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mc:AlternateContent xmlns:mc="http://schemas.openxmlformats.org/markup-compatibility/2006">
    <mc:Choice Requires="x15">
      <x15ac:absPath xmlns:x15ac="http://schemas.microsoft.com/office/spreadsheetml/2010/11/ac" url="H:\APP\PA\PAForum\Web Publications\FINANCE\Section 63 Report\"/>
    </mc:Choice>
  </mc:AlternateContent>
  <xr:revisionPtr revIDLastSave="0" documentId="13_ncr:1_{FE981966-7F29-45BF-8479-042FC4E7B29E}" xr6:coauthVersionLast="47" xr6:coauthVersionMax="47" xr10:uidLastSave="{00000000-0000-0000-0000-000000000000}"/>
  <bookViews>
    <workbookView xWindow="-120" yWindow="-120" windowWidth="20730" windowHeight="11160" tabRatio="839" xr2:uid="{00000000-000D-0000-FFFF-FFFF00000000}"/>
  </bookViews>
  <sheets>
    <sheet name="Index" sheetId="215" r:id="rId1"/>
    <sheet name="Summary Uses" sheetId="316" r:id="rId2"/>
    <sheet name="Summary Fed" sheetId="317" r:id="rId3"/>
    <sheet name="ARL Uses" sheetId="236" r:id="rId4"/>
    <sheet name="ARL Fed" sheetId="237" r:id="rId5"/>
    <sheet name="AUS1 Uses" sheetId="238" r:id="rId6"/>
    <sheet name="AUS1 Fed" sheetId="239" r:id="rId7"/>
    <sheet name="Dal Uses" sheetId="240" r:id="rId8"/>
    <sheet name="Dal Fed" sheetId="241" r:id="rId9"/>
    <sheet name="E-P Uses" sheetId="242" r:id="rId10"/>
    <sheet name="E-P Fed" sheetId="243" r:id="rId11"/>
    <sheet name="RGV1 Uses" sheetId="244" r:id="rId12"/>
    <sheet name="RGV1 Fed" sheetId="245" r:id="rId13"/>
    <sheet name="P-B Uses" sheetId="246" r:id="rId14"/>
    <sheet name="P-B Fed" sheetId="247" r:id="rId15"/>
    <sheet name="S-A Uses" sheetId="248" r:id="rId16"/>
    <sheet name="S-A Fed" sheetId="249" r:id="rId17"/>
    <sheet name="TYL Uses" sheetId="250" r:id="rId18"/>
    <sheet name="TYL Fed" sheetId="251" r:id="rId19"/>
    <sheet name="TAMU Uses" sheetId="312" r:id="rId20"/>
    <sheet name="TAMU Fed" sheetId="313" r:id="rId21"/>
    <sheet name="TAMUG Uses" sheetId="310" r:id="rId22"/>
    <sheet name="TAMUG Fed" sheetId="311" r:id="rId23"/>
    <sheet name="PVAMU Uses" sheetId="308" r:id="rId24"/>
    <sheet name="PVAMU Fed" sheetId="309" r:id="rId25"/>
    <sheet name="TARLST Uses" sheetId="306" r:id="rId26"/>
    <sheet name="TARLST Fed" sheetId="307" r:id="rId27"/>
    <sheet name="TAMUCC Uses" sheetId="304" r:id="rId28"/>
    <sheet name="TAMUCC Fed" sheetId="305" r:id="rId29"/>
    <sheet name="TAMUK Uses" sheetId="302" r:id="rId30"/>
    <sheet name="TAMUK Fed" sheetId="303" r:id="rId31"/>
    <sheet name="TAMIIU Uses" sheetId="300" r:id="rId32"/>
    <sheet name="TAMIU Fed" sheetId="301" r:id="rId33"/>
    <sheet name="WTAMU Uses" sheetId="298" r:id="rId34"/>
    <sheet name="WTAMU Fed" sheetId="299" r:id="rId35"/>
    <sheet name="TAMUC Uses" sheetId="296" r:id="rId36"/>
    <sheet name="TAMUC Fed" sheetId="297" r:id="rId37"/>
    <sheet name="TAMUT Uses" sheetId="294" r:id="rId38"/>
    <sheet name="TAMUT Fed" sheetId="295" r:id="rId39"/>
    <sheet name="TAMUCT Uses" sheetId="292" r:id="rId40"/>
    <sheet name="TAMUCT Fed" sheetId="293" r:id="rId41"/>
    <sheet name="TAMUSA Uses" sheetId="290" r:id="rId42"/>
    <sheet name="TAMUSA Fed" sheetId="291" r:id="rId43"/>
    <sheet name="UH1 Uses" sheetId="288" r:id="rId44"/>
    <sheet name="UH1 Fed" sheetId="289" r:id="rId45"/>
    <sheet name="UHCL Uses" sheetId="286" r:id="rId46"/>
    <sheet name="UHCL Fed" sheetId="287" r:id="rId47"/>
    <sheet name="UHD Uses" sheetId="284" r:id="rId48"/>
    <sheet name="UHD Fed" sheetId="285" r:id="rId49"/>
    <sheet name="UHV Uses" sheetId="282" r:id="rId50"/>
    <sheet name="UHV Fed" sheetId="283" r:id="rId51"/>
    <sheet name="LU Uses" sheetId="280" r:id="rId52"/>
    <sheet name="LU Fed" sheetId="281" r:id="rId53"/>
    <sheet name="SHSU1 Uses" sheetId="278" r:id="rId54"/>
    <sheet name="SHSU1 Fed" sheetId="279" r:id="rId55"/>
    <sheet name="TXST Uses" sheetId="276" r:id="rId56"/>
    <sheet name="TXST Fed" sheetId="277" r:id="rId57"/>
    <sheet name="SRSU Uses" sheetId="274" r:id="rId58"/>
    <sheet name="SRSU Fed" sheetId="275" r:id="rId59"/>
    <sheet name="TTU Uses" sheetId="272" r:id="rId60"/>
    <sheet name="TTU Fed" sheetId="273" r:id="rId61"/>
    <sheet name="ASU Uses" sheetId="270" r:id="rId62"/>
    <sheet name="ASU Fed" sheetId="271" r:id="rId63"/>
    <sheet name="UNT Uses" sheetId="268" r:id="rId64"/>
    <sheet name="UNT Fed" sheetId="269" r:id="rId65"/>
    <sheet name="UNTD Uses" sheetId="266" r:id="rId66"/>
    <sheet name="UNTD Fed" sheetId="267" r:id="rId67"/>
    <sheet name="MidWST Uses" sheetId="264" r:id="rId68"/>
    <sheet name="MIdWST Fed" sheetId="265" r:id="rId69"/>
    <sheet name="SFA Uses" sheetId="262" r:id="rId70"/>
    <sheet name="SFA Fed" sheetId="263" r:id="rId71"/>
    <sheet name="TSU Uses" sheetId="260" r:id="rId72"/>
    <sheet name="TSU Fed" sheetId="261" r:id="rId73"/>
    <sheet name="TWU Uses" sheetId="258" r:id="rId74"/>
    <sheet name="TWU Fed" sheetId="259" r:id="rId75"/>
    <sheet name="AUS Uses" sheetId="256" r:id="rId76"/>
    <sheet name="AUS Fed" sheetId="257" r:id="rId77"/>
    <sheet name="RGV Uses" sheetId="254" r:id="rId78"/>
    <sheet name="RGV Fed" sheetId="255" r:id="rId79"/>
    <sheet name="UH Uses" sheetId="252" r:id="rId80"/>
    <sheet name="UH Fed" sheetId="253" r:id="rId81"/>
    <sheet name="SHSU Uses" sheetId="314" r:id="rId82"/>
    <sheet name="SHSU Fed" sheetId="315" r:id="rId83"/>
    <sheet name="Input" sheetId="205" r:id="rId84"/>
    <sheet name="Names" sheetId="208" r:id="rId85"/>
    <sheet name="PeerGroups" sheetId="228" r:id="rId86"/>
    <sheet name="SystemGroups" sheetId="232" r:id="rId87"/>
    <sheet name="Balancing" sheetId="221" r:id="rId88"/>
  </sheets>
  <externalReferences>
    <externalReference r:id="rId89"/>
    <externalReference r:id="rId90"/>
    <externalReference r:id="rId91"/>
    <externalReference r:id="rId92"/>
    <externalReference r:id="rId93"/>
  </externalReferences>
  <definedNames>
    <definedName name="_Order1" hidden="1">255</definedName>
    <definedName name="_Order2" hidden="1">255</definedName>
    <definedName name="_Sort" localSheetId="85" hidden="1">#REF!</definedName>
    <definedName name="_Sort" localSheetId="2" hidden="1">#REF!</definedName>
    <definedName name="_Sort" localSheetId="1" hidden="1">#REF!</definedName>
    <definedName name="_Sort" localSheetId="86" hidden="1">#REF!</definedName>
    <definedName name="_Sort" hidden="1">#REF!</definedName>
    <definedName name="AMTLU">Names!$B$11:$H$54</definedName>
    <definedName name="FTSELU" localSheetId="85">[1]FTSE!$C$8:$S$46</definedName>
    <definedName name="FTSELU" localSheetId="86">[1]FTSE!$C$8:$S$46</definedName>
    <definedName name="FTSELU">#REF!</definedName>
    <definedName name="LUTTFTE">[2]FTSE!$C$8:$S$61</definedName>
    <definedName name="NamesLU" localSheetId="85">[3]Names!$B$11:$B$71</definedName>
    <definedName name="NamesLU" localSheetId="86">[3]Names!$B$11:$B$71</definedName>
    <definedName name="NamesLU">Names!$B$11:$B$54</definedName>
    <definedName name="_xlnm.Print_Area" localSheetId="4">'ARL Fed'!$A$4:$G$64</definedName>
    <definedName name="_xlnm.Print_Area" localSheetId="62">'ASU Fed'!$A$4:$G$64</definedName>
    <definedName name="_xlnm.Print_Area" localSheetId="76">'AUS Fed'!$A$4:$G$64</definedName>
    <definedName name="_xlnm.Print_Area" localSheetId="6">'AUS1 Fed'!$A$4:$G$64</definedName>
    <definedName name="_xlnm.Print_Area" localSheetId="8">'Dal Fed'!$A$4:$G$64</definedName>
    <definedName name="_xlnm.Print_Area" localSheetId="10">'E-P Fed'!$A$4:$G$64</definedName>
    <definedName name="_xlnm.Print_Area" localSheetId="52">'LU Fed'!$A$4:$G$64</definedName>
    <definedName name="_xlnm.Print_Area" localSheetId="68">'MIdWST Fed'!$A$4:$G$64</definedName>
    <definedName name="_xlnm.Print_Area" localSheetId="84">Names!$A$1:$F$92</definedName>
    <definedName name="_xlnm.Print_Area" localSheetId="14">'P-B Fed'!$A$4:$G$64</definedName>
    <definedName name="_xlnm.Print_Area" localSheetId="24">'PVAMU Fed'!$A$4:$G$64</definedName>
    <definedName name="_xlnm.Print_Area" localSheetId="78">'RGV Fed'!$A$4:$G$64</definedName>
    <definedName name="_xlnm.Print_Area" localSheetId="12">'RGV1 Fed'!$A$4:$G$64</definedName>
    <definedName name="_xlnm.Print_Area" localSheetId="16">'S-A Fed'!$A$4:$G$64</definedName>
    <definedName name="_xlnm.Print_Area" localSheetId="70">'SFA Fed'!$A$4:$G$64</definedName>
    <definedName name="_xlnm.Print_Area" localSheetId="82">'SHSU Fed'!$A$4:$G$64</definedName>
    <definedName name="_xlnm.Print_Area" localSheetId="54">'SHSU1 Fed'!$A$4:$G$64</definedName>
    <definedName name="_xlnm.Print_Area" localSheetId="58">'SRSU Fed'!$A$4:$G$64</definedName>
    <definedName name="_xlnm.Print_Area" localSheetId="2">'Summary Fed'!$A$4:$G$2116</definedName>
    <definedName name="_xlnm.Print_Area" localSheetId="32">'TAMIU Fed'!$A$4:$G$64</definedName>
    <definedName name="_xlnm.Print_Area" localSheetId="20">'TAMU Fed'!$A$4:$G$64</definedName>
    <definedName name="_xlnm.Print_Area" localSheetId="36">'TAMUC Fed'!$A$4:$G$64</definedName>
    <definedName name="_xlnm.Print_Area" localSheetId="28">'TAMUCC Fed'!$A$4:$G$64</definedName>
    <definedName name="_xlnm.Print_Area" localSheetId="40">'TAMUCT Fed'!$A$4:$G$64</definedName>
    <definedName name="_xlnm.Print_Area" localSheetId="22">'TAMUG Fed'!$A$4:$G$64</definedName>
    <definedName name="_xlnm.Print_Area" localSheetId="30">'TAMUK Fed'!$A$4:$G$64</definedName>
    <definedName name="_xlnm.Print_Area" localSheetId="42">'TAMUSA Fed'!$A$4:$G$64</definedName>
    <definedName name="_xlnm.Print_Area" localSheetId="38">'TAMUT Fed'!$A$4:$G$64</definedName>
    <definedName name="_xlnm.Print_Area" localSheetId="26">'TARLST Fed'!$A$4:$G$64</definedName>
    <definedName name="_xlnm.Print_Area" localSheetId="72">'TSU Fed'!$A$4:$G$64</definedName>
    <definedName name="_xlnm.Print_Area" localSheetId="60">'TTU Fed'!$A$4:$G$64</definedName>
    <definedName name="_xlnm.Print_Area" localSheetId="74">'TWU Fed'!$A$4:$G$64</definedName>
    <definedName name="_xlnm.Print_Area" localSheetId="56">'TXST Fed'!$A$4:$G$64</definedName>
    <definedName name="_xlnm.Print_Area" localSheetId="18">'TYL Fed'!$A$4:$G$64</definedName>
    <definedName name="_xlnm.Print_Area" localSheetId="80">'UH Fed'!$A$4:$G$64</definedName>
    <definedName name="_xlnm.Print_Area" localSheetId="44">'UH1 Fed'!$A$4:$G$64</definedName>
    <definedName name="_xlnm.Print_Area" localSheetId="46">'UHCL Fed'!$A$4:$G$64</definedName>
    <definedName name="_xlnm.Print_Area" localSheetId="48">'UHD Fed'!$A$4:$G$64</definedName>
    <definedName name="_xlnm.Print_Area" localSheetId="50">'UHV Fed'!$A$4:$G$64</definedName>
    <definedName name="_xlnm.Print_Area" localSheetId="64">'UNT Fed'!$A$4:$G$64</definedName>
    <definedName name="_xlnm.Print_Area" localSheetId="66">'UNTD Fed'!$A$4:$G$64</definedName>
    <definedName name="_xlnm.Print_Area" localSheetId="34">'WTAMU Fed'!$A$4:$G$64</definedName>
    <definedName name="_xlnm.Print_Area">[4]FY92!$A$1</definedName>
    <definedName name="Z_1FFC368C_FAAC_4C27_917C_33EB7F20D079_.wvu.PrintTitles" localSheetId="85" hidden="1">[5]Midwestern!$A$1:$B$65536,[5]Midwestern!$A$1:$IV$7</definedName>
    <definedName name="Z_1FFC368C_FAAC_4C27_917C_33EB7F20D079_.wvu.PrintTitles" localSheetId="86" hidden="1">[5]Midwestern!$A$1:$B$65536,[5]Midwestern!$A$1:$IV$7</definedName>
    <definedName name="Z_1FFC368C_FAAC_4C27_917C_33EB7F20D079_.wvu.PrintTitles" hidden="1">[5]Midwestern!$A$1:$B$65536,[5]Midwestern!$A$1:$IV$7</definedName>
    <definedName name="Z_390E69FE_30BF_46A8_BB03_D0C9901EA0FB_.wvu.PrintTitles" localSheetId="85" hidden="1">[5]Midwestern!$A$1:$B$65536,[5]Midwestern!$A$1:$IV$7</definedName>
    <definedName name="Z_390E69FE_30BF_46A8_BB03_D0C9901EA0FB_.wvu.PrintTitles" localSheetId="86" hidden="1">[5]Midwestern!$A$1:$B$65536,[5]Midwestern!$A$1:$IV$7</definedName>
    <definedName name="Z_390E69FE_30BF_46A8_BB03_D0C9901EA0FB_.wvu.PrintTitles" hidden="1">[5]Midwestern!$A$1:$B$65536,[5]Midwestern!$A$1:$IV$7</definedName>
    <definedName name="Z_4AC09102_7151_4BC1_97EC_C57915589D6D_.wvu.PrintTitles" localSheetId="85" hidden="1">[5]Midwestern!$A$1:$B$65536,[5]Midwestern!$A$1:$IV$7</definedName>
    <definedName name="Z_4AC09102_7151_4BC1_97EC_C57915589D6D_.wvu.PrintTitles" localSheetId="86" hidden="1">[5]Midwestern!$A$1:$B$65536,[5]Midwestern!$A$1:$IV$7</definedName>
    <definedName name="Z_4AC09102_7151_4BC1_97EC_C57915589D6D_.wvu.PrintTitles" hidden="1">[5]Midwestern!$A$1:$B$65536,[5]Midwestern!$A$1:$IV$7</definedName>
    <definedName name="Z_59C042EE_7BE0_46D7_83D3_48C0860AA9B7_.wvu.PrintTitles" localSheetId="85" hidden="1">[5]Midwestern!$A$1:$B$65536,[5]Midwestern!$A$1:$IV$7</definedName>
    <definedName name="Z_59C042EE_7BE0_46D7_83D3_48C0860AA9B7_.wvu.PrintTitles" localSheetId="86" hidden="1">[5]Midwestern!$A$1:$B$65536,[5]Midwestern!$A$1:$IV$7</definedName>
    <definedName name="Z_59C042EE_7BE0_46D7_83D3_48C0860AA9B7_.wvu.PrintTitles" hidden="1">[5]Midwestern!$A$1:$B$65536,[5]Midwestern!$A$1:$IV$7</definedName>
    <definedName name="Z_5DB122DC_76B1_4E56_B2C5_DC5B34D3FE31_.wvu.PrintTitles" localSheetId="85" hidden="1">[5]Midwestern!$A$1:$B$65536,[5]Midwestern!$A$1:$IV$7</definedName>
    <definedName name="Z_5DB122DC_76B1_4E56_B2C5_DC5B34D3FE31_.wvu.PrintTitles" localSheetId="86" hidden="1">[5]Midwestern!$A$1:$B$65536,[5]Midwestern!$A$1:$IV$7</definedName>
    <definedName name="Z_5DB122DC_76B1_4E56_B2C5_DC5B34D3FE31_.wvu.PrintTitles" hidden="1">[5]Midwestern!$A$1:$B$65536,[5]Midwestern!$A$1:$IV$7</definedName>
    <definedName name="Z_7E968537_F35A_46C0_AAAE_B8F2523DE409_.wvu.PrintTitles" localSheetId="85" hidden="1">[5]Midwestern!$A$1:$B$65536,[5]Midwestern!$A$1:$IV$7</definedName>
    <definedName name="Z_7E968537_F35A_46C0_AAAE_B8F2523DE409_.wvu.PrintTitles" localSheetId="86" hidden="1">[5]Midwestern!$A$1:$B$65536,[5]Midwestern!$A$1:$IV$7</definedName>
    <definedName name="Z_7E968537_F35A_46C0_AAAE_B8F2523DE409_.wvu.PrintTitles" hidden="1">[5]Midwestern!$A$1:$B$65536,[5]Midwestern!$A$1:$IV$7</definedName>
    <definedName name="Z_999D944D_85B2_4CAE_97DA_DC2EB4BF0AB0_.wvu.PrintTitles" localSheetId="85" hidden="1">[5]Midwestern!$A$1:$B$65536,[5]Midwestern!$A$1:$IV$7</definedName>
    <definedName name="Z_999D944D_85B2_4CAE_97DA_DC2EB4BF0AB0_.wvu.PrintTitles" localSheetId="86" hidden="1">[5]Midwestern!$A$1:$B$65536,[5]Midwestern!$A$1:$IV$7</definedName>
    <definedName name="Z_999D944D_85B2_4CAE_97DA_DC2EB4BF0AB0_.wvu.PrintTitles" hidden="1">[5]Midwestern!$A$1:$B$65536,[5]Midwestern!$A$1:$IV$7</definedName>
    <definedName name="Z_9A9AF875_8B7A_4EA5_9837_BF2AFF98C487_.wvu.PrintTitles" localSheetId="85" hidden="1">[5]Midwestern!$A$1:$B$65536,[5]Midwestern!$A$1:$IV$7</definedName>
    <definedName name="Z_9A9AF875_8B7A_4EA5_9837_BF2AFF98C487_.wvu.PrintTitles" localSheetId="86" hidden="1">[5]Midwestern!$A$1:$B$65536,[5]Midwestern!$A$1:$IV$7</definedName>
    <definedName name="Z_9A9AF875_8B7A_4EA5_9837_BF2AFF98C487_.wvu.PrintTitles" hidden="1">[5]Midwestern!$A$1:$B$65536,[5]Midwestern!$A$1:$IV$7</definedName>
    <definedName name="Z_C63CB8F7_18C4_4A70_94EC_26C8D6B5C80F_.wvu.PrintTitles" localSheetId="85" hidden="1">[5]Midwestern!$A$1:$B$65536,[5]Midwestern!$A$1:$IV$7</definedName>
    <definedName name="Z_C63CB8F7_18C4_4A70_94EC_26C8D6B5C80F_.wvu.PrintTitles" localSheetId="86" hidden="1">[5]Midwestern!$A$1:$B$65536,[5]Midwestern!$A$1:$IV$7</definedName>
    <definedName name="Z_C63CB8F7_18C4_4A70_94EC_26C8D6B5C80F_.wvu.PrintTitles" hidden="1">[5]Midwestern!$A$1:$B$65536,[5]Midwestern!$A$1:$IV$7</definedName>
    <definedName name="Z_D8EE2E15_379C_4027_9083_08D90932B4E1_.wvu.PrintTitles" localSheetId="85" hidden="1">[5]Midwestern!$A$1:$B$65536,[5]Midwestern!$A$1:$IV$7</definedName>
    <definedName name="Z_D8EE2E15_379C_4027_9083_08D90932B4E1_.wvu.PrintTitles" localSheetId="86" hidden="1">[5]Midwestern!$A$1:$B$65536,[5]Midwestern!$A$1:$IV$7</definedName>
    <definedName name="Z_D8EE2E15_379C_4027_9083_08D90932B4E1_.wvu.PrintTitles" hidden="1">[5]Midwestern!$A$1:$B$65536,[5]Midwestern!$A$1:$IV$7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81" i="317" l="1"/>
  <c r="B3080" i="317"/>
  <c r="B3079" i="317"/>
  <c r="B3078" i="317"/>
  <c r="B3077" i="317"/>
  <c r="B3076" i="317"/>
  <c r="B3075" i="317"/>
  <c r="B3074" i="317"/>
  <c r="B3073" i="317"/>
  <c r="B3072" i="317"/>
  <c r="B3071" i="317"/>
  <c r="B3070" i="317"/>
  <c r="B3069" i="317"/>
  <c r="B3068" i="317"/>
  <c r="B3067" i="317"/>
  <c r="B3066" i="317"/>
  <c r="B3065" i="317"/>
  <c r="B3064" i="317"/>
  <c r="B3063" i="317"/>
  <c r="B3062" i="317"/>
  <c r="B3061" i="317"/>
  <c r="B3060" i="317"/>
  <c r="B3059" i="317"/>
  <c r="B3058" i="317"/>
  <c r="B3057" i="317"/>
  <c r="B3056" i="317"/>
  <c r="B3055" i="317"/>
  <c r="B3054" i="317"/>
  <c r="B3053" i="317"/>
  <c r="B3052" i="317"/>
  <c r="B3051" i="317"/>
  <c r="B3050" i="317"/>
  <c r="B3049" i="317"/>
  <c r="B3048" i="317"/>
  <c r="B3047" i="317"/>
  <c r="B3046" i="317"/>
  <c r="B40" i="317"/>
  <c r="B39" i="317"/>
  <c r="B38" i="317"/>
  <c r="B37" i="317"/>
  <c r="B36" i="317"/>
  <c r="B35" i="317"/>
  <c r="B34" i="317"/>
  <c r="B33" i="317"/>
  <c r="B32" i="317"/>
  <c r="B31" i="317"/>
  <c r="B30" i="317"/>
  <c r="B29" i="317"/>
  <c r="B28" i="317"/>
  <c r="B27" i="317"/>
  <c r="B26" i="317"/>
  <c r="B25" i="317"/>
  <c r="B24" i="317"/>
  <c r="B23" i="317"/>
  <c r="B22" i="317"/>
  <c r="B21" i="317"/>
  <c r="B20" i="317"/>
  <c r="B19" i="317"/>
  <c r="B18" i="317"/>
  <c r="B17" i="317"/>
  <c r="B16" i="317"/>
  <c r="B15" i="317"/>
  <c r="B14" i="317"/>
  <c r="B13" i="317"/>
  <c r="B12" i="317"/>
  <c r="B11" i="317"/>
  <c r="B10" i="317"/>
  <c r="B9" i="317"/>
  <c r="B8" i="317"/>
  <c r="B7" i="317"/>
  <c r="B6" i="317"/>
  <c r="B5" i="317"/>
  <c r="B115" i="316"/>
  <c r="B114" i="316"/>
  <c r="B113" i="316"/>
  <c r="B112" i="316"/>
  <c r="B111" i="316"/>
  <c r="B110" i="316"/>
  <c r="B109" i="316"/>
  <c r="B108" i="316"/>
  <c r="B107" i="316"/>
  <c r="B106" i="316"/>
  <c r="B105" i="316"/>
  <c r="B104" i="316"/>
  <c r="B103" i="316"/>
  <c r="B102" i="316"/>
  <c r="B101" i="316"/>
  <c r="B100" i="316"/>
  <c r="B99" i="316"/>
  <c r="B98" i="316"/>
  <c r="B97" i="316"/>
  <c r="B96" i="316"/>
  <c r="B95" i="316"/>
  <c r="B94" i="316"/>
  <c r="B93" i="316"/>
  <c r="B92" i="316"/>
  <c r="B91" i="316"/>
  <c r="B90" i="316"/>
  <c r="B89" i="316"/>
  <c r="B88" i="316"/>
  <c r="B87" i="316"/>
  <c r="B86" i="316"/>
  <c r="B85" i="316"/>
  <c r="B84" i="316"/>
  <c r="B83" i="316"/>
  <c r="B82" i="316"/>
  <c r="B81" i="316"/>
  <c r="B80" i="316"/>
  <c r="B78" i="316"/>
  <c r="B77" i="316"/>
  <c r="B76" i="316"/>
  <c r="B75" i="316"/>
  <c r="B74" i="316"/>
  <c r="B73" i="316"/>
  <c r="B72" i="316"/>
  <c r="B71" i="316"/>
  <c r="B70" i="316"/>
  <c r="B69" i="316"/>
  <c r="B68" i="316"/>
  <c r="B67" i="316"/>
  <c r="B66" i="316"/>
  <c r="B65" i="316"/>
  <c r="B64" i="316"/>
  <c r="B63" i="316"/>
  <c r="B62" i="316"/>
  <c r="B61" i="316"/>
  <c r="B60" i="316"/>
  <c r="B59" i="316"/>
  <c r="B58" i="316"/>
  <c r="B57" i="316"/>
  <c r="B56" i="316"/>
  <c r="B55" i="316"/>
  <c r="B54" i="316"/>
  <c r="B53" i="316"/>
  <c r="B52" i="316"/>
  <c r="B51" i="316"/>
  <c r="B50" i="316"/>
  <c r="B49" i="316"/>
  <c r="B48" i="316"/>
  <c r="B47" i="316"/>
  <c r="B46" i="316"/>
  <c r="B45" i="316"/>
  <c r="B44" i="316"/>
  <c r="B43" i="316"/>
  <c r="B41" i="316"/>
  <c r="B40" i="316"/>
  <c r="B39" i="316"/>
  <c r="B38" i="316"/>
  <c r="B37" i="316"/>
  <c r="B36" i="316"/>
  <c r="B35" i="316"/>
  <c r="B34" i="316"/>
  <c r="B33" i="316"/>
  <c r="B32" i="316"/>
  <c r="B31" i="316"/>
  <c r="B30" i="316"/>
  <c r="B29" i="316"/>
  <c r="B28" i="316"/>
  <c r="B27" i="316"/>
  <c r="B26" i="316"/>
  <c r="B25" i="316"/>
  <c r="B24" i="316"/>
  <c r="B23" i="316"/>
  <c r="B22" i="316"/>
  <c r="B21" i="316"/>
  <c r="B20" i="316"/>
  <c r="B19" i="316"/>
  <c r="B18" i="316"/>
  <c r="B17" i="316"/>
  <c r="B16" i="316"/>
  <c r="B14" i="316"/>
  <c r="B15" i="316"/>
  <c r="B13" i="316"/>
  <c r="B12" i="316"/>
  <c r="B11" i="316"/>
  <c r="B10" i="316"/>
  <c r="B9" i="316"/>
  <c r="B8" i="316"/>
  <c r="B7" i="316"/>
  <c r="B6" i="316"/>
  <c r="B2" i="316"/>
  <c r="B2" i="317"/>
  <c r="H64" i="215" l="1"/>
  <c r="G64" i="215"/>
  <c r="F64" i="215"/>
  <c r="H63" i="215"/>
  <c r="G63" i="215"/>
  <c r="F63" i="215"/>
  <c r="H62" i="215"/>
  <c r="G62" i="215"/>
  <c r="F62" i="215"/>
  <c r="H61" i="215"/>
  <c r="G61" i="215"/>
  <c r="F61" i="215"/>
  <c r="H57" i="215"/>
  <c r="G57" i="215"/>
  <c r="F57" i="215"/>
  <c r="H56" i="215"/>
  <c r="G56" i="215"/>
  <c r="F56" i="215"/>
  <c r="H55" i="215"/>
  <c r="G55" i="215"/>
  <c r="F55" i="215"/>
  <c r="H52" i="215"/>
  <c r="G52" i="215"/>
  <c r="F52" i="215"/>
  <c r="F51" i="215"/>
  <c r="H51" i="215"/>
  <c r="G51" i="215"/>
  <c r="H48" i="215"/>
  <c r="G48" i="215"/>
  <c r="F48" i="215"/>
  <c r="H47" i="215"/>
  <c r="G47" i="215"/>
  <c r="F47" i="215"/>
  <c r="H46" i="215"/>
  <c r="G46" i="215"/>
  <c r="F46" i="215"/>
  <c r="H43" i="215"/>
  <c r="G43" i="215"/>
  <c r="F43" i="215"/>
  <c r="H42" i="215"/>
  <c r="G42" i="215"/>
  <c r="F42" i="215"/>
  <c r="H41" i="215"/>
  <c r="G41" i="215"/>
  <c r="F41" i="215"/>
  <c r="H40" i="215"/>
  <c r="G40" i="215"/>
  <c r="F40" i="215"/>
  <c r="H37" i="215"/>
  <c r="G37" i="215"/>
  <c r="F37" i="215"/>
  <c r="H36" i="215"/>
  <c r="G36" i="215"/>
  <c r="F36" i="215"/>
  <c r="H35" i="215"/>
  <c r="G35" i="215"/>
  <c r="F35" i="215"/>
  <c r="H34" i="215"/>
  <c r="G34" i="215"/>
  <c r="F34" i="215"/>
  <c r="H31" i="215"/>
  <c r="G31" i="215"/>
  <c r="F31" i="215"/>
  <c r="H30" i="215"/>
  <c r="G30" i="215"/>
  <c r="F30" i="215"/>
  <c r="H29" i="215"/>
  <c r="G29" i="215"/>
  <c r="F29" i="215"/>
  <c r="H28" i="215"/>
  <c r="G28" i="215"/>
  <c r="F28" i="215"/>
  <c r="H27" i="215"/>
  <c r="G27" i="215"/>
  <c r="F27" i="215"/>
  <c r="H26" i="215"/>
  <c r="G26" i="215"/>
  <c r="F26" i="215"/>
  <c r="H25" i="215"/>
  <c r="G25" i="215"/>
  <c r="F25" i="215"/>
  <c r="H24" i="215"/>
  <c r="G24" i="215"/>
  <c r="F24" i="215"/>
  <c r="H23" i="215"/>
  <c r="G23" i="215"/>
  <c r="F23" i="215"/>
  <c r="H22" i="215"/>
  <c r="G22" i="215"/>
  <c r="F22" i="215"/>
  <c r="H21" i="215"/>
  <c r="G21" i="215"/>
  <c r="F21" i="215"/>
  <c r="H20" i="215"/>
  <c r="G20" i="215"/>
  <c r="F20" i="215"/>
  <c r="H17" i="215"/>
  <c r="G17" i="215"/>
  <c r="F17" i="215"/>
  <c r="H16" i="215"/>
  <c r="G16" i="215"/>
  <c r="F16" i="215"/>
  <c r="H15" i="215"/>
  <c r="G15" i="215"/>
  <c r="F15" i="215"/>
  <c r="H14" i="215"/>
  <c r="G14" i="215"/>
  <c r="F14" i="215"/>
  <c r="H13" i="215"/>
  <c r="G13" i="215"/>
  <c r="F13" i="215"/>
  <c r="H12" i="215"/>
  <c r="G12" i="215"/>
  <c r="F12" i="215"/>
  <c r="H11" i="215"/>
  <c r="G11" i="215"/>
  <c r="F11" i="215"/>
  <c r="H10" i="215"/>
  <c r="G10" i="215"/>
  <c r="F10" i="215"/>
  <c r="H94" i="315"/>
  <c r="G94" i="315"/>
  <c r="F94" i="315"/>
  <c r="E94" i="315"/>
  <c r="D94" i="315"/>
  <c r="C94" i="315"/>
  <c r="H93" i="315"/>
  <c r="G93" i="315"/>
  <c r="F93" i="315"/>
  <c r="E93" i="315"/>
  <c r="D93" i="315"/>
  <c r="C93" i="315"/>
  <c r="H89" i="315"/>
  <c r="G89" i="315"/>
  <c r="F89" i="315"/>
  <c r="E89" i="315"/>
  <c r="D89" i="315"/>
  <c r="C89" i="315"/>
  <c r="B89" i="315"/>
  <c r="H88" i="315"/>
  <c r="G88" i="315"/>
  <c r="F88" i="315"/>
  <c r="E88" i="315"/>
  <c r="D88" i="315"/>
  <c r="C88" i="315"/>
  <c r="B88" i="315"/>
  <c r="H87" i="315"/>
  <c r="G87" i="315"/>
  <c r="F87" i="315"/>
  <c r="E87" i="315"/>
  <c r="D87" i="315"/>
  <c r="C87" i="315"/>
  <c r="B87" i="315"/>
  <c r="H86" i="315"/>
  <c r="G86" i="315"/>
  <c r="F86" i="315"/>
  <c r="E86" i="315"/>
  <c r="D86" i="315"/>
  <c r="C86" i="315"/>
  <c r="B86" i="315"/>
  <c r="H85" i="315"/>
  <c r="G85" i="315"/>
  <c r="F85" i="315"/>
  <c r="E85" i="315"/>
  <c r="D85" i="315"/>
  <c r="C85" i="315"/>
  <c r="B85" i="315"/>
  <c r="H84" i="315"/>
  <c r="G84" i="315"/>
  <c r="F84" i="315"/>
  <c r="E84" i="315"/>
  <c r="D84" i="315"/>
  <c r="C84" i="315"/>
  <c r="B84" i="315"/>
  <c r="H83" i="315"/>
  <c r="G83" i="315"/>
  <c r="F83" i="315"/>
  <c r="E83" i="315"/>
  <c r="D83" i="315"/>
  <c r="C83" i="315"/>
  <c r="B83" i="315"/>
  <c r="H82" i="315"/>
  <c r="G82" i="315"/>
  <c r="F82" i="315"/>
  <c r="E82" i="315"/>
  <c r="D82" i="315"/>
  <c r="C82" i="315"/>
  <c r="B82" i="315"/>
  <c r="H79" i="315"/>
  <c r="G79" i="315"/>
  <c r="F79" i="315"/>
  <c r="E79" i="315"/>
  <c r="D79" i="315"/>
  <c r="C79" i="315"/>
  <c r="H78" i="315"/>
  <c r="G78" i="315"/>
  <c r="F78" i="315"/>
  <c r="E78" i="315"/>
  <c r="D78" i="315"/>
  <c r="C78" i="315"/>
  <c r="B78" i="315"/>
  <c r="H77" i="315"/>
  <c r="G77" i="315"/>
  <c r="F77" i="315"/>
  <c r="E77" i="315"/>
  <c r="D77" i="315"/>
  <c r="C77" i="315"/>
  <c r="B77" i="315"/>
  <c r="H76" i="315"/>
  <c r="G76" i="315"/>
  <c r="F76" i="315"/>
  <c r="E76" i="315"/>
  <c r="D76" i="315"/>
  <c r="C76" i="315"/>
  <c r="B76" i="315"/>
  <c r="H75" i="315"/>
  <c r="G75" i="315"/>
  <c r="F75" i="315"/>
  <c r="E75" i="315"/>
  <c r="D75" i="315"/>
  <c r="C75" i="315"/>
  <c r="B75" i="315"/>
  <c r="H74" i="315"/>
  <c r="G74" i="315"/>
  <c r="F74" i="315"/>
  <c r="E74" i="315"/>
  <c r="D74" i="315"/>
  <c r="C74" i="315"/>
  <c r="B74" i="315"/>
  <c r="H73" i="315"/>
  <c r="G73" i="315"/>
  <c r="F73" i="315"/>
  <c r="E73" i="315"/>
  <c r="D73" i="315"/>
  <c r="C73" i="315"/>
  <c r="B73" i="315"/>
  <c r="H72" i="315"/>
  <c r="G72" i="315"/>
  <c r="F72" i="315"/>
  <c r="E72" i="315"/>
  <c r="D72" i="315"/>
  <c r="C72" i="315"/>
  <c r="B72" i="315"/>
  <c r="H71" i="315"/>
  <c r="G71" i="315"/>
  <c r="F71" i="315"/>
  <c r="E71" i="315"/>
  <c r="D71" i="315"/>
  <c r="C71" i="315"/>
  <c r="B71" i="315"/>
  <c r="H70" i="315"/>
  <c r="G70" i="315"/>
  <c r="F70" i="315"/>
  <c r="E70" i="315"/>
  <c r="D70" i="315"/>
  <c r="C70" i="315"/>
  <c r="B70" i="315"/>
  <c r="H69" i="315"/>
  <c r="G69" i="315"/>
  <c r="F69" i="315"/>
  <c r="E69" i="315"/>
  <c r="D69" i="315"/>
  <c r="C69" i="315"/>
  <c r="B69" i="315"/>
  <c r="H68" i="315"/>
  <c r="G68" i="315"/>
  <c r="F68" i="315"/>
  <c r="E68" i="315"/>
  <c r="D68" i="315"/>
  <c r="C68" i="315"/>
  <c r="B68" i="315"/>
  <c r="H67" i="315"/>
  <c r="G67" i="315"/>
  <c r="F67" i="315"/>
  <c r="E67" i="315"/>
  <c r="D67" i="315"/>
  <c r="C67" i="315"/>
  <c r="B67" i="315"/>
  <c r="H66" i="315"/>
  <c r="G66" i="315"/>
  <c r="F66" i="315"/>
  <c r="E66" i="315"/>
  <c r="D66" i="315"/>
  <c r="C66" i="315"/>
  <c r="B66" i="315"/>
  <c r="H63" i="315"/>
  <c r="G63" i="315"/>
  <c r="F63" i="315"/>
  <c r="E63" i="315"/>
  <c r="D63" i="315"/>
  <c r="C63" i="315"/>
  <c r="H62" i="315"/>
  <c r="G62" i="315"/>
  <c r="F62" i="315"/>
  <c r="E62" i="315"/>
  <c r="D62" i="315"/>
  <c r="C62" i="315"/>
  <c r="B62" i="315"/>
  <c r="H61" i="315"/>
  <c r="G61" i="315"/>
  <c r="F61" i="315"/>
  <c r="E61" i="315"/>
  <c r="D61" i="315"/>
  <c r="C61" i="315"/>
  <c r="B61" i="315"/>
  <c r="H60" i="315"/>
  <c r="G60" i="315"/>
  <c r="F60" i="315"/>
  <c r="E60" i="315"/>
  <c r="D60" i="315"/>
  <c r="C60" i="315"/>
  <c r="B60" i="315"/>
  <c r="H59" i="315"/>
  <c r="G59" i="315"/>
  <c r="F59" i="315"/>
  <c r="E59" i="315"/>
  <c r="D59" i="315"/>
  <c r="C59" i="315"/>
  <c r="B59" i="315"/>
  <c r="H58" i="315"/>
  <c r="G58" i="315"/>
  <c r="F58" i="315"/>
  <c r="E58" i="315"/>
  <c r="D58" i="315"/>
  <c r="C58" i="315"/>
  <c r="B58" i="315"/>
  <c r="H57" i="315"/>
  <c r="G57" i="315"/>
  <c r="F57" i="315"/>
  <c r="E57" i="315"/>
  <c r="D57" i="315"/>
  <c r="C57" i="315"/>
  <c r="B57" i="315"/>
  <c r="H56" i="315"/>
  <c r="G56" i="315"/>
  <c r="F56" i="315"/>
  <c r="E56" i="315"/>
  <c r="D56" i="315"/>
  <c r="C56" i="315"/>
  <c r="B56" i="315"/>
  <c r="H55" i="315"/>
  <c r="G55" i="315"/>
  <c r="F55" i="315"/>
  <c r="F64" i="315" s="1"/>
  <c r="E55" i="315"/>
  <c r="D55" i="315"/>
  <c r="C55" i="315"/>
  <c r="B55" i="315"/>
  <c r="H54" i="315"/>
  <c r="G54" i="315"/>
  <c r="F54" i="315"/>
  <c r="E54" i="315"/>
  <c r="D54" i="315"/>
  <c r="C54" i="315"/>
  <c r="B54" i="315"/>
  <c r="H53" i="315"/>
  <c r="G53" i="315"/>
  <c r="F53" i="315"/>
  <c r="E53" i="315"/>
  <c r="D53" i="315"/>
  <c r="C53" i="315"/>
  <c r="B53" i="315"/>
  <c r="H52" i="315"/>
  <c r="G52" i="315"/>
  <c r="F52" i="315"/>
  <c r="E52" i="315"/>
  <c r="D52" i="315"/>
  <c r="C52" i="315"/>
  <c r="B52" i="315"/>
  <c r="H51" i="315"/>
  <c r="G51" i="315"/>
  <c r="F51" i="315"/>
  <c r="E51" i="315"/>
  <c r="D51" i="315"/>
  <c r="C51" i="315"/>
  <c r="B51" i="315"/>
  <c r="H48" i="315"/>
  <c r="G48" i="315"/>
  <c r="F48" i="315"/>
  <c r="E48" i="315"/>
  <c r="D48" i="315"/>
  <c r="C48" i="315"/>
  <c r="H47" i="315"/>
  <c r="G47" i="315"/>
  <c r="F47" i="315"/>
  <c r="E47" i="315"/>
  <c r="D47" i="315"/>
  <c r="C47" i="315"/>
  <c r="B47" i="315"/>
  <c r="H46" i="315"/>
  <c r="G46" i="315"/>
  <c r="F46" i="315"/>
  <c r="E46" i="315"/>
  <c r="D46" i="315"/>
  <c r="C46" i="315"/>
  <c r="B46" i="315"/>
  <c r="H45" i="315"/>
  <c r="G45" i="315"/>
  <c r="F45" i="315"/>
  <c r="E45" i="315"/>
  <c r="D45" i="315"/>
  <c r="C45" i="315"/>
  <c r="B45" i="315"/>
  <c r="H44" i="315"/>
  <c r="G44" i="315"/>
  <c r="F44" i="315"/>
  <c r="E44" i="315"/>
  <c r="D44" i="315"/>
  <c r="C44" i="315"/>
  <c r="B44" i="315"/>
  <c r="H43" i="315"/>
  <c r="G43" i="315"/>
  <c r="F43" i="315"/>
  <c r="E43" i="315"/>
  <c r="D43" i="315"/>
  <c r="C43" i="315"/>
  <c r="H42" i="315"/>
  <c r="G42" i="315"/>
  <c r="F42" i="315"/>
  <c r="E42" i="315"/>
  <c r="D42" i="315"/>
  <c r="C42" i="315"/>
  <c r="H41" i="315"/>
  <c r="G41" i="315"/>
  <c r="F41" i="315"/>
  <c r="E41" i="315"/>
  <c r="D41" i="315"/>
  <c r="C41" i="315"/>
  <c r="H40" i="315"/>
  <c r="G40" i="315"/>
  <c r="F40" i="315"/>
  <c r="E40" i="315"/>
  <c r="D40" i="315"/>
  <c r="C40" i="315"/>
  <c r="H39" i="315"/>
  <c r="G39" i="315"/>
  <c r="F39" i="315"/>
  <c r="E39" i="315"/>
  <c r="D39" i="315"/>
  <c r="C39" i="315"/>
  <c r="H38" i="315"/>
  <c r="G38" i="315"/>
  <c r="F38" i="315"/>
  <c r="E38" i="315"/>
  <c r="D38" i="315"/>
  <c r="C38" i="315"/>
  <c r="H37" i="315"/>
  <c r="G37" i="315"/>
  <c r="G49" i="315" s="1"/>
  <c r="F37" i="315"/>
  <c r="E37" i="315"/>
  <c r="D37" i="315"/>
  <c r="C37" i="315"/>
  <c r="H36" i="315"/>
  <c r="G36" i="315"/>
  <c r="F36" i="315"/>
  <c r="E36" i="315"/>
  <c r="D36" i="315"/>
  <c r="C36" i="315"/>
  <c r="H33" i="315"/>
  <c r="G33" i="315"/>
  <c r="F33" i="315"/>
  <c r="E33" i="315"/>
  <c r="D33" i="315"/>
  <c r="C33" i="315"/>
  <c r="H32" i="315"/>
  <c r="G32" i="315"/>
  <c r="F32" i="315"/>
  <c r="E32" i="315"/>
  <c r="D32" i="315"/>
  <c r="C32" i="315"/>
  <c r="B32" i="315"/>
  <c r="H31" i="315"/>
  <c r="G31" i="315"/>
  <c r="F31" i="315"/>
  <c r="E31" i="315"/>
  <c r="D31" i="315"/>
  <c r="C31" i="315"/>
  <c r="B31" i="315"/>
  <c r="H30" i="315"/>
  <c r="G30" i="315"/>
  <c r="F30" i="315"/>
  <c r="E30" i="315"/>
  <c r="D30" i="315"/>
  <c r="C30" i="315"/>
  <c r="B30" i="315"/>
  <c r="H29" i="315"/>
  <c r="G29" i="315"/>
  <c r="F29" i="315"/>
  <c r="E29" i="315"/>
  <c r="D29" i="315"/>
  <c r="C29" i="315"/>
  <c r="H28" i="315"/>
  <c r="G28" i="315"/>
  <c r="F28" i="315"/>
  <c r="E28" i="315"/>
  <c r="D28" i="315"/>
  <c r="C28" i="315"/>
  <c r="H27" i="315"/>
  <c r="G27" i="315"/>
  <c r="F27" i="315"/>
  <c r="E27" i="315"/>
  <c r="D27" i="315"/>
  <c r="C27" i="315"/>
  <c r="H26" i="315"/>
  <c r="G26" i="315"/>
  <c r="F26" i="315"/>
  <c r="E26" i="315"/>
  <c r="D26" i="315"/>
  <c r="C26" i="315"/>
  <c r="H25" i="315"/>
  <c r="G25" i="315"/>
  <c r="F25" i="315"/>
  <c r="E25" i="315"/>
  <c r="D25" i="315"/>
  <c r="C25" i="315"/>
  <c r="H24" i="315"/>
  <c r="G24" i="315"/>
  <c r="F24" i="315"/>
  <c r="E24" i="315"/>
  <c r="D24" i="315"/>
  <c r="D34" i="315" s="1"/>
  <c r="C24" i="315"/>
  <c r="H23" i="315"/>
  <c r="G23" i="315"/>
  <c r="F23" i="315"/>
  <c r="E23" i="315"/>
  <c r="D23" i="315"/>
  <c r="C23" i="315"/>
  <c r="H22" i="315"/>
  <c r="G22" i="315"/>
  <c r="F22" i="315"/>
  <c r="E22" i="315"/>
  <c r="D22" i="315"/>
  <c r="C22" i="315"/>
  <c r="H21" i="315"/>
  <c r="G21" i="315"/>
  <c r="F21" i="315"/>
  <c r="E21" i="315"/>
  <c r="D21" i="315"/>
  <c r="C21" i="315"/>
  <c r="H18" i="315"/>
  <c r="G18" i="315"/>
  <c r="F18" i="315"/>
  <c r="E18" i="315"/>
  <c r="D18" i="315"/>
  <c r="C18" i="315"/>
  <c r="H17" i="315"/>
  <c r="G17" i="315"/>
  <c r="F17" i="315"/>
  <c r="E17" i="315"/>
  <c r="D17" i="315"/>
  <c r="C17" i="315"/>
  <c r="B17" i="315"/>
  <c r="H16" i="315"/>
  <c r="G16" i="315"/>
  <c r="F16" i="315"/>
  <c r="E16" i="315"/>
  <c r="D16" i="315"/>
  <c r="C16" i="315"/>
  <c r="B16" i="315"/>
  <c r="H15" i="315"/>
  <c r="G15" i="315"/>
  <c r="F15" i="315"/>
  <c r="E15" i="315"/>
  <c r="D15" i="315"/>
  <c r="C15" i="315"/>
  <c r="B15" i="315"/>
  <c r="H14" i="315"/>
  <c r="G14" i="315"/>
  <c r="F14" i="315"/>
  <c r="E14" i="315"/>
  <c r="D14" i="315"/>
  <c r="C14" i="315"/>
  <c r="H13" i="315"/>
  <c r="G13" i="315"/>
  <c r="F13" i="315"/>
  <c r="E13" i="315"/>
  <c r="D13" i="315"/>
  <c r="C13" i="315"/>
  <c r="H12" i="315"/>
  <c r="G12" i="315"/>
  <c r="F12" i="315"/>
  <c r="E12" i="315"/>
  <c r="D12" i="315"/>
  <c r="C12" i="315"/>
  <c r="H11" i="315"/>
  <c r="G11" i="315"/>
  <c r="F11" i="315"/>
  <c r="E11" i="315"/>
  <c r="D11" i="315"/>
  <c r="C11" i="315"/>
  <c r="H10" i="315"/>
  <c r="G10" i="315"/>
  <c r="F10" i="315"/>
  <c r="E10" i="315"/>
  <c r="D10" i="315"/>
  <c r="C10" i="315"/>
  <c r="H9" i="315"/>
  <c r="G9" i="315"/>
  <c r="F9" i="315"/>
  <c r="E9" i="315"/>
  <c r="D9" i="315"/>
  <c r="C9" i="315"/>
  <c r="H8" i="315"/>
  <c r="G8" i="315"/>
  <c r="F8" i="315"/>
  <c r="E8" i="315"/>
  <c r="D8" i="315"/>
  <c r="C8" i="315"/>
  <c r="H7" i="315"/>
  <c r="G7" i="315"/>
  <c r="F7" i="315"/>
  <c r="E7" i="315"/>
  <c r="D7" i="315"/>
  <c r="C7" i="315"/>
  <c r="H6" i="315"/>
  <c r="G6" i="315"/>
  <c r="F6" i="315"/>
  <c r="E6" i="315"/>
  <c r="D6" i="315"/>
  <c r="C6" i="315"/>
  <c r="H5" i="315"/>
  <c r="G5" i="315"/>
  <c r="F5" i="315"/>
  <c r="E5" i="315"/>
  <c r="D5" i="315"/>
  <c r="C5" i="315"/>
  <c r="B1" i="315"/>
  <c r="F65" i="314"/>
  <c r="E65" i="314"/>
  <c r="D65" i="314"/>
  <c r="C65" i="314"/>
  <c r="F60" i="314"/>
  <c r="D60" i="314"/>
  <c r="C60" i="314"/>
  <c r="F59" i="314"/>
  <c r="E59" i="314"/>
  <c r="D59" i="314"/>
  <c r="C59" i="314"/>
  <c r="F58" i="314"/>
  <c r="D58" i="314"/>
  <c r="C58" i="314"/>
  <c r="F57" i="314"/>
  <c r="E57" i="314"/>
  <c r="D57" i="314"/>
  <c r="C57" i="314"/>
  <c r="F56" i="314"/>
  <c r="D56" i="314"/>
  <c r="C56" i="314"/>
  <c r="F55" i="314"/>
  <c r="E55" i="314"/>
  <c r="D55" i="314"/>
  <c r="C55" i="314"/>
  <c r="F52" i="314"/>
  <c r="E52" i="314"/>
  <c r="D52" i="314"/>
  <c r="C52" i="314"/>
  <c r="F48" i="314"/>
  <c r="E48" i="314"/>
  <c r="D48" i="314"/>
  <c r="C48" i="314"/>
  <c r="F45" i="314"/>
  <c r="E45" i="314"/>
  <c r="D45" i="314"/>
  <c r="C45" i="314"/>
  <c r="F41" i="314"/>
  <c r="E41" i="314"/>
  <c r="D41" i="314"/>
  <c r="C41" i="314"/>
  <c r="F40" i="314"/>
  <c r="E40" i="314"/>
  <c r="D40" i="314"/>
  <c r="C40" i="314"/>
  <c r="C42" i="314" s="1"/>
  <c r="F39" i="314"/>
  <c r="E39" i="314"/>
  <c r="D39" i="314"/>
  <c r="C39" i="314"/>
  <c r="F35" i="314"/>
  <c r="E35" i="314"/>
  <c r="D35" i="314"/>
  <c r="C35" i="314"/>
  <c r="F34" i="314"/>
  <c r="E34" i="314"/>
  <c r="D34" i="314"/>
  <c r="C34" i="314"/>
  <c r="F33" i="314"/>
  <c r="E33" i="314"/>
  <c r="D33" i="314"/>
  <c r="C33" i="314"/>
  <c r="C36" i="314" s="1"/>
  <c r="F32" i="314"/>
  <c r="E32" i="314"/>
  <c r="D32" i="314"/>
  <c r="C32" i="314"/>
  <c r="F28" i="314"/>
  <c r="E28" i="314"/>
  <c r="D28" i="314"/>
  <c r="C28" i="314"/>
  <c r="F27" i="314"/>
  <c r="E27" i="314"/>
  <c r="D27" i="314"/>
  <c r="C27" i="314"/>
  <c r="F26" i="314"/>
  <c r="E26" i="314"/>
  <c r="D26" i="314"/>
  <c r="C26" i="314"/>
  <c r="F25" i="314"/>
  <c r="E25" i="314"/>
  <c r="D25" i="314"/>
  <c r="C25" i="314"/>
  <c r="F24" i="314"/>
  <c r="E24" i="314"/>
  <c r="D24" i="314"/>
  <c r="C24" i="314"/>
  <c r="F19" i="314"/>
  <c r="D19" i="314"/>
  <c r="C19" i="314"/>
  <c r="F18" i="314"/>
  <c r="E18" i="314"/>
  <c r="D18" i="314"/>
  <c r="C18" i="314"/>
  <c r="F17" i="314"/>
  <c r="D17" i="314"/>
  <c r="C17" i="314"/>
  <c r="F16" i="314"/>
  <c r="E16" i="314"/>
  <c r="D16" i="314"/>
  <c r="C16" i="314"/>
  <c r="F15" i="314"/>
  <c r="D15" i="314"/>
  <c r="C15" i="314"/>
  <c r="F14" i="314"/>
  <c r="E14" i="314"/>
  <c r="D14" i="314"/>
  <c r="C14" i="314"/>
  <c r="F13" i="314"/>
  <c r="D13" i="314"/>
  <c r="C13" i="314"/>
  <c r="F12" i="314"/>
  <c r="E12" i="314"/>
  <c r="D12" i="314"/>
  <c r="C12" i="314"/>
  <c r="F11" i="314"/>
  <c r="D11" i="314"/>
  <c r="C11" i="314"/>
  <c r="F10" i="314"/>
  <c r="E10" i="314"/>
  <c r="D10" i="314"/>
  <c r="C10" i="314"/>
  <c r="F9" i="314"/>
  <c r="D9" i="314"/>
  <c r="C9" i="314"/>
  <c r="F8" i="314"/>
  <c r="E8" i="314"/>
  <c r="D8" i="314"/>
  <c r="C8" i="314"/>
  <c r="F7" i="314"/>
  <c r="D7" i="314"/>
  <c r="C7" i="314"/>
  <c r="F6" i="314"/>
  <c r="E6" i="314"/>
  <c r="D6" i="314"/>
  <c r="C6" i="314"/>
  <c r="B1" i="314"/>
  <c r="H94" i="253"/>
  <c r="G94" i="253"/>
  <c r="F94" i="253"/>
  <c r="E94" i="253"/>
  <c r="D94" i="253"/>
  <c r="C94" i="253"/>
  <c r="H93" i="253"/>
  <c r="G93" i="253"/>
  <c r="G95" i="253" s="1"/>
  <c r="F93" i="253"/>
  <c r="E93" i="253"/>
  <c r="D93" i="253"/>
  <c r="C93" i="253"/>
  <c r="H89" i="253"/>
  <c r="G89" i="253"/>
  <c r="F89" i="253"/>
  <c r="E89" i="253"/>
  <c r="D89" i="253"/>
  <c r="C89" i="253"/>
  <c r="B89" i="253"/>
  <c r="H88" i="253"/>
  <c r="G88" i="253"/>
  <c r="F88" i="253"/>
  <c r="E88" i="253"/>
  <c r="D88" i="253"/>
  <c r="C88" i="253"/>
  <c r="B88" i="253"/>
  <c r="H87" i="253"/>
  <c r="G87" i="253"/>
  <c r="F87" i="253"/>
  <c r="E87" i="253"/>
  <c r="D87" i="253"/>
  <c r="C87" i="253"/>
  <c r="B87" i="253"/>
  <c r="H86" i="253"/>
  <c r="G86" i="253"/>
  <c r="F86" i="253"/>
  <c r="E86" i="253"/>
  <c r="D86" i="253"/>
  <c r="C86" i="253"/>
  <c r="B86" i="253"/>
  <c r="H85" i="253"/>
  <c r="G85" i="253"/>
  <c r="F85" i="253"/>
  <c r="E85" i="253"/>
  <c r="D85" i="253"/>
  <c r="C85" i="253"/>
  <c r="B85" i="253"/>
  <c r="H84" i="253"/>
  <c r="G84" i="253"/>
  <c r="F84" i="253"/>
  <c r="E84" i="253"/>
  <c r="D84" i="253"/>
  <c r="C84" i="253"/>
  <c r="B84" i="253"/>
  <c r="H83" i="253"/>
  <c r="G83" i="253"/>
  <c r="F83" i="253"/>
  <c r="E83" i="253"/>
  <c r="D83" i="253"/>
  <c r="C83" i="253"/>
  <c r="B83" i="253"/>
  <c r="H82" i="253"/>
  <c r="G82" i="253"/>
  <c r="F82" i="253"/>
  <c r="E82" i="253"/>
  <c r="D82" i="253"/>
  <c r="C82" i="253"/>
  <c r="B82" i="253"/>
  <c r="H79" i="253"/>
  <c r="G79" i="253"/>
  <c r="F79" i="253"/>
  <c r="E79" i="253"/>
  <c r="D79" i="253"/>
  <c r="C79" i="253"/>
  <c r="H78" i="253"/>
  <c r="G78" i="253"/>
  <c r="F78" i="253"/>
  <c r="E78" i="253"/>
  <c r="D78" i="253"/>
  <c r="C78" i="253"/>
  <c r="B78" i="253"/>
  <c r="H77" i="253"/>
  <c r="G77" i="253"/>
  <c r="F77" i="253"/>
  <c r="E77" i="253"/>
  <c r="D77" i="253"/>
  <c r="C77" i="253"/>
  <c r="B77" i="253"/>
  <c r="H76" i="253"/>
  <c r="G76" i="253"/>
  <c r="F76" i="253"/>
  <c r="E76" i="253"/>
  <c r="D76" i="253"/>
  <c r="C76" i="253"/>
  <c r="B76" i="253"/>
  <c r="H75" i="253"/>
  <c r="G75" i="253"/>
  <c r="F75" i="253"/>
  <c r="E75" i="253"/>
  <c r="D75" i="253"/>
  <c r="C75" i="253"/>
  <c r="B75" i="253"/>
  <c r="H74" i="253"/>
  <c r="G74" i="253"/>
  <c r="F74" i="253"/>
  <c r="E74" i="253"/>
  <c r="D74" i="253"/>
  <c r="C74" i="253"/>
  <c r="B74" i="253"/>
  <c r="H73" i="253"/>
  <c r="G73" i="253"/>
  <c r="F73" i="253"/>
  <c r="E73" i="253"/>
  <c r="D73" i="253"/>
  <c r="C73" i="253"/>
  <c r="B73" i="253"/>
  <c r="H72" i="253"/>
  <c r="G72" i="253"/>
  <c r="F72" i="253"/>
  <c r="E72" i="253"/>
  <c r="D72" i="253"/>
  <c r="C72" i="253"/>
  <c r="B72" i="253"/>
  <c r="H71" i="253"/>
  <c r="G71" i="253"/>
  <c r="F71" i="253"/>
  <c r="E71" i="253"/>
  <c r="D71" i="253"/>
  <c r="C71" i="253"/>
  <c r="B71" i="253"/>
  <c r="H70" i="253"/>
  <c r="G70" i="253"/>
  <c r="F70" i="253"/>
  <c r="E70" i="253"/>
  <c r="D70" i="253"/>
  <c r="C70" i="253"/>
  <c r="B70" i="253"/>
  <c r="H69" i="253"/>
  <c r="G69" i="253"/>
  <c r="F69" i="253"/>
  <c r="E69" i="253"/>
  <c r="D69" i="253"/>
  <c r="C69" i="253"/>
  <c r="B69" i="253"/>
  <c r="H68" i="253"/>
  <c r="G68" i="253"/>
  <c r="F68" i="253"/>
  <c r="E68" i="253"/>
  <c r="D68" i="253"/>
  <c r="C68" i="253"/>
  <c r="B68" i="253"/>
  <c r="H67" i="253"/>
  <c r="G67" i="253"/>
  <c r="F67" i="253"/>
  <c r="E67" i="253"/>
  <c r="D67" i="253"/>
  <c r="C67" i="253"/>
  <c r="B67" i="253"/>
  <c r="H66" i="253"/>
  <c r="G66" i="253"/>
  <c r="F66" i="253"/>
  <c r="E66" i="253"/>
  <c r="D66" i="253"/>
  <c r="C66" i="253"/>
  <c r="B66" i="253"/>
  <c r="H63" i="253"/>
  <c r="G63" i="253"/>
  <c r="F63" i="253"/>
  <c r="E63" i="253"/>
  <c r="D63" i="253"/>
  <c r="C63" i="253"/>
  <c r="H62" i="253"/>
  <c r="G62" i="253"/>
  <c r="F62" i="253"/>
  <c r="E62" i="253"/>
  <c r="D62" i="253"/>
  <c r="C62" i="253"/>
  <c r="B62" i="253"/>
  <c r="H61" i="253"/>
  <c r="G61" i="253"/>
  <c r="F61" i="253"/>
  <c r="E61" i="253"/>
  <c r="D61" i="253"/>
  <c r="C61" i="253"/>
  <c r="B61" i="253"/>
  <c r="H60" i="253"/>
  <c r="G60" i="253"/>
  <c r="F60" i="253"/>
  <c r="E60" i="253"/>
  <c r="D60" i="253"/>
  <c r="C60" i="253"/>
  <c r="B60" i="253"/>
  <c r="H59" i="253"/>
  <c r="G59" i="253"/>
  <c r="F59" i="253"/>
  <c r="E59" i="253"/>
  <c r="D59" i="253"/>
  <c r="C59" i="253"/>
  <c r="B59" i="253"/>
  <c r="H58" i="253"/>
  <c r="G58" i="253"/>
  <c r="F58" i="253"/>
  <c r="E58" i="253"/>
  <c r="D58" i="253"/>
  <c r="C58" i="253"/>
  <c r="B58" i="253"/>
  <c r="H57" i="253"/>
  <c r="G57" i="253"/>
  <c r="F57" i="253"/>
  <c r="E57" i="253"/>
  <c r="D57" i="253"/>
  <c r="C57" i="253"/>
  <c r="B57" i="253"/>
  <c r="H56" i="253"/>
  <c r="G56" i="253"/>
  <c r="F56" i="253"/>
  <c r="E56" i="253"/>
  <c r="D56" i="253"/>
  <c r="C56" i="253"/>
  <c r="B56" i="253"/>
  <c r="H55" i="253"/>
  <c r="G55" i="253"/>
  <c r="F55" i="253"/>
  <c r="E55" i="253"/>
  <c r="D55" i="253"/>
  <c r="C55" i="253"/>
  <c r="B55" i="253"/>
  <c r="H54" i="253"/>
  <c r="G54" i="253"/>
  <c r="F54" i="253"/>
  <c r="E54" i="253"/>
  <c r="D54" i="253"/>
  <c r="C54" i="253"/>
  <c r="B54" i="253"/>
  <c r="H53" i="253"/>
  <c r="G53" i="253"/>
  <c r="F53" i="253"/>
  <c r="E53" i="253"/>
  <c r="D53" i="253"/>
  <c r="C53" i="253"/>
  <c r="B53" i="253"/>
  <c r="H52" i="253"/>
  <c r="G52" i="253"/>
  <c r="F52" i="253"/>
  <c r="E52" i="253"/>
  <c r="D52" i="253"/>
  <c r="C52" i="253"/>
  <c r="B52" i="253"/>
  <c r="H51" i="253"/>
  <c r="G51" i="253"/>
  <c r="F51" i="253"/>
  <c r="E51" i="253"/>
  <c r="D51" i="253"/>
  <c r="C51" i="253"/>
  <c r="B51" i="253"/>
  <c r="H48" i="253"/>
  <c r="G48" i="253"/>
  <c r="F48" i="253"/>
  <c r="E48" i="253"/>
  <c r="D48" i="253"/>
  <c r="C48" i="253"/>
  <c r="H47" i="253"/>
  <c r="G47" i="253"/>
  <c r="F47" i="253"/>
  <c r="E47" i="253"/>
  <c r="D47" i="253"/>
  <c r="C47" i="253"/>
  <c r="B47" i="253"/>
  <c r="H46" i="253"/>
  <c r="G46" i="253"/>
  <c r="F46" i="253"/>
  <c r="E46" i="253"/>
  <c r="D46" i="253"/>
  <c r="C46" i="253"/>
  <c r="B46" i="253"/>
  <c r="H45" i="253"/>
  <c r="G45" i="253"/>
  <c r="F45" i="253"/>
  <c r="E45" i="253"/>
  <c r="D45" i="253"/>
  <c r="C45" i="253"/>
  <c r="B45" i="253"/>
  <c r="H44" i="253"/>
  <c r="G44" i="253"/>
  <c r="F44" i="253"/>
  <c r="E44" i="253"/>
  <c r="D44" i="253"/>
  <c r="C44" i="253"/>
  <c r="B44" i="253"/>
  <c r="H43" i="253"/>
  <c r="G43" i="253"/>
  <c r="F43" i="253"/>
  <c r="E43" i="253"/>
  <c r="D43" i="253"/>
  <c r="C43" i="253"/>
  <c r="H42" i="253"/>
  <c r="G42" i="253"/>
  <c r="F42" i="253"/>
  <c r="E42" i="253"/>
  <c r="D42" i="253"/>
  <c r="C42" i="253"/>
  <c r="H41" i="253"/>
  <c r="G41" i="253"/>
  <c r="F41" i="253"/>
  <c r="E41" i="253"/>
  <c r="D41" i="253"/>
  <c r="C41" i="253"/>
  <c r="H40" i="253"/>
  <c r="G40" i="253"/>
  <c r="F40" i="253"/>
  <c r="E40" i="253"/>
  <c r="D40" i="253"/>
  <c r="C40" i="253"/>
  <c r="H39" i="253"/>
  <c r="G39" i="253"/>
  <c r="F39" i="253"/>
  <c r="E39" i="253"/>
  <c r="D39" i="253"/>
  <c r="C39" i="253"/>
  <c r="H38" i="253"/>
  <c r="G38" i="253"/>
  <c r="F38" i="253"/>
  <c r="E38" i="253"/>
  <c r="D38" i="253"/>
  <c r="C38" i="253"/>
  <c r="H37" i="253"/>
  <c r="G37" i="253"/>
  <c r="F37" i="253"/>
  <c r="E37" i="253"/>
  <c r="D37" i="253"/>
  <c r="C37" i="253"/>
  <c r="H36" i="253"/>
  <c r="G36" i="253"/>
  <c r="F36" i="253"/>
  <c r="E36" i="253"/>
  <c r="D36" i="253"/>
  <c r="C36" i="253"/>
  <c r="H33" i="253"/>
  <c r="G33" i="253"/>
  <c r="F33" i="253"/>
  <c r="E33" i="253"/>
  <c r="D33" i="253"/>
  <c r="C33" i="253"/>
  <c r="H32" i="253"/>
  <c r="G32" i="253"/>
  <c r="F32" i="253"/>
  <c r="E32" i="253"/>
  <c r="D32" i="253"/>
  <c r="C32" i="253"/>
  <c r="B32" i="253"/>
  <c r="H31" i="253"/>
  <c r="G31" i="253"/>
  <c r="F31" i="253"/>
  <c r="E31" i="253"/>
  <c r="D31" i="253"/>
  <c r="C31" i="253"/>
  <c r="B31" i="253"/>
  <c r="H30" i="253"/>
  <c r="G30" i="253"/>
  <c r="F30" i="253"/>
  <c r="E30" i="253"/>
  <c r="D30" i="253"/>
  <c r="C30" i="253"/>
  <c r="B30" i="253"/>
  <c r="H29" i="253"/>
  <c r="G29" i="253"/>
  <c r="F29" i="253"/>
  <c r="E29" i="253"/>
  <c r="D29" i="253"/>
  <c r="C29" i="253"/>
  <c r="H28" i="253"/>
  <c r="G28" i="253"/>
  <c r="F28" i="253"/>
  <c r="E28" i="253"/>
  <c r="D28" i="253"/>
  <c r="C28" i="253"/>
  <c r="H27" i="253"/>
  <c r="G27" i="253"/>
  <c r="F27" i="253"/>
  <c r="E27" i="253"/>
  <c r="D27" i="253"/>
  <c r="C27" i="253"/>
  <c r="H26" i="253"/>
  <c r="G26" i="253"/>
  <c r="F26" i="253"/>
  <c r="E26" i="253"/>
  <c r="D26" i="253"/>
  <c r="C26" i="253"/>
  <c r="H25" i="253"/>
  <c r="G25" i="253"/>
  <c r="F25" i="253"/>
  <c r="E25" i="253"/>
  <c r="D25" i="253"/>
  <c r="C25" i="253"/>
  <c r="H24" i="253"/>
  <c r="G24" i="253"/>
  <c r="F24" i="253"/>
  <c r="E24" i="253"/>
  <c r="D24" i="253"/>
  <c r="C24" i="253"/>
  <c r="H23" i="253"/>
  <c r="G23" i="253"/>
  <c r="F23" i="253"/>
  <c r="E23" i="253"/>
  <c r="D23" i="253"/>
  <c r="C23" i="253"/>
  <c r="H22" i="253"/>
  <c r="G22" i="253"/>
  <c r="F22" i="253"/>
  <c r="E22" i="253"/>
  <c r="D22" i="253"/>
  <c r="C22" i="253"/>
  <c r="H21" i="253"/>
  <c r="G21" i="253"/>
  <c r="F21" i="253"/>
  <c r="E21" i="253"/>
  <c r="D21" i="253"/>
  <c r="C21" i="253"/>
  <c r="H18" i="253"/>
  <c r="G18" i="253"/>
  <c r="F18" i="253"/>
  <c r="E18" i="253"/>
  <c r="D18" i="253"/>
  <c r="C18" i="253"/>
  <c r="H17" i="253"/>
  <c r="G17" i="253"/>
  <c r="F17" i="253"/>
  <c r="E17" i="253"/>
  <c r="D17" i="253"/>
  <c r="C17" i="253"/>
  <c r="B17" i="253"/>
  <c r="H16" i="253"/>
  <c r="G16" i="253"/>
  <c r="F16" i="253"/>
  <c r="E16" i="253"/>
  <c r="D16" i="253"/>
  <c r="C16" i="253"/>
  <c r="B16" i="253"/>
  <c r="H15" i="253"/>
  <c r="G15" i="253"/>
  <c r="F15" i="253"/>
  <c r="E15" i="253"/>
  <c r="D15" i="253"/>
  <c r="C15" i="253"/>
  <c r="B15" i="253"/>
  <c r="H14" i="253"/>
  <c r="G14" i="253"/>
  <c r="F14" i="253"/>
  <c r="E14" i="253"/>
  <c r="D14" i="253"/>
  <c r="C14" i="253"/>
  <c r="H13" i="253"/>
  <c r="G13" i="253"/>
  <c r="F13" i="253"/>
  <c r="E13" i="253"/>
  <c r="D13" i="253"/>
  <c r="C13" i="253"/>
  <c r="H12" i="253"/>
  <c r="G12" i="253"/>
  <c r="F12" i="253"/>
  <c r="E12" i="253"/>
  <c r="D12" i="253"/>
  <c r="C12" i="253"/>
  <c r="H11" i="253"/>
  <c r="G11" i="253"/>
  <c r="F11" i="253"/>
  <c r="E11" i="253"/>
  <c r="D11" i="253"/>
  <c r="C11" i="253"/>
  <c r="H10" i="253"/>
  <c r="G10" i="253"/>
  <c r="F10" i="253"/>
  <c r="E10" i="253"/>
  <c r="D10" i="253"/>
  <c r="C10" i="253"/>
  <c r="H9" i="253"/>
  <c r="G9" i="253"/>
  <c r="F9" i="253"/>
  <c r="E9" i="253"/>
  <c r="D9" i="253"/>
  <c r="C9" i="253"/>
  <c r="H8" i="253"/>
  <c r="G8" i="253"/>
  <c r="F8" i="253"/>
  <c r="E8" i="253"/>
  <c r="D8" i="253"/>
  <c r="C8" i="253"/>
  <c r="H7" i="253"/>
  <c r="G7" i="253"/>
  <c r="F7" i="253"/>
  <c r="E7" i="253"/>
  <c r="D7" i="253"/>
  <c r="C7" i="253"/>
  <c r="H6" i="253"/>
  <c r="G6" i="253"/>
  <c r="F6" i="253"/>
  <c r="E6" i="253"/>
  <c r="D6" i="253"/>
  <c r="C6" i="253"/>
  <c r="H5" i="253"/>
  <c r="G5" i="253"/>
  <c r="F5" i="253"/>
  <c r="E5" i="253"/>
  <c r="D5" i="253"/>
  <c r="C5" i="253"/>
  <c r="B1" i="253"/>
  <c r="F65" i="252"/>
  <c r="E65" i="252"/>
  <c r="D65" i="252"/>
  <c r="C65" i="252"/>
  <c r="F60" i="252"/>
  <c r="D60" i="252"/>
  <c r="C60" i="252"/>
  <c r="F59" i="252"/>
  <c r="E59" i="252"/>
  <c r="D59" i="252"/>
  <c r="C59" i="252"/>
  <c r="F58" i="252"/>
  <c r="D58" i="252"/>
  <c r="C58" i="252"/>
  <c r="F57" i="252"/>
  <c r="E57" i="252"/>
  <c r="D57" i="252"/>
  <c r="C57" i="252"/>
  <c r="F56" i="252"/>
  <c r="D56" i="252"/>
  <c r="C56" i="252"/>
  <c r="F55" i="252"/>
  <c r="E55" i="252"/>
  <c r="D55" i="252"/>
  <c r="C55" i="252"/>
  <c r="F52" i="252"/>
  <c r="E52" i="252"/>
  <c r="D52" i="252"/>
  <c r="C52" i="252"/>
  <c r="F48" i="252"/>
  <c r="E48" i="252"/>
  <c r="D48" i="252"/>
  <c r="C48" i="252"/>
  <c r="F45" i="252"/>
  <c r="E45" i="252"/>
  <c r="D45" i="252"/>
  <c r="C45" i="252"/>
  <c r="F41" i="252"/>
  <c r="E41" i="252"/>
  <c r="D41" i="252"/>
  <c r="C41" i="252"/>
  <c r="F40" i="252"/>
  <c r="E40" i="252"/>
  <c r="D40" i="252"/>
  <c r="C40" i="252"/>
  <c r="C42" i="252" s="1"/>
  <c r="F39" i="252"/>
  <c r="E39" i="252"/>
  <c r="D39" i="252"/>
  <c r="C39" i="252"/>
  <c r="F35" i="252"/>
  <c r="E35" i="252"/>
  <c r="D35" i="252"/>
  <c r="C35" i="252"/>
  <c r="F34" i="252"/>
  <c r="E34" i="252"/>
  <c r="D34" i="252"/>
  <c r="C34" i="252"/>
  <c r="F33" i="252"/>
  <c r="E33" i="252"/>
  <c r="D33" i="252"/>
  <c r="C33" i="252"/>
  <c r="F32" i="252"/>
  <c r="E32" i="252"/>
  <c r="D32" i="252"/>
  <c r="C32" i="252"/>
  <c r="C36" i="252" s="1"/>
  <c r="F28" i="252"/>
  <c r="E28" i="252"/>
  <c r="D28" i="252"/>
  <c r="C28" i="252"/>
  <c r="F27" i="252"/>
  <c r="E27" i="252"/>
  <c r="D27" i="252"/>
  <c r="C27" i="252"/>
  <c r="F26" i="252"/>
  <c r="E26" i="252"/>
  <c r="D26" i="252"/>
  <c r="C26" i="252"/>
  <c r="F25" i="252"/>
  <c r="E25" i="252"/>
  <c r="D25" i="252"/>
  <c r="C25" i="252"/>
  <c r="F24" i="252"/>
  <c r="E24" i="252"/>
  <c r="D24" i="252"/>
  <c r="C24" i="252"/>
  <c r="F19" i="252"/>
  <c r="D19" i="252"/>
  <c r="C19" i="252"/>
  <c r="F18" i="252"/>
  <c r="E18" i="252"/>
  <c r="D18" i="252"/>
  <c r="C18" i="252"/>
  <c r="F17" i="252"/>
  <c r="D17" i="252"/>
  <c r="C17" i="252"/>
  <c r="F16" i="252"/>
  <c r="E16" i="252"/>
  <c r="D16" i="252"/>
  <c r="C16" i="252"/>
  <c r="F15" i="252"/>
  <c r="D15" i="252"/>
  <c r="C15" i="252"/>
  <c r="F14" i="252"/>
  <c r="E14" i="252"/>
  <c r="D14" i="252"/>
  <c r="C14" i="252"/>
  <c r="F13" i="252"/>
  <c r="D13" i="252"/>
  <c r="C13" i="252"/>
  <c r="F12" i="252"/>
  <c r="E12" i="252"/>
  <c r="D12" i="252"/>
  <c r="C12" i="252"/>
  <c r="F11" i="252"/>
  <c r="D11" i="252"/>
  <c r="C11" i="252"/>
  <c r="F10" i="252"/>
  <c r="E10" i="252"/>
  <c r="D10" i="252"/>
  <c r="C10" i="252"/>
  <c r="F9" i="252"/>
  <c r="D9" i="252"/>
  <c r="C9" i="252"/>
  <c r="F8" i="252"/>
  <c r="E8" i="252"/>
  <c r="D8" i="252"/>
  <c r="C8" i="252"/>
  <c r="F7" i="252"/>
  <c r="D7" i="252"/>
  <c r="C7" i="252"/>
  <c r="F6" i="252"/>
  <c r="E6" i="252"/>
  <c r="D6" i="252"/>
  <c r="C6" i="252"/>
  <c r="B1" i="252"/>
  <c r="H94" i="255"/>
  <c r="G94" i="255"/>
  <c r="F94" i="255"/>
  <c r="E94" i="255"/>
  <c r="D94" i="255"/>
  <c r="D95" i="255" s="1"/>
  <c r="C94" i="255"/>
  <c r="C95" i="255" s="1"/>
  <c r="H93" i="255"/>
  <c r="G93" i="255"/>
  <c r="G95" i="255" s="1"/>
  <c r="F93" i="255"/>
  <c r="E93" i="255"/>
  <c r="D93" i="255"/>
  <c r="C93" i="255"/>
  <c r="H89" i="255"/>
  <c r="G89" i="255"/>
  <c r="F89" i="255"/>
  <c r="E89" i="255"/>
  <c r="D89" i="255"/>
  <c r="C89" i="255"/>
  <c r="B89" i="255"/>
  <c r="H88" i="255"/>
  <c r="G88" i="255"/>
  <c r="F88" i="255"/>
  <c r="E88" i="255"/>
  <c r="D88" i="255"/>
  <c r="C88" i="255"/>
  <c r="B88" i="255"/>
  <c r="H87" i="255"/>
  <c r="G87" i="255"/>
  <c r="F87" i="255"/>
  <c r="E87" i="255"/>
  <c r="D87" i="255"/>
  <c r="C87" i="255"/>
  <c r="B87" i="255"/>
  <c r="H86" i="255"/>
  <c r="G86" i="255"/>
  <c r="F86" i="255"/>
  <c r="E86" i="255"/>
  <c r="D86" i="255"/>
  <c r="C86" i="255"/>
  <c r="B86" i="255"/>
  <c r="H85" i="255"/>
  <c r="G85" i="255"/>
  <c r="F85" i="255"/>
  <c r="E85" i="255"/>
  <c r="D85" i="255"/>
  <c r="C85" i="255"/>
  <c r="C90" i="255" s="1"/>
  <c r="B85" i="255"/>
  <c r="H84" i="255"/>
  <c r="G84" i="255"/>
  <c r="F84" i="255"/>
  <c r="E84" i="255"/>
  <c r="D84" i="255"/>
  <c r="C84" i="255"/>
  <c r="B84" i="255"/>
  <c r="H83" i="255"/>
  <c r="G83" i="255"/>
  <c r="F83" i="255"/>
  <c r="E83" i="255"/>
  <c r="D83" i="255"/>
  <c r="C83" i="255"/>
  <c r="B83" i="255"/>
  <c r="H82" i="255"/>
  <c r="G82" i="255"/>
  <c r="F82" i="255"/>
  <c r="E82" i="255"/>
  <c r="D82" i="255"/>
  <c r="C82" i="255"/>
  <c r="B82" i="255"/>
  <c r="H79" i="255"/>
  <c r="G79" i="255"/>
  <c r="F79" i="255"/>
  <c r="E79" i="255"/>
  <c r="D79" i="255"/>
  <c r="C79" i="255"/>
  <c r="H78" i="255"/>
  <c r="G78" i="255"/>
  <c r="F78" i="255"/>
  <c r="E78" i="255"/>
  <c r="D78" i="255"/>
  <c r="C78" i="255"/>
  <c r="B78" i="255"/>
  <c r="H77" i="255"/>
  <c r="G77" i="255"/>
  <c r="F77" i="255"/>
  <c r="E77" i="255"/>
  <c r="D77" i="255"/>
  <c r="C77" i="255"/>
  <c r="B77" i="255"/>
  <c r="H76" i="255"/>
  <c r="G76" i="255"/>
  <c r="F76" i="255"/>
  <c r="E76" i="255"/>
  <c r="D76" i="255"/>
  <c r="C76" i="255"/>
  <c r="B76" i="255"/>
  <c r="H75" i="255"/>
  <c r="G75" i="255"/>
  <c r="F75" i="255"/>
  <c r="E75" i="255"/>
  <c r="D75" i="255"/>
  <c r="C75" i="255"/>
  <c r="B75" i="255"/>
  <c r="H74" i="255"/>
  <c r="G74" i="255"/>
  <c r="F74" i="255"/>
  <c r="E74" i="255"/>
  <c r="D74" i="255"/>
  <c r="C74" i="255"/>
  <c r="B74" i="255"/>
  <c r="H73" i="255"/>
  <c r="G73" i="255"/>
  <c r="F73" i="255"/>
  <c r="E73" i="255"/>
  <c r="D73" i="255"/>
  <c r="C73" i="255"/>
  <c r="B73" i="255"/>
  <c r="H72" i="255"/>
  <c r="G72" i="255"/>
  <c r="G80" i="255" s="1"/>
  <c r="F72" i="255"/>
  <c r="E72" i="255"/>
  <c r="D72" i="255"/>
  <c r="C72" i="255"/>
  <c r="B72" i="255"/>
  <c r="H71" i="255"/>
  <c r="G71" i="255"/>
  <c r="F71" i="255"/>
  <c r="E71" i="255"/>
  <c r="D71" i="255"/>
  <c r="C71" i="255"/>
  <c r="B71" i="255"/>
  <c r="H70" i="255"/>
  <c r="G70" i="255"/>
  <c r="F70" i="255"/>
  <c r="E70" i="255"/>
  <c r="D70" i="255"/>
  <c r="C70" i="255"/>
  <c r="B70" i="255"/>
  <c r="H69" i="255"/>
  <c r="G69" i="255"/>
  <c r="F69" i="255"/>
  <c r="E69" i="255"/>
  <c r="D69" i="255"/>
  <c r="C69" i="255"/>
  <c r="B69" i="255"/>
  <c r="H68" i="255"/>
  <c r="G68" i="255"/>
  <c r="F68" i="255"/>
  <c r="E68" i="255"/>
  <c r="D68" i="255"/>
  <c r="C68" i="255"/>
  <c r="B68" i="255"/>
  <c r="H67" i="255"/>
  <c r="G67" i="255"/>
  <c r="F67" i="255"/>
  <c r="E67" i="255"/>
  <c r="D67" i="255"/>
  <c r="C67" i="255"/>
  <c r="B67" i="255"/>
  <c r="H66" i="255"/>
  <c r="G66" i="255"/>
  <c r="F66" i="255"/>
  <c r="E66" i="255"/>
  <c r="D66" i="255"/>
  <c r="C66" i="255"/>
  <c r="B66" i="255"/>
  <c r="H63" i="255"/>
  <c r="G63" i="255"/>
  <c r="F63" i="255"/>
  <c r="E63" i="255"/>
  <c r="D63" i="255"/>
  <c r="C63" i="255"/>
  <c r="H62" i="255"/>
  <c r="G62" i="255"/>
  <c r="F62" i="255"/>
  <c r="E62" i="255"/>
  <c r="D62" i="255"/>
  <c r="C62" i="255"/>
  <c r="B62" i="255"/>
  <c r="H61" i="255"/>
  <c r="G61" i="255"/>
  <c r="F61" i="255"/>
  <c r="E61" i="255"/>
  <c r="D61" i="255"/>
  <c r="C61" i="255"/>
  <c r="B61" i="255"/>
  <c r="H60" i="255"/>
  <c r="G60" i="255"/>
  <c r="F60" i="255"/>
  <c r="E60" i="255"/>
  <c r="D60" i="255"/>
  <c r="C60" i="255"/>
  <c r="B60" i="255"/>
  <c r="H59" i="255"/>
  <c r="G59" i="255"/>
  <c r="F59" i="255"/>
  <c r="E59" i="255"/>
  <c r="D59" i="255"/>
  <c r="C59" i="255"/>
  <c r="B59" i="255"/>
  <c r="H58" i="255"/>
  <c r="G58" i="255"/>
  <c r="F58" i="255"/>
  <c r="E58" i="255"/>
  <c r="D58" i="255"/>
  <c r="C58" i="255"/>
  <c r="B58" i="255"/>
  <c r="H57" i="255"/>
  <c r="G57" i="255"/>
  <c r="F57" i="255"/>
  <c r="E57" i="255"/>
  <c r="D57" i="255"/>
  <c r="C57" i="255"/>
  <c r="B57" i="255"/>
  <c r="H56" i="255"/>
  <c r="G56" i="255"/>
  <c r="F56" i="255"/>
  <c r="E56" i="255"/>
  <c r="D56" i="255"/>
  <c r="C56" i="255"/>
  <c r="B56" i="255"/>
  <c r="H55" i="255"/>
  <c r="G55" i="255"/>
  <c r="F55" i="255"/>
  <c r="E55" i="255"/>
  <c r="D55" i="255"/>
  <c r="C55" i="255"/>
  <c r="B55" i="255"/>
  <c r="H54" i="255"/>
  <c r="G54" i="255"/>
  <c r="F54" i="255"/>
  <c r="F64" i="255" s="1"/>
  <c r="E54" i="255"/>
  <c r="D54" i="255"/>
  <c r="C54" i="255"/>
  <c r="B54" i="255"/>
  <c r="H53" i="255"/>
  <c r="G53" i="255"/>
  <c r="F53" i="255"/>
  <c r="E53" i="255"/>
  <c r="D53" i="255"/>
  <c r="C53" i="255"/>
  <c r="B53" i="255"/>
  <c r="H52" i="255"/>
  <c r="G52" i="255"/>
  <c r="F52" i="255"/>
  <c r="E52" i="255"/>
  <c r="D52" i="255"/>
  <c r="D64" i="255" s="1"/>
  <c r="C52" i="255"/>
  <c r="B52" i="255"/>
  <c r="H51" i="255"/>
  <c r="G51" i="255"/>
  <c r="F51" i="255"/>
  <c r="E51" i="255"/>
  <c r="D51" i="255"/>
  <c r="C51" i="255"/>
  <c r="B51" i="255"/>
  <c r="H48" i="255"/>
  <c r="G48" i="255"/>
  <c r="F48" i="255"/>
  <c r="E48" i="255"/>
  <c r="D48" i="255"/>
  <c r="C48" i="255"/>
  <c r="H47" i="255"/>
  <c r="G47" i="255"/>
  <c r="F47" i="255"/>
  <c r="E47" i="255"/>
  <c r="D47" i="255"/>
  <c r="C47" i="255"/>
  <c r="B47" i="255"/>
  <c r="H46" i="255"/>
  <c r="G46" i="255"/>
  <c r="F46" i="255"/>
  <c r="E46" i="255"/>
  <c r="D46" i="255"/>
  <c r="C46" i="255"/>
  <c r="B46" i="255"/>
  <c r="H45" i="255"/>
  <c r="G45" i="255"/>
  <c r="F45" i="255"/>
  <c r="E45" i="255"/>
  <c r="D45" i="255"/>
  <c r="C45" i="255"/>
  <c r="B45" i="255"/>
  <c r="H44" i="255"/>
  <c r="G44" i="255"/>
  <c r="F44" i="255"/>
  <c r="E44" i="255"/>
  <c r="D44" i="255"/>
  <c r="C44" i="255"/>
  <c r="B44" i="255"/>
  <c r="H43" i="255"/>
  <c r="G43" i="255"/>
  <c r="F43" i="255"/>
  <c r="E43" i="255"/>
  <c r="D43" i="255"/>
  <c r="C43" i="255"/>
  <c r="H42" i="255"/>
  <c r="G42" i="255"/>
  <c r="F42" i="255"/>
  <c r="E42" i="255"/>
  <c r="D42" i="255"/>
  <c r="C42" i="255"/>
  <c r="H41" i="255"/>
  <c r="G41" i="255"/>
  <c r="F41" i="255"/>
  <c r="E41" i="255"/>
  <c r="D41" i="255"/>
  <c r="C41" i="255"/>
  <c r="H40" i="255"/>
  <c r="G40" i="255"/>
  <c r="F40" i="255"/>
  <c r="E40" i="255"/>
  <c r="D40" i="255"/>
  <c r="C40" i="255"/>
  <c r="H39" i="255"/>
  <c r="G39" i="255"/>
  <c r="F39" i="255"/>
  <c r="E39" i="255"/>
  <c r="D39" i="255"/>
  <c r="C39" i="255"/>
  <c r="H38" i="255"/>
  <c r="G38" i="255"/>
  <c r="F38" i="255"/>
  <c r="E38" i="255"/>
  <c r="D38" i="255"/>
  <c r="C38" i="255"/>
  <c r="C49" i="255" s="1"/>
  <c r="H37" i="255"/>
  <c r="G37" i="255"/>
  <c r="F37" i="255"/>
  <c r="E37" i="255"/>
  <c r="D37" i="255"/>
  <c r="C37" i="255"/>
  <c r="H36" i="255"/>
  <c r="G36" i="255"/>
  <c r="F36" i="255"/>
  <c r="E36" i="255"/>
  <c r="D36" i="255"/>
  <c r="C36" i="255"/>
  <c r="H33" i="255"/>
  <c r="G33" i="255"/>
  <c r="F33" i="255"/>
  <c r="E33" i="255"/>
  <c r="D33" i="255"/>
  <c r="D34" i="255" s="1"/>
  <c r="C33" i="255"/>
  <c r="H32" i="255"/>
  <c r="G32" i="255"/>
  <c r="F32" i="255"/>
  <c r="E32" i="255"/>
  <c r="D32" i="255"/>
  <c r="C32" i="255"/>
  <c r="B32" i="255"/>
  <c r="H31" i="255"/>
  <c r="G31" i="255"/>
  <c r="F31" i="255"/>
  <c r="E31" i="255"/>
  <c r="D31" i="255"/>
  <c r="C31" i="255"/>
  <c r="B31" i="255"/>
  <c r="H30" i="255"/>
  <c r="G30" i="255"/>
  <c r="F30" i="255"/>
  <c r="E30" i="255"/>
  <c r="D30" i="255"/>
  <c r="C30" i="255"/>
  <c r="B30" i="255"/>
  <c r="H29" i="255"/>
  <c r="G29" i="255"/>
  <c r="F29" i="255"/>
  <c r="E29" i="255"/>
  <c r="D29" i="255"/>
  <c r="C29" i="255"/>
  <c r="H28" i="255"/>
  <c r="G28" i="255"/>
  <c r="F28" i="255"/>
  <c r="E28" i="255"/>
  <c r="D28" i="255"/>
  <c r="C28" i="255"/>
  <c r="H27" i="255"/>
  <c r="G27" i="255"/>
  <c r="F27" i="255"/>
  <c r="E27" i="255"/>
  <c r="D27" i="255"/>
  <c r="C27" i="255"/>
  <c r="H26" i="255"/>
  <c r="G26" i="255"/>
  <c r="F26" i="255"/>
  <c r="E26" i="255"/>
  <c r="D26" i="255"/>
  <c r="C26" i="255"/>
  <c r="H25" i="255"/>
  <c r="G25" i="255"/>
  <c r="F25" i="255"/>
  <c r="E25" i="255"/>
  <c r="D25" i="255"/>
  <c r="C25" i="255"/>
  <c r="H24" i="255"/>
  <c r="G24" i="255"/>
  <c r="F24" i="255"/>
  <c r="F34" i="255" s="1"/>
  <c r="E24" i="255"/>
  <c r="D24" i="255"/>
  <c r="C24" i="255"/>
  <c r="H23" i="255"/>
  <c r="G23" i="255"/>
  <c r="F23" i="255"/>
  <c r="E23" i="255"/>
  <c r="D23" i="255"/>
  <c r="C23" i="255"/>
  <c r="H22" i="255"/>
  <c r="G22" i="255"/>
  <c r="F22" i="255"/>
  <c r="E22" i="255"/>
  <c r="D22" i="255"/>
  <c r="C22" i="255"/>
  <c r="H21" i="255"/>
  <c r="G21" i="255"/>
  <c r="G106" i="255" s="1"/>
  <c r="F21" i="255"/>
  <c r="E21" i="255"/>
  <c r="D21" i="255"/>
  <c r="C21" i="255"/>
  <c r="H18" i="255"/>
  <c r="G18" i="255"/>
  <c r="F18" i="255"/>
  <c r="E18" i="255"/>
  <c r="D18" i="255"/>
  <c r="C18" i="255"/>
  <c r="H17" i="255"/>
  <c r="G17" i="255"/>
  <c r="F17" i="255"/>
  <c r="E17" i="255"/>
  <c r="D17" i="255"/>
  <c r="C17" i="255"/>
  <c r="B17" i="255"/>
  <c r="H16" i="255"/>
  <c r="G16" i="255"/>
  <c r="F16" i="255"/>
  <c r="E16" i="255"/>
  <c r="D16" i="255"/>
  <c r="C16" i="255"/>
  <c r="B16" i="255"/>
  <c r="H15" i="255"/>
  <c r="G15" i="255"/>
  <c r="F15" i="255"/>
  <c r="E15" i="255"/>
  <c r="D15" i="255"/>
  <c r="C15" i="255"/>
  <c r="B15" i="255"/>
  <c r="H14" i="255"/>
  <c r="G14" i="255"/>
  <c r="F14" i="255"/>
  <c r="E14" i="255"/>
  <c r="D14" i="255"/>
  <c r="C14" i="255"/>
  <c r="H13" i="255"/>
  <c r="G13" i="255"/>
  <c r="F13" i="255"/>
  <c r="E13" i="255"/>
  <c r="D13" i="255"/>
  <c r="C13" i="255"/>
  <c r="H12" i="255"/>
  <c r="G12" i="255"/>
  <c r="F12" i="255"/>
  <c r="E12" i="255"/>
  <c r="D12" i="255"/>
  <c r="C12" i="255"/>
  <c r="H11" i="255"/>
  <c r="G11" i="255"/>
  <c r="F11" i="255"/>
  <c r="E11" i="255"/>
  <c r="D11" i="255"/>
  <c r="C11" i="255"/>
  <c r="H10" i="255"/>
  <c r="G10" i="255"/>
  <c r="F10" i="255"/>
  <c r="E10" i="255"/>
  <c r="D10" i="255"/>
  <c r="C10" i="255"/>
  <c r="H9" i="255"/>
  <c r="G9" i="255"/>
  <c r="F9" i="255"/>
  <c r="E9" i="255"/>
  <c r="D9" i="255"/>
  <c r="C9" i="255"/>
  <c r="H8" i="255"/>
  <c r="G8" i="255"/>
  <c r="F8" i="255"/>
  <c r="E8" i="255"/>
  <c r="D8" i="255"/>
  <c r="C8" i="255"/>
  <c r="H7" i="255"/>
  <c r="G7" i="255"/>
  <c r="F7" i="255"/>
  <c r="E7" i="255"/>
  <c r="D7" i="255"/>
  <c r="C7" i="255"/>
  <c r="H6" i="255"/>
  <c r="G6" i="255"/>
  <c r="F6" i="255"/>
  <c r="E6" i="255"/>
  <c r="D6" i="255"/>
  <c r="C6" i="255"/>
  <c r="H5" i="255"/>
  <c r="G5" i="255"/>
  <c r="F5" i="255"/>
  <c r="E5" i="255"/>
  <c r="D5" i="255"/>
  <c r="C5" i="255"/>
  <c r="B1" i="255"/>
  <c r="F65" i="254"/>
  <c r="E65" i="254"/>
  <c r="D65" i="254"/>
  <c r="C65" i="254"/>
  <c r="F60" i="254"/>
  <c r="D60" i="254"/>
  <c r="C60" i="254"/>
  <c r="F59" i="254"/>
  <c r="E59" i="254"/>
  <c r="D59" i="254"/>
  <c r="C59" i="254"/>
  <c r="C61" i="254" s="1"/>
  <c r="F58" i="254"/>
  <c r="D58" i="254"/>
  <c r="C58" i="254"/>
  <c r="C62" i="254" s="1"/>
  <c r="F57" i="254"/>
  <c r="E57" i="254"/>
  <c r="D57" i="254"/>
  <c r="C57" i="254"/>
  <c r="F56" i="254"/>
  <c r="D56" i="254"/>
  <c r="D62" i="254" s="1"/>
  <c r="C56" i="254"/>
  <c r="F55" i="254"/>
  <c r="E55" i="254"/>
  <c r="D55" i="254"/>
  <c r="C55" i="254"/>
  <c r="F52" i="254"/>
  <c r="E52" i="254"/>
  <c r="D52" i="254"/>
  <c r="C52" i="254"/>
  <c r="F48" i="254"/>
  <c r="E48" i="254"/>
  <c r="D48" i="254"/>
  <c r="C48" i="254"/>
  <c r="F45" i="254"/>
  <c r="E45" i="254"/>
  <c r="D45" i="254"/>
  <c r="C45" i="254"/>
  <c r="F41" i="254"/>
  <c r="E41" i="254"/>
  <c r="D41" i="254"/>
  <c r="C41" i="254"/>
  <c r="F40" i="254"/>
  <c r="E40" i="254"/>
  <c r="E42" i="254" s="1"/>
  <c r="D40" i="254"/>
  <c r="D42" i="254" s="1"/>
  <c r="C40" i="254"/>
  <c r="F39" i="254"/>
  <c r="E39" i="254"/>
  <c r="D39" i="254"/>
  <c r="C39" i="254"/>
  <c r="F35" i="254"/>
  <c r="E35" i="254"/>
  <c r="D35" i="254"/>
  <c r="C35" i="254"/>
  <c r="F34" i="254"/>
  <c r="E34" i="254"/>
  <c r="D34" i="254"/>
  <c r="C34" i="254"/>
  <c r="F33" i="254"/>
  <c r="E33" i="254"/>
  <c r="E36" i="254" s="1"/>
  <c r="D33" i="254"/>
  <c r="D36" i="254" s="1"/>
  <c r="C33" i="254"/>
  <c r="F32" i="254"/>
  <c r="E32" i="254"/>
  <c r="D32" i="254"/>
  <c r="C32" i="254"/>
  <c r="F28" i="254"/>
  <c r="E28" i="254"/>
  <c r="D28" i="254"/>
  <c r="C28" i="254"/>
  <c r="F27" i="254"/>
  <c r="E27" i="254"/>
  <c r="D27" i="254"/>
  <c r="C27" i="254"/>
  <c r="F26" i="254"/>
  <c r="E26" i="254"/>
  <c r="D26" i="254"/>
  <c r="C26" i="254"/>
  <c r="F25" i="254"/>
  <c r="E25" i="254"/>
  <c r="D25" i="254"/>
  <c r="C25" i="254"/>
  <c r="F24" i="254"/>
  <c r="E24" i="254"/>
  <c r="E29" i="254" s="1"/>
  <c r="D24" i="254"/>
  <c r="C24" i="254"/>
  <c r="F19" i="254"/>
  <c r="D19" i="254"/>
  <c r="C19" i="254"/>
  <c r="F18" i="254"/>
  <c r="E18" i="254"/>
  <c r="D18" i="254"/>
  <c r="D20" i="254" s="1"/>
  <c r="C18" i="254"/>
  <c r="F17" i="254"/>
  <c r="D17" i="254"/>
  <c r="C17" i="254"/>
  <c r="F16" i="254"/>
  <c r="E16" i="254"/>
  <c r="D16" i="254"/>
  <c r="C16" i="254"/>
  <c r="F15" i="254"/>
  <c r="D15" i="254"/>
  <c r="C15" i="254"/>
  <c r="F14" i="254"/>
  <c r="E14" i="254"/>
  <c r="D14" i="254"/>
  <c r="C14" i="254"/>
  <c r="F13" i="254"/>
  <c r="D13" i="254"/>
  <c r="D77" i="254" s="1"/>
  <c r="C13" i="254"/>
  <c r="F12" i="254"/>
  <c r="E12" i="254"/>
  <c r="D12" i="254"/>
  <c r="C12" i="254"/>
  <c r="F11" i="254"/>
  <c r="D11" i="254"/>
  <c r="C11" i="254"/>
  <c r="F10" i="254"/>
  <c r="E10" i="254"/>
  <c r="D10" i="254"/>
  <c r="C10" i="254"/>
  <c r="F9" i="254"/>
  <c r="D9" i="254"/>
  <c r="C9" i="254"/>
  <c r="F8" i="254"/>
  <c r="E8" i="254"/>
  <c r="D8" i="254"/>
  <c r="C8" i="254"/>
  <c r="F7" i="254"/>
  <c r="D7" i="254"/>
  <c r="C7" i="254"/>
  <c r="F6" i="254"/>
  <c r="E6" i="254"/>
  <c r="D6" i="254"/>
  <c r="C6" i="254"/>
  <c r="B1" i="254"/>
  <c r="H94" i="257"/>
  <c r="G94" i="257"/>
  <c r="F94" i="257"/>
  <c r="E94" i="257"/>
  <c r="D94" i="257"/>
  <c r="C94" i="257"/>
  <c r="H93" i="257"/>
  <c r="G93" i="257"/>
  <c r="F93" i="257"/>
  <c r="E93" i="257"/>
  <c r="D93" i="257"/>
  <c r="C93" i="257"/>
  <c r="H89" i="257"/>
  <c r="G89" i="257"/>
  <c r="F89" i="257"/>
  <c r="E89" i="257"/>
  <c r="D89" i="257"/>
  <c r="C89" i="257"/>
  <c r="B89" i="257"/>
  <c r="H88" i="257"/>
  <c r="G88" i="257"/>
  <c r="F88" i="257"/>
  <c r="E88" i="257"/>
  <c r="D88" i="257"/>
  <c r="C88" i="257"/>
  <c r="B88" i="257"/>
  <c r="H87" i="257"/>
  <c r="G87" i="257"/>
  <c r="F87" i="257"/>
  <c r="E87" i="257"/>
  <c r="D87" i="257"/>
  <c r="C87" i="257"/>
  <c r="B87" i="257"/>
  <c r="H86" i="257"/>
  <c r="G86" i="257"/>
  <c r="F86" i="257"/>
  <c r="E86" i="257"/>
  <c r="D86" i="257"/>
  <c r="C86" i="257"/>
  <c r="B86" i="257"/>
  <c r="H85" i="257"/>
  <c r="G85" i="257"/>
  <c r="F85" i="257"/>
  <c r="E85" i="257"/>
  <c r="D85" i="257"/>
  <c r="C85" i="257"/>
  <c r="B85" i="257"/>
  <c r="H84" i="257"/>
  <c r="G84" i="257"/>
  <c r="F84" i="257"/>
  <c r="E84" i="257"/>
  <c r="D84" i="257"/>
  <c r="C84" i="257"/>
  <c r="B84" i="257"/>
  <c r="H83" i="257"/>
  <c r="G83" i="257"/>
  <c r="F83" i="257"/>
  <c r="E83" i="257"/>
  <c r="D83" i="257"/>
  <c r="C83" i="257"/>
  <c r="B83" i="257"/>
  <c r="H82" i="257"/>
  <c r="G82" i="257"/>
  <c r="F82" i="257"/>
  <c r="E82" i="257"/>
  <c r="D82" i="257"/>
  <c r="C82" i="257"/>
  <c r="B82" i="257"/>
  <c r="H79" i="257"/>
  <c r="G79" i="257"/>
  <c r="F79" i="257"/>
  <c r="E79" i="257"/>
  <c r="D79" i="257"/>
  <c r="C79" i="257"/>
  <c r="H78" i="257"/>
  <c r="G78" i="257"/>
  <c r="F78" i="257"/>
  <c r="E78" i="257"/>
  <c r="D78" i="257"/>
  <c r="C78" i="257"/>
  <c r="B78" i="257"/>
  <c r="H77" i="257"/>
  <c r="G77" i="257"/>
  <c r="F77" i="257"/>
  <c r="E77" i="257"/>
  <c r="D77" i="257"/>
  <c r="C77" i="257"/>
  <c r="B77" i="257"/>
  <c r="H76" i="257"/>
  <c r="G76" i="257"/>
  <c r="F76" i="257"/>
  <c r="E76" i="257"/>
  <c r="D76" i="257"/>
  <c r="C76" i="257"/>
  <c r="B76" i="257"/>
  <c r="H75" i="257"/>
  <c r="G75" i="257"/>
  <c r="F75" i="257"/>
  <c r="E75" i="257"/>
  <c r="D75" i="257"/>
  <c r="C75" i="257"/>
  <c r="B75" i="257"/>
  <c r="H74" i="257"/>
  <c r="G74" i="257"/>
  <c r="F74" i="257"/>
  <c r="E74" i="257"/>
  <c r="D74" i="257"/>
  <c r="C74" i="257"/>
  <c r="B74" i="257"/>
  <c r="H73" i="257"/>
  <c r="G73" i="257"/>
  <c r="F73" i="257"/>
  <c r="E73" i="257"/>
  <c r="D73" i="257"/>
  <c r="C73" i="257"/>
  <c r="B73" i="257"/>
  <c r="H72" i="257"/>
  <c r="G72" i="257"/>
  <c r="F72" i="257"/>
  <c r="E72" i="257"/>
  <c r="D72" i="257"/>
  <c r="C72" i="257"/>
  <c r="B72" i="257"/>
  <c r="H71" i="257"/>
  <c r="G71" i="257"/>
  <c r="F71" i="257"/>
  <c r="E71" i="257"/>
  <c r="D71" i="257"/>
  <c r="C71" i="257"/>
  <c r="B71" i="257"/>
  <c r="H70" i="257"/>
  <c r="G70" i="257"/>
  <c r="F70" i="257"/>
  <c r="E70" i="257"/>
  <c r="D70" i="257"/>
  <c r="C70" i="257"/>
  <c r="B70" i="257"/>
  <c r="H69" i="257"/>
  <c r="G69" i="257"/>
  <c r="F69" i="257"/>
  <c r="E69" i="257"/>
  <c r="D69" i="257"/>
  <c r="C69" i="257"/>
  <c r="B69" i="257"/>
  <c r="H68" i="257"/>
  <c r="G68" i="257"/>
  <c r="F68" i="257"/>
  <c r="E68" i="257"/>
  <c r="D68" i="257"/>
  <c r="C68" i="257"/>
  <c r="B68" i="257"/>
  <c r="H67" i="257"/>
  <c r="G67" i="257"/>
  <c r="F67" i="257"/>
  <c r="E67" i="257"/>
  <c r="D67" i="257"/>
  <c r="C67" i="257"/>
  <c r="B67" i="257"/>
  <c r="H66" i="257"/>
  <c r="G66" i="257"/>
  <c r="F66" i="257"/>
  <c r="E66" i="257"/>
  <c r="D66" i="257"/>
  <c r="C66" i="257"/>
  <c r="B66" i="257"/>
  <c r="H63" i="257"/>
  <c r="G63" i="257"/>
  <c r="F63" i="257"/>
  <c r="E63" i="257"/>
  <c r="D63" i="257"/>
  <c r="C63" i="257"/>
  <c r="H62" i="257"/>
  <c r="G62" i="257"/>
  <c r="F62" i="257"/>
  <c r="E62" i="257"/>
  <c r="D62" i="257"/>
  <c r="C62" i="257"/>
  <c r="B62" i="257"/>
  <c r="H61" i="257"/>
  <c r="G61" i="257"/>
  <c r="F61" i="257"/>
  <c r="E61" i="257"/>
  <c r="D61" i="257"/>
  <c r="C61" i="257"/>
  <c r="B61" i="257"/>
  <c r="H60" i="257"/>
  <c r="G60" i="257"/>
  <c r="F60" i="257"/>
  <c r="E60" i="257"/>
  <c r="D60" i="257"/>
  <c r="C60" i="257"/>
  <c r="B60" i="257"/>
  <c r="H59" i="257"/>
  <c r="G59" i="257"/>
  <c r="F59" i="257"/>
  <c r="E59" i="257"/>
  <c r="D59" i="257"/>
  <c r="C59" i="257"/>
  <c r="B59" i="257"/>
  <c r="H58" i="257"/>
  <c r="G58" i="257"/>
  <c r="F58" i="257"/>
  <c r="E58" i="257"/>
  <c r="D58" i="257"/>
  <c r="C58" i="257"/>
  <c r="B58" i="257"/>
  <c r="H57" i="257"/>
  <c r="G57" i="257"/>
  <c r="F57" i="257"/>
  <c r="E57" i="257"/>
  <c r="D57" i="257"/>
  <c r="C57" i="257"/>
  <c r="B57" i="257"/>
  <c r="H56" i="257"/>
  <c r="G56" i="257"/>
  <c r="F56" i="257"/>
  <c r="E56" i="257"/>
  <c r="D56" i="257"/>
  <c r="C56" i="257"/>
  <c r="B56" i="257"/>
  <c r="H55" i="257"/>
  <c r="G55" i="257"/>
  <c r="F55" i="257"/>
  <c r="E55" i="257"/>
  <c r="D55" i="257"/>
  <c r="C55" i="257"/>
  <c r="B55" i="257"/>
  <c r="H54" i="257"/>
  <c r="G54" i="257"/>
  <c r="F54" i="257"/>
  <c r="E54" i="257"/>
  <c r="D54" i="257"/>
  <c r="C54" i="257"/>
  <c r="B54" i="257"/>
  <c r="H53" i="257"/>
  <c r="G53" i="257"/>
  <c r="F53" i="257"/>
  <c r="E53" i="257"/>
  <c r="D53" i="257"/>
  <c r="C53" i="257"/>
  <c r="B53" i="257"/>
  <c r="H52" i="257"/>
  <c r="G52" i="257"/>
  <c r="F52" i="257"/>
  <c r="E52" i="257"/>
  <c r="D52" i="257"/>
  <c r="C52" i="257"/>
  <c r="B52" i="257"/>
  <c r="H51" i="257"/>
  <c r="G51" i="257"/>
  <c r="F51" i="257"/>
  <c r="E51" i="257"/>
  <c r="D51" i="257"/>
  <c r="C51" i="257"/>
  <c r="B51" i="257"/>
  <c r="H48" i="257"/>
  <c r="G48" i="257"/>
  <c r="F48" i="257"/>
  <c r="E48" i="257"/>
  <c r="D48" i="257"/>
  <c r="C48" i="257"/>
  <c r="H47" i="257"/>
  <c r="G47" i="257"/>
  <c r="F47" i="257"/>
  <c r="E47" i="257"/>
  <c r="D47" i="257"/>
  <c r="C47" i="257"/>
  <c r="B47" i="257"/>
  <c r="H46" i="257"/>
  <c r="G46" i="257"/>
  <c r="F46" i="257"/>
  <c r="E46" i="257"/>
  <c r="D46" i="257"/>
  <c r="C46" i="257"/>
  <c r="B46" i="257"/>
  <c r="H45" i="257"/>
  <c r="G45" i="257"/>
  <c r="F45" i="257"/>
  <c r="E45" i="257"/>
  <c r="D45" i="257"/>
  <c r="C45" i="257"/>
  <c r="B45" i="257"/>
  <c r="H44" i="257"/>
  <c r="G44" i="257"/>
  <c r="F44" i="257"/>
  <c r="E44" i="257"/>
  <c r="D44" i="257"/>
  <c r="C44" i="257"/>
  <c r="B44" i="257"/>
  <c r="H43" i="257"/>
  <c r="G43" i="257"/>
  <c r="F43" i="257"/>
  <c r="E43" i="257"/>
  <c r="D43" i="257"/>
  <c r="C43" i="257"/>
  <c r="H42" i="257"/>
  <c r="G42" i="257"/>
  <c r="F42" i="257"/>
  <c r="E42" i="257"/>
  <c r="D42" i="257"/>
  <c r="C42" i="257"/>
  <c r="H41" i="257"/>
  <c r="G41" i="257"/>
  <c r="F41" i="257"/>
  <c r="E41" i="257"/>
  <c r="D41" i="257"/>
  <c r="C41" i="257"/>
  <c r="H40" i="257"/>
  <c r="G40" i="257"/>
  <c r="F40" i="257"/>
  <c r="E40" i="257"/>
  <c r="D40" i="257"/>
  <c r="C40" i="257"/>
  <c r="H39" i="257"/>
  <c r="G39" i="257"/>
  <c r="F39" i="257"/>
  <c r="E39" i="257"/>
  <c r="D39" i="257"/>
  <c r="C39" i="257"/>
  <c r="H38" i="257"/>
  <c r="G38" i="257"/>
  <c r="F38" i="257"/>
  <c r="E38" i="257"/>
  <c r="D38" i="257"/>
  <c r="C38" i="257"/>
  <c r="H37" i="257"/>
  <c r="G37" i="257"/>
  <c r="F37" i="257"/>
  <c r="E37" i="257"/>
  <c r="D37" i="257"/>
  <c r="C37" i="257"/>
  <c r="H36" i="257"/>
  <c r="G36" i="257"/>
  <c r="F36" i="257"/>
  <c r="E36" i="257"/>
  <c r="D36" i="257"/>
  <c r="C36" i="257"/>
  <c r="H33" i="257"/>
  <c r="G33" i="257"/>
  <c r="F33" i="257"/>
  <c r="E33" i="257"/>
  <c r="D33" i="257"/>
  <c r="C33" i="257"/>
  <c r="H32" i="257"/>
  <c r="G32" i="257"/>
  <c r="F32" i="257"/>
  <c r="E32" i="257"/>
  <c r="D32" i="257"/>
  <c r="C32" i="257"/>
  <c r="B32" i="257"/>
  <c r="H31" i="257"/>
  <c r="G31" i="257"/>
  <c r="F31" i="257"/>
  <c r="E31" i="257"/>
  <c r="D31" i="257"/>
  <c r="C31" i="257"/>
  <c r="B31" i="257"/>
  <c r="H30" i="257"/>
  <c r="G30" i="257"/>
  <c r="F30" i="257"/>
  <c r="E30" i="257"/>
  <c r="D30" i="257"/>
  <c r="C30" i="257"/>
  <c r="B30" i="257"/>
  <c r="H29" i="257"/>
  <c r="G29" i="257"/>
  <c r="F29" i="257"/>
  <c r="E29" i="257"/>
  <c r="D29" i="257"/>
  <c r="C29" i="257"/>
  <c r="H28" i="257"/>
  <c r="G28" i="257"/>
  <c r="F28" i="257"/>
  <c r="E28" i="257"/>
  <c r="D28" i="257"/>
  <c r="C28" i="257"/>
  <c r="H27" i="257"/>
  <c r="G27" i="257"/>
  <c r="F27" i="257"/>
  <c r="E27" i="257"/>
  <c r="D27" i="257"/>
  <c r="C27" i="257"/>
  <c r="H26" i="257"/>
  <c r="G26" i="257"/>
  <c r="F26" i="257"/>
  <c r="E26" i="257"/>
  <c r="D26" i="257"/>
  <c r="C26" i="257"/>
  <c r="H25" i="257"/>
  <c r="G25" i="257"/>
  <c r="F25" i="257"/>
  <c r="E25" i="257"/>
  <c r="D25" i="257"/>
  <c r="C25" i="257"/>
  <c r="H24" i="257"/>
  <c r="G24" i="257"/>
  <c r="F24" i="257"/>
  <c r="E24" i="257"/>
  <c r="D24" i="257"/>
  <c r="C24" i="257"/>
  <c r="H23" i="257"/>
  <c r="G23" i="257"/>
  <c r="F23" i="257"/>
  <c r="E23" i="257"/>
  <c r="D23" i="257"/>
  <c r="C23" i="257"/>
  <c r="H22" i="257"/>
  <c r="G22" i="257"/>
  <c r="F22" i="257"/>
  <c r="E22" i="257"/>
  <c r="D22" i="257"/>
  <c r="C22" i="257"/>
  <c r="H21" i="257"/>
  <c r="G21" i="257"/>
  <c r="F21" i="257"/>
  <c r="E21" i="257"/>
  <c r="D21" i="257"/>
  <c r="C21" i="257"/>
  <c r="H18" i="257"/>
  <c r="G18" i="257"/>
  <c r="F18" i="257"/>
  <c r="E18" i="257"/>
  <c r="D18" i="257"/>
  <c r="C18" i="257"/>
  <c r="H17" i="257"/>
  <c r="G17" i="257"/>
  <c r="F17" i="257"/>
  <c r="E17" i="257"/>
  <c r="D17" i="257"/>
  <c r="C17" i="257"/>
  <c r="B17" i="257"/>
  <c r="H16" i="257"/>
  <c r="G16" i="257"/>
  <c r="F16" i="257"/>
  <c r="E16" i="257"/>
  <c r="D16" i="257"/>
  <c r="C16" i="257"/>
  <c r="B16" i="257"/>
  <c r="H15" i="257"/>
  <c r="G15" i="257"/>
  <c r="F15" i="257"/>
  <c r="E15" i="257"/>
  <c r="D15" i="257"/>
  <c r="C15" i="257"/>
  <c r="B15" i="257"/>
  <c r="H14" i="257"/>
  <c r="G14" i="257"/>
  <c r="F14" i="257"/>
  <c r="E14" i="257"/>
  <c r="D14" i="257"/>
  <c r="C14" i="257"/>
  <c r="H13" i="257"/>
  <c r="G13" i="257"/>
  <c r="F13" i="257"/>
  <c r="E13" i="257"/>
  <c r="D13" i="257"/>
  <c r="C13" i="257"/>
  <c r="H12" i="257"/>
  <c r="G12" i="257"/>
  <c r="F12" i="257"/>
  <c r="E12" i="257"/>
  <c r="D12" i="257"/>
  <c r="C12" i="257"/>
  <c r="H11" i="257"/>
  <c r="G11" i="257"/>
  <c r="F11" i="257"/>
  <c r="E11" i="257"/>
  <c r="D11" i="257"/>
  <c r="C11" i="257"/>
  <c r="H10" i="257"/>
  <c r="G10" i="257"/>
  <c r="F10" i="257"/>
  <c r="E10" i="257"/>
  <c r="D10" i="257"/>
  <c r="C10" i="257"/>
  <c r="H9" i="257"/>
  <c r="G9" i="257"/>
  <c r="F9" i="257"/>
  <c r="E9" i="257"/>
  <c r="D9" i="257"/>
  <c r="C9" i="257"/>
  <c r="H8" i="257"/>
  <c r="G8" i="257"/>
  <c r="F8" i="257"/>
  <c r="E8" i="257"/>
  <c r="D8" i="257"/>
  <c r="C8" i="257"/>
  <c r="H7" i="257"/>
  <c r="G7" i="257"/>
  <c r="F7" i="257"/>
  <c r="E7" i="257"/>
  <c r="D7" i="257"/>
  <c r="C7" i="257"/>
  <c r="H6" i="257"/>
  <c r="G6" i="257"/>
  <c r="F6" i="257"/>
  <c r="E6" i="257"/>
  <c r="D6" i="257"/>
  <c r="C6" i="257"/>
  <c r="H5" i="257"/>
  <c r="G5" i="257"/>
  <c r="F5" i="257"/>
  <c r="E5" i="257"/>
  <c r="D5" i="257"/>
  <c r="C5" i="257"/>
  <c r="B1" i="257"/>
  <c r="F65" i="256"/>
  <c r="E65" i="256"/>
  <c r="D65" i="256"/>
  <c r="C65" i="256"/>
  <c r="F60" i="256"/>
  <c r="D60" i="256"/>
  <c r="C60" i="256"/>
  <c r="F59" i="256"/>
  <c r="E59" i="256"/>
  <c r="D59" i="256"/>
  <c r="C59" i="256"/>
  <c r="F58" i="256"/>
  <c r="D58" i="256"/>
  <c r="C58" i="256"/>
  <c r="F57" i="256"/>
  <c r="E57" i="256"/>
  <c r="D57" i="256"/>
  <c r="C57" i="256"/>
  <c r="F56" i="256"/>
  <c r="D56" i="256"/>
  <c r="C56" i="256"/>
  <c r="F55" i="256"/>
  <c r="E55" i="256"/>
  <c r="D55" i="256"/>
  <c r="C55" i="256"/>
  <c r="F52" i="256"/>
  <c r="E52" i="256"/>
  <c r="D52" i="256"/>
  <c r="C52" i="256"/>
  <c r="F48" i="256"/>
  <c r="E48" i="256"/>
  <c r="D48" i="256"/>
  <c r="C48" i="256"/>
  <c r="F45" i="256"/>
  <c r="E45" i="256"/>
  <c r="D45" i="256"/>
  <c r="C45" i="256"/>
  <c r="F41" i="256"/>
  <c r="E41" i="256"/>
  <c r="D41" i="256"/>
  <c r="C41" i="256"/>
  <c r="F40" i="256"/>
  <c r="E40" i="256"/>
  <c r="D40" i="256"/>
  <c r="C40" i="256"/>
  <c r="F39" i="256"/>
  <c r="E39" i="256"/>
  <c r="D39" i="256"/>
  <c r="C39" i="256"/>
  <c r="F35" i="256"/>
  <c r="E35" i="256"/>
  <c r="D35" i="256"/>
  <c r="C35" i="256"/>
  <c r="F34" i="256"/>
  <c r="E34" i="256"/>
  <c r="D34" i="256"/>
  <c r="C34" i="256"/>
  <c r="F33" i="256"/>
  <c r="E33" i="256"/>
  <c r="D33" i="256"/>
  <c r="C33" i="256"/>
  <c r="F32" i="256"/>
  <c r="E32" i="256"/>
  <c r="D32" i="256"/>
  <c r="C32" i="256"/>
  <c r="F28" i="256"/>
  <c r="E28" i="256"/>
  <c r="D28" i="256"/>
  <c r="C28" i="256"/>
  <c r="F27" i="256"/>
  <c r="E27" i="256"/>
  <c r="D27" i="256"/>
  <c r="C27" i="256"/>
  <c r="F26" i="256"/>
  <c r="E26" i="256"/>
  <c r="D26" i="256"/>
  <c r="C26" i="256"/>
  <c r="F25" i="256"/>
  <c r="E25" i="256"/>
  <c r="D25" i="256"/>
  <c r="C25" i="256"/>
  <c r="F24" i="256"/>
  <c r="E24" i="256"/>
  <c r="D24" i="256"/>
  <c r="C24" i="256"/>
  <c r="F19" i="256"/>
  <c r="D19" i="256"/>
  <c r="C19" i="256"/>
  <c r="F18" i="256"/>
  <c r="E18" i="256"/>
  <c r="D18" i="256"/>
  <c r="C18" i="256"/>
  <c r="F17" i="256"/>
  <c r="D17" i="256"/>
  <c r="C17" i="256"/>
  <c r="F16" i="256"/>
  <c r="E16" i="256"/>
  <c r="D16" i="256"/>
  <c r="C16" i="256"/>
  <c r="F15" i="256"/>
  <c r="D15" i="256"/>
  <c r="C15" i="256"/>
  <c r="F14" i="256"/>
  <c r="E14" i="256"/>
  <c r="D14" i="256"/>
  <c r="C14" i="256"/>
  <c r="F13" i="256"/>
  <c r="D13" i="256"/>
  <c r="C13" i="256"/>
  <c r="F12" i="256"/>
  <c r="E12" i="256"/>
  <c r="D12" i="256"/>
  <c r="C12" i="256"/>
  <c r="F11" i="256"/>
  <c r="D11" i="256"/>
  <c r="C11" i="256"/>
  <c r="F10" i="256"/>
  <c r="E10" i="256"/>
  <c r="D10" i="256"/>
  <c r="C10" i="256"/>
  <c r="F9" i="256"/>
  <c r="D9" i="256"/>
  <c r="C9" i="256"/>
  <c r="F8" i="256"/>
  <c r="E8" i="256"/>
  <c r="D8" i="256"/>
  <c r="C8" i="256"/>
  <c r="F7" i="256"/>
  <c r="D7" i="256"/>
  <c r="C7" i="256"/>
  <c r="F6" i="256"/>
  <c r="E6" i="256"/>
  <c r="D6" i="256"/>
  <c r="C6" i="256"/>
  <c r="B1" i="256"/>
  <c r="H94" i="259"/>
  <c r="G94" i="259"/>
  <c r="G3072" i="317" s="1"/>
  <c r="F94" i="259"/>
  <c r="F3072" i="317" s="1"/>
  <c r="E94" i="259"/>
  <c r="E3072" i="317" s="1"/>
  <c r="D94" i="259"/>
  <c r="D3072" i="317" s="1"/>
  <c r="C94" i="259"/>
  <c r="C3072" i="317" s="1"/>
  <c r="H93" i="259"/>
  <c r="G93" i="259"/>
  <c r="F93" i="259"/>
  <c r="F3035" i="317" s="1"/>
  <c r="E93" i="259"/>
  <c r="E3035" i="317" s="1"/>
  <c r="D93" i="259"/>
  <c r="D3035" i="317" s="1"/>
  <c r="C93" i="259"/>
  <c r="C3035" i="317" s="1"/>
  <c r="H89" i="259"/>
  <c r="G89" i="259"/>
  <c r="G2959" i="317" s="1"/>
  <c r="F89" i="259"/>
  <c r="F2959" i="317" s="1"/>
  <c r="E89" i="259"/>
  <c r="D89" i="259"/>
  <c r="D2959" i="317" s="1"/>
  <c r="C89" i="259"/>
  <c r="C2959" i="317" s="1"/>
  <c r="B89" i="259"/>
  <c r="H88" i="259"/>
  <c r="G88" i="259"/>
  <c r="G2922" i="317" s="1"/>
  <c r="F88" i="259"/>
  <c r="F2922" i="317" s="1"/>
  <c r="E88" i="259"/>
  <c r="E2922" i="317" s="1"/>
  <c r="D88" i="259"/>
  <c r="C88" i="259"/>
  <c r="C2922" i="317" s="1"/>
  <c r="B88" i="259"/>
  <c r="H87" i="259"/>
  <c r="G87" i="259"/>
  <c r="G2885" i="317" s="1"/>
  <c r="F87" i="259"/>
  <c r="F2885" i="317" s="1"/>
  <c r="E87" i="259"/>
  <c r="E2885" i="317" s="1"/>
  <c r="D87" i="259"/>
  <c r="D2885" i="317" s="1"/>
  <c r="C87" i="259"/>
  <c r="B87" i="259"/>
  <c r="H86" i="259"/>
  <c r="G86" i="259"/>
  <c r="G2848" i="317" s="1"/>
  <c r="F86" i="259"/>
  <c r="F2848" i="317" s="1"/>
  <c r="E86" i="259"/>
  <c r="E2848" i="317" s="1"/>
  <c r="D86" i="259"/>
  <c r="D2848" i="317" s="1"/>
  <c r="C86" i="259"/>
  <c r="C2848" i="317" s="1"/>
  <c r="B86" i="259"/>
  <c r="H85" i="259"/>
  <c r="G85" i="259"/>
  <c r="G2811" i="317" s="1"/>
  <c r="F85" i="259"/>
  <c r="F2811" i="317" s="1"/>
  <c r="E85" i="259"/>
  <c r="E2811" i="317" s="1"/>
  <c r="D85" i="259"/>
  <c r="D2811" i="317" s="1"/>
  <c r="C85" i="259"/>
  <c r="C2811" i="317" s="1"/>
  <c r="B85" i="259"/>
  <c r="H84" i="259"/>
  <c r="G84" i="259"/>
  <c r="G2774" i="317" s="1"/>
  <c r="F84" i="259"/>
  <c r="F2774" i="317" s="1"/>
  <c r="E84" i="259"/>
  <c r="E2774" i="317" s="1"/>
  <c r="D84" i="259"/>
  <c r="D2774" i="317" s="1"/>
  <c r="C84" i="259"/>
  <c r="C2774" i="317" s="1"/>
  <c r="B84" i="259"/>
  <c r="H83" i="259"/>
  <c r="G83" i="259"/>
  <c r="F83" i="259"/>
  <c r="F2737" i="317" s="1"/>
  <c r="E83" i="259"/>
  <c r="E2737" i="317" s="1"/>
  <c r="D83" i="259"/>
  <c r="D2737" i="317" s="1"/>
  <c r="C83" i="259"/>
  <c r="C2737" i="317" s="1"/>
  <c r="B83" i="259"/>
  <c r="H82" i="259"/>
  <c r="G82" i="259"/>
  <c r="G2700" i="317" s="1"/>
  <c r="F82" i="259"/>
  <c r="E82" i="259"/>
  <c r="E2700" i="317" s="1"/>
  <c r="D82" i="259"/>
  <c r="D2700" i="317" s="1"/>
  <c r="C82" i="259"/>
  <c r="C2700" i="317" s="1"/>
  <c r="B82" i="259"/>
  <c r="H79" i="259"/>
  <c r="G79" i="259"/>
  <c r="G2625" i="317" s="1"/>
  <c r="F79" i="259"/>
  <c r="F2625" i="317" s="1"/>
  <c r="E79" i="259"/>
  <c r="E2625" i="317" s="1"/>
  <c r="D79" i="259"/>
  <c r="D2625" i="317" s="1"/>
  <c r="C79" i="259"/>
  <c r="C2625" i="317" s="1"/>
  <c r="H78" i="259"/>
  <c r="G78" i="259"/>
  <c r="G2588" i="317" s="1"/>
  <c r="F78" i="259"/>
  <c r="F2588" i="317" s="1"/>
  <c r="E78" i="259"/>
  <c r="E2588" i="317" s="1"/>
  <c r="D78" i="259"/>
  <c r="D2588" i="317" s="1"/>
  <c r="C78" i="259"/>
  <c r="C2588" i="317" s="1"/>
  <c r="B78" i="259"/>
  <c r="H77" i="259"/>
  <c r="G77" i="259"/>
  <c r="G2551" i="317" s="1"/>
  <c r="F77" i="259"/>
  <c r="F2551" i="317" s="1"/>
  <c r="E77" i="259"/>
  <c r="E2551" i="317" s="1"/>
  <c r="D77" i="259"/>
  <c r="D2551" i="317" s="1"/>
  <c r="C77" i="259"/>
  <c r="C2551" i="317" s="1"/>
  <c r="B77" i="259"/>
  <c r="H76" i="259"/>
  <c r="G76" i="259"/>
  <c r="G2514" i="317" s="1"/>
  <c r="F76" i="259"/>
  <c r="F2514" i="317" s="1"/>
  <c r="E76" i="259"/>
  <c r="E2514" i="317" s="1"/>
  <c r="D76" i="259"/>
  <c r="D2514" i="317" s="1"/>
  <c r="C76" i="259"/>
  <c r="C2514" i="317" s="1"/>
  <c r="B76" i="259"/>
  <c r="H75" i="259"/>
  <c r="G75" i="259"/>
  <c r="G2477" i="317" s="1"/>
  <c r="F75" i="259"/>
  <c r="F2477" i="317" s="1"/>
  <c r="E75" i="259"/>
  <c r="E2477" i="317" s="1"/>
  <c r="D75" i="259"/>
  <c r="D2477" i="317" s="1"/>
  <c r="C75" i="259"/>
  <c r="C2477" i="317" s="1"/>
  <c r="B75" i="259"/>
  <c r="H74" i="259"/>
  <c r="G74" i="259"/>
  <c r="G2440" i="317" s="1"/>
  <c r="F74" i="259"/>
  <c r="F2440" i="317" s="1"/>
  <c r="E74" i="259"/>
  <c r="E2440" i="317" s="1"/>
  <c r="D74" i="259"/>
  <c r="D2440" i="317" s="1"/>
  <c r="C74" i="259"/>
  <c r="C2440" i="317" s="1"/>
  <c r="B74" i="259"/>
  <c r="H73" i="259"/>
  <c r="G73" i="259"/>
  <c r="G2403" i="317" s="1"/>
  <c r="F73" i="259"/>
  <c r="E73" i="259"/>
  <c r="E2403" i="317" s="1"/>
  <c r="D73" i="259"/>
  <c r="D2403" i="317" s="1"/>
  <c r="C73" i="259"/>
  <c r="C2403" i="317" s="1"/>
  <c r="B73" i="259"/>
  <c r="H72" i="259"/>
  <c r="G72" i="259"/>
  <c r="G2366" i="317" s="1"/>
  <c r="F72" i="259"/>
  <c r="F2366" i="317" s="1"/>
  <c r="E72" i="259"/>
  <c r="E2366" i="317" s="1"/>
  <c r="D72" i="259"/>
  <c r="D2366" i="317" s="1"/>
  <c r="C72" i="259"/>
  <c r="C2366" i="317" s="1"/>
  <c r="B72" i="259"/>
  <c r="H71" i="259"/>
  <c r="G71" i="259"/>
  <c r="G2329" i="317" s="1"/>
  <c r="F71" i="259"/>
  <c r="F2329" i="317" s="1"/>
  <c r="E71" i="259"/>
  <c r="E2329" i="317" s="1"/>
  <c r="D71" i="259"/>
  <c r="C71" i="259"/>
  <c r="C2329" i="317" s="1"/>
  <c r="B71" i="259"/>
  <c r="H70" i="259"/>
  <c r="G70" i="259"/>
  <c r="G2292" i="317" s="1"/>
  <c r="F70" i="259"/>
  <c r="F2292" i="317" s="1"/>
  <c r="E70" i="259"/>
  <c r="E2292" i="317" s="1"/>
  <c r="D70" i="259"/>
  <c r="D2292" i="317" s="1"/>
  <c r="C70" i="259"/>
  <c r="B70" i="259"/>
  <c r="H69" i="259"/>
  <c r="G69" i="259"/>
  <c r="G2255" i="317" s="1"/>
  <c r="F69" i="259"/>
  <c r="F2255" i="317" s="1"/>
  <c r="E69" i="259"/>
  <c r="E2255" i="317" s="1"/>
  <c r="D69" i="259"/>
  <c r="D2255" i="317" s="1"/>
  <c r="C69" i="259"/>
  <c r="C2255" i="317" s="1"/>
  <c r="B69" i="259"/>
  <c r="H68" i="259"/>
  <c r="G68" i="259"/>
  <c r="G2218" i="317" s="1"/>
  <c r="F68" i="259"/>
  <c r="F2218" i="317" s="1"/>
  <c r="E68" i="259"/>
  <c r="E2218" i="317" s="1"/>
  <c r="D68" i="259"/>
  <c r="D2218" i="317" s="1"/>
  <c r="C68" i="259"/>
  <c r="C2218" i="317" s="1"/>
  <c r="B68" i="259"/>
  <c r="H67" i="259"/>
  <c r="G67" i="259"/>
  <c r="G2181" i="317" s="1"/>
  <c r="F67" i="259"/>
  <c r="F2181" i="317" s="1"/>
  <c r="E67" i="259"/>
  <c r="E2181" i="317" s="1"/>
  <c r="D67" i="259"/>
  <c r="D2181" i="317" s="1"/>
  <c r="C67" i="259"/>
  <c r="C2181" i="317" s="1"/>
  <c r="B67" i="259"/>
  <c r="H66" i="259"/>
  <c r="G66" i="259"/>
  <c r="F66" i="259"/>
  <c r="F2144" i="317" s="1"/>
  <c r="E66" i="259"/>
  <c r="E2144" i="317" s="1"/>
  <c r="D66" i="259"/>
  <c r="D2144" i="317" s="1"/>
  <c r="C66" i="259"/>
  <c r="C2144" i="317" s="1"/>
  <c r="B66" i="259"/>
  <c r="H63" i="259"/>
  <c r="G63" i="259"/>
  <c r="G2069" i="317" s="1"/>
  <c r="F63" i="259"/>
  <c r="F2069" i="317" s="1"/>
  <c r="E63" i="259"/>
  <c r="E2069" i="317" s="1"/>
  <c r="D63" i="259"/>
  <c r="D2069" i="317" s="1"/>
  <c r="C63" i="259"/>
  <c r="C2069" i="317" s="1"/>
  <c r="H62" i="259"/>
  <c r="G62" i="259"/>
  <c r="G2032" i="317" s="1"/>
  <c r="F62" i="259"/>
  <c r="F2032" i="317" s="1"/>
  <c r="E62" i="259"/>
  <c r="E2032" i="317" s="1"/>
  <c r="D62" i="259"/>
  <c r="D2032" i="317" s="1"/>
  <c r="C62" i="259"/>
  <c r="C2032" i="317" s="1"/>
  <c r="B62" i="259"/>
  <c r="H61" i="259"/>
  <c r="G61" i="259"/>
  <c r="G1995" i="317" s="1"/>
  <c r="F61" i="259"/>
  <c r="F1995" i="317" s="1"/>
  <c r="E61" i="259"/>
  <c r="E1995" i="317" s="1"/>
  <c r="D61" i="259"/>
  <c r="D1995" i="317" s="1"/>
  <c r="C61" i="259"/>
  <c r="C1995" i="317" s="1"/>
  <c r="B61" i="259"/>
  <c r="H60" i="259"/>
  <c r="G60" i="259"/>
  <c r="G1958" i="317" s="1"/>
  <c r="F60" i="259"/>
  <c r="F1958" i="317" s="1"/>
  <c r="E60" i="259"/>
  <c r="E1958" i="317" s="1"/>
  <c r="D60" i="259"/>
  <c r="D1958" i="317" s="1"/>
  <c r="C60" i="259"/>
  <c r="C1958" i="317" s="1"/>
  <c r="B60" i="259"/>
  <c r="H59" i="259"/>
  <c r="G59" i="259"/>
  <c r="G1921" i="317" s="1"/>
  <c r="F59" i="259"/>
  <c r="F1921" i="317" s="1"/>
  <c r="E59" i="259"/>
  <c r="E1921" i="317" s="1"/>
  <c r="D59" i="259"/>
  <c r="D1921" i="317" s="1"/>
  <c r="C59" i="259"/>
  <c r="C1921" i="317" s="1"/>
  <c r="B59" i="259"/>
  <c r="H58" i="259"/>
  <c r="G58" i="259"/>
  <c r="G1884" i="317" s="1"/>
  <c r="F58" i="259"/>
  <c r="F1884" i="317" s="1"/>
  <c r="E58" i="259"/>
  <c r="E1884" i="317" s="1"/>
  <c r="D58" i="259"/>
  <c r="D1884" i="317" s="1"/>
  <c r="C58" i="259"/>
  <c r="C1884" i="317" s="1"/>
  <c r="B58" i="259"/>
  <c r="H57" i="259"/>
  <c r="G57" i="259"/>
  <c r="F57" i="259"/>
  <c r="F1847" i="317" s="1"/>
  <c r="E57" i="259"/>
  <c r="E1847" i="317" s="1"/>
  <c r="D57" i="259"/>
  <c r="D1847" i="317" s="1"/>
  <c r="C57" i="259"/>
  <c r="C1847" i="317" s="1"/>
  <c r="B57" i="259"/>
  <c r="H56" i="259"/>
  <c r="G56" i="259"/>
  <c r="G1810" i="317" s="1"/>
  <c r="F56" i="259"/>
  <c r="E56" i="259"/>
  <c r="E1810" i="317" s="1"/>
  <c r="D56" i="259"/>
  <c r="D1810" i="317" s="1"/>
  <c r="C56" i="259"/>
  <c r="C1810" i="317" s="1"/>
  <c r="B56" i="259"/>
  <c r="H55" i="259"/>
  <c r="G55" i="259"/>
  <c r="G1773" i="317" s="1"/>
  <c r="F55" i="259"/>
  <c r="F1773" i="317" s="1"/>
  <c r="E55" i="259"/>
  <c r="D55" i="259"/>
  <c r="D1773" i="317" s="1"/>
  <c r="C55" i="259"/>
  <c r="C1773" i="317" s="1"/>
  <c r="B55" i="259"/>
  <c r="H54" i="259"/>
  <c r="G54" i="259"/>
  <c r="G1736" i="317" s="1"/>
  <c r="F54" i="259"/>
  <c r="F1736" i="317" s="1"/>
  <c r="E54" i="259"/>
  <c r="E1736" i="317" s="1"/>
  <c r="D54" i="259"/>
  <c r="C54" i="259"/>
  <c r="C1736" i="317" s="1"/>
  <c r="B54" i="259"/>
  <c r="H53" i="259"/>
  <c r="G53" i="259"/>
  <c r="G1699" i="317" s="1"/>
  <c r="F53" i="259"/>
  <c r="F1699" i="317" s="1"/>
  <c r="E53" i="259"/>
  <c r="E1699" i="317" s="1"/>
  <c r="D53" i="259"/>
  <c r="D1699" i="317" s="1"/>
  <c r="C53" i="259"/>
  <c r="B53" i="259"/>
  <c r="H52" i="259"/>
  <c r="G52" i="259"/>
  <c r="G1662" i="317" s="1"/>
  <c r="F52" i="259"/>
  <c r="F1662" i="317" s="1"/>
  <c r="E52" i="259"/>
  <c r="E1662" i="317" s="1"/>
  <c r="D52" i="259"/>
  <c r="D1662" i="317" s="1"/>
  <c r="C52" i="259"/>
  <c r="C1662" i="317" s="1"/>
  <c r="B52" i="259"/>
  <c r="H51" i="259"/>
  <c r="G51" i="259"/>
  <c r="G1625" i="317" s="1"/>
  <c r="F51" i="259"/>
  <c r="F1625" i="317" s="1"/>
  <c r="E51" i="259"/>
  <c r="E1625" i="317" s="1"/>
  <c r="D51" i="259"/>
  <c r="D1625" i="317" s="1"/>
  <c r="C51" i="259"/>
  <c r="C1625" i="317" s="1"/>
  <c r="B51" i="259"/>
  <c r="H48" i="259"/>
  <c r="G48" i="259"/>
  <c r="G1550" i="317" s="1"/>
  <c r="F48" i="259"/>
  <c r="F1550" i="317" s="1"/>
  <c r="E48" i="259"/>
  <c r="E1550" i="317" s="1"/>
  <c r="D48" i="259"/>
  <c r="D1550" i="317" s="1"/>
  <c r="C48" i="259"/>
  <c r="C1550" i="317" s="1"/>
  <c r="H47" i="259"/>
  <c r="G47" i="259"/>
  <c r="G1513" i="317" s="1"/>
  <c r="F47" i="259"/>
  <c r="F1513" i="317" s="1"/>
  <c r="E47" i="259"/>
  <c r="E1513" i="317" s="1"/>
  <c r="D47" i="259"/>
  <c r="D1513" i="317" s="1"/>
  <c r="C47" i="259"/>
  <c r="C1513" i="317" s="1"/>
  <c r="B47" i="259"/>
  <c r="H46" i="259"/>
  <c r="G46" i="259"/>
  <c r="G1476" i="317" s="1"/>
  <c r="F46" i="259"/>
  <c r="F1476" i="317" s="1"/>
  <c r="E46" i="259"/>
  <c r="E1476" i="317" s="1"/>
  <c r="D46" i="259"/>
  <c r="D1476" i="317" s="1"/>
  <c r="C46" i="259"/>
  <c r="C1476" i="317" s="1"/>
  <c r="B46" i="259"/>
  <c r="H45" i="259"/>
  <c r="G45" i="259"/>
  <c r="G1439" i="317" s="1"/>
  <c r="F45" i="259"/>
  <c r="F1439" i="317" s="1"/>
  <c r="E45" i="259"/>
  <c r="E1439" i="317" s="1"/>
  <c r="D45" i="259"/>
  <c r="D1439" i="317" s="1"/>
  <c r="C45" i="259"/>
  <c r="C1439" i="317" s="1"/>
  <c r="B45" i="259"/>
  <c r="H44" i="259"/>
  <c r="G44" i="259"/>
  <c r="G1402" i="317" s="1"/>
  <c r="F44" i="259"/>
  <c r="F1402" i="317" s="1"/>
  <c r="E44" i="259"/>
  <c r="E1402" i="317" s="1"/>
  <c r="D44" i="259"/>
  <c r="D1402" i="317" s="1"/>
  <c r="C44" i="259"/>
  <c r="B44" i="259"/>
  <c r="H43" i="259"/>
  <c r="G43" i="259"/>
  <c r="G1365" i="317" s="1"/>
  <c r="F43" i="259"/>
  <c r="F1365" i="317" s="1"/>
  <c r="E43" i="259"/>
  <c r="E1365" i="317" s="1"/>
  <c r="D43" i="259"/>
  <c r="D1365" i="317" s="1"/>
  <c r="C43" i="259"/>
  <c r="C1365" i="317" s="1"/>
  <c r="H42" i="259"/>
  <c r="G42" i="259"/>
  <c r="G1328" i="317" s="1"/>
  <c r="F42" i="259"/>
  <c r="F1328" i="317" s="1"/>
  <c r="E42" i="259"/>
  <c r="E1328" i="317" s="1"/>
  <c r="D42" i="259"/>
  <c r="D1328" i="317" s="1"/>
  <c r="C42" i="259"/>
  <c r="C1328" i="317" s="1"/>
  <c r="H41" i="259"/>
  <c r="G41" i="259"/>
  <c r="G1291" i="317" s="1"/>
  <c r="F41" i="259"/>
  <c r="F1291" i="317" s="1"/>
  <c r="E41" i="259"/>
  <c r="E1291" i="317" s="1"/>
  <c r="D41" i="259"/>
  <c r="D1291" i="317" s="1"/>
  <c r="C41" i="259"/>
  <c r="C1291" i="317" s="1"/>
  <c r="H40" i="259"/>
  <c r="G40" i="259"/>
  <c r="G1254" i="317" s="1"/>
  <c r="F40" i="259"/>
  <c r="F1254" i="317" s="1"/>
  <c r="E40" i="259"/>
  <c r="E1254" i="317" s="1"/>
  <c r="D40" i="259"/>
  <c r="D1254" i="317" s="1"/>
  <c r="C40" i="259"/>
  <c r="C1254" i="317" s="1"/>
  <c r="H39" i="259"/>
  <c r="G39" i="259"/>
  <c r="G1217" i="317" s="1"/>
  <c r="F39" i="259"/>
  <c r="F1217" i="317" s="1"/>
  <c r="E39" i="259"/>
  <c r="E1217" i="317" s="1"/>
  <c r="D39" i="259"/>
  <c r="D1217" i="317" s="1"/>
  <c r="C39" i="259"/>
  <c r="C1217" i="317" s="1"/>
  <c r="H38" i="259"/>
  <c r="G38" i="259"/>
  <c r="G1180" i="317" s="1"/>
  <c r="F38" i="259"/>
  <c r="F1180" i="317" s="1"/>
  <c r="E38" i="259"/>
  <c r="E1180" i="317" s="1"/>
  <c r="D38" i="259"/>
  <c r="D1180" i="317" s="1"/>
  <c r="C38" i="259"/>
  <c r="C1180" i="317" s="1"/>
  <c r="H37" i="259"/>
  <c r="G37" i="259"/>
  <c r="G1143" i="317" s="1"/>
  <c r="F37" i="259"/>
  <c r="E37" i="259"/>
  <c r="E1143" i="317" s="1"/>
  <c r="D37" i="259"/>
  <c r="D1143" i="317" s="1"/>
  <c r="C37" i="259"/>
  <c r="C1143" i="317" s="1"/>
  <c r="H36" i="259"/>
  <c r="G36" i="259"/>
  <c r="G1106" i="317" s="1"/>
  <c r="F36" i="259"/>
  <c r="F1106" i="317" s="1"/>
  <c r="E36" i="259"/>
  <c r="E1106" i="317" s="1"/>
  <c r="D36" i="259"/>
  <c r="C36" i="259"/>
  <c r="C1106" i="317" s="1"/>
  <c r="H33" i="259"/>
  <c r="G33" i="259"/>
  <c r="G1031" i="317" s="1"/>
  <c r="F33" i="259"/>
  <c r="F1031" i="317" s="1"/>
  <c r="E33" i="259"/>
  <c r="E1031" i="317" s="1"/>
  <c r="D33" i="259"/>
  <c r="D1031" i="317" s="1"/>
  <c r="C33" i="259"/>
  <c r="C1031" i="317" s="1"/>
  <c r="H32" i="259"/>
  <c r="G32" i="259"/>
  <c r="G994" i="317" s="1"/>
  <c r="F32" i="259"/>
  <c r="F994" i="317" s="1"/>
  <c r="E32" i="259"/>
  <c r="E994" i="317" s="1"/>
  <c r="D32" i="259"/>
  <c r="D994" i="317" s="1"/>
  <c r="C32" i="259"/>
  <c r="C994" i="317" s="1"/>
  <c r="B32" i="259"/>
  <c r="H31" i="259"/>
  <c r="G31" i="259"/>
  <c r="G957" i="317" s="1"/>
  <c r="F31" i="259"/>
  <c r="F957" i="317" s="1"/>
  <c r="E31" i="259"/>
  <c r="E957" i="317" s="1"/>
  <c r="D31" i="259"/>
  <c r="D957" i="317" s="1"/>
  <c r="C31" i="259"/>
  <c r="C957" i="317" s="1"/>
  <c r="B31" i="259"/>
  <c r="H30" i="259"/>
  <c r="G30" i="259"/>
  <c r="G920" i="317" s="1"/>
  <c r="F30" i="259"/>
  <c r="E30" i="259"/>
  <c r="E920" i="317" s="1"/>
  <c r="D30" i="259"/>
  <c r="D920" i="317" s="1"/>
  <c r="C30" i="259"/>
  <c r="C920" i="317" s="1"/>
  <c r="B30" i="259"/>
  <c r="H29" i="259"/>
  <c r="G29" i="259"/>
  <c r="G883" i="317" s="1"/>
  <c r="F29" i="259"/>
  <c r="F883" i="317" s="1"/>
  <c r="E29" i="259"/>
  <c r="E883" i="317" s="1"/>
  <c r="D29" i="259"/>
  <c r="D883" i="317" s="1"/>
  <c r="C29" i="259"/>
  <c r="C883" i="317" s="1"/>
  <c r="H28" i="259"/>
  <c r="G28" i="259"/>
  <c r="G846" i="317" s="1"/>
  <c r="F28" i="259"/>
  <c r="F846" i="317" s="1"/>
  <c r="E28" i="259"/>
  <c r="E846" i="317" s="1"/>
  <c r="D28" i="259"/>
  <c r="D846" i="317" s="1"/>
  <c r="C28" i="259"/>
  <c r="C846" i="317" s="1"/>
  <c r="H27" i="259"/>
  <c r="G27" i="259"/>
  <c r="G809" i="317" s="1"/>
  <c r="F27" i="259"/>
  <c r="F809" i="317" s="1"/>
  <c r="E27" i="259"/>
  <c r="E809" i="317" s="1"/>
  <c r="D27" i="259"/>
  <c r="D809" i="317" s="1"/>
  <c r="C27" i="259"/>
  <c r="C809" i="317" s="1"/>
  <c r="H26" i="259"/>
  <c r="G26" i="259"/>
  <c r="G772" i="317" s="1"/>
  <c r="F26" i="259"/>
  <c r="F772" i="317" s="1"/>
  <c r="E26" i="259"/>
  <c r="E772" i="317" s="1"/>
  <c r="D26" i="259"/>
  <c r="D772" i="317" s="1"/>
  <c r="C26" i="259"/>
  <c r="C772" i="317" s="1"/>
  <c r="H25" i="259"/>
  <c r="G25" i="259"/>
  <c r="G735" i="317" s="1"/>
  <c r="F25" i="259"/>
  <c r="F735" i="317" s="1"/>
  <c r="E25" i="259"/>
  <c r="E735" i="317" s="1"/>
  <c r="D25" i="259"/>
  <c r="D735" i="317" s="1"/>
  <c r="C25" i="259"/>
  <c r="C735" i="317" s="1"/>
  <c r="H24" i="259"/>
  <c r="G24" i="259"/>
  <c r="G698" i="317" s="1"/>
  <c r="F24" i="259"/>
  <c r="F698" i="317" s="1"/>
  <c r="E24" i="259"/>
  <c r="E698" i="317" s="1"/>
  <c r="D24" i="259"/>
  <c r="D698" i="317" s="1"/>
  <c r="C24" i="259"/>
  <c r="H23" i="259"/>
  <c r="G23" i="259"/>
  <c r="G661" i="317" s="1"/>
  <c r="F23" i="259"/>
  <c r="F661" i="317" s="1"/>
  <c r="E23" i="259"/>
  <c r="E661" i="317" s="1"/>
  <c r="D23" i="259"/>
  <c r="D661" i="317" s="1"/>
  <c r="C23" i="259"/>
  <c r="C661" i="317" s="1"/>
  <c r="H22" i="259"/>
  <c r="G22" i="259"/>
  <c r="F22" i="259"/>
  <c r="F624" i="317" s="1"/>
  <c r="E22" i="259"/>
  <c r="E624" i="317" s="1"/>
  <c r="D22" i="259"/>
  <c r="D624" i="317" s="1"/>
  <c r="C22" i="259"/>
  <c r="C624" i="317" s="1"/>
  <c r="H21" i="259"/>
  <c r="G21" i="259"/>
  <c r="G587" i="317" s="1"/>
  <c r="F21" i="259"/>
  <c r="F587" i="317" s="1"/>
  <c r="E21" i="259"/>
  <c r="D21" i="259"/>
  <c r="D587" i="317" s="1"/>
  <c r="C21" i="259"/>
  <c r="C587" i="317" s="1"/>
  <c r="H18" i="259"/>
  <c r="G18" i="259"/>
  <c r="G512" i="317" s="1"/>
  <c r="F18" i="259"/>
  <c r="F512" i="317" s="1"/>
  <c r="E18" i="259"/>
  <c r="E512" i="317" s="1"/>
  <c r="D18" i="259"/>
  <c r="D512" i="317" s="1"/>
  <c r="C18" i="259"/>
  <c r="C512" i="317" s="1"/>
  <c r="H17" i="259"/>
  <c r="G17" i="259"/>
  <c r="G475" i="317" s="1"/>
  <c r="F17" i="259"/>
  <c r="F475" i="317" s="1"/>
  <c r="E17" i="259"/>
  <c r="E475" i="317" s="1"/>
  <c r="D17" i="259"/>
  <c r="D475" i="317" s="1"/>
  <c r="C17" i="259"/>
  <c r="C475" i="317" s="1"/>
  <c r="B17" i="259"/>
  <c r="H16" i="259"/>
  <c r="G16" i="259"/>
  <c r="G438" i="317" s="1"/>
  <c r="F16" i="259"/>
  <c r="F438" i="317" s="1"/>
  <c r="E16" i="259"/>
  <c r="E438" i="317" s="1"/>
  <c r="D16" i="259"/>
  <c r="D438" i="317" s="1"/>
  <c r="C16" i="259"/>
  <c r="C438" i="317" s="1"/>
  <c r="B16" i="259"/>
  <c r="H15" i="259"/>
  <c r="G15" i="259"/>
  <c r="F15" i="259"/>
  <c r="F401" i="317" s="1"/>
  <c r="E15" i="259"/>
  <c r="E401" i="317" s="1"/>
  <c r="D15" i="259"/>
  <c r="D401" i="317" s="1"/>
  <c r="C15" i="259"/>
  <c r="C401" i="317" s="1"/>
  <c r="B15" i="259"/>
  <c r="H14" i="259"/>
  <c r="G14" i="259"/>
  <c r="G364" i="317" s="1"/>
  <c r="F14" i="259"/>
  <c r="F364" i="317" s="1"/>
  <c r="E14" i="259"/>
  <c r="E364" i="317" s="1"/>
  <c r="D14" i="259"/>
  <c r="D364" i="317" s="1"/>
  <c r="C14" i="259"/>
  <c r="C364" i="317" s="1"/>
  <c r="H13" i="259"/>
  <c r="G13" i="259"/>
  <c r="G327" i="317" s="1"/>
  <c r="F13" i="259"/>
  <c r="F327" i="317" s="1"/>
  <c r="E13" i="259"/>
  <c r="E327" i="317" s="1"/>
  <c r="D13" i="259"/>
  <c r="D327" i="317" s="1"/>
  <c r="C13" i="259"/>
  <c r="C327" i="317" s="1"/>
  <c r="H12" i="259"/>
  <c r="G12" i="259"/>
  <c r="G290" i="317" s="1"/>
  <c r="F12" i="259"/>
  <c r="F290" i="317" s="1"/>
  <c r="E12" i="259"/>
  <c r="E290" i="317" s="1"/>
  <c r="D12" i="259"/>
  <c r="D290" i="317" s="1"/>
  <c r="C12" i="259"/>
  <c r="C290" i="317" s="1"/>
  <c r="H11" i="259"/>
  <c r="G11" i="259"/>
  <c r="G253" i="317" s="1"/>
  <c r="F11" i="259"/>
  <c r="F253" i="317" s="1"/>
  <c r="E11" i="259"/>
  <c r="E253" i="317" s="1"/>
  <c r="D11" i="259"/>
  <c r="D253" i="317" s="1"/>
  <c r="C11" i="259"/>
  <c r="C253" i="317" s="1"/>
  <c r="H10" i="259"/>
  <c r="G10" i="259"/>
  <c r="G216" i="317" s="1"/>
  <c r="F10" i="259"/>
  <c r="F216" i="317" s="1"/>
  <c r="E10" i="259"/>
  <c r="E216" i="317" s="1"/>
  <c r="D10" i="259"/>
  <c r="D216" i="317" s="1"/>
  <c r="C10" i="259"/>
  <c r="C216" i="317" s="1"/>
  <c r="H9" i="259"/>
  <c r="G9" i="259"/>
  <c r="G179" i="317" s="1"/>
  <c r="F9" i="259"/>
  <c r="F179" i="317" s="1"/>
  <c r="E9" i="259"/>
  <c r="E179" i="317" s="1"/>
  <c r="D9" i="259"/>
  <c r="D179" i="317" s="1"/>
  <c r="C9" i="259"/>
  <c r="C179" i="317" s="1"/>
  <c r="H8" i="259"/>
  <c r="G8" i="259"/>
  <c r="G142" i="317" s="1"/>
  <c r="F8" i="259"/>
  <c r="F142" i="317" s="1"/>
  <c r="E8" i="259"/>
  <c r="E142" i="317" s="1"/>
  <c r="D8" i="259"/>
  <c r="D142" i="317" s="1"/>
  <c r="C8" i="259"/>
  <c r="C142" i="317" s="1"/>
  <c r="H7" i="259"/>
  <c r="G7" i="259"/>
  <c r="G105" i="317" s="1"/>
  <c r="F7" i="259"/>
  <c r="F105" i="317" s="1"/>
  <c r="E7" i="259"/>
  <c r="E105" i="317" s="1"/>
  <c r="D7" i="259"/>
  <c r="D105" i="317" s="1"/>
  <c r="C7" i="259"/>
  <c r="C105" i="317" s="1"/>
  <c r="H6" i="259"/>
  <c r="G6" i="259"/>
  <c r="G68" i="317" s="1"/>
  <c r="F6" i="259"/>
  <c r="E6" i="259"/>
  <c r="E68" i="317" s="1"/>
  <c r="D6" i="259"/>
  <c r="D68" i="317" s="1"/>
  <c r="C6" i="259"/>
  <c r="C68" i="317" s="1"/>
  <c r="H5" i="259"/>
  <c r="G5" i="259"/>
  <c r="G31" i="317" s="1"/>
  <c r="F5" i="259"/>
  <c r="F31" i="317" s="1"/>
  <c r="E5" i="259"/>
  <c r="E31" i="317" s="1"/>
  <c r="D5" i="259"/>
  <c r="C5" i="259"/>
  <c r="C31" i="317" s="1"/>
  <c r="B1" i="259"/>
  <c r="F65" i="258"/>
  <c r="E65" i="258"/>
  <c r="E1639" i="316" s="1"/>
  <c r="D65" i="258"/>
  <c r="D1639" i="316" s="1"/>
  <c r="C65" i="258"/>
  <c r="C1639" i="316" s="1"/>
  <c r="F60" i="258"/>
  <c r="D60" i="258"/>
  <c r="C60" i="258"/>
  <c r="C1526" i="316" s="1"/>
  <c r="F59" i="258"/>
  <c r="E59" i="258"/>
  <c r="E1489" i="316" s="1"/>
  <c r="D59" i="258"/>
  <c r="D1489" i="316" s="1"/>
  <c r="C59" i="258"/>
  <c r="C1489" i="316" s="1"/>
  <c r="F58" i="258"/>
  <c r="D58" i="258"/>
  <c r="D1452" i="316" s="1"/>
  <c r="C58" i="258"/>
  <c r="F57" i="258"/>
  <c r="E57" i="258"/>
  <c r="E1415" i="316" s="1"/>
  <c r="D57" i="258"/>
  <c r="D1415" i="316" s="1"/>
  <c r="C57" i="258"/>
  <c r="C1415" i="316" s="1"/>
  <c r="F56" i="258"/>
  <c r="D56" i="258"/>
  <c r="D1378" i="316" s="1"/>
  <c r="C56" i="258"/>
  <c r="C1378" i="316" s="1"/>
  <c r="F55" i="258"/>
  <c r="E55" i="258"/>
  <c r="E1341" i="316" s="1"/>
  <c r="D55" i="258"/>
  <c r="D1341" i="316" s="1"/>
  <c r="C55" i="258"/>
  <c r="C1341" i="316" s="1"/>
  <c r="F52" i="258"/>
  <c r="E52" i="258"/>
  <c r="E1302" i="316" s="1"/>
  <c r="D52" i="258"/>
  <c r="D1302" i="316" s="1"/>
  <c r="C52" i="258"/>
  <c r="C1302" i="316" s="1"/>
  <c r="F48" i="258"/>
  <c r="E48" i="258"/>
  <c r="E1226" i="316" s="1"/>
  <c r="D48" i="258"/>
  <c r="D1226" i="316" s="1"/>
  <c r="C48" i="258"/>
  <c r="C1226" i="316" s="1"/>
  <c r="F45" i="258"/>
  <c r="E45" i="258"/>
  <c r="E1187" i="316" s="1"/>
  <c r="D45" i="258"/>
  <c r="D1187" i="316" s="1"/>
  <c r="C45" i="258"/>
  <c r="C1187" i="316" s="1"/>
  <c r="F41" i="258"/>
  <c r="E41" i="258"/>
  <c r="E1111" i="316" s="1"/>
  <c r="D41" i="258"/>
  <c r="D1111" i="316" s="1"/>
  <c r="C41" i="258"/>
  <c r="C1111" i="316" s="1"/>
  <c r="F40" i="258"/>
  <c r="E40" i="258"/>
  <c r="E1074" i="316" s="1"/>
  <c r="D40" i="258"/>
  <c r="D1074" i="316" s="1"/>
  <c r="C40" i="258"/>
  <c r="C1074" i="316" s="1"/>
  <c r="F39" i="258"/>
  <c r="E39" i="258"/>
  <c r="E1037" i="316" s="1"/>
  <c r="D39" i="258"/>
  <c r="D1037" i="316" s="1"/>
  <c r="C39" i="258"/>
  <c r="C1037" i="316" s="1"/>
  <c r="F35" i="258"/>
  <c r="E35" i="258"/>
  <c r="E961" i="316" s="1"/>
  <c r="D35" i="258"/>
  <c r="D961" i="316" s="1"/>
  <c r="C35" i="258"/>
  <c r="C961" i="316" s="1"/>
  <c r="F34" i="258"/>
  <c r="E34" i="258"/>
  <c r="E924" i="316" s="1"/>
  <c r="D34" i="258"/>
  <c r="D924" i="316" s="1"/>
  <c r="C34" i="258"/>
  <c r="C924" i="316" s="1"/>
  <c r="F33" i="258"/>
  <c r="E33" i="258"/>
  <c r="E887" i="316" s="1"/>
  <c r="D33" i="258"/>
  <c r="D887" i="316" s="1"/>
  <c r="C33" i="258"/>
  <c r="C887" i="316" s="1"/>
  <c r="F32" i="258"/>
  <c r="E32" i="258"/>
  <c r="E850" i="316" s="1"/>
  <c r="D32" i="258"/>
  <c r="D850" i="316" s="1"/>
  <c r="C32" i="258"/>
  <c r="C850" i="316" s="1"/>
  <c r="F28" i="258"/>
  <c r="E28" i="258"/>
  <c r="E774" i="316" s="1"/>
  <c r="D28" i="258"/>
  <c r="D774" i="316" s="1"/>
  <c r="C28" i="258"/>
  <c r="C774" i="316" s="1"/>
  <c r="F27" i="258"/>
  <c r="E27" i="258"/>
  <c r="E737" i="316" s="1"/>
  <c r="D27" i="258"/>
  <c r="D737" i="316" s="1"/>
  <c r="C27" i="258"/>
  <c r="C737" i="316" s="1"/>
  <c r="F26" i="258"/>
  <c r="E26" i="258"/>
  <c r="E700" i="316" s="1"/>
  <c r="D26" i="258"/>
  <c r="D700" i="316" s="1"/>
  <c r="C26" i="258"/>
  <c r="C700" i="316" s="1"/>
  <c r="F25" i="258"/>
  <c r="E25" i="258"/>
  <c r="E663" i="316" s="1"/>
  <c r="D25" i="258"/>
  <c r="D663" i="316" s="1"/>
  <c r="C25" i="258"/>
  <c r="C663" i="316" s="1"/>
  <c r="F24" i="258"/>
  <c r="E24" i="258"/>
  <c r="E626" i="316" s="1"/>
  <c r="D24" i="258"/>
  <c r="D626" i="316" s="1"/>
  <c r="C24" i="258"/>
  <c r="C626" i="316" s="1"/>
  <c r="F19" i="258"/>
  <c r="D19" i="258"/>
  <c r="D513" i="316" s="1"/>
  <c r="C19" i="258"/>
  <c r="C513" i="316" s="1"/>
  <c r="F18" i="258"/>
  <c r="E18" i="258"/>
  <c r="E476" i="316" s="1"/>
  <c r="D18" i="258"/>
  <c r="D476" i="316" s="1"/>
  <c r="C18" i="258"/>
  <c r="C476" i="316" s="1"/>
  <c r="F17" i="258"/>
  <c r="D17" i="258"/>
  <c r="C17" i="258"/>
  <c r="C439" i="316" s="1"/>
  <c r="F16" i="258"/>
  <c r="E16" i="258"/>
  <c r="E402" i="316" s="1"/>
  <c r="D16" i="258"/>
  <c r="D402" i="316" s="1"/>
  <c r="C16" i="258"/>
  <c r="C402" i="316" s="1"/>
  <c r="F15" i="258"/>
  <c r="D15" i="258"/>
  <c r="D365" i="316" s="1"/>
  <c r="C15" i="258"/>
  <c r="F14" i="258"/>
  <c r="E14" i="258"/>
  <c r="E328" i="316" s="1"/>
  <c r="D14" i="258"/>
  <c r="D328" i="316" s="1"/>
  <c r="C14" i="258"/>
  <c r="C328" i="316" s="1"/>
  <c r="F13" i="258"/>
  <c r="D13" i="258"/>
  <c r="D291" i="316" s="1"/>
  <c r="C13" i="258"/>
  <c r="C291" i="316" s="1"/>
  <c r="F12" i="258"/>
  <c r="E12" i="258"/>
  <c r="E254" i="316" s="1"/>
  <c r="D12" i="258"/>
  <c r="D254" i="316" s="1"/>
  <c r="C12" i="258"/>
  <c r="C254" i="316" s="1"/>
  <c r="F11" i="258"/>
  <c r="D11" i="258"/>
  <c r="D217" i="316" s="1"/>
  <c r="C11" i="258"/>
  <c r="C217" i="316" s="1"/>
  <c r="F10" i="258"/>
  <c r="E10" i="258"/>
  <c r="D10" i="258"/>
  <c r="D180" i="316" s="1"/>
  <c r="C10" i="258"/>
  <c r="C180" i="316" s="1"/>
  <c r="F9" i="258"/>
  <c r="D9" i="258"/>
  <c r="D143" i="316" s="1"/>
  <c r="C9" i="258"/>
  <c r="C143" i="316" s="1"/>
  <c r="F8" i="258"/>
  <c r="E8" i="258"/>
  <c r="E106" i="316" s="1"/>
  <c r="D8" i="258"/>
  <c r="D106" i="316" s="1"/>
  <c r="C8" i="258"/>
  <c r="C106" i="316" s="1"/>
  <c r="F7" i="258"/>
  <c r="D7" i="258"/>
  <c r="D69" i="316" s="1"/>
  <c r="C7" i="258"/>
  <c r="C69" i="316" s="1"/>
  <c r="F6" i="258"/>
  <c r="E6" i="258"/>
  <c r="E32" i="316" s="1"/>
  <c r="D6" i="258"/>
  <c r="D32" i="316" s="1"/>
  <c r="C6" i="258"/>
  <c r="B1" i="258"/>
  <c r="H94" i="261"/>
  <c r="G94" i="261"/>
  <c r="G3070" i="317" s="1"/>
  <c r="F94" i="261"/>
  <c r="F3070" i="317" s="1"/>
  <c r="E94" i="261"/>
  <c r="E3070" i="317" s="1"/>
  <c r="D94" i="261"/>
  <c r="D3070" i="317" s="1"/>
  <c r="C94" i="261"/>
  <c r="C3070" i="317" s="1"/>
  <c r="H93" i="261"/>
  <c r="G93" i="261"/>
  <c r="F93" i="261"/>
  <c r="F3033" i="317" s="1"/>
  <c r="E93" i="261"/>
  <c r="E3033" i="317" s="1"/>
  <c r="D93" i="261"/>
  <c r="D3033" i="317" s="1"/>
  <c r="C93" i="261"/>
  <c r="C3033" i="317" s="1"/>
  <c r="H89" i="261"/>
  <c r="G89" i="261"/>
  <c r="G2957" i="317" s="1"/>
  <c r="F89" i="261"/>
  <c r="F2957" i="317" s="1"/>
  <c r="E89" i="261"/>
  <c r="D89" i="261"/>
  <c r="D2957" i="317" s="1"/>
  <c r="C89" i="261"/>
  <c r="C2957" i="317" s="1"/>
  <c r="B89" i="261"/>
  <c r="H88" i="261"/>
  <c r="G88" i="261"/>
  <c r="G2920" i="317" s="1"/>
  <c r="F88" i="261"/>
  <c r="F2920" i="317" s="1"/>
  <c r="E88" i="261"/>
  <c r="E2920" i="317" s="1"/>
  <c r="D88" i="261"/>
  <c r="C88" i="261"/>
  <c r="C2920" i="317" s="1"/>
  <c r="B88" i="261"/>
  <c r="H87" i="261"/>
  <c r="G87" i="261"/>
  <c r="G2883" i="317" s="1"/>
  <c r="F87" i="261"/>
  <c r="F2883" i="317" s="1"/>
  <c r="E87" i="261"/>
  <c r="E2883" i="317" s="1"/>
  <c r="D87" i="261"/>
  <c r="D2883" i="317" s="1"/>
  <c r="C87" i="261"/>
  <c r="C2883" i="317" s="1"/>
  <c r="B87" i="261"/>
  <c r="H86" i="261"/>
  <c r="G86" i="261"/>
  <c r="G2846" i="317" s="1"/>
  <c r="F86" i="261"/>
  <c r="F2846" i="317" s="1"/>
  <c r="E86" i="261"/>
  <c r="E2846" i="317" s="1"/>
  <c r="D86" i="261"/>
  <c r="D2846" i="317" s="1"/>
  <c r="C86" i="261"/>
  <c r="C2846" i="317" s="1"/>
  <c r="B86" i="261"/>
  <c r="H85" i="261"/>
  <c r="G85" i="261"/>
  <c r="G2809" i="317" s="1"/>
  <c r="F85" i="261"/>
  <c r="F2809" i="317" s="1"/>
  <c r="E85" i="261"/>
  <c r="E2809" i="317" s="1"/>
  <c r="D85" i="261"/>
  <c r="D2809" i="317" s="1"/>
  <c r="C85" i="261"/>
  <c r="C2809" i="317" s="1"/>
  <c r="B85" i="261"/>
  <c r="H84" i="261"/>
  <c r="G84" i="261"/>
  <c r="G2772" i="317" s="1"/>
  <c r="F84" i="261"/>
  <c r="F2772" i="317" s="1"/>
  <c r="E84" i="261"/>
  <c r="E2772" i="317" s="1"/>
  <c r="D84" i="261"/>
  <c r="D2772" i="317" s="1"/>
  <c r="C84" i="261"/>
  <c r="C2772" i="317" s="1"/>
  <c r="B84" i="261"/>
  <c r="H83" i="261"/>
  <c r="G83" i="261"/>
  <c r="F83" i="261"/>
  <c r="F2735" i="317" s="1"/>
  <c r="E83" i="261"/>
  <c r="E2735" i="317" s="1"/>
  <c r="D83" i="261"/>
  <c r="D2735" i="317" s="1"/>
  <c r="C83" i="261"/>
  <c r="C2735" i="317" s="1"/>
  <c r="B83" i="261"/>
  <c r="H82" i="261"/>
  <c r="G82" i="261"/>
  <c r="G2698" i="317" s="1"/>
  <c r="F82" i="261"/>
  <c r="E82" i="261"/>
  <c r="E2698" i="317" s="1"/>
  <c r="D82" i="261"/>
  <c r="D2698" i="317" s="1"/>
  <c r="C82" i="261"/>
  <c r="C2698" i="317" s="1"/>
  <c r="B82" i="261"/>
  <c r="H79" i="261"/>
  <c r="G79" i="261"/>
  <c r="G2623" i="317" s="1"/>
  <c r="F79" i="261"/>
  <c r="F2623" i="317" s="1"/>
  <c r="E79" i="261"/>
  <c r="E2623" i="317" s="1"/>
  <c r="D79" i="261"/>
  <c r="D2623" i="317" s="1"/>
  <c r="C79" i="261"/>
  <c r="C2623" i="317" s="1"/>
  <c r="H78" i="261"/>
  <c r="G78" i="261"/>
  <c r="G2586" i="317" s="1"/>
  <c r="F78" i="261"/>
  <c r="F2586" i="317" s="1"/>
  <c r="E78" i="261"/>
  <c r="E2586" i="317" s="1"/>
  <c r="D78" i="261"/>
  <c r="D2586" i="317" s="1"/>
  <c r="C78" i="261"/>
  <c r="C2586" i="317" s="1"/>
  <c r="B78" i="261"/>
  <c r="H77" i="261"/>
  <c r="G77" i="261"/>
  <c r="G2549" i="317" s="1"/>
  <c r="F77" i="261"/>
  <c r="F2549" i="317" s="1"/>
  <c r="E77" i="261"/>
  <c r="E2549" i="317" s="1"/>
  <c r="D77" i="261"/>
  <c r="D2549" i="317" s="1"/>
  <c r="C77" i="261"/>
  <c r="C2549" i="317" s="1"/>
  <c r="B77" i="261"/>
  <c r="H76" i="261"/>
  <c r="G76" i="261"/>
  <c r="G2512" i="317" s="1"/>
  <c r="F76" i="261"/>
  <c r="F2512" i="317" s="1"/>
  <c r="E76" i="261"/>
  <c r="E2512" i="317" s="1"/>
  <c r="D76" i="261"/>
  <c r="D2512" i="317" s="1"/>
  <c r="C76" i="261"/>
  <c r="C2512" i="317" s="1"/>
  <c r="B76" i="261"/>
  <c r="H75" i="261"/>
  <c r="G75" i="261"/>
  <c r="G2475" i="317" s="1"/>
  <c r="F75" i="261"/>
  <c r="F2475" i="317" s="1"/>
  <c r="E75" i="261"/>
  <c r="E2475" i="317" s="1"/>
  <c r="D75" i="261"/>
  <c r="D2475" i="317" s="1"/>
  <c r="C75" i="261"/>
  <c r="C2475" i="317" s="1"/>
  <c r="B75" i="261"/>
  <c r="H74" i="261"/>
  <c r="G74" i="261"/>
  <c r="G2438" i="317" s="1"/>
  <c r="F74" i="261"/>
  <c r="F2438" i="317" s="1"/>
  <c r="E74" i="261"/>
  <c r="E2438" i="317" s="1"/>
  <c r="D74" i="261"/>
  <c r="D2438" i="317" s="1"/>
  <c r="C74" i="261"/>
  <c r="C2438" i="317" s="1"/>
  <c r="B74" i="261"/>
  <c r="H73" i="261"/>
  <c r="G73" i="261"/>
  <c r="G2401" i="317" s="1"/>
  <c r="F73" i="261"/>
  <c r="E73" i="261"/>
  <c r="E2401" i="317" s="1"/>
  <c r="D73" i="261"/>
  <c r="D2401" i="317" s="1"/>
  <c r="C73" i="261"/>
  <c r="C2401" i="317" s="1"/>
  <c r="B73" i="261"/>
  <c r="H72" i="261"/>
  <c r="G72" i="261"/>
  <c r="G2364" i="317" s="1"/>
  <c r="F72" i="261"/>
  <c r="F2364" i="317" s="1"/>
  <c r="E72" i="261"/>
  <c r="D72" i="261"/>
  <c r="D2364" i="317" s="1"/>
  <c r="C72" i="261"/>
  <c r="C2364" i="317" s="1"/>
  <c r="B72" i="261"/>
  <c r="H71" i="261"/>
  <c r="G71" i="261"/>
  <c r="G2327" i="317" s="1"/>
  <c r="F71" i="261"/>
  <c r="F2327" i="317" s="1"/>
  <c r="E71" i="261"/>
  <c r="E2327" i="317" s="1"/>
  <c r="D71" i="261"/>
  <c r="C71" i="261"/>
  <c r="C2327" i="317" s="1"/>
  <c r="B71" i="261"/>
  <c r="H70" i="261"/>
  <c r="G70" i="261"/>
  <c r="G2290" i="317" s="1"/>
  <c r="F70" i="261"/>
  <c r="F2290" i="317" s="1"/>
  <c r="E70" i="261"/>
  <c r="E2290" i="317" s="1"/>
  <c r="D70" i="261"/>
  <c r="D2290" i="317" s="1"/>
  <c r="C70" i="261"/>
  <c r="B70" i="261"/>
  <c r="H69" i="261"/>
  <c r="G69" i="261"/>
  <c r="G2253" i="317" s="1"/>
  <c r="F69" i="261"/>
  <c r="F2253" i="317" s="1"/>
  <c r="E69" i="261"/>
  <c r="E2253" i="317" s="1"/>
  <c r="D69" i="261"/>
  <c r="D2253" i="317" s="1"/>
  <c r="C69" i="261"/>
  <c r="C2253" i="317" s="1"/>
  <c r="B69" i="261"/>
  <c r="H68" i="261"/>
  <c r="G68" i="261"/>
  <c r="G2216" i="317" s="1"/>
  <c r="F68" i="261"/>
  <c r="F2216" i="317" s="1"/>
  <c r="E68" i="261"/>
  <c r="E2216" i="317" s="1"/>
  <c r="D68" i="261"/>
  <c r="D2216" i="317" s="1"/>
  <c r="C68" i="261"/>
  <c r="C2216" i="317" s="1"/>
  <c r="B68" i="261"/>
  <c r="H67" i="261"/>
  <c r="G67" i="261"/>
  <c r="G2179" i="317" s="1"/>
  <c r="F67" i="261"/>
  <c r="F2179" i="317" s="1"/>
  <c r="E67" i="261"/>
  <c r="E2179" i="317" s="1"/>
  <c r="D67" i="261"/>
  <c r="D2179" i="317" s="1"/>
  <c r="C67" i="261"/>
  <c r="C2179" i="317" s="1"/>
  <c r="B67" i="261"/>
  <c r="H66" i="261"/>
  <c r="G66" i="261"/>
  <c r="F66" i="261"/>
  <c r="F2142" i="317" s="1"/>
  <c r="E66" i="261"/>
  <c r="E2142" i="317" s="1"/>
  <c r="D66" i="261"/>
  <c r="D2142" i="317" s="1"/>
  <c r="C66" i="261"/>
  <c r="C2142" i="317" s="1"/>
  <c r="B66" i="261"/>
  <c r="H63" i="261"/>
  <c r="G63" i="261"/>
  <c r="G2067" i="317" s="1"/>
  <c r="F63" i="261"/>
  <c r="F2067" i="317" s="1"/>
  <c r="E63" i="261"/>
  <c r="E2067" i="317" s="1"/>
  <c r="D63" i="261"/>
  <c r="D2067" i="317" s="1"/>
  <c r="C63" i="261"/>
  <c r="C2067" i="317" s="1"/>
  <c r="H62" i="261"/>
  <c r="G62" i="261"/>
  <c r="G2030" i="317" s="1"/>
  <c r="F62" i="261"/>
  <c r="F2030" i="317" s="1"/>
  <c r="E62" i="261"/>
  <c r="E2030" i="317" s="1"/>
  <c r="D62" i="261"/>
  <c r="D2030" i="317" s="1"/>
  <c r="C62" i="261"/>
  <c r="C2030" i="317" s="1"/>
  <c r="B62" i="261"/>
  <c r="H61" i="261"/>
  <c r="G61" i="261"/>
  <c r="G1993" i="317" s="1"/>
  <c r="F61" i="261"/>
  <c r="F1993" i="317" s="1"/>
  <c r="E61" i="261"/>
  <c r="E1993" i="317" s="1"/>
  <c r="D61" i="261"/>
  <c r="D1993" i="317" s="1"/>
  <c r="C61" i="261"/>
  <c r="C1993" i="317" s="1"/>
  <c r="B61" i="261"/>
  <c r="H60" i="261"/>
  <c r="G60" i="261"/>
  <c r="G1956" i="317" s="1"/>
  <c r="F60" i="261"/>
  <c r="F1956" i="317" s="1"/>
  <c r="E60" i="261"/>
  <c r="E1956" i="317" s="1"/>
  <c r="D60" i="261"/>
  <c r="D1956" i="317" s="1"/>
  <c r="C60" i="261"/>
  <c r="C1956" i="317" s="1"/>
  <c r="B60" i="261"/>
  <c r="H59" i="261"/>
  <c r="G59" i="261"/>
  <c r="G1919" i="317" s="1"/>
  <c r="F59" i="261"/>
  <c r="F1919" i="317" s="1"/>
  <c r="E59" i="261"/>
  <c r="E1919" i="317" s="1"/>
  <c r="D59" i="261"/>
  <c r="D1919" i="317" s="1"/>
  <c r="C59" i="261"/>
  <c r="C1919" i="317" s="1"/>
  <c r="B59" i="261"/>
  <c r="H58" i="261"/>
  <c r="G58" i="261"/>
  <c r="G1882" i="317" s="1"/>
  <c r="F58" i="261"/>
  <c r="F1882" i="317" s="1"/>
  <c r="E58" i="261"/>
  <c r="E1882" i="317" s="1"/>
  <c r="D58" i="261"/>
  <c r="D1882" i="317" s="1"/>
  <c r="C58" i="261"/>
  <c r="C1882" i="317" s="1"/>
  <c r="B58" i="261"/>
  <c r="H57" i="261"/>
  <c r="G57" i="261"/>
  <c r="F57" i="261"/>
  <c r="F1845" i="317" s="1"/>
  <c r="E57" i="261"/>
  <c r="E1845" i="317" s="1"/>
  <c r="D57" i="261"/>
  <c r="D1845" i="317" s="1"/>
  <c r="C57" i="261"/>
  <c r="C1845" i="317" s="1"/>
  <c r="B57" i="261"/>
  <c r="H56" i="261"/>
  <c r="G56" i="261"/>
  <c r="G1808" i="317" s="1"/>
  <c r="F56" i="261"/>
  <c r="F1808" i="317" s="1"/>
  <c r="E56" i="261"/>
  <c r="E1808" i="317" s="1"/>
  <c r="D56" i="261"/>
  <c r="D1808" i="317" s="1"/>
  <c r="C56" i="261"/>
  <c r="C1808" i="317" s="1"/>
  <c r="B56" i="261"/>
  <c r="H55" i="261"/>
  <c r="G55" i="261"/>
  <c r="G1771" i="317" s="1"/>
  <c r="F55" i="261"/>
  <c r="F1771" i="317" s="1"/>
  <c r="E55" i="261"/>
  <c r="D55" i="261"/>
  <c r="D1771" i="317" s="1"/>
  <c r="C55" i="261"/>
  <c r="C1771" i="317" s="1"/>
  <c r="B55" i="261"/>
  <c r="H54" i="261"/>
  <c r="G54" i="261"/>
  <c r="G1734" i="317" s="1"/>
  <c r="F54" i="261"/>
  <c r="F1734" i="317" s="1"/>
  <c r="E54" i="261"/>
  <c r="E1734" i="317" s="1"/>
  <c r="D54" i="261"/>
  <c r="C54" i="261"/>
  <c r="C1734" i="317" s="1"/>
  <c r="B54" i="261"/>
  <c r="H53" i="261"/>
  <c r="G53" i="261"/>
  <c r="G1697" i="317" s="1"/>
  <c r="F53" i="261"/>
  <c r="F1697" i="317" s="1"/>
  <c r="E53" i="261"/>
  <c r="E1697" i="317" s="1"/>
  <c r="D53" i="261"/>
  <c r="D1697" i="317" s="1"/>
  <c r="C53" i="261"/>
  <c r="B53" i="261"/>
  <c r="H52" i="261"/>
  <c r="G52" i="261"/>
  <c r="G1660" i="317" s="1"/>
  <c r="F52" i="261"/>
  <c r="F1660" i="317" s="1"/>
  <c r="E52" i="261"/>
  <c r="E1660" i="317" s="1"/>
  <c r="D52" i="261"/>
  <c r="D1660" i="317" s="1"/>
  <c r="C52" i="261"/>
  <c r="C1660" i="317" s="1"/>
  <c r="B52" i="261"/>
  <c r="H51" i="261"/>
  <c r="G51" i="261"/>
  <c r="G1623" i="317" s="1"/>
  <c r="F51" i="261"/>
  <c r="F1623" i="317" s="1"/>
  <c r="E51" i="261"/>
  <c r="E1623" i="317" s="1"/>
  <c r="D51" i="261"/>
  <c r="D1623" i="317" s="1"/>
  <c r="C51" i="261"/>
  <c r="C1623" i="317" s="1"/>
  <c r="B51" i="261"/>
  <c r="H48" i="261"/>
  <c r="G48" i="261"/>
  <c r="G1548" i="317" s="1"/>
  <c r="F48" i="261"/>
  <c r="F1548" i="317" s="1"/>
  <c r="E48" i="261"/>
  <c r="E1548" i="317" s="1"/>
  <c r="D48" i="261"/>
  <c r="D1548" i="317" s="1"/>
  <c r="C48" i="261"/>
  <c r="C1548" i="317" s="1"/>
  <c r="H47" i="261"/>
  <c r="G47" i="261"/>
  <c r="G1511" i="317" s="1"/>
  <c r="F47" i="261"/>
  <c r="F1511" i="317" s="1"/>
  <c r="E47" i="261"/>
  <c r="E1511" i="317" s="1"/>
  <c r="D47" i="261"/>
  <c r="D1511" i="317" s="1"/>
  <c r="C47" i="261"/>
  <c r="C1511" i="317" s="1"/>
  <c r="B47" i="261"/>
  <c r="H46" i="261"/>
  <c r="G46" i="261"/>
  <c r="G1474" i="317" s="1"/>
  <c r="F46" i="261"/>
  <c r="F1474" i="317" s="1"/>
  <c r="E46" i="261"/>
  <c r="D46" i="261"/>
  <c r="D1474" i="317" s="1"/>
  <c r="C46" i="261"/>
  <c r="C1474" i="317" s="1"/>
  <c r="B46" i="261"/>
  <c r="H45" i="261"/>
  <c r="G45" i="261"/>
  <c r="G1437" i="317" s="1"/>
  <c r="F45" i="261"/>
  <c r="F1437" i="317" s="1"/>
  <c r="E45" i="261"/>
  <c r="E1437" i="317" s="1"/>
  <c r="D45" i="261"/>
  <c r="D1437" i="317" s="1"/>
  <c r="C45" i="261"/>
  <c r="C1437" i="317" s="1"/>
  <c r="B45" i="261"/>
  <c r="H44" i="261"/>
  <c r="G44" i="261"/>
  <c r="G1400" i="317" s="1"/>
  <c r="F44" i="261"/>
  <c r="F1400" i="317" s="1"/>
  <c r="E44" i="261"/>
  <c r="E1400" i="317" s="1"/>
  <c r="D44" i="261"/>
  <c r="D1400" i="317" s="1"/>
  <c r="C44" i="261"/>
  <c r="B44" i="261"/>
  <c r="H43" i="261"/>
  <c r="G43" i="261"/>
  <c r="G1363" i="317" s="1"/>
  <c r="F43" i="261"/>
  <c r="F1363" i="317" s="1"/>
  <c r="E43" i="261"/>
  <c r="E1363" i="317" s="1"/>
  <c r="D43" i="261"/>
  <c r="D1363" i="317" s="1"/>
  <c r="C43" i="261"/>
  <c r="C1363" i="317" s="1"/>
  <c r="H42" i="261"/>
  <c r="G42" i="261"/>
  <c r="G1326" i="317" s="1"/>
  <c r="F42" i="261"/>
  <c r="F1326" i="317" s="1"/>
  <c r="E42" i="261"/>
  <c r="E1326" i="317" s="1"/>
  <c r="D42" i="261"/>
  <c r="D1326" i="317" s="1"/>
  <c r="C42" i="261"/>
  <c r="C1326" i="317" s="1"/>
  <c r="H41" i="261"/>
  <c r="G41" i="261"/>
  <c r="G1289" i="317" s="1"/>
  <c r="F41" i="261"/>
  <c r="F1289" i="317" s="1"/>
  <c r="E41" i="261"/>
  <c r="E1289" i="317" s="1"/>
  <c r="D41" i="261"/>
  <c r="D1289" i="317" s="1"/>
  <c r="C41" i="261"/>
  <c r="C1289" i="317" s="1"/>
  <c r="H40" i="261"/>
  <c r="G40" i="261"/>
  <c r="G1252" i="317" s="1"/>
  <c r="F40" i="261"/>
  <c r="F1252" i="317" s="1"/>
  <c r="E40" i="261"/>
  <c r="E1252" i="317" s="1"/>
  <c r="D40" i="261"/>
  <c r="D1252" i="317" s="1"/>
  <c r="C40" i="261"/>
  <c r="C1252" i="317" s="1"/>
  <c r="H39" i="261"/>
  <c r="G39" i="261"/>
  <c r="G1215" i="317" s="1"/>
  <c r="F39" i="261"/>
  <c r="F1215" i="317" s="1"/>
  <c r="E39" i="261"/>
  <c r="E1215" i="317" s="1"/>
  <c r="D39" i="261"/>
  <c r="D1215" i="317" s="1"/>
  <c r="C39" i="261"/>
  <c r="C1215" i="317" s="1"/>
  <c r="H38" i="261"/>
  <c r="G38" i="261"/>
  <c r="G1178" i="317" s="1"/>
  <c r="F38" i="261"/>
  <c r="F1178" i="317" s="1"/>
  <c r="E38" i="261"/>
  <c r="E1178" i="317" s="1"/>
  <c r="D38" i="261"/>
  <c r="D1178" i="317" s="1"/>
  <c r="C38" i="261"/>
  <c r="C1178" i="317" s="1"/>
  <c r="H37" i="261"/>
  <c r="G37" i="261"/>
  <c r="G1141" i="317" s="1"/>
  <c r="F37" i="261"/>
  <c r="E37" i="261"/>
  <c r="E1141" i="317" s="1"/>
  <c r="D37" i="261"/>
  <c r="D1141" i="317" s="1"/>
  <c r="C37" i="261"/>
  <c r="C1141" i="317" s="1"/>
  <c r="H36" i="261"/>
  <c r="G36" i="261"/>
  <c r="G1104" i="317" s="1"/>
  <c r="F36" i="261"/>
  <c r="F1104" i="317" s="1"/>
  <c r="E36" i="261"/>
  <c r="E1104" i="317" s="1"/>
  <c r="D36" i="261"/>
  <c r="D1104" i="317" s="1"/>
  <c r="C36" i="261"/>
  <c r="C1104" i="317" s="1"/>
  <c r="H33" i="261"/>
  <c r="G33" i="261"/>
  <c r="G1029" i="317" s="1"/>
  <c r="F33" i="261"/>
  <c r="F1029" i="317" s="1"/>
  <c r="E33" i="261"/>
  <c r="E1029" i="317" s="1"/>
  <c r="D33" i="261"/>
  <c r="D1029" i="317" s="1"/>
  <c r="C33" i="261"/>
  <c r="C1029" i="317" s="1"/>
  <c r="H32" i="261"/>
  <c r="G32" i="261"/>
  <c r="G992" i="317" s="1"/>
  <c r="F32" i="261"/>
  <c r="F992" i="317" s="1"/>
  <c r="E32" i="261"/>
  <c r="E992" i="317" s="1"/>
  <c r="D32" i="261"/>
  <c r="D992" i="317" s="1"/>
  <c r="C32" i="261"/>
  <c r="C992" i="317" s="1"/>
  <c r="B32" i="261"/>
  <c r="H31" i="261"/>
  <c r="G31" i="261"/>
  <c r="G955" i="317" s="1"/>
  <c r="F31" i="261"/>
  <c r="F955" i="317" s="1"/>
  <c r="E31" i="261"/>
  <c r="E955" i="317" s="1"/>
  <c r="D31" i="261"/>
  <c r="D955" i="317" s="1"/>
  <c r="C31" i="261"/>
  <c r="C955" i="317" s="1"/>
  <c r="B31" i="261"/>
  <c r="H30" i="261"/>
  <c r="G30" i="261"/>
  <c r="G918" i="317" s="1"/>
  <c r="F30" i="261"/>
  <c r="E30" i="261"/>
  <c r="E918" i="317" s="1"/>
  <c r="D30" i="261"/>
  <c r="D918" i="317" s="1"/>
  <c r="C30" i="261"/>
  <c r="C918" i="317" s="1"/>
  <c r="B30" i="261"/>
  <c r="H29" i="261"/>
  <c r="G29" i="261"/>
  <c r="G881" i="317" s="1"/>
  <c r="F29" i="261"/>
  <c r="F881" i="317" s="1"/>
  <c r="E29" i="261"/>
  <c r="E881" i="317" s="1"/>
  <c r="D29" i="261"/>
  <c r="D881" i="317" s="1"/>
  <c r="C29" i="261"/>
  <c r="C881" i="317" s="1"/>
  <c r="H28" i="261"/>
  <c r="G28" i="261"/>
  <c r="G844" i="317" s="1"/>
  <c r="F28" i="261"/>
  <c r="F844" i="317" s="1"/>
  <c r="E28" i="261"/>
  <c r="E844" i="317" s="1"/>
  <c r="D28" i="261"/>
  <c r="D844" i="317" s="1"/>
  <c r="C28" i="261"/>
  <c r="C844" i="317" s="1"/>
  <c r="H27" i="261"/>
  <c r="G27" i="261"/>
  <c r="G807" i="317" s="1"/>
  <c r="F27" i="261"/>
  <c r="F807" i="317" s="1"/>
  <c r="E27" i="261"/>
  <c r="E807" i="317" s="1"/>
  <c r="D27" i="261"/>
  <c r="D807" i="317" s="1"/>
  <c r="C27" i="261"/>
  <c r="C807" i="317" s="1"/>
  <c r="H26" i="261"/>
  <c r="G26" i="261"/>
  <c r="G770" i="317" s="1"/>
  <c r="F26" i="261"/>
  <c r="F770" i="317" s="1"/>
  <c r="E26" i="261"/>
  <c r="E770" i="317" s="1"/>
  <c r="D26" i="261"/>
  <c r="D770" i="317" s="1"/>
  <c r="C26" i="261"/>
  <c r="C770" i="317" s="1"/>
  <c r="H25" i="261"/>
  <c r="G25" i="261"/>
  <c r="G733" i="317" s="1"/>
  <c r="F25" i="261"/>
  <c r="F733" i="317" s="1"/>
  <c r="E25" i="261"/>
  <c r="E733" i="317" s="1"/>
  <c r="D25" i="261"/>
  <c r="D733" i="317" s="1"/>
  <c r="C25" i="261"/>
  <c r="C733" i="317" s="1"/>
  <c r="H24" i="261"/>
  <c r="G24" i="261"/>
  <c r="G696" i="317" s="1"/>
  <c r="F24" i="261"/>
  <c r="F696" i="317" s="1"/>
  <c r="E24" i="261"/>
  <c r="E696" i="317" s="1"/>
  <c r="D24" i="261"/>
  <c r="D696" i="317" s="1"/>
  <c r="C24" i="261"/>
  <c r="H23" i="261"/>
  <c r="G23" i="261"/>
  <c r="G659" i="317" s="1"/>
  <c r="F23" i="261"/>
  <c r="F659" i="317" s="1"/>
  <c r="E23" i="261"/>
  <c r="E659" i="317" s="1"/>
  <c r="D23" i="261"/>
  <c r="D659" i="317" s="1"/>
  <c r="C23" i="261"/>
  <c r="C659" i="317" s="1"/>
  <c r="H22" i="261"/>
  <c r="G22" i="261"/>
  <c r="F22" i="261"/>
  <c r="F622" i="317" s="1"/>
  <c r="E22" i="261"/>
  <c r="E622" i="317" s="1"/>
  <c r="D22" i="261"/>
  <c r="D622" i="317" s="1"/>
  <c r="C22" i="261"/>
  <c r="C622" i="317" s="1"/>
  <c r="H21" i="261"/>
  <c r="G21" i="261"/>
  <c r="G585" i="317" s="1"/>
  <c r="F21" i="261"/>
  <c r="F585" i="317" s="1"/>
  <c r="E21" i="261"/>
  <c r="D21" i="261"/>
  <c r="D585" i="317" s="1"/>
  <c r="C21" i="261"/>
  <c r="C585" i="317" s="1"/>
  <c r="H18" i="261"/>
  <c r="G18" i="261"/>
  <c r="G510" i="317" s="1"/>
  <c r="F18" i="261"/>
  <c r="F510" i="317" s="1"/>
  <c r="E18" i="261"/>
  <c r="E510" i="317" s="1"/>
  <c r="D18" i="261"/>
  <c r="D510" i="317" s="1"/>
  <c r="C18" i="261"/>
  <c r="H17" i="261"/>
  <c r="G17" i="261"/>
  <c r="G473" i="317" s="1"/>
  <c r="F17" i="261"/>
  <c r="F473" i="317" s="1"/>
  <c r="E17" i="261"/>
  <c r="E473" i="317" s="1"/>
  <c r="D17" i="261"/>
  <c r="D473" i="317" s="1"/>
  <c r="C17" i="261"/>
  <c r="C473" i="317" s="1"/>
  <c r="B17" i="261"/>
  <c r="H16" i="261"/>
  <c r="G16" i="261"/>
  <c r="G436" i="317" s="1"/>
  <c r="F16" i="261"/>
  <c r="F436" i="317" s="1"/>
  <c r="E16" i="261"/>
  <c r="E436" i="317" s="1"/>
  <c r="D16" i="261"/>
  <c r="D436" i="317" s="1"/>
  <c r="C16" i="261"/>
  <c r="C436" i="317" s="1"/>
  <c r="B16" i="261"/>
  <c r="H15" i="261"/>
  <c r="G15" i="261"/>
  <c r="F15" i="261"/>
  <c r="F399" i="317" s="1"/>
  <c r="E15" i="261"/>
  <c r="E399" i="317" s="1"/>
  <c r="D15" i="261"/>
  <c r="D399" i="317" s="1"/>
  <c r="C15" i="261"/>
  <c r="C399" i="317" s="1"/>
  <c r="B15" i="261"/>
  <c r="H14" i="261"/>
  <c r="G14" i="261"/>
  <c r="G362" i="317" s="1"/>
  <c r="F14" i="261"/>
  <c r="F362" i="317" s="1"/>
  <c r="E14" i="261"/>
  <c r="E362" i="317" s="1"/>
  <c r="D14" i="261"/>
  <c r="D362" i="317" s="1"/>
  <c r="C14" i="261"/>
  <c r="C362" i="317" s="1"/>
  <c r="H13" i="261"/>
  <c r="G13" i="261"/>
  <c r="G325" i="317" s="1"/>
  <c r="F13" i="261"/>
  <c r="F325" i="317" s="1"/>
  <c r="E13" i="261"/>
  <c r="E325" i="317" s="1"/>
  <c r="D13" i="261"/>
  <c r="D325" i="317" s="1"/>
  <c r="C13" i="261"/>
  <c r="C325" i="317" s="1"/>
  <c r="H12" i="261"/>
  <c r="G12" i="261"/>
  <c r="G288" i="317" s="1"/>
  <c r="F12" i="261"/>
  <c r="F288" i="317" s="1"/>
  <c r="E12" i="261"/>
  <c r="E288" i="317" s="1"/>
  <c r="D12" i="261"/>
  <c r="D288" i="317" s="1"/>
  <c r="C12" i="261"/>
  <c r="C288" i="317" s="1"/>
  <c r="H11" i="261"/>
  <c r="G11" i="261"/>
  <c r="G251" i="317" s="1"/>
  <c r="F11" i="261"/>
  <c r="F251" i="317" s="1"/>
  <c r="E11" i="261"/>
  <c r="E251" i="317" s="1"/>
  <c r="D11" i="261"/>
  <c r="D251" i="317" s="1"/>
  <c r="C11" i="261"/>
  <c r="C251" i="317" s="1"/>
  <c r="H10" i="261"/>
  <c r="G10" i="261"/>
  <c r="G214" i="317" s="1"/>
  <c r="F10" i="261"/>
  <c r="F214" i="317" s="1"/>
  <c r="E10" i="261"/>
  <c r="E214" i="317" s="1"/>
  <c r="D10" i="261"/>
  <c r="D214" i="317" s="1"/>
  <c r="C10" i="261"/>
  <c r="C214" i="317" s="1"/>
  <c r="H9" i="261"/>
  <c r="G9" i="261"/>
  <c r="G177" i="317" s="1"/>
  <c r="F9" i="261"/>
  <c r="F177" i="317" s="1"/>
  <c r="E9" i="261"/>
  <c r="E177" i="317" s="1"/>
  <c r="D9" i="261"/>
  <c r="D177" i="317" s="1"/>
  <c r="C9" i="261"/>
  <c r="C177" i="317" s="1"/>
  <c r="H8" i="261"/>
  <c r="G8" i="261"/>
  <c r="G140" i="317" s="1"/>
  <c r="F8" i="261"/>
  <c r="F140" i="317" s="1"/>
  <c r="E8" i="261"/>
  <c r="E140" i="317" s="1"/>
  <c r="D8" i="261"/>
  <c r="D140" i="317" s="1"/>
  <c r="C8" i="261"/>
  <c r="C140" i="317" s="1"/>
  <c r="H7" i="261"/>
  <c r="G7" i="261"/>
  <c r="G103" i="317" s="1"/>
  <c r="F7" i="261"/>
  <c r="F103" i="317" s="1"/>
  <c r="E7" i="261"/>
  <c r="E103" i="317" s="1"/>
  <c r="D7" i="261"/>
  <c r="D103" i="317" s="1"/>
  <c r="C7" i="261"/>
  <c r="C103" i="317" s="1"/>
  <c r="H6" i="261"/>
  <c r="G6" i="261"/>
  <c r="G66" i="317" s="1"/>
  <c r="F6" i="261"/>
  <c r="E6" i="261"/>
  <c r="E66" i="317" s="1"/>
  <c r="D6" i="261"/>
  <c r="D66" i="317" s="1"/>
  <c r="C6" i="261"/>
  <c r="C66" i="317" s="1"/>
  <c r="H5" i="261"/>
  <c r="G5" i="261"/>
  <c r="G29" i="317" s="1"/>
  <c r="F5" i="261"/>
  <c r="F29" i="317" s="1"/>
  <c r="E5" i="261"/>
  <c r="E29" i="317" s="1"/>
  <c r="D5" i="261"/>
  <c r="C5" i="261"/>
  <c r="C29" i="317" s="1"/>
  <c r="B1" i="261"/>
  <c r="F65" i="260"/>
  <c r="E65" i="260"/>
  <c r="E1637" i="316" s="1"/>
  <c r="D65" i="260"/>
  <c r="D1637" i="316" s="1"/>
  <c r="C65" i="260"/>
  <c r="C1637" i="316" s="1"/>
  <c r="F60" i="260"/>
  <c r="D60" i="260"/>
  <c r="D1524" i="316" s="1"/>
  <c r="C60" i="260"/>
  <c r="C1524" i="316" s="1"/>
  <c r="F59" i="260"/>
  <c r="E59" i="260"/>
  <c r="E1487" i="316" s="1"/>
  <c r="D59" i="260"/>
  <c r="D1487" i="316" s="1"/>
  <c r="C59" i="260"/>
  <c r="C1487" i="316" s="1"/>
  <c r="F58" i="260"/>
  <c r="D58" i="260"/>
  <c r="D1450" i="316" s="1"/>
  <c r="C58" i="260"/>
  <c r="F57" i="260"/>
  <c r="E57" i="260"/>
  <c r="E1413" i="316" s="1"/>
  <c r="D57" i="260"/>
  <c r="D1413" i="316" s="1"/>
  <c r="C57" i="260"/>
  <c r="C1413" i="316" s="1"/>
  <c r="F56" i="260"/>
  <c r="D56" i="260"/>
  <c r="D1376" i="316" s="1"/>
  <c r="C56" i="260"/>
  <c r="C1376" i="316" s="1"/>
  <c r="F55" i="260"/>
  <c r="E55" i="260"/>
  <c r="E1339" i="316" s="1"/>
  <c r="D55" i="260"/>
  <c r="D1339" i="316" s="1"/>
  <c r="C55" i="260"/>
  <c r="C1339" i="316" s="1"/>
  <c r="F52" i="260"/>
  <c r="E52" i="260"/>
  <c r="E1300" i="316" s="1"/>
  <c r="D52" i="260"/>
  <c r="D1300" i="316" s="1"/>
  <c r="C52" i="260"/>
  <c r="C1300" i="316" s="1"/>
  <c r="F48" i="260"/>
  <c r="E48" i="260"/>
  <c r="E1224" i="316" s="1"/>
  <c r="D48" i="260"/>
  <c r="D1224" i="316" s="1"/>
  <c r="C48" i="260"/>
  <c r="C1224" i="316" s="1"/>
  <c r="F45" i="260"/>
  <c r="E45" i="260"/>
  <c r="E1185" i="316" s="1"/>
  <c r="D45" i="260"/>
  <c r="D1185" i="316" s="1"/>
  <c r="C45" i="260"/>
  <c r="C1185" i="316" s="1"/>
  <c r="F41" i="260"/>
  <c r="E41" i="260"/>
  <c r="E1109" i="316" s="1"/>
  <c r="D41" i="260"/>
  <c r="D1109" i="316" s="1"/>
  <c r="C41" i="260"/>
  <c r="C1109" i="316" s="1"/>
  <c r="F40" i="260"/>
  <c r="E40" i="260"/>
  <c r="E1072" i="316" s="1"/>
  <c r="D40" i="260"/>
  <c r="D1072" i="316" s="1"/>
  <c r="C40" i="260"/>
  <c r="C1072" i="316" s="1"/>
  <c r="F39" i="260"/>
  <c r="E39" i="260"/>
  <c r="E1035" i="316" s="1"/>
  <c r="D39" i="260"/>
  <c r="D1035" i="316" s="1"/>
  <c r="C39" i="260"/>
  <c r="C1035" i="316" s="1"/>
  <c r="F35" i="260"/>
  <c r="E35" i="260"/>
  <c r="E959" i="316" s="1"/>
  <c r="D35" i="260"/>
  <c r="D959" i="316" s="1"/>
  <c r="C35" i="260"/>
  <c r="C959" i="316" s="1"/>
  <c r="F34" i="260"/>
  <c r="E34" i="260"/>
  <c r="E922" i="316" s="1"/>
  <c r="D34" i="260"/>
  <c r="D922" i="316" s="1"/>
  <c r="C34" i="260"/>
  <c r="C922" i="316" s="1"/>
  <c r="F33" i="260"/>
  <c r="E33" i="260"/>
  <c r="E885" i="316" s="1"/>
  <c r="D33" i="260"/>
  <c r="D885" i="316" s="1"/>
  <c r="C33" i="260"/>
  <c r="C885" i="316" s="1"/>
  <c r="F32" i="260"/>
  <c r="E32" i="260"/>
  <c r="E848" i="316" s="1"/>
  <c r="D32" i="260"/>
  <c r="D848" i="316" s="1"/>
  <c r="C32" i="260"/>
  <c r="C848" i="316" s="1"/>
  <c r="F28" i="260"/>
  <c r="E28" i="260"/>
  <c r="E772" i="316" s="1"/>
  <c r="D28" i="260"/>
  <c r="D772" i="316" s="1"/>
  <c r="C28" i="260"/>
  <c r="C772" i="316" s="1"/>
  <c r="F27" i="260"/>
  <c r="E27" i="260"/>
  <c r="E735" i="316" s="1"/>
  <c r="D27" i="260"/>
  <c r="D735" i="316" s="1"/>
  <c r="C27" i="260"/>
  <c r="C735" i="316" s="1"/>
  <c r="F26" i="260"/>
  <c r="E26" i="260"/>
  <c r="E698" i="316" s="1"/>
  <c r="D26" i="260"/>
  <c r="D698" i="316" s="1"/>
  <c r="C26" i="260"/>
  <c r="C698" i="316" s="1"/>
  <c r="F25" i="260"/>
  <c r="E25" i="260"/>
  <c r="E661" i="316" s="1"/>
  <c r="D25" i="260"/>
  <c r="D661" i="316" s="1"/>
  <c r="C25" i="260"/>
  <c r="C661" i="316" s="1"/>
  <c r="F24" i="260"/>
  <c r="E24" i="260"/>
  <c r="E624" i="316" s="1"/>
  <c r="D24" i="260"/>
  <c r="D624" i="316" s="1"/>
  <c r="C24" i="260"/>
  <c r="C624" i="316" s="1"/>
  <c r="F19" i="260"/>
  <c r="D19" i="260"/>
  <c r="D511" i="316" s="1"/>
  <c r="C19" i="260"/>
  <c r="C511" i="316" s="1"/>
  <c r="F18" i="260"/>
  <c r="E18" i="260"/>
  <c r="E474" i="316" s="1"/>
  <c r="D18" i="260"/>
  <c r="D474" i="316" s="1"/>
  <c r="C18" i="260"/>
  <c r="C474" i="316" s="1"/>
  <c r="F17" i="260"/>
  <c r="D17" i="260"/>
  <c r="C17" i="260"/>
  <c r="C437" i="316" s="1"/>
  <c r="F16" i="260"/>
  <c r="E16" i="260"/>
  <c r="E400" i="316" s="1"/>
  <c r="D16" i="260"/>
  <c r="D400" i="316" s="1"/>
  <c r="C16" i="260"/>
  <c r="C400" i="316" s="1"/>
  <c r="F15" i="260"/>
  <c r="D15" i="260"/>
  <c r="D363" i="316" s="1"/>
  <c r="C15" i="260"/>
  <c r="F14" i="260"/>
  <c r="E14" i="260"/>
  <c r="E326" i="316" s="1"/>
  <c r="D14" i="260"/>
  <c r="D326" i="316" s="1"/>
  <c r="C14" i="260"/>
  <c r="C326" i="316" s="1"/>
  <c r="F13" i="260"/>
  <c r="D13" i="260"/>
  <c r="D289" i="316" s="1"/>
  <c r="C13" i="260"/>
  <c r="C289" i="316" s="1"/>
  <c r="F12" i="260"/>
  <c r="E12" i="260"/>
  <c r="E252" i="316" s="1"/>
  <c r="D12" i="260"/>
  <c r="D252" i="316" s="1"/>
  <c r="C12" i="260"/>
  <c r="C252" i="316" s="1"/>
  <c r="F11" i="260"/>
  <c r="D11" i="260"/>
  <c r="D215" i="316" s="1"/>
  <c r="C11" i="260"/>
  <c r="C215" i="316" s="1"/>
  <c r="F10" i="260"/>
  <c r="E10" i="260"/>
  <c r="D10" i="260"/>
  <c r="D178" i="316" s="1"/>
  <c r="C10" i="260"/>
  <c r="C178" i="316" s="1"/>
  <c r="F9" i="260"/>
  <c r="D9" i="260"/>
  <c r="D141" i="316" s="1"/>
  <c r="C9" i="260"/>
  <c r="C141" i="316" s="1"/>
  <c r="F8" i="260"/>
  <c r="E8" i="260"/>
  <c r="E104" i="316" s="1"/>
  <c r="D8" i="260"/>
  <c r="C8" i="260"/>
  <c r="C104" i="316" s="1"/>
  <c r="F7" i="260"/>
  <c r="D7" i="260"/>
  <c r="D67" i="316" s="1"/>
  <c r="C7" i="260"/>
  <c r="C67" i="316" s="1"/>
  <c r="F6" i="260"/>
  <c r="E6" i="260"/>
  <c r="E30" i="316" s="1"/>
  <c r="D6" i="260"/>
  <c r="D30" i="316" s="1"/>
  <c r="C6" i="260"/>
  <c r="B1" i="260"/>
  <c r="H94" i="263"/>
  <c r="G94" i="263"/>
  <c r="G3057" i="317" s="1"/>
  <c r="F94" i="263"/>
  <c r="F3057" i="317" s="1"/>
  <c r="E94" i="263"/>
  <c r="E3057" i="317" s="1"/>
  <c r="D94" i="263"/>
  <c r="D3057" i="317" s="1"/>
  <c r="C94" i="263"/>
  <c r="C3057" i="317" s="1"/>
  <c r="H93" i="263"/>
  <c r="G93" i="263"/>
  <c r="G3020" i="317" s="1"/>
  <c r="F93" i="263"/>
  <c r="F3020" i="317" s="1"/>
  <c r="E93" i="263"/>
  <c r="E3020" i="317" s="1"/>
  <c r="D93" i="263"/>
  <c r="D3020" i="317" s="1"/>
  <c r="C93" i="263"/>
  <c r="C3020" i="317" s="1"/>
  <c r="H89" i="263"/>
  <c r="G89" i="263"/>
  <c r="G2944" i="317" s="1"/>
  <c r="F89" i="263"/>
  <c r="F2944" i="317" s="1"/>
  <c r="E89" i="263"/>
  <c r="D89" i="263"/>
  <c r="D2944" i="317" s="1"/>
  <c r="C89" i="263"/>
  <c r="C2944" i="317" s="1"/>
  <c r="B89" i="263"/>
  <c r="H88" i="263"/>
  <c r="G88" i="263"/>
  <c r="G2907" i="317" s="1"/>
  <c r="F88" i="263"/>
  <c r="F2907" i="317" s="1"/>
  <c r="E88" i="263"/>
  <c r="E2907" i="317" s="1"/>
  <c r="D88" i="263"/>
  <c r="C88" i="263"/>
  <c r="C2907" i="317" s="1"/>
  <c r="B88" i="263"/>
  <c r="H87" i="263"/>
  <c r="G87" i="263"/>
  <c r="G2870" i="317" s="1"/>
  <c r="F87" i="263"/>
  <c r="F2870" i="317" s="1"/>
  <c r="E87" i="263"/>
  <c r="E2870" i="317" s="1"/>
  <c r="D87" i="263"/>
  <c r="D2870" i="317" s="1"/>
  <c r="C87" i="263"/>
  <c r="B87" i="263"/>
  <c r="H86" i="263"/>
  <c r="G86" i="263"/>
  <c r="G2833" i="317" s="1"/>
  <c r="F86" i="263"/>
  <c r="F2833" i="317" s="1"/>
  <c r="E86" i="263"/>
  <c r="E2833" i="317" s="1"/>
  <c r="D86" i="263"/>
  <c r="D2833" i="317" s="1"/>
  <c r="C86" i="263"/>
  <c r="C2833" i="317" s="1"/>
  <c r="B86" i="263"/>
  <c r="H85" i="263"/>
  <c r="G85" i="263"/>
  <c r="G2796" i="317" s="1"/>
  <c r="F85" i="263"/>
  <c r="F2796" i="317" s="1"/>
  <c r="E85" i="263"/>
  <c r="E2796" i="317" s="1"/>
  <c r="D85" i="263"/>
  <c r="D2796" i="317" s="1"/>
  <c r="C85" i="263"/>
  <c r="C2796" i="317" s="1"/>
  <c r="B85" i="263"/>
  <c r="H84" i="263"/>
  <c r="G84" i="263"/>
  <c r="G2759" i="317" s="1"/>
  <c r="F84" i="263"/>
  <c r="F2759" i="317" s="1"/>
  <c r="E84" i="263"/>
  <c r="E2759" i="317" s="1"/>
  <c r="D84" i="263"/>
  <c r="D2759" i="317" s="1"/>
  <c r="C84" i="263"/>
  <c r="C2759" i="317" s="1"/>
  <c r="B84" i="263"/>
  <c r="H83" i="263"/>
  <c r="G83" i="263"/>
  <c r="F83" i="263"/>
  <c r="F2722" i="317" s="1"/>
  <c r="E83" i="263"/>
  <c r="E2722" i="317" s="1"/>
  <c r="D83" i="263"/>
  <c r="D2722" i="317" s="1"/>
  <c r="C83" i="263"/>
  <c r="C2722" i="317" s="1"/>
  <c r="B83" i="263"/>
  <c r="H82" i="263"/>
  <c r="G82" i="263"/>
  <c r="G2685" i="317" s="1"/>
  <c r="F82" i="263"/>
  <c r="E82" i="263"/>
  <c r="E2685" i="317" s="1"/>
  <c r="D82" i="263"/>
  <c r="D2685" i="317" s="1"/>
  <c r="C82" i="263"/>
  <c r="C2685" i="317" s="1"/>
  <c r="B82" i="263"/>
  <c r="H79" i="263"/>
  <c r="G79" i="263"/>
  <c r="G2610" i="317" s="1"/>
  <c r="F79" i="263"/>
  <c r="F2610" i="317" s="1"/>
  <c r="E79" i="263"/>
  <c r="E2610" i="317" s="1"/>
  <c r="D79" i="263"/>
  <c r="D2610" i="317" s="1"/>
  <c r="C79" i="263"/>
  <c r="C2610" i="317" s="1"/>
  <c r="H78" i="263"/>
  <c r="G78" i="263"/>
  <c r="G2573" i="317" s="1"/>
  <c r="F78" i="263"/>
  <c r="F2573" i="317" s="1"/>
  <c r="E78" i="263"/>
  <c r="E2573" i="317" s="1"/>
  <c r="D78" i="263"/>
  <c r="D2573" i="317" s="1"/>
  <c r="C78" i="263"/>
  <c r="C2573" i="317" s="1"/>
  <c r="B78" i="263"/>
  <c r="H77" i="263"/>
  <c r="G77" i="263"/>
  <c r="G2536" i="317" s="1"/>
  <c r="F77" i="263"/>
  <c r="F2536" i="317" s="1"/>
  <c r="E77" i="263"/>
  <c r="E2536" i="317" s="1"/>
  <c r="D77" i="263"/>
  <c r="D2536" i="317" s="1"/>
  <c r="C77" i="263"/>
  <c r="C2536" i="317" s="1"/>
  <c r="B77" i="263"/>
  <c r="H76" i="263"/>
  <c r="G76" i="263"/>
  <c r="G2499" i="317" s="1"/>
  <c r="F76" i="263"/>
  <c r="F2499" i="317" s="1"/>
  <c r="E76" i="263"/>
  <c r="E2499" i="317" s="1"/>
  <c r="D76" i="263"/>
  <c r="D2499" i="317" s="1"/>
  <c r="C76" i="263"/>
  <c r="C2499" i="317" s="1"/>
  <c r="B76" i="263"/>
  <c r="H75" i="263"/>
  <c r="G75" i="263"/>
  <c r="G2462" i="317" s="1"/>
  <c r="F75" i="263"/>
  <c r="F2462" i="317" s="1"/>
  <c r="E75" i="263"/>
  <c r="E2462" i="317" s="1"/>
  <c r="D75" i="263"/>
  <c r="D2462" i="317" s="1"/>
  <c r="C75" i="263"/>
  <c r="C2462" i="317" s="1"/>
  <c r="B75" i="263"/>
  <c r="H74" i="263"/>
  <c r="G74" i="263"/>
  <c r="G2425" i="317" s="1"/>
  <c r="F74" i="263"/>
  <c r="F2425" i="317" s="1"/>
  <c r="E74" i="263"/>
  <c r="E2425" i="317" s="1"/>
  <c r="D74" i="263"/>
  <c r="D2425" i="317" s="1"/>
  <c r="C74" i="263"/>
  <c r="C2425" i="317" s="1"/>
  <c r="B74" i="263"/>
  <c r="H73" i="263"/>
  <c r="G73" i="263"/>
  <c r="G2388" i="317" s="1"/>
  <c r="F73" i="263"/>
  <c r="E73" i="263"/>
  <c r="E2388" i="317" s="1"/>
  <c r="D73" i="263"/>
  <c r="D2388" i="317" s="1"/>
  <c r="C73" i="263"/>
  <c r="C2388" i="317" s="1"/>
  <c r="B73" i="263"/>
  <c r="H72" i="263"/>
  <c r="G72" i="263"/>
  <c r="G2351" i="317" s="1"/>
  <c r="F72" i="263"/>
  <c r="F2351" i="317" s="1"/>
  <c r="E72" i="263"/>
  <c r="D72" i="263"/>
  <c r="D2351" i="317" s="1"/>
  <c r="C72" i="263"/>
  <c r="C2351" i="317" s="1"/>
  <c r="B72" i="263"/>
  <c r="H71" i="263"/>
  <c r="G71" i="263"/>
  <c r="G2314" i="317" s="1"/>
  <c r="F71" i="263"/>
  <c r="F2314" i="317" s="1"/>
  <c r="E71" i="263"/>
  <c r="E2314" i="317" s="1"/>
  <c r="D71" i="263"/>
  <c r="C71" i="263"/>
  <c r="C2314" i="317" s="1"/>
  <c r="B71" i="263"/>
  <c r="H70" i="263"/>
  <c r="G70" i="263"/>
  <c r="G2277" i="317" s="1"/>
  <c r="F70" i="263"/>
  <c r="F2277" i="317" s="1"/>
  <c r="E70" i="263"/>
  <c r="E2277" i="317" s="1"/>
  <c r="D70" i="263"/>
  <c r="D2277" i="317" s="1"/>
  <c r="C70" i="263"/>
  <c r="B70" i="263"/>
  <c r="H69" i="263"/>
  <c r="G69" i="263"/>
  <c r="G2240" i="317" s="1"/>
  <c r="F69" i="263"/>
  <c r="F2240" i="317" s="1"/>
  <c r="E69" i="263"/>
  <c r="E2240" i="317" s="1"/>
  <c r="D69" i="263"/>
  <c r="D2240" i="317" s="1"/>
  <c r="C69" i="263"/>
  <c r="C2240" i="317" s="1"/>
  <c r="B69" i="263"/>
  <c r="H68" i="263"/>
  <c r="G68" i="263"/>
  <c r="G2203" i="317" s="1"/>
  <c r="F68" i="263"/>
  <c r="F2203" i="317" s="1"/>
  <c r="E68" i="263"/>
  <c r="E2203" i="317" s="1"/>
  <c r="D68" i="263"/>
  <c r="D2203" i="317" s="1"/>
  <c r="C68" i="263"/>
  <c r="C2203" i="317" s="1"/>
  <c r="B68" i="263"/>
  <c r="H67" i="263"/>
  <c r="G67" i="263"/>
  <c r="G2166" i="317" s="1"/>
  <c r="F67" i="263"/>
  <c r="F2166" i="317" s="1"/>
  <c r="E67" i="263"/>
  <c r="E2166" i="317" s="1"/>
  <c r="D67" i="263"/>
  <c r="D2166" i="317" s="1"/>
  <c r="C67" i="263"/>
  <c r="C2166" i="317" s="1"/>
  <c r="B67" i="263"/>
  <c r="H66" i="263"/>
  <c r="G66" i="263"/>
  <c r="G2129" i="317" s="1"/>
  <c r="F66" i="263"/>
  <c r="F2129" i="317" s="1"/>
  <c r="E66" i="263"/>
  <c r="E2129" i="317" s="1"/>
  <c r="D66" i="263"/>
  <c r="D2129" i="317" s="1"/>
  <c r="C66" i="263"/>
  <c r="C2129" i="317" s="1"/>
  <c r="B66" i="263"/>
  <c r="H63" i="263"/>
  <c r="G63" i="263"/>
  <c r="G2054" i="317" s="1"/>
  <c r="F63" i="263"/>
  <c r="F2054" i="317" s="1"/>
  <c r="E63" i="263"/>
  <c r="E2054" i="317" s="1"/>
  <c r="D63" i="263"/>
  <c r="D2054" i="317" s="1"/>
  <c r="C63" i="263"/>
  <c r="C2054" i="317" s="1"/>
  <c r="H62" i="263"/>
  <c r="G62" i="263"/>
  <c r="G2017" i="317" s="1"/>
  <c r="F62" i="263"/>
  <c r="F2017" i="317" s="1"/>
  <c r="E62" i="263"/>
  <c r="E2017" i="317" s="1"/>
  <c r="D62" i="263"/>
  <c r="D2017" i="317" s="1"/>
  <c r="C62" i="263"/>
  <c r="C2017" i="317" s="1"/>
  <c r="B62" i="263"/>
  <c r="H61" i="263"/>
  <c r="G61" i="263"/>
  <c r="G1980" i="317" s="1"/>
  <c r="F61" i="263"/>
  <c r="F1980" i="317" s="1"/>
  <c r="E61" i="263"/>
  <c r="E1980" i="317" s="1"/>
  <c r="D61" i="263"/>
  <c r="D1980" i="317" s="1"/>
  <c r="C61" i="263"/>
  <c r="C1980" i="317" s="1"/>
  <c r="B61" i="263"/>
  <c r="H60" i="263"/>
  <c r="G60" i="263"/>
  <c r="G1943" i="317" s="1"/>
  <c r="F60" i="263"/>
  <c r="F1943" i="317" s="1"/>
  <c r="E60" i="263"/>
  <c r="E1943" i="317" s="1"/>
  <c r="D60" i="263"/>
  <c r="D1943" i="317" s="1"/>
  <c r="C60" i="263"/>
  <c r="C1943" i="317" s="1"/>
  <c r="B60" i="263"/>
  <c r="H59" i="263"/>
  <c r="G59" i="263"/>
  <c r="G1906" i="317" s="1"/>
  <c r="F59" i="263"/>
  <c r="F1906" i="317" s="1"/>
  <c r="E59" i="263"/>
  <c r="E1906" i="317" s="1"/>
  <c r="D59" i="263"/>
  <c r="D1906" i="317" s="1"/>
  <c r="C59" i="263"/>
  <c r="C1906" i="317" s="1"/>
  <c r="B59" i="263"/>
  <c r="H58" i="263"/>
  <c r="G58" i="263"/>
  <c r="G1869" i="317" s="1"/>
  <c r="F58" i="263"/>
  <c r="F1869" i="317" s="1"/>
  <c r="E58" i="263"/>
  <c r="E1869" i="317" s="1"/>
  <c r="D58" i="263"/>
  <c r="D1869" i="317" s="1"/>
  <c r="C58" i="263"/>
  <c r="C1869" i="317" s="1"/>
  <c r="B58" i="263"/>
  <c r="H57" i="263"/>
  <c r="G57" i="263"/>
  <c r="F57" i="263"/>
  <c r="F1832" i="317" s="1"/>
  <c r="E57" i="263"/>
  <c r="E1832" i="317" s="1"/>
  <c r="D57" i="263"/>
  <c r="D1832" i="317" s="1"/>
  <c r="C57" i="263"/>
  <c r="C1832" i="317" s="1"/>
  <c r="B57" i="263"/>
  <c r="H56" i="263"/>
  <c r="G56" i="263"/>
  <c r="G1795" i="317" s="1"/>
  <c r="F56" i="263"/>
  <c r="E56" i="263"/>
  <c r="E1795" i="317" s="1"/>
  <c r="D56" i="263"/>
  <c r="D1795" i="317" s="1"/>
  <c r="C56" i="263"/>
  <c r="C1795" i="317" s="1"/>
  <c r="B56" i="263"/>
  <c r="H55" i="263"/>
  <c r="G55" i="263"/>
  <c r="G1758" i="317" s="1"/>
  <c r="F55" i="263"/>
  <c r="F1758" i="317" s="1"/>
  <c r="E55" i="263"/>
  <c r="E1758" i="317" s="1"/>
  <c r="D55" i="263"/>
  <c r="D1758" i="317" s="1"/>
  <c r="C55" i="263"/>
  <c r="C1758" i="317" s="1"/>
  <c r="B55" i="263"/>
  <c r="H54" i="263"/>
  <c r="G54" i="263"/>
  <c r="G1721" i="317" s="1"/>
  <c r="F54" i="263"/>
  <c r="F1721" i="317" s="1"/>
  <c r="E54" i="263"/>
  <c r="E1721" i="317" s="1"/>
  <c r="D54" i="263"/>
  <c r="C54" i="263"/>
  <c r="C1721" i="317" s="1"/>
  <c r="B54" i="263"/>
  <c r="H53" i="263"/>
  <c r="G53" i="263"/>
  <c r="G1684" i="317" s="1"/>
  <c r="F53" i="263"/>
  <c r="F1684" i="317" s="1"/>
  <c r="E53" i="263"/>
  <c r="E1684" i="317" s="1"/>
  <c r="D53" i="263"/>
  <c r="D1684" i="317" s="1"/>
  <c r="C53" i="263"/>
  <c r="B53" i="263"/>
  <c r="H52" i="263"/>
  <c r="G52" i="263"/>
  <c r="G1647" i="317" s="1"/>
  <c r="F52" i="263"/>
  <c r="F1647" i="317" s="1"/>
  <c r="E52" i="263"/>
  <c r="E1647" i="317" s="1"/>
  <c r="D52" i="263"/>
  <c r="D1647" i="317" s="1"/>
  <c r="C52" i="263"/>
  <c r="C1647" i="317" s="1"/>
  <c r="B52" i="263"/>
  <c r="H51" i="263"/>
  <c r="G51" i="263"/>
  <c r="G1610" i="317" s="1"/>
  <c r="F51" i="263"/>
  <c r="F1610" i="317" s="1"/>
  <c r="E51" i="263"/>
  <c r="E1610" i="317" s="1"/>
  <c r="D51" i="263"/>
  <c r="D1610" i="317" s="1"/>
  <c r="C51" i="263"/>
  <c r="C1610" i="317" s="1"/>
  <c r="B51" i="263"/>
  <c r="H48" i="263"/>
  <c r="G48" i="263"/>
  <c r="G1535" i="317" s="1"/>
  <c r="F48" i="263"/>
  <c r="F1535" i="317" s="1"/>
  <c r="E48" i="263"/>
  <c r="E1535" i="317" s="1"/>
  <c r="D48" i="263"/>
  <c r="D1535" i="317" s="1"/>
  <c r="C48" i="263"/>
  <c r="C1535" i="317" s="1"/>
  <c r="H47" i="263"/>
  <c r="G47" i="263"/>
  <c r="G1498" i="317" s="1"/>
  <c r="F47" i="263"/>
  <c r="F1498" i="317" s="1"/>
  <c r="E47" i="263"/>
  <c r="E1498" i="317" s="1"/>
  <c r="D47" i="263"/>
  <c r="D1498" i="317" s="1"/>
  <c r="C47" i="263"/>
  <c r="C1498" i="317" s="1"/>
  <c r="B47" i="263"/>
  <c r="H46" i="263"/>
  <c r="G46" i="263"/>
  <c r="G1461" i="317" s="1"/>
  <c r="F46" i="263"/>
  <c r="F1461" i="317" s="1"/>
  <c r="E46" i="263"/>
  <c r="D46" i="263"/>
  <c r="D1461" i="317" s="1"/>
  <c r="C46" i="263"/>
  <c r="C1461" i="317" s="1"/>
  <c r="B46" i="263"/>
  <c r="H45" i="263"/>
  <c r="G45" i="263"/>
  <c r="G1424" i="317" s="1"/>
  <c r="F45" i="263"/>
  <c r="F1424" i="317" s="1"/>
  <c r="E45" i="263"/>
  <c r="E1424" i="317" s="1"/>
  <c r="D45" i="263"/>
  <c r="D1424" i="317" s="1"/>
  <c r="C45" i="263"/>
  <c r="C1424" i="317" s="1"/>
  <c r="B45" i="263"/>
  <c r="H44" i="263"/>
  <c r="G44" i="263"/>
  <c r="G1387" i="317" s="1"/>
  <c r="F44" i="263"/>
  <c r="F1387" i="317" s="1"/>
  <c r="E44" i="263"/>
  <c r="E1387" i="317" s="1"/>
  <c r="D44" i="263"/>
  <c r="D1387" i="317" s="1"/>
  <c r="C44" i="263"/>
  <c r="B44" i="263"/>
  <c r="H43" i="263"/>
  <c r="G43" i="263"/>
  <c r="G1350" i="317" s="1"/>
  <c r="F43" i="263"/>
  <c r="F1350" i="317" s="1"/>
  <c r="E43" i="263"/>
  <c r="E1350" i="317" s="1"/>
  <c r="D43" i="263"/>
  <c r="D1350" i="317" s="1"/>
  <c r="C43" i="263"/>
  <c r="C1350" i="317" s="1"/>
  <c r="H42" i="263"/>
  <c r="G42" i="263"/>
  <c r="G1313" i="317" s="1"/>
  <c r="F42" i="263"/>
  <c r="F1313" i="317" s="1"/>
  <c r="E42" i="263"/>
  <c r="E1313" i="317" s="1"/>
  <c r="D42" i="263"/>
  <c r="D1313" i="317" s="1"/>
  <c r="C42" i="263"/>
  <c r="C1313" i="317" s="1"/>
  <c r="H41" i="263"/>
  <c r="G41" i="263"/>
  <c r="G1276" i="317" s="1"/>
  <c r="F41" i="263"/>
  <c r="F1276" i="317" s="1"/>
  <c r="E41" i="263"/>
  <c r="E1276" i="317" s="1"/>
  <c r="D41" i="263"/>
  <c r="D1276" i="317" s="1"/>
  <c r="C41" i="263"/>
  <c r="C1276" i="317" s="1"/>
  <c r="H40" i="263"/>
  <c r="G40" i="263"/>
  <c r="G1239" i="317" s="1"/>
  <c r="F40" i="263"/>
  <c r="F1239" i="317" s="1"/>
  <c r="E40" i="263"/>
  <c r="E1239" i="317" s="1"/>
  <c r="D40" i="263"/>
  <c r="D1239" i="317" s="1"/>
  <c r="C40" i="263"/>
  <c r="C1239" i="317" s="1"/>
  <c r="H39" i="263"/>
  <c r="G39" i="263"/>
  <c r="G1202" i="317" s="1"/>
  <c r="F39" i="263"/>
  <c r="F1202" i="317" s="1"/>
  <c r="E39" i="263"/>
  <c r="E1202" i="317" s="1"/>
  <c r="D39" i="263"/>
  <c r="D1202" i="317" s="1"/>
  <c r="C39" i="263"/>
  <c r="C1202" i="317" s="1"/>
  <c r="H38" i="263"/>
  <c r="G38" i="263"/>
  <c r="G1165" i="317" s="1"/>
  <c r="F38" i="263"/>
  <c r="F1165" i="317" s="1"/>
  <c r="E38" i="263"/>
  <c r="E1165" i="317" s="1"/>
  <c r="D38" i="263"/>
  <c r="D1165" i="317" s="1"/>
  <c r="C38" i="263"/>
  <c r="C1165" i="317" s="1"/>
  <c r="H37" i="263"/>
  <c r="G37" i="263"/>
  <c r="G1128" i="317" s="1"/>
  <c r="F37" i="263"/>
  <c r="E37" i="263"/>
  <c r="E1128" i="317" s="1"/>
  <c r="D37" i="263"/>
  <c r="D1128" i="317" s="1"/>
  <c r="C37" i="263"/>
  <c r="C1128" i="317" s="1"/>
  <c r="H36" i="263"/>
  <c r="G36" i="263"/>
  <c r="G1091" i="317" s="1"/>
  <c r="F36" i="263"/>
  <c r="F1091" i="317" s="1"/>
  <c r="E36" i="263"/>
  <c r="E1091" i="317" s="1"/>
  <c r="D36" i="263"/>
  <c r="C36" i="263"/>
  <c r="C1091" i="317" s="1"/>
  <c r="H33" i="263"/>
  <c r="G33" i="263"/>
  <c r="G1016" i="317" s="1"/>
  <c r="F33" i="263"/>
  <c r="F1016" i="317" s="1"/>
  <c r="E33" i="263"/>
  <c r="E1016" i="317" s="1"/>
  <c r="D33" i="263"/>
  <c r="D1016" i="317" s="1"/>
  <c r="C33" i="263"/>
  <c r="C1016" i="317" s="1"/>
  <c r="H32" i="263"/>
  <c r="G32" i="263"/>
  <c r="G979" i="317" s="1"/>
  <c r="F32" i="263"/>
  <c r="F979" i="317" s="1"/>
  <c r="E32" i="263"/>
  <c r="E979" i="317" s="1"/>
  <c r="D32" i="263"/>
  <c r="D979" i="317" s="1"/>
  <c r="C32" i="263"/>
  <c r="C979" i="317" s="1"/>
  <c r="B32" i="263"/>
  <c r="H31" i="263"/>
  <c r="G31" i="263"/>
  <c r="G942" i="317" s="1"/>
  <c r="F31" i="263"/>
  <c r="F942" i="317" s="1"/>
  <c r="E31" i="263"/>
  <c r="E942" i="317" s="1"/>
  <c r="D31" i="263"/>
  <c r="D942" i="317" s="1"/>
  <c r="C31" i="263"/>
  <c r="C942" i="317" s="1"/>
  <c r="B31" i="263"/>
  <c r="H30" i="263"/>
  <c r="G30" i="263"/>
  <c r="G905" i="317" s="1"/>
  <c r="F30" i="263"/>
  <c r="E30" i="263"/>
  <c r="E905" i="317" s="1"/>
  <c r="D30" i="263"/>
  <c r="D905" i="317" s="1"/>
  <c r="C30" i="263"/>
  <c r="C905" i="317" s="1"/>
  <c r="B30" i="263"/>
  <c r="H29" i="263"/>
  <c r="G29" i="263"/>
  <c r="G868" i="317" s="1"/>
  <c r="F29" i="263"/>
  <c r="F868" i="317" s="1"/>
  <c r="E29" i="263"/>
  <c r="E868" i="317" s="1"/>
  <c r="D29" i="263"/>
  <c r="D868" i="317" s="1"/>
  <c r="C29" i="263"/>
  <c r="C868" i="317" s="1"/>
  <c r="H28" i="263"/>
  <c r="G28" i="263"/>
  <c r="G831" i="317" s="1"/>
  <c r="F28" i="263"/>
  <c r="F831" i="317" s="1"/>
  <c r="E28" i="263"/>
  <c r="E831" i="317" s="1"/>
  <c r="D28" i="263"/>
  <c r="D831" i="317" s="1"/>
  <c r="C28" i="263"/>
  <c r="C831" i="317" s="1"/>
  <c r="H27" i="263"/>
  <c r="G27" i="263"/>
  <c r="G794" i="317" s="1"/>
  <c r="F27" i="263"/>
  <c r="F794" i="317" s="1"/>
  <c r="E27" i="263"/>
  <c r="E794" i="317" s="1"/>
  <c r="D27" i="263"/>
  <c r="D794" i="317" s="1"/>
  <c r="C27" i="263"/>
  <c r="C794" i="317" s="1"/>
  <c r="H26" i="263"/>
  <c r="G26" i="263"/>
  <c r="G757" i="317" s="1"/>
  <c r="F26" i="263"/>
  <c r="F757" i="317" s="1"/>
  <c r="E26" i="263"/>
  <c r="E757" i="317" s="1"/>
  <c r="D26" i="263"/>
  <c r="D757" i="317" s="1"/>
  <c r="C26" i="263"/>
  <c r="C757" i="317" s="1"/>
  <c r="H25" i="263"/>
  <c r="G25" i="263"/>
  <c r="G720" i="317" s="1"/>
  <c r="F25" i="263"/>
  <c r="F720" i="317" s="1"/>
  <c r="E25" i="263"/>
  <c r="E720" i="317" s="1"/>
  <c r="D25" i="263"/>
  <c r="D720" i="317" s="1"/>
  <c r="C25" i="263"/>
  <c r="C720" i="317" s="1"/>
  <c r="H24" i="263"/>
  <c r="G24" i="263"/>
  <c r="G683" i="317" s="1"/>
  <c r="F24" i="263"/>
  <c r="F683" i="317" s="1"/>
  <c r="E24" i="263"/>
  <c r="E683" i="317" s="1"/>
  <c r="D24" i="263"/>
  <c r="D683" i="317" s="1"/>
  <c r="C24" i="263"/>
  <c r="H23" i="263"/>
  <c r="G23" i="263"/>
  <c r="G646" i="317" s="1"/>
  <c r="F23" i="263"/>
  <c r="F646" i="317" s="1"/>
  <c r="E23" i="263"/>
  <c r="E646" i="317" s="1"/>
  <c r="D23" i="263"/>
  <c r="D646" i="317" s="1"/>
  <c r="C23" i="263"/>
  <c r="C646" i="317" s="1"/>
  <c r="H22" i="263"/>
  <c r="G22" i="263"/>
  <c r="G609" i="317" s="1"/>
  <c r="F22" i="263"/>
  <c r="F609" i="317" s="1"/>
  <c r="E22" i="263"/>
  <c r="E609" i="317" s="1"/>
  <c r="D22" i="263"/>
  <c r="D609" i="317" s="1"/>
  <c r="C22" i="263"/>
  <c r="C609" i="317" s="1"/>
  <c r="H21" i="263"/>
  <c r="G21" i="263"/>
  <c r="G572" i="317" s="1"/>
  <c r="F21" i="263"/>
  <c r="F572" i="317" s="1"/>
  <c r="E21" i="263"/>
  <c r="D21" i="263"/>
  <c r="D572" i="317" s="1"/>
  <c r="C21" i="263"/>
  <c r="C572" i="317" s="1"/>
  <c r="H18" i="263"/>
  <c r="G18" i="263"/>
  <c r="G497" i="317" s="1"/>
  <c r="F18" i="263"/>
  <c r="F497" i="317" s="1"/>
  <c r="E18" i="263"/>
  <c r="E497" i="317" s="1"/>
  <c r="D18" i="263"/>
  <c r="D497" i="317" s="1"/>
  <c r="C18" i="263"/>
  <c r="H17" i="263"/>
  <c r="G17" i="263"/>
  <c r="G460" i="317" s="1"/>
  <c r="F17" i="263"/>
  <c r="F460" i="317" s="1"/>
  <c r="E17" i="263"/>
  <c r="E460" i="317" s="1"/>
  <c r="D17" i="263"/>
  <c r="D460" i="317" s="1"/>
  <c r="C17" i="263"/>
  <c r="C460" i="317" s="1"/>
  <c r="B17" i="263"/>
  <c r="H16" i="263"/>
  <c r="G16" i="263"/>
  <c r="G423" i="317" s="1"/>
  <c r="F16" i="263"/>
  <c r="F423" i="317" s="1"/>
  <c r="E16" i="263"/>
  <c r="E423" i="317" s="1"/>
  <c r="D16" i="263"/>
  <c r="D423" i="317" s="1"/>
  <c r="C16" i="263"/>
  <c r="C423" i="317" s="1"/>
  <c r="B16" i="263"/>
  <c r="H15" i="263"/>
  <c r="G15" i="263"/>
  <c r="G386" i="317" s="1"/>
  <c r="F15" i="263"/>
  <c r="F386" i="317" s="1"/>
  <c r="E15" i="263"/>
  <c r="E386" i="317" s="1"/>
  <c r="D15" i="263"/>
  <c r="D386" i="317" s="1"/>
  <c r="C15" i="263"/>
  <c r="C386" i="317" s="1"/>
  <c r="B15" i="263"/>
  <c r="H14" i="263"/>
  <c r="G14" i="263"/>
  <c r="G349" i="317" s="1"/>
  <c r="F14" i="263"/>
  <c r="F349" i="317" s="1"/>
  <c r="E14" i="263"/>
  <c r="E349" i="317" s="1"/>
  <c r="D14" i="263"/>
  <c r="D349" i="317" s="1"/>
  <c r="C14" i="263"/>
  <c r="C349" i="317" s="1"/>
  <c r="H13" i="263"/>
  <c r="G13" i="263"/>
  <c r="G312" i="317" s="1"/>
  <c r="F13" i="263"/>
  <c r="F312" i="317" s="1"/>
  <c r="E13" i="263"/>
  <c r="E312" i="317" s="1"/>
  <c r="D13" i="263"/>
  <c r="D312" i="317" s="1"/>
  <c r="C13" i="263"/>
  <c r="C312" i="317" s="1"/>
  <c r="H12" i="263"/>
  <c r="G12" i="263"/>
  <c r="G275" i="317" s="1"/>
  <c r="F12" i="263"/>
  <c r="F275" i="317" s="1"/>
  <c r="E12" i="263"/>
  <c r="E275" i="317" s="1"/>
  <c r="D12" i="263"/>
  <c r="D275" i="317" s="1"/>
  <c r="C12" i="263"/>
  <c r="C275" i="317" s="1"/>
  <c r="H11" i="263"/>
  <c r="G11" i="263"/>
  <c r="G238" i="317" s="1"/>
  <c r="F11" i="263"/>
  <c r="F238" i="317" s="1"/>
  <c r="E11" i="263"/>
  <c r="E238" i="317" s="1"/>
  <c r="D11" i="263"/>
  <c r="D238" i="317" s="1"/>
  <c r="C11" i="263"/>
  <c r="C238" i="317" s="1"/>
  <c r="H10" i="263"/>
  <c r="G10" i="263"/>
  <c r="G201" i="317" s="1"/>
  <c r="F10" i="263"/>
  <c r="F201" i="317" s="1"/>
  <c r="E10" i="263"/>
  <c r="E201" i="317" s="1"/>
  <c r="D10" i="263"/>
  <c r="D201" i="317" s="1"/>
  <c r="C10" i="263"/>
  <c r="C201" i="317" s="1"/>
  <c r="H9" i="263"/>
  <c r="G9" i="263"/>
  <c r="G164" i="317" s="1"/>
  <c r="F9" i="263"/>
  <c r="F164" i="317" s="1"/>
  <c r="E9" i="263"/>
  <c r="E164" i="317" s="1"/>
  <c r="D9" i="263"/>
  <c r="D164" i="317" s="1"/>
  <c r="C9" i="263"/>
  <c r="C164" i="317" s="1"/>
  <c r="H8" i="263"/>
  <c r="G8" i="263"/>
  <c r="G127" i="317" s="1"/>
  <c r="F8" i="263"/>
  <c r="F127" i="317" s="1"/>
  <c r="E8" i="263"/>
  <c r="E127" i="317" s="1"/>
  <c r="D8" i="263"/>
  <c r="D127" i="317" s="1"/>
  <c r="C8" i="263"/>
  <c r="C127" i="317" s="1"/>
  <c r="H7" i="263"/>
  <c r="G7" i="263"/>
  <c r="G90" i="317" s="1"/>
  <c r="F7" i="263"/>
  <c r="F90" i="317" s="1"/>
  <c r="E7" i="263"/>
  <c r="E90" i="317" s="1"/>
  <c r="D7" i="263"/>
  <c r="D90" i="317" s="1"/>
  <c r="C7" i="263"/>
  <c r="C90" i="317" s="1"/>
  <c r="H6" i="263"/>
  <c r="G6" i="263"/>
  <c r="G53" i="317" s="1"/>
  <c r="F6" i="263"/>
  <c r="E6" i="263"/>
  <c r="E53" i="317" s="1"/>
  <c r="D6" i="263"/>
  <c r="D53" i="317" s="1"/>
  <c r="C6" i="263"/>
  <c r="C53" i="317" s="1"/>
  <c r="H5" i="263"/>
  <c r="G5" i="263"/>
  <c r="G16" i="317" s="1"/>
  <c r="F5" i="263"/>
  <c r="F16" i="317" s="1"/>
  <c r="E5" i="263"/>
  <c r="E16" i="317" s="1"/>
  <c r="D5" i="263"/>
  <c r="C5" i="263"/>
  <c r="C16" i="317" s="1"/>
  <c r="B1" i="263"/>
  <c r="F65" i="262"/>
  <c r="E65" i="262"/>
  <c r="E1624" i="316" s="1"/>
  <c r="D65" i="262"/>
  <c r="D1624" i="316" s="1"/>
  <c r="C65" i="262"/>
  <c r="C1624" i="316" s="1"/>
  <c r="F60" i="262"/>
  <c r="D60" i="262"/>
  <c r="C60" i="262"/>
  <c r="C1511" i="316" s="1"/>
  <c r="F59" i="262"/>
  <c r="E59" i="262"/>
  <c r="E1474" i="316" s="1"/>
  <c r="D59" i="262"/>
  <c r="D1474" i="316" s="1"/>
  <c r="C59" i="262"/>
  <c r="C1474" i="316" s="1"/>
  <c r="F58" i="262"/>
  <c r="D58" i="262"/>
  <c r="D1437" i="316" s="1"/>
  <c r="C58" i="262"/>
  <c r="C1437" i="316" s="1"/>
  <c r="F57" i="262"/>
  <c r="E57" i="262"/>
  <c r="E1400" i="316" s="1"/>
  <c r="D57" i="262"/>
  <c r="D1400" i="316" s="1"/>
  <c r="C57" i="262"/>
  <c r="C1400" i="316" s="1"/>
  <c r="F56" i="262"/>
  <c r="D56" i="262"/>
  <c r="D1363" i="316" s="1"/>
  <c r="C56" i="262"/>
  <c r="C1363" i="316" s="1"/>
  <c r="F55" i="262"/>
  <c r="E55" i="262"/>
  <c r="E1326" i="316" s="1"/>
  <c r="D55" i="262"/>
  <c r="D1326" i="316" s="1"/>
  <c r="C55" i="262"/>
  <c r="C1326" i="316" s="1"/>
  <c r="F52" i="262"/>
  <c r="E52" i="262"/>
  <c r="E1287" i="316" s="1"/>
  <c r="D52" i="262"/>
  <c r="D1287" i="316" s="1"/>
  <c r="C52" i="262"/>
  <c r="C1287" i="316" s="1"/>
  <c r="F48" i="262"/>
  <c r="E48" i="262"/>
  <c r="E1211" i="316" s="1"/>
  <c r="D48" i="262"/>
  <c r="D1211" i="316" s="1"/>
  <c r="C48" i="262"/>
  <c r="C1211" i="316" s="1"/>
  <c r="F45" i="262"/>
  <c r="E45" i="262"/>
  <c r="E1172" i="316" s="1"/>
  <c r="D45" i="262"/>
  <c r="D1172" i="316" s="1"/>
  <c r="C45" i="262"/>
  <c r="C1172" i="316" s="1"/>
  <c r="F41" i="262"/>
  <c r="E41" i="262"/>
  <c r="E1096" i="316" s="1"/>
  <c r="D41" i="262"/>
  <c r="D1096" i="316" s="1"/>
  <c r="C41" i="262"/>
  <c r="C1096" i="316" s="1"/>
  <c r="F40" i="262"/>
  <c r="E40" i="262"/>
  <c r="E1059" i="316" s="1"/>
  <c r="D40" i="262"/>
  <c r="D1059" i="316" s="1"/>
  <c r="C40" i="262"/>
  <c r="C1059" i="316" s="1"/>
  <c r="F39" i="262"/>
  <c r="E39" i="262"/>
  <c r="E1022" i="316" s="1"/>
  <c r="D39" i="262"/>
  <c r="D1022" i="316" s="1"/>
  <c r="C39" i="262"/>
  <c r="C1022" i="316" s="1"/>
  <c r="F35" i="262"/>
  <c r="E35" i="262"/>
  <c r="E946" i="316" s="1"/>
  <c r="D35" i="262"/>
  <c r="D946" i="316" s="1"/>
  <c r="C35" i="262"/>
  <c r="C946" i="316" s="1"/>
  <c r="F34" i="262"/>
  <c r="E34" i="262"/>
  <c r="E909" i="316" s="1"/>
  <c r="D34" i="262"/>
  <c r="D909" i="316" s="1"/>
  <c r="C34" i="262"/>
  <c r="C909" i="316" s="1"/>
  <c r="F33" i="262"/>
  <c r="E33" i="262"/>
  <c r="E872" i="316" s="1"/>
  <c r="D33" i="262"/>
  <c r="D872" i="316" s="1"/>
  <c r="C33" i="262"/>
  <c r="C872" i="316" s="1"/>
  <c r="F32" i="262"/>
  <c r="E32" i="262"/>
  <c r="E835" i="316" s="1"/>
  <c r="D32" i="262"/>
  <c r="D835" i="316" s="1"/>
  <c r="C32" i="262"/>
  <c r="C835" i="316" s="1"/>
  <c r="F28" i="262"/>
  <c r="E28" i="262"/>
  <c r="E759" i="316" s="1"/>
  <c r="D28" i="262"/>
  <c r="D759" i="316" s="1"/>
  <c r="C28" i="262"/>
  <c r="C759" i="316" s="1"/>
  <c r="F27" i="262"/>
  <c r="E27" i="262"/>
  <c r="E722" i="316" s="1"/>
  <c r="D27" i="262"/>
  <c r="D722" i="316" s="1"/>
  <c r="C27" i="262"/>
  <c r="C722" i="316" s="1"/>
  <c r="F26" i="262"/>
  <c r="E26" i="262"/>
  <c r="E685" i="316" s="1"/>
  <c r="D26" i="262"/>
  <c r="D685" i="316" s="1"/>
  <c r="C26" i="262"/>
  <c r="C685" i="316" s="1"/>
  <c r="F25" i="262"/>
  <c r="E25" i="262"/>
  <c r="E648" i="316" s="1"/>
  <c r="D25" i="262"/>
  <c r="D648" i="316" s="1"/>
  <c r="C25" i="262"/>
  <c r="C648" i="316" s="1"/>
  <c r="F24" i="262"/>
  <c r="E24" i="262"/>
  <c r="E611" i="316" s="1"/>
  <c r="D24" i="262"/>
  <c r="D611" i="316" s="1"/>
  <c r="C24" i="262"/>
  <c r="C611" i="316" s="1"/>
  <c r="F19" i="262"/>
  <c r="D19" i="262"/>
  <c r="D498" i="316" s="1"/>
  <c r="C19" i="262"/>
  <c r="C498" i="316" s="1"/>
  <c r="F18" i="262"/>
  <c r="E18" i="262"/>
  <c r="E461" i="316" s="1"/>
  <c r="D18" i="262"/>
  <c r="D461" i="316" s="1"/>
  <c r="C18" i="262"/>
  <c r="C461" i="316" s="1"/>
  <c r="F17" i="262"/>
  <c r="D17" i="262"/>
  <c r="C17" i="262"/>
  <c r="C424" i="316" s="1"/>
  <c r="F16" i="262"/>
  <c r="E16" i="262"/>
  <c r="E387" i="316" s="1"/>
  <c r="D16" i="262"/>
  <c r="D387" i="316" s="1"/>
  <c r="C16" i="262"/>
  <c r="C387" i="316" s="1"/>
  <c r="F15" i="262"/>
  <c r="D15" i="262"/>
  <c r="D350" i="316" s="1"/>
  <c r="C15" i="262"/>
  <c r="F14" i="262"/>
  <c r="E14" i="262"/>
  <c r="E313" i="316" s="1"/>
  <c r="D14" i="262"/>
  <c r="D313" i="316" s="1"/>
  <c r="C14" i="262"/>
  <c r="C313" i="316" s="1"/>
  <c r="F13" i="262"/>
  <c r="D13" i="262"/>
  <c r="D276" i="316" s="1"/>
  <c r="C13" i="262"/>
  <c r="C276" i="316" s="1"/>
  <c r="F12" i="262"/>
  <c r="E12" i="262"/>
  <c r="E239" i="316" s="1"/>
  <c r="D12" i="262"/>
  <c r="D239" i="316" s="1"/>
  <c r="C12" i="262"/>
  <c r="C239" i="316" s="1"/>
  <c r="F11" i="262"/>
  <c r="D11" i="262"/>
  <c r="D202" i="316" s="1"/>
  <c r="C11" i="262"/>
  <c r="C202" i="316" s="1"/>
  <c r="F10" i="262"/>
  <c r="E10" i="262"/>
  <c r="D10" i="262"/>
  <c r="D165" i="316" s="1"/>
  <c r="C10" i="262"/>
  <c r="C165" i="316" s="1"/>
  <c r="F9" i="262"/>
  <c r="D9" i="262"/>
  <c r="D128" i="316" s="1"/>
  <c r="C9" i="262"/>
  <c r="C128" i="316" s="1"/>
  <c r="F8" i="262"/>
  <c r="E8" i="262"/>
  <c r="E91" i="316" s="1"/>
  <c r="D8" i="262"/>
  <c r="C8" i="262"/>
  <c r="C91" i="316" s="1"/>
  <c r="F7" i="262"/>
  <c r="D7" i="262"/>
  <c r="D54" i="316" s="1"/>
  <c r="C7" i="262"/>
  <c r="C54" i="316" s="1"/>
  <c r="F6" i="262"/>
  <c r="E6" i="262"/>
  <c r="E17" i="316" s="1"/>
  <c r="D6" i="262"/>
  <c r="D17" i="316" s="1"/>
  <c r="C6" i="262"/>
  <c r="B1" i="262"/>
  <c r="H94" i="265"/>
  <c r="G94" i="265"/>
  <c r="G3052" i="317" s="1"/>
  <c r="F94" i="265"/>
  <c r="F3052" i="317" s="1"/>
  <c r="E94" i="265"/>
  <c r="E3052" i="317" s="1"/>
  <c r="D94" i="265"/>
  <c r="D3052" i="317" s="1"/>
  <c r="C94" i="265"/>
  <c r="C3052" i="317" s="1"/>
  <c r="H93" i="265"/>
  <c r="G93" i="265"/>
  <c r="F93" i="265"/>
  <c r="F3015" i="317" s="1"/>
  <c r="E93" i="265"/>
  <c r="E3015" i="317" s="1"/>
  <c r="D93" i="265"/>
  <c r="D3015" i="317" s="1"/>
  <c r="C93" i="265"/>
  <c r="C3015" i="317" s="1"/>
  <c r="H89" i="265"/>
  <c r="G89" i="265"/>
  <c r="G2939" i="317" s="1"/>
  <c r="F89" i="265"/>
  <c r="F2939" i="317" s="1"/>
  <c r="E89" i="265"/>
  <c r="D89" i="265"/>
  <c r="D2939" i="317" s="1"/>
  <c r="C89" i="265"/>
  <c r="C2939" i="317" s="1"/>
  <c r="B89" i="265"/>
  <c r="H88" i="265"/>
  <c r="G88" i="265"/>
  <c r="G2902" i="317" s="1"/>
  <c r="F88" i="265"/>
  <c r="F2902" i="317" s="1"/>
  <c r="E88" i="265"/>
  <c r="E2902" i="317" s="1"/>
  <c r="D88" i="265"/>
  <c r="C88" i="265"/>
  <c r="C2902" i="317" s="1"/>
  <c r="B88" i="265"/>
  <c r="H87" i="265"/>
  <c r="G87" i="265"/>
  <c r="G2865" i="317" s="1"/>
  <c r="F87" i="265"/>
  <c r="F2865" i="317" s="1"/>
  <c r="E87" i="265"/>
  <c r="E2865" i="317" s="1"/>
  <c r="D87" i="265"/>
  <c r="D2865" i="317" s="1"/>
  <c r="C87" i="265"/>
  <c r="B87" i="265"/>
  <c r="H86" i="265"/>
  <c r="G86" i="265"/>
  <c r="G2828" i="317" s="1"/>
  <c r="F86" i="265"/>
  <c r="F2828" i="317" s="1"/>
  <c r="E86" i="265"/>
  <c r="E2828" i="317" s="1"/>
  <c r="D86" i="265"/>
  <c r="D2828" i="317" s="1"/>
  <c r="C86" i="265"/>
  <c r="C2828" i="317" s="1"/>
  <c r="B86" i="265"/>
  <c r="H85" i="265"/>
  <c r="G85" i="265"/>
  <c r="G2791" i="317" s="1"/>
  <c r="F85" i="265"/>
  <c r="F2791" i="317" s="1"/>
  <c r="E85" i="265"/>
  <c r="E2791" i="317" s="1"/>
  <c r="D85" i="265"/>
  <c r="D2791" i="317" s="1"/>
  <c r="C85" i="265"/>
  <c r="C2791" i="317" s="1"/>
  <c r="B85" i="265"/>
  <c r="H84" i="265"/>
  <c r="G84" i="265"/>
  <c r="G2754" i="317" s="1"/>
  <c r="F84" i="265"/>
  <c r="F2754" i="317" s="1"/>
  <c r="E84" i="265"/>
  <c r="E2754" i="317" s="1"/>
  <c r="D84" i="265"/>
  <c r="D2754" i="317" s="1"/>
  <c r="C84" i="265"/>
  <c r="C2754" i="317" s="1"/>
  <c r="B84" i="265"/>
  <c r="H83" i="265"/>
  <c r="G83" i="265"/>
  <c r="F83" i="265"/>
  <c r="F2717" i="317" s="1"/>
  <c r="E83" i="265"/>
  <c r="E2717" i="317" s="1"/>
  <c r="D83" i="265"/>
  <c r="D2717" i="317" s="1"/>
  <c r="C83" i="265"/>
  <c r="C2717" i="317" s="1"/>
  <c r="B83" i="265"/>
  <c r="H82" i="265"/>
  <c r="G82" i="265"/>
  <c r="G2680" i="317" s="1"/>
  <c r="F82" i="265"/>
  <c r="E82" i="265"/>
  <c r="E2680" i="317" s="1"/>
  <c r="D82" i="265"/>
  <c r="D2680" i="317" s="1"/>
  <c r="C82" i="265"/>
  <c r="C2680" i="317" s="1"/>
  <c r="B82" i="265"/>
  <c r="H79" i="265"/>
  <c r="G79" i="265"/>
  <c r="G2605" i="317" s="1"/>
  <c r="F79" i="265"/>
  <c r="F2605" i="317" s="1"/>
  <c r="E79" i="265"/>
  <c r="E2605" i="317" s="1"/>
  <c r="D79" i="265"/>
  <c r="D2605" i="317" s="1"/>
  <c r="C79" i="265"/>
  <c r="C2605" i="317" s="1"/>
  <c r="H78" i="265"/>
  <c r="G78" i="265"/>
  <c r="G2568" i="317" s="1"/>
  <c r="F78" i="265"/>
  <c r="F2568" i="317" s="1"/>
  <c r="E78" i="265"/>
  <c r="E2568" i="317" s="1"/>
  <c r="D78" i="265"/>
  <c r="D2568" i="317" s="1"/>
  <c r="C78" i="265"/>
  <c r="C2568" i="317" s="1"/>
  <c r="B78" i="265"/>
  <c r="H77" i="265"/>
  <c r="G77" i="265"/>
  <c r="G2531" i="317" s="1"/>
  <c r="F77" i="265"/>
  <c r="F2531" i="317" s="1"/>
  <c r="E77" i="265"/>
  <c r="E2531" i="317" s="1"/>
  <c r="D77" i="265"/>
  <c r="D2531" i="317" s="1"/>
  <c r="C77" i="265"/>
  <c r="C2531" i="317" s="1"/>
  <c r="B77" i="265"/>
  <c r="H76" i="265"/>
  <c r="G76" i="265"/>
  <c r="G2494" i="317" s="1"/>
  <c r="F76" i="265"/>
  <c r="F2494" i="317" s="1"/>
  <c r="E76" i="265"/>
  <c r="E2494" i="317" s="1"/>
  <c r="D76" i="265"/>
  <c r="D2494" i="317" s="1"/>
  <c r="C76" i="265"/>
  <c r="C2494" i="317" s="1"/>
  <c r="B76" i="265"/>
  <c r="H75" i="265"/>
  <c r="G75" i="265"/>
  <c r="G2457" i="317" s="1"/>
  <c r="F75" i="265"/>
  <c r="F2457" i="317" s="1"/>
  <c r="E75" i="265"/>
  <c r="E2457" i="317" s="1"/>
  <c r="D75" i="265"/>
  <c r="D2457" i="317" s="1"/>
  <c r="C75" i="265"/>
  <c r="C2457" i="317" s="1"/>
  <c r="B75" i="265"/>
  <c r="H74" i="265"/>
  <c r="G74" i="265"/>
  <c r="G2420" i="317" s="1"/>
  <c r="F74" i="265"/>
  <c r="F2420" i="317" s="1"/>
  <c r="E74" i="265"/>
  <c r="E2420" i="317" s="1"/>
  <c r="D74" i="265"/>
  <c r="D2420" i="317" s="1"/>
  <c r="C74" i="265"/>
  <c r="C2420" i="317" s="1"/>
  <c r="B74" i="265"/>
  <c r="H73" i="265"/>
  <c r="G73" i="265"/>
  <c r="G2383" i="317" s="1"/>
  <c r="F73" i="265"/>
  <c r="E73" i="265"/>
  <c r="E2383" i="317" s="1"/>
  <c r="D73" i="265"/>
  <c r="D2383" i="317" s="1"/>
  <c r="C73" i="265"/>
  <c r="C2383" i="317" s="1"/>
  <c r="B73" i="265"/>
  <c r="H72" i="265"/>
  <c r="G72" i="265"/>
  <c r="G2346" i="317" s="1"/>
  <c r="F72" i="265"/>
  <c r="F2346" i="317" s="1"/>
  <c r="E72" i="265"/>
  <c r="D72" i="265"/>
  <c r="D2346" i="317" s="1"/>
  <c r="C72" i="265"/>
  <c r="C2346" i="317" s="1"/>
  <c r="B72" i="265"/>
  <c r="H71" i="265"/>
  <c r="G71" i="265"/>
  <c r="G2309" i="317" s="1"/>
  <c r="F71" i="265"/>
  <c r="F2309" i="317" s="1"/>
  <c r="E71" i="265"/>
  <c r="E2309" i="317" s="1"/>
  <c r="D71" i="265"/>
  <c r="C71" i="265"/>
  <c r="C2309" i="317" s="1"/>
  <c r="B71" i="265"/>
  <c r="H70" i="265"/>
  <c r="G70" i="265"/>
  <c r="G2272" i="317" s="1"/>
  <c r="F70" i="265"/>
  <c r="F2272" i="317" s="1"/>
  <c r="E70" i="265"/>
  <c r="E2272" i="317" s="1"/>
  <c r="D70" i="265"/>
  <c r="D2272" i="317" s="1"/>
  <c r="C70" i="265"/>
  <c r="B70" i="265"/>
  <c r="H69" i="265"/>
  <c r="G69" i="265"/>
  <c r="G2235" i="317" s="1"/>
  <c r="F69" i="265"/>
  <c r="F2235" i="317" s="1"/>
  <c r="E69" i="265"/>
  <c r="E2235" i="317" s="1"/>
  <c r="D69" i="265"/>
  <c r="D2235" i="317" s="1"/>
  <c r="C69" i="265"/>
  <c r="C2235" i="317" s="1"/>
  <c r="B69" i="265"/>
  <c r="H68" i="265"/>
  <c r="G68" i="265"/>
  <c r="G2198" i="317" s="1"/>
  <c r="F68" i="265"/>
  <c r="F2198" i="317" s="1"/>
  <c r="E68" i="265"/>
  <c r="E2198" i="317" s="1"/>
  <c r="D68" i="265"/>
  <c r="D2198" i="317" s="1"/>
  <c r="C68" i="265"/>
  <c r="C2198" i="317" s="1"/>
  <c r="B68" i="265"/>
  <c r="H67" i="265"/>
  <c r="G67" i="265"/>
  <c r="G2161" i="317" s="1"/>
  <c r="F67" i="265"/>
  <c r="F2161" i="317" s="1"/>
  <c r="E67" i="265"/>
  <c r="E2161" i="317" s="1"/>
  <c r="D67" i="265"/>
  <c r="D2161" i="317" s="1"/>
  <c r="C67" i="265"/>
  <c r="C2161" i="317" s="1"/>
  <c r="B67" i="265"/>
  <c r="H66" i="265"/>
  <c r="G66" i="265"/>
  <c r="G2124" i="317" s="1"/>
  <c r="F66" i="265"/>
  <c r="F2124" i="317" s="1"/>
  <c r="E66" i="265"/>
  <c r="E2124" i="317" s="1"/>
  <c r="D66" i="265"/>
  <c r="D2124" i="317" s="1"/>
  <c r="C66" i="265"/>
  <c r="C2124" i="317" s="1"/>
  <c r="B66" i="265"/>
  <c r="H63" i="265"/>
  <c r="G63" i="265"/>
  <c r="G2049" i="317" s="1"/>
  <c r="F63" i="265"/>
  <c r="F2049" i="317" s="1"/>
  <c r="E63" i="265"/>
  <c r="E2049" i="317" s="1"/>
  <c r="D63" i="265"/>
  <c r="D2049" i="317" s="1"/>
  <c r="C63" i="265"/>
  <c r="C2049" i="317" s="1"/>
  <c r="H62" i="265"/>
  <c r="G62" i="265"/>
  <c r="G2012" i="317" s="1"/>
  <c r="F62" i="265"/>
  <c r="F2012" i="317" s="1"/>
  <c r="E62" i="265"/>
  <c r="E2012" i="317" s="1"/>
  <c r="D62" i="265"/>
  <c r="D2012" i="317" s="1"/>
  <c r="C62" i="265"/>
  <c r="C2012" i="317" s="1"/>
  <c r="B62" i="265"/>
  <c r="H61" i="265"/>
  <c r="G61" i="265"/>
  <c r="G1975" i="317" s="1"/>
  <c r="F61" i="265"/>
  <c r="F1975" i="317" s="1"/>
  <c r="E61" i="265"/>
  <c r="E1975" i="317" s="1"/>
  <c r="D61" i="265"/>
  <c r="D1975" i="317" s="1"/>
  <c r="C61" i="265"/>
  <c r="C1975" i="317" s="1"/>
  <c r="B61" i="265"/>
  <c r="H60" i="265"/>
  <c r="G60" i="265"/>
  <c r="G1938" i="317" s="1"/>
  <c r="F60" i="265"/>
  <c r="F1938" i="317" s="1"/>
  <c r="E60" i="265"/>
  <c r="E1938" i="317" s="1"/>
  <c r="D60" i="265"/>
  <c r="D1938" i="317" s="1"/>
  <c r="C60" i="265"/>
  <c r="C1938" i="317" s="1"/>
  <c r="B60" i="265"/>
  <c r="H59" i="265"/>
  <c r="G59" i="265"/>
  <c r="G1901" i="317" s="1"/>
  <c r="F59" i="265"/>
  <c r="F1901" i="317" s="1"/>
  <c r="E59" i="265"/>
  <c r="E1901" i="317" s="1"/>
  <c r="D59" i="265"/>
  <c r="D1901" i="317" s="1"/>
  <c r="C59" i="265"/>
  <c r="C1901" i="317" s="1"/>
  <c r="B59" i="265"/>
  <c r="H58" i="265"/>
  <c r="G58" i="265"/>
  <c r="G1864" i="317" s="1"/>
  <c r="F58" i="265"/>
  <c r="F1864" i="317" s="1"/>
  <c r="E58" i="265"/>
  <c r="E1864" i="317" s="1"/>
  <c r="D58" i="265"/>
  <c r="D1864" i="317" s="1"/>
  <c r="C58" i="265"/>
  <c r="C1864" i="317" s="1"/>
  <c r="B58" i="265"/>
  <c r="H57" i="265"/>
  <c r="G57" i="265"/>
  <c r="F57" i="265"/>
  <c r="F1827" i="317" s="1"/>
  <c r="E57" i="265"/>
  <c r="E1827" i="317" s="1"/>
  <c r="D57" i="265"/>
  <c r="D1827" i="317" s="1"/>
  <c r="C57" i="265"/>
  <c r="C1827" i="317" s="1"/>
  <c r="B57" i="265"/>
  <c r="H56" i="265"/>
  <c r="G56" i="265"/>
  <c r="G1790" i="317" s="1"/>
  <c r="F56" i="265"/>
  <c r="E56" i="265"/>
  <c r="E1790" i="317" s="1"/>
  <c r="D56" i="265"/>
  <c r="D1790" i="317" s="1"/>
  <c r="C56" i="265"/>
  <c r="C1790" i="317" s="1"/>
  <c r="B56" i="265"/>
  <c r="H55" i="265"/>
  <c r="G55" i="265"/>
  <c r="G1753" i="317" s="1"/>
  <c r="F55" i="265"/>
  <c r="F1753" i="317" s="1"/>
  <c r="E55" i="265"/>
  <c r="D55" i="265"/>
  <c r="D1753" i="317" s="1"/>
  <c r="C55" i="265"/>
  <c r="C1753" i="317" s="1"/>
  <c r="B55" i="265"/>
  <c r="H54" i="265"/>
  <c r="G54" i="265"/>
  <c r="G1716" i="317" s="1"/>
  <c r="F54" i="265"/>
  <c r="F1716" i="317" s="1"/>
  <c r="E54" i="265"/>
  <c r="E1716" i="317" s="1"/>
  <c r="D54" i="265"/>
  <c r="D1716" i="317" s="1"/>
  <c r="C54" i="265"/>
  <c r="C1716" i="317" s="1"/>
  <c r="B54" i="265"/>
  <c r="H53" i="265"/>
  <c r="G53" i="265"/>
  <c r="G1679" i="317" s="1"/>
  <c r="F53" i="265"/>
  <c r="F1679" i="317" s="1"/>
  <c r="E53" i="265"/>
  <c r="E1679" i="317" s="1"/>
  <c r="D53" i="265"/>
  <c r="D1679" i="317" s="1"/>
  <c r="C53" i="265"/>
  <c r="B53" i="265"/>
  <c r="H52" i="265"/>
  <c r="G52" i="265"/>
  <c r="G1642" i="317" s="1"/>
  <c r="F52" i="265"/>
  <c r="F1642" i="317" s="1"/>
  <c r="E52" i="265"/>
  <c r="E1642" i="317" s="1"/>
  <c r="D52" i="265"/>
  <c r="D1642" i="317" s="1"/>
  <c r="C52" i="265"/>
  <c r="C1642" i="317" s="1"/>
  <c r="B52" i="265"/>
  <c r="H51" i="265"/>
  <c r="G51" i="265"/>
  <c r="G1605" i="317" s="1"/>
  <c r="F51" i="265"/>
  <c r="F1605" i="317" s="1"/>
  <c r="E51" i="265"/>
  <c r="E1605" i="317" s="1"/>
  <c r="D51" i="265"/>
  <c r="D1605" i="317" s="1"/>
  <c r="C51" i="265"/>
  <c r="C1605" i="317" s="1"/>
  <c r="B51" i="265"/>
  <c r="H48" i="265"/>
  <c r="G48" i="265"/>
  <c r="G1530" i="317" s="1"/>
  <c r="F48" i="265"/>
  <c r="F1530" i="317" s="1"/>
  <c r="E48" i="265"/>
  <c r="E1530" i="317" s="1"/>
  <c r="D48" i="265"/>
  <c r="D1530" i="317" s="1"/>
  <c r="C48" i="265"/>
  <c r="C1530" i="317" s="1"/>
  <c r="H47" i="265"/>
  <c r="G47" i="265"/>
  <c r="G1493" i="317" s="1"/>
  <c r="F47" i="265"/>
  <c r="F1493" i="317" s="1"/>
  <c r="E47" i="265"/>
  <c r="E1493" i="317" s="1"/>
  <c r="D47" i="265"/>
  <c r="D1493" i="317" s="1"/>
  <c r="C47" i="265"/>
  <c r="C1493" i="317" s="1"/>
  <c r="B47" i="265"/>
  <c r="H46" i="265"/>
  <c r="G46" i="265"/>
  <c r="G1456" i="317" s="1"/>
  <c r="F46" i="265"/>
  <c r="F1456" i="317" s="1"/>
  <c r="E46" i="265"/>
  <c r="D46" i="265"/>
  <c r="D1456" i="317" s="1"/>
  <c r="C46" i="265"/>
  <c r="C1456" i="317" s="1"/>
  <c r="B46" i="265"/>
  <c r="H45" i="265"/>
  <c r="G45" i="265"/>
  <c r="G1419" i="317" s="1"/>
  <c r="F45" i="265"/>
  <c r="F1419" i="317" s="1"/>
  <c r="E45" i="265"/>
  <c r="E1419" i="317" s="1"/>
  <c r="D45" i="265"/>
  <c r="D1419" i="317" s="1"/>
  <c r="C45" i="265"/>
  <c r="C1419" i="317" s="1"/>
  <c r="B45" i="265"/>
  <c r="H44" i="265"/>
  <c r="G44" i="265"/>
  <c r="G1382" i="317" s="1"/>
  <c r="F44" i="265"/>
  <c r="F1382" i="317" s="1"/>
  <c r="E44" i="265"/>
  <c r="E1382" i="317" s="1"/>
  <c r="D44" i="265"/>
  <c r="D1382" i="317" s="1"/>
  <c r="C44" i="265"/>
  <c r="B44" i="265"/>
  <c r="H43" i="265"/>
  <c r="G43" i="265"/>
  <c r="G1345" i="317" s="1"/>
  <c r="F43" i="265"/>
  <c r="F1345" i="317" s="1"/>
  <c r="E43" i="265"/>
  <c r="E1345" i="317" s="1"/>
  <c r="D43" i="265"/>
  <c r="D1345" i="317" s="1"/>
  <c r="C43" i="265"/>
  <c r="C1345" i="317" s="1"/>
  <c r="H42" i="265"/>
  <c r="G42" i="265"/>
  <c r="G1308" i="317" s="1"/>
  <c r="F42" i="265"/>
  <c r="F1308" i="317" s="1"/>
  <c r="E42" i="265"/>
  <c r="E1308" i="317" s="1"/>
  <c r="D42" i="265"/>
  <c r="D1308" i="317" s="1"/>
  <c r="C42" i="265"/>
  <c r="C1308" i="317" s="1"/>
  <c r="H41" i="265"/>
  <c r="G41" i="265"/>
  <c r="G1271" i="317" s="1"/>
  <c r="F41" i="265"/>
  <c r="F1271" i="317" s="1"/>
  <c r="E41" i="265"/>
  <c r="E1271" i="317" s="1"/>
  <c r="D41" i="265"/>
  <c r="D1271" i="317" s="1"/>
  <c r="C41" i="265"/>
  <c r="C1271" i="317" s="1"/>
  <c r="H40" i="265"/>
  <c r="G40" i="265"/>
  <c r="G1234" i="317" s="1"/>
  <c r="F40" i="265"/>
  <c r="F1234" i="317" s="1"/>
  <c r="E40" i="265"/>
  <c r="E1234" i="317" s="1"/>
  <c r="D40" i="265"/>
  <c r="D1234" i="317" s="1"/>
  <c r="C40" i="265"/>
  <c r="C1234" i="317" s="1"/>
  <c r="H39" i="265"/>
  <c r="G39" i="265"/>
  <c r="G1197" i="317" s="1"/>
  <c r="F39" i="265"/>
  <c r="F1197" i="317" s="1"/>
  <c r="E39" i="265"/>
  <c r="E1197" i="317" s="1"/>
  <c r="D39" i="265"/>
  <c r="D1197" i="317" s="1"/>
  <c r="C39" i="265"/>
  <c r="C1197" i="317" s="1"/>
  <c r="H38" i="265"/>
  <c r="G38" i="265"/>
  <c r="G1160" i="317" s="1"/>
  <c r="F38" i="265"/>
  <c r="F1160" i="317" s="1"/>
  <c r="E38" i="265"/>
  <c r="E1160" i="317" s="1"/>
  <c r="D38" i="265"/>
  <c r="D1160" i="317" s="1"/>
  <c r="C38" i="265"/>
  <c r="C1160" i="317" s="1"/>
  <c r="H37" i="265"/>
  <c r="G37" i="265"/>
  <c r="G1123" i="317" s="1"/>
  <c r="F37" i="265"/>
  <c r="E37" i="265"/>
  <c r="E1123" i="317" s="1"/>
  <c r="D37" i="265"/>
  <c r="D1123" i="317" s="1"/>
  <c r="C37" i="265"/>
  <c r="C1123" i="317" s="1"/>
  <c r="H36" i="265"/>
  <c r="G36" i="265"/>
  <c r="G1086" i="317" s="1"/>
  <c r="F36" i="265"/>
  <c r="F1086" i="317" s="1"/>
  <c r="E36" i="265"/>
  <c r="E1086" i="317" s="1"/>
  <c r="D36" i="265"/>
  <c r="C36" i="265"/>
  <c r="C1086" i="317" s="1"/>
  <c r="H33" i="265"/>
  <c r="G33" i="265"/>
  <c r="G1011" i="317" s="1"/>
  <c r="F33" i="265"/>
  <c r="F1011" i="317" s="1"/>
  <c r="E33" i="265"/>
  <c r="E1011" i="317" s="1"/>
  <c r="D33" i="265"/>
  <c r="D1011" i="317" s="1"/>
  <c r="C33" i="265"/>
  <c r="C1011" i="317" s="1"/>
  <c r="H32" i="265"/>
  <c r="G32" i="265"/>
  <c r="G974" i="317" s="1"/>
  <c r="F32" i="265"/>
  <c r="F974" i="317" s="1"/>
  <c r="E32" i="265"/>
  <c r="E974" i="317" s="1"/>
  <c r="D32" i="265"/>
  <c r="D974" i="317" s="1"/>
  <c r="C32" i="265"/>
  <c r="C974" i="317" s="1"/>
  <c r="B32" i="265"/>
  <c r="H31" i="265"/>
  <c r="G31" i="265"/>
  <c r="G937" i="317" s="1"/>
  <c r="F31" i="265"/>
  <c r="F937" i="317" s="1"/>
  <c r="E31" i="265"/>
  <c r="E937" i="317" s="1"/>
  <c r="D31" i="265"/>
  <c r="D937" i="317" s="1"/>
  <c r="C31" i="265"/>
  <c r="C937" i="317" s="1"/>
  <c r="B31" i="265"/>
  <c r="H30" i="265"/>
  <c r="G30" i="265"/>
  <c r="G900" i="317" s="1"/>
  <c r="F30" i="265"/>
  <c r="E30" i="265"/>
  <c r="E900" i="317" s="1"/>
  <c r="D30" i="265"/>
  <c r="D900" i="317" s="1"/>
  <c r="C30" i="265"/>
  <c r="C900" i="317" s="1"/>
  <c r="B30" i="265"/>
  <c r="H29" i="265"/>
  <c r="G29" i="265"/>
  <c r="G863" i="317" s="1"/>
  <c r="F29" i="265"/>
  <c r="F863" i="317" s="1"/>
  <c r="E29" i="265"/>
  <c r="E863" i="317" s="1"/>
  <c r="D29" i="265"/>
  <c r="D863" i="317" s="1"/>
  <c r="C29" i="265"/>
  <c r="C863" i="317" s="1"/>
  <c r="H28" i="265"/>
  <c r="G28" i="265"/>
  <c r="G826" i="317" s="1"/>
  <c r="F28" i="265"/>
  <c r="F826" i="317" s="1"/>
  <c r="E28" i="265"/>
  <c r="E826" i="317" s="1"/>
  <c r="D28" i="265"/>
  <c r="D826" i="317" s="1"/>
  <c r="C28" i="265"/>
  <c r="C826" i="317" s="1"/>
  <c r="H27" i="265"/>
  <c r="G27" i="265"/>
  <c r="G789" i="317" s="1"/>
  <c r="F27" i="265"/>
  <c r="F789" i="317" s="1"/>
  <c r="E27" i="265"/>
  <c r="E789" i="317" s="1"/>
  <c r="D27" i="265"/>
  <c r="D789" i="317" s="1"/>
  <c r="C27" i="265"/>
  <c r="C789" i="317" s="1"/>
  <c r="H26" i="265"/>
  <c r="G26" i="265"/>
  <c r="G752" i="317" s="1"/>
  <c r="F26" i="265"/>
  <c r="F752" i="317" s="1"/>
  <c r="E26" i="265"/>
  <c r="E752" i="317" s="1"/>
  <c r="D26" i="265"/>
  <c r="D752" i="317" s="1"/>
  <c r="C26" i="265"/>
  <c r="C752" i="317" s="1"/>
  <c r="H25" i="265"/>
  <c r="G25" i="265"/>
  <c r="G715" i="317" s="1"/>
  <c r="F25" i="265"/>
  <c r="F715" i="317" s="1"/>
  <c r="E25" i="265"/>
  <c r="E715" i="317" s="1"/>
  <c r="D25" i="265"/>
  <c r="D715" i="317" s="1"/>
  <c r="C25" i="265"/>
  <c r="C715" i="317" s="1"/>
  <c r="H24" i="265"/>
  <c r="G24" i="265"/>
  <c r="G678" i="317" s="1"/>
  <c r="F24" i="265"/>
  <c r="F678" i="317" s="1"/>
  <c r="E24" i="265"/>
  <c r="E678" i="317" s="1"/>
  <c r="D24" i="265"/>
  <c r="D678" i="317" s="1"/>
  <c r="C24" i="265"/>
  <c r="H23" i="265"/>
  <c r="G23" i="265"/>
  <c r="G641" i="317" s="1"/>
  <c r="F23" i="265"/>
  <c r="F641" i="317" s="1"/>
  <c r="E23" i="265"/>
  <c r="E641" i="317" s="1"/>
  <c r="D23" i="265"/>
  <c r="D641" i="317" s="1"/>
  <c r="C23" i="265"/>
  <c r="C641" i="317" s="1"/>
  <c r="H22" i="265"/>
  <c r="G22" i="265"/>
  <c r="F22" i="265"/>
  <c r="F604" i="317" s="1"/>
  <c r="E22" i="265"/>
  <c r="E604" i="317" s="1"/>
  <c r="D22" i="265"/>
  <c r="D604" i="317" s="1"/>
  <c r="C22" i="265"/>
  <c r="C604" i="317" s="1"/>
  <c r="H21" i="265"/>
  <c r="G21" i="265"/>
  <c r="G567" i="317" s="1"/>
  <c r="F21" i="265"/>
  <c r="F567" i="317" s="1"/>
  <c r="E21" i="265"/>
  <c r="D21" i="265"/>
  <c r="D567" i="317" s="1"/>
  <c r="C21" i="265"/>
  <c r="C567" i="317" s="1"/>
  <c r="H18" i="265"/>
  <c r="G18" i="265"/>
  <c r="G492" i="317" s="1"/>
  <c r="F18" i="265"/>
  <c r="F492" i="317" s="1"/>
  <c r="E18" i="265"/>
  <c r="E492" i="317" s="1"/>
  <c r="D18" i="265"/>
  <c r="D492" i="317" s="1"/>
  <c r="C18" i="265"/>
  <c r="H17" i="265"/>
  <c r="G17" i="265"/>
  <c r="G455" i="317" s="1"/>
  <c r="F17" i="265"/>
  <c r="F455" i="317" s="1"/>
  <c r="E17" i="265"/>
  <c r="E455" i="317" s="1"/>
  <c r="D17" i="265"/>
  <c r="D455" i="317" s="1"/>
  <c r="C17" i="265"/>
  <c r="C455" i="317" s="1"/>
  <c r="B17" i="265"/>
  <c r="H16" i="265"/>
  <c r="G16" i="265"/>
  <c r="G418" i="317" s="1"/>
  <c r="F16" i="265"/>
  <c r="F418" i="317" s="1"/>
  <c r="E16" i="265"/>
  <c r="E418" i="317" s="1"/>
  <c r="D16" i="265"/>
  <c r="D418" i="317" s="1"/>
  <c r="C16" i="265"/>
  <c r="C418" i="317" s="1"/>
  <c r="B16" i="265"/>
  <c r="H15" i="265"/>
  <c r="G15" i="265"/>
  <c r="F15" i="265"/>
  <c r="F381" i="317" s="1"/>
  <c r="E15" i="265"/>
  <c r="E381" i="317" s="1"/>
  <c r="D15" i="265"/>
  <c r="D381" i="317" s="1"/>
  <c r="C15" i="265"/>
  <c r="C381" i="317" s="1"/>
  <c r="B15" i="265"/>
  <c r="H14" i="265"/>
  <c r="G14" i="265"/>
  <c r="G344" i="317" s="1"/>
  <c r="F14" i="265"/>
  <c r="F344" i="317" s="1"/>
  <c r="E14" i="265"/>
  <c r="E344" i="317" s="1"/>
  <c r="D14" i="265"/>
  <c r="D344" i="317" s="1"/>
  <c r="C14" i="265"/>
  <c r="C344" i="317" s="1"/>
  <c r="H13" i="265"/>
  <c r="G13" i="265"/>
  <c r="G307" i="317" s="1"/>
  <c r="F13" i="265"/>
  <c r="F307" i="317" s="1"/>
  <c r="E13" i="265"/>
  <c r="E307" i="317" s="1"/>
  <c r="D13" i="265"/>
  <c r="D307" i="317" s="1"/>
  <c r="C13" i="265"/>
  <c r="C307" i="317" s="1"/>
  <c r="H12" i="265"/>
  <c r="G12" i="265"/>
  <c r="G270" i="317" s="1"/>
  <c r="F12" i="265"/>
  <c r="F270" i="317" s="1"/>
  <c r="E12" i="265"/>
  <c r="E270" i="317" s="1"/>
  <c r="D12" i="265"/>
  <c r="D270" i="317" s="1"/>
  <c r="C12" i="265"/>
  <c r="C270" i="317" s="1"/>
  <c r="H11" i="265"/>
  <c r="G11" i="265"/>
  <c r="G233" i="317" s="1"/>
  <c r="F11" i="265"/>
  <c r="F233" i="317" s="1"/>
  <c r="E11" i="265"/>
  <c r="E233" i="317" s="1"/>
  <c r="D11" i="265"/>
  <c r="D233" i="317" s="1"/>
  <c r="C11" i="265"/>
  <c r="C233" i="317" s="1"/>
  <c r="H10" i="265"/>
  <c r="G10" i="265"/>
  <c r="G196" i="317" s="1"/>
  <c r="F10" i="265"/>
  <c r="F196" i="317" s="1"/>
  <c r="E10" i="265"/>
  <c r="E196" i="317" s="1"/>
  <c r="D10" i="265"/>
  <c r="D196" i="317" s="1"/>
  <c r="C10" i="265"/>
  <c r="C196" i="317" s="1"/>
  <c r="H9" i="265"/>
  <c r="G9" i="265"/>
  <c r="G159" i="317" s="1"/>
  <c r="F9" i="265"/>
  <c r="F159" i="317" s="1"/>
  <c r="E9" i="265"/>
  <c r="E159" i="317" s="1"/>
  <c r="D9" i="265"/>
  <c r="D159" i="317" s="1"/>
  <c r="C9" i="265"/>
  <c r="C159" i="317" s="1"/>
  <c r="H8" i="265"/>
  <c r="G8" i="265"/>
  <c r="G122" i="317" s="1"/>
  <c r="F8" i="265"/>
  <c r="F122" i="317" s="1"/>
  <c r="E8" i="265"/>
  <c r="E122" i="317" s="1"/>
  <c r="D8" i="265"/>
  <c r="D122" i="317" s="1"/>
  <c r="C8" i="265"/>
  <c r="C122" i="317" s="1"/>
  <c r="H7" i="265"/>
  <c r="G7" i="265"/>
  <c r="G85" i="317" s="1"/>
  <c r="F7" i="265"/>
  <c r="F85" i="317" s="1"/>
  <c r="E7" i="265"/>
  <c r="E85" i="317" s="1"/>
  <c r="D7" i="265"/>
  <c r="D85" i="317" s="1"/>
  <c r="C7" i="265"/>
  <c r="C85" i="317" s="1"/>
  <c r="H6" i="265"/>
  <c r="G6" i="265"/>
  <c r="G48" i="317" s="1"/>
  <c r="F6" i="265"/>
  <c r="E6" i="265"/>
  <c r="E48" i="317" s="1"/>
  <c r="D6" i="265"/>
  <c r="D48" i="317" s="1"/>
  <c r="C6" i="265"/>
  <c r="C48" i="317" s="1"/>
  <c r="H5" i="265"/>
  <c r="G5" i="265"/>
  <c r="G11" i="317" s="1"/>
  <c r="F5" i="265"/>
  <c r="F11" i="317" s="1"/>
  <c r="E5" i="265"/>
  <c r="E11" i="317" s="1"/>
  <c r="D5" i="265"/>
  <c r="C5" i="265"/>
  <c r="C11" i="317" s="1"/>
  <c r="B1" i="265"/>
  <c r="F65" i="264"/>
  <c r="E65" i="264"/>
  <c r="E1619" i="316" s="1"/>
  <c r="D65" i="264"/>
  <c r="D1619" i="316" s="1"/>
  <c r="C65" i="264"/>
  <c r="C1619" i="316" s="1"/>
  <c r="F60" i="264"/>
  <c r="D60" i="264"/>
  <c r="C60" i="264"/>
  <c r="C1506" i="316" s="1"/>
  <c r="F59" i="264"/>
  <c r="E59" i="264"/>
  <c r="E1469" i="316" s="1"/>
  <c r="D59" i="264"/>
  <c r="D1469" i="316" s="1"/>
  <c r="C59" i="264"/>
  <c r="C1469" i="316" s="1"/>
  <c r="F58" i="264"/>
  <c r="D58" i="264"/>
  <c r="D1432" i="316" s="1"/>
  <c r="C58" i="264"/>
  <c r="F57" i="264"/>
  <c r="E57" i="264"/>
  <c r="E1395" i="316" s="1"/>
  <c r="D57" i="264"/>
  <c r="D1395" i="316" s="1"/>
  <c r="C57" i="264"/>
  <c r="C1395" i="316" s="1"/>
  <c r="F56" i="264"/>
  <c r="D56" i="264"/>
  <c r="D1358" i="316" s="1"/>
  <c r="C56" i="264"/>
  <c r="C1358" i="316" s="1"/>
  <c r="F55" i="264"/>
  <c r="E55" i="264"/>
  <c r="E1321" i="316" s="1"/>
  <c r="D55" i="264"/>
  <c r="D1321" i="316" s="1"/>
  <c r="C55" i="264"/>
  <c r="C1321" i="316" s="1"/>
  <c r="F52" i="264"/>
  <c r="E52" i="264"/>
  <c r="E1282" i="316" s="1"/>
  <c r="D52" i="264"/>
  <c r="D1282" i="316" s="1"/>
  <c r="C52" i="264"/>
  <c r="C1282" i="316" s="1"/>
  <c r="F48" i="264"/>
  <c r="E48" i="264"/>
  <c r="E1206" i="316" s="1"/>
  <c r="D48" i="264"/>
  <c r="D1206" i="316" s="1"/>
  <c r="C48" i="264"/>
  <c r="C1206" i="316" s="1"/>
  <c r="F45" i="264"/>
  <c r="E45" i="264"/>
  <c r="E1167" i="316" s="1"/>
  <c r="D45" i="264"/>
  <c r="D1167" i="316" s="1"/>
  <c r="C45" i="264"/>
  <c r="C1167" i="316" s="1"/>
  <c r="F41" i="264"/>
  <c r="E41" i="264"/>
  <c r="E1091" i="316" s="1"/>
  <c r="D41" i="264"/>
  <c r="D1091" i="316" s="1"/>
  <c r="C41" i="264"/>
  <c r="C1091" i="316" s="1"/>
  <c r="F40" i="264"/>
  <c r="E40" i="264"/>
  <c r="E1054" i="316" s="1"/>
  <c r="D40" i="264"/>
  <c r="D1054" i="316" s="1"/>
  <c r="C40" i="264"/>
  <c r="C1054" i="316" s="1"/>
  <c r="F39" i="264"/>
  <c r="E39" i="264"/>
  <c r="E1017" i="316" s="1"/>
  <c r="D39" i="264"/>
  <c r="D1017" i="316" s="1"/>
  <c r="C39" i="264"/>
  <c r="C1017" i="316" s="1"/>
  <c r="F35" i="264"/>
  <c r="E35" i="264"/>
  <c r="E941" i="316" s="1"/>
  <c r="D35" i="264"/>
  <c r="D941" i="316" s="1"/>
  <c r="C35" i="264"/>
  <c r="C941" i="316" s="1"/>
  <c r="F34" i="264"/>
  <c r="E34" i="264"/>
  <c r="E904" i="316" s="1"/>
  <c r="D34" i="264"/>
  <c r="D904" i="316" s="1"/>
  <c r="C34" i="264"/>
  <c r="C904" i="316" s="1"/>
  <c r="F33" i="264"/>
  <c r="E33" i="264"/>
  <c r="E867" i="316" s="1"/>
  <c r="D33" i="264"/>
  <c r="D867" i="316" s="1"/>
  <c r="C33" i="264"/>
  <c r="C867" i="316" s="1"/>
  <c r="F32" i="264"/>
  <c r="E32" i="264"/>
  <c r="E830" i="316" s="1"/>
  <c r="D32" i="264"/>
  <c r="D830" i="316" s="1"/>
  <c r="C32" i="264"/>
  <c r="C830" i="316" s="1"/>
  <c r="F28" i="264"/>
  <c r="E28" i="264"/>
  <c r="E754" i="316" s="1"/>
  <c r="D28" i="264"/>
  <c r="D754" i="316" s="1"/>
  <c r="C28" i="264"/>
  <c r="C754" i="316" s="1"/>
  <c r="F27" i="264"/>
  <c r="E27" i="264"/>
  <c r="E717" i="316" s="1"/>
  <c r="D27" i="264"/>
  <c r="D717" i="316" s="1"/>
  <c r="C27" i="264"/>
  <c r="C717" i="316" s="1"/>
  <c r="F26" i="264"/>
  <c r="E26" i="264"/>
  <c r="E680" i="316" s="1"/>
  <c r="D26" i="264"/>
  <c r="D680" i="316" s="1"/>
  <c r="C26" i="264"/>
  <c r="C680" i="316" s="1"/>
  <c r="F25" i="264"/>
  <c r="E25" i="264"/>
  <c r="E643" i="316" s="1"/>
  <c r="D25" i="264"/>
  <c r="D643" i="316" s="1"/>
  <c r="C25" i="264"/>
  <c r="C643" i="316" s="1"/>
  <c r="F24" i="264"/>
  <c r="E24" i="264"/>
  <c r="E606" i="316" s="1"/>
  <c r="D24" i="264"/>
  <c r="D606" i="316" s="1"/>
  <c r="C24" i="264"/>
  <c r="C606" i="316" s="1"/>
  <c r="F19" i="264"/>
  <c r="D19" i="264"/>
  <c r="D493" i="316" s="1"/>
  <c r="C19" i="264"/>
  <c r="C493" i="316" s="1"/>
  <c r="F18" i="264"/>
  <c r="E18" i="264"/>
  <c r="E456" i="316" s="1"/>
  <c r="D18" i="264"/>
  <c r="D456" i="316" s="1"/>
  <c r="C18" i="264"/>
  <c r="C456" i="316" s="1"/>
  <c r="F17" i="264"/>
  <c r="D17" i="264"/>
  <c r="C17" i="264"/>
  <c r="C419" i="316" s="1"/>
  <c r="F16" i="264"/>
  <c r="E16" i="264"/>
  <c r="E382" i="316" s="1"/>
  <c r="D16" i="264"/>
  <c r="D382" i="316" s="1"/>
  <c r="C16" i="264"/>
  <c r="C382" i="316" s="1"/>
  <c r="F15" i="264"/>
  <c r="D15" i="264"/>
  <c r="D345" i="316" s="1"/>
  <c r="C15" i="264"/>
  <c r="F14" i="264"/>
  <c r="E14" i="264"/>
  <c r="E308" i="316" s="1"/>
  <c r="D14" i="264"/>
  <c r="D308" i="316" s="1"/>
  <c r="C14" i="264"/>
  <c r="C308" i="316" s="1"/>
  <c r="F13" i="264"/>
  <c r="D13" i="264"/>
  <c r="D271" i="316" s="1"/>
  <c r="C13" i="264"/>
  <c r="C271" i="316" s="1"/>
  <c r="F12" i="264"/>
  <c r="E12" i="264"/>
  <c r="E234" i="316" s="1"/>
  <c r="D12" i="264"/>
  <c r="D234" i="316" s="1"/>
  <c r="C12" i="264"/>
  <c r="C234" i="316" s="1"/>
  <c r="F11" i="264"/>
  <c r="D11" i="264"/>
  <c r="D197" i="316" s="1"/>
  <c r="C11" i="264"/>
  <c r="C197" i="316" s="1"/>
  <c r="F10" i="264"/>
  <c r="E10" i="264"/>
  <c r="D10" i="264"/>
  <c r="D160" i="316" s="1"/>
  <c r="C10" i="264"/>
  <c r="C160" i="316" s="1"/>
  <c r="F9" i="264"/>
  <c r="D9" i="264"/>
  <c r="D123" i="316" s="1"/>
  <c r="C9" i="264"/>
  <c r="C123" i="316" s="1"/>
  <c r="F8" i="264"/>
  <c r="E8" i="264"/>
  <c r="E86" i="316" s="1"/>
  <c r="D8" i="264"/>
  <c r="C8" i="264"/>
  <c r="C86" i="316" s="1"/>
  <c r="F7" i="264"/>
  <c r="D7" i="264"/>
  <c r="D49" i="316" s="1"/>
  <c r="C7" i="264"/>
  <c r="C49" i="316" s="1"/>
  <c r="F6" i="264"/>
  <c r="E6" i="264"/>
  <c r="E12" i="316" s="1"/>
  <c r="D6" i="264"/>
  <c r="D12" i="316" s="1"/>
  <c r="C6" i="264"/>
  <c r="B1" i="264"/>
  <c r="H94" i="267"/>
  <c r="G94" i="267"/>
  <c r="G3080" i="317" s="1"/>
  <c r="F94" i="267"/>
  <c r="F3080" i="317" s="1"/>
  <c r="E94" i="267"/>
  <c r="E3080" i="317" s="1"/>
  <c r="D94" i="267"/>
  <c r="D3080" i="317" s="1"/>
  <c r="C94" i="267"/>
  <c r="C3080" i="317" s="1"/>
  <c r="H93" i="267"/>
  <c r="G93" i="267"/>
  <c r="G3043" i="317" s="1"/>
  <c r="F93" i="267"/>
  <c r="F3043" i="317" s="1"/>
  <c r="E93" i="267"/>
  <c r="E3043" i="317" s="1"/>
  <c r="D93" i="267"/>
  <c r="D3043" i="317" s="1"/>
  <c r="C93" i="267"/>
  <c r="C3043" i="317" s="1"/>
  <c r="H89" i="267"/>
  <c r="G89" i="267"/>
  <c r="G2967" i="317" s="1"/>
  <c r="F89" i="267"/>
  <c r="F2967" i="317" s="1"/>
  <c r="E89" i="267"/>
  <c r="E2967" i="317" s="1"/>
  <c r="D89" i="267"/>
  <c r="D2967" i="317" s="1"/>
  <c r="C89" i="267"/>
  <c r="C2967" i="317" s="1"/>
  <c r="B89" i="267"/>
  <c r="H88" i="267"/>
  <c r="G88" i="267"/>
  <c r="G2930" i="317" s="1"/>
  <c r="F88" i="267"/>
  <c r="F2930" i="317" s="1"/>
  <c r="E88" i="267"/>
  <c r="D88" i="267"/>
  <c r="D2930" i="317" s="1"/>
  <c r="C88" i="267"/>
  <c r="C2930" i="317" s="1"/>
  <c r="B88" i="267"/>
  <c r="H87" i="267"/>
  <c r="G87" i="267"/>
  <c r="G2893" i="317" s="1"/>
  <c r="F87" i="267"/>
  <c r="F2893" i="317" s="1"/>
  <c r="E87" i="267"/>
  <c r="E2893" i="317" s="1"/>
  <c r="D87" i="267"/>
  <c r="C87" i="267"/>
  <c r="C2893" i="317" s="1"/>
  <c r="B87" i="267"/>
  <c r="H86" i="267"/>
  <c r="G86" i="267"/>
  <c r="G2856" i="317" s="1"/>
  <c r="F86" i="267"/>
  <c r="F2856" i="317" s="1"/>
  <c r="E86" i="267"/>
  <c r="E2856" i="317" s="1"/>
  <c r="D86" i="267"/>
  <c r="D2856" i="317" s="1"/>
  <c r="C86" i="267"/>
  <c r="B86" i="267"/>
  <c r="H85" i="267"/>
  <c r="G85" i="267"/>
  <c r="G2819" i="317" s="1"/>
  <c r="F85" i="267"/>
  <c r="F2819" i="317" s="1"/>
  <c r="E85" i="267"/>
  <c r="E2819" i="317" s="1"/>
  <c r="D85" i="267"/>
  <c r="D2819" i="317" s="1"/>
  <c r="C85" i="267"/>
  <c r="C2819" i="317" s="1"/>
  <c r="B85" i="267"/>
  <c r="H84" i="267"/>
  <c r="G84" i="267"/>
  <c r="G2782" i="317" s="1"/>
  <c r="F84" i="267"/>
  <c r="F2782" i="317" s="1"/>
  <c r="E84" i="267"/>
  <c r="E2782" i="317" s="1"/>
  <c r="D84" i="267"/>
  <c r="D2782" i="317" s="1"/>
  <c r="C84" i="267"/>
  <c r="C2782" i="317" s="1"/>
  <c r="B84" i="267"/>
  <c r="H83" i="267"/>
  <c r="G83" i="267"/>
  <c r="G2745" i="317" s="1"/>
  <c r="F83" i="267"/>
  <c r="F2745" i="317" s="1"/>
  <c r="E83" i="267"/>
  <c r="E2745" i="317" s="1"/>
  <c r="D83" i="267"/>
  <c r="D2745" i="317" s="1"/>
  <c r="C83" i="267"/>
  <c r="C2745" i="317" s="1"/>
  <c r="B83" i="267"/>
  <c r="H82" i="267"/>
  <c r="G82" i="267"/>
  <c r="F82" i="267"/>
  <c r="F2708" i="317" s="1"/>
  <c r="E82" i="267"/>
  <c r="E2708" i="317" s="1"/>
  <c r="D82" i="267"/>
  <c r="D2708" i="317" s="1"/>
  <c r="C82" i="267"/>
  <c r="C2708" i="317" s="1"/>
  <c r="B82" i="267"/>
  <c r="H79" i="267"/>
  <c r="G79" i="267"/>
  <c r="G2633" i="317" s="1"/>
  <c r="F79" i="267"/>
  <c r="F2633" i="317" s="1"/>
  <c r="E79" i="267"/>
  <c r="E2633" i="317" s="1"/>
  <c r="D79" i="267"/>
  <c r="D2633" i="317" s="1"/>
  <c r="C79" i="267"/>
  <c r="C2633" i="317" s="1"/>
  <c r="H78" i="267"/>
  <c r="G78" i="267"/>
  <c r="G2596" i="317" s="1"/>
  <c r="F78" i="267"/>
  <c r="F2596" i="317" s="1"/>
  <c r="E78" i="267"/>
  <c r="E2596" i="317" s="1"/>
  <c r="D78" i="267"/>
  <c r="D2596" i="317" s="1"/>
  <c r="C78" i="267"/>
  <c r="C2596" i="317" s="1"/>
  <c r="B78" i="267"/>
  <c r="H77" i="267"/>
  <c r="G77" i="267"/>
  <c r="G2559" i="317" s="1"/>
  <c r="F77" i="267"/>
  <c r="F2559" i="317" s="1"/>
  <c r="E77" i="267"/>
  <c r="E2559" i="317" s="1"/>
  <c r="D77" i="267"/>
  <c r="D2559" i="317" s="1"/>
  <c r="C77" i="267"/>
  <c r="C2559" i="317" s="1"/>
  <c r="B77" i="267"/>
  <c r="H76" i="267"/>
  <c r="G76" i="267"/>
  <c r="G2522" i="317" s="1"/>
  <c r="F76" i="267"/>
  <c r="F2522" i="317" s="1"/>
  <c r="E76" i="267"/>
  <c r="E2522" i="317" s="1"/>
  <c r="D76" i="267"/>
  <c r="D2522" i="317" s="1"/>
  <c r="C76" i="267"/>
  <c r="C2522" i="317" s="1"/>
  <c r="B76" i="267"/>
  <c r="H75" i="267"/>
  <c r="G75" i="267"/>
  <c r="G2485" i="317" s="1"/>
  <c r="F75" i="267"/>
  <c r="F2485" i="317" s="1"/>
  <c r="E75" i="267"/>
  <c r="E2485" i="317" s="1"/>
  <c r="D75" i="267"/>
  <c r="D2485" i="317" s="1"/>
  <c r="C75" i="267"/>
  <c r="C2485" i="317" s="1"/>
  <c r="B75" i="267"/>
  <c r="H74" i="267"/>
  <c r="G74" i="267"/>
  <c r="G2448" i="317" s="1"/>
  <c r="F74" i="267"/>
  <c r="F2448" i="317" s="1"/>
  <c r="E74" i="267"/>
  <c r="E2448" i="317" s="1"/>
  <c r="D74" i="267"/>
  <c r="D2448" i="317" s="1"/>
  <c r="C74" i="267"/>
  <c r="C2448" i="317" s="1"/>
  <c r="B74" i="267"/>
  <c r="H73" i="267"/>
  <c r="G73" i="267"/>
  <c r="F73" i="267"/>
  <c r="F2411" i="317" s="1"/>
  <c r="E73" i="267"/>
  <c r="E2411" i="317" s="1"/>
  <c r="D73" i="267"/>
  <c r="D2411" i="317" s="1"/>
  <c r="C73" i="267"/>
  <c r="C2411" i="317" s="1"/>
  <c r="B73" i="267"/>
  <c r="H72" i="267"/>
  <c r="G72" i="267"/>
  <c r="G2374" i="317" s="1"/>
  <c r="F72" i="267"/>
  <c r="E72" i="267"/>
  <c r="E2374" i="317" s="1"/>
  <c r="D72" i="267"/>
  <c r="D2374" i="317" s="1"/>
  <c r="C72" i="267"/>
  <c r="C2374" i="317" s="1"/>
  <c r="B72" i="267"/>
  <c r="H71" i="267"/>
  <c r="G71" i="267"/>
  <c r="G2337" i="317" s="1"/>
  <c r="F71" i="267"/>
  <c r="F2337" i="317" s="1"/>
  <c r="E71" i="267"/>
  <c r="D71" i="267"/>
  <c r="D2337" i="317" s="1"/>
  <c r="C71" i="267"/>
  <c r="C2337" i="317" s="1"/>
  <c r="B71" i="267"/>
  <c r="H70" i="267"/>
  <c r="G70" i="267"/>
  <c r="G2300" i="317" s="1"/>
  <c r="F70" i="267"/>
  <c r="F2300" i="317" s="1"/>
  <c r="E70" i="267"/>
  <c r="E2300" i="317" s="1"/>
  <c r="D70" i="267"/>
  <c r="C70" i="267"/>
  <c r="C2300" i="317" s="1"/>
  <c r="B70" i="267"/>
  <c r="H69" i="267"/>
  <c r="G69" i="267"/>
  <c r="G2263" i="317" s="1"/>
  <c r="F69" i="267"/>
  <c r="F2263" i="317" s="1"/>
  <c r="E69" i="267"/>
  <c r="E2263" i="317" s="1"/>
  <c r="D69" i="267"/>
  <c r="D2263" i="317" s="1"/>
  <c r="C69" i="267"/>
  <c r="B69" i="267"/>
  <c r="H68" i="267"/>
  <c r="G68" i="267"/>
  <c r="G2226" i="317" s="1"/>
  <c r="F68" i="267"/>
  <c r="F2226" i="317" s="1"/>
  <c r="E68" i="267"/>
  <c r="E2226" i="317" s="1"/>
  <c r="D68" i="267"/>
  <c r="D2226" i="317" s="1"/>
  <c r="C68" i="267"/>
  <c r="C2226" i="317" s="1"/>
  <c r="B68" i="267"/>
  <c r="H67" i="267"/>
  <c r="G67" i="267"/>
  <c r="G2189" i="317" s="1"/>
  <c r="F67" i="267"/>
  <c r="F2189" i="317" s="1"/>
  <c r="E67" i="267"/>
  <c r="E2189" i="317" s="1"/>
  <c r="D67" i="267"/>
  <c r="D2189" i="317" s="1"/>
  <c r="C67" i="267"/>
  <c r="C2189" i="317" s="1"/>
  <c r="B67" i="267"/>
  <c r="H66" i="267"/>
  <c r="G66" i="267"/>
  <c r="G2152" i="317" s="1"/>
  <c r="F66" i="267"/>
  <c r="F2152" i="317" s="1"/>
  <c r="E66" i="267"/>
  <c r="E2152" i="317" s="1"/>
  <c r="D66" i="267"/>
  <c r="D2152" i="317" s="1"/>
  <c r="C66" i="267"/>
  <c r="C2152" i="317" s="1"/>
  <c r="B66" i="267"/>
  <c r="H63" i="267"/>
  <c r="G63" i="267"/>
  <c r="G2077" i="317" s="1"/>
  <c r="F63" i="267"/>
  <c r="F2077" i="317" s="1"/>
  <c r="E63" i="267"/>
  <c r="E2077" i="317" s="1"/>
  <c r="D63" i="267"/>
  <c r="D2077" i="317" s="1"/>
  <c r="C63" i="267"/>
  <c r="C2077" i="317" s="1"/>
  <c r="H62" i="267"/>
  <c r="G62" i="267"/>
  <c r="G2040" i="317" s="1"/>
  <c r="F62" i="267"/>
  <c r="F2040" i="317" s="1"/>
  <c r="E62" i="267"/>
  <c r="E2040" i="317" s="1"/>
  <c r="D62" i="267"/>
  <c r="D2040" i="317" s="1"/>
  <c r="C62" i="267"/>
  <c r="C2040" i="317" s="1"/>
  <c r="B62" i="267"/>
  <c r="H61" i="267"/>
  <c r="G61" i="267"/>
  <c r="G2003" i="317" s="1"/>
  <c r="F61" i="267"/>
  <c r="F2003" i="317" s="1"/>
  <c r="E61" i="267"/>
  <c r="E2003" i="317" s="1"/>
  <c r="D61" i="267"/>
  <c r="D2003" i="317" s="1"/>
  <c r="C61" i="267"/>
  <c r="C2003" i="317" s="1"/>
  <c r="B61" i="267"/>
  <c r="H60" i="267"/>
  <c r="G60" i="267"/>
  <c r="G1966" i="317" s="1"/>
  <c r="F60" i="267"/>
  <c r="F1966" i="317" s="1"/>
  <c r="E60" i="267"/>
  <c r="E1966" i="317" s="1"/>
  <c r="D60" i="267"/>
  <c r="D1966" i="317" s="1"/>
  <c r="C60" i="267"/>
  <c r="C1966" i="317" s="1"/>
  <c r="B60" i="267"/>
  <c r="H59" i="267"/>
  <c r="G59" i="267"/>
  <c r="G1929" i="317" s="1"/>
  <c r="F59" i="267"/>
  <c r="F1929" i="317" s="1"/>
  <c r="E59" i="267"/>
  <c r="E1929" i="317" s="1"/>
  <c r="D59" i="267"/>
  <c r="D1929" i="317" s="1"/>
  <c r="C59" i="267"/>
  <c r="C1929" i="317" s="1"/>
  <c r="B59" i="267"/>
  <c r="H58" i="267"/>
  <c r="G58" i="267"/>
  <c r="G1892" i="317" s="1"/>
  <c r="F58" i="267"/>
  <c r="F1892" i="317" s="1"/>
  <c r="E58" i="267"/>
  <c r="E1892" i="317" s="1"/>
  <c r="D58" i="267"/>
  <c r="D1892" i="317" s="1"/>
  <c r="C58" i="267"/>
  <c r="C1892" i="317" s="1"/>
  <c r="B58" i="267"/>
  <c r="H57" i="267"/>
  <c r="G57" i="267"/>
  <c r="G1855" i="317" s="1"/>
  <c r="F57" i="267"/>
  <c r="F1855" i="317" s="1"/>
  <c r="E57" i="267"/>
  <c r="E1855" i="317" s="1"/>
  <c r="D57" i="267"/>
  <c r="D1855" i="317" s="1"/>
  <c r="C57" i="267"/>
  <c r="C1855" i="317" s="1"/>
  <c r="B57" i="267"/>
  <c r="H56" i="267"/>
  <c r="G56" i="267"/>
  <c r="G1818" i="317" s="1"/>
  <c r="F56" i="267"/>
  <c r="F1818" i="317" s="1"/>
  <c r="E56" i="267"/>
  <c r="E1818" i="317" s="1"/>
  <c r="D56" i="267"/>
  <c r="D1818" i="317" s="1"/>
  <c r="C56" i="267"/>
  <c r="C1818" i="317" s="1"/>
  <c r="B56" i="267"/>
  <c r="H55" i="267"/>
  <c r="G55" i="267"/>
  <c r="G1781" i="317" s="1"/>
  <c r="F55" i="267"/>
  <c r="E55" i="267"/>
  <c r="E1781" i="317" s="1"/>
  <c r="D55" i="267"/>
  <c r="D1781" i="317" s="1"/>
  <c r="C55" i="267"/>
  <c r="C1781" i="317" s="1"/>
  <c r="B55" i="267"/>
  <c r="H54" i="267"/>
  <c r="G54" i="267"/>
  <c r="G1744" i="317" s="1"/>
  <c r="F54" i="267"/>
  <c r="F1744" i="317" s="1"/>
  <c r="E54" i="267"/>
  <c r="D54" i="267"/>
  <c r="D1744" i="317" s="1"/>
  <c r="C54" i="267"/>
  <c r="C1744" i="317" s="1"/>
  <c r="B54" i="267"/>
  <c r="H53" i="267"/>
  <c r="G53" i="267"/>
  <c r="G1707" i="317" s="1"/>
  <c r="F53" i="267"/>
  <c r="F1707" i="317" s="1"/>
  <c r="E53" i="267"/>
  <c r="E1707" i="317" s="1"/>
  <c r="D53" i="267"/>
  <c r="C53" i="267"/>
  <c r="C1707" i="317" s="1"/>
  <c r="B53" i="267"/>
  <c r="H52" i="267"/>
  <c r="G52" i="267"/>
  <c r="G1670" i="317" s="1"/>
  <c r="F52" i="267"/>
  <c r="F1670" i="317" s="1"/>
  <c r="E52" i="267"/>
  <c r="E1670" i="317" s="1"/>
  <c r="D52" i="267"/>
  <c r="D1670" i="317" s="1"/>
  <c r="C52" i="267"/>
  <c r="B52" i="267"/>
  <c r="H51" i="267"/>
  <c r="G51" i="267"/>
  <c r="G1633" i="317" s="1"/>
  <c r="F51" i="267"/>
  <c r="F1633" i="317" s="1"/>
  <c r="E51" i="267"/>
  <c r="E1633" i="317" s="1"/>
  <c r="D51" i="267"/>
  <c r="D1633" i="317" s="1"/>
  <c r="C51" i="267"/>
  <c r="C1633" i="317" s="1"/>
  <c r="B51" i="267"/>
  <c r="H48" i="267"/>
  <c r="G48" i="267"/>
  <c r="G1558" i="317" s="1"/>
  <c r="F48" i="267"/>
  <c r="F1558" i="317" s="1"/>
  <c r="E48" i="267"/>
  <c r="E1558" i="317" s="1"/>
  <c r="D48" i="267"/>
  <c r="D1558" i="317" s="1"/>
  <c r="C48" i="267"/>
  <c r="C1558" i="317" s="1"/>
  <c r="H47" i="267"/>
  <c r="G47" i="267"/>
  <c r="G1521" i="317" s="1"/>
  <c r="F47" i="267"/>
  <c r="F1521" i="317" s="1"/>
  <c r="E47" i="267"/>
  <c r="E1521" i="317" s="1"/>
  <c r="D47" i="267"/>
  <c r="D1521" i="317" s="1"/>
  <c r="C47" i="267"/>
  <c r="C1521" i="317" s="1"/>
  <c r="B47" i="267"/>
  <c r="H46" i="267"/>
  <c r="G46" i="267"/>
  <c r="G1484" i="317" s="1"/>
  <c r="F46" i="267"/>
  <c r="E46" i="267"/>
  <c r="E1484" i="317" s="1"/>
  <c r="D46" i="267"/>
  <c r="D1484" i="317" s="1"/>
  <c r="C46" i="267"/>
  <c r="C1484" i="317" s="1"/>
  <c r="B46" i="267"/>
  <c r="H45" i="267"/>
  <c r="G45" i="267"/>
  <c r="G1447" i="317" s="1"/>
  <c r="F45" i="267"/>
  <c r="F1447" i="317" s="1"/>
  <c r="E45" i="267"/>
  <c r="E1447" i="317" s="1"/>
  <c r="D45" i="267"/>
  <c r="D1447" i="317" s="1"/>
  <c r="C45" i="267"/>
  <c r="C1447" i="317" s="1"/>
  <c r="B45" i="267"/>
  <c r="H44" i="267"/>
  <c r="G44" i="267"/>
  <c r="G1410" i="317" s="1"/>
  <c r="F44" i="267"/>
  <c r="F1410" i="317" s="1"/>
  <c r="E44" i="267"/>
  <c r="E1410" i="317" s="1"/>
  <c r="D44" i="267"/>
  <c r="C44" i="267"/>
  <c r="C1410" i="317" s="1"/>
  <c r="B44" i="267"/>
  <c r="H43" i="267"/>
  <c r="G43" i="267"/>
  <c r="G1373" i="317" s="1"/>
  <c r="F43" i="267"/>
  <c r="F1373" i="317" s="1"/>
  <c r="E43" i="267"/>
  <c r="E1373" i="317" s="1"/>
  <c r="D43" i="267"/>
  <c r="D1373" i="317" s="1"/>
  <c r="C43" i="267"/>
  <c r="C1373" i="317" s="1"/>
  <c r="H42" i="267"/>
  <c r="G42" i="267"/>
  <c r="G1336" i="317" s="1"/>
  <c r="F42" i="267"/>
  <c r="F1336" i="317" s="1"/>
  <c r="E42" i="267"/>
  <c r="E1336" i="317" s="1"/>
  <c r="D42" i="267"/>
  <c r="D1336" i="317" s="1"/>
  <c r="C42" i="267"/>
  <c r="C1336" i="317" s="1"/>
  <c r="H41" i="267"/>
  <c r="G41" i="267"/>
  <c r="G1299" i="317" s="1"/>
  <c r="F41" i="267"/>
  <c r="F1299" i="317" s="1"/>
  <c r="E41" i="267"/>
  <c r="E1299" i="317" s="1"/>
  <c r="D41" i="267"/>
  <c r="D1299" i="317" s="1"/>
  <c r="C41" i="267"/>
  <c r="C1299" i="317" s="1"/>
  <c r="H40" i="267"/>
  <c r="G40" i="267"/>
  <c r="G1262" i="317" s="1"/>
  <c r="F40" i="267"/>
  <c r="F1262" i="317" s="1"/>
  <c r="E40" i="267"/>
  <c r="E1262" i="317" s="1"/>
  <c r="D40" i="267"/>
  <c r="D1262" i="317" s="1"/>
  <c r="C40" i="267"/>
  <c r="C1262" i="317" s="1"/>
  <c r="H39" i="267"/>
  <c r="G39" i="267"/>
  <c r="G1225" i="317" s="1"/>
  <c r="F39" i="267"/>
  <c r="F1225" i="317" s="1"/>
  <c r="E39" i="267"/>
  <c r="E1225" i="317" s="1"/>
  <c r="D39" i="267"/>
  <c r="D1225" i="317" s="1"/>
  <c r="C39" i="267"/>
  <c r="C1225" i="317" s="1"/>
  <c r="H38" i="267"/>
  <c r="G38" i="267"/>
  <c r="G1188" i="317" s="1"/>
  <c r="F38" i="267"/>
  <c r="F1188" i="317" s="1"/>
  <c r="E38" i="267"/>
  <c r="E1188" i="317" s="1"/>
  <c r="D38" i="267"/>
  <c r="D1188" i="317" s="1"/>
  <c r="C38" i="267"/>
  <c r="C1188" i="317" s="1"/>
  <c r="H37" i="267"/>
  <c r="G37" i="267"/>
  <c r="F37" i="267"/>
  <c r="F1151" i="317" s="1"/>
  <c r="E37" i="267"/>
  <c r="E1151" i="317" s="1"/>
  <c r="D37" i="267"/>
  <c r="D1151" i="317" s="1"/>
  <c r="C37" i="267"/>
  <c r="C1151" i="317" s="1"/>
  <c r="H36" i="267"/>
  <c r="G36" i="267"/>
  <c r="G1114" i="317" s="1"/>
  <c r="F36" i="267"/>
  <c r="F1114" i="317" s="1"/>
  <c r="E36" i="267"/>
  <c r="D36" i="267"/>
  <c r="D1114" i="317" s="1"/>
  <c r="C36" i="267"/>
  <c r="C1114" i="317" s="1"/>
  <c r="H33" i="267"/>
  <c r="G33" i="267"/>
  <c r="G1039" i="317" s="1"/>
  <c r="F33" i="267"/>
  <c r="F1039" i="317" s="1"/>
  <c r="E33" i="267"/>
  <c r="E1039" i="317" s="1"/>
  <c r="D33" i="267"/>
  <c r="D1039" i="317" s="1"/>
  <c r="C33" i="267"/>
  <c r="H32" i="267"/>
  <c r="G32" i="267"/>
  <c r="G1002" i="317" s="1"/>
  <c r="F32" i="267"/>
  <c r="F1002" i="317" s="1"/>
  <c r="E32" i="267"/>
  <c r="E1002" i="317" s="1"/>
  <c r="D32" i="267"/>
  <c r="D1002" i="317" s="1"/>
  <c r="C32" i="267"/>
  <c r="C1002" i="317" s="1"/>
  <c r="B32" i="267"/>
  <c r="H31" i="267"/>
  <c r="G31" i="267"/>
  <c r="G965" i="317" s="1"/>
  <c r="F31" i="267"/>
  <c r="F965" i="317" s="1"/>
  <c r="E31" i="267"/>
  <c r="E965" i="317" s="1"/>
  <c r="D31" i="267"/>
  <c r="D965" i="317" s="1"/>
  <c r="C31" i="267"/>
  <c r="C965" i="317" s="1"/>
  <c r="B31" i="267"/>
  <c r="H30" i="267"/>
  <c r="G30" i="267"/>
  <c r="F30" i="267"/>
  <c r="F928" i="317" s="1"/>
  <c r="E30" i="267"/>
  <c r="E928" i="317" s="1"/>
  <c r="D30" i="267"/>
  <c r="D928" i="317" s="1"/>
  <c r="C30" i="267"/>
  <c r="C928" i="317" s="1"/>
  <c r="B30" i="267"/>
  <c r="H29" i="267"/>
  <c r="G29" i="267"/>
  <c r="G891" i="317" s="1"/>
  <c r="F29" i="267"/>
  <c r="F891" i="317" s="1"/>
  <c r="E29" i="267"/>
  <c r="E891" i="317" s="1"/>
  <c r="D29" i="267"/>
  <c r="D891" i="317" s="1"/>
  <c r="C29" i="267"/>
  <c r="C891" i="317" s="1"/>
  <c r="H28" i="267"/>
  <c r="G28" i="267"/>
  <c r="G854" i="317" s="1"/>
  <c r="F28" i="267"/>
  <c r="F854" i="317" s="1"/>
  <c r="E28" i="267"/>
  <c r="E854" i="317" s="1"/>
  <c r="D28" i="267"/>
  <c r="D854" i="317" s="1"/>
  <c r="C28" i="267"/>
  <c r="C854" i="317" s="1"/>
  <c r="H27" i="267"/>
  <c r="G27" i="267"/>
  <c r="G817" i="317" s="1"/>
  <c r="F27" i="267"/>
  <c r="F817" i="317" s="1"/>
  <c r="E27" i="267"/>
  <c r="E817" i="317" s="1"/>
  <c r="D27" i="267"/>
  <c r="D817" i="317" s="1"/>
  <c r="C27" i="267"/>
  <c r="C817" i="317" s="1"/>
  <c r="H26" i="267"/>
  <c r="G26" i="267"/>
  <c r="G780" i="317" s="1"/>
  <c r="F26" i="267"/>
  <c r="F780" i="317" s="1"/>
  <c r="E26" i="267"/>
  <c r="E780" i="317" s="1"/>
  <c r="D26" i="267"/>
  <c r="D780" i="317" s="1"/>
  <c r="C26" i="267"/>
  <c r="C780" i="317" s="1"/>
  <c r="H25" i="267"/>
  <c r="G25" i="267"/>
  <c r="G743" i="317" s="1"/>
  <c r="F25" i="267"/>
  <c r="F743" i="317" s="1"/>
  <c r="E25" i="267"/>
  <c r="E743" i="317" s="1"/>
  <c r="D25" i="267"/>
  <c r="D743" i="317" s="1"/>
  <c r="C25" i="267"/>
  <c r="C743" i="317" s="1"/>
  <c r="H24" i="267"/>
  <c r="G24" i="267"/>
  <c r="G706" i="317" s="1"/>
  <c r="F24" i="267"/>
  <c r="F706" i="317" s="1"/>
  <c r="E24" i="267"/>
  <c r="E706" i="317" s="1"/>
  <c r="D24" i="267"/>
  <c r="C24" i="267"/>
  <c r="C706" i="317" s="1"/>
  <c r="H23" i="267"/>
  <c r="G23" i="267"/>
  <c r="G669" i="317" s="1"/>
  <c r="F23" i="267"/>
  <c r="F669" i="317" s="1"/>
  <c r="E23" i="267"/>
  <c r="E669" i="317" s="1"/>
  <c r="D23" i="267"/>
  <c r="D669" i="317" s="1"/>
  <c r="C23" i="267"/>
  <c r="C669" i="317" s="1"/>
  <c r="H22" i="267"/>
  <c r="G22" i="267"/>
  <c r="G632" i="317" s="1"/>
  <c r="F22" i="267"/>
  <c r="F632" i="317" s="1"/>
  <c r="E22" i="267"/>
  <c r="E632" i="317" s="1"/>
  <c r="D22" i="267"/>
  <c r="D632" i="317" s="1"/>
  <c r="C22" i="267"/>
  <c r="C632" i="317" s="1"/>
  <c r="H21" i="267"/>
  <c r="G21" i="267"/>
  <c r="G595" i="317" s="1"/>
  <c r="F21" i="267"/>
  <c r="E21" i="267"/>
  <c r="E595" i="317" s="1"/>
  <c r="D21" i="267"/>
  <c r="D595" i="317" s="1"/>
  <c r="C21" i="267"/>
  <c r="C595" i="317" s="1"/>
  <c r="H18" i="267"/>
  <c r="G18" i="267"/>
  <c r="G520" i="317" s="1"/>
  <c r="F18" i="267"/>
  <c r="F520" i="317" s="1"/>
  <c r="E18" i="267"/>
  <c r="E520" i="317" s="1"/>
  <c r="D18" i="267"/>
  <c r="C18" i="267"/>
  <c r="C520" i="317" s="1"/>
  <c r="H17" i="267"/>
  <c r="G17" i="267"/>
  <c r="G483" i="317" s="1"/>
  <c r="F17" i="267"/>
  <c r="F483" i="317" s="1"/>
  <c r="E17" i="267"/>
  <c r="E483" i="317" s="1"/>
  <c r="D17" i="267"/>
  <c r="D483" i="317" s="1"/>
  <c r="C17" i="267"/>
  <c r="C483" i="317" s="1"/>
  <c r="B17" i="267"/>
  <c r="H16" i="267"/>
  <c r="G16" i="267"/>
  <c r="G446" i="317" s="1"/>
  <c r="F16" i="267"/>
  <c r="F446" i="317" s="1"/>
  <c r="E16" i="267"/>
  <c r="E446" i="317" s="1"/>
  <c r="D16" i="267"/>
  <c r="D446" i="317" s="1"/>
  <c r="C16" i="267"/>
  <c r="C446" i="317" s="1"/>
  <c r="B16" i="267"/>
  <c r="H15" i="267"/>
  <c r="G15" i="267"/>
  <c r="G409" i="317" s="1"/>
  <c r="F15" i="267"/>
  <c r="F409" i="317" s="1"/>
  <c r="E15" i="267"/>
  <c r="E409" i="317" s="1"/>
  <c r="D15" i="267"/>
  <c r="D409" i="317" s="1"/>
  <c r="C15" i="267"/>
  <c r="C409" i="317" s="1"/>
  <c r="B15" i="267"/>
  <c r="H14" i="267"/>
  <c r="G14" i="267"/>
  <c r="G372" i="317" s="1"/>
  <c r="F14" i="267"/>
  <c r="F372" i="317" s="1"/>
  <c r="E14" i="267"/>
  <c r="E372" i="317" s="1"/>
  <c r="D14" i="267"/>
  <c r="D372" i="317" s="1"/>
  <c r="C14" i="267"/>
  <c r="C372" i="317" s="1"/>
  <c r="H13" i="267"/>
  <c r="G13" i="267"/>
  <c r="G335" i="317" s="1"/>
  <c r="F13" i="267"/>
  <c r="F335" i="317" s="1"/>
  <c r="E13" i="267"/>
  <c r="E335" i="317" s="1"/>
  <c r="D13" i="267"/>
  <c r="D335" i="317" s="1"/>
  <c r="C13" i="267"/>
  <c r="C335" i="317" s="1"/>
  <c r="H12" i="267"/>
  <c r="G12" i="267"/>
  <c r="G298" i="317" s="1"/>
  <c r="F12" i="267"/>
  <c r="F298" i="317" s="1"/>
  <c r="E12" i="267"/>
  <c r="E298" i="317" s="1"/>
  <c r="D12" i="267"/>
  <c r="D298" i="317" s="1"/>
  <c r="C12" i="267"/>
  <c r="C298" i="317" s="1"/>
  <c r="H11" i="267"/>
  <c r="G11" i="267"/>
  <c r="G261" i="317" s="1"/>
  <c r="F11" i="267"/>
  <c r="F261" i="317" s="1"/>
  <c r="E11" i="267"/>
  <c r="E261" i="317" s="1"/>
  <c r="D11" i="267"/>
  <c r="D261" i="317" s="1"/>
  <c r="C11" i="267"/>
  <c r="C261" i="317" s="1"/>
  <c r="H10" i="267"/>
  <c r="G10" i="267"/>
  <c r="G224" i="317" s="1"/>
  <c r="F10" i="267"/>
  <c r="F224" i="317" s="1"/>
  <c r="E10" i="267"/>
  <c r="E224" i="317" s="1"/>
  <c r="D10" i="267"/>
  <c r="D224" i="317" s="1"/>
  <c r="C10" i="267"/>
  <c r="C224" i="317" s="1"/>
  <c r="H9" i="267"/>
  <c r="G9" i="267"/>
  <c r="G187" i="317" s="1"/>
  <c r="F9" i="267"/>
  <c r="F187" i="317" s="1"/>
  <c r="E9" i="267"/>
  <c r="E187" i="317" s="1"/>
  <c r="D9" i="267"/>
  <c r="D187" i="317" s="1"/>
  <c r="C9" i="267"/>
  <c r="C187" i="317" s="1"/>
  <c r="H8" i="267"/>
  <c r="G8" i="267"/>
  <c r="G150" i="317" s="1"/>
  <c r="F8" i="267"/>
  <c r="F150" i="317" s="1"/>
  <c r="E8" i="267"/>
  <c r="E150" i="317" s="1"/>
  <c r="D8" i="267"/>
  <c r="D150" i="317" s="1"/>
  <c r="C8" i="267"/>
  <c r="H7" i="267"/>
  <c r="G7" i="267"/>
  <c r="G113" i="317" s="1"/>
  <c r="F7" i="267"/>
  <c r="F113" i="317" s="1"/>
  <c r="E7" i="267"/>
  <c r="E113" i="317" s="1"/>
  <c r="D7" i="267"/>
  <c r="D113" i="317" s="1"/>
  <c r="C7" i="267"/>
  <c r="C113" i="317" s="1"/>
  <c r="H6" i="267"/>
  <c r="G6" i="267"/>
  <c r="F6" i="267"/>
  <c r="F76" i="317" s="1"/>
  <c r="E6" i="267"/>
  <c r="E76" i="317" s="1"/>
  <c r="D6" i="267"/>
  <c r="D76" i="317" s="1"/>
  <c r="C6" i="267"/>
  <c r="C76" i="317" s="1"/>
  <c r="H5" i="267"/>
  <c r="G5" i="267"/>
  <c r="G39" i="317" s="1"/>
  <c r="F5" i="267"/>
  <c r="F39" i="317" s="1"/>
  <c r="E5" i="267"/>
  <c r="D5" i="267"/>
  <c r="D39" i="317" s="1"/>
  <c r="C5" i="267"/>
  <c r="C39" i="317" s="1"/>
  <c r="B1" i="267"/>
  <c r="F65" i="266"/>
  <c r="E65" i="266"/>
  <c r="E1647" i="316" s="1"/>
  <c r="D65" i="266"/>
  <c r="D1647" i="316" s="1"/>
  <c r="C65" i="266"/>
  <c r="C1647" i="316" s="1"/>
  <c r="F60" i="266"/>
  <c r="D60" i="266"/>
  <c r="D1534" i="316" s="1"/>
  <c r="C60" i="266"/>
  <c r="C1534" i="316" s="1"/>
  <c r="F59" i="266"/>
  <c r="E59" i="266"/>
  <c r="E1497" i="316" s="1"/>
  <c r="D59" i="266"/>
  <c r="D1497" i="316" s="1"/>
  <c r="C59" i="266"/>
  <c r="C1497" i="316" s="1"/>
  <c r="F58" i="266"/>
  <c r="D58" i="266"/>
  <c r="C58" i="266"/>
  <c r="C1460" i="316" s="1"/>
  <c r="F57" i="266"/>
  <c r="E57" i="266"/>
  <c r="E1423" i="316" s="1"/>
  <c r="D57" i="266"/>
  <c r="D1423" i="316" s="1"/>
  <c r="C57" i="266"/>
  <c r="C1423" i="316" s="1"/>
  <c r="F56" i="266"/>
  <c r="D56" i="266"/>
  <c r="D1386" i="316" s="1"/>
  <c r="C56" i="266"/>
  <c r="F55" i="266"/>
  <c r="E55" i="266"/>
  <c r="E1349" i="316" s="1"/>
  <c r="D55" i="266"/>
  <c r="D1349" i="316" s="1"/>
  <c r="C55" i="266"/>
  <c r="C1349" i="316" s="1"/>
  <c r="F52" i="266"/>
  <c r="E52" i="266"/>
  <c r="E1310" i="316" s="1"/>
  <c r="D52" i="266"/>
  <c r="D1310" i="316" s="1"/>
  <c r="C52" i="266"/>
  <c r="C1310" i="316" s="1"/>
  <c r="F48" i="266"/>
  <c r="E48" i="266"/>
  <c r="E1234" i="316" s="1"/>
  <c r="D48" i="266"/>
  <c r="D1234" i="316" s="1"/>
  <c r="C48" i="266"/>
  <c r="C1234" i="316" s="1"/>
  <c r="F45" i="266"/>
  <c r="E45" i="266"/>
  <c r="E1195" i="316" s="1"/>
  <c r="D45" i="266"/>
  <c r="D1195" i="316" s="1"/>
  <c r="C45" i="266"/>
  <c r="C1195" i="316" s="1"/>
  <c r="F41" i="266"/>
  <c r="E41" i="266"/>
  <c r="E1119" i="316" s="1"/>
  <c r="D41" i="266"/>
  <c r="D1119" i="316" s="1"/>
  <c r="C41" i="266"/>
  <c r="C1119" i="316" s="1"/>
  <c r="F40" i="266"/>
  <c r="E40" i="266"/>
  <c r="E1082" i="316" s="1"/>
  <c r="D40" i="266"/>
  <c r="D1082" i="316" s="1"/>
  <c r="C40" i="266"/>
  <c r="F39" i="266"/>
  <c r="E39" i="266"/>
  <c r="E1045" i="316" s="1"/>
  <c r="D39" i="266"/>
  <c r="D1045" i="316" s="1"/>
  <c r="C39" i="266"/>
  <c r="C1045" i="316" s="1"/>
  <c r="F35" i="266"/>
  <c r="E35" i="266"/>
  <c r="E969" i="316" s="1"/>
  <c r="D35" i="266"/>
  <c r="D969" i="316" s="1"/>
  <c r="C35" i="266"/>
  <c r="C969" i="316" s="1"/>
  <c r="F34" i="266"/>
  <c r="E34" i="266"/>
  <c r="E932" i="316" s="1"/>
  <c r="D34" i="266"/>
  <c r="D932" i="316" s="1"/>
  <c r="C34" i="266"/>
  <c r="C932" i="316" s="1"/>
  <c r="F33" i="266"/>
  <c r="E33" i="266"/>
  <c r="E895" i="316" s="1"/>
  <c r="D33" i="266"/>
  <c r="D895" i="316" s="1"/>
  <c r="C33" i="266"/>
  <c r="F32" i="266"/>
  <c r="E32" i="266"/>
  <c r="E858" i="316" s="1"/>
  <c r="D32" i="266"/>
  <c r="D858" i="316" s="1"/>
  <c r="C32" i="266"/>
  <c r="C858" i="316" s="1"/>
  <c r="F28" i="266"/>
  <c r="E28" i="266"/>
  <c r="E782" i="316" s="1"/>
  <c r="D28" i="266"/>
  <c r="D782" i="316" s="1"/>
  <c r="C28" i="266"/>
  <c r="C782" i="316" s="1"/>
  <c r="F27" i="266"/>
  <c r="E27" i="266"/>
  <c r="E745" i="316" s="1"/>
  <c r="D27" i="266"/>
  <c r="D745" i="316" s="1"/>
  <c r="C27" i="266"/>
  <c r="C745" i="316" s="1"/>
  <c r="F26" i="266"/>
  <c r="E26" i="266"/>
  <c r="E708" i="316" s="1"/>
  <c r="D26" i="266"/>
  <c r="D708" i="316" s="1"/>
  <c r="C26" i="266"/>
  <c r="C708" i="316" s="1"/>
  <c r="F25" i="266"/>
  <c r="E25" i="266"/>
  <c r="E671" i="316" s="1"/>
  <c r="D25" i="266"/>
  <c r="D671" i="316" s="1"/>
  <c r="C25" i="266"/>
  <c r="C671" i="316" s="1"/>
  <c r="F24" i="266"/>
  <c r="E24" i="266"/>
  <c r="E634" i="316" s="1"/>
  <c r="D24" i="266"/>
  <c r="D634" i="316" s="1"/>
  <c r="C24" i="266"/>
  <c r="F19" i="266"/>
  <c r="D19" i="266"/>
  <c r="D521" i="316" s="1"/>
  <c r="C19" i="266"/>
  <c r="C521" i="316" s="1"/>
  <c r="F18" i="266"/>
  <c r="E18" i="266"/>
  <c r="E484" i="316" s="1"/>
  <c r="D18" i="266"/>
  <c r="D484" i="316" s="1"/>
  <c r="C18" i="266"/>
  <c r="C484" i="316" s="1"/>
  <c r="F17" i="266"/>
  <c r="D17" i="266"/>
  <c r="D447" i="316" s="1"/>
  <c r="C17" i="266"/>
  <c r="C447" i="316" s="1"/>
  <c r="F16" i="266"/>
  <c r="E16" i="266"/>
  <c r="E410" i="316" s="1"/>
  <c r="D16" i="266"/>
  <c r="D410" i="316" s="1"/>
  <c r="C16" i="266"/>
  <c r="C410" i="316" s="1"/>
  <c r="F15" i="266"/>
  <c r="D15" i="266"/>
  <c r="C15" i="266"/>
  <c r="C373" i="316" s="1"/>
  <c r="F14" i="266"/>
  <c r="E14" i="266"/>
  <c r="E336" i="316" s="1"/>
  <c r="D14" i="266"/>
  <c r="D336" i="316" s="1"/>
  <c r="C14" i="266"/>
  <c r="C336" i="316" s="1"/>
  <c r="F13" i="266"/>
  <c r="D13" i="266"/>
  <c r="D299" i="316" s="1"/>
  <c r="C13" i="266"/>
  <c r="F12" i="266"/>
  <c r="E12" i="266"/>
  <c r="E262" i="316" s="1"/>
  <c r="D12" i="266"/>
  <c r="D262" i="316" s="1"/>
  <c r="C12" i="266"/>
  <c r="C262" i="316" s="1"/>
  <c r="F11" i="266"/>
  <c r="D11" i="266"/>
  <c r="D225" i="316" s="1"/>
  <c r="C11" i="266"/>
  <c r="C225" i="316" s="1"/>
  <c r="F10" i="266"/>
  <c r="E10" i="266"/>
  <c r="E188" i="316" s="1"/>
  <c r="D10" i="266"/>
  <c r="D188" i="316" s="1"/>
  <c r="C10" i="266"/>
  <c r="C188" i="316" s="1"/>
  <c r="F9" i="266"/>
  <c r="D9" i="266"/>
  <c r="D151" i="316" s="1"/>
  <c r="C9" i="266"/>
  <c r="C151" i="316" s="1"/>
  <c r="F8" i="266"/>
  <c r="E8" i="266"/>
  <c r="D8" i="266"/>
  <c r="D114" i="316" s="1"/>
  <c r="C8" i="266"/>
  <c r="C114" i="316" s="1"/>
  <c r="F7" i="266"/>
  <c r="D7" i="266"/>
  <c r="D77" i="316" s="1"/>
  <c r="C7" i="266"/>
  <c r="C77" i="316" s="1"/>
  <c r="F6" i="266"/>
  <c r="E6" i="266"/>
  <c r="E40" i="316" s="1"/>
  <c r="D6" i="266"/>
  <c r="C6" i="266"/>
  <c r="C40" i="316" s="1"/>
  <c r="B1" i="266"/>
  <c r="H94" i="269"/>
  <c r="G94" i="269"/>
  <c r="G3079" i="317" s="1"/>
  <c r="F94" i="269"/>
  <c r="F3079" i="317" s="1"/>
  <c r="E94" i="269"/>
  <c r="E3079" i="317" s="1"/>
  <c r="D94" i="269"/>
  <c r="D3079" i="317" s="1"/>
  <c r="C94" i="269"/>
  <c r="C3079" i="317" s="1"/>
  <c r="H93" i="269"/>
  <c r="G93" i="269"/>
  <c r="F93" i="269"/>
  <c r="F3042" i="317" s="1"/>
  <c r="E93" i="269"/>
  <c r="E3042" i="317" s="1"/>
  <c r="D93" i="269"/>
  <c r="D3042" i="317" s="1"/>
  <c r="C93" i="269"/>
  <c r="C3042" i="317" s="1"/>
  <c r="H89" i="269"/>
  <c r="G89" i="269"/>
  <c r="G2966" i="317" s="1"/>
  <c r="F89" i="269"/>
  <c r="F2966" i="317" s="1"/>
  <c r="E89" i="269"/>
  <c r="D89" i="269"/>
  <c r="D2966" i="317" s="1"/>
  <c r="C89" i="269"/>
  <c r="C2966" i="317" s="1"/>
  <c r="B89" i="269"/>
  <c r="H88" i="269"/>
  <c r="G88" i="269"/>
  <c r="G2929" i="317" s="1"/>
  <c r="F88" i="269"/>
  <c r="F2929" i="317" s="1"/>
  <c r="E88" i="269"/>
  <c r="E2929" i="317" s="1"/>
  <c r="D88" i="269"/>
  <c r="C88" i="269"/>
  <c r="C2929" i="317" s="1"/>
  <c r="B88" i="269"/>
  <c r="H87" i="269"/>
  <c r="G87" i="269"/>
  <c r="G2892" i="317" s="1"/>
  <c r="F87" i="269"/>
  <c r="F2892" i="317" s="1"/>
  <c r="E87" i="269"/>
  <c r="E2892" i="317" s="1"/>
  <c r="D87" i="269"/>
  <c r="D2892" i="317" s="1"/>
  <c r="C87" i="269"/>
  <c r="B87" i="269"/>
  <c r="H86" i="269"/>
  <c r="G86" i="269"/>
  <c r="G2855" i="317" s="1"/>
  <c r="F86" i="269"/>
  <c r="F2855" i="317" s="1"/>
  <c r="E86" i="269"/>
  <c r="E2855" i="317" s="1"/>
  <c r="D86" i="269"/>
  <c r="D2855" i="317" s="1"/>
  <c r="C86" i="269"/>
  <c r="C2855" i="317" s="1"/>
  <c r="B86" i="269"/>
  <c r="H85" i="269"/>
  <c r="G85" i="269"/>
  <c r="G2818" i="317" s="1"/>
  <c r="F85" i="269"/>
  <c r="F2818" i="317" s="1"/>
  <c r="E85" i="269"/>
  <c r="E2818" i="317" s="1"/>
  <c r="D85" i="269"/>
  <c r="D2818" i="317" s="1"/>
  <c r="C85" i="269"/>
  <c r="C2818" i="317" s="1"/>
  <c r="B85" i="269"/>
  <c r="H84" i="269"/>
  <c r="G84" i="269"/>
  <c r="G2781" i="317" s="1"/>
  <c r="F84" i="269"/>
  <c r="F2781" i="317" s="1"/>
  <c r="E84" i="269"/>
  <c r="E2781" i="317" s="1"/>
  <c r="D84" i="269"/>
  <c r="D2781" i="317" s="1"/>
  <c r="C84" i="269"/>
  <c r="C2781" i="317" s="1"/>
  <c r="B84" i="269"/>
  <c r="H83" i="269"/>
  <c r="G83" i="269"/>
  <c r="F83" i="269"/>
  <c r="F2744" i="317" s="1"/>
  <c r="E83" i="269"/>
  <c r="E2744" i="317" s="1"/>
  <c r="D83" i="269"/>
  <c r="D2744" i="317" s="1"/>
  <c r="C83" i="269"/>
  <c r="C2744" i="317" s="1"/>
  <c r="B83" i="269"/>
  <c r="H82" i="269"/>
  <c r="G82" i="269"/>
  <c r="G2707" i="317" s="1"/>
  <c r="F82" i="269"/>
  <c r="E82" i="269"/>
  <c r="E2707" i="317" s="1"/>
  <c r="D82" i="269"/>
  <c r="D2707" i="317" s="1"/>
  <c r="C82" i="269"/>
  <c r="C2707" i="317" s="1"/>
  <c r="B82" i="269"/>
  <c r="H79" i="269"/>
  <c r="G79" i="269"/>
  <c r="G2632" i="317" s="1"/>
  <c r="F79" i="269"/>
  <c r="F2632" i="317" s="1"/>
  <c r="E79" i="269"/>
  <c r="E2632" i="317" s="1"/>
  <c r="D79" i="269"/>
  <c r="D2632" i="317" s="1"/>
  <c r="C79" i="269"/>
  <c r="C2632" i="317" s="1"/>
  <c r="H78" i="269"/>
  <c r="G78" i="269"/>
  <c r="G2595" i="317" s="1"/>
  <c r="F78" i="269"/>
  <c r="F2595" i="317" s="1"/>
  <c r="E78" i="269"/>
  <c r="E2595" i="317" s="1"/>
  <c r="D78" i="269"/>
  <c r="D2595" i="317" s="1"/>
  <c r="C78" i="269"/>
  <c r="C2595" i="317" s="1"/>
  <c r="B78" i="269"/>
  <c r="H77" i="269"/>
  <c r="G77" i="269"/>
  <c r="G2558" i="317" s="1"/>
  <c r="F77" i="269"/>
  <c r="F2558" i="317" s="1"/>
  <c r="E77" i="269"/>
  <c r="E2558" i="317" s="1"/>
  <c r="D77" i="269"/>
  <c r="D2558" i="317" s="1"/>
  <c r="C77" i="269"/>
  <c r="C2558" i="317" s="1"/>
  <c r="B77" i="269"/>
  <c r="H76" i="269"/>
  <c r="G76" i="269"/>
  <c r="G2521" i="317" s="1"/>
  <c r="F76" i="269"/>
  <c r="F2521" i="317" s="1"/>
  <c r="E76" i="269"/>
  <c r="E2521" i="317" s="1"/>
  <c r="D76" i="269"/>
  <c r="D2521" i="317" s="1"/>
  <c r="C76" i="269"/>
  <c r="C2521" i="317" s="1"/>
  <c r="B76" i="269"/>
  <c r="H75" i="269"/>
  <c r="G75" i="269"/>
  <c r="G2484" i="317" s="1"/>
  <c r="F75" i="269"/>
  <c r="F2484" i="317" s="1"/>
  <c r="E75" i="269"/>
  <c r="E2484" i="317" s="1"/>
  <c r="D75" i="269"/>
  <c r="D2484" i="317" s="1"/>
  <c r="C75" i="269"/>
  <c r="C2484" i="317" s="1"/>
  <c r="B75" i="269"/>
  <c r="H74" i="269"/>
  <c r="G74" i="269"/>
  <c r="G2447" i="317" s="1"/>
  <c r="F74" i="269"/>
  <c r="F2447" i="317" s="1"/>
  <c r="E74" i="269"/>
  <c r="E2447" i="317" s="1"/>
  <c r="D74" i="269"/>
  <c r="D2447" i="317" s="1"/>
  <c r="C74" i="269"/>
  <c r="C2447" i="317" s="1"/>
  <c r="B74" i="269"/>
  <c r="H73" i="269"/>
  <c r="G73" i="269"/>
  <c r="G2410" i="317" s="1"/>
  <c r="F73" i="269"/>
  <c r="E73" i="269"/>
  <c r="E2410" i="317" s="1"/>
  <c r="D73" i="269"/>
  <c r="D2410" i="317" s="1"/>
  <c r="C73" i="269"/>
  <c r="C2410" i="317" s="1"/>
  <c r="B73" i="269"/>
  <c r="H72" i="269"/>
  <c r="G72" i="269"/>
  <c r="G2373" i="317" s="1"/>
  <c r="F72" i="269"/>
  <c r="F2373" i="317" s="1"/>
  <c r="E72" i="269"/>
  <c r="D72" i="269"/>
  <c r="D2373" i="317" s="1"/>
  <c r="C72" i="269"/>
  <c r="C2373" i="317" s="1"/>
  <c r="B72" i="269"/>
  <c r="H71" i="269"/>
  <c r="G71" i="269"/>
  <c r="G2336" i="317" s="1"/>
  <c r="F71" i="269"/>
  <c r="F2336" i="317" s="1"/>
  <c r="E71" i="269"/>
  <c r="E2336" i="317" s="1"/>
  <c r="D71" i="269"/>
  <c r="C71" i="269"/>
  <c r="C2336" i="317" s="1"/>
  <c r="B71" i="269"/>
  <c r="H70" i="269"/>
  <c r="G70" i="269"/>
  <c r="G2299" i="317" s="1"/>
  <c r="F70" i="269"/>
  <c r="F2299" i="317" s="1"/>
  <c r="E70" i="269"/>
  <c r="E2299" i="317" s="1"/>
  <c r="D70" i="269"/>
  <c r="D2299" i="317" s="1"/>
  <c r="C70" i="269"/>
  <c r="B70" i="269"/>
  <c r="H69" i="269"/>
  <c r="G69" i="269"/>
  <c r="G2262" i="317" s="1"/>
  <c r="F69" i="269"/>
  <c r="F2262" i="317" s="1"/>
  <c r="E69" i="269"/>
  <c r="E2262" i="317" s="1"/>
  <c r="D69" i="269"/>
  <c r="D2262" i="317" s="1"/>
  <c r="C69" i="269"/>
  <c r="C2262" i="317" s="1"/>
  <c r="B69" i="269"/>
  <c r="H68" i="269"/>
  <c r="G68" i="269"/>
  <c r="G2225" i="317" s="1"/>
  <c r="F68" i="269"/>
  <c r="F2225" i="317" s="1"/>
  <c r="E68" i="269"/>
  <c r="E2225" i="317" s="1"/>
  <c r="D68" i="269"/>
  <c r="D2225" i="317" s="1"/>
  <c r="C68" i="269"/>
  <c r="C2225" i="317" s="1"/>
  <c r="B68" i="269"/>
  <c r="H67" i="269"/>
  <c r="G67" i="269"/>
  <c r="G2188" i="317" s="1"/>
  <c r="F67" i="269"/>
  <c r="F2188" i="317" s="1"/>
  <c r="E67" i="269"/>
  <c r="E2188" i="317" s="1"/>
  <c r="D67" i="269"/>
  <c r="D2188" i="317" s="1"/>
  <c r="C67" i="269"/>
  <c r="C2188" i="317" s="1"/>
  <c r="B67" i="269"/>
  <c r="H66" i="269"/>
  <c r="G66" i="269"/>
  <c r="G2151" i="317" s="1"/>
  <c r="F66" i="269"/>
  <c r="F2151" i="317" s="1"/>
  <c r="E66" i="269"/>
  <c r="E2151" i="317" s="1"/>
  <c r="D66" i="269"/>
  <c r="D2151" i="317" s="1"/>
  <c r="C66" i="269"/>
  <c r="C2151" i="317" s="1"/>
  <c r="B66" i="269"/>
  <c r="H63" i="269"/>
  <c r="G63" i="269"/>
  <c r="G2076" i="317" s="1"/>
  <c r="F63" i="269"/>
  <c r="F2076" i="317" s="1"/>
  <c r="E63" i="269"/>
  <c r="E2076" i="317" s="1"/>
  <c r="D63" i="269"/>
  <c r="D2076" i="317" s="1"/>
  <c r="C63" i="269"/>
  <c r="C2076" i="317" s="1"/>
  <c r="H62" i="269"/>
  <c r="G62" i="269"/>
  <c r="G2039" i="317" s="1"/>
  <c r="F62" i="269"/>
  <c r="F2039" i="317" s="1"/>
  <c r="E62" i="269"/>
  <c r="E2039" i="317" s="1"/>
  <c r="D62" i="269"/>
  <c r="D2039" i="317" s="1"/>
  <c r="C62" i="269"/>
  <c r="C2039" i="317" s="1"/>
  <c r="B62" i="269"/>
  <c r="H61" i="269"/>
  <c r="G61" i="269"/>
  <c r="G2002" i="317" s="1"/>
  <c r="F61" i="269"/>
  <c r="F2002" i="317" s="1"/>
  <c r="E61" i="269"/>
  <c r="E2002" i="317" s="1"/>
  <c r="D61" i="269"/>
  <c r="D2002" i="317" s="1"/>
  <c r="C61" i="269"/>
  <c r="C2002" i="317" s="1"/>
  <c r="B61" i="269"/>
  <c r="H60" i="269"/>
  <c r="G60" i="269"/>
  <c r="G1965" i="317" s="1"/>
  <c r="F60" i="269"/>
  <c r="F1965" i="317" s="1"/>
  <c r="E60" i="269"/>
  <c r="E1965" i="317" s="1"/>
  <c r="D60" i="269"/>
  <c r="D1965" i="317" s="1"/>
  <c r="C60" i="269"/>
  <c r="C1965" i="317" s="1"/>
  <c r="B60" i="269"/>
  <c r="H59" i="269"/>
  <c r="G59" i="269"/>
  <c r="G1928" i="317" s="1"/>
  <c r="F59" i="269"/>
  <c r="F1928" i="317" s="1"/>
  <c r="E59" i="269"/>
  <c r="E1928" i="317" s="1"/>
  <c r="D59" i="269"/>
  <c r="D1928" i="317" s="1"/>
  <c r="C59" i="269"/>
  <c r="C1928" i="317" s="1"/>
  <c r="B59" i="269"/>
  <c r="H58" i="269"/>
  <c r="G58" i="269"/>
  <c r="G1891" i="317" s="1"/>
  <c r="F58" i="269"/>
  <c r="F1891" i="317" s="1"/>
  <c r="E58" i="269"/>
  <c r="E1891" i="317" s="1"/>
  <c r="D58" i="269"/>
  <c r="D1891" i="317" s="1"/>
  <c r="C58" i="269"/>
  <c r="C1891" i="317" s="1"/>
  <c r="B58" i="269"/>
  <c r="H57" i="269"/>
  <c r="G57" i="269"/>
  <c r="F57" i="269"/>
  <c r="F1854" i="317" s="1"/>
  <c r="E57" i="269"/>
  <c r="E1854" i="317" s="1"/>
  <c r="D57" i="269"/>
  <c r="D1854" i="317" s="1"/>
  <c r="C57" i="269"/>
  <c r="C1854" i="317" s="1"/>
  <c r="B57" i="269"/>
  <c r="H56" i="269"/>
  <c r="G56" i="269"/>
  <c r="G1817" i="317" s="1"/>
  <c r="F56" i="269"/>
  <c r="E56" i="269"/>
  <c r="E1817" i="317" s="1"/>
  <c r="D56" i="269"/>
  <c r="D1817" i="317" s="1"/>
  <c r="C56" i="269"/>
  <c r="C1817" i="317" s="1"/>
  <c r="B56" i="269"/>
  <c r="H55" i="269"/>
  <c r="G55" i="269"/>
  <c r="G1780" i="317" s="1"/>
  <c r="F55" i="269"/>
  <c r="F1780" i="317" s="1"/>
  <c r="E55" i="269"/>
  <c r="D55" i="269"/>
  <c r="D1780" i="317" s="1"/>
  <c r="C55" i="269"/>
  <c r="C1780" i="317" s="1"/>
  <c r="B55" i="269"/>
  <c r="H54" i="269"/>
  <c r="G54" i="269"/>
  <c r="G1743" i="317" s="1"/>
  <c r="F54" i="269"/>
  <c r="F1743" i="317" s="1"/>
  <c r="E54" i="269"/>
  <c r="E1743" i="317" s="1"/>
  <c r="D54" i="269"/>
  <c r="D1743" i="317" s="1"/>
  <c r="C54" i="269"/>
  <c r="C1743" i="317" s="1"/>
  <c r="B54" i="269"/>
  <c r="H53" i="269"/>
  <c r="G53" i="269"/>
  <c r="G1706" i="317" s="1"/>
  <c r="F53" i="269"/>
  <c r="F1706" i="317" s="1"/>
  <c r="E53" i="269"/>
  <c r="E1706" i="317" s="1"/>
  <c r="D53" i="269"/>
  <c r="D1706" i="317" s="1"/>
  <c r="C53" i="269"/>
  <c r="B53" i="269"/>
  <c r="H52" i="269"/>
  <c r="G52" i="269"/>
  <c r="G1669" i="317" s="1"/>
  <c r="F52" i="269"/>
  <c r="F1669" i="317" s="1"/>
  <c r="E52" i="269"/>
  <c r="E1669" i="317" s="1"/>
  <c r="D52" i="269"/>
  <c r="D1669" i="317" s="1"/>
  <c r="C52" i="269"/>
  <c r="C1669" i="317" s="1"/>
  <c r="B52" i="269"/>
  <c r="H51" i="269"/>
  <c r="G51" i="269"/>
  <c r="G1632" i="317" s="1"/>
  <c r="F51" i="269"/>
  <c r="F1632" i="317" s="1"/>
  <c r="E51" i="269"/>
  <c r="E1632" i="317" s="1"/>
  <c r="D51" i="269"/>
  <c r="D1632" i="317" s="1"/>
  <c r="C51" i="269"/>
  <c r="C1632" i="317" s="1"/>
  <c r="B51" i="269"/>
  <c r="H48" i="269"/>
  <c r="G48" i="269"/>
  <c r="G1557" i="317" s="1"/>
  <c r="F48" i="269"/>
  <c r="F1557" i="317" s="1"/>
  <c r="E48" i="269"/>
  <c r="E1557" i="317" s="1"/>
  <c r="D48" i="269"/>
  <c r="D1557" i="317" s="1"/>
  <c r="C48" i="269"/>
  <c r="C1557" i="317" s="1"/>
  <c r="H47" i="269"/>
  <c r="G47" i="269"/>
  <c r="G1520" i="317" s="1"/>
  <c r="F47" i="269"/>
  <c r="F1520" i="317" s="1"/>
  <c r="E47" i="269"/>
  <c r="E1520" i="317" s="1"/>
  <c r="D47" i="269"/>
  <c r="D1520" i="317" s="1"/>
  <c r="C47" i="269"/>
  <c r="C1520" i="317" s="1"/>
  <c r="B47" i="269"/>
  <c r="H46" i="269"/>
  <c r="G46" i="269"/>
  <c r="G1483" i="317" s="1"/>
  <c r="F46" i="269"/>
  <c r="F1483" i="317" s="1"/>
  <c r="E46" i="269"/>
  <c r="D46" i="269"/>
  <c r="D1483" i="317" s="1"/>
  <c r="C46" i="269"/>
  <c r="C1483" i="317" s="1"/>
  <c r="B46" i="269"/>
  <c r="H45" i="269"/>
  <c r="G45" i="269"/>
  <c r="G1446" i="317" s="1"/>
  <c r="F45" i="269"/>
  <c r="F1446" i="317" s="1"/>
  <c r="E45" i="269"/>
  <c r="E1446" i="317" s="1"/>
  <c r="D45" i="269"/>
  <c r="D1446" i="317" s="1"/>
  <c r="C45" i="269"/>
  <c r="C1446" i="317" s="1"/>
  <c r="B45" i="269"/>
  <c r="H44" i="269"/>
  <c r="G44" i="269"/>
  <c r="G1409" i="317" s="1"/>
  <c r="F44" i="269"/>
  <c r="F1409" i="317" s="1"/>
  <c r="E44" i="269"/>
  <c r="E1409" i="317" s="1"/>
  <c r="D44" i="269"/>
  <c r="D1409" i="317" s="1"/>
  <c r="C44" i="269"/>
  <c r="B44" i="269"/>
  <c r="H43" i="269"/>
  <c r="G43" i="269"/>
  <c r="G1372" i="317" s="1"/>
  <c r="F43" i="269"/>
  <c r="F1372" i="317" s="1"/>
  <c r="E43" i="269"/>
  <c r="E1372" i="317" s="1"/>
  <c r="D43" i="269"/>
  <c r="D1372" i="317" s="1"/>
  <c r="C43" i="269"/>
  <c r="C1372" i="317" s="1"/>
  <c r="H42" i="269"/>
  <c r="G42" i="269"/>
  <c r="G1335" i="317" s="1"/>
  <c r="F42" i="269"/>
  <c r="F1335" i="317" s="1"/>
  <c r="E42" i="269"/>
  <c r="E1335" i="317" s="1"/>
  <c r="D42" i="269"/>
  <c r="D1335" i="317" s="1"/>
  <c r="C42" i="269"/>
  <c r="C1335" i="317" s="1"/>
  <c r="H41" i="269"/>
  <c r="G41" i="269"/>
  <c r="G1298" i="317" s="1"/>
  <c r="F41" i="269"/>
  <c r="F1298" i="317" s="1"/>
  <c r="E41" i="269"/>
  <c r="E1298" i="317" s="1"/>
  <c r="D41" i="269"/>
  <c r="D1298" i="317" s="1"/>
  <c r="C41" i="269"/>
  <c r="C1298" i="317" s="1"/>
  <c r="H40" i="269"/>
  <c r="G40" i="269"/>
  <c r="G1261" i="317" s="1"/>
  <c r="F40" i="269"/>
  <c r="F1261" i="317" s="1"/>
  <c r="E40" i="269"/>
  <c r="E1261" i="317" s="1"/>
  <c r="D40" i="269"/>
  <c r="D1261" i="317" s="1"/>
  <c r="C40" i="269"/>
  <c r="C1261" i="317" s="1"/>
  <c r="H39" i="269"/>
  <c r="G39" i="269"/>
  <c r="G1224" i="317" s="1"/>
  <c r="F39" i="269"/>
  <c r="F1224" i="317" s="1"/>
  <c r="E39" i="269"/>
  <c r="E1224" i="317" s="1"/>
  <c r="D39" i="269"/>
  <c r="D1224" i="317" s="1"/>
  <c r="C39" i="269"/>
  <c r="C1224" i="317" s="1"/>
  <c r="H38" i="269"/>
  <c r="G38" i="269"/>
  <c r="G1187" i="317" s="1"/>
  <c r="F38" i="269"/>
  <c r="F1187" i="317" s="1"/>
  <c r="E38" i="269"/>
  <c r="E1187" i="317" s="1"/>
  <c r="D38" i="269"/>
  <c r="D1187" i="317" s="1"/>
  <c r="C38" i="269"/>
  <c r="C1187" i="317" s="1"/>
  <c r="H37" i="269"/>
  <c r="G37" i="269"/>
  <c r="G1150" i="317" s="1"/>
  <c r="F37" i="269"/>
  <c r="E37" i="269"/>
  <c r="E1150" i="317" s="1"/>
  <c r="D37" i="269"/>
  <c r="D1150" i="317" s="1"/>
  <c r="C37" i="269"/>
  <c r="C1150" i="317" s="1"/>
  <c r="H36" i="269"/>
  <c r="G36" i="269"/>
  <c r="G1113" i="317" s="1"/>
  <c r="F36" i="269"/>
  <c r="F1113" i="317" s="1"/>
  <c r="E36" i="269"/>
  <c r="E1113" i="317" s="1"/>
  <c r="D36" i="269"/>
  <c r="C36" i="269"/>
  <c r="C1113" i="317" s="1"/>
  <c r="H33" i="269"/>
  <c r="G33" i="269"/>
  <c r="G1038" i="317" s="1"/>
  <c r="F33" i="269"/>
  <c r="F1038" i="317" s="1"/>
  <c r="E33" i="269"/>
  <c r="E1038" i="317" s="1"/>
  <c r="D33" i="269"/>
  <c r="D1038" i="317" s="1"/>
  <c r="C33" i="269"/>
  <c r="C1038" i="317" s="1"/>
  <c r="H32" i="269"/>
  <c r="G32" i="269"/>
  <c r="G1001" i="317" s="1"/>
  <c r="F32" i="269"/>
  <c r="F1001" i="317" s="1"/>
  <c r="E32" i="269"/>
  <c r="E1001" i="317" s="1"/>
  <c r="D32" i="269"/>
  <c r="D1001" i="317" s="1"/>
  <c r="C32" i="269"/>
  <c r="C1001" i="317" s="1"/>
  <c r="B32" i="269"/>
  <c r="H31" i="269"/>
  <c r="G31" i="269"/>
  <c r="G964" i="317" s="1"/>
  <c r="F31" i="269"/>
  <c r="F964" i="317" s="1"/>
  <c r="E31" i="269"/>
  <c r="E964" i="317" s="1"/>
  <c r="D31" i="269"/>
  <c r="D964" i="317" s="1"/>
  <c r="C31" i="269"/>
  <c r="C964" i="317" s="1"/>
  <c r="B31" i="269"/>
  <c r="H30" i="269"/>
  <c r="G30" i="269"/>
  <c r="G927" i="317" s="1"/>
  <c r="F30" i="269"/>
  <c r="E30" i="269"/>
  <c r="E927" i="317" s="1"/>
  <c r="D30" i="269"/>
  <c r="D927" i="317" s="1"/>
  <c r="C30" i="269"/>
  <c r="C927" i="317" s="1"/>
  <c r="B30" i="269"/>
  <c r="H29" i="269"/>
  <c r="G29" i="269"/>
  <c r="G890" i="317" s="1"/>
  <c r="F29" i="269"/>
  <c r="F890" i="317" s="1"/>
  <c r="E29" i="269"/>
  <c r="E890" i="317" s="1"/>
  <c r="D29" i="269"/>
  <c r="D890" i="317" s="1"/>
  <c r="C29" i="269"/>
  <c r="C890" i="317" s="1"/>
  <c r="H28" i="269"/>
  <c r="G28" i="269"/>
  <c r="G853" i="317" s="1"/>
  <c r="F28" i="269"/>
  <c r="F853" i="317" s="1"/>
  <c r="E28" i="269"/>
  <c r="E853" i="317" s="1"/>
  <c r="D28" i="269"/>
  <c r="D853" i="317" s="1"/>
  <c r="C28" i="269"/>
  <c r="C853" i="317" s="1"/>
  <c r="H27" i="269"/>
  <c r="G27" i="269"/>
  <c r="G816" i="317" s="1"/>
  <c r="F27" i="269"/>
  <c r="F816" i="317" s="1"/>
  <c r="E27" i="269"/>
  <c r="E816" i="317" s="1"/>
  <c r="D27" i="269"/>
  <c r="D816" i="317" s="1"/>
  <c r="C27" i="269"/>
  <c r="C816" i="317" s="1"/>
  <c r="H26" i="269"/>
  <c r="G26" i="269"/>
  <c r="G779" i="317" s="1"/>
  <c r="F26" i="269"/>
  <c r="F779" i="317" s="1"/>
  <c r="E26" i="269"/>
  <c r="E779" i="317" s="1"/>
  <c r="D26" i="269"/>
  <c r="D779" i="317" s="1"/>
  <c r="C26" i="269"/>
  <c r="C779" i="317" s="1"/>
  <c r="H25" i="269"/>
  <c r="G25" i="269"/>
  <c r="G742" i="317" s="1"/>
  <c r="F25" i="269"/>
  <c r="F742" i="317" s="1"/>
  <c r="E25" i="269"/>
  <c r="E742" i="317" s="1"/>
  <c r="D25" i="269"/>
  <c r="D742" i="317" s="1"/>
  <c r="C25" i="269"/>
  <c r="C742" i="317" s="1"/>
  <c r="H24" i="269"/>
  <c r="G24" i="269"/>
  <c r="G705" i="317" s="1"/>
  <c r="F24" i="269"/>
  <c r="F705" i="317" s="1"/>
  <c r="E24" i="269"/>
  <c r="E705" i="317" s="1"/>
  <c r="D24" i="269"/>
  <c r="D705" i="317" s="1"/>
  <c r="C24" i="269"/>
  <c r="H23" i="269"/>
  <c r="G23" i="269"/>
  <c r="G668" i="317" s="1"/>
  <c r="F23" i="269"/>
  <c r="F668" i="317" s="1"/>
  <c r="E23" i="269"/>
  <c r="E668" i="317" s="1"/>
  <c r="D23" i="269"/>
  <c r="D668" i="317" s="1"/>
  <c r="C23" i="269"/>
  <c r="C668" i="317" s="1"/>
  <c r="H22" i="269"/>
  <c r="G22" i="269"/>
  <c r="G631" i="317" s="1"/>
  <c r="F22" i="269"/>
  <c r="F631" i="317" s="1"/>
  <c r="E22" i="269"/>
  <c r="E631" i="317" s="1"/>
  <c r="D22" i="269"/>
  <c r="D631" i="317" s="1"/>
  <c r="C22" i="269"/>
  <c r="C631" i="317" s="1"/>
  <c r="H21" i="269"/>
  <c r="G21" i="269"/>
  <c r="G594" i="317" s="1"/>
  <c r="F21" i="269"/>
  <c r="F594" i="317" s="1"/>
  <c r="E21" i="269"/>
  <c r="D21" i="269"/>
  <c r="D594" i="317" s="1"/>
  <c r="C21" i="269"/>
  <c r="C594" i="317" s="1"/>
  <c r="H18" i="269"/>
  <c r="G18" i="269"/>
  <c r="G519" i="317" s="1"/>
  <c r="F18" i="269"/>
  <c r="F519" i="317" s="1"/>
  <c r="E18" i="269"/>
  <c r="E519" i="317" s="1"/>
  <c r="D18" i="269"/>
  <c r="D519" i="317" s="1"/>
  <c r="C18" i="269"/>
  <c r="H17" i="269"/>
  <c r="G17" i="269"/>
  <c r="G482" i="317" s="1"/>
  <c r="F17" i="269"/>
  <c r="F482" i="317" s="1"/>
  <c r="E17" i="269"/>
  <c r="E482" i="317" s="1"/>
  <c r="D17" i="269"/>
  <c r="D482" i="317" s="1"/>
  <c r="C17" i="269"/>
  <c r="C482" i="317" s="1"/>
  <c r="B17" i="269"/>
  <c r="H16" i="269"/>
  <c r="G16" i="269"/>
  <c r="G445" i="317" s="1"/>
  <c r="F16" i="269"/>
  <c r="F445" i="317" s="1"/>
  <c r="E16" i="269"/>
  <c r="E445" i="317" s="1"/>
  <c r="D16" i="269"/>
  <c r="D445" i="317" s="1"/>
  <c r="C16" i="269"/>
  <c r="C445" i="317" s="1"/>
  <c r="B16" i="269"/>
  <c r="H15" i="269"/>
  <c r="G15" i="269"/>
  <c r="F15" i="269"/>
  <c r="F408" i="317" s="1"/>
  <c r="E15" i="269"/>
  <c r="E408" i="317" s="1"/>
  <c r="D15" i="269"/>
  <c r="D408" i="317" s="1"/>
  <c r="C15" i="269"/>
  <c r="C408" i="317" s="1"/>
  <c r="B15" i="269"/>
  <c r="H14" i="269"/>
  <c r="G14" i="269"/>
  <c r="G371" i="317" s="1"/>
  <c r="F14" i="269"/>
  <c r="F371" i="317" s="1"/>
  <c r="E14" i="269"/>
  <c r="E371" i="317" s="1"/>
  <c r="D14" i="269"/>
  <c r="D371" i="317" s="1"/>
  <c r="C14" i="269"/>
  <c r="C371" i="317" s="1"/>
  <c r="H13" i="269"/>
  <c r="G13" i="269"/>
  <c r="G334" i="317" s="1"/>
  <c r="F13" i="269"/>
  <c r="F334" i="317" s="1"/>
  <c r="E13" i="269"/>
  <c r="E334" i="317" s="1"/>
  <c r="D13" i="269"/>
  <c r="D334" i="317" s="1"/>
  <c r="C13" i="269"/>
  <c r="C334" i="317" s="1"/>
  <c r="H12" i="269"/>
  <c r="G12" i="269"/>
  <c r="G297" i="317" s="1"/>
  <c r="F12" i="269"/>
  <c r="F297" i="317" s="1"/>
  <c r="E12" i="269"/>
  <c r="E297" i="317" s="1"/>
  <c r="D12" i="269"/>
  <c r="D297" i="317" s="1"/>
  <c r="C12" i="269"/>
  <c r="C297" i="317" s="1"/>
  <c r="H11" i="269"/>
  <c r="G11" i="269"/>
  <c r="G260" i="317" s="1"/>
  <c r="F11" i="269"/>
  <c r="F260" i="317" s="1"/>
  <c r="E11" i="269"/>
  <c r="E260" i="317" s="1"/>
  <c r="D11" i="269"/>
  <c r="D260" i="317" s="1"/>
  <c r="C11" i="269"/>
  <c r="C260" i="317" s="1"/>
  <c r="H10" i="269"/>
  <c r="G10" i="269"/>
  <c r="G223" i="317" s="1"/>
  <c r="F10" i="269"/>
  <c r="F223" i="317" s="1"/>
  <c r="E10" i="269"/>
  <c r="E223" i="317" s="1"/>
  <c r="D10" i="269"/>
  <c r="D223" i="317" s="1"/>
  <c r="C10" i="269"/>
  <c r="C223" i="317" s="1"/>
  <c r="H9" i="269"/>
  <c r="G9" i="269"/>
  <c r="G186" i="317" s="1"/>
  <c r="F9" i="269"/>
  <c r="F186" i="317" s="1"/>
  <c r="E9" i="269"/>
  <c r="E186" i="317" s="1"/>
  <c r="D9" i="269"/>
  <c r="D186" i="317" s="1"/>
  <c r="C9" i="269"/>
  <c r="C186" i="317" s="1"/>
  <c r="H8" i="269"/>
  <c r="G8" i="269"/>
  <c r="G149" i="317" s="1"/>
  <c r="F8" i="269"/>
  <c r="F149" i="317" s="1"/>
  <c r="E8" i="269"/>
  <c r="E149" i="317" s="1"/>
  <c r="D8" i="269"/>
  <c r="D149" i="317" s="1"/>
  <c r="C8" i="269"/>
  <c r="C149" i="317" s="1"/>
  <c r="H7" i="269"/>
  <c r="G7" i="269"/>
  <c r="G112" i="317" s="1"/>
  <c r="F7" i="269"/>
  <c r="F112" i="317" s="1"/>
  <c r="E7" i="269"/>
  <c r="E112" i="317" s="1"/>
  <c r="D7" i="269"/>
  <c r="D112" i="317" s="1"/>
  <c r="C7" i="269"/>
  <c r="C112" i="317" s="1"/>
  <c r="H6" i="269"/>
  <c r="G6" i="269"/>
  <c r="G75" i="317" s="1"/>
  <c r="F6" i="269"/>
  <c r="E6" i="269"/>
  <c r="E75" i="317" s="1"/>
  <c r="D6" i="269"/>
  <c r="D75" i="317" s="1"/>
  <c r="C6" i="269"/>
  <c r="C75" i="317" s="1"/>
  <c r="H5" i="269"/>
  <c r="G5" i="269"/>
  <c r="G38" i="317" s="1"/>
  <c r="F5" i="269"/>
  <c r="F38" i="317" s="1"/>
  <c r="E5" i="269"/>
  <c r="E38" i="317" s="1"/>
  <c r="D5" i="269"/>
  <c r="C5" i="269"/>
  <c r="C38" i="317" s="1"/>
  <c r="B1" i="269"/>
  <c r="F65" i="268"/>
  <c r="E65" i="268"/>
  <c r="E1646" i="316" s="1"/>
  <c r="D65" i="268"/>
  <c r="D1646" i="316" s="1"/>
  <c r="C65" i="268"/>
  <c r="C1646" i="316" s="1"/>
  <c r="F60" i="268"/>
  <c r="D60" i="268"/>
  <c r="C60" i="268"/>
  <c r="C1533" i="316" s="1"/>
  <c r="F59" i="268"/>
  <c r="E59" i="268"/>
  <c r="E1496" i="316" s="1"/>
  <c r="D59" i="268"/>
  <c r="D1496" i="316" s="1"/>
  <c r="C59" i="268"/>
  <c r="C1496" i="316" s="1"/>
  <c r="F58" i="268"/>
  <c r="D58" i="268"/>
  <c r="D1459" i="316" s="1"/>
  <c r="C58" i="268"/>
  <c r="F57" i="268"/>
  <c r="E57" i="268"/>
  <c r="E1422" i="316" s="1"/>
  <c r="D57" i="268"/>
  <c r="D1422" i="316" s="1"/>
  <c r="C57" i="268"/>
  <c r="C1422" i="316" s="1"/>
  <c r="F56" i="268"/>
  <c r="D56" i="268"/>
  <c r="D1385" i="316" s="1"/>
  <c r="C56" i="268"/>
  <c r="C1385" i="316" s="1"/>
  <c r="F55" i="268"/>
  <c r="E55" i="268"/>
  <c r="E1348" i="316" s="1"/>
  <c r="D55" i="268"/>
  <c r="D1348" i="316" s="1"/>
  <c r="C55" i="268"/>
  <c r="C1348" i="316" s="1"/>
  <c r="F52" i="268"/>
  <c r="E52" i="268"/>
  <c r="E1309" i="316" s="1"/>
  <c r="D52" i="268"/>
  <c r="D1309" i="316" s="1"/>
  <c r="C52" i="268"/>
  <c r="C1309" i="316" s="1"/>
  <c r="F48" i="268"/>
  <c r="E48" i="268"/>
  <c r="E1233" i="316" s="1"/>
  <c r="D48" i="268"/>
  <c r="D1233" i="316" s="1"/>
  <c r="C48" i="268"/>
  <c r="C1233" i="316" s="1"/>
  <c r="F45" i="268"/>
  <c r="E45" i="268"/>
  <c r="E1194" i="316" s="1"/>
  <c r="D45" i="268"/>
  <c r="D1194" i="316" s="1"/>
  <c r="C45" i="268"/>
  <c r="C1194" i="316" s="1"/>
  <c r="F41" i="268"/>
  <c r="E41" i="268"/>
  <c r="E1118" i="316" s="1"/>
  <c r="D41" i="268"/>
  <c r="D1118" i="316" s="1"/>
  <c r="C41" i="268"/>
  <c r="C1118" i="316" s="1"/>
  <c r="F40" i="268"/>
  <c r="E40" i="268"/>
  <c r="E1081" i="316" s="1"/>
  <c r="D40" i="268"/>
  <c r="D1081" i="316" s="1"/>
  <c r="C40" i="268"/>
  <c r="C1081" i="316" s="1"/>
  <c r="F39" i="268"/>
  <c r="E39" i="268"/>
  <c r="E1044" i="316" s="1"/>
  <c r="D39" i="268"/>
  <c r="D1044" i="316" s="1"/>
  <c r="C39" i="268"/>
  <c r="C1044" i="316" s="1"/>
  <c r="F35" i="268"/>
  <c r="E35" i="268"/>
  <c r="E968" i="316" s="1"/>
  <c r="D35" i="268"/>
  <c r="D968" i="316" s="1"/>
  <c r="C35" i="268"/>
  <c r="C968" i="316" s="1"/>
  <c r="F34" i="268"/>
  <c r="E34" i="268"/>
  <c r="E931" i="316" s="1"/>
  <c r="D34" i="268"/>
  <c r="D931" i="316" s="1"/>
  <c r="C34" i="268"/>
  <c r="C931" i="316" s="1"/>
  <c r="F33" i="268"/>
  <c r="E33" i="268"/>
  <c r="E894" i="316" s="1"/>
  <c r="D33" i="268"/>
  <c r="D894" i="316" s="1"/>
  <c r="C33" i="268"/>
  <c r="C894" i="316" s="1"/>
  <c r="F32" i="268"/>
  <c r="E32" i="268"/>
  <c r="E857" i="316" s="1"/>
  <c r="D32" i="268"/>
  <c r="D857" i="316" s="1"/>
  <c r="C32" i="268"/>
  <c r="C857" i="316" s="1"/>
  <c r="F28" i="268"/>
  <c r="E28" i="268"/>
  <c r="E781" i="316" s="1"/>
  <c r="D28" i="268"/>
  <c r="D781" i="316" s="1"/>
  <c r="C28" i="268"/>
  <c r="C781" i="316" s="1"/>
  <c r="F27" i="268"/>
  <c r="E27" i="268"/>
  <c r="E744" i="316" s="1"/>
  <c r="D27" i="268"/>
  <c r="D744" i="316" s="1"/>
  <c r="C27" i="268"/>
  <c r="C744" i="316" s="1"/>
  <c r="F26" i="268"/>
  <c r="E26" i="268"/>
  <c r="E707" i="316" s="1"/>
  <c r="D26" i="268"/>
  <c r="D707" i="316" s="1"/>
  <c r="C26" i="268"/>
  <c r="C707" i="316" s="1"/>
  <c r="F25" i="268"/>
  <c r="E25" i="268"/>
  <c r="E670" i="316" s="1"/>
  <c r="D25" i="268"/>
  <c r="D670" i="316" s="1"/>
  <c r="C25" i="268"/>
  <c r="C670" i="316" s="1"/>
  <c r="F24" i="268"/>
  <c r="E24" i="268"/>
  <c r="E633" i="316" s="1"/>
  <c r="D24" i="268"/>
  <c r="D633" i="316" s="1"/>
  <c r="C24" i="268"/>
  <c r="C633" i="316" s="1"/>
  <c r="F19" i="268"/>
  <c r="D19" i="268"/>
  <c r="D520" i="316" s="1"/>
  <c r="C19" i="268"/>
  <c r="C520" i="316" s="1"/>
  <c r="F18" i="268"/>
  <c r="E18" i="268"/>
  <c r="E483" i="316" s="1"/>
  <c r="D18" i="268"/>
  <c r="D483" i="316" s="1"/>
  <c r="C18" i="268"/>
  <c r="C483" i="316" s="1"/>
  <c r="F17" i="268"/>
  <c r="D17" i="268"/>
  <c r="C17" i="268"/>
  <c r="C446" i="316" s="1"/>
  <c r="F16" i="268"/>
  <c r="E16" i="268"/>
  <c r="E409" i="316" s="1"/>
  <c r="D16" i="268"/>
  <c r="D409" i="316" s="1"/>
  <c r="C16" i="268"/>
  <c r="C409" i="316" s="1"/>
  <c r="F15" i="268"/>
  <c r="D15" i="268"/>
  <c r="D372" i="316" s="1"/>
  <c r="C15" i="268"/>
  <c r="F14" i="268"/>
  <c r="E14" i="268"/>
  <c r="E335" i="316" s="1"/>
  <c r="D14" i="268"/>
  <c r="D335" i="316" s="1"/>
  <c r="C14" i="268"/>
  <c r="C335" i="316" s="1"/>
  <c r="F13" i="268"/>
  <c r="D13" i="268"/>
  <c r="D298" i="316" s="1"/>
  <c r="C13" i="268"/>
  <c r="C298" i="316" s="1"/>
  <c r="F12" i="268"/>
  <c r="E12" i="268"/>
  <c r="E261" i="316" s="1"/>
  <c r="D12" i="268"/>
  <c r="D261" i="316" s="1"/>
  <c r="C12" i="268"/>
  <c r="C261" i="316" s="1"/>
  <c r="F11" i="268"/>
  <c r="D11" i="268"/>
  <c r="D224" i="316" s="1"/>
  <c r="C11" i="268"/>
  <c r="C224" i="316" s="1"/>
  <c r="F10" i="268"/>
  <c r="E10" i="268"/>
  <c r="D10" i="268"/>
  <c r="D187" i="316" s="1"/>
  <c r="C10" i="268"/>
  <c r="C187" i="316" s="1"/>
  <c r="F9" i="268"/>
  <c r="D9" i="268"/>
  <c r="D150" i="316" s="1"/>
  <c r="C9" i="268"/>
  <c r="C150" i="316" s="1"/>
  <c r="F8" i="268"/>
  <c r="E8" i="268"/>
  <c r="E113" i="316" s="1"/>
  <c r="D8" i="268"/>
  <c r="C8" i="268"/>
  <c r="C113" i="316" s="1"/>
  <c r="F7" i="268"/>
  <c r="D7" i="268"/>
  <c r="D76" i="316" s="1"/>
  <c r="C7" i="268"/>
  <c r="C76" i="316" s="1"/>
  <c r="F6" i="268"/>
  <c r="E6" i="268"/>
  <c r="E39" i="316" s="1"/>
  <c r="D6" i="268"/>
  <c r="D39" i="316" s="1"/>
  <c r="C6" i="268"/>
  <c r="B1" i="268"/>
  <c r="H94" i="271"/>
  <c r="G94" i="271"/>
  <c r="G3047" i="317" s="1"/>
  <c r="F94" i="271"/>
  <c r="F3047" i="317" s="1"/>
  <c r="E94" i="271"/>
  <c r="E3047" i="317" s="1"/>
  <c r="D94" i="271"/>
  <c r="D3047" i="317" s="1"/>
  <c r="C94" i="271"/>
  <c r="C3047" i="317" s="1"/>
  <c r="H93" i="271"/>
  <c r="G93" i="271"/>
  <c r="F93" i="271"/>
  <c r="F3010" i="317" s="1"/>
  <c r="E93" i="271"/>
  <c r="E3010" i="317" s="1"/>
  <c r="D93" i="271"/>
  <c r="D3010" i="317" s="1"/>
  <c r="C93" i="271"/>
  <c r="C3010" i="317" s="1"/>
  <c r="H89" i="271"/>
  <c r="G89" i="271"/>
  <c r="G2934" i="317" s="1"/>
  <c r="F89" i="271"/>
  <c r="F2934" i="317" s="1"/>
  <c r="E89" i="271"/>
  <c r="D89" i="271"/>
  <c r="D2934" i="317" s="1"/>
  <c r="C89" i="271"/>
  <c r="C2934" i="317" s="1"/>
  <c r="B89" i="271"/>
  <c r="H88" i="271"/>
  <c r="G88" i="271"/>
  <c r="G2897" i="317" s="1"/>
  <c r="F88" i="271"/>
  <c r="F2897" i="317" s="1"/>
  <c r="E88" i="271"/>
  <c r="E2897" i="317" s="1"/>
  <c r="D88" i="271"/>
  <c r="C88" i="271"/>
  <c r="C2897" i="317" s="1"/>
  <c r="B88" i="271"/>
  <c r="H87" i="271"/>
  <c r="G87" i="271"/>
  <c r="G2860" i="317" s="1"/>
  <c r="F87" i="271"/>
  <c r="F2860" i="317" s="1"/>
  <c r="E87" i="271"/>
  <c r="E2860" i="317" s="1"/>
  <c r="D87" i="271"/>
  <c r="D2860" i="317" s="1"/>
  <c r="C87" i="271"/>
  <c r="B87" i="271"/>
  <c r="H86" i="271"/>
  <c r="G86" i="271"/>
  <c r="G2823" i="317" s="1"/>
  <c r="F86" i="271"/>
  <c r="F2823" i="317" s="1"/>
  <c r="E86" i="271"/>
  <c r="E2823" i="317" s="1"/>
  <c r="D86" i="271"/>
  <c r="D2823" i="317" s="1"/>
  <c r="C86" i="271"/>
  <c r="C2823" i="317" s="1"/>
  <c r="B86" i="271"/>
  <c r="H85" i="271"/>
  <c r="G85" i="271"/>
  <c r="G2786" i="317" s="1"/>
  <c r="F85" i="271"/>
  <c r="F2786" i="317" s="1"/>
  <c r="E85" i="271"/>
  <c r="E2786" i="317" s="1"/>
  <c r="D85" i="271"/>
  <c r="D2786" i="317" s="1"/>
  <c r="C85" i="271"/>
  <c r="C2786" i="317" s="1"/>
  <c r="B85" i="271"/>
  <c r="H84" i="271"/>
  <c r="G84" i="271"/>
  <c r="G2749" i="317" s="1"/>
  <c r="F84" i="271"/>
  <c r="F2749" i="317" s="1"/>
  <c r="E84" i="271"/>
  <c r="E2749" i="317" s="1"/>
  <c r="D84" i="271"/>
  <c r="D2749" i="317" s="1"/>
  <c r="C84" i="271"/>
  <c r="C2749" i="317" s="1"/>
  <c r="B84" i="271"/>
  <c r="H83" i="271"/>
  <c r="G83" i="271"/>
  <c r="F83" i="271"/>
  <c r="F2712" i="317" s="1"/>
  <c r="E83" i="271"/>
  <c r="E2712" i="317" s="1"/>
  <c r="D83" i="271"/>
  <c r="D2712" i="317" s="1"/>
  <c r="C83" i="271"/>
  <c r="C2712" i="317" s="1"/>
  <c r="B83" i="271"/>
  <c r="H82" i="271"/>
  <c r="G82" i="271"/>
  <c r="G2675" i="317" s="1"/>
  <c r="F82" i="271"/>
  <c r="E82" i="271"/>
  <c r="E2675" i="317" s="1"/>
  <c r="D82" i="271"/>
  <c r="D2675" i="317" s="1"/>
  <c r="C82" i="271"/>
  <c r="C2675" i="317" s="1"/>
  <c r="B82" i="271"/>
  <c r="H79" i="271"/>
  <c r="G79" i="271"/>
  <c r="G2600" i="317" s="1"/>
  <c r="F79" i="271"/>
  <c r="F2600" i="317" s="1"/>
  <c r="E79" i="271"/>
  <c r="E2600" i="317" s="1"/>
  <c r="D79" i="271"/>
  <c r="D2600" i="317" s="1"/>
  <c r="C79" i="271"/>
  <c r="C2600" i="317" s="1"/>
  <c r="H78" i="271"/>
  <c r="G78" i="271"/>
  <c r="G2563" i="317" s="1"/>
  <c r="F78" i="271"/>
  <c r="F2563" i="317" s="1"/>
  <c r="E78" i="271"/>
  <c r="E2563" i="317" s="1"/>
  <c r="D78" i="271"/>
  <c r="D2563" i="317" s="1"/>
  <c r="C78" i="271"/>
  <c r="C2563" i="317" s="1"/>
  <c r="B78" i="271"/>
  <c r="H77" i="271"/>
  <c r="G77" i="271"/>
  <c r="G2526" i="317" s="1"/>
  <c r="F77" i="271"/>
  <c r="F2526" i="317" s="1"/>
  <c r="E77" i="271"/>
  <c r="E2526" i="317" s="1"/>
  <c r="D77" i="271"/>
  <c r="D2526" i="317" s="1"/>
  <c r="C77" i="271"/>
  <c r="C2526" i="317" s="1"/>
  <c r="B77" i="271"/>
  <c r="H76" i="271"/>
  <c r="G76" i="271"/>
  <c r="G2489" i="317" s="1"/>
  <c r="F76" i="271"/>
  <c r="F2489" i="317" s="1"/>
  <c r="E76" i="271"/>
  <c r="E2489" i="317" s="1"/>
  <c r="D76" i="271"/>
  <c r="D2489" i="317" s="1"/>
  <c r="C76" i="271"/>
  <c r="C2489" i="317" s="1"/>
  <c r="B76" i="271"/>
  <c r="H75" i="271"/>
  <c r="G75" i="271"/>
  <c r="G2452" i="317" s="1"/>
  <c r="F75" i="271"/>
  <c r="F2452" i="317" s="1"/>
  <c r="E75" i="271"/>
  <c r="E2452" i="317" s="1"/>
  <c r="D75" i="271"/>
  <c r="D2452" i="317" s="1"/>
  <c r="C75" i="271"/>
  <c r="C2452" i="317" s="1"/>
  <c r="B75" i="271"/>
  <c r="H74" i="271"/>
  <c r="G74" i="271"/>
  <c r="G2415" i="317" s="1"/>
  <c r="F74" i="271"/>
  <c r="F2415" i="317" s="1"/>
  <c r="E74" i="271"/>
  <c r="E2415" i="317" s="1"/>
  <c r="D74" i="271"/>
  <c r="D2415" i="317" s="1"/>
  <c r="C74" i="271"/>
  <c r="C2415" i="317" s="1"/>
  <c r="B74" i="271"/>
  <c r="H73" i="271"/>
  <c r="G73" i="271"/>
  <c r="G2378" i="317" s="1"/>
  <c r="F73" i="271"/>
  <c r="F2378" i="317" s="1"/>
  <c r="E73" i="271"/>
  <c r="E2378" i="317" s="1"/>
  <c r="D73" i="271"/>
  <c r="D2378" i="317" s="1"/>
  <c r="C73" i="271"/>
  <c r="C2378" i="317" s="1"/>
  <c r="B73" i="271"/>
  <c r="H72" i="271"/>
  <c r="G72" i="271"/>
  <c r="G2341" i="317" s="1"/>
  <c r="F72" i="271"/>
  <c r="F2341" i="317" s="1"/>
  <c r="E72" i="271"/>
  <c r="D72" i="271"/>
  <c r="D2341" i="317" s="1"/>
  <c r="C72" i="271"/>
  <c r="C2341" i="317" s="1"/>
  <c r="B72" i="271"/>
  <c r="H71" i="271"/>
  <c r="G71" i="271"/>
  <c r="G2304" i="317" s="1"/>
  <c r="F71" i="271"/>
  <c r="F2304" i="317" s="1"/>
  <c r="E71" i="271"/>
  <c r="E2304" i="317" s="1"/>
  <c r="D71" i="271"/>
  <c r="C71" i="271"/>
  <c r="C2304" i="317" s="1"/>
  <c r="B71" i="271"/>
  <c r="H70" i="271"/>
  <c r="G70" i="271"/>
  <c r="G2267" i="317" s="1"/>
  <c r="F70" i="271"/>
  <c r="F2267" i="317" s="1"/>
  <c r="E70" i="271"/>
  <c r="E2267" i="317" s="1"/>
  <c r="D70" i="271"/>
  <c r="D2267" i="317" s="1"/>
  <c r="C70" i="271"/>
  <c r="B70" i="271"/>
  <c r="H69" i="271"/>
  <c r="G69" i="271"/>
  <c r="G2230" i="317" s="1"/>
  <c r="F69" i="271"/>
  <c r="F2230" i="317" s="1"/>
  <c r="E69" i="271"/>
  <c r="E2230" i="317" s="1"/>
  <c r="D69" i="271"/>
  <c r="D2230" i="317" s="1"/>
  <c r="C69" i="271"/>
  <c r="C2230" i="317" s="1"/>
  <c r="B69" i="271"/>
  <c r="H68" i="271"/>
  <c r="G68" i="271"/>
  <c r="G2193" i="317" s="1"/>
  <c r="F68" i="271"/>
  <c r="F2193" i="317" s="1"/>
  <c r="E68" i="271"/>
  <c r="E2193" i="317" s="1"/>
  <c r="D68" i="271"/>
  <c r="D2193" i="317" s="1"/>
  <c r="C68" i="271"/>
  <c r="C2193" i="317" s="1"/>
  <c r="B68" i="271"/>
  <c r="H67" i="271"/>
  <c r="G67" i="271"/>
  <c r="G2156" i="317" s="1"/>
  <c r="F67" i="271"/>
  <c r="F2156" i="317" s="1"/>
  <c r="E67" i="271"/>
  <c r="E2156" i="317" s="1"/>
  <c r="D67" i="271"/>
  <c r="D2156" i="317" s="1"/>
  <c r="C67" i="271"/>
  <c r="C2156" i="317" s="1"/>
  <c r="B67" i="271"/>
  <c r="H66" i="271"/>
  <c r="G66" i="271"/>
  <c r="F66" i="271"/>
  <c r="F2119" i="317" s="1"/>
  <c r="E66" i="271"/>
  <c r="E2119" i="317" s="1"/>
  <c r="D66" i="271"/>
  <c r="D2119" i="317" s="1"/>
  <c r="C66" i="271"/>
  <c r="C2119" i="317" s="1"/>
  <c r="B66" i="271"/>
  <c r="H63" i="271"/>
  <c r="G63" i="271"/>
  <c r="G2044" i="317" s="1"/>
  <c r="F63" i="271"/>
  <c r="F2044" i="317" s="1"/>
  <c r="E63" i="271"/>
  <c r="E2044" i="317" s="1"/>
  <c r="D63" i="271"/>
  <c r="D2044" i="317" s="1"/>
  <c r="C63" i="271"/>
  <c r="C2044" i="317" s="1"/>
  <c r="H62" i="271"/>
  <c r="G62" i="271"/>
  <c r="G2007" i="317" s="1"/>
  <c r="F62" i="271"/>
  <c r="F2007" i="317" s="1"/>
  <c r="E62" i="271"/>
  <c r="E2007" i="317" s="1"/>
  <c r="D62" i="271"/>
  <c r="D2007" i="317" s="1"/>
  <c r="C62" i="271"/>
  <c r="C2007" i="317" s="1"/>
  <c r="B62" i="271"/>
  <c r="H61" i="271"/>
  <c r="G61" i="271"/>
  <c r="G1970" i="317" s="1"/>
  <c r="F61" i="271"/>
  <c r="F1970" i="317" s="1"/>
  <c r="E61" i="271"/>
  <c r="E1970" i="317" s="1"/>
  <c r="D61" i="271"/>
  <c r="D1970" i="317" s="1"/>
  <c r="C61" i="271"/>
  <c r="C1970" i="317" s="1"/>
  <c r="B61" i="271"/>
  <c r="H60" i="271"/>
  <c r="G60" i="271"/>
  <c r="G1933" i="317" s="1"/>
  <c r="F60" i="271"/>
  <c r="F1933" i="317" s="1"/>
  <c r="E60" i="271"/>
  <c r="E1933" i="317" s="1"/>
  <c r="D60" i="271"/>
  <c r="D1933" i="317" s="1"/>
  <c r="C60" i="271"/>
  <c r="C1933" i="317" s="1"/>
  <c r="B60" i="271"/>
  <c r="H59" i="271"/>
  <c r="G59" i="271"/>
  <c r="G1896" i="317" s="1"/>
  <c r="F59" i="271"/>
  <c r="F1896" i="317" s="1"/>
  <c r="E59" i="271"/>
  <c r="E1896" i="317" s="1"/>
  <c r="D59" i="271"/>
  <c r="D1896" i="317" s="1"/>
  <c r="C59" i="271"/>
  <c r="C1896" i="317" s="1"/>
  <c r="B59" i="271"/>
  <c r="H58" i="271"/>
  <c r="G58" i="271"/>
  <c r="G1859" i="317" s="1"/>
  <c r="F58" i="271"/>
  <c r="F1859" i="317" s="1"/>
  <c r="E58" i="271"/>
  <c r="E1859" i="317" s="1"/>
  <c r="D58" i="271"/>
  <c r="D1859" i="317" s="1"/>
  <c r="C58" i="271"/>
  <c r="C1859" i="317" s="1"/>
  <c r="B58" i="271"/>
  <c r="H57" i="271"/>
  <c r="G57" i="271"/>
  <c r="F57" i="271"/>
  <c r="F1822" i="317" s="1"/>
  <c r="E57" i="271"/>
  <c r="E1822" i="317" s="1"/>
  <c r="D57" i="271"/>
  <c r="D1822" i="317" s="1"/>
  <c r="C57" i="271"/>
  <c r="C1822" i="317" s="1"/>
  <c r="B57" i="271"/>
  <c r="H56" i="271"/>
  <c r="G56" i="271"/>
  <c r="G1785" i="317" s="1"/>
  <c r="F56" i="271"/>
  <c r="E56" i="271"/>
  <c r="E1785" i="317" s="1"/>
  <c r="D56" i="271"/>
  <c r="D1785" i="317" s="1"/>
  <c r="C56" i="271"/>
  <c r="C1785" i="317" s="1"/>
  <c r="B56" i="271"/>
  <c r="H55" i="271"/>
  <c r="G55" i="271"/>
  <c r="G1748" i="317" s="1"/>
  <c r="F55" i="271"/>
  <c r="F1748" i="317" s="1"/>
  <c r="E55" i="271"/>
  <c r="D55" i="271"/>
  <c r="D1748" i="317" s="1"/>
  <c r="C55" i="271"/>
  <c r="C1748" i="317" s="1"/>
  <c r="B55" i="271"/>
  <c r="H54" i="271"/>
  <c r="G54" i="271"/>
  <c r="G1711" i="317" s="1"/>
  <c r="F54" i="271"/>
  <c r="F1711" i="317" s="1"/>
  <c r="E54" i="271"/>
  <c r="E1711" i="317" s="1"/>
  <c r="D54" i="271"/>
  <c r="C54" i="271"/>
  <c r="C1711" i="317" s="1"/>
  <c r="B54" i="271"/>
  <c r="H53" i="271"/>
  <c r="G53" i="271"/>
  <c r="G1674" i="317" s="1"/>
  <c r="F53" i="271"/>
  <c r="F1674" i="317" s="1"/>
  <c r="E53" i="271"/>
  <c r="E1674" i="317" s="1"/>
  <c r="D53" i="271"/>
  <c r="D1674" i="317" s="1"/>
  <c r="C53" i="271"/>
  <c r="C1674" i="317" s="1"/>
  <c r="B53" i="271"/>
  <c r="H52" i="271"/>
  <c r="G52" i="271"/>
  <c r="G1637" i="317" s="1"/>
  <c r="F52" i="271"/>
  <c r="F1637" i="317" s="1"/>
  <c r="E52" i="271"/>
  <c r="E1637" i="317" s="1"/>
  <c r="D52" i="271"/>
  <c r="D1637" i="317" s="1"/>
  <c r="C52" i="271"/>
  <c r="C1637" i="317" s="1"/>
  <c r="B52" i="271"/>
  <c r="H51" i="271"/>
  <c r="G51" i="271"/>
  <c r="G1600" i="317" s="1"/>
  <c r="F51" i="271"/>
  <c r="F1600" i="317" s="1"/>
  <c r="E51" i="271"/>
  <c r="E1600" i="317" s="1"/>
  <c r="D51" i="271"/>
  <c r="D1600" i="317" s="1"/>
  <c r="C51" i="271"/>
  <c r="C1600" i="317" s="1"/>
  <c r="B51" i="271"/>
  <c r="H48" i="271"/>
  <c r="G48" i="271"/>
  <c r="G1525" i="317" s="1"/>
  <c r="F48" i="271"/>
  <c r="F1525" i="317" s="1"/>
  <c r="E48" i="271"/>
  <c r="E1525" i="317" s="1"/>
  <c r="D48" i="271"/>
  <c r="D1525" i="317" s="1"/>
  <c r="C48" i="271"/>
  <c r="C1525" i="317" s="1"/>
  <c r="H47" i="271"/>
  <c r="G47" i="271"/>
  <c r="G1488" i="317" s="1"/>
  <c r="F47" i="271"/>
  <c r="F1488" i="317" s="1"/>
  <c r="E47" i="271"/>
  <c r="E1488" i="317" s="1"/>
  <c r="D47" i="271"/>
  <c r="D1488" i="317" s="1"/>
  <c r="C47" i="271"/>
  <c r="C1488" i="317" s="1"/>
  <c r="B47" i="271"/>
  <c r="H46" i="271"/>
  <c r="G46" i="271"/>
  <c r="G1451" i="317" s="1"/>
  <c r="F46" i="271"/>
  <c r="F1451" i="317" s="1"/>
  <c r="E46" i="271"/>
  <c r="D46" i="271"/>
  <c r="D1451" i="317" s="1"/>
  <c r="C46" i="271"/>
  <c r="C1451" i="317" s="1"/>
  <c r="B46" i="271"/>
  <c r="H45" i="271"/>
  <c r="G45" i="271"/>
  <c r="G1414" i="317" s="1"/>
  <c r="F45" i="271"/>
  <c r="F1414" i="317" s="1"/>
  <c r="E45" i="271"/>
  <c r="E1414" i="317" s="1"/>
  <c r="D45" i="271"/>
  <c r="D1414" i="317" s="1"/>
  <c r="C45" i="271"/>
  <c r="C1414" i="317" s="1"/>
  <c r="B45" i="271"/>
  <c r="H44" i="271"/>
  <c r="G44" i="271"/>
  <c r="G1377" i="317" s="1"/>
  <c r="F44" i="271"/>
  <c r="F1377" i="317" s="1"/>
  <c r="E44" i="271"/>
  <c r="E1377" i="317" s="1"/>
  <c r="D44" i="271"/>
  <c r="D1377" i="317" s="1"/>
  <c r="C44" i="271"/>
  <c r="B44" i="271"/>
  <c r="H43" i="271"/>
  <c r="G43" i="271"/>
  <c r="G1340" i="317" s="1"/>
  <c r="F43" i="271"/>
  <c r="F1340" i="317" s="1"/>
  <c r="E43" i="271"/>
  <c r="E1340" i="317" s="1"/>
  <c r="D43" i="271"/>
  <c r="D1340" i="317" s="1"/>
  <c r="C43" i="271"/>
  <c r="C1340" i="317" s="1"/>
  <c r="H42" i="271"/>
  <c r="G42" i="271"/>
  <c r="G1303" i="317" s="1"/>
  <c r="F42" i="271"/>
  <c r="F1303" i="317" s="1"/>
  <c r="E42" i="271"/>
  <c r="E1303" i="317" s="1"/>
  <c r="D42" i="271"/>
  <c r="D1303" i="317" s="1"/>
  <c r="C42" i="271"/>
  <c r="C1303" i="317" s="1"/>
  <c r="H41" i="271"/>
  <c r="G41" i="271"/>
  <c r="G1266" i="317" s="1"/>
  <c r="F41" i="271"/>
  <c r="F1266" i="317" s="1"/>
  <c r="E41" i="271"/>
  <c r="E1266" i="317" s="1"/>
  <c r="D41" i="271"/>
  <c r="D1266" i="317" s="1"/>
  <c r="C41" i="271"/>
  <c r="C1266" i="317" s="1"/>
  <c r="H40" i="271"/>
  <c r="G40" i="271"/>
  <c r="G1229" i="317" s="1"/>
  <c r="F40" i="271"/>
  <c r="F1229" i="317" s="1"/>
  <c r="E40" i="271"/>
  <c r="E1229" i="317" s="1"/>
  <c r="D40" i="271"/>
  <c r="D1229" i="317" s="1"/>
  <c r="C40" i="271"/>
  <c r="C1229" i="317" s="1"/>
  <c r="H39" i="271"/>
  <c r="G39" i="271"/>
  <c r="G1192" i="317" s="1"/>
  <c r="F39" i="271"/>
  <c r="F1192" i="317" s="1"/>
  <c r="E39" i="271"/>
  <c r="E1192" i="317" s="1"/>
  <c r="D39" i="271"/>
  <c r="D1192" i="317" s="1"/>
  <c r="C39" i="271"/>
  <c r="C1192" i="317" s="1"/>
  <c r="H38" i="271"/>
  <c r="G38" i="271"/>
  <c r="G1155" i="317" s="1"/>
  <c r="F38" i="271"/>
  <c r="F1155" i="317" s="1"/>
  <c r="E38" i="271"/>
  <c r="E1155" i="317" s="1"/>
  <c r="D38" i="271"/>
  <c r="D1155" i="317" s="1"/>
  <c r="C38" i="271"/>
  <c r="C1155" i="317" s="1"/>
  <c r="H37" i="271"/>
  <c r="G37" i="271"/>
  <c r="G1118" i="317" s="1"/>
  <c r="F37" i="271"/>
  <c r="E37" i="271"/>
  <c r="E1118" i="317" s="1"/>
  <c r="D37" i="271"/>
  <c r="D1118" i="317" s="1"/>
  <c r="C37" i="271"/>
  <c r="C1118" i="317" s="1"/>
  <c r="H36" i="271"/>
  <c r="G36" i="271"/>
  <c r="G1081" i="317" s="1"/>
  <c r="F36" i="271"/>
  <c r="F1081" i="317" s="1"/>
  <c r="E36" i="271"/>
  <c r="E1081" i="317" s="1"/>
  <c r="D36" i="271"/>
  <c r="C36" i="271"/>
  <c r="C1081" i="317" s="1"/>
  <c r="H33" i="271"/>
  <c r="G33" i="271"/>
  <c r="G1006" i="317" s="1"/>
  <c r="F33" i="271"/>
  <c r="F1006" i="317" s="1"/>
  <c r="E33" i="271"/>
  <c r="E1006" i="317" s="1"/>
  <c r="D33" i="271"/>
  <c r="D1006" i="317" s="1"/>
  <c r="C33" i="271"/>
  <c r="C1006" i="317" s="1"/>
  <c r="H32" i="271"/>
  <c r="G32" i="271"/>
  <c r="G969" i="317" s="1"/>
  <c r="F32" i="271"/>
  <c r="F969" i="317" s="1"/>
  <c r="E32" i="271"/>
  <c r="E969" i="317" s="1"/>
  <c r="D32" i="271"/>
  <c r="D969" i="317" s="1"/>
  <c r="C32" i="271"/>
  <c r="C969" i="317" s="1"/>
  <c r="B32" i="271"/>
  <c r="H31" i="271"/>
  <c r="G31" i="271"/>
  <c r="G932" i="317" s="1"/>
  <c r="F31" i="271"/>
  <c r="F932" i="317" s="1"/>
  <c r="E31" i="271"/>
  <c r="E932" i="317" s="1"/>
  <c r="D31" i="271"/>
  <c r="D932" i="317" s="1"/>
  <c r="C31" i="271"/>
  <c r="C932" i="317" s="1"/>
  <c r="B31" i="271"/>
  <c r="H30" i="271"/>
  <c r="G30" i="271"/>
  <c r="G895" i="317" s="1"/>
  <c r="F30" i="271"/>
  <c r="E30" i="271"/>
  <c r="E895" i="317" s="1"/>
  <c r="D30" i="271"/>
  <c r="D895" i="317" s="1"/>
  <c r="C30" i="271"/>
  <c r="C895" i="317" s="1"/>
  <c r="B30" i="271"/>
  <c r="H29" i="271"/>
  <c r="G29" i="271"/>
  <c r="G858" i="317" s="1"/>
  <c r="F29" i="271"/>
  <c r="F858" i="317" s="1"/>
  <c r="E29" i="271"/>
  <c r="E858" i="317" s="1"/>
  <c r="D29" i="271"/>
  <c r="D858" i="317" s="1"/>
  <c r="C29" i="271"/>
  <c r="C858" i="317" s="1"/>
  <c r="H28" i="271"/>
  <c r="G28" i="271"/>
  <c r="G821" i="317" s="1"/>
  <c r="F28" i="271"/>
  <c r="F821" i="317" s="1"/>
  <c r="E28" i="271"/>
  <c r="E821" i="317" s="1"/>
  <c r="D28" i="271"/>
  <c r="D821" i="317" s="1"/>
  <c r="C28" i="271"/>
  <c r="C821" i="317" s="1"/>
  <c r="H27" i="271"/>
  <c r="G27" i="271"/>
  <c r="G784" i="317" s="1"/>
  <c r="F27" i="271"/>
  <c r="F784" i="317" s="1"/>
  <c r="E27" i="271"/>
  <c r="E784" i="317" s="1"/>
  <c r="D27" i="271"/>
  <c r="D784" i="317" s="1"/>
  <c r="C27" i="271"/>
  <c r="C784" i="317" s="1"/>
  <c r="H26" i="271"/>
  <c r="G26" i="271"/>
  <c r="G747" i="317" s="1"/>
  <c r="F26" i="271"/>
  <c r="F747" i="317" s="1"/>
  <c r="E26" i="271"/>
  <c r="E747" i="317" s="1"/>
  <c r="D26" i="271"/>
  <c r="D747" i="317" s="1"/>
  <c r="C26" i="271"/>
  <c r="C747" i="317" s="1"/>
  <c r="H25" i="271"/>
  <c r="G25" i="271"/>
  <c r="G710" i="317" s="1"/>
  <c r="F25" i="271"/>
  <c r="F710" i="317" s="1"/>
  <c r="E25" i="271"/>
  <c r="E710" i="317" s="1"/>
  <c r="D25" i="271"/>
  <c r="D710" i="317" s="1"/>
  <c r="C25" i="271"/>
  <c r="C710" i="317" s="1"/>
  <c r="H24" i="271"/>
  <c r="G24" i="271"/>
  <c r="G673" i="317" s="1"/>
  <c r="F24" i="271"/>
  <c r="F673" i="317" s="1"/>
  <c r="E24" i="271"/>
  <c r="E673" i="317" s="1"/>
  <c r="D24" i="271"/>
  <c r="D673" i="317" s="1"/>
  <c r="C24" i="271"/>
  <c r="H23" i="271"/>
  <c r="G23" i="271"/>
  <c r="G636" i="317" s="1"/>
  <c r="F23" i="271"/>
  <c r="F636" i="317" s="1"/>
  <c r="E23" i="271"/>
  <c r="E636" i="317" s="1"/>
  <c r="D23" i="271"/>
  <c r="D636" i="317" s="1"/>
  <c r="C23" i="271"/>
  <c r="C636" i="317" s="1"/>
  <c r="H22" i="271"/>
  <c r="G22" i="271"/>
  <c r="G599" i="317" s="1"/>
  <c r="F22" i="271"/>
  <c r="F599" i="317" s="1"/>
  <c r="E22" i="271"/>
  <c r="E599" i="317" s="1"/>
  <c r="D22" i="271"/>
  <c r="D599" i="317" s="1"/>
  <c r="C22" i="271"/>
  <c r="C599" i="317" s="1"/>
  <c r="H21" i="271"/>
  <c r="G21" i="271"/>
  <c r="G562" i="317" s="1"/>
  <c r="F21" i="271"/>
  <c r="F562" i="317" s="1"/>
  <c r="E21" i="271"/>
  <c r="D21" i="271"/>
  <c r="D562" i="317" s="1"/>
  <c r="C21" i="271"/>
  <c r="C562" i="317" s="1"/>
  <c r="H18" i="271"/>
  <c r="G18" i="271"/>
  <c r="G487" i="317" s="1"/>
  <c r="F18" i="271"/>
  <c r="F487" i="317" s="1"/>
  <c r="E18" i="271"/>
  <c r="E487" i="317" s="1"/>
  <c r="D18" i="271"/>
  <c r="D487" i="317" s="1"/>
  <c r="C18" i="271"/>
  <c r="H17" i="271"/>
  <c r="G17" i="271"/>
  <c r="G450" i="317" s="1"/>
  <c r="F17" i="271"/>
  <c r="F450" i="317" s="1"/>
  <c r="E17" i="271"/>
  <c r="E450" i="317" s="1"/>
  <c r="D17" i="271"/>
  <c r="D450" i="317" s="1"/>
  <c r="C17" i="271"/>
  <c r="C450" i="317" s="1"/>
  <c r="B17" i="271"/>
  <c r="H16" i="271"/>
  <c r="G16" i="271"/>
  <c r="G413" i="317" s="1"/>
  <c r="F16" i="271"/>
  <c r="F413" i="317" s="1"/>
  <c r="E16" i="271"/>
  <c r="E413" i="317" s="1"/>
  <c r="D16" i="271"/>
  <c r="D413" i="317" s="1"/>
  <c r="C16" i="271"/>
  <c r="C413" i="317" s="1"/>
  <c r="B16" i="271"/>
  <c r="H15" i="271"/>
  <c r="G15" i="271"/>
  <c r="F15" i="271"/>
  <c r="F376" i="317" s="1"/>
  <c r="E15" i="271"/>
  <c r="E376" i="317" s="1"/>
  <c r="D15" i="271"/>
  <c r="D376" i="317" s="1"/>
  <c r="C15" i="271"/>
  <c r="C376" i="317" s="1"/>
  <c r="B15" i="271"/>
  <c r="H14" i="271"/>
  <c r="G14" i="271"/>
  <c r="G339" i="317" s="1"/>
  <c r="F14" i="271"/>
  <c r="F339" i="317" s="1"/>
  <c r="E14" i="271"/>
  <c r="E339" i="317" s="1"/>
  <c r="D14" i="271"/>
  <c r="D339" i="317" s="1"/>
  <c r="C14" i="271"/>
  <c r="C339" i="317" s="1"/>
  <c r="H13" i="271"/>
  <c r="G13" i="271"/>
  <c r="G302" i="317" s="1"/>
  <c r="F13" i="271"/>
  <c r="F302" i="317" s="1"/>
  <c r="E13" i="271"/>
  <c r="E302" i="317" s="1"/>
  <c r="D13" i="271"/>
  <c r="D302" i="317" s="1"/>
  <c r="C13" i="271"/>
  <c r="C302" i="317" s="1"/>
  <c r="H12" i="271"/>
  <c r="G12" i="271"/>
  <c r="G265" i="317" s="1"/>
  <c r="F12" i="271"/>
  <c r="F265" i="317" s="1"/>
  <c r="E12" i="271"/>
  <c r="E265" i="317" s="1"/>
  <c r="D12" i="271"/>
  <c r="D265" i="317" s="1"/>
  <c r="C12" i="271"/>
  <c r="C265" i="317" s="1"/>
  <c r="H11" i="271"/>
  <c r="G11" i="271"/>
  <c r="G228" i="317" s="1"/>
  <c r="F11" i="271"/>
  <c r="F228" i="317" s="1"/>
  <c r="E11" i="271"/>
  <c r="E228" i="317" s="1"/>
  <c r="D11" i="271"/>
  <c r="D228" i="317" s="1"/>
  <c r="C11" i="271"/>
  <c r="C228" i="317" s="1"/>
  <c r="H10" i="271"/>
  <c r="G10" i="271"/>
  <c r="G191" i="317" s="1"/>
  <c r="F10" i="271"/>
  <c r="F191" i="317" s="1"/>
  <c r="E10" i="271"/>
  <c r="E191" i="317" s="1"/>
  <c r="D10" i="271"/>
  <c r="D191" i="317" s="1"/>
  <c r="C10" i="271"/>
  <c r="C191" i="317" s="1"/>
  <c r="H9" i="271"/>
  <c r="G9" i="271"/>
  <c r="G154" i="317" s="1"/>
  <c r="F9" i="271"/>
  <c r="F154" i="317" s="1"/>
  <c r="E9" i="271"/>
  <c r="E154" i="317" s="1"/>
  <c r="D9" i="271"/>
  <c r="D154" i="317" s="1"/>
  <c r="C9" i="271"/>
  <c r="C154" i="317" s="1"/>
  <c r="H8" i="271"/>
  <c r="G8" i="271"/>
  <c r="G117" i="317" s="1"/>
  <c r="F8" i="271"/>
  <c r="F117" i="317" s="1"/>
  <c r="E8" i="271"/>
  <c r="E117" i="317" s="1"/>
  <c r="D8" i="271"/>
  <c r="D117" i="317" s="1"/>
  <c r="C8" i="271"/>
  <c r="C117" i="317" s="1"/>
  <c r="H7" i="271"/>
  <c r="G7" i="271"/>
  <c r="G80" i="317" s="1"/>
  <c r="F7" i="271"/>
  <c r="F80" i="317" s="1"/>
  <c r="E7" i="271"/>
  <c r="E80" i="317" s="1"/>
  <c r="D7" i="271"/>
  <c r="D80" i="317" s="1"/>
  <c r="C7" i="271"/>
  <c r="C80" i="317" s="1"/>
  <c r="H6" i="271"/>
  <c r="G6" i="271"/>
  <c r="G43" i="317" s="1"/>
  <c r="F6" i="271"/>
  <c r="E6" i="271"/>
  <c r="E43" i="317" s="1"/>
  <c r="D6" i="271"/>
  <c r="D43" i="317" s="1"/>
  <c r="C6" i="271"/>
  <c r="C43" i="317" s="1"/>
  <c r="H5" i="271"/>
  <c r="G5" i="271"/>
  <c r="G6" i="317" s="1"/>
  <c r="F5" i="271"/>
  <c r="F6" i="317" s="1"/>
  <c r="E5" i="271"/>
  <c r="E6" i="317" s="1"/>
  <c r="D5" i="271"/>
  <c r="C5" i="271"/>
  <c r="C6" i="317" s="1"/>
  <c r="B1" i="271"/>
  <c r="F65" i="270"/>
  <c r="E65" i="270"/>
  <c r="E1614" i="316" s="1"/>
  <c r="D65" i="270"/>
  <c r="D1614" i="316" s="1"/>
  <c r="C65" i="270"/>
  <c r="C1614" i="316" s="1"/>
  <c r="F60" i="270"/>
  <c r="D60" i="270"/>
  <c r="C60" i="270"/>
  <c r="C1501" i="316" s="1"/>
  <c r="F59" i="270"/>
  <c r="E59" i="270"/>
  <c r="E1464" i="316" s="1"/>
  <c r="D59" i="270"/>
  <c r="D1464" i="316" s="1"/>
  <c r="C59" i="270"/>
  <c r="C1464" i="316" s="1"/>
  <c r="F58" i="270"/>
  <c r="D58" i="270"/>
  <c r="D1427" i="316" s="1"/>
  <c r="C58" i="270"/>
  <c r="F57" i="270"/>
  <c r="E57" i="270"/>
  <c r="E1390" i="316" s="1"/>
  <c r="D57" i="270"/>
  <c r="D1390" i="316" s="1"/>
  <c r="C57" i="270"/>
  <c r="C1390" i="316" s="1"/>
  <c r="F56" i="270"/>
  <c r="D56" i="270"/>
  <c r="D1353" i="316" s="1"/>
  <c r="C56" i="270"/>
  <c r="C1353" i="316" s="1"/>
  <c r="F55" i="270"/>
  <c r="E55" i="270"/>
  <c r="E1316" i="316" s="1"/>
  <c r="D55" i="270"/>
  <c r="D1316" i="316" s="1"/>
  <c r="C55" i="270"/>
  <c r="C1316" i="316" s="1"/>
  <c r="F52" i="270"/>
  <c r="E52" i="270"/>
  <c r="E1277" i="316" s="1"/>
  <c r="D52" i="270"/>
  <c r="D1277" i="316" s="1"/>
  <c r="C52" i="270"/>
  <c r="C1277" i="316" s="1"/>
  <c r="F48" i="270"/>
  <c r="E48" i="270"/>
  <c r="E1201" i="316" s="1"/>
  <c r="D48" i="270"/>
  <c r="D1201" i="316" s="1"/>
  <c r="C48" i="270"/>
  <c r="C1201" i="316" s="1"/>
  <c r="F45" i="270"/>
  <c r="E45" i="270"/>
  <c r="E1162" i="316" s="1"/>
  <c r="D45" i="270"/>
  <c r="D1162" i="316" s="1"/>
  <c r="C45" i="270"/>
  <c r="C1162" i="316" s="1"/>
  <c r="F41" i="270"/>
  <c r="E41" i="270"/>
  <c r="E1086" i="316" s="1"/>
  <c r="D41" i="270"/>
  <c r="D1086" i="316" s="1"/>
  <c r="C41" i="270"/>
  <c r="C1086" i="316" s="1"/>
  <c r="F40" i="270"/>
  <c r="E40" i="270"/>
  <c r="E1049" i="316" s="1"/>
  <c r="D40" i="270"/>
  <c r="D1049" i="316" s="1"/>
  <c r="C40" i="270"/>
  <c r="C1049" i="316" s="1"/>
  <c r="F39" i="270"/>
  <c r="E39" i="270"/>
  <c r="E1012" i="316" s="1"/>
  <c r="D39" i="270"/>
  <c r="D1012" i="316" s="1"/>
  <c r="C39" i="270"/>
  <c r="C1012" i="316" s="1"/>
  <c r="F35" i="270"/>
  <c r="E35" i="270"/>
  <c r="E936" i="316" s="1"/>
  <c r="D35" i="270"/>
  <c r="D936" i="316" s="1"/>
  <c r="C35" i="270"/>
  <c r="C936" i="316" s="1"/>
  <c r="F34" i="270"/>
  <c r="E34" i="270"/>
  <c r="E899" i="316" s="1"/>
  <c r="D34" i="270"/>
  <c r="D899" i="316" s="1"/>
  <c r="C34" i="270"/>
  <c r="C899" i="316" s="1"/>
  <c r="F33" i="270"/>
  <c r="E33" i="270"/>
  <c r="E862" i="316" s="1"/>
  <c r="D33" i="270"/>
  <c r="D862" i="316" s="1"/>
  <c r="C33" i="270"/>
  <c r="C862" i="316" s="1"/>
  <c r="F32" i="270"/>
  <c r="E32" i="270"/>
  <c r="E825" i="316" s="1"/>
  <c r="D32" i="270"/>
  <c r="D825" i="316" s="1"/>
  <c r="C32" i="270"/>
  <c r="C825" i="316" s="1"/>
  <c r="F28" i="270"/>
  <c r="E28" i="270"/>
  <c r="E749" i="316" s="1"/>
  <c r="D28" i="270"/>
  <c r="D749" i="316" s="1"/>
  <c r="C28" i="270"/>
  <c r="C749" i="316" s="1"/>
  <c r="F27" i="270"/>
  <c r="E27" i="270"/>
  <c r="E712" i="316" s="1"/>
  <c r="D27" i="270"/>
  <c r="D712" i="316" s="1"/>
  <c r="C27" i="270"/>
  <c r="C712" i="316" s="1"/>
  <c r="F26" i="270"/>
  <c r="E26" i="270"/>
  <c r="E675" i="316" s="1"/>
  <c r="D26" i="270"/>
  <c r="D675" i="316" s="1"/>
  <c r="C26" i="270"/>
  <c r="C675" i="316" s="1"/>
  <c r="F25" i="270"/>
  <c r="E25" i="270"/>
  <c r="E638" i="316" s="1"/>
  <c r="D25" i="270"/>
  <c r="D638" i="316" s="1"/>
  <c r="C25" i="270"/>
  <c r="C638" i="316" s="1"/>
  <c r="F24" i="270"/>
  <c r="E24" i="270"/>
  <c r="E601" i="316" s="1"/>
  <c r="D24" i="270"/>
  <c r="D601" i="316" s="1"/>
  <c r="C24" i="270"/>
  <c r="C601" i="316" s="1"/>
  <c r="F19" i="270"/>
  <c r="D19" i="270"/>
  <c r="D488" i="316" s="1"/>
  <c r="C19" i="270"/>
  <c r="C488" i="316" s="1"/>
  <c r="F18" i="270"/>
  <c r="E18" i="270"/>
  <c r="E451" i="316" s="1"/>
  <c r="D18" i="270"/>
  <c r="D451" i="316" s="1"/>
  <c r="C18" i="270"/>
  <c r="C451" i="316" s="1"/>
  <c r="F17" i="270"/>
  <c r="D17" i="270"/>
  <c r="C17" i="270"/>
  <c r="C414" i="316" s="1"/>
  <c r="F16" i="270"/>
  <c r="E16" i="270"/>
  <c r="E377" i="316" s="1"/>
  <c r="D16" i="270"/>
  <c r="D377" i="316" s="1"/>
  <c r="C16" i="270"/>
  <c r="C377" i="316" s="1"/>
  <c r="F15" i="270"/>
  <c r="D15" i="270"/>
  <c r="D340" i="316" s="1"/>
  <c r="C15" i="270"/>
  <c r="F14" i="270"/>
  <c r="E14" i="270"/>
  <c r="E303" i="316" s="1"/>
  <c r="D14" i="270"/>
  <c r="D303" i="316" s="1"/>
  <c r="C14" i="270"/>
  <c r="C303" i="316" s="1"/>
  <c r="F13" i="270"/>
  <c r="D13" i="270"/>
  <c r="D266" i="316" s="1"/>
  <c r="C13" i="270"/>
  <c r="C266" i="316" s="1"/>
  <c r="F12" i="270"/>
  <c r="E12" i="270"/>
  <c r="E229" i="316" s="1"/>
  <c r="D12" i="270"/>
  <c r="D229" i="316" s="1"/>
  <c r="C12" i="270"/>
  <c r="C229" i="316" s="1"/>
  <c r="F11" i="270"/>
  <c r="D11" i="270"/>
  <c r="D192" i="316" s="1"/>
  <c r="C11" i="270"/>
  <c r="C192" i="316" s="1"/>
  <c r="F10" i="270"/>
  <c r="E10" i="270"/>
  <c r="D10" i="270"/>
  <c r="D155" i="316" s="1"/>
  <c r="C10" i="270"/>
  <c r="C155" i="316" s="1"/>
  <c r="F9" i="270"/>
  <c r="D9" i="270"/>
  <c r="D118" i="316" s="1"/>
  <c r="C9" i="270"/>
  <c r="C118" i="316" s="1"/>
  <c r="F8" i="270"/>
  <c r="E8" i="270"/>
  <c r="E81" i="316" s="1"/>
  <c r="D8" i="270"/>
  <c r="C8" i="270"/>
  <c r="C81" i="316" s="1"/>
  <c r="F7" i="270"/>
  <c r="D7" i="270"/>
  <c r="D44" i="316" s="1"/>
  <c r="C7" i="270"/>
  <c r="C44" i="316" s="1"/>
  <c r="F6" i="270"/>
  <c r="E6" i="270"/>
  <c r="E7" i="316" s="1"/>
  <c r="D6" i="270"/>
  <c r="D7" i="316" s="1"/>
  <c r="C6" i="270"/>
  <c r="B1" i="270"/>
  <c r="H94" i="273"/>
  <c r="G94" i="273"/>
  <c r="G3071" i="317" s="1"/>
  <c r="F94" i="273"/>
  <c r="F3071" i="317" s="1"/>
  <c r="E94" i="273"/>
  <c r="E3071" i="317" s="1"/>
  <c r="D94" i="273"/>
  <c r="D3071" i="317" s="1"/>
  <c r="C94" i="273"/>
  <c r="C3071" i="317" s="1"/>
  <c r="H93" i="273"/>
  <c r="G93" i="273"/>
  <c r="F93" i="273"/>
  <c r="F3034" i="317" s="1"/>
  <c r="E93" i="273"/>
  <c r="E3034" i="317" s="1"/>
  <c r="D93" i="273"/>
  <c r="D3034" i="317" s="1"/>
  <c r="C93" i="273"/>
  <c r="C3034" i="317" s="1"/>
  <c r="H89" i="273"/>
  <c r="G89" i="273"/>
  <c r="G2958" i="317" s="1"/>
  <c r="F89" i="273"/>
  <c r="F2958" i="317" s="1"/>
  <c r="E89" i="273"/>
  <c r="D89" i="273"/>
  <c r="D2958" i="317" s="1"/>
  <c r="C89" i="273"/>
  <c r="C2958" i="317" s="1"/>
  <c r="B89" i="273"/>
  <c r="H88" i="273"/>
  <c r="G88" i="273"/>
  <c r="G2921" i="317" s="1"/>
  <c r="F88" i="273"/>
  <c r="F2921" i="317" s="1"/>
  <c r="E88" i="273"/>
  <c r="E2921" i="317" s="1"/>
  <c r="D88" i="273"/>
  <c r="C88" i="273"/>
  <c r="C2921" i="317" s="1"/>
  <c r="B88" i="273"/>
  <c r="H87" i="273"/>
  <c r="G87" i="273"/>
  <c r="G2884" i="317" s="1"/>
  <c r="F87" i="273"/>
  <c r="F2884" i="317" s="1"/>
  <c r="E87" i="273"/>
  <c r="E2884" i="317" s="1"/>
  <c r="D87" i="273"/>
  <c r="D2884" i="317" s="1"/>
  <c r="C87" i="273"/>
  <c r="B87" i="273"/>
  <c r="H86" i="273"/>
  <c r="G86" i="273"/>
  <c r="G2847" i="317" s="1"/>
  <c r="F86" i="273"/>
  <c r="F2847" i="317" s="1"/>
  <c r="E86" i="273"/>
  <c r="E2847" i="317" s="1"/>
  <c r="D86" i="273"/>
  <c r="D2847" i="317" s="1"/>
  <c r="C86" i="273"/>
  <c r="C2847" i="317" s="1"/>
  <c r="B86" i="273"/>
  <c r="H85" i="273"/>
  <c r="G85" i="273"/>
  <c r="G2810" i="317" s="1"/>
  <c r="F85" i="273"/>
  <c r="F2810" i="317" s="1"/>
  <c r="E85" i="273"/>
  <c r="E2810" i="317" s="1"/>
  <c r="D85" i="273"/>
  <c r="D2810" i="317" s="1"/>
  <c r="C85" i="273"/>
  <c r="C2810" i="317" s="1"/>
  <c r="B85" i="273"/>
  <c r="H84" i="273"/>
  <c r="G84" i="273"/>
  <c r="G2773" i="317" s="1"/>
  <c r="F84" i="273"/>
  <c r="F2773" i="317" s="1"/>
  <c r="E84" i="273"/>
  <c r="E2773" i="317" s="1"/>
  <c r="D84" i="273"/>
  <c r="D2773" i="317" s="1"/>
  <c r="C84" i="273"/>
  <c r="C2773" i="317" s="1"/>
  <c r="B84" i="273"/>
  <c r="H83" i="273"/>
  <c r="G83" i="273"/>
  <c r="F83" i="273"/>
  <c r="F2736" i="317" s="1"/>
  <c r="E83" i="273"/>
  <c r="E2736" i="317" s="1"/>
  <c r="D83" i="273"/>
  <c r="D2736" i="317" s="1"/>
  <c r="C83" i="273"/>
  <c r="C2736" i="317" s="1"/>
  <c r="B83" i="273"/>
  <c r="H82" i="273"/>
  <c r="G82" i="273"/>
  <c r="G2699" i="317" s="1"/>
  <c r="F82" i="273"/>
  <c r="E82" i="273"/>
  <c r="E2699" i="317" s="1"/>
  <c r="D82" i="273"/>
  <c r="D2699" i="317" s="1"/>
  <c r="C82" i="273"/>
  <c r="C2699" i="317" s="1"/>
  <c r="B82" i="273"/>
  <c r="H79" i="273"/>
  <c r="G79" i="273"/>
  <c r="G2624" i="317" s="1"/>
  <c r="F79" i="273"/>
  <c r="F2624" i="317" s="1"/>
  <c r="E79" i="273"/>
  <c r="E2624" i="317" s="1"/>
  <c r="D79" i="273"/>
  <c r="D2624" i="317" s="1"/>
  <c r="C79" i="273"/>
  <c r="C2624" i="317" s="1"/>
  <c r="H78" i="273"/>
  <c r="G78" i="273"/>
  <c r="G2587" i="317" s="1"/>
  <c r="F78" i="273"/>
  <c r="F2587" i="317" s="1"/>
  <c r="E78" i="273"/>
  <c r="E2587" i="317" s="1"/>
  <c r="D78" i="273"/>
  <c r="D2587" i="317" s="1"/>
  <c r="C78" i="273"/>
  <c r="C2587" i="317" s="1"/>
  <c r="B78" i="273"/>
  <c r="H77" i="273"/>
  <c r="G77" i="273"/>
  <c r="G2550" i="317" s="1"/>
  <c r="F77" i="273"/>
  <c r="F2550" i="317" s="1"/>
  <c r="E77" i="273"/>
  <c r="E2550" i="317" s="1"/>
  <c r="D77" i="273"/>
  <c r="D2550" i="317" s="1"/>
  <c r="C77" i="273"/>
  <c r="C2550" i="317" s="1"/>
  <c r="B77" i="273"/>
  <c r="H76" i="273"/>
  <c r="G76" i="273"/>
  <c r="G2513" i="317" s="1"/>
  <c r="F76" i="273"/>
  <c r="F2513" i="317" s="1"/>
  <c r="E76" i="273"/>
  <c r="E2513" i="317" s="1"/>
  <c r="D76" i="273"/>
  <c r="D2513" i="317" s="1"/>
  <c r="C76" i="273"/>
  <c r="C2513" i="317" s="1"/>
  <c r="B76" i="273"/>
  <c r="H75" i="273"/>
  <c r="G75" i="273"/>
  <c r="G2476" i="317" s="1"/>
  <c r="F75" i="273"/>
  <c r="F2476" i="317" s="1"/>
  <c r="E75" i="273"/>
  <c r="E2476" i="317" s="1"/>
  <c r="D75" i="273"/>
  <c r="D2476" i="317" s="1"/>
  <c r="C75" i="273"/>
  <c r="C2476" i="317" s="1"/>
  <c r="B75" i="273"/>
  <c r="H74" i="273"/>
  <c r="G74" i="273"/>
  <c r="G2439" i="317" s="1"/>
  <c r="F74" i="273"/>
  <c r="F2439" i="317" s="1"/>
  <c r="E74" i="273"/>
  <c r="E2439" i="317" s="1"/>
  <c r="D74" i="273"/>
  <c r="D2439" i="317" s="1"/>
  <c r="C74" i="273"/>
  <c r="C2439" i="317" s="1"/>
  <c r="B74" i="273"/>
  <c r="H73" i="273"/>
  <c r="G73" i="273"/>
  <c r="G2402" i="317" s="1"/>
  <c r="F73" i="273"/>
  <c r="E73" i="273"/>
  <c r="E2402" i="317" s="1"/>
  <c r="D73" i="273"/>
  <c r="D2402" i="317" s="1"/>
  <c r="C73" i="273"/>
  <c r="C2402" i="317" s="1"/>
  <c r="B73" i="273"/>
  <c r="H72" i="273"/>
  <c r="G72" i="273"/>
  <c r="G2365" i="317" s="1"/>
  <c r="F72" i="273"/>
  <c r="F2365" i="317" s="1"/>
  <c r="E72" i="273"/>
  <c r="E2365" i="317" s="1"/>
  <c r="D72" i="273"/>
  <c r="D2365" i="317" s="1"/>
  <c r="C72" i="273"/>
  <c r="C2365" i="317" s="1"/>
  <c r="B72" i="273"/>
  <c r="H71" i="273"/>
  <c r="G71" i="273"/>
  <c r="G2328" i="317" s="1"/>
  <c r="F71" i="273"/>
  <c r="F2328" i="317" s="1"/>
  <c r="E71" i="273"/>
  <c r="E2328" i="317" s="1"/>
  <c r="D71" i="273"/>
  <c r="C71" i="273"/>
  <c r="C2328" i="317" s="1"/>
  <c r="B71" i="273"/>
  <c r="H70" i="273"/>
  <c r="G70" i="273"/>
  <c r="G2291" i="317" s="1"/>
  <c r="F70" i="273"/>
  <c r="F2291" i="317" s="1"/>
  <c r="E70" i="273"/>
  <c r="E2291" i="317" s="1"/>
  <c r="D70" i="273"/>
  <c r="D2291" i="317" s="1"/>
  <c r="C70" i="273"/>
  <c r="B70" i="273"/>
  <c r="H69" i="273"/>
  <c r="G69" i="273"/>
  <c r="G2254" i="317" s="1"/>
  <c r="F69" i="273"/>
  <c r="F2254" i="317" s="1"/>
  <c r="E69" i="273"/>
  <c r="E2254" i="317" s="1"/>
  <c r="D69" i="273"/>
  <c r="D2254" i="317" s="1"/>
  <c r="C69" i="273"/>
  <c r="C2254" i="317" s="1"/>
  <c r="B69" i="273"/>
  <c r="H68" i="273"/>
  <c r="G68" i="273"/>
  <c r="G2217" i="317" s="1"/>
  <c r="F68" i="273"/>
  <c r="F2217" i="317" s="1"/>
  <c r="E68" i="273"/>
  <c r="E2217" i="317" s="1"/>
  <c r="D68" i="273"/>
  <c r="D2217" i="317" s="1"/>
  <c r="C68" i="273"/>
  <c r="C2217" i="317" s="1"/>
  <c r="B68" i="273"/>
  <c r="H67" i="273"/>
  <c r="G67" i="273"/>
  <c r="G2180" i="317" s="1"/>
  <c r="F67" i="273"/>
  <c r="F2180" i="317" s="1"/>
  <c r="E67" i="273"/>
  <c r="E2180" i="317" s="1"/>
  <c r="D67" i="273"/>
  <c r="D2180" i="317" s="1"/>
  <c r="C67" i="273"/>
  <c r="C2180" i="317" s="1"/>
  <c r="B67" i="273"/>
  <c r="H66" i="273"/>
  <c r="G66" i="273"/>
  <c r="F66" i="273"/>
  <c r="F2143" i="317" s="1"/>
  <c r="E66" i="273"/>
  <c r="E2143" i="317" s="1"/>
  <c r="D66" i="273"/>
  <c r="D2143" i="317" s="1"/>
  <c r="C66" i="273"/>
  <c r="C2143" i="317" s="1"/>
  <c r="B66" i="273"/>
  <c r="H63" i="273"/>
  <c r="G63" i="273"/>
  <c r="G2068" i="317" s="1"/>
  <c r="F63" i="273"/>
  <c r="F2068" i="317" s="1"/>
  <c r="E63" i="273"/>
  <c r="E2068" i="317" s="1"/>
  <c r="D63" i="273"/>
  <c r="D2068" i="317" s="1"/>
  <c r="C63" i="273"/>
  <c r="C2068" i="317" s="1"/>
  <c r="H62" i="273"/>
  <c r="G62" i="273"/>
  <c r="G2031" i="317" s="1"/>
  <c r="F62" i="273"/>
  <c r="F2031" i="317" s="1"/>
  <c r="E62" i="273"/>
  <c r="E2031" i="317" s="1"/>
  <c r="D62" i="273"/>
  <c r="D2031" i="317" s="1"/>
  <c r="C62" i="273"/>
  <c r="C2031" i="317" s="1"/>
  <c r="B62" i="273"/>
  <c r="H61" i="273"/>
  <c r="G61" i="273"/>
  <c r="G1994" i="317" s="1"/>
  <c r="F61" i="273"/>
  <c r="F1994" i="317" s="1"/>
  <c r="E61" i="273"/>
  <c r="E1994" i="317" s="1"/>
  <c r="D61" i="273"/>
  <c r="D1994" i="317" s="1"/>
  <c r="C61" i="273"/>
  <c r="C1994" i="317" s="1"/>
  <c r="B61" i="273"/>
  <c r="H60" i="273"/>
  <c r="G60" i="273"/>
  <c r="G1957" i="317" s="1"/>
  <c r="F60" i="273"/>
  <c r="F1957" i="317" s="1"/>
  <c r="E60" i="273"/>
  <c r="E1957" i="317" s="1"/>
  <c r="D60" i="273"/>
  <c r="D1957" i="317" s="1"/>
  <c r="C60" i="273"/>
  <c r="C1957" i="317" s="1"/>
  <c r="B60" i="273"/>
  <c r="H59" i="273"/>
  <c r="G59" i="273"/>
  <c r="G1920" i="317" s="1"/>
  <c r="F59" i="273"/>
  <c r="F1920" i="317" s="1"/>
  <c r="E59" i="273"/>
  <c r="E1920" i="317" s="1"/>
  <c r="D59" i="273"/>
  <c r="D1920" i="317" s="1"/>
  <c r="C59" i="273"/>
  <c r="C1920" i="317" s="1"/>
  <c r="B59" i="273"/>
  <c r="H58" i="273"/>
  <c r="G58" i="273"/>
  <c r="G1883" i="317" s="1"/>
  <c r="F58" i="273"/>
  <c r="F1883" i="317" s="1"/>
  <c r="E58" i="273"/>
  <c r="E1883" i="317" s="1"/>
  <c r="D58" i="273"/>
  <c r="D1883" i="317" s="1"/>
  <c r="C58" i="273"/>
  <c r="C1883" i="317" s="1"/>
  <c r="B58" i="273"/>
  <c r="H57" i="273"/>
  <c r="G57" i="273"/>
  <c r="F57" i="273"/>
  <c r="F1846" i="317" s="1"/>
  <c r="E57" i="273"/>
  <c r="E1846" i="317" s="1"/>
  <c r="D57" i="273"/>
  <c r="D1846" i="317" s="1"/>
  <c r="C57" i="273"/>
  <c r="C1846" i="317" s="1"/>
  <c r="B57" i="273"/>
  <c r="H56" i="273"/>
  <c r="G56" i="273"/>
  <c r="G1809" i="317" s="1"/>
  <c r="F56" i="273"/>
  <c r="E56" i="273"/>
  <c r="E1809" i="317" s="1"/>
  <c r="D56" i="273"/>
  <c r="D1809" i="317" s="1"/>
  <c r="C56" i="273"/>
  <c r="C1809" i="317" s="1"/>
  <c r="B56" i="273"/>
  <c r="H55" i="273"/>
  <c r="G55" i="273"/>
  <c r="G1772" i="317" s="1"/>
  <c r="F55" i="273"/>
  <c r="F1772" i="317" s="1"/>
  <c r="E55" i="273"/>
  <c r="D55" i="273"/>
  <c r="D1772" i="317" s="1"/>
  <c r="C55" i="273"/>
  <c r="C1772" i="317" s="1"/>
  <c r="B55" i="273"/>
  <c r="H54" i="273"/>
  <c r="G54" i="273"/>
  <c r="G1735" i="317" s="1"/>
  <c r="F54" i="273"/>
  <c r="F1735" i="317" s="1"/>
  <c r="E54" i="273"/>
  <c r="E1735" i="317" s="1"/>
  <c r="D54" i="273"/>
  <c r="C54" i="273"/>
  <c r="C1735" i="317" s="1"/>
  <c r="B54" i="273"/>
  <c r="H53" i="273"/>
  <c r="G53" i="273"/>
  <c r="G1698" i="317" s="1"/>
  <c r="F53" i="273"/>
  <c r="F1698" i="317" s="1"/>
  <c r="E53" i="273"/>
  <c r="E1698" i="317" s="1"/>
  <c r="D53" i="273"/>
  <c r="D1698" i="317" s="1"/>
  <c r="C53" i="273"/>
  <c r="B53" i="273"/>
  <c r="H52" i="273"/>
  <c r="G52" i="273"/>
  <c r="G1661" i="317" s="1"/>
  <c r="F52" i="273"/>
  <c r="F1661" i="317" s="1"/>
  <c r="E52" i="273"/>
  <c r="E1661" i="317" s="1"/>
  <c r="D52" i="273"/>
  <c r="D1661" i="317" s="1"/>
  <c r="C52" i="273"/>
  <c r="C1661" i="317" s="1"/>
  <c r="B52" i="273"/>
  <c r="H51" i="273"/>
  <c r="G51" i="273"/>
  <c r="G1624" i="317" s="1"/>
  <c r="F51" i="273"/>
  <c r="F1624" i="317" s="1"/>
  <c r="E51" i="273"/>
  <c r="E1624" i="317" s="1"/>
  <c r="D51" i="273"/>
  <c r="D1624" i="317" s="1"/>
  <c r="C51" i="273"/>
  <c r="C1624" i="317" s="1"/>
  <c r="B51" i="273"/>
  <c r="H48" i="273"/>
  <c r="G48" i="273"/>
  <c r="G1549" i="317" s="1"/>
  <c r="F48" i="273"/>
  <c r="F1549" i="317" s="1"/>
  <c r="E48" i="273"/>
  <c r="E1549" i="317" s="1"/>
  <c r="D48" i="273"/>
  <c r="D1549" i="317" s="1"/>
  <c r="C48" i="273"/>
  <c r="C1549" i="317" s="1"/>
  <c r="H47" i="273"/>
  <c r="G47" i="273"/>
  <c r="G1512" i="317" s="1"/>
  <c r="F47" i="273"/>
  <c r="F1512" i="317" s="1"/>
  <c r="E47" i="273"/>
  <c r="E1512" i="317" s="1"/>
  <c r="D47" i="273"/>
  <c r="D1512" i="317" s="1"/>
  <c r="C47" i="273"/>
  <c r="C1512" i="317" s="1"/>
  <c r="B47" i="273"/>
  <c r="H46" i="273"/>
  <c r="G46" i="273"/>
  <c r="G1475" i="317" s="1"/>
  <c r="F46" i="273"/>
  <c r="F1475" i="317" s="1"/>
  <c r="E46" i="273"/>
  <c r="D46" i="273"/>
  <c r="D1475" i="317" s="1"/>
  <c r="C46" i="273"/>
  <c r="C1475" i="317" s="1"/>
  <c r="B46" i="273"/>
  <c r="H45" i="273"/>
  <c r="G45" i="273"/>
  <c r="G1438" i="317" s="1"/>
  <c r="F45" i="273"/>
  <c r="F1438" i="317" s="1"/>
  <c r="E45" i="273"/>
  <c r="E1438" i="317" s="1"/>
  <c r="D45" i="273"/>
  <c r="D1438" i="317" s="1"/>
  <c r="C45" i="273"/>
  <c r="C1438" i="317" s="1"/>
  <c r="B45" i="273"/>
  <c r="H44" i="273"/>
  <c r="G44" i="273"/>
  <c r="G1401" i="317" s="1"/>
  <c r="F44" i="273"/>
  <c r="F1401" i="317" s="1"/>
  <c r="E44" i="273"/>
  <c r="E1401" i="317" s="1"/>
  <c r="D44" i="273"/>
  <c r="D1401" i="317" s="1"/>
  <c r="C44" i="273"/>
  <c r="B44" i="273"/>
  <c r="H43" i="273"/>
  <c r="G43" i="273"/>
  <c r="G1364" i="317" s="1"/>
  <c r="F43" i="273"/>
  <c r="F1364" i="317" s="1"/>
  <c r="E43" i="273"/>
  <c r="E1364" i="317" s="1"/>
  <c r="D43" i="273"/>
  <c r="D1364" i="317" s="1"/>
  <c r="C43" i="273"/>
  <c r="C1364" i="317" s="1"/>
  <c r="H42" i="273"/>
  <c r="G42" i="273"/>
  <c r="G1327" i="317" s="1"/>
  <c r="F42" i="273"/>
  <c r="F1327" i="317" s="1"/>
  <c r="E42" i="273"/>
  <c r="E1327" i="317" s="1"/>
  <c r="D42" i="273"/>
  <c r="D1327" i="317" s="1"/>
  <c r="C42" i="273"/>
  <c r="C1327" i="317" s="1"/>
  <c r="H41" i="273"/>
  <c r="G41" i="273"/>
  <c r="G1290" i="317" s="1"/>
  <c r="F41" i="273"/>
  <c r="F1290" i="317" s="1"/>
  <c r="E41" i="273"/>
  <c r="E1290" i="317" s="1"/>
  <c r="D41" i="273"/>
  <c r="D1290" i="317" s="1"/>
  <c r="C41" i="273"/>
  <c r="C1290" i="317" s="1"/>
  <c r="H40" i="273"/>
  <c r="G40" i="273"/>
  <c r="G1253" i="317" s="1"/>
  <c r="F40" i="273"/>
  <c r="F1253" i="317" s="1"/>
  <c r="E40" i="273"/>
  <c r="E1253" i="317" s="1"/>
  <c r="D40" i="273"/>
  <c r="D1253" i="317" s="1"/>
  <c r="C40" i="273"/>
  <c r="C1253" i="317" s="1"/>
  <c r="H39" i="273"/>
  <c r="G39" i="273"/>
  <c r="G1216" i="317" s="1"/>
  <c r="F39" i="273"/>
  <c r="F1216" i="317" s="1"/>
  <c r="E39" i="273"/>
  <c r="E1216" i="317" s="1"/>
  <c r="D39" i="273"/>
  <c r="D1216" i="317" s="1"/>
  <c r="C39" i="273"/>
  <c r="C1216" i="317" s="1"/>
  <c r="H38" i="273"/>
  <c r="G38" i="273"/>
  <c r="G1179" i="317" s="1"/>
  <c r="F38" i="273"/>
  <c r="F1179" i="317" s="1"/>
  <c r="E38" i="273"/>
  <c r="E1179" i="317" s="1"/>
  <c r="D38" i="273"/>
  <c r="D1179" i="317" s="1"/>
  <c r="C38" i="273"/>
  <c r="C1179" i="317" s="1"/>
  <c r="H37" i="273"/>
  <c r="G37" i="273"/>
  <c r="G1142" i="317" s="1"/>
  <c r="F37" i="273"/>
  <c r="F1142" i="317" s="1"/>
  <c r="E37" i="273"/>
  <c r="E1142" i="317" s="1"/>
  <c r="D37" i="273"/>
  <c r="D1142" i="317" s="1"/>
  <c r="C37" i="273"/>
  <c r="C1142" i="317" s="1"/>
  <c r="H36" i="273"/>
  <c r="G36" i="273"/>
  <c r="G1105" i="317" s="1"/>
  <c r="F36" i="273"/>
  <c r="F1105" i="317" s="1"/>
  <c r="E36" i="273"/>
  <c r="E1105" i="317" s="1"/>
  <c r="D36" i="273"/>
  <c r="C36" i="273"/>
  <c r="C1105" i="317" s="1"/>
  <c r="H33" i="273"/>
  <c r="G33" i="273"/>
  <c r="G1030" i="317" s="1"/>
  <c r="F33" i="273"/>
  <c r="F1030" i="317" s="1"/>
  <c r="E33" i="273"/>
  <c r="E1030" i="317" s="1"/>
  <c r="D33" i="273"/>
  <c r="D1030" i="317" s="1"/>
  <c r="C33" i="273"/>
  <c r="C1030" i="317" s="1"/>
  <c r="H32" i="273"/>
  <c r="G32" i="273"/>
  <c r="G993" i="317" s="1"/>
  <c r="F32" i="273"/>
  <c r="F993" i="317" s="1"/>
  <c r="E32" i="273"/>
  <c r="E993" i="317" s="1"/>
  <c r="D32" i="273"/>
  <c r="D993" i="317" s="1"/>
  <c r="C32" i="273"/>
  <c r="C993" i="317" s="1"/>
  <c r="B32" i="273"/>
  <c r="H31" i="273"/>
  <c r="G31" i="273"/>
  <c r="G956" i="317" s="1"/>
  <c r="F31" i="273"/>
  <c r="F956" i="317" s="1"/>
  <c r="E31" i="273"/>
  <c r="E956" i="317" s="1"/>
  <c r="D31" i="273"/>
  <c r="D956" i="317" s="1"/>
  <c r="C31" i="273"/>
  <c r="C956" i="317" s="1"/>
  <c r="B31" i="273"/>
  <c r="H30" i="273"/>
  <c r="G30" i="273"/>
  <c r="G919" i="317" s="1"/>
  <c r="F30" i="273"/>
  <c r="F919" i="317" s="1"/>
  <c r="E30" i="273"/>
  <c r="E919" i="317" s="1"/>
  <c r="D30" i="273"/>
  <c r="D919" i="317" s="1"/>
  <c r="C30" i="273"/>
  <c r="C919" i="317" s="1"/>
  <c r="B30" i="273"/>
  <c r="H29" i="273"/>
  <c r="G29" i="273"/>
  <c r="G882" i="317" s="1"/>
  <c r="F29" i="273"/>
  <c r="F882" i="317" s="1"/>
  <c r="E29" i="273"/>
  <c r="E882" i="317" s="1"/>
  <c r="D29" i="273"/>
  <c r="D882" i="317" s="1"/>
  <c r="C29" i="273"/>
  <c r="C882" i="317" s="1"/>
  <c r="H28" i="273"/>
  <c r="G28" i="273"/>
  <c r="G845" i="317" s="1"/>
  <c r="F28" i="273"/>
  <c r="F845" i="317" s="1"/>
  <c r="E28" i="273"/>
  <c r="E845" i="317" s="1"/>
  <c r="D28" i="273"/>
  <c r="D845" i="317" s="1"/>
  <c r="C28" i="273"/>
  <c r="C845" i="317" s="1"/>
  <c r="H27" i="273"/>
  <c r="G27" i="273"/>
  <c r="G808" i="317" s="1"/>
  <c r="F27" i="273"/>
  <c r="F808" i="317" s="1"/>
  <c r="E27" i="273"/>
  <c r="E808" i="317" s="1"/>
  <c r="D27" i="273"/>
  <c r="D808" i="317" s="1"/>
  <c r="C27" i="273"/>
  <c r="C808" i="317" s="1"/>
  <c r="H26" i="273"/>
  <c r="G26" i="273"/>
  <c r="G771" i="317" s="1"/>
  <c r="F26" i="273"/>
  <c r="F771" i="317" s="1"/>
  <c r="E26" i="273"/>
  <c r="E771" i="317" s="1"/>
  <c r="D26" i="273"/>
  <c r="D771" i="317" s="1"/>
  <c r="C26" i="273"/>
  <c r="C771" i="317" s="1"/>
  <c r="H25" i="273"/>
  <c r="G25" i="273"/>
  <c r="G734" i="317" s="1"/>
  <c r="F25" i="273"/>
  <c r="F734" i="317" s="1"/>
  <c r="E25" i="273"/>
  <c r="E734" i="317" s="1"/>
  <c r="D25" i="273"/>
  <c r="D734" i="317" s="1"/>
  <c r="C25" i="273"/>
  <c r="C734" i="317" s="1"/>
  <c r="H24" i="273"/>
  <c r="G24" i="273"/>
  <c r="G697" i="317" s="1"/>
  <c r="F24" i="273"/>
  <c r="F697" i="317" s="1"/>
  <c r="E24" i="273"/>
  <c r="E697" i="317" s="1"/>
  <c r="D24" i="273"/>
  <c r="D697" i="317" s="1"/>
  <c r="C24" i="273"/>
  <c r="H23" i="273"/>
  <c r="G23" i="273"/>
  <c r="G660" i="317" s="1"/>
  <c r="F23" i="273"/>
  <c r="F660" i="317" s="1"/>
  <c r="E23" i="273"/>
  <c r="E660" i="317" s="1"/>
  <c r="D23" i="273"/>
  <c r="D660" i="317" s="1"/>
  <c r="C23" i="273"/>
  <c r="C660" i="317" s="1"/>
  <c r="H22" i="273"/>
  <c r="G22" i="273"/>
  <c r="F22" i="273"/>
  <c r="F623" i="317" s="1"/>
  <c r="E22" i="273"/>
  <c r="E623" i="317" s="1"/>
  <c r="D22" i="273"/>
  <c r="D623" i="317" s="1"/>
  <c r="C22" i="273"/>
  <c r="C623" i="317" s="1"/>
  <c r="H21" i="273"/>
  <c r="G21" i="273"/>
  <c r="G586" i="317" s="1"/>
  <c r="F21" i="273"/>
  <c r="F586" i="317" s="1"/>
  <c r="E21" i="273"/>
  <c r="D21" i="273"/>
  <c r="D586" i="317" s="1"/>
  <c r="C21" i="273"/>
  <c r="C586" i="317" s="1"/>
  <c r="H18" i="273"/>
  <c r="G18" i="273"/>
  <c r="G511" i="317" s="1"/>
  <c r="F18" i="273"/>
  <c r="F511" i="317" s="1"/>
  <c r="E18" i="273"/>
  <c r="E511" i="317" s="1"/>
  <c r="D18" i="273"/>
  <c r="D511" i="317" s="1"/>
  <c r="C18" i="273"/>
  <c r="H17" i="273"/>
  <c r="G17" i="273"/>
  <c r="G474" i="317" s="1"/>
  <c r="F17" i="273"/>
  <c r="F474" i="317" s="1"/>
  <c r="E17" i="273"/>
  <c r="E474" i="317" s="1"/>
  <c r="D17" i="273"/>
  <c r="D474" i="317" s="1"/>
  <c r="C17" i="273"/>
  <c r="C474" i="317" s="1"/>
  <c r="B17" i="273"/>
  <c r="H16" i="273"/>
  <c r="G16" i="273"/>
  <c r="G437" i="317" s="1"/>
  <c r="F16" i="273"/>
  <c r="F437" i="317" s="1"/>
  <c r="E16" i="273"/>
  <c r="E437" i="317" s="1"/>
  <c r="D16" i="273"/>
  <c r="D437" i="317" s="1"/>
  <c r="C16" i="273"/>
  <c r="C437" i="317" s="1"/>
  <c r="B16" i="273"/>
  <c r="H15" i="273"/>
  <c r="G15" i="273"/>
  <c r="F15" i="273"/>
  <c r="F400" i="317" s="1"/>
  <c r="E15" i="273"/>
  <c r="E400" i="317" s="1"/>
  <c r="D15" i="273"/>
  <c r="D400" i="317" s="1"/>
  <c r="C15" i="273"/>
  <c r="C400" i="317" s="1"/>
  <c r="B15" i="273"/>
  <c r="H14" i="273"/>
  <c r="G14" i="273"/>
  <c r="G363" i="317" s="1"/>
  <c r="F14" i="273"/>
  <c r="F363" i="317" s="1"/>
  <c r="E14" i="273"/>
  <c r="E363" i="317" s="1"/>
  <c r="D14" i="273"/>
  <c r="D363" i="317" s="1"/>
  <c r="C14" i="273"/>
  <c r="C363" i="317" s="1"/>
  <c r="H13" i="273"/>
  <c r="G13" i="273"/>
  <c r="G326" i="317" s="1"/>
  <c r="F13" i="273"/>
  <c r="F326" i="317" s="1"/>
  <c r="E13" i="273"/>
  <c r="E326" i="317" s="1"/>
  <c r="D13" i="273"/>
  <c r="D326" i="317" s="1"/>
  <c r="C13" i="273"/>
  <c r="C326" i="317" s="1"/>
  <c r="H12" i="273"/>
  <c r="G12" i="273"/>
  <c r="G289" i="317" s="1"/>
  <c r="F12" i="273"/>
  <c r="F289" i="317" s="1"/>
  <c r="E12" i="273"/>
  <c r="E289" i="317" s="1"/>
  <c r="D12" i="273"/>
  <c r="D289" i="317" s="1"/>
  <c r="C12" i="273"/>
  <c r="C289" i="317" s="1"/>
  <c r="H11" i="273"/>
  <c r="G11" i="273"/>
  <c r="G252" i="317" s="1"/>
  <c r="F11" i="273"/>
  <c r="F252" i="317" s="1"/>
  <c r="E11" i="273"/>
  <c r="E252" i="317" s="1"/>
  <c r="D11" i="273"/>
  <c r="D252" i="317" s="1"/>
  <c r="C11" i="273"/>
  <c r="C252" i="317" s="1"/>
  <c r="H10" i="273"/>
  <c r="G10" i="273"/>
  <c r="G215" i="317" s="1"/>
  <c r="F10" i="273"/>
  <c r="F215" i="317" s="1"/>
  <c r="E10" i="273"/>
  <c r="E215" i="317" s="1"/>
  <c r="D10" i="273"/>
  <c r="D215" i="317" s="1"/>
  <c r="C10" i="273"/>
  <c r="C215" i="317" s="1"/>
  <c r="H9" i="273"/>
  <c r="G9" i="273"/>
  <c r="G178" i="317" s="1"/>
  <c r="F9" i="273"/>
  <c r="F178" i="317" s="1"/>
  <c r="E9" i="273"/>
  <c r="E178" i="317" s="1"/>
  <c r="D9" i="273"/>
  <c r="D178" i="317" s="1"/>
  <c r="C9" i="273"/>
  <c r="C178" i="317" s="1"/>
  <c r="H8" i="273"/>
  <c r="G8" i="273"/>
  <c r="G141" i="317" s="1"/>
  <c r="F8" i="273"/>
  <c r="F141" i="317" s="1"/>
  <c r="E8" i="273"/>
  <c r="E141" i="317" s="1"/>
  <c r="D8" i="273"/>
  <c r="D141" i="317" s="1"/>
  <c r="C8" i="273"/>
  <c r="C141" i="317" s="1"/>
  <c r="H7" i="273"/>
  <c r="G7" i="273"/>
  <c r="G104" i="317" s="1"/>
  <c r="F7" i="273"/>
  <c r="F104" i="317" s="1"/>
  <c r="E7" i="273"/>
  <c r="E104" i="317" s="1"/>
  <c r="D7" i="273"/>
  <c r="D104" i="317" s="1"/>
  <c r="C7" i="273"/>
  <c r="C104" i="317" s="1"/>
  <c r="H6" i="273"/>
  <c r="G6" i="273"/>
  <c r="G67" i="317" s="1"/>
  <c r="F6" i="273"/>
  <c r="E6" i="273"/>
  <c r="E67" i="317" s="1"/>
  <c r="D6" i="273"/>
  <c r="D67" i="317" s="1"/>
  <c r="C6" i="273"/>
  <c r="C67" i="317" s="1"/>
  <c r="H5" i="273"/>
  <c r="G5" i="273"/>
  <c r="G30" i="317" s="1"/>
  <c r="F5" i="273"/>
  <c r="F30" i="317" s="1"/>
  <c r="E5" i="273"/>
  <c r="E30" i="317" s="1"/>
  <c r="D5" i="273"/>
  <c r="C5" i="273"/>
  <c r="C30" i="317" s="1"/>
  <c r="B1" i="273"/>
  <c r="F65" i="272"/>
  <c r="E65" i="272"/>
  <c r="E1638" i="316" s="1"/>
  <c r="D65" i="272"/>
  <c r="D1638" i="316" s="1"/>
  <c r="C65" i="272"/>
  <c r="C1638" i="316" s="1"/>
  <c r="F60" i="272"/>
  <c r="D60" i="272"/>
  <c r="C60" i="272"/>
  <c r="C1525" i="316" s="1"/>
  <c r="F59" i="272"/>
  <c r="E59" i="272"/>
  <c r="E1488" i="316" s="1"/>
  <c r="D59" i="272"/>
  <c r="D1488" i="316" s="1"/>
  <c r="C59" i="272"/>
  <c r="C1488" i="316" s="1"/>
  <c r="F58" i="272"/>
  <c r="D58" i="272"/>
  <c r="D1451" i="316" s="1"/>
  <c r="C58" i="272"/>
  <c r="F57" i="272"/>
  <c r="E57" i="272"/>
  <c r="E1414" i="316" s="1"/>
  <c r="D57" i="272"/>
  <c r="D1414" i="316" s="1"/>
  <c r="C57" i="272"/>
  <c r="C1414" i="316" s="1"/>
  <c r="F56" i="272"/>
  <c r="D56" i="272"/>
  <c r="D1377" i="316" s="1"/>
  <c r="C56" i="272"/>
  <c r="C1377" i="316" s="1"/>
  <c r="F55" i="272"/>
  <c r="E55" i="272"/>
  <c r="E1340" i="316" s="1"/>
  <c r="D55" i="272"/>
  <c r="D1340" i="316" s="1"/>
  <c r="C55" i="272"/>
  <c r="C1340" i="316" s="1"/>
  <c r="F52" i="272"/>
  <c r="E52" i="272"/>
  <c r="E1301" i="316" s="1"/>
  <c r="D52" i="272"/>
  <c r="D1301" i="316" s="1"/>
  <c r="C52" i="272"/>
  <c r="C1301" i="316" s="1"/>
  <c r="F48" i="272"/>
  <c r="E48" i="272"/>
  <c r="E1225" i="316" s="1"/>
  <c r="D48" i="272"/>
  <c r="D1225" i="316" s="1"/>
  <c r="C48" i="272"/>
  <c r="C1225" i="316" s="1"/>
  <c r="F45" i="272"/>
  <c r="E45" i="272"/>
  <c r="E1186" i="316" s="1"/>
  <c r="D45" i="272"/>
  <c r="D1186" i="316" s="1"/>
  <c r="C45" i="272"/>
  <c r="C1186" i="316" s="1"/>
  <c r="F41" i="272"/>
  <c r="E41" i="272"/>
  <c r="E1110" i="316" s="1"/>
  <c r="D41" i="272"/>
  <c r="D1110" i="316" s="1"/>
  <c r="C41" i="272"/>
  <c r="C1110" i="316" s="1"/>
  <c r="F40" i="272"/>
  <c r="E40" i="272"/>
  <c r="E1073" i="316" s="1"/>
  <c r="D40" i="272"/>
  <c r="D1073" i="316" s="1"/>
  <c r="C40" i="272"/>
  <c r="C1073" i="316" s="1"/>
  <c r="F39" i="272"/>
  <c r="E39" i="272"/>
  <c r="E1036" i="316" s="1"/>
  <c r="D39" i="272"/>
  <c r="D1036" i="316" s="1"/>
  <c r="C39" i="272"/>
  <c r="C1036" i="316" s="1"/>
  <c r="F35" i="272"/>
  <c r="E35" i="272"/>
  <c r="E960" i="316" s="1"/>
  <c r="D35" i="272"/>
  <c r="D960" i="316" s="1"/>
  <c r="C35" i="272"/>
  <c r="C960" i="316" s="1"/>
  <c r="F34" i="272"/>
  <c r="E34" i="272"/>
  <c r="E923" i="316" s="1"/>
  <c r="D34" i="272"/>
  <c r="D923" i="316" s="1"/>
  <c r="C34" i="272"/>
  <c r="C923" i="316" s="1"/>
  <c r="F33" i="272"/>
  <c r="E33" i="272"/>
  <c r="E886" i="316" s="1"/>
  <c r="D33" i="272"/>
  <c r="D886" i="316" s="1"/>
  <c r="C33" i="272"/>
  <c r="C886" i="316" s="1"/>
  <c r="F32" i="272"/>
  <c r="E32" i="272"/>
  <c r="E849" i="316" s="1"/>
  <c r="D32" i="272"/>
  <c r="D849" i="316" s="1"/>
  <c r="C32" i="272"/>
  <c r="C849" i="316" s="1"/>
  <c r="F28" i="272"/>
  <c r="E28" i="272"/>
  <c r="E773" i="316" s="1"/>
  <c r="D28" i="272"/>
  <c r="D773" i="316" s="1"/>
  <c r="C28" i="272"/>
  <c r="C773" i="316" s="1"/>
  <c r="F27" i="272"/>
  <c r="E27" i="272"/>
  <c r="E736" i="316" s="1"/>
  <c r="D27" i="272"/>
  <c r="D736" i="316" s="1"/>
  <c r="C27" i="272"/>
  <c r="C736" i="316" s="1"/>
  <c r="F26" i="272"/>
  <c r="E26" i="272"/>
  <c r="E699" i="316" s="1"/>
  <c r="D26" i="272"/>
  <c r="D699" i="316" s="1"/>
  <c r="C26" i="272"/>
  <c r="C699" i="316" s="1"/>
  <c r="F25" i="272"/>
  <c r="E25" i="272"/>
  <c r="E662" i="316" s="1"/>
  <c r="D25" i="272"/>
  <c r="D662" i="316" s="1"/>
  <c r="C25" i="272"/>
  <c r="C662" i="316" s="1"/>
  <c r="F24" i="272"/>
  <c r="E24" i="272"/>
  <c r="E625" i="316" s="1"/>
  <c r="D24" i="272"/>
  <c r="D625" i="316" s="1"/>
  <c r="C24" i="272"/>
  <c r="C625" i="316" s="1"/>
  <c r="F19" i="272"/>
  <c r="D19" i="272"/>
  <c r="D512" i="316" s="1"/>
  <c r="C19" i="272"/>
  <c r="C512" i="316" s="1"/>
  <c r="F18" i="272"/>
  <c r="E18" i="272"/>
  <c r="E475" i="316" s="1"/>
  <c r="D18" i="272"/>
  <c r="D475" i="316" s="1"/>
  <c r="C18" i="272"/>
  <c r="C475" i="316" s="1"/>
  <c r="F17" i="272"/>
  <c r="D17" i="272"/>
  <c r="C17" i="272"/>
  <c r="C438" i="316" s="1"/>
  <c r="F16" i="272"/>
  <c r="E16" i="272"/>
  <c r="E401" i="316" s="1"/>
  <c r="D16" i="272"/>
  <c r="D401" i="316" s="1"/>
  <c r="C16" i="272"/>
  <c r="C401" i="316" s="1"/>
  <c r="F15" i="272"/>
  <c r="D15" i="272"/>
  <c r="D364" i="316" s="1"/>
  <c r="C15" i="272"/>
  <c r="F14" i="272"/>
  <c r="E14" i="272"/>
  <c r="E327" i="316" s="1"/>
  <c r="D14" i="272"/>
  <c r="D327" i="316" s="1"/>
  <c r="C14" i="272"/>
  <c r="C327" i="316" s="1"/>
  <c r="F13" i="272"/>
  <c r="D13" i="272"/>
  <c r="D290" i="316" s="1"/>
  <c r="C13" i="272"/>
  <c r="C290" i="316" s="1"/>
  <c r="F12" i="272"/>
  <c r="E12" i="272"/>
  <c r="E253" i="316" s="1"/>
  <c r="D12" i="272"/>
  <c r="D253" i="316" s="1"/>
  <c r="C12" i="272"/>
  <c r="C253" i="316" s="1"/>
  <c r="F11" i="272"/>
  <c r="D11" i="272"/>
  <c r="D216" i="316" s="1"/>
  <c r="C11" i="272"/>
  <c r="C216" i="316" s="1"/>
  <c r="F10" i="272"/>
  <c r="E10" i="272"/>
  <c r="D10" i="272"/>
  <c r="D179" i="316" s="1"/>
  <c r="C10" i="272"/>
  <c r="C179" i="316" s="1"/>
  <c r="F9" i="272"/>
  <c r="D9" i="272"/>
  <c r="D142" i="316" s="1"/>
  <c r="C9" i="272"/>
  <c r="C142" i="316" s="1"/>
  <c r="F8" i="272"/>
  <c r="E8" i="272"/>
  <c r="E105" i="316" s="1"/>
  <c r="D8" i="272"/>
  <c r="C8" i="272"/>
  <c r="C105" i="316" s="1"/>
  <c r="F7" i="272"/>
  <c r="D7" i="272"/>
  <c r="D68" i="316" s="1"/>
  <c r="C7" i="272"/>
  <c r="C68" i="316" s="1"/>
  <c r="F6" i="272"/>
  <c r="E6" i="272"/>
  <c r="E31" i="316" s="1"/>
  <c r="D6" i="272"/>
  <c r="D31" i="316" s="1"/>
  <c r="C6" i="272"/>
  <c r="B1" i="272"/>
  <c r="H94" i="275"/>
  <c r="G94" i="275"/>
  <c r="G3059" i="317" s="1"/>
  <c r="F94" i="275"/>
  <c r="F3059" i="317" s="1"/>
  <c r="E94" i="275"/>
  <c r="E3059" i="317" s="1"/>
  <c r="D94" i="275"/>
  <c r="C94" i="275"/>
  <c r="C3059" i="317" s="1"/>
  <c r="H93" i="275"/>
  <c r="G93" i="275"/>
  <c r="F93" i="275"/>
  <c r="F3022" i="317" s="1"/>
  <c r="E93" i="275"/>
  <c r="E3022" i="317" s="1"/>
  <c r="D93" i="275"/>
  <c r="D3022" i="317" s="1"/>
  <c r="C93" i="275"/>
  <c r="C3022" i="317" s="1"/>
  <c r="H89" i="275"/>
  <c r="G89" i="275"/>
  <c r="G2946" i="317" s="1"/>
  <c r="F89" i="275"/>
  <c r="F2946" i="317" s="1"/>
  <c r="E89" i="275"/>
  <c r="E2946" i="317" s="1"/>
  <c r="D89" i="275"/>
  <c r="D2946" i="317" s="1"/>
  <c r="C89" i="275"/>
  <c r="C2946" i="317" s="1"/>
  <c r="B89" i="275"/>
  <c r="H88" i="275"/>
  <c r="G88" i="275"/>
  <c r="G2909" i="317" s="1"/>
  <c r="F88" i="275"/>
  <c r="F2909" i="317" s="1"/>
  <c r="E88" i="275"/>
  <c r="E2909" i="317" s="1"/>
  <c r="D88" i="275"/>
  <c r="D2909" i="317" s="1"/>
  <c r="C88" i="275"/>
  <c r="C2909" i="317" s="1"/>
  <c r="B88" i="275"/>
  <c r="H87" i="275"/>
  <c r="G87" i="275"/>
  <c r="G2872" i="317" s="1"/>
  <c r="F87" i="275"/>
  <c r="F2872" i="317" s="1"/>
  <c r="E87" i="275"/>
  <c r="E2872" i="317" s="1"/>
  <c r="D87" i="275"/>
  <c r="D2872" i="317" s="1"/>
  <c r="C87" i="275"/>
  <c r="C2872" i="317" s="1"/>
  <c r="B87" i="275"/>
  <c r="H86" i="275"/>
  <c r="G86" i="275"/>
  <c r="G2835" i="317" s="1"/>
  <c r="F86" i="275"/>
  <c r="F2835" i="317" s="1"/>
  <c r="E86" i="275"/>
  <c r="D86" i="275"/>
  <c r="D2835" i="317" s="1"/>
  <c r="C86" i="275"/>
  <c r="C2835" i="317" s="1"/>
  <c r="B86" i="275"/>
  <c r="H85" i="275"/>
  <c r="G85" i="275"/>
  <c r="G2798" i="317" s="1"/>
  <c r="F85" i="275"/>
  <c r="F2798" i="317" s="1"/>
  <c r="E85" i="275"/>
  <c r="E2798" i="317" s="1"/>
  <c r="D85" i="275"/>
  <c r="C85" i="275"/>
  <c r="C2798" i="317" s="1"/>
  <c r="B85" i="275"/>
  <c r="H84" i="275"/>
  <c r="G84" i="275"/>
  <c r="G2761" i="317" s="1"/>
  <c r="F84" i="275"/>
  <c r="F2761" i="317" s="1"/>
  <c r="E84" i="275"/>
  <c r="E2761" i="317" s="1"/>
  <c r="D84" i="275"/>
  <c r="D2761" i="317" s="1"/>
  <c r="C84" i="275"/>
  <c r="B84" i="275"/>
  <c r="H83" i="275"/>
  <c r="G83" i="275"/>
  <c r="G2724" i="317" s="1"/>
  <c r="F83" i="275"/>
  <c r="F2724" i="317" s="1"/>
  <c r="E83" i="275"/>
  <c r="E2724" i="317" s="1"/>
  <c r="D83" i="275"/>
  <c r="D2724" i="317" s="1"/>
  <c r="C83" i="275"/>
  <c r="C2724" i="317" s="1"/>
  <c r="B83" i="275"/>
  <c r="H82" i="275"/>
  <c r="G82" i="275"/>
  <c r="G2687" i="317" s="1"/>
  <c r="F82" i="275"/>
  <c r="E82" i="275"/>
  <c r="E2687" i="317" s="1"/>
  <c r="D82" i="275"/>
  <c r="D2687" i="317" s="1"/>
  <c r="C82" i="275"/>
  <c r="C2687" i="317" s="1"/>
  <c r="B82" i="275"/>
  <c r="H79" i="275"/>
  <c r="G79" i="275"/>
  <c r="G2612" i="317" s="1"/>
  <c r="F79" i="275"/>
  <c r="F2612" i="317" s="1"/>
  <c r="E79" i="275"/>
  <c r="E2612" i="317" s="1"/>
  <c r="D79" i="275"/>
  <c r="D2612" i="317" s="1"/>
  <c r="C79" i="275"/>
  <c r="C2612" i="317" s="1"/>
  <c r="H78" i="275"/>
  <c r="G78" i="275"/>
  <c r="G2575" i="317" s="1"/>
  <c r="F78" i="275"/>
  <c r="F2575" i="317" s="1"/>
  <c r="E78" i="275"/>
  <c r="E2575" i="317" s="1"/>
  <c r="D78" i="275"/>
  <c r="D2575" i="317" s="1"/>
  <c r="C78" i="275"/>
  <c r="C2575" i="317" s="1"/>
  <c r="B78" i="275"/>
  <c r="H77" i="275"/>
  <c r="G77" i="275"/>
  <c r="G2538" i="317" s="1"/>
  <c r="F77" i="275"/>
  <c r="F2538" i="317" s="1"/>
  <c r="E77" i="275"/>
  <c r="E2538" i="317" s="1"/>
  <c r="D77" i="275"/>
  <c r="D2538" i="317" s="1"/>
  <c r="C77" i="275"/>
  <c r="C2538" i="317" s="1"/>
  <c r="B77" i="275"/>
  <c r="H76" i="275"/>
  <c r="G76" i="275"/>
  <c r="G2501" i="317" s="1"/>
  <c r="F76" i="275"/>
  <c r="F2501" i="317" s="1"/>
  <c r="E76" i="275"/>
  <c r="E2501" i="317" s="1"/>
  <c r="D76" i="275"/>
  <c r="D2501" i="317" s="1"/>
  <c r="C76" i="275"/>
  <c r="C2501" i="317" s="1"/>
  <c r="B76" i="275"/>
  <c r="H75" i="275"/>
  <c r="G75" i="275"/>
  <c r="G2464" i="317" s="1"/>
  <c r="F75" i="275"/>
  <c r="F2464" i="317" s="1"/>
  <c r="E75" i="275"/>
  <c r="E2464" i="317" s="1"/>
  <c r="D75" i="275"/>
  <c r="D2464" i="317" s="1"/>
  <c r="C75" i="275"/>
  <c r="C2464" i="317" s="1"/>
  <c r="B75" i="275"/>
  <c r="H74" i="275"/>
  <c r="G74" i="275"/>
  <c r="G2427" i="317" s="1"/>
  <c r="F74" i="275"/>
  <c r="F2427" i="317" s="1"/>
  <c r="E74" i="275"/>
  <c r="E2427" i="317" s="1"/>
  <c r="D74" i="275"/>
  <c r="D2427" i="317" s="1"/>
  <c r="C74" i="275"/>
  <c r="C2427" i="317" s="1"/>
  <c r="B74" i="275"/>
  <c r="H73" i="275"/>
  <c r="G73" i="275"/>
  <c r="G2390" i="317" s="1"/>
  <c r="F73" i="275"/>
  <c r="F2390" i="317" s="1"/>
  <c r="E73" i="275"/>
  <c r="E2390" i="317" s="1"/>
  <c r="D73" i="275"/>
  <c r="D2390" i="317" s="1"/>
  <c r="C73" i="275"/>
  <c r="C2390" i="317" s="1"/>
  <c r="B73" i="275"/>
  <c r="H72" i="275"/>
  <c r="G72" i="275"/>
  <c r="G2353" i="317" s="1"/>
  <c r="F72" i="275"/>
  <c r="F2353" i="317" s="1"/>
  <c r="E72" i="275"/>
  <c r="E2353" i="317" s="1"/>
  <c r="D72" i="275"/>
  <c r="D2353" i="317" s="1"/>
  <c r="C72" i="275"/>
  <c r="C2353" i="317" s="1"/>
  <c r="B72" i="275"/>
  <c r="H71" i="275"/>
  <c r="G71" i="275"/>
  <c r="G2316" i="317" s="1"/>
  <c r="F71" i="275"/>
  <c r="F2316" i="317" s="1"/>
  <c r="E71" i="275"/>
  <c r="E2316" i="317" s="1"/>
  <c r="D71" i="275"/>
  <c r="D2316" i="317" s="1"/>
  <c r="C71" i="275"/>
  <c r="C2316" i="317" s="1"/>
  <c r="B71" i="275"/>
  <c r="H70" i="275"/>
  <c r="G70" i="275"/>
  <c r="G2279" i="317" s="1"/>
  <c r="F70" i="275"/>
  <c r="F2279" i="317" s="1"/>
  <c r="E70" i="275"/>
  <c r="E2279" i="317" s="1"/>
  <c r="D70" i="275"/>
  <c r="D2279" i="317" s="1"/>
  <c r="C70" i="275"/>
  <c r="C2279" i="317" s="1"/>
  <c r="B70" i="275"/>
  <c r="H69" i="275"/>
  <c r="G69" i="275"/>
  <c r="G2242" i="317" s="1"/>
  <c r="F69" i="275"/>
  <c r="F2242" i="317" s="1"/>
  <c r="E69" i="275"/>
  <c r="D69" i="275"/>
  <c r="D2242" i="317" s="1"/>
  <c r="C69" i="275"/>
  <c r="C2242" i="317" s="1"/>
  <c r="B69" i="275"/>
  <c r="H68" i="275"/>
  <c r="G68" i="275"/>
  <c r="G2205" i="317" s="1"/>
  <c r="F68" i="275"/>
  <c r="F2205" i="317" s="1"/>
  <c r="E68" i="275"/>
  <c r="E2205" i="317" s="1"/>
  <c r="D68" i="275"/>
  <c r="C68" i="275"/>
  <c r="C2205" i="317" s="1"/>
  <c r="B68" i="275"/>
  <c r="H67" i="275"/>
  <c r="G67" i="275"/>
  <c r="G2168" i="317" s="1"/>
  <c r="F67" i="275"/>
  <c r="F2168" i="317" s="1"/>
  <c r="E67" i="275"/>
  <c r="E2168" i="317" s="1"/>
  <c r="D67" i="275"/>
  <c r="D2168" i="317" s="1"/>
  <c r="C67" i="275"/>
  <c r="B67" i="275"/>
  <c r="H66" i="275"/>
  <c r="G66" i="275"/>
  <c r="F66" i="275"/>
  <c r="F2131" i="317" s="1"/>
  <c r="E66" i="275"/>
  <c r="E2131" i="317" s="1"/>
  <c r="D66" i="275"/>
  <c r="D2131" i="317" s="1"/>
  <c r="C66" i="275"/>
  <c r="C2131" i="317" s="1"/>
  <c r="B66" i="275"/>
  <c r="H63" i="275"/>
  <c r="G63" i="275"/>
  <c r="G2056" i="317" s="1"/>
  <c r="F63" i="275"/>
  <c r="F2056" i="317" s="1"/>
  <c r="E63" i="275"/>
  <c r="E2056" i="317" s="1"/>
  <c r="D63" i="275"/>
  <c r="D2056" i="317" s="1"/>
  <c r="C63" i="275"/>
  <c r="C2056" i="317" s="1"/>
  <c r="H62" i="275"/>
  <c r="G62" i="275"/>
  <c r="G2019" i="317" s="1"/>
  <c r="F62" i="275"/>
  <c r="F2019" i="317" s="1"/>
  <c r="E62" i="275"/>
  <c r="E2019" i="317" s="1"/>
  <c r="D62" i="275"/>
  <c r="D2019" i="317" s="1"/>
  <c r="C62" i="275"/>
  <c r="C2019" i="317" s="1"/>
  <c r="B62" i="275"/>
  <c r="H61" i="275"/>
  <c r="G61" i="275"/>
  <c r="G1982" i="317" s="1"/>
  <c r="F61" i="275"/>
  <c r="F1982" i="317" s="1"/>
  <c r="E61" i="275"/>
  <c r="E1982" i="317" s="1"/>
  <c r="D61" i="275"/>
  <c r="D1982" i="317" s="1"/>
  <c r="C61" i="275"/>
  <c r="C1982" i="317" s="1"/>
  <c r="B61" i="275"/>
  <c r="H60" i="275"/>
  <c r="G60" i="275"/>
  <c r="G1945" i="317" s="1"/>
  <c r="F60" i="275"/>
  <c r="F1945" i="317" s="1"/>
  <c r="E60" i="275"/>
  <c r="E1945" i="317" s="1"/>
  <c r="D60" i="275"/>
  <c r="D1945" i="317" s="1"/>
  <c r="C60" i="275"/>
  <c r="C1945" i="317" s="1"/>
  <c r="B60" i="275"/>
  <c r="H59" i="275"/>
  <c r="G59" i="275"/>
  <c r="G1908" i="317" s="1"/>
  <c r="F59" i="275"/>
  <c r="F1908" i="317" s="1"/>
  <c r="E59" i="275"/>
  <c r="E1908" i="317" s="1"/>
  <c r="D59" i="275"/>
  <c r="D1908" i="317" s="1"/>
  <c r="C59" i="275"/>
  <c r="C1908" i="317" s="1"/>
  <c r="B59" i="275"/>
  <c r="H58" i="275"/>
  <c r="G58" i="275"/>
  <c r="G1871" i="317" s="1"/>
  <c r="F58" i="275"/>
  <c r="F1871" i="317" s="1"/>
  <c r="E58" i="275"/>
  <c r="E1871" i="317" s="1"/>
  <c r="D58" i="275"/>
  <c r="D1871" i="317" s="1"/>
  <c r="C58" i="275"/>
  <c r="C1871" i="317" s="1"/>
  <c r="B58" i="275"/>
  <c r="H57" i="275"/>
  <c r="G57" i="275"/>
  <c r="G1834" i="317" s="1"/>
  <c r="F57" i="275"/>
  <c r="F1834" i="317" s="1"/>
  <c r="E57" i="275"/>
  <c r="E1834" i="317" s="1"/>
  <c r="D57" i="275"/>
  <c r="D1834" i="317" s="1"/>
  <c r="C57" i="275"/>
  <c r="C1834" i="317" s="1"/>
  <c r="B57" i="275"/>
  <c r="H56" i="275"/>
  <c r="G56" i="275"/>
  <c r="G1797" i="317" s="1"/>
  <c r="F56" i="275"/>
  <c r="F1797" i="317" s="1"/>
  <c r="E56" i="275"/>
  <c r="E1797" i="317" s="1"/>
  <c r="D56" i="275"/>
  <c r="D1797" i="317" s="1"/>
  <c r="C56" i="275"/>
  <c r="C1797" i="317" s="1"/>
  <c r="B56" i="275"/>
  <c r="H55" i="275"/>
  <c r="G55" i="275"/>
  <c r="G1760" i="317" s="1"/>
  <c r="F55" i="275"/>
  <c r="F1760" i="317" s="1"/>
  <c r="E55" i="275"/>
  <c r="E1760" i="317" s="1"/>
  <c r="D55" i="275"/>
  <c r="D1760" i="317" s="1"/>
  <c r="C55" i="275"/>
  <c r="C1760" i="317" s="1"/>
  <c r="B55" i="275"/>
  <c r="H54" i="275"/>
  <c r="G54" i="275"/>
  <c r="G1723" i="317" s="1"/>
  <c r="F54" i="275"/>
  <c r="F1723" i="317" s="1"/>
  <c r="E54" i="275"/>
  <c r="E1723" i="317" s="1"/>
  <c r="D54" i="275"/>
  <c r="D1723" i="317" s="1"/>
  <c r="C54" i="275"/>
  <c r="C1723" i="317" s="1"/>
  <c r="B54" i="275"/>
  <c r="H53" i="275"/>
  <c r="G53" i="275"/>
  <c r="G1686" i="317" s="1"/>
  <c r="F53" i="275"/>
  <c r="E53" i="275"/>
  <c r="E1686" i="317" s="1"/>
  <c r="D53" i="275"/>
  <c r="D1686" i="317" s="1"/>
  <c r="C53" i="275"/>
  <c r="C1686" i="317" s="1"/>
  <c r="B53" i="275"/>
  <c r="H52" i="275"/>
  <c r="G52" i="275"/>
  <c r="G1649" i="317" s="1"/>
  <c r="F52" i="275"/>
  <c r="F1649" i="317" s="1"/>
  <c r="E52" i="275"/>
  <c r="D52" i="275"/>
  <c r="D1649" i="317" s="1"/>
  <c r="C52" i="275"/>
  <c r="C1649" i="317" s="1"/>
  <c r="B52" i="275"/>
  <c r="H51" i="275"/>
  <c r="G51" i="275"/>
  <c r="G1612" i="317" s="1"/>
  <c r="F51" i="275"/>
  <c r="F1612" i="317" s="1"/>
  <c r="E51" i="275"/>
  <c r="E1612" i="317" s="1"/>
  <c r="D51" i="275"/>
  <c r="C51" i="275"/>
  <c r="C1612" i="317" s="1"/>
  <c r="B51" i="275"/>
  <c r="H48" i="275"/>
  <c r="G48" i="275"/>
  <c r="G1537" i="317" s="1"/>
  <c r="F48" i="275"/>
  <c r="F1537" i="317" s="1"/>
  <c r="E48" i="275"/>
  <c r="E1537" i="317" s="1"/>
  <c r="D48" i="275"/>
  <c r="D1537" i="317" s="1"/>
  <c r="C48" i="275"/>
  <c r="C1537" i="317" s="1"/>
  <c r="H47" i="275"/>
  <c r="G47" i="275"/>
  <c r="G1500" i="317" s="1"/>
  <c r="F47" i="275"/>
  <c r="F1500" i="317" s="1"/>
  <c r="E47" i="275"/>
  <c r="E1500" i="317" s="1"/>
  <c r="D47" i="275"/>
  <c r="D1500" i="317" s="1"/>
  <c r="C47" i="275"/>
  <c r="C1500" i="317" s="1"/>
  <c r="B47" i="275"/>
  <c r="H46" i="275"/>
  <c r="G46" i="275"/>
  <c r="G1463" i="317" s="1"/>
  <c r="F46" i="275"/>
  <c r="F1463" i="317" s="1"/>
  <c r="E46" i="275"/>
  <c r="E1463" i="317" s="1"/>
  <c r="D46" i="275"/>
  <c r="D1463" i="317" s="1"/>
  <c r="C46" i="275"/>
  <c r="C1463" i="317" s="1"/>
  <c r="B46" i="275"/>
  <c r="H45" i="275"/>
  <c r="G45" i="275"/>
  <c r="G1426" i="317" s="1"/>
  <c r="F45" i="275"/>
  <c r="F1426" i="317" s="1"/>
  <c r="E45" i="275"/>
  <c r="E1426" i="317" s="1"/>
  <c r="D45" i="275"/>
  <c r="D1426" i="317" s="1"/>
  <c r="C45" i="275"/>
  <c r="C1426" i="317" s="1"/>
  <c r="B45" i="275"/>
  <c r="H44" i="275"/>
  <c r="G44" i="275"/>
  <c r="G1389" i="317" s="1"/>
  <c r="F44" i="275"/>
  <c r="F1389" i="317" s="1"/>
  <c r="E44" i="275"/>
  <c r="E1389" i="317" s="1"/>
  <c r="D44" i="275"/>
  <c r="D1389" i="317" s="1"/>
  <c r="C44" i="275"/>
  <c r="C1389" i="317" s="1"/>
  <c r="B44" i="275"/>
  <c r="H43" i="275"/>
  <c r="G43" i="275"/>
  <c r="G1352" i="317" s="1"/>
  <c r="F43" i="275"/>
  <c r="F1352" i="317" s="1"/>
  <c r="E43" i="275"/>
  <c r="E1352" i="317" s="1"/>
  <c r="D43" i="275"/>
  <c r="D1352" i="317" s="1"/>
  <c r="C43" i="275"/>
  <c r="C1352" i="317" s="1"/>
  <c r="H42" i="275"/>
  <c r="G42" i="275"/>
  <c r="G1315" i="317" s="1"/>
  <c r="F42" i="275"/>
  <c r="F1315" i="317" s="1"/>
  <c r="E42" i="275"/>
  <c r="E1315" i="317" s="1"/>
  <c r="D42" i="275"/>
  <c r="D1315" i="317" s="1"/>
  <c r="C42" i="275"/>
  <c r="C1315" i="317" s="1"/>
  <c r="H41" i="275"/>
  <c r="G41" i="275"/>
  <c r="G1278" i="317" s="1"/>
  <c r="F41" i="275"/>
  <c r="F1278" i="317" s="1"/>
  <c r="E41" i="275"/>
  <c r="E1278" i="317" s="1"/>
  <c r="D41" i="275"/>
  <c r="D1278" i="317" s="1"/>
  <c r="C41" i="275"/>
  <c r="C1278" i="317" s="1"/>
  <c r="H40" i="275"/>
  <c r="G40" i="275"/>
  <c r="G1241" i="317" s="1"/>
  <c r="F40" i="275"/>
  <c r="F1241" i="317" s="1"/>
  <c r="E40" i="275"/>
  <c r="E1241" i="317" s="1"/>
  <c r="D40" i="275"/>
  <c r="D1241" i="317" s="1"/>
  <c r="C40" i="275"/>
  <c r="C1241" i="317" s="1"/>
  <c r="H39" i="275"/>
  <c r="G39" i="275"/>
  <c r="G1204" i="317" s="1"/>
  <c r="F39" i="275"/>
  <c r="F1204" i="317" s="1"/>
  <c r="E39" i="275"/>
  <c r="D39" i="275"/>
  <c r="D1204" i="317" s="1"/>
  <c r="C39" i="275"/>
  <c r="C1204" i="317" s="1"/>
  <c r="H38" i="275"/>
  <c r="G38" i="275"/>
  <c r="G1167" i="317" s="1"/>
  <c r="F38" i="275"/>
  <c r="F1167" i="317" s="1"/>
  <c r="E38" i="275"/>
  <c r="E1167" i="317" s="1"/>
  <c r="D38" i="275"/>
  <c r="D1167" i="317" s="1"/>
  <c r="C38" i="275"/>
  <c r="C1167" i="317" s="1"/>
  <c r="H37" i="275"/>
  <c r="G37" i="275"/>
  <c r="G1130" i="317" s="1"/>
  <c r="F37" i="275"/>
  <c r="E37" i="275"/>
  <c r="E1130" i="317" s="1"/>
  <c r="D37" i="275"/>
  <c r="D1130" i="317" s="1"/>
  <c r="C37" i="275"/>
  <c r="C1130" i="317" s="1"/>
  <c r="H36" i="275"/>
  <c r="G36" i="275"/>
  <c r="F36" i="275"/>
  <c r="F1093" i="317" s="1"/>
  <c r="E36" i="275"/>
  <c r="E1093" i="317" s="1"/>
  <c r="D36" i="275"/>
  <c r="C36" i="275"/>
  <c r="C1093" i="317" s="1"/>
  <c r="H33" i="275"/>
  <c r="G33" i="275"/>
  <c r="G1018" i="317" s="1"/>
  <c r="F33" i="275"/>
  <c r="F1018" i="317" s="1"/>
  <c r="E33" i="275"/>
  <c r="E1018" i="317" s="1"/>
  <c r="D33" i="275"/>
  <c r="D1018" i="317" s="1"/>
  <c r="C33" i="275"/>
  <c r="C1018" i="317" s="1"/>
  <c r="H32" i="275"/>
  <c r="G32" i="275"/>
  <c r="G981" i="317" s="1"/>
  <c r="F32" i="275"/>
  <c r="F981" i="317" s="1"/>
  <c r="E32" i="275"/>
  <c r="E981" i="317" s="1"/>
  <c r="D32" i="275"/>
  <c r="D981" i="317" s="1"/>
  <c r="C32" i="275"/>
  <c r="C981" i="317" s="1"/>
  <c r="B32" i="275"/>
  <c r="H31" i="275"/>
  <c r="G31" i="275"/>
  <c r="G944" i="317" s="1"/>
  <c r="F31" i="275"/>
  <c r="F944" i="317" s="1"/>
  <c r="E31" i="275"/>
  <c r="E944" i="317" s="1"/>
  <c r="D31" i="275"/>
  <c r="D944" i="317" s="1"/>
  <c r="C31" i="275"/>
  <c r="C944" i="317" s="1"/>
  <c r="B31" i="275"/>
  <c r="H30" i="275"/>
  <c r="G30" i="275"/>
  <c r="G907" i="317" s="1"/>
  <c r="F30" i="275"/>
  <c r="F907" i="317" s="1"/>
  <c r="E30" i="275"/>
  <c r="E907" i="317" s="1"/>
  <c r="D30" i="275"/>
  <c r="D907" i="317" s="1"/>
  <c r="C30" i="275"/>
  <c r="C907" i="317" s="1"/>
  <c r="B30" i="275"/>
  <c r="H29" i="275"/>
  <c r="G29" i="275"/>
  <c r="G870" i="317" s="1"/>
  <c r="F29" i="275"/>
  <c r="F870" i="317" s="1"/>
  <c r="E29" i="275"/>
  <c r="E870" i="317" s="1"/>
  <c r="D29" i="275"/>
  <c r="D870" i="317" s="1"/>
  <c r="C29" i="275"/>
  <c r="C870" i="317" s="1"/>
  <c r="H28" i="275"/>
  <c r="G28" i="275"/>
  <c r="G833" i="317" s="1"/>
  <c r="F28" i="275"/>
  <c r="F833" i="317" s="1"/>
  <c r="E28" i="275"/>
  <c r="E833" i="317" s="1"/>
  <c r="D28" i="275"/>
  <c r="D833" i="317" s="1"/>
  <c r="C28" i="275"/>
  <c r="C833" i="317" s="1"/>
  <c r="H27" i="275"/>
  <c r="G27" i="275"/>
  <c r="G796" i="317" s="1"/>
  <c r="F27" i="275"/>
  <c r="F796" i="317" s="1"/>
  <c r="E27" i="275"/>
  <c r="E796" i="317" s="1"/>
  <c r="D27" i="275"/>
  <c r="D796" i="317" s="1"/>
  <c r="C27" i="275"/>
  <c r="C796" i="317" s="1"/>
  <c r="H26" i="275"/>
  <c r="G26" i="275"/>
  <c r="G759" i="317" s="1"/>
  <c r="F26" i="275"/>
  <c r="F759" i="317" s="1"/>
  <c r="E26" i="275"/>
  <c r="E759" i="317" s="1"/>
  <c r="D26" i="275"/>
  <c r="D759" i="317" s="1"/>
  <c r="C26" i="275"/>
  <c r="C759" i="317" s="1"/>
  <c r="H25" i="275"/>
  <c r="G25" i="275"/>
  <c r="G722" i="317" s="1"/>
  <c r="F25" i="275"/>
  <c r="F722" i="317" s="1"/>
  <c r="E25" i="275"/>
  <c r="E722" i="317" s="1"/>
  <c r="D25" i="275"/>
  <c r="D722" i="317" s="1"/>
  <c r="C25" i="275"/>
  <c r="C722" i="317" s="1"/>
  <c r="H24" i="275"/>
  <c r="G24" i="275"/>
  <c r="G685" i="317" s="1"/>
  <c r="F24" i="275"/>
  <c r="F685" i="317" s="1"/>
  <c r="E24" i="275"/>
  <c r="E685" i="317" s="1"/>
  <c r="D24" i="275"/>
  <c r="D685" i="317" s="1"/>
  <c r="C24" i="275"/>
  <c r="H23" i="275"/>
  <c r="G23" i="275"/>
  <c r="G648" i="317" s="1"/>
  <c r="F23" i="275"/>
  <c r="F648" i="317" s="1"/>
  <c r="E23" i="275"/>
  <c r="E648" i="317" s="1"/>
  <c r="D23" i="275"/>
  <c r="C23" i="275"/>
  <c r="C648" i="317" s="1"/>
  <c r="H22" i="275"/>
  <c r="G22" i="275"/>
  <c r="F22" i="275"/>
  <c r="F611" i="317" s="1"/>
  <c r="E22" i="275"/>
  <c r="E611" i="317" s="1"/>
  <c r="D22" i="275"/>
  <c r="D611" i="317" s="1"/>
  <c r="C22" i="275"/>
  <c r="C611" i="317" s="1"/>
  <c r="H21" i="275"/>
  <c r="G21" i="275"/>
  <c r="G574" i="317" s="1"/>
  <c r="F21" i="275"/>
  <c r="F574" i="317" s="1"/>
  <c r="E21" i="275"/>
  <c r="D21" i="275"/>
  <c r="D574" i="317" s="1"/>
  <c r="C21" i="275"/>
  <c r="C574" i="317" s="1"/>
  <c r="H18" i="275"/>
  <c r="G18" i="275"/>
  <c r="G499" i="317" s="1"/>
  <c r="F18" i="275"/>
  <c r="F499" i="317" s="1"/>
  <c r="E18" i="275"/>
  <c r="E499" i="317" s="1"/>
  <c r="D18" i="275"/>
  <c r="D499" i="317" s="1"/>
  <c r="C18" i="275"/>
  <c r="C499" i="317" s="1"/>
  <c r="H17" i="275"/>
  <c r="G17" i="275"/>
  <c r="G462" i="317" s="1"/>
  <c r="F17" i="275"/>
  <c r="F462" i="317" s="1"/>
  <c r="E17" i="275"/>
  <c r="E462" i="317" s="1"/>
  <c r="D17" i="275"/>
  <c r="D462" i="317" s="1"/>
  <c r="C17" i="275"/>
  <c r="C462" i="317" s="1"/>
  <c r="B17" i="275"/>
  <c r="H16" i="275"/>
  <c r="G16" i="275"/>
  <c r="G425" i="317" s="1"/>
  <c r="F16" i="275"/>
  <c r="F425" i="317" s="1"/>
  <c r="E16" i="275"/>
  <c r="E425" i="317" s="1"/>
  <c r="D16" i="275"/>
  <c r="D425" i="317" s="1"/>
  <c r="C16" i="275"/>
  <c r="C425" i="317" s="1"/>
  <c r="B16" i="275"/>
  <c r="H15" i="275"/>
  <c r="G15" i="275"/>
  <c r="G388" i="317" s="1"/>
  <c r="F15" i="275"/>
  <c r="F388" i="317" s="1"/>
  <c r="E15" i="275"/>
  <c r="E388" i="317" s="1"/>
  <c r="D15" i="275"/>
  <c r="D388" i="317" s="1"/>
  <c r="C15" i="275"/>
  <c r="C388" i="317" s="1"/>
  <c r="B15" i="275"/>
  <c r="H14" i="275"/>
  <c r="G14" i="275"/>
  <c r="G351" i="317" s="1"/>
  <c r="F14" i="275"/>
  <c r="F351" i="317" s="1"/>
  <c r="E14" i="275"/>
  <c r="E351" i="317" s="1"/>
  <c r="D14" i="275"/>
  <c r="D351" i="317" s="1"/>
  <c r="C14" i="275"/>
  <c r="C351" i="317" s="1"/>
  <c r="H13" i="275"/>
  <c r="G13" i="275"/>
  <c r="G314" i="317" s="1"/>
  <c r="F13" i="275"/>
  <c r="F314" i="317" s="1"/>
  <c r="E13" i="275"/>
  <c r="E314" i="317" s="1"/>
  <c r="D13" i="275"/>
  <c r="D314" i="317" s="1"/>
  <c r="C13" i="275"/>
  <c r="C314" i="317" s="1"/>
  <c r="H12" i="275"/>
  <c r="G12" i="275"/>
  <c r="G277" i="317" s="1"/>
  <c r="F12" i="275"/>
  <c r="F277" i="317" s="1"/>
  <c r="E12" i="275"/>
  <c r="E277" i="317" s="1"/>
  <c r="D12" i="275"/>
  <c r="D277" i="317" s="1"/>
  <c r="C12" i="275"/>
  <c r="C277" i="317" s="1"/>
  <c r="H11" i="275"/>
  <c r="G11" i="275"/>
  <c r="G240" i="317" s="1"/>
  <c r="F11" i="275"/>
  <c r="F240" i="317" s="1"/>
  <c r="E11" i="275"/>
  <c r="E240" i="317" s="1"/>
  <c r="D11" i="275"/>
  <c r="D240" i="317" s="1"/>
  <c r="C11" i="275"/>
  <c r="C240" i="317" s="1"/>
  <c r="H10" i="275"/>
  <c r="G10" i="275"/>
  <c r="G203" i="317" s="1"/>
  <c r="F10" i="275"/>
  <c r="F203" i="317" s="1"/>
  <c r="E10" i="275"/>
  <c r="E203" i="317" s="1"/>
  <c r="D10" i="275"/>
  <c r="D203" i="317" s="1"/>
  <c r="C10" i="275"/>
  <c r="C203" i="317" s="1"/>
  <c r="H9" i="275"/>
  <c r="G9" i="275"/>
  <c r="G166" i="317" s="1"/>
  <c r="F9" i="275"/>
  <c r="F166" i="317" s="1"/>
  <c r="E9" i="275"/>
  <c r="E166" i="317" s="1"/>
  <c r="D9" i="275"/>
  <c r="D166" i="317" s="1"/>
  <c r="C9" i="275"/>
  <c r="C166" i="317" s="1"/>
  <c r="H8" i="275"/>
  <c r="G8" i="275"/>
  <c r="G129" i="317" s="1"/>
  <c r="F8" i="275"/>
  <c r="F129" i="317" s="1"/>
  <c r="E8" i="275"/>
  <c r="D8" i="275"/>
  <c r="D129" i="317" s="1"/>
  <c r="C8" i="275"/>
  <c r="C129" i="317" s="1"/>
  <c r="H7" i="275"/>
  <c r="G7" i="275"/>
  <c r="G92" i="317" s="1"/>
  <c r="F7" i="275"/>
  <c r="F92" i="317" s="1"/>
  <c r="E7" i="275"/>
  <c r="E92" i="317" s="1"/>
  <c r="D7" i="275"/>
  <c r="D92" i="317" s="1"/>
  <c r="C7" i="275"/>
  <c r="H6" i="275"/>
  <c r="G6" i="275"/>
  <c r="G55" i="317" s="1"/>
  <c r="F6" i="275"/>
  <c r="E6" i="275"/>
  <c r="E55" i="317" s="1"/>
  <c r="D6" i="275"/>
  <c r="D55" i="317" s="1"/>
  <c r="C6" i="275"/>
  <c r="C55" i="317" s="1"/>
  <c r="H5" i="275"/>
  <c r="G5" i="275"/>
  <c r="F5" i="275"/>
  <c r="F18" i="317" s="1"/>
  <c r="E5" i="275"/>
  <c r="E18" i="317" s="1"/>
  <c r="D5" i="275"/>
  <c r="D18" i="317" s="1"/>
  <c r="C5" i="275"/>
  <c r="C18" i="317" s="1"/>
  <c r="B1" i="275"/>
  <c r="F65" i="274"/>
  <c r="E65" i="274"/>
  <c r="E1626" i="316" s="1"/>
  <c r="D65" i="274"/>
  <c r="D1626" i="316" s="1"/>
  <c r="C65" i="274"/>
  <c r="C1626" i="316" s="1"/>
  <c r="F60" i="274"/>
  <c r="D60" i="274"/>
  <c r="C60" i="274"/>
  <c r="C1513" i="316" s="1"/>
  <c r="F59" i="274"/>
  <c r="E59" i="274"/>
  <c r="E1476" i="316" s="1"/>
  <c r="D59" i="274"/>
  <c r="D1476" i="316" s="1"/>
  <c r="C59" i="274"/>
  <c r="F58" i="274"/>
  <c r="D58" i="274"/>
  <c r="D1439" i="316" s="1"/>
  <c r="C58" i="274"/>
  <c r="F57" i="274"/>
  <c r="E57" i="274"/>
  <c r="E1402" i="316" s="1"/>
  <c r="D57" i="274"/>
  <c r="D1402" i="316" s="1"/>
  <c r="C57" i="274"/>
  <c r="C1402" i="316" s="1"/>
  <c r="F56" i="274"/>
  <c r="D56" i="274"/>
  <c r="D1365" i="316" s="1"/>
  <c r="C56" i="274"/>
  <c r="C1365" i="316" s="1"/>
  <c r="F55" i="274"/>
  <c r="E55" i="274"/>
  <c r="E1328" i="316" s="1"/>
  <c r="D55" i="274"/>
  <c r="D1328" i="316" s="1"/>
  <c r="C55" i="274"/>
  <c r="C1328" i="316" s="1"/>
  <c r="F52" i="274"/>
  <c r="E52" i="274"/>
  <c r="E1289" i="316" s="1"/>
  <c r="D52" i="274"/>
  <c r="D1289" i="316" s="1"/>
  <c r="C52" i="274"/>
  <c r="C1289" i="316" s="1"/>
  <c r="F48" i="274"/>
  <c r="E48" i="274"/>
  <c r="E1213" i="316" s="1"/>
  <c r="D48" i="274"/>
  <c r="D1213" i="316" s="1"/>
  <c r="C48" i="274"/>
  <c r="C1213" i="316" s="1"/>
  <c r="F45" i="274"/>
  <c r="E45" i="274"/>
  <c r="E1174" i="316" s="1"/>
  <c r="D45" i="274"/>
  <c r="D1174" i="316" s="1"/>
  <c r="C45" i="274"/>
  <c r="C1174" i="316" s="1"/>
  <c r="F41" i="274"/>
  <c r="E41" i="274"/>
  <c r="E1098" i="316" s="1"/>
  <c r="D41" i="274"/>
  <c r="D1098" i="316" s="1"/>
  <c r="C41" i="274"/>
  <c r="C1098" i="316" s="1"/>
  <c r="F40" i="274"/>
  <c r="E40" i="274"/>
  <c r="D40" i="274"/>
  <c r="D1061" i="316" s="1"/>
  <c r="C40" i="274"/>
  <c r="C1061" i="316" s="1"/>
  <c r="F39" i="274"/>
  <c r="E39" i="274"/>
  <c r="E1024" i="316" s="1"/>
  <c r="D39" i="274"/>
  <c r="D1024" i="316" s="1"/>
  <c r="C39" i="274"/>
  <c r="C1024" i="316" s="1"/>
  <c r="F35" i="274"/>
  <c r="E35" i="274"/>
  <c r="E948" i="316" s="1"/>
  <c r="D35" i="274"/>
  <c r="D948" i="316" s="1"/>
  <c r="C35" i="274"/>
  <c r="C948" i="316" s="1"/>
  <c r="F34" i="274"/>
  <c r="E34" i="274"/>
  <c r="E911" i="316" s="1"/>
  <c r="D34" i="274"/>
  <c r="D911" i="316" s="1"/>
  <c r="C34" i="274"/>
  <c r="C911" i="316" s="1"/>
  <c r="F33" i="274"/>
  <c r="E33" i="274"/>
  <c r="E874" i="316" s="1"/>
  <c r="D33" i="274"/>
  <c r="D874" i="316" s="1"/>
  <c r="C33" i="274"/>
  <c r="C874" i="316" s="1"/>
  <c r="F32" i="274"/>
  <c r="E32" i="274"/>
  <c r="E837" i="316" s="1"/>
  <c r="D32" i="274"/>
  <c r="D837" i="316" s="1"/>
  <c r="C32" i="274"/>
  <c r="C837" i="316" s="1"/>
  <c r="F28" i="274"/>
  <c r="E28" i="274"/>
  <c r="E761" i="316" s="1"/>
  <c r="D28" i="274"/>
  <c r="D761" i="316" s="1"/>
  <c r="C28" i="274"/>
  <c r="C761" i="316" s="1"/>
  <c r="F27" i="274"/>
  <c r="E27" i="274"/>
  <c r="E724" i="316" s="1"/>
  <c r="D27" i="274"/>
  <c r="D724" i="316" s="1"/>
  <c r="C27" i="274"/>
  <c r="C724" i="316" s="1"/>
  <c r="F26" i="274"/>
  <c r="E26" i="274"/>
  <c r="E687" i="316" s="1"/>
  <c r="D26" i="274"/>
  <c r="D687" i="316" s="1"/>
  <c r="C26" i="274"/>
  <c r="C687" i="316" s="1"/>
  <c r="F25" i="274"/>
  <c r="E25" i="274"/>
  <c r="E650" i="316" s="1"/>
  <c r="D25" i="274"/>
  <c r="D650" i="316" s="1"/>
  <c r="C25" i="274"/>
  <c r="C650" i="316" s="1"/>
  <c r="F24" i="274"/>
  <c r="E24" i="274"/>
  <c r="D24" i="274"/>
  <c r="D613" i="316" s="1"/>
  <c r="C24" i="274"/>
  <c r="C613" i="316" s="1"/>
  <c r="F19" i="274"/>
  <c r="D19" i="274"/>
  <c r="D500" i="316" s="1"/>
  <c r="C19" i="274"/>
  <c r="C500" i="316" s="1"/>
  <c r="F18" i="274"/>
  <c r="E18" i="274"/>
  <c r="E463" i="316" s="1"/>
  <c r="D18" i="274"/>
  <c r="C18" i="274"/>
  <c r="C463" i="316" s="1"/>
  <c r="F17" i="274"/>
  <c r="D17" i="274"/>
  <c r="C17" i="274"/>
  <c r="C426" i="316" s="1"/>
  <c r="F16" i="274"/>
  <c r="E16" i="274"/>
  <c r="E389" i="316" s="1"/>
  <c r="D16" i="274"/>
  <c r="D389" i="316" s="1"/>
  <c r="C16" i="274"/>
  <c r="F15" i="274"/>
  <c r="D15" i="274"/>
  <c r="D352" i="316" s="1"/>
  <c r="C15" i="274"/>
  <c r="F14" i="274"/>
  <c r="E14" i="274"/>
  <c r="E315" i="316" s="1"/>
  <c r="D14" i="274"/>
  <c r="D315" i="316" s="1"/>
  <c r="C14" i="274"/>
  <c r="C315" i="316" s="1"/>
  <c r="F13" i="274"/>
  <c r="D13" i="274"/>
  <c r="D278" i="316" s="1"/>
  <c r="C13" i="274"/>
  <c r="C278" i="316" s="1"/>
  <c r="F12" i="274"/>
  <c r="E12" i="274"/>
  <c r="E241" i="316" s="1"/>
  <c r="D12" i="274"/>
  <c r="D241" i="316" s="1"/>
  <c r="C12" i="274"/>
  <c r="C241" i="316" s="1"/>
  <c r="F11" i="274"/>
  <c r="D11" i="274"/>
  <c r="C11" i="274"/>
  <c r="C204" i="316" s="1"/>
  <c r="F10" i="274"/>
  <c r="E10" i="274"/>
  <c r="D10" i="274"/>
  <c r="D167" i="316" s="1"/>
  <c r="C10" i="274"/>
  <c r="C167" i="316" s="1"/>
  <c r="F9" i="274"/>
  <c r="D9" i="274"/>
  <c r="D130" i="316" s="1"/>
  <c r="C9" i="274"/>
  <c r="F8" i="274"/>
  <c r="E8" i="274"/>
  <c r="E93" i="316" s="1"/>
  <c r="D8" i="274"/>
  <c r="D93" i="316" s="1"/>
  <c r="C8" i="274"/>
  <c r="C93" i="316" s="1"/>
  <c r="F7" i="274"/>
  <c r="D7" i="274"/>
  <c r="D56" i="316" s="1"/>
  <c r="C7" i="274"/>
  <c r="C56" i="316" s="1"/>
  <c r="F6" i="274"/>
  <c r="E6" i="274"/>
  <c r="E19" i="316" s="1"/>
  <c r="D6" i="274"/>
  <c r="D19" i="316" s="1"/>
  <c r="C6" i="274"/>
  <c r="B1" i="274"/>
  <c r="H94" i="277"/>
  <c r="G94" i="277"/>
  <c r="G3073" i="317" s="1"/>
  <c r="F94" i="277"/>
  <c r="F3073" i="317" s="1"/>
  <c r="E94" i="277"/>
  <c r="E3073" i="317" s="1"/>
  <c r="D94" i="277"/>
  <c r="D3073" i="317" s="1"/>
  <c r="C94" i="277"/>
  <c r="C3073" i="317" s="1"/>
  <c r="H93" i="277"/>
  <c r="G93" i="277"/>
  <c r="G3036" i="317" s="1"/>
  <c r="F93" i="277"/>
  <c r="F3036" i="317" s="1"/>
  <c r="E93" i="277"/>
  <c r="E3036" i="317" s="1"/>
  <c r="D93" i="277"/>
  <c r="D3036" i="317" s="1"/>
  <c r="C93" i="277"/>
  <c r="C3036" i="317" s="1"/>
  <c r="H89" i="277"/>
  <c r="G89" i="277"/>
  <c r="G2960" i="317" s="1"/>
  <c r="F89" i="277"/>
  <c r="E89" i="277"/>
  <c r="E2960" i="317" s="1"/>
  <c r="D89" i="277"/>
  <c r="D2960" i="317" s="1"/>
  <c r="C89" i="277"/>
  <c r="C2960" i="317" s="1"/>
  <c r="B89" i="277"/>
  <c r="H88" i="277"/>
  <c r="G88" i="277"/>
  <c r="G2923" i="317" s="1"/>
  <c r="F88" i="277"/>
  <c r="F2923" i="317" s="1"/>
  <c r="E88" i="277"/>
  <c r="D88" i="277"/>
  <c r="D2923" i="317" s="1"/>
  <c r="C88" i="277"/>
  <c r="C2923" i="317" s="1"/>
  <c r="B88" i="277"/>
  <c r="H87" i="277"/>
  <c r="G87" i="277"/>
  <c r="G2886" i="317" s="1"/>
  <c r="F87" i="277"/>
  <c r="F2886" i="317" s="1"/>
  <c r="E87" i="277"/>
  <c r="E2886" i="317" s="1"/>
  <c r="D87" i="277"/>
  <c r="C87" i="277"/>
  <c r="C2886" i="317" s="1"/>
  <c r="B87" i="277"/>
  <c r="H86" i="277"/>
  <c r="G86" i="277"/>
  <c r="G2849" i="317" s="1"/>
  <c r="F86" i="277"/>
  <c r="F2849" i="317" s="1"/>
  <c r="E86" i="277"/>
  <c r="E2849" i="317" s="1"/>
  <c r="D86" i="277"/>
  <c r="D2849" i="317" s="1"/>
  <c r="C86" i="277"/>
  <c r="B86" i="277"/>
  <c r="H85" i="277"/>
  <c r="G85" i="277"/>
  <c r="G2812" i="317" s="1"/>
  <c r="F85" i="277"/>
  <c r="F2812" i="317" s="1"/>
  <c r="E85" i="277"/>
  <c r="E2812" i="317" s="1"/>
  <c r="D85" i="277"/>
  <c r="D2812" i="317" s="1"/>
  <c r="C85" i="277"/>
  <c r="C2812" i="317" s="1"/>
  <c r="B85" i="277"/>
  <c r="H84" i="277"/>
  <c r="G84" i="277"/>
  <c r="G2775" i="317" s="1"/>
  <c r="F84" i="277"/>
  <c r="F2775" i="317" s="1"/>
  <c r="E84" i="277"/>
  <c r="E2775" i="317" s="1"/>
  <c r="D84" i="277"/>
  <c r="D2775" i="317" s="1"/>
  <c r="C84" i="277"/>
  <c r="C2775" i="317" s="1"/>
  <c r="B84" i="277"/>
  <c r="H83" i="277"/>
  <c r="G83" i="277"/>
  <c r="G2738" i="317" s="1"/>
  <c r="F83" i="277"/>
  <c r="F2738" i="317" s="1"/>
  <c r="E83" i="277"/>
  <c r="E2738" i="317" s="1"/>
  <c r="D83" i="277"/>
  <c r="D2738" i="317" s="1"/>
  <c r="C83" i="277"/>
  <c r="C2738" i="317" s="1"/>
  <c r="B83" i="277"/>
  <c r="H82" i="277"/>
  <c r="G82" i="277"/>
  <c r="F82" i="277"/>
  <c r="F2701" i="317" s="1"/>
  <c r="E82" i="277"/>
  <c r="E2701" i="317" s="1"/>
  <c r="D82" i="277"/>
  <c r="D2701" i="317" s="1"/>
  <c r="C82" i="277"/>
  <c r="C2701" i="317" s="1"/>
  <c r="B82" i="277"/>
  <c r="H79" i="277"/>
  <c r="G79" i="277"/>
  <c r="G2626" i="317" s="1"/>
  <c r="F79" i="277"/>
  <c r="F2626" i="317" s="1"/>
  <c r="E79" i="277"/>
  <c r="E2626" i="317" s="1"/>
  <c r="D79" i="277"/>
  <c r="D2626" i="317" s="1"/>
  <c r="C79" i="277"/>
  <c r="C2626" i="317" s="1"/>
  <c r="H78" i="277"/>
  <c r="G78" i="277"/>
  <c r="G2589" i="317" s="1"/>
  <c r="F78" i="277"/>
  <c r="F2589" i="317" s="1"/>
  <c r="E78" i="277"/>
  <c r="E2589" i="317" s="1"/>
  <c r="D78" i="277"/>
  <c r="D2589" i="317" s="1"/>
  <c r="C78" i="277"/>
  <c r="C2589" i="317" s="1"/>
  <c r="B78" i="277"/>
  <c r="H77" i="277"/>
  <c r="G77" i="277"/>
  <c r="G2552" i="317" s="1"/>
  <c r="F77" i="277"/>
  <c r="F2552" i="317" s="1"/>
  <c r="E77" i="277"/>
  <c r="E2552" i="317" s="1"/>
  <c r="D77" i="277"/>
  <c r="D2552" i="317" s="1"/>
  <c r="C77" i="277"/>
  <c r="C2552" i="317" s="1"/>
  <c r="B77" i="277"/>
  <c r="H76" i="277"/>
  <c r="G76" i="277"/>
  <c r="G2515" i="317" s="1"/>
  <c r="F76" i="277"/>
  <c r="F2515" i="317" s="1"/>
  <c r="E76" i="277"/>
  <c r="E2515" i="317" s="1"/>
  <c r="D76" i="277"/>
  <c r="D2515" i="317" s="1"/>
  <c r="C76" i="277"/>
  <c r="C2515" i="317" s="1"/>
  <c r="B76" i="277"/>
  <c r="H75" i="277"/>
  <c r="G75" i="277"/>
  <c r="G2478" i="317" s="1"/>
  <c r="F75" i="277"/>
  <c r="F2478" i="317" s="1"/>
  <c r="E75" i="277"/>
  <c r="E2478" i="317" s="1"/>
  <c r="D75" i="277"/>
  <c r="D2478" i="317" s="1"/>
  <c r="C75" i="277"/>
  <c r="C2478" i="317" s="1"/>
  <c r="B75" i="277"/>
  <c r="H74" i="277"/>
  <c r="G74" i="277"/>
  <c r="G2441" i="317" s="1"/>
  <c r="F74" i="277"/>
  <c r="F2441" i="317" s="1"/>
  <c r="E74" i="277"/>
  <c r="E2441" i="317" s="1"/>
  <c r="D74" i="277"/>
  <c r="D2441" i="317" s="1"/>
  <c r="C74" i="277"/>
  <c r="C2441" i="317" s="1"/>
  <c r="B74" i="277"/>
  <c r="H73" i="277"/>
  <c r="G73" i="277"/>
  <c r="F73" i="277"/>
  <c r="F2404" i="317" s="1"/>
  <c r="E73" i="277"/>
  <c r="E2404" i="317" s="1"/>
  <c r="D73" i="277"/>
  <c r="D2404" i="317" s="1"/>
  <c r="C73" i="277"/>
  <c r="C2404" i="317" s="1"/>
  <c r="B73" i="277"/>
  <c r="H72" i="277"/>
  <c r="G72" i="277"/>
  <c r="G2367" i="317" s="1"/>
  <c r="F72" i="277"/>
  <c r="F2367" i="317" s="1"/>
  <c r="E72" i="277"/>
  <c r="E2367" i="317" s="1"/>
  <c r="D72" i="277"/>
  <c r="D2367" i="317" s="1"/>
  <c r="C72" i="277"/>
  <c r="C2367" i="317" s="1"/>
  <c r="B72" i="277"/>
  <c r="H71" i="277"/>
  <c r="G71" i="277"/>
  <c r="G2330" i="317" s="1"/>
  <c r="F71" i="277"/>
  <c r="F2330" i="317" s="1"/>
  <c r="E71" i="277"/>
  <c r="D71" i="277"/>
  <c r="D2330" i="317" s="1"/>
  <c r="C71" i="277"/>
  <c r="C2330" i="317" s="1"/>
  <c r="B71" i="277"/>
  <c r="H70" i="277"/>
  <c r="G70" i="277"/>
  <c r="G2293" i="317" s="1"/>
  <c r="F70" i="277"/>
  <c r="F2293" i="317" s="1"/>
  <c r="E70" i="277"/>
  <c r="E2293" i="317" s="1"/>
  <c r="D70" i="277"/>
  <c r="C70" i="277"/>
  <c r="C2293" i="317" s="1"/>
  <c r="B70" i="277"/>
  <c r="H69" i="277"/>
  <c r="G69" i="277"/>
  <c r="G2256" i="317" s="1"/>
  <c r="F69" i="277"/>
  <c r="F2256" i="317" s="1"/>
  <c r="E69" i="277"/>
  <c r="E2256" i="317" s="1"/>
  <c r="D69" i="277"/>
  <c r="D2256" i="317" s="1"/>
  <c r="C69" i="277"/>
  <c r="B69" i="277"/>
  <c r="H68" i="277"/>
  <c r="G68" i="277"/>
  <c r="G2219" i="317" s="1"/>
  <c r="F68" i="277"/>
  <c r="F2219" i="317" s="1"/>
  <c r="E68" i="277"/>
  <c r="E2219" i="317" s="1"/>
  <c r="D68" i="277"/>
  <c r="D2219" i="317" s="1"/>
  <c r="C68" i="277"/>
  <c r="C2219" i="317" s="1"/>
  <c r="B68" i="277"/>
  <c r="H67" i="277"/>
  <c r="G67" i="277"/>
  <c r="G2182" i="317" s="1"/>
  <c r="F67" i="277"/>
  <c r="F2182" i="317" s="1"/>
  <c r="E67" i="277"/>
  <c r="E2182" i="317" s="1"/>
  <c r="D67" i="277"/>
  <c r="D2182" i="317" s="1"/>
  <c r="C67" i="277"/>
  <c r="C2182" i="317" s="1"/>
  <c r="B67" i="277"/>
  <c r="H66" i="277"/>
  <c r="G66" i="277"/>
  <c r="G2145" i="317" s="1"/>
  <c r="F66" i="277"/>
  <c r="F2145" i="317" s="1"/>
  <c r="E66" i="277"/>
  <c r="E2145" i="317" s="1"/>
  <c r="D66" i="277"/>
  <c r="D2145" i="317" s="1"/>
  <c r="C66" i="277"/>
  <c r="C2145" i="317" s="1"/>
  <c r="B66" i="277"/>
  <c r="H63" i="277"/>
  <c r="G63" i="277"/>
  <c r="G2070" i="317" s="1"/>
  <c r="F63" i="277"/>
  <c r="F2070" i="317" s="1"/>
  <c r="E63" i="277"/>
  <c r="E2070" i="317" s="1"/>
  <c r="D63" i="277"/>
  <c r="D2070" i="317" s="1"/>
  <c r="C63" i="277"/>
  <c r="C2070" i="317" s="1"/>
  <c r="H62" i="277"/>
  <c r="G62" i="277"/>
  <c r="G2033" i="317" s="1"/>
  <c r="F62" i="277"/>
  <c r="F2033" i="317" s="1"/>
  <c r="E62" i="277"/>
  <c r="E2033" i="317" s="1"/>
  <c r="D62" i="277"/>
  <c r="D2033" i="317" s="1"/>
  <c r="C62" i="277"/>
  <c r="C2033" i="317" s="1"/>
  <c r="B62" i="277"/>
  <c r="H61" i="277"/>
  <c r="G61" i="277"/>
  <c r="G1996" i="317" s="1"/>
  <c r="F61" i="277"/>
  <c r="F1996" i="317" s="1"/>
  <c r="E61" i="277"/>
  <c r="E1996" i="317" s="1"/>
  <c r="D61" i="277"/>
  <c r="D1996" i="317" s="1"/>
  <c r="C61" i="277"/>
  <c r="C1996" i="317" s="1"/>
  <c r="B61" i="277"/>
  <c r="H60" i="277"/>
  <c r="G60" i="277"/>
  <c r="G1959" i="317" s="1"/>
  <c r="F60" i="277"/>
  <c r="F1959" i="317" s="1"/>
  <c r="E60" i="277"/>
  <c r="E1959" i="317" s="1"/>
  <c r="D60" i="277"/>
  <c r="D1959" i="317" s="1"/>
  <c r="C60" i="277"/>
  <c r="C1959" i="317" s="1"/>
  <c r="B60" i="277"/>
  <c r="H59" i="277"/>
  <c r="G59" i="277"/>
  <c r="G1922" i="317" s="1"/>
  <c r="F59" i="277"/>
  <c r="F1922" i="317" s="1"/>
  <c r="E59" i="277"/>
  <c r="E1922" i="317" s="1"/>
  <c r="D59" i="277"/>
  <c r="D1922" i="317" s="1"/>
  <c r="C59" i="277"/>
  <c r="C1922" i="317" s="1"/>
  <c r="B59" i="277"/>
  <c r="H58" i="277"/>
  <c r="G58" i="277"/>
  <c r="G1885" i="317" s="1"/>
  <c r="F58" i="277"/>
  <c r="F1885" i="317" s="1"/>
  <c r="E58" i="277"/>
  <c r="E1885" i="317" s="1"/>
  <c r="D58" i="277"/>
  <c r="D1885" i="317" s="1"/>
  <c r="C58" i="277"/>
  <c r="C1885" i="317" s="1"/>
  <c r="B58" i="277"/>
  <c r="H57" i="277"/>
  <c r="G57" i="277"/>
  <c r="G1848" i="317" s="1"/>
  <c r="F57" i="277"/>
  <c r="F1848" i="317" s="1"/>
  <c r="E57" i="277"/>
  <c r="E1848" i="317" s="1"/>
  <c r="D57" i="277"/>
  <c r="D1848" i="317" s="1"/>
  <c r="C57" i="277"/>
  <c r="C1848" i="317" s="1"/>
  <c r="B57" i="277"/>
  <c r="H56" i="277"/>
  <c r="G56" i="277"/>
  <c r="F56" i="277"/>
  <c r="F1811" i="317" s="1"/>
  <c r="E56" i="277"/>
  <c r="E1811" i="317" s="1"/>
  <c r="D56" i="277"/>
  <c r="D1811" i="317" s="1"/>
  <c r="C56" i="277"/>
  <c r="C1811" i="317" s="1"/>
  <c r="B56" i="277"/>
  <c r="H55" i="277"/>
  <c r="G55" i="277"/>
  <c r="G1774" i="317" s="1"/>
  <c r="F55" i="277"/>
  <c r="E55" i="277"/>
  <c r="E1774" i="317" s="1"/>
  <c r="D55" i="277"/>
  <c r="D1774" i="317" s="1"/>
  <c r="C55" i="277"/>
  <c r="C1774" i="317" s="1"/>
  <c r="B55" i="277"/>
  <c r="H54" i="277"/>
  <c r="G54" i="277"/>
  <c r="G1737" i="317" s="1"/>
  <c r="F54" i="277"/>
  <c r="F1737" i="317" s="1"/>
  <c r="E54" i="277"/>
  <c r="D54" i="277"/>
  <c r="D1737" i="317" s="1"/>
  <c r="C54" i="277"/>
  <c r="C1737" i="317" s="1"/>
  <c r="B54" i="277"/>
  <c r="H53" i="277"/>
  <c r="G53" i="277"/>
  <c r="G1700" i="317" s="1"/>
  <c r="F53" i="277"/>
  <c r="F1700" i="317" s="1"/>
  <c r="E53" i="277"/>
  <c r="E1700" i="317" s="1"/>
  <c r="D53" i="277"/>
  <c r="C53" i="277"/>
  <c r="C1700" i="317" s="1"/>
  <c r="B53" i="277"/>
  <c r="H52" i="277"/>
  <c r="G52" i="277"/>
  <c r="G1663" i="317" s="1"/>
  <c r="F52" i="277"/>
  <c r="F1663" i="317" s="1"/>
  <c r="E52" i="277"/>
  <c r="E1663" i="317" s="1"/>
  <c r="D52" i="277"/>
  <c r="D1663" i="317" s="1"/>
  <c r="C52" i="277"/>
  <c r="C1663" i="317" s="1"/>
  <c r="B52" i="277"/>
  <c r="H51" i="277"/>
  <c r="G51" i="277"/>
  <c r="G1626" i="317" s="1"/>
  <c r="F51" i="277"/>
  <c r="F1626" i="317" s="1"/>
  <c r="E51" i="277"/>
  <c r="E1626" i="317" s="1"/>
  <c r="D51" i="277"/>
  <c r="D1626" i="317" s="1"/>
  <c r="C51" i="277"/>
  <c r="C1626" i="317" s="1"/>
  <c r="B51" i="277"/>
  <c r="H48" i="277"/>
  <c r="G48" i="277"/>
  <c r="G1551" i="317" s="1"/>
  <c r="F48" i="277"/>
  <c r="F1551" i="317" s="1"/>
  <c r="E48" i="277"/>
  <c r="E1551" i="317" s="1"/>
  <c r="D48" i="277"/>
  <c r="D1551" i="317" s="1"/>
  <c r="C48" i="277"/>
  <c r="C1551" i="317" s="1"/>
  <c r="H47" i="277"/>
  <c r="G47" i="277"/>
  <c r="G1514" i="317" s="1"/>
  <c r="F47" i="277"/>
  <c r="F1514" i="317" s="1"/>
  <c r="E47" i="277"/>
  <c r="E1514" i="317" s="1"/>
  <c r="D47" i="277"/>
  <c r="D1514" i="317" s="1"/>
  <c r="C47" i="277"/>
  <c r="C1514" i="317" s="1"/>
  <c r="B47" i="277"/>
  <c r="H46" i="277"/>
  <c r="G46" i="277"/>
  <c r="G1477" i="317" s="1"/>
  <c r="F46" i="277"/>
  <c r="E46" i="277"/>
  <c r="E1477" i="317" s="1"/>
  <c r="D46" i="277"/>
  <c r="D1477" i="317" s="1"/>
  <c r="C46" i="277"/>
  <c r="C1477" i="317" s="1"/>
  <c r="B46" i="277"/>
  <c r="H45" i="277"/>
  <c r="G45" i="277"/>
  <c r="G1440" i="317" s="1"/>
  <c r="F45" i="277"/>
  <c r="F1440" i="317" s="1"/>
  <c r="E45" i="277"/>
  <c r="E1440" i="317" s="1"/>
  <c r="D45" i="277"/>
  <c r="D1440" i="317" s="1"/>
  <c r="C45" i="277"/>
  <c r="C1440" i="317" s="1"/>
  <c r="B45" i="277"/>
  <c r="H44" i="277"/>
  <c r="G44" i="277"/>
  <c r="G1403" i="317" s="1"/>
  <c r="F44" i="277"/>
  <c r="F1403" i="317" s="1"/>
  <c r="E44" i="277"/>
  <c r="E1403" i="317" s="1"/>
  <c r="D44" i="277"/>
  <c r="C44" i="277"/>
  <c r="C1403" i="317" s="1"/>
  <c r="B44" i="277"/>
  <c r="H43" i="277"/>
  <c r="G43" i="277"/>
  <c r="G1366" i="317" s="1"/>
  <c r="F43" i="277"/>
  <c r="F1366" i="317" s="1"/>
  <c r="E43" i="277"/>
  <c r="E1366" i="317" s="1"/>
  <c r="D43" i="277"/>
  <c r="D1366" i="317" s="1"/>
  <c r="C43" i="277"/>
  <c r="C1366" i="317" s="1"/>
  <c r="H42" i="277"/>
  <c r="G42" i="277"/>
  <c r="G1329" i="317" s="1"/>
  <c r="F42" i="277"/>
  <c r="F1329" i="317" s="1"/>
  <c r="E42" i="277"/>
  <c r="E1329" i="317" s="1"/>
  <c r="D42" i="277"/>
  <c r="D1329" i="317" s="1"/>
  <c r="C42" i="277"/>
  <c r="C1329" i="317" s="1"/>
  <c r="H41" i="277"/>
  <c r="G41" i="277"/>
  <c r="G1292" i="317" s="1"/>
  <c r="F41" i="277"/>
  <c r="F1292" i="317" s="1"/>
  <c r="E41" i="277"/>
  <c r="E1292" i="317" s="1"/>
  <c r="D41" i="277"/>
  <c r="D1292" i="317" s="1"/>
  <c r="C41" i="277"/>
  <c r="C1292" i="317" s="1"/>
  <c r="H40" i="277"/>
  <c r="G40" i="277"/>
  <c r="G1255" i="317" s="1"/>
  <c r="F40" i="277"/>
  <c r="F1255" i="317" s="1"/>
  <c r="E40" i="277"/>
  <c r="E1255" i="317" s="1"/>
  <c r="D40" i="277"/>
  <c r="D1255" i="317" s="1"/>
  <c r="C40" i="277"/>
  <c r="C1255" i="317" s="1"/>
  <c r="H39" i="277"/>
  <c r="G39" i="277"/>
  <c r="G1218" i="317" s="1"/>
  <c r="F39" i="277"/>
  <c r="F1218" i="317" s="1"/>
  <c r="E39" i="277"/>
  <c r="E1218" i="317" s="1"/>
  <c r="D39" i="277"/>
  <c r="D1218" i="317" s="1"/>
  <c r="C39" i="277"/>
  <c r="H38" i="277"/>
  <c r="G38" i="277"/>
  <c r="G1181" i="317" s="1"/>
  <c r="F38" i="277"/>
  <c r="F1181" i="317" s="1"/>
  <c r="E38" i="277"/>
  <c r="E1181" i="317" s="1"/>
  <c r="D38" i="277"/>
  <c r="D1181" i="317" s="1"/>
  <c r="C38" i="277"/>
  <c r="C1181" i="317" s="1"/>
  <c r="H37" i="277"/>
  <c r="G37" i="277"/>
  <c r="F37" i="277"/>
  <c r="F1144" i="317" s="1"/>
  <c r="E37" i="277"/>
  <c r="E1144" i="317" s="1"/>
  <c r="D37" i="277"/>
  <c r="D1144" i="317" s="1"/>
  <c r="C37" i="277"/>
  <c r="C1144" i="317" s="1"/>
  <c r="H36" i="277"/>
  <c r="G36" i="277"/>
  <c r="G1107" i="317" s="1"/>
  <c r="F36" i="277"/>
  <c r="F1107" i="317" s="1"/>
  <c r="E36" i="277"/>
  <c r="D36" i="277"/>
  <c r="D1107" i="317" s="1"/>
  <c r="C36" i="277"/>
  <c r="C1107" i="317" s="1"/>
  <c r="H33" i="277"/>
  <c r="G33" i="277"/>
  <c r="G1032" i="317" s="1"/>
  <c r="F33" i="277"/>
  <c r="F1032" i="317" s="1"/>
  <c r="E33" i="277"/>
  <c r="E1032" i="317" s="1"/>
  <c r="D33" i="277"/>
  <c r="D1032" i="317" s="1"/>
  <c r="C33" i="277"/>
  <c r="H32" i="277"/>
  <c r="G32" i="277"/>
  <c r="G995" i="317" s="1"/>
  <c r="F32" i="277"/>
  <c r="F995" i="317" s="1"/>
  <c r="E32" i="277"/>
  <c r="E995" i="317" s="1"/>
  <c r="D32" i="277"/>
  <c r="D995" i="317" s="1"/>
  <c r="C32" i="277"/>
  <c r="C995" i="317" s="1"/>
  <c r="B32" i="277"/>
  <c r="H31" i="277"/>
  <c r="G31" i="277"/>
  <c r="G958" i="317" s="1"/>
  <c r="F31" i="277"/>
  <c r="F958" i="317" s="1"/>
  <c r="E31" i="277"/>
  <c r="E958" i="317" s="1"/>
  <c r="D31" i="277"/>
  <c r="D958" i="317" s="1"/>
  <c r="C31" i="277"/>
  <c r="C958" i="317" s="1"/>
  <c r="B31" i="277"/>
  <c r="H30" i="277"/>
  <c r="G30" i="277"/>
  <c r="F30" i="277"/>
  <c r="F921" i="317" s="1"/>
  <c r="E30" i="277"/>
  <c r="E921" i="317" s="1"/>
  <c r="D30" i="277"/>
  <c r="D921" i="317" s="1"/>
  <c r="C30" i="277"/>
  <c r="C921" i="317" s="1"/>
  <c r="B30" i="277"/>
  <c r="H29" i="277"/>
  <c r="G29" i="277"/>
  <c r="G884" i="317" s="1"/>
  <c r="F29" i="277"/>
  <c r="F884" i="317" s="1"/>
  <c r="E29" i="277"/>
  <c r="E884" i="317" s="1"/>
  <c r="D29" i="277"/>
  <c r="D884" i="317" s="1"/>
  <c r="C29" i="277"/>
  <c r="C884" i="317" s="1"/>
  <c r="H28" i="277"/>
  <c r="G28" i="277"/>
  <c r="G847" i="317" s="1"/>
  <c r="F28" i="277"/>
  <c r="F847" i="317" s="1"/>
  <c r="E28" i="277"/>
  <c r="E847" i="317" s="1"/>
  <c r="D28" i="277"/>
  <c r="D847" i="317" s="1"/>
  <c r="C28" i="277"/>
  <c r="C847" i="317" s="1"/>
  <c r="H27" i="277"/>
  <c r="G27" i="277"/>
  <c r="G810" i="317" s="1"/>
  <c r="F27" i="277"/>
  <c r="F810" i="317" s="1"/>
  <c r="E27" i="277"/>
  <c r="E810" i="317" s="1"/>
  <c r="D27" i="277"/>
  <c r="D810" i="317" s="1"/>
  <c r="C27" i="277"/>
  <c r="C810" i="317" s="1"/>
  <c r="H26" i="277"/>
  <c r="G26" i="277"/>
  <c r="G773" i="317" s="1"/>
  <c r="F26" i="277"/>
  <c r="F773" i="317" s="1"/>
  <c r="E26" i="277"/>
  <c r="E773" i="317" s="1"/>
  <c r="D26" i="277"/>
  <c r="D773" i="317" s="1"/>
  <c r="C26" i="277"/>
  <c r="C773" i="317" s="1"/>
  <c r="H25" i="277"/>
  <c r="G25" i="277"/>
  <c r="G736" i="317" s="1"/>
  <c r="F25" i="277"/>
  <c r="F736" i="317" s="1"/>
  <c r="E25" i="277"/>
  <c r="E736" i="317" s="1"/>
  <c r="D25" i="277"/>
  <c r="D736" i="317" s="1"/>
  <c r="C25" i="277"/>
  <c r="C736" i="317" s="1"/>
  <c r="H24" i="277"/>
  <c r="G24" i="277"/>
  <c r="G699" i="317" s="1"/>
  <c r="F24" i="277"/>
  <c r="F699" i="317" s="1"/>
  <c r="E24" i="277"/>
  <c r="E699" i="317" s="1"/>
  <c r="D24" i="277"/>
  <c r="C24" i="277"/>
  <c r="C699" i="317" s="1"/>
  <c r="H23" i="277"/>
  <c r="G23" i="277"/>
  <c r="G662" i="317" s="1"/>
  <c r="F23" i="277"/>
  <c r="F662" i="317" s="1"/>
  <c r="E23" i="277"/>
  <c r="E662" i="317" s="1"/>
  <c r="D23" i="277"/>
  <c r="D662" i="317" s="1"/>
  <c r="C23" i="277"/>
  <c r="C662" i="317" s="1"/>
  <c r="H22" i="277"/>
  <c r="G22" i="277"/>
  <c r="G625" i="317" s="1"/>
  <c r="F22" i="277"/>
  <c r="F625" i="317" s="1"/>
  <c r="E22" i="277"/>
  <c r="E625" i="317" s="1"/>
  <c r="D22" i="277"/>
  <c r="D625" i="317" s="1"/>
  <c r="C22" i="277"/>
  <c r="C625" i="317" s="1"/>
  <c r="H21" i="277"/>
  <c r="G21" i="277"/>
  <c r="G588" i="317" s="1"/>
  <c r="F21" i="277"/>
  <c r="F588" i="317" s="1"/>
  <c r="E21" i="277"/>
  <c r="E588" i="317" s="1"/>
  <c r="D21" i="277"/>
  <c r="D588" i="317" s="1"/>
  <c r="C21" i="277"/>
  <c r="C588" i="317" s="1"/>
  <c r="H18" i="277"/>
  <c r="G18" i="277"/>
  <c r="G513" i="317" s="1"/>
  <c r="F18" i="277"/>
  <c r="F513" i="317" s="1"/>
  <c r="E18" i="277"/>
  <c r="E513" i="317" s="1"/>
  <c r="D18" i="277"/>
  <c r="D513" i="317" s="1"/>
  <c r="C18" i="277"/>
  <c r="C513" i="317" s="1"/>
  <c r="H17" i="277"/>
  <c r="G17" i="277"/>
  <c r="G476" i="317" s="1"/>
  <c r="F17" i="277"/>
  <c r="F476" i="317" s="1"/>
  <c r="E17" i="277"/>
  <c r="E476" i="317" s="1"/>
  <c r="D17" i="277"/>
  <c r="D476" i="317" s="1"/>
  <c r="C17" i="277"/>
  <c r="C476" i="317" s="1"/>
  <c r="B17" i="277"/>
  <c r="H16" i="277"/>
  <c r="G16" i="277"/>
  <c r="G439" i="317" s="1"/>
  <c r="F16" i="277"/>
  <c r="F439" i="317" s="1"/>
  <c r="E16" i="277"/>
  <c r="E439" i="317" s="1"/>
  <c r="D16" i="277"/>
  <c r="D439" i="317" s="1"/>
  <c r="C16" i="277"/>
  <c r="C439" i="317" s="1"/>
  <c r="B16" i="277"/>
  <c r="H15" i="277"/>
  <c r="G15" i="277"/>
  <c r="G402" i="317" s="1"/>
  <c r="F15" i="277"/>
  <c r="F402" i="317" s="1"/>
  <c r="E15" i="277"/>
  <c r="E402" i="317" s="1"/>
  <c r="D15" i="277"/>
  <c r="D402" i="317" s="1"/>
  <c r="C15" i="277"/>
  <c r="C402" i="317" s="1"/>
  <c r="B15" i="277"/>
  <c r="H14" i="277"/>
  <c r="G14" i="277"/>
  <c r="G365" i="317" s="1"/>
  <c r="F14" i="277"/>
  <c r="F365" i="317" s="1"/>
  <c r="E14" i="277"/>
  <c r="E365" i="317" s="1"/>
  <c r="D14" i="277"/>
  <c r="D365" i="317" s="1"/>
  <c r="C14" i="277"/>
  <c r="C365" i="317" s="1"/>
  <c r="H13" i="277"/>
  <c r="G13" i="277"/>
  <c r="G328" i="317" s="1"/>
  <c r="F13" i="277"/>
  <c r="F328" i="317" s="1"/>
  <c r="E13" i="277"/>
  <c r="E328" i="317" s="1"/>
  <c r="D13" i="277"/>
  <c r="D328" i="317" s="1"/>
  <c r="C13" i="277"/>
  <c r="C328" i="317" s="1"/>
  <c r="H12" i="277"/>
  <c r="G12" i="277"/>
  <c r="G291" i="317" s="1"/>
  <c r="F12" i="277"/>
  <c r="F291" i="317" s="1"/>
  <c r="E12" i="277"/>
  <c r="E291" i="317" s="1"/>
  <c r="D12" i="277"/>
  <c r="D291" i="317" s="1"/>
  <c r="C12" i="277"/>
  <c r="C291" i="317" s="1"/>
  <c r="H11" i="277"/>
  <c r="G11" i="277"/>
  <c r="G254" i="317" s="1"/>
  <c r="F11" i="277"/>
  <c r="F254" i="317" s="1"/>
  <c r="E11" i="277"/>
  <c r="E254" i="317" s="1"/>
  <c r="D11" i="277"/>
  <c r="D254" i="317" s="1"/>
  <c r="C11" i="277"/>
  <c r="C254" i="317" s="1"/>
  <c r="H10" i="277"/>
  <c r="G10" i="277"/>
  <c r="G217" i="317" s="1"/>
  <c r="F10" i="277"/>
  <c r="F217" i="317" s="1"/>
  <c r="E10" i="277"/>
  <c r="E217" i="317" s="1"/>
  <c r="D10" i="277"/>
  <c r="D217" i="317" s="1"/>
  <c r="C10" i="277"/>
  <c r="C217" i="317" s="1"/>
  <c r="H9" i="277"/>
  <c r="G9" i="277"/>
  <c r="G180" i="317" s="1"/>
  <c r="F9" i="277"/>
  <c r="F180" i="317" s="1"/>
  <c r="E9" i="277"/>
  <c r="E180" i="317" s="1"/>
  <c r="D9" i="277"/>
  <c r="D180" i="317" s="1"/>
  <c r="C9" i="277"/>
  <c r="C180" i="317" s="1"/>
  <c r="H8" i="277"/>
  <c r="G8" i="277"/>
  <c r="G143" i="317" s="1"/>
  <c r="F8" i="277"/>
  <c r="F143" i="317" s="1"/>
  <c r="E8" i="277"/>
  <c r="E143" i="317" s="1"/>
  <c r="D8" i="277"/>
  <c r="D143" i="317" s="1"/>
  <c r="C8" i="277"/>
  <c r="H7" i="277"/>
  <c r="G7" i="277"/>
  <c r="G106" i="317" s="1"/>
  <c r="F7" i="277"/>
  <c r="F106" i="317" s="1"/>
  <c r="E7" i="277"/>
  <c r="E106" i="317" s="1"/>
  <c r="D7" i="277"/>
  <c r="D106" i="317" s="1"/>
  <c r="C7" i="277"/>
  <c r="C106" i="317" s="1"/>
  <c r="H6" i="277"/>
  <c r="G6" i="277"/>
  <c r="F6" i="277"/>
  <c r="F69" i="317" s="1"/>
  <c r="E6" i="277"/>
  <c r="E69" i="317" s="1"/>
  <c r="D6" i="277"/>
  <c r="D69" i="317" s="1"/>
  <c r="C6" i="277"/>
  <c r="C69" i="317" s="1"/>
  <c r="H5" i="277"/>
  <c r="G5" i="277"/>
  <c r="G32" i="317" s="1"/>
  <c r="F5" i="277"/>
  <c r="F32" i="317" s="1"/>
  <c r="E5" i="277"/>
  <c r="D5" i="277"/>
  <c r="D32" i="317" s="1"/>
  <c r="C5" i="277"/>
  <c r="C32" i="317" s="1"/>
  <c r="B1" i="277"/>
  <c r="F65" i="276"/>
  <c r="E65" i="276"/>
  <c r="E1640" i="316" s="1"/>
  <c r="D65" i="276"/>
  <c r="D1640" i="316" s="1"/>
  <c r="C65" i="276"/>
  <c r="C1640" i="316" s="1"/>
  <c r="F60" i="276"/>
  <c r="D60" i="276"/>
  <c r="D1527" i="316" s="1"/>
  <c r="C60" i="276"/>
  <c r="C1527" i="316" s="1"/>
  <c r="F59" i="276"/>
  <c r="E59" i="276"/>
  <c r="E1490" i="316" s="1"/>
  <c r="D59" i="276"/>
  <c r="D1490" i="316" s="1"/>
  <c r="C59" i="276"/>
  <c r="C1490" i="316" s="1"/>
  <c r="F58" i="276"/>
  <c r="D58" i="276"/>
  <c r="C58" i="276"/>
  <c r="C1453" i="316" s="1"/>
  <c r="F57" i="276"/>
  <c r="E57" i="276"/>
  <c r="E1416" i="316" s="1"/>
  <c r="D57" i="276"/>
  <c r="D1416" i="316" s="1"/>
  <c r="C57" i="276"/>
  <c r="C1416" i="316" s="1"/>
  <c r="F56" i="276"/>
  <c r="D56" i="276"/>
  <c r="D1379" i="316" s="1"/>
  <c r="C56" i="276"/>
  <c r="C1379" i="316" s="1"/>
  <c r="F55" i="276"/>
  <c r="E55" i="276"/>
  <c r="E1342" i="316" s="1"/>
  <c r="D55" i="276"/>
  <c r="D1342" i="316" s="1"/>
  <c r="C55" i="276"/>
  <c r="C1342" i="316" s="1"/>
  <c r="F52" i="276"/>
  <c r="E52" i="276"/>
  <c r="E1303" i="316" s="1"/>
  <c r="D52" i="276"/>
  <c r="D1303" i="316" s="1"/>
  <c r="C52" i="276"/>
  <c r="C1303" i="316" s="1"/>
  <c r="F48" i="276"/>
  <c r="E48" i="276"/>
  <c r="E1227" i="316" s="1"/>
  <c r="D48" i="276"/>
  <c r="D1227" i="316" s="1"/>
  <c r="C48" i="276"/>
  <c r="C1227" i="316" s="1"/>
  <c r="F45" i="276"/>
  <c r="E45" i="276"/>
  <c r="E1188" i="316" s="1"/>
  <c r="D45" i="276"/>
  <c r="D1188" i="316" s="1"/>
  <c r="C45" i="276"/>
  <c r="C1188" i="316" s="1"/>
  <c r="F41" i="276"/>
  <c r="E41" i="276"/>
  <c r="E1112" i="316" s="1"/>
  <c r="D41" i="276"/>
  <c r="D1112" i="316" s="1"/>
  <c r="C41" i="276"/>
  <c r="C1112" i="316" s="1"/>
  <c r="F40" i="276"/>
  <c r="E40" i="276"/>
  <c r="E1075" i="316" s="1"/>
  <c r="D40" i="276"/>
  <c r="D1075" i="316" s="1"/>
  <c r="C40" i="276"/>
  <c r="F39" i="276"/>
  <c r="E39" i="276"/>
  <c r="E1038" i="316" s="1"/>
  <c r="D39" i="276"/>
  <c r="D1038" i="316" s="1"/>
  <c r="C39" i="276"/>
  <c r="C1038" i="316" s="1"/>
  <c r="F35" i="276"/>
  <c r="E35" i="276"/>
  <c r="E962" i="316" s="1"/>
  <c r="D35" i="276"/>
  <c r="D962" i="316" s="1"/>
  <c r="C35" i="276"/>
  <c r="C962" i="316" s="1"/>
  <c r="F34" i="276"/>
  <c r="E34" i="276"/>
  <c r="E925" i="316" s="1"/>
  <c r="D34" i="276"/>
  <c r="D925" i="316" s="1"/>
  <c r="C34" i="276"/>
  <c r="C925" i="316" s="1"/>
  <c r="F33" i="276"/>
  <c r="E33" i="276"/>
  <c r="E888" i="316" s="1"/>
  <c r="D33" i="276"/>
  <c r="D888" i="316" s="1"/>
  <c r="C33" i="276"/>
  <c r="F32" i="276"/>
  <c r="E32" i="276"/>
  <c r="E851" i="316" s="1"/>
  <c r="D32" i="276"/>
  <c r="D851" i="316" s="1"/>
  <c r="C32" i="276"/>
  <c r="C851" i="316" s="1"/>
  <c r="F28" i="276"/>
  <c r="E28" i="276"/>
  <c r="E775" i="316" s="1"/>
  <c r="D28" i="276"/>
  <c r="D775" i="316" s="1"/>
  <c r="C28" i="276"/>
  <c r="C775" i="316" s="1"/>
  <c r="F27" i="276"/>
  <c r="E27" i="276"/>
  <c r="E738" i="316" s="1"/>
  <c r="D27" i="276"/>
  <c r="D738" i="316" s="1"/>
  <c r="C27" i="276"/>
  <c r="C738" i="316" s="1"/>
  <c r="F26" i="276"/>
  <c r="E26" i="276"/>
  <c r="E701" i="316" s="1"/>
  <c r="D26" i="276"/>
  <c r="D701" i="316" s="1"/>
  <c r="C26" i="276"/>
  <c r="C701" i="316" s="1"/>
  <c r="F25" i="276"/>
  <c r="E25" i="276"/>
  <c r="E664" i="316" s="1"/>
  <c r="D25" i="276"/>
  <c r="D664" i="316" s="1"/>
  <c r="C25" i="276"/>
  <c r="C664" i="316" s="1"/>
  <c r="F24" i="276"/>
  <c r="E24" i="276"/>
  <c r="E627" i="316" s="1"/>
  <c r="D24" i="276"/>
  <c r="D627" i="316" s="1"/>
  <c r="C24" i="276"/>
  <c r="F19" i="276"/>
  <c r="D19" i="276"/>
  <c r="D514" i="316" s="1"/>
  <c r="C19" i="276"/>
  <c r="C514" i="316" s="1"/>
  <c r="F18" i="276"/>
  <c r="E18" i="276"/>
  <c r="E477" i="316" s="1"/>
  <c r="D18" i="276"/>
  <c r="D477" i="316" s="1"/>
  <c r="C18" i="276"/>
  <c r="C477" i="316" s="1"/>
  <c r="F17" i="276"/>
  <c r="D17" i="276"/>
  <c r="D440" i="316" s="1"/>
  <c r="C17" i="276"/>
  <c r="C440" i="316" s="1"/>
  <c r="F16" i="276"/>
  <c r="E16" i="276"/>
  <c r="E403" i="316" s="1"/>
  <c r="D16" i="276"/>
  <c r="D403" i="316" s="1"/>
  <c r="C16" i="276"/>
  <c r="C403" i="316" s="1"/>
  <c r="F15" i="276"/>
  <c r="D15" i="276"/>
  <c r="C15" i="276"/>
  <c r="C366" i="316" s="1"/>
  <c r="F14" i="276"/>
  <c r="E14" i="276"/>
  <c r="E329" i="316" s="1"/>
  <c r="D14" i="276"/>
  <c r="D329" i="316" s="1"/>
  <c r="C14" i="276"/>
  <c r="C329" i="316" s="1"/>
  <c r="F13" i="276"/>
  <c r="D13" i="276"/>
  <c r="D292" i="316" s="1"/>
  <c r="C13" i="276"/>
  <c r="F12" i="276"/>
  <c r="E12" i="276"/>
  <c r="E255" i="316" s="1"/>
  <c r="D12" i="276"/>
  <c r="D255" i="316" s="1"/>
  <c r="C12" i="276"/>
  <c r="C255" i="316" s="1"/>
  <c r="F11" i="276"/>
  <c r="D11" i="276"/>
  <c r="D218" i="316" s="1"/>
  <c r="C11" i="276"/>
  <c r="C218" i="316" s="1"/>
  <c r="F10" i="276"/>
  <c r="E10" i="276"/>
  <c r="E181" i="316" s="1"/>
  <c r="D10" i="276"/>
  <c r="D181" i="316" s="1"/>
  <c r="C10" i="276"/>
  <c r="C181" i="316" s="1"/>
  <c r="F9" i="276"/>
  <c r="D9" i="276"/>
  <c r="D144" i="316" s="1"/>
  <c r="C9" i="276"/>
  <c r="C144" i="316" s="1"/>
  <c r="F8" i="276"/>
  <c r="E8" i="276"/>
  <c r="D8" i="276"/>
  <c r="D107" i="316" s="1"/>
  <c r="C8" i="276"/>
  <c r="C107" i="316" s="1"/>
  <c r="F7" i="276"/>
  <c r="D7" i="276"/>
  <c r="D70" i="316" s="1"/>
  <c r="C7" i="276"/>
  <c r="C70" i="316" s="1"/>
  <c r="F6" i="276"/>
  <c r="E6" i="276"/>
  <c r="E33" i="316" s="1"/>
  <c r="D6" i="276"/>
  <c r="C6" i="276"/>
  <c r="C33" i="316" s="1"/>
  <c r="B1" i="276"/>
  <c r="H94" i="279"/>
  <c r="G94" i="279"/>
  <c r="G3058" i="317" s="1"/>
  <c r="F94" i="279"/>
  <c r="F3058" i="317" s="1"/>
  <c r="E94" i="279"/>
  <c r="E3058" i="317" s="1"/>
  <c r="D94" i="279"/>
  <c r="D3058" i="317" s="1"/>
  <c r="C94" i="279"/>
  <c r="C3058" i="317" s="1"/>
  <c r="H93" i="279"/>
  <c r="G93" i="279"/>
  <c r="F93" i="279"/>
  <c r="F3021" i="317" s="1"/>
  <c r="E93" i="279"/>
  <c r="E3021" i="317" s="1"/>
  <c r="D93" i="279"/>
  <c r="D3021" i="317" s="1"/>
  <c r="C93" i="279"/>
  <c r="C3021" i="317" s="1"/>
  <c r="H89" i="279"/>
  <c r="G89" i="279"/>
  <c r="G2945" i="317" s="1"/>
  <c r="F89" i="279"/>
  <c r="F2945" i="317" s="1"/>
  <c r="E89" i="279"/>
  <c r="D89" i="279"/>
  <c r="D2945" i="317" s="1"/>
  <c r="C89" i="279"/>
  <c r="C2945" i="317" s="1"/>
  <c r="B89" i="279"/>
  <c r="H88" i="279"/>
  <c r="G88" i="279"/>
  <c r="G2908" i="317" s="1"/>
  <c r="F88" i="279"/>
  <c r="F2908" i="317" s="1"/>
  <c r="E88" i="279"/>
  <c r="E2908" i="317" s="1"/>
  <c r="D88" i="279"/>
  <c r="C88" i="279"/>
  <c r="C2908" i="317" s="1"/>
  <c r="B88" i="279"/>
  <c r="H87" i="279"/>
  <c r="G87" i="279"/>
  <c r="G2871" i="317" s="1"/>
  <c r="F87" i="279"/>
  <c r="F2871" i="317" s="1"/>
  <c r="E87" i="279"/>
  <c r="E2871" i="317" s="1"/>
  <c r="D87" i="279"/>
  <c r="D2871" i="317" s="1"/>
  <c r="C87" i="279"/>
  <c r="B87" i="279"/>
  <c r="H86" i="279"/>
  <c r="G86" i="279"/>
  <c r="G2834" i="317" s="1"/>
  <c r="F86" i="279"/>
  <c r="F2834" i="317" s="1"/>
  <c r="E86" i="279"/>
  <c r="E2834" i="317" s="1"/>
  <c r="D86" i="279"/>
  <c r="D2834" i="317" s="1"/>
  <c r="C86" i="279"/>
  <c r="C2834" i="317" s="1"/>
  <c r="B86" i="279"/>
  <c r="H85" i="279"/>
  <c r="G85" i="279"/>
  <c r="G2797" i="317" s="1"/>
  <c r="F85" i="279"/>
  <c r="F2797" i="317" s="1"/>
  <c r="E85" i="279"/>
  <c r="E2797" i="317" s="1"/>
  <c r="D85" i="279"/>
  <c r="D2797" i="317" s="1"/>
  <c r="C85" i="279"/>
  <c r="C2797" i="317" s="1"/>
  <c r="B85" i="279"/>
  <c r="H84" i="279"/>
  <c r="G84" i="279"/>
  <c r="G2760" i="317" s="1"/>
  <c r="F84" i="279"/>
  <c r="F2760" i="317" s="1"/>
  <c r="E84" i="279"/>
  <c r="E2760" i="317" s="1"/>
  <c r="D84" i="279"/>
  <c r="D2760" i="317" s="1"/>
  <c r="C84" i="279"/>
  <c r="C2760" i="317" s="1"/>
  <c r="B84" i="279"/>
  <c r="H83" i="279"/>
  <c r="G83" i="279"/>
  <c r="G2723" i="317" s="1"/>
  <c r="F83" i="279"/>
  <c r="F2723" i="317" s="1"/>
  <c r="E83" i="279"/>
  <c r="E2723" i="317" s="1"/>
  <c r="D83" i="279"/>
  <c r="D2723" i="317" s="1"/>
  <c r="C83" i="279"/>
  <c r="C2723" i="317" s="1"/>
  <c r="B83" i="279"/>
  <c r="H82" i="279"/>
  <c r="G82" i="279"/>
  <c r="G2686" i="317" s="1"/>
  <c r="F82" i="279"/>
  <c r="E82" i="279"/>
  <c r="E2686" i="317" s="1"/>
  <c r="D82" i="279"/>
  <c r="D2686" i="317" s="1"/>
  <c r="C82" i="279"/>
  <c r="C2686" i="317" s="1"/>
  <c r="B82" i="279"/>
  <c r="H79" i="279"/>
  <c r="G79" i="279"/>
  <c r="G2611" i="317" s="1"/>
  <c r="F79" i="279"/>
  <c r="F2611" i="317" s="1"/>
  <c r="E79" i="279"/>
  <c r="E2611" i="317" s="1"/>
  <c r="D79" i="279"/>
  <c r="D2611" i="317" s="1"/>
  <c r="C79" i="279"/>
  <c r="C2611" i="317" s="1"/>
  <c r="H78" i="279"/>
  <c r="G78" i="279"/>
  <c r="G2574" i="317" s="1"/>
  <c r="F78" i="279"/>
  <c r="F2574" i="317" s="1"/>
  <c r="E78" i="279"/>
  <c r="E2574" i="317" s="1"/>
  <c r="D78" i="279"/>
  <c r="D2574" i="317" s="1"/>
  <c r="C78" i="279"/>
  <c r="C2574" i="317" s="1"/>
  <c r="B78" i="279"/>
  <c r="H77" i="279"/>
  <c r="G77" i="279"/>
  <c r="G2537" i="317" s="1"/>
  <c r="F77" i="279"/>
  <c r="F2537" i="317" s="1"/>
  <c r="E77" i="279"/>
  <c r="E2537" i="317" s="1"/>
  <c r="D77" i="279"/>
  <c r="D2537" i="317" s="1"/>
  <c r="C77" i="279"/>
  <c r="C2537" i="317" s="1"/>
  <c r="B77" i="279"/>
  <c r="H76" i="279"/>
  <c r="G76" i="279"/>
  <c r="G2500" i="317" s="1"/>
  <c r="F76" i="279"/>
  <c r="F2500" i="317" s="1"/>
  <c r="E76" i="279"/>
  <c r="E2500" i="317" s="1"/>
  <c r="D76" i="279"/>
  <c r="D2500" i="317" s="1"/>
  <c r="C76" i="279"/>
  <c r="C2500" i="317" s="1"/>
  <c r="B76" i="279"/>
  <c r="H75" i="279"/>
  <c r="G75" i="279"/>
  <c r="G2463" i="317" s="1"/>
  <c r="F75" i="279"/>
  <c r="F2463" i="317" s="1"/>
  <c r="E75" i="279"/>
  <c r="E2463" i="317" s="1"/>
  <c r="D75" i="279"/>
  <c r="D2463" i="317" s="1"/>
  <c r="C75" i="279"/>
  <c r="C2463" i="317" s="1"/>
  <c r="B75" i="279"/>
  <c r="H74" i="279"/>
  <c r="G74" i="279"/>
  <c r="G2426" i="317" s="1"/>
  <c r="F74" i="279"/>
  <c r="F2426" i="317" s="1"/>
  <c r="E74" i="279"/>
  <c r="E2426" i="317" s="1"/>
  <c r="D74" i="279"/>
  <c r="D2426" i="317" s="1"/>
  <c r="C74" i="279"/>
  <c r="C2426" i="317" s="1"/>
  <c r="B74" i="279"/>
  <c r="H73" i="279"/>
  <c r="G73" i="279"/>
  <c r="G2389" i="317" s="1"/>
  <c r="F73" i="279"/>
  <c r="E73" i="279"/>
  <c r="E2389" i="317" s="1"/>
  <c r="D73" i="279"/>
  <c r="D2389" i="317" s="1"/>
  <c r="C73" i="279"/>
  <c r="C2389" i="317" s="1"/>
  <c r="B73" i="279"/>
  <c r="H72" i="279"/>
  <c r="G72" i="279"/>
  <c r="G2352" i="317" s="1"/>
  <c r="F72" i="279"/>
  <c r="F2352" i="317" s="1"/>
  <c r="E72" i="279"/>
  <c r="D72" i="279"/>
  <c r="D2352" i="317" s="1"/>
  <c r="C72" i="279"/>
  <c r="C2352" i="317" s="1"/>
  <c r="B72" i="279"/>
  <c r="H71" i="279"/>
  <c r="G71" i="279"/>
  <c r="G2315" i="317" s="1"/>
  <c r="F71" i="279"/>
  <c r="F2315" i="317" s="1"/>
  <c r="E71" i="279"/>
  <c r="E2315" i="317" s="1"/>
  <c r="D71" i="279"/>
  <c r="C71" i="279"/>
  <c r="C2315" i="317" s="1"/>
  <c r="B71" i="279"/>
  <c r="H70" i="279"/>
  <c r="G70" i="279"/>
  <c r="G2278" i="317" s="1"/>
  <c r="F70" i="279"/>
  <c r="F2278" i="317" s="1"/>
  <c r="E70" i="279"/>
  <c r="E2278" i="317" s="1"/>
  <c r="D70" i="279"/>
  <c r="D2278" i="317" s="1"/>
  <c r="C70" i="279"/>
  <c r="B70" i="279"/>
  <c r="H69" i="279"/>
  <c r="G69" i="279"/>
  <c r="G2241" i="317" s="1"/>
  <c r="F69" i="279"/>
  <c r="F2241" i="317" s="1"/>
  <c r="E69" i="279"/>
  <c r="E2241" i="317" s="1"/>
  <c r="D69" i="279"/>
  <c r="D2241" i="317" s="1"/>
  <c r="C69" i="279"/>
  <c r="C2241" i="317" s="1"/>
  <c r="B69" i="279"/>
  <c r="H68" i="279"/>
  <c r="G68" i="279"/>
  <c r="G2204" i="317" s="1"/>
  <c r="F68" i="279"/>
  <c r="F2204" i="317" s="1"/>
  <c r="E68" i="279"/>
  <c r="E2204" i="317" s="1"/>
  <c r="D68" i="279"/>
  <c r="D2204" i="317" s="1"/>
  <c r="C68" i="279"/>
  <c r="C2204" i="317" s="1"/>
  <c r="B68" i="279"/>
  <c r="H67" i="279"/>
  <c r="G67" i="279"/>
  <c r="G2167" i="317" s="1"/>
  <c r="F67" i="279"/>
  <c r="F2167" i="317" s="1"/>
  <c r="E67" i="279"/>
  <c r="E2167" i="317" s="1"/>
  <c r="D67" i="279"/>
  <c r="D2167" i="317" s="1"/>
  <c r="C67" i="279"/>
  <c r="C2167" i="317" s="1"/>
  <c r="B67" i="279"/>
  <c r="H66" i="279"/>
  <c r="G66" i="279"/>
  <c r="F66" i="279"/>
  <c r="F2130" i="317" s="1"/>
  <c r="E66" i="279"/>
  <c r="E2130" i="317" s="1"/>
  <c r="D66" i="279"/>
  <c r="D2130" i="317" s="1"/>
  <c r="C66" i="279"/>
  <c r="C2130" i="317" s="1"/>
  <c r="B66" i="279"/>
  <c r="H63" i="279"/>
  <c r="G63" i="279"/>
  <c r="G2055" i="317" s="1"/>
  <c r="F63" i="279"/>
  <c r="F2055" i="317" s="1"/>
  <c r="E63" i="279"/>
  <c r="E2055" i="317" s="1"/>
  <c r="D63" i="279"/>
  <c r="D2055" i="317" s="1"/>
  <c r="C63" i="279"/>
  <c r="C2055" i="317" s="1"/>
  <c r="H62" i="279"/>
  <c r="G62" i="279"/>
  <c r="G2018" i="317" s="1"/>
  <c r="F62" i="279"/>
  <c r="F2018" i="317" s="1"/>
  <c r="E62" i="279"/>
  <c r="E2018" i="317" s="1"/>
  <c r="D62" i="279"/>
  <c r="D2018" i="317" s="1"/>
  <c r="C62" i="279"/>
  <c r="C2018" i="317" s="1"/>
  <c r="B62" i="279"/>
  <c r="H61" i="279"/>
  <c r="G61" i="279"/>
  <c r="G1981" i="317" s="1"/>
  <c r="F61" i="279"/>
  <c r="F1981" i="317" s="1"/>
  <c r="E61" i="279"/>
  <c r="E1981" i="317" s="1"/>
  <c r="D61" i="279"/>
  <c r="D1981" i="317" s="1"/>
  <c r="C61" i="279"/>
  <c r="C1981" i="317" s="1"/>
  <c r="B61" i="279"/>
  <c r="H60" i="279"/>
  <c r="G60" i="279"/>
  <c r="G1944" i="317" s="1"/>
  <c r="F60" i="279"/>
  <c r="F1944" i="317" s="1"/>
  <c r="E60" i="279"/>
  <c r="E1944" i="317" s="1"/>
  <c r="D60" i="279"/>
  <c r="D1944" i="317" s="1"/>
  <c r="C60" i="279"/>
  <c r="C1944" i="317" s="1"/>
  <c r="B60" i="279"/>
  <c r="H59" i="279"/>
  <c r="G59" i="279"/>
  <c r="G1907" i="317" s="1"/>
  <c r="F59" i="279"/>
  <c r="F1907" i="317" s="1"/>
  <c r="E59" i="279"/>
  <c r="E1907" i="317" s="1"/>
  <c r="D59" i="279"/>
  <c r="D1907" i="317" s="1"/>
  <c r="C59" i="279"/>
  <c r="C1907" i="317" s="1"/>
  <c r="B59" i="279"/>
  <c r="H58" i="279"/>
  <c r="G58" i="279"/>
  <c r="G1870" i="317" s="1"/>
  <c r="F58" i="279"/>
  <c r="F1870" i="317" s="1"/>
  <c r="E58" i="279"/>
  <c r="E1870" i="317" s="1"/>
  <c r="D58" i="279"/>
  <c r="D1870" i="317" s="1"/>
  <c r="C58" i="279"/>
  <c r="C1870" i="317" s="1"/>
  <c r="B58" i="279"/>
  <c r="H57" i="279"/>
  <c r="G57" i="279"/>
  <c r="G1833" i="317" s="1"/>
  <c r="F57" i="279"/>
  <c r="F1833" i="317" s="1"/>
  <c r="E57" i="279"/>
  <c r="E1833" i="317" s="1"/>
  <c r="D57" i="279"/>
  <c r="D1833" i="317" s="1"/>
  <c r="C57" i="279"/>
  <c r="C1833" i="317" s="1"/>
  <c r="B57" i="279"/>
  <c r="H56" i="279"/>
  <c r="G56" i="279"/>
  <c r="G1796" i="317" s="1"/>
  <c r="F56" i="279"/>
  <c r="E56" i="279"/>
  <c r="E1796" i="317" s="1"/>
  <c r="D56" i="279"/>
  <c r="D1796" i="317" s="1"/>
  <c r="C56" i="279"/>
  <c r="C1796" i="317" s="1"/>
  <c r="B56" i="279"/>
  <c r="H55" i="279"/>
  <c r="G55" i="279"/>
  <c r="G1759" i="317" s="1"/>
  <c r="F55" i="279"/>
  <c r="F1759" i="317" s="1"/>
  <c r="E55" i="279"/>
  <c r="D55" i="279"/>
  <c r="D1759" i="317" s="1"/>
  <c r="C55" i="279"/>
  <c r="C1759" i="317" s="1"/>
  <c r="B55" i="279"/>
  <c r="H54" i="279"/>
  <c r="G54" i="279"/>
  <c r="G1722" i="317" s="1"/>
  <c r="F54" i="279"/>
  <c r="F1722" i="317" s="1"/>
  <c r="E54" i="279"/>
  <c r="E1722" i="317" s="1"/>
  <c r="D54" i="279"/>
  <c r="C54" i="279"/>
  <c r="C1722" i="317" s="1"/>
  <c r="B54" i="279"/>
  <c r="H53" i="279"/>
  <c r="G53" i="279"/>
  <c r="G1685" i="317" s="1"/>
  <c r="F53" i="279"/>
  <c r="F1685" i="317" s="1"/>
  <c r="E53" i="279"/>
  <c r="E1685" i="317" s="1"/>
  <c r="D53" i="279"/>
  <c r="D1685" i="317" s="1"/>
  <c r="C53" i="279"/>
  <c r="B53" i="279"/>
  <c r="H52" i="279"/>
  <c r="G52" i="279"/>
  <c r="G1648" i="317" s="1"/>
  <c r="F52" i="279"/>
  <c r="F1648" i="317" s="1"/>
  <c r="E52" i="279"/>
  <c r="E1648" i="317" s="1"/>
  <c r="D52" i="279"/>
  <c r="D1648" i="317" s="1"/>
  <c r="C52" i="279"/>
  <c r="C1648" i="317" s="1"/>
  <c r="B52" i="279"/>
  <c r="H51" i="279"/>
  <c r="G51" i="279"/>
  <c r="G1611" i="317" s="1"/>
  <c r="F51" i="279"/>
  <c r="F1611" i="317" s="1"/>
  <c r="E51" i="279"/>
  <c r="E1611" i="317" s="1"/>
  <c r="D51" i="279"/>
  <c r="D1611" i="317" s="1"/>
  <c r="C51" i="279"/>
  <c r="C1611" i="317" s="1"/>
  <c r="B51" i="279"/>
  <c r="H48" i="279"/>
  <c r="G48" i="279"/>
  <c r="G1536" i="317" s="1"/>
  <c r="F48" i="279"/>
  <c r="F1536" i="317" s="1"/>
  <c r="E48" i="279"/>
  <c r="E1536" i="317" s="1"/>
  <c r="D48" i="279"/>
  <c r="D1536" i="317" s="1"/>
  <c r="C48" i="279"/>
  <c r="C1536" i="317" s="1"/>
  <c r="H47" i="279"/>
  <c r="G47" i="279"/>
  <c r="G1499" i="317" s="1"/>
  <c r="F47" i="279"/>
  <c r="F1499" i="317" s="1"/>
  <c r="E47" i="279"/>
  <c r="E1499" i="317" s="1"/>
  <c r="D47" i="279"/>
  <c r="D1499" i="317" s="1"/>
  <c r="C47" i="279"/>
  <c r="C1499" i="317" s="1"/>
  <c r="B47" i="279"/>
  <c r="H46" i="279"/>
  <c r="G46" i="279"/>
  <c r="G1462" i="317" s="1"/>
  <c r="F46" i="279"/>
  <c r="F1462" i="317" s="1"/>
  <c r="E46" i="279"/>
  <c r="D46" i="279"/>
  <c r="D1462" i="317" s="1"/>
  <c r="C46" i="279"/>
  <c r="C1462" i="317" s="1"/>
  <c r="B46" i="279"/>
  <c r="H45" i="279"/>
  <c r="G45" i="279"/>
  <c r="G1425" i="317" s="1"/>
  <c r="F45" i="279"/>
  <c r="F1425" i="317" s="1"/>
  <c r="E45" i="279"/>
  <c r="E1425" i="317" s="1"/>
  <c r="D45" i="279"/>
  <c r="D1425" i="317" s="1"/>
  <c r="C45" i="279"/>
  <c r="C1425" i="317" s="1"/>
  <c r="B45" i="279"/>
  <c r="H44" i="279"/>
  <c r="G44" i="279"/>
  <c r="G1388" i="317" s="1"/>
  <c r="F44" i="279"/>
  <c r="F1388" i="317" s="1"/>
  <c r="E44" i="279"/>
  <c r="E1388" i="317" s="1"/>
  <c r="D44" i="279"/>
  <c r="D1388" i="317" s="1"/>
  <c r="C44" i="279"/>
  <c r="C1388" i="317" s="1"/>
  <c r="B44" i="279"/>
  <c r="H43" i="279"/>
  <c r="G43" i="279"/>
  <c r="G1351" i="317" s="1"/>
  <c r="F43" i="279"/>
  <c r="F1351" i="317" s="1"/>
  <c r="E43" i="279"/>
  <c r="E1351" i="317" s="1"/>
  <c r="D43" i="279"/>
  <c r="D1351" i="317" s="1"/>
  <c r="C43" i="279"/>
  <c r="C1351" i="317" s="1"/>
  <c r="H42" i="279"/>
  <c r="G42" i="279"/>
  <c r="G1314" i="317" s="1"/>
  <c r="F42" i="279"/>
  <c r="F1314" i="317" s="1"/>
  <c r="E42" i="279"/>
  <c r="E1314" i="317" s="1"/>
  <c r="D42" i="279"/>
  <c r="D1314" i="317" s="1"/>
  <c r="C42" i="279"/>
  <c r="C1314" i="317" s="1"/>
  <c r="H41" i="279"/>
  <c r="G41" i="279"/>
  <c r="G1277" i="317" s="1"/>
  <c r="F41" i="279"/>
  <c r="F1277" i="317" s="1"/>
  <c r="E41" i="279"/>
  <c r="E1277" i="317" s="1"/>
  <c r="D41" i="279"/>
  <c r="D1277" i="317" s="1"/>
  <c r="C41" i="279"/>
  <c r="C1277" i="317" s="1"/>
  <c r="H40" i="279"/>
  <c r="G40" i="279"/>
  <c r="G1240" i="317" s="1"/>
  <c r="F40" i="279"/>
  <c r="F1240" i="317" s="1"/>
  <c r="E40" i="279"/>
  <c r="E1240" i="317" s="1"/>
  <c r="D40" i="279"/>
  <c r="D1240" i="317" s="1"/>
  <c r="C40" i="279"/>
  <c r="C1240" i="317" s="1"/>
  <c r="H39" i="279"/>
  <c r="G39" i="279"/>
  <c r="G1203" i="317" s="1"/>
  <c r="F39" i="279"/>
  <c r="F1203" i="317" s="1"/>
  <c r="E39" i="279"/>
  <c r="E1203" i="317" s="1"/>
  <c r="D39" i="279"/>
  <c r="D1203" i="317" s="1"/>
  <c r="C39" i="279"/>
  <c r="C1203" i="317" s="1"/>
  <c r="H38" i="279"/>
  <c r="G38" i="279"/>
  <c r="G1166" i="317" s="1"/>
  <c r="F38" i="279"/>
  <c r="F1166" i="317" s="1"/>
  <c r="E38" i="279"/>
  <c r="E1166" i="317" s="1"/>
  <c r="D38" i="279"/>
  <c r="D1166" i="317" s="1"/>
  <c r="C38" i="279"/>
  <c r="C1166" i="317" s="1"/>
  <c r="H37" i="279"/>
  <c r="G37" i="279"/>
  <c r="G1129" i="317" s="1"/>
  <c r="F37" i="279"/>
  <c r="E37" i="279"/>
  <c r="E1129" i="317" s="1"/>
  <c r="D37" i="279"/>
  <c r="D1129" i="317" s="1"/>
  <c r="C37" i="279"/>
  <c r="C1129" i="317" s="1"/>
  <c r="H36" i="279"/>
  <c r="G36" i="279"/>
  <c r="G1092" i="317" s="1"/>
  <c r="F36" i="279"/>
  <c r="F1092" i="317" s="1"/>
  <c r="E36" i="279"/>
  <c r="E1092" i="317" s="1"/>
  <c r="D36" i="279"/>
  <c r="C36" i="279"/>
  <c r="C1092" i="317" s="1"/>
  <c r="H33" i="279"/>
  <c r="G33" i="279"/>
  <c r="G1017" i="317" s="1"/>
  <c r="F33" i="279"/>
  <c r="F1017" i="317" s="1"/>
  <c r="E33" i="279"/>
  <c r="E1017" i="317" s="1"/>
  <c r="D33" i="279"/>
  <c r="D1017" i="317" s="1"/>
  <c r="C33" i="279"/>
  <c r="C1017" i="317" s="1"/>
  <c r="H32" i="279"/>
  <c r="G32" i="279"/>
  <c r="G980" i="317" s="1"/>
  <c r="F32" i="279"/>
  <c r="F980" i="317" s="1"/>
  <c r="E32" i="279"/>
  <c r="E980" i="317" s="1"/>
  <c r="D32" i="279"/>
  <c r="D980" i="317" s="1"/>
  <c r="C32" i="279"/>
  <c r="C980" i="317" s="1"/>
  <c r="B32" i="279"/>
  <c r="H31" i="279"/>
  <c r="G31" i="279"/>
  <c r="G943" i="317" s="1"/>
  <c r="F31" i="279"/>
  <c r="F943" i="317" s="1"/>
  <c r="E31" i="279"/>
  <c r="E943" i="317" s="1"/>
  <c r="D31" i="279"/>
  <c r="D943" i="317" s="1"/>
  <c r="C31" i="279"/>
  <c r="C943" i="317" s="1"/>
  <c r="B31" i="279"/>
  <c r="H30" i="279"/>
  <c r="G30" i="279"/>
  <c r="G906" i="317" s="1"/>
  <c r="F30" i="279"/>
  <c r="E30" i="279"/>
  <c r="E906" i="317" s="1"/>
  <c r="D30" i="279"/>
  <c r="D906" i="317" s="1"/>
  <c r="C30" i="279"/>
  <c r="C906" i="317" s="1"/>
  <c r="B30" i="279"/>
  <c r="H29" i="279"/>
  <c r="G29" i="279"/>
  <c r="G869" i="317" s="1"/>
  <c r="F29" i="279"/>
  <c r="F869" i="317" s="1"/>
  <c r="E29" i="279"/>
  <c r="E869" i="317" s="1"/>
  <c r="D29" i="279"/>
  <c r="D869" i="317" s="1"/>
  <c r="C29" i="279"/>
  <c r="C869" i="317" s="1"/>
  <c r="H28" i="279"/>
  <c r="G28" i="279"/>
  <c r="G832" i="317" s="1"/>
  <c r="F28" i="279"/>
  <c r="F832" i="317" s="1"/>
  <c r="E28" i="279"/>
  <c r="E832" i="317" s="1"/>
  <c r="D28" i="279"/>
  <c r="D832" i="317" s="1"/>
  <c r="C28" i="279"/>
  <c r="C832" i="317" s="1"/>
  <c r="H27" i="279"/>
  <c r="G27" i="279"/>
  <c r="G795" i="317" s="1"/>
  <c r="F27" i="279"/>
  <c r="F795" i="317" s="1"/>
  <c r="E27" i="279"/>
  <c r="E795" i="317" s="1"/>
  <c r="D27" i="279"/>
  <c r="D795" i="317" s="1"/>
  <c r="C27" i="279"/>
  <c r="C795" i="317" s="1"/>
  <c r="H26" i="279"/>
  <c r="G26" i="279"/>
  <c r="G758" i="317" s="1"/>
  <c r="F26" i="279"/>
  <c r="F758" i="317" s="1"/>
  <c r="E26" i="279"/>
  <c r="E758" i="317" s="1"/>
  <c r="D26" i="279"/>
  <c r="D758" i="317" s="1"/>
  <c r="C26" i="279"/>
  <c r="C758" i="317" s="1"/>
  <c r="H25" i="279"/>
  <c r="G25" i="279"/>
  <c r="G721" i="317" s="1"/>
  <c r="F25" i="279"/>
  <c r="F721" i="317" s="1"/>
  <c r="E25" i="279"/>
  <c r="E721" i="317" s="1"/>
  <c r="D25" i="279"/>
  <c r="D721" i="317" s="1"/>
  <c r="C25" i="279"/>
  <c r="C721" i="317" s="1"/>
  <c r="H24" i="279"/>
  <c r="G24" i="279"/>
  <c r="G684" i="317" s="1"/>
  <c r="F24" i="279"/>
  <c r="F684" i="317" s="1"/>
  <c r="E24" i="279"/>
  <c r="E684" i="317" s="1"/>
  <c r="D24" i="279"/>
  <c r="D684" i="317" s="1"/>
  <c r="C24" i="279"/>
  <c r="H23" i="279"/>
  <c r="G23" i="279"/>
  <c r="G647" i="317" s="1"/>
  <c r="F23" i="279"/>
  <c r="F647" i="317" s="1"/>
  <c r="E23" i="279"/>
  <c r="E647" i="317" s="1"/>
  <c r="D23" i="279"/>
  <c r="D647" i="317" s="1"/>
  <c r="C23" i="279"/>
  <c r="C647" i="317" s="1"/>
  <c r="H22" i="279"/>
  <c r="G22" i="279"/>
  <c r="F22" i="279"/>
  <c r="F610" i="317" s="1"/>
  <c r="E22" i="279"/>
  <c r="E610" i="317" s="1"/>
  <c r="D22" i="279"/>
  <c r="D610" i="317" s="1"/>
  <c r="C22" i="279"/>
  <c r="C610" i="317" s="1"/>
  <c r="H21" i="279"/>
  <c r="G21" i="279"/>
  <c r="G573" i="317" s="1"/>
  <c r="F21" i="279"/>
  <c r="F573" i="317" s="1"/>
  <c r="E21" i="279"/>
  <c r="D21" i="279"/>
  <c r="D573" i="317" s="1"/>
  <c r="C21" i="279"/>
  <c r="C573" i="317" s="1"/>
  <c r="H18" i="279"/>
  <c r="G18" i="279"/>
  <c r="G498" i="317" s="1"/>
  <c r="F18" i="279"/>
  <c r="F498" i="317" s="1"/>
  <c r="E18" i="279"/>
  <c r="E498" i="317" s="1"/>
  <c r="D18" i="279"/>
  <c r="D498" i="317" s="1"/>
  <c r="C18" i="279"/>
  <c r="H17" i="279"/>
  <c r="G17" i="279"/>
  <c r="G461" i="317" s="1"/>
  <c r="F17" i="279"/>
  <c r="F461" i="317" s="1"/>
  <c r="E17" i="279"/>
  <c r="E461" i="317" s="1"/>
  <c r="D17" i="279"/>
  <c r="D461" i="317" s="1"/>
  <c r="C17" i="279"/>
  <c r="C461" i="317" s="1"/>
  <c r="B17" i="279"/>
  <c r="H16" i="279"/>
  <c r="G16" i="279"/>
  <c r="G424" i="317" s="1"/>
  <c r="F16" i="279"/>
  <c r="F424" i="317" s="1"/>
  <c r="E16" i="279"/>
  <c r="E424" i="317" s="1"/>
  <c r="D16" i="279"/>
  <c r="D424" i="317" s="1"/>
  <c r="C16" i="279"/>
  <c r="C424" i="317" s="1"/>
  <c r="B16" i="279"/>
  <c r="H15" i="279"/>
  <c r="G15" i="279"/>
  <c r="F15" i="279"/>
  <c r="F387" i="317" s="1"/>
  <c r="E15" i="279"/>
  <c r="E387" i="317" s="1"/>
  <c r="D15" i="279"/>
  <c r="D387" i="317" s="1"/>
  <c r="C15" i="279"/>
  <c r="C387" i="317" s="1"/>
  <c r="B15" i="279"/>
  <c r="H14" i="279"/>
  <c r="G14" i="279"/>
  <c r="G350" i="317" s="1"/>
  <c r="F14" i="279"/>
  <c r="F350" i="317" s="1"/>
  <c r="E14" i="279"/>
  <c r="E350" i="317" s="1"/>
  <c r="D14" i="279"/>
  <c r="D350" i="317" s="1"/>
  <c r="C14" i="279"/>
  <c r="C350" i="317" s="1"/>
  <c r="H13" i="279"/>
  <c r="G13" i="279"/>
  <c r="G313" i="317" s="1"/>
  <c r="F13" i="279"/>
  <c r="F313" i="317" s="1"/>
  <c r="E13" i="279"/>
  <c r="E313" i="317" s="1"/>
  <c r="D13" i="279"/>
  <c r="D313" i="317" s="1"/>
  <c r="C13" i="279"/>
  <c r="C313" i="317" s="1"/>
  <c r="H12" i="279"/>
  <c r="G12" i="279"/>
  <c r="G276" i="317" s="1"/>
  <c r="F12" i="279"/>
  <c r="F276" i="317" s="1"/>
  <c r="E12" i="279"/>
  <c r="E276" i="317" s="1"/>
  <c r="D12" i="279"/>
  <c r="D276" i="317" s="1"/>
  <c r="C12" i="279"/>
  <c r="C276" i="317" s="1"/>
  <c r="H11" i="279"/>
  <c r="G11" i="279"/>
  <c r="G239" i="317" s="1"/>
  <c r="F11" i="279"/>
  <c r="F239" i="317" s="1"/>
  <c r="E11" i="279"/>
  <c r="E239" i="317" s="1"/>
  <c r="D11" i="279"/>
  <c r="D239" i="317" s="1"/>
  <c r="C11" i="279"/>
  <c r="C239" i="317" s="1"/>
  <c r="H10" i="279"/>
  <c r="G10" i="279"/>
  <c r="G202" i="317" s="1"/>
  <c r="F10" i="279"/>
  <c r="F202" i="317" s="1"/>
  <c r="E10" i="279"/>
  <c r="E202" i="317" s="1"/>
  <c r="D10" i="279"/>
  <c r="D202" i="317" s="1"/>
  <c r="C10" i="279"/>
  <c r="C202" i="317" s="1"/>
  <c r="H9" i="279"/>
  <c r="G9" i="279"/>
  <c r="G165" i="317" s="1"/>
  <c r="F9" i="279"/>
  <c r="F165" i="317" s="1"/>
  <c r="E9" i="279"/>
  <c r="E165" i="317" s="1"/>
  <c r="D9" i="279"/>
  <c r="D165" i="317" s="1"/>
  <c r="C9" i="279"/>
  <c r="C165" i="317" s="1"/>
  <c r="H8" i="279"/>
  <c r="G8" i="279"/>
  <c r="G128" i="317" s="1"/>
  <c r="F8" i="279"/>
  <c r="F128" i="317" s="1"/>
  <c r="E8" i="279"/>
  <c r="E128" i="317" s="1"/>
  <c r="D8" i="279"/>
  <c r="D128" i="317" s="1"/>
  <c r="C8" i="279"/>
  <c r="C128" i="317" s="1"/>
  <c r="H7" i="279"/>
  <c r="G7" i="279"/>
  <c r="G91" i="317" s="1"/>
  <c r="F7" i="279"/>
  <c r="F91" i="317" s="1"/>
  <c r="E7" i="279"/>
  <c r="E91" i="317" s="1"/>
  <c r="D7" i="279"/>
  <c r="D91" i="317" s="1"/>
  <c r="C7" i="279"/>
  <c r="C91" i="317" s="1"/>
  <c r="H6" i="279"/>
  <c r="G6" i="279"/>
  <c r="G54" i="317" s="1"/>
  <c r="F6" i="279"/>
  <c r="E6" i="279"/>
  <c r="E54" i="317" s="1"/>
  <c r="D6" i="279"/>
  <c r="D54" i="317" s="1"/>
  <c r="C6" i="279"/>
  <c r="C54" i="317" s="1"/>
  <c r="H5" i="279"/>
  <c r="G5" i="279"/>
  <c r="G17" i="317" s="1"/>
  <c r="F5" i="279"/>
  <c r="F17" i="317" s="1"/>
  <c r="E5" i="279"/>
  <c r="E17" i="317" s="1"/>
  <c r="D5" i="279"/>
  <c r="C5" i="279"/>
  <c r="C17" i="317" s="1"/>
  <c r="B1" i="279"/>
  <c r="F65" i="278"/>
  <c r="E65" i="278"/>
  <c r="E1625" i="316" s="1"/>
  <c r="D65" i="278"/>
  <c r="D1625" i="316" s="1"/>
  <c r="C65" i="278"/>
  <c r="C1625" i="316" s="1"/>
  <c r="F60" i="278"/>
  <c r="D60" i="278"/>
  <c r="D1512" i="316" s="1"/>
  <c r="C60" i="278"/>
  <c r="C1512" i="316" s="1"/>
  <c r="F59" i="278"/>
  <c r="E59" i="278"/>
  <c r="E1475" i="316" s="1"/>
  <c r="D59" i="278"/>
  <c r="D1475" i="316" s="1"/>
  <c r="C59" i="278"/>
  <c r="C1475" i="316" s="1"/>
  <c r="F58" i="278"/>
  <c r="D58" i="278"/>
  <c r="D1438" i="316" s="1"/>
  <c r="C58" i="278"/>
  <c r="F57" i="278"/>
  <c r="E57" i="278"/>
  <c r="E1401" i="316" s="1"/>
  <c r="D57" i="278"/>
  <c r="D1401" i="316" s="1"/>
  <c r="C57" i="278"/>
  <c r="C1401" i="316" s="1"/>
  <c r="F56" i="278"/>
  <c r="D56" i="278"/>
  <c r="D1364" i="316" s="1"/>
  <c r="C56" i="278"/>
  <c r="C1364" i="316" s="1"/>
  <c r="F55" i="278"/>
  <c r="E55" i="278"/>
  <c r="E1327" i="316" s="1"/>
  <c r="D55" i="278"/>
  <c r="D1327" i="316" s="1"/>
  <c r="C55" i="278"/>
  <c r="C1327" i="316" s="1"/>
  <c r="F52" i="278"/>
  <c r="E52" i="278"/>
  <c r="E1288" i="316" s="1"/>
  <c r="D52" i="278"/>
  <c r="D1288" i="316" s="1"/>
  <c r="C52" i="278"/>
  <c r="C1288" i="316" s="1"/>
  <c r="F48" i="278"/>
  <c r="E48" i="278"/>
  <c r="E1212" i="316" s="1"/>
  <c r="D48" i="278"/>
  <c r="D1212" i="316" s="1"/>
  <c r="C48" i="278"/>
  <c r="C1212" i="316" s="1"/>
  <c r="F45" i="278"/>
  <c r="E45" i="278"/>
  <c r="E1173" i="316" s="1"/>
  <c r="D45" i="278"/>
  <c r="D1173" i="316" s="1"/>
  <c r="C45" i="278"/>
  <c r="C1173" i="316" s="1"/>
  <c r="F41" i="278"/>
  <c r="E41" i="278"/>
  <c r="E1097" i="316" s="1"/>
  <c r="D41" i="278"/>
  <c r="D1097" i="316" s="1"/>
  <c r="C41" i="278"/>
  <c r="C1097" i="316" s="1"/>
  <c r="F40" i="278"/>
  <c r="E40" i="278"/>
  <c r="E1060" i="316" s="1"/>
  <c r="D40" i="278"/>
  <c r="D1060" i="316" s="1"/>
  <c r="C40" i="278"/>
  <c r="C1060" i="316" s="1"/>
  <c r="F39" i="278"/>
  <c r="E39" i="278"/>
  <c r="E1023" i="316" s="1"/>
  <c r="D39" i="278"/>
  <c r="D1023" i="316" s="1"/>
  <c r="C39" i="278"/>
  <c r="C1023" i="316" s="1"/>
  <c r="F35" i="278"/>
  <c r="E35" i="278"/>
  <c r="E947" i="316" s="1"/>
  <c r="D35" i="278"/>
  <c r="D947" i="316" s="1"/>
  <c r="C35" i="278"/>
  <c r="C947" i="316" s="1"/>
  <c r="F34" i="278"/>
  <c r="E34" i="278"/>
  <c r="E910" i="316" s="1"/>
  <c r="D34" i="278"/>
  <c r="D910" i="316" s="1"/>
  <c r="C34" i="278"/>
  <c r="C910" i="316" s="1"/>
  <c r="F33" i="278"/>
  <c r="E33" i="278"/>
  <c r="E873" i="316" s="1"/>
  <c r="D33" i="278"/>
  <c r="D873" i="316" s="1"/>
  <c r="C33" i="278"/>
  <c r="C873" i="316" s="1"/>
  <c r="F32" i="278"/>
  <c r="E32" i="278"/>
  <c r="E836" i="316" s="1"/>
  <c r="D32" i="278"/>
  <c r="D836" i="316" s="1"/>
  <c r="C32" i="278"/>
  <c r="C836" i="316" s="1"/>
  <c r="F28" i="278"/>
  <c r="E28" i="278"/>
  <c r="E760" i="316" s="1"/>
  <c r="D28" i="278"/>
  <c r="D760" i="316" s="1"/>
  <c r="C28" i="278"/>
  <c r="C760" i="316" s="1"/>
  <c r="F27" i="278"/>
  <c r="E27" i="278"/>
  <c r="E723" i="316" s="1"/>
  <c r="D27" i="278"/>
  <c r="D723" i="316" s="1"/>
  <c r="C27" i="278"/>
  <c r="C723" i="316" s="1"/>
  <c r="F26" i="278"/>
  <c r="E26" i="278"/>
  <c r="E686" i="316" s="1"/>
  <c r="D26" i="278"/>
  <c r="D686" i="316" s="1"/>
  <c r="C26" i="278"/>
  <c r="C686" i="316" s="1"/>
  <c r="F25" i="278"/>
  <c r="E25" i="278"/>
  <c r="E649" i="316" s="1"/>
  <c r="D25" i="278"/>
  <c r="D649" i="316" s="1"/>
  <c r="C25" i="278"/>
  <c r="C649" i="316" s="1"/>
  <c r="F24" i="278"/>
  <c r="E24" i="278"/>
  <c r="E612" i="316" s="1"/>
  <c r="D24" i="278"/>
  <c r="D612" i="316" s="1"/>
  <c r="C24" i="278"/>
  <c r="C612" i="316" s="1"/>
  <c r="F19" i="278"/>
  <c r="D19" i="278"/>
  <c r="D499" i="316" s="1"/>
  <c r="C19" i="278"/>
  <c r="C499" i="316" s="1"/>
  <c r="F18" i="278"/>
  <c r="E18" i="278"/>
  <c r="E462" i="316" s="1"/>
  <c r="D18" i="278"/>
  <c r="D462" i="316" s="1"/>
  <c r="C18" i="278"/>
  <c r="C462" i="316" s="1"/>
  <c r="F17" i="278"/>
  <c r="D17" i="278"/>
  <c r="C17" i="278"/>
  <c r="C425" i="316" s="1"/>
  <c r="F16" i="278"/>
  <c r="E16" i="278"/>
  <c r="E388" i="316" s="1"/>
  <c r="D16" i="278"/>
  <c r="D388" i="316" s="1"/>
  <c r="C16" i="278"/>
  <c r="C388" i="316" s="1"/>
  <c r="F15" i="278"/>
  <c r="D15" i="278"/>
  <c r="D351" i="316" s="1"/>
  <c r="C15" i="278"/>
  <c r="F14" i="278"/>
  <c r="E14" i="278"/>
  <c r="E314" i="316" s="1"/>
  <c r="D14" i="278"/>
  <c r="D314" i="316" s="1"/>
  <c r="C14" i="278"/>
  <c r="C314" i="316" s="1"/>
  <c r="F13" i="278"/>
  <c r="D13" i="278"/>
  <c r="D277" i="316" s="1"/>
  <c r="C13" i="278"/>
  <c r="C277" i="316" s="1"/>
  <c r="F12" i="278"/>
  <c r="E12" i="278"/>
  <c r="E240" i="316" s="1"/>
  <c r="D12" i="278"/>
  <c r="D240" i="316" s="1"/>
  <c r="C12" i="278"/>
  <c r="C240" i="316" s="1"/>
  <c r="F11" i="278"/>
  <c r="D11" i="278"/>
  <c r="D203" i="316" s="1"/>
  <c r="C11" i="278"/>
  <c r="C203" i="316" s="1"/>
  <c r="F10" i="278"/>
  <c r="E10" i="278"/>
  <c r="D10" i="278"/>
  <c r="D166" i="316" s="1"/>
  <c r="C10" i="278"/>
  <c r="C166" i="316" s="1"/>
  <c r="F9" i="278"/>
  <c r="D9" i="278"/>
  <c r="D129" i="316" s="1"/>
  <c r="C9" i="278"/>
  <c r="C129" i="316" s="1"/>
  <c r="F8" i="278"/>
  <c r="E8" i="278"/>
  <c r="E92" i="316" s="1"/>
  <c r="D8" i="278"/>
  <c r="C8" i="278"/>
  <c r="C92" i="316" s="1"/>
  <c r="F7" i="278"/>
  <c r="D7" i="278"/>
  <c r="D55" i="316" s="1"/>
  <c r="C7" i="278"/>
  <c r="C55" i="316" s="1"/>
  <c r="F6" i="278"/>
  <c r="E6" i="278"/>
  <c r="E18" i="316" s="1"/>
  <c r="D6" i="278"/>
  <c r="D18" i="316" s="1"/>
  <c r="C6" i="278"/>
  <c r="B1" i="278"/>
  <c r="H94" i="281"/>
  <c r="G94" i="281"/>
  <c r="G3051" i="317" s="1"/>
  <c r="F94" i="281"/>
  <c r="F3051" i="317" s="1"/>
  <c r="E94" i="281"/>
  <c r="D94" i="281"/>
  <c r="C94" i="281"/>
  <c r="C3051" i="317" s="1"/>
  <c r="H93" i="281"/>
  <c r="G93" i="281"/>
  <c r="F93" i="281"/>
  <c r="F3014" i="317" s="1"/>
  <c r="E93" i="281"/>
  <c r="E3014" i="317" s="1"/>
  <c r="D93" i="281"/>
  <c r="D3014" i="317" s="1"/>
  <c r="C93" i="281"/>
  <c r="H89" i="281"/>
  <c r="G89" i="281"/>
  <c r="G2938" i="317" s="1"/>
  <c r="F89" i="281"/>
  <c r="F2938" i="317" s="1"/>
  <c r="E89" i="281"/>
  <c r="E2938" i="317" s="1"/>
  <c r="D89" i="281"/>
  <c r="D2938" i="317" s="1"/>
  <c r="C89" i="281"/>
  <c r="C2938" i="317" s="1"/>
  <c r="B89" i="281"/>
  <c r="H88" i="281"/>
  <c r="G88" i="281"/>
  <c r="G2901" i="317" s="1"/>
  <c r="F88" i="281"/>
  <c r="F2901" i="317" s="1"/>
  <c r="E88" i="281"/>
  <c r="E2901" i="317" s="1"/>
  <c r="D88" i="281"/>
  <c r="D2901" i="317" s="1"/>
  <c r="C88" i="281"/>
  <c r="C2901" i="317" s="1"/>
  <c r="B88" i="281"/>
  <c r="H87" i="281"/>
  <c r="G87" i="281"/>
  <c r="G2864" i="317" s="1"/>
  <c r="F87" i="281"/>
  <c r="E87" i="281"/>
  <c r="E2864" i="317" s="1"/>
  <c r="D87" i="281"/>
  <c r="D2864" i="317" s="1"/>
  <c r="C87" i="281"/>
  <c r="C2864" i="317" s="1"/>
  <c r="B87" i="281"/>
  <c r="H86" i="281"/>
  <c r="G86" i="281"/>
  <c r="G2827" i="317" s="1"/>
  <c r="F86" i="281"/>
  <c r="F2827" i="317" s="1"/>
  <c r="E86" i="281"/>
  <c r="E2827" i="317" s="1"/>
  <c r="D86" i="281"/>
  <c r="D2827" i="317" s="1"/>
  <c r="C86" i="281"/>
  <c r="C2827" i="317" s="1"/>
  <c r="B86" i="281"/>
  <c r="H85" i="281"/>
  <c r="G85" i="281"/>
  <c r="G2790" i="317" s="1"/>
  <c r="F85" i="281"/>
  <c r="F2790" i="317" s="1"/>
  <c r="E85" i="281"/>
  <c r="E2790" i="317" s="1"/>
  <c r="D85" i="281"/>
  <c r="D2790" i="317" s="1"/>
  <c r="C85" i="281"/>
  <c r="C2790" i="317" s="1"/>
  <c r="B85" i="281"/>
  <c r="H84" i="281"/>
  <c r="G84" i="281"/>
  <c r="G2753" i="317" s="1"/>
  <c r="F84" i="281"/>
  <c r="F2753" i="317" s="1"/>
  <c r="E84" i="281"/>
  <c r="E2753" i="317" s="1"/>
  <c r="D84" i="281"/>
  <c r="C84" i="281"/>
  <c r="C2753" i="317" s="1"/>
  <c r="B84" i="281"/>
  <c r="H83" i="281"/>
  <c r="G83" i="281"/>
  <c r="F83" i="281"/>
  <c r="F2716" i="317" s="1"/>
  <c r="E83" i="281"/>
  <c r="E2716" i="317" s="1"/>
  <c r="D83" i="281"/>
  <c r="D2716" i="317" s="1"/>
  <c r="C83" i="281"/>
  <c r="B83" i="281"/>
  <c r="H82" i="281"/>
  <c r="G82" i="281"/>
  <c r="G2679" i="317" s="1"/>
  <c r="F82" i="281"/>
  <c r="F2679" i="317" s="1"/>
  <c r="E82" i="281"/>
  <c r="E2679" i="317" s="1"/>
  <c r="D82" i="281"/>
  <c r="D2679" i="317" s="1"/>
  <c r="C82" i="281"/>
  <c r="C2679" i="317" s="1"/>
  <c r="B82" i="281"/>
  <c r="H79" i="281"/>
  <c r="G79" i="281"/>
  <c r="G2604" i="317" s="1"/>
  <c r="F79" i="281"/>
  <c r="F2604" i="317" s="1"/>
  <c r="E79" i="281"/>
  <c r="E2604" i="317" s="1"/>
  <c r="D79" i="281"/>
  <c r="D2604" i="317" s="1"/>
  <c r="C79" i="281"/>
  <c r="C2604" i="317" s="1"/>
  <c r="H78" i="281"/>
  <c r="G78" i="281"/>
  <c r="G2567" i="317" s="1"/>
  <c r="F78" i="281"/>
  <c r="F2567" i="317" s="1"/>
  <c r="E78" i="281"/>
  <c r="E2567" i="317" s="1"/>
  <c r="D78" i="281"/>
  <c r="D2567" i="317" s="1"/>
  <c r="C78" i="281"/>
  <c r="C2567" i="317" s="1"/>
  <c r="B78" i="281"/>
  <c r="H77" i="281"/>
  <c r="G77" i="281"/>
  <c r="G2530" i="317" s="1"/>
  <c r="F77" i="281"/>
  <c r="F2530" i="317" s="1"/>
  <c r="E77" i="281"/>
  <c r="E2530" i="317" s="1"/>
  <c r="D77" i="281"/>
  <c r="D2530" i="317" s="1"/>
  <c r="C77" i="281"/>
  <c r="C2530" i="317" s="1"/>
  <c r="B77" i="281"/>
  <c r="H76" i="281"/>
  <c r="G76" i="281"/>
  <c r="G2493" i="317" s="1"/>
  <c r="F76" i="281"/>
  <c r="F2493" i="317" s="1"/>
  <c r="E76" i="281"/>
  <c r="E2493" i="317" s="1"/>
  <c r="D76" i="281"/>
  <c r="D2493" i="317" s="1"/>
  <c r="C76" i="281"/>
  <c r="C2493" i="317" s="1"/>
  <c r="B76" i="281"/>
  <c r="H75" i="281"/>
  <c r="G75" i="281"/>
  <c r="G2456" i="317" s="1"/>
  <c r="F75" i="281"/>
  <c r="F2456" i="317" s="1"/>
  <c r="E75" i="281"/>
  <c r="E2456" i="317" s="1"/>
  <c r="D75" i="281"/>
  <c r="D2456" i="317" s="1"/>
  <c r="C75" i="281"/>
  <c r="C2456" i="317" s="1"/>
  <c r="B75" i="281"/>
  <c r="H74" i="281"/>
  <c r="G74" i="281"/>
  <c r="G2419" i="317" s="1"/>
  <c r="F74" i="281"/>
  <c r="F2419" i="317" s="1"/>
  <c r="E74" i="281"/>
  <c r="E2419" i="317" s="1"/>
  <c r="D74" i="281"/>
  <c r="D2419" i="317" s="1"/>
  <c r="C74" i="281"/>
  <c r="C2419" i="317" s="1"/>
  <c r="B74" i="281"/>
  <c r="H73" i="281"/>
  <c r="G73" i="281"/>
  <c r="G2382" i="317" s="1"/>
  <c r="F73" i="281"/>
  <c r="F2382" i="317" s="1"/>
  <c r="E73" i="281"/>
  <c r="E2382" i="317" s="1"/>
  <c r="D73" i="281"/>
  <c r="D2382" i="317" s="1"/>
  <c r="C73" i="281"/>
  <c r="C2382" i="317" s="1"/>
  <c r="B73" i="281"/>
  <c r="H72" i="281"/>
  <c r="G72" i="281"/>
  <c r="G2345" i="317" s="1"/>
  <c r="F72" i="281"/>
  <c r="F2345" i="317" s="1"/>
  <c r="E72" i="281"/>
  <c r="E2345" i="317" s="1"/>
  <c r="D72" i="281"/>
  <c r="D2345" i="317" s="1"/>
  <c r="C72" i="281"/>
  <c r="C2345" i="317" s="1"/>
  <c r="B72" i="281"/>
  <c r="H71" i="281"/>
  <c r="G71" i="281"/>
  <c r="G2308" i="317" s="1"/>
  <c r="F71" i="281"/>
  <c r="F2308" i="317" s="1"/>
  <c r="E71" i="281"/>
  <c r="E2308" i="317" s="1"/>
  <c r="D71" i="281"/>
  <c r="D2308" i="317" s="1"/>
  <c r="C71" i="281"/>
  <c r="C2308" i="317" s="1"/>
  <c r="B71" i="281"/>
  <c r="H70" i="281"/>
  <c r="G70" i="281"/>
  <c r="G2271" i="317" s="1"/>
  <c r="F70" i="281"/>
  <c r="F2271" i="317" s="1"/>
  <c r="E70" i="281"/>
  <c r="E2271" i="317" s="1"/>
  <c r="D70" i="281"/>
  <c r="D2271" i="317" s="1"/>
  <c r="C70" i="281"/>
  <c r="C2271" i="317" s="1"/>
  <c r="B70" i="281"/>
  <c r="H69" i="281"/>
  <c r="G69" i="281"/>
  <c r="G2234" i="317" s="1"/>
  <c r="F69" i="281"/>
  <c r="E69" i="281"/>
  <c r="D69" i="281"/>
  <c r="D2234" i="317" s="1"/>
  <c r="C69" i="281"/>
  <c r="C2234" i="317" s="1"/>
  <c r="B69" i="281"/>
  <c r="H68" i="281"/>
  <c r="G68" i="281"/>
  <c r="G2197" i="317" s="1"/>
  <c r="F68" i="281"/>
  <c r="F2197" i="317" s="1"/>
  <c r="E68" i="281"/>
  <c r="E2197" i="317" s="1"/>
  <c r="D68" i="281"/>
  <c r="D2197" i="317" s="1"/>
  <c r="C68" i="281"/>
  <c r="C2197" i="317" s="1"/>
  <c r="B68" i="281"/>
  <c r="H67" i="281"/>
  <c r="G67" i="281"/>
  <c r="G2160" i="317" s="1"/>
  <c r="F67" i="281"/>
  <c r="F2160" i="317" s="1"/>
  <c r="E67" i="281"/>
  <c r="E2160" i="317" s="1"/>
  <c r="D67" i="281"/>
  <c r="D2160" i="317" s="1"/>
  <c r="C67" i="281"/>
  <c r="C2160" i="317" s="1"/>
  <c r="B67" i="281"/>
  <c r="H66" i="281"/>
  <c r="G66" i="281"/>
  <c r="F66" i="281"/>
  <c r="F2123" i="317" s="1"/>
  <c r="E66" i="281"/>
  <c r="E2123" i="317" s="1"/>
  <c r="D66" i="281"/>
  <c r="D2123" i="317" s="1"/>
  <c r="C66" i="281"/>
  <c r="B66" i="281"/>
  <c r="H63" i="281"/>
  <c r="G63" i="281"/>
  <c r="G2048" i="317" s="1"/>
  <c r="F63" i="281"/>
  <c r="F2048" i="317" s="1"/>
  <c r="E63" i="281"/>
  <c r="E2048" i="317" s="1"/>
  <c r="D63" i="281"/>
  <c r="D2048" i="317" s="1"/>
  <c r="C63" i="281"/>
  <c r="C2048" i="317" s="1"/>
  <c r="H62" i="281"/>
  <c r="G62" i="281"/>
  <c r="G2011" i="317" s="1"/>
  <c r="F62" i="281"/>
  <c r="F2011" i="317" s="1"/>
  <c r="E62" i="281"/>
  <c r="E2011" i="317" s="1"/>
  <c r="D62" i="281"/>
  <c r="D2011" i="317" s="1"/>
  <c r="C62" i="281"/>
  <c r="C2011" i="317" s="1"/>
  <c r="B62" i="281"/>
  <c r="H61" i="281"/>
  <c r="G61" i="281"/>
  <c r="G1974" i="317" s="1"/>
  <c r="F61" i="281"/>
  <c r="F1974" i="317" s="1"/>
  <c r="E61" i="281"/>
  <c r="E1974" i="317" s="1"/>
  <c r="D61" i="281"/>
  <c r="D1974" i="317" s="1"/>
  <c r="C61" i="281"/>
  <c r="C1974" i="317" s="1"/>
  <c r="B61" i="281"/>
  <c r="H60" i="281"/>
  <c r="G60" i="281"/>
  <c r="G1937" i="317" s="1"/>
  <c r="F60" i="281"/>
  <c r="F1937" i="317" s="1"/>
  <c r="E60" i="281"/>
  <c r="E1937" i="317" s="1"/>
  <c r="D60" i="281"/>
  <c r="D1937" i="317" s="1"/>
  <c r="C60" i="281"/>
  <c r="C1937" i="317" s="1"/>
  <c r="B60" i="281"/>
  <c r="H59" i="281"/>
  <c r="G59" i="281"/>
  <c r="G1900" i="317" s="1"/>
  <c r="F59" i="281"/>
  <c r="F1900" i="317" s="1"/>
  <c r="E59" i="281"/>
  <c r="E1900" i="317" s="1"/>
  <c r="D59" i="281"/>
  <c r="D1900" i="317" s="1"/>
  <c r="C59" i="281"/>
  <c r="C1900" i="317" s="1"/>
  <c r="B59" i="281"/>
  <c r="H58" i="281"/>
  <c r="G58" i="281"/>
  <c r="G1863" i="317" s="1"/>
  <c r="F58" i="281"/>
  <c r="F1863" i="317" s="1"/>
  <c r="E58" i="281"/>
  <c r="E1863" i="317" s="1"/>
  <c r="D58" i="281"/>
  <c r="D1863" i="317" s="1"/>
  <c r="C58" i="281"/>
  <c r="C1863" i="317" s="1"/>
  <c r="B58" i="281"/>
  <c r="H57" i="281"/>
  <c r="G57" i="281"/>
  <c r="G1826" i="317" s="1"/>
  <c r="F57" i="281"/>
  <c r="F1826" i="317" s="1"/>
  <c r="E57" i="281"/>
  <c r="E1826" i="317" s="1"/>
  <c r="D57" i="281"/>
  <c r="D1826" i="317" s="1"/>
  <c r="C57" i="281"/>
  <c r="C1826" i="317" s="1"/>
  <c r="B57" i="281"/>
  <c r="H56" i="281"/>
  <c r="G56" i="281"/>
  <c r="G1789" i="317" s="1"/>
  <c r="F56" i="281"/>
  <c r="F1789" i="317" s="1"/>
  <c r="E56" i="281"/>
  <c r="E1789" i="317" s="1"/>
  <c r="D56" i="281"/>
  <c r="D1789" i="317" s="1"/>
  <c r="C56" i="281"/>
  <c r="C1789" i="317" s="1"/>
  <c r="B56" i="281"/>
  <c r="H55" i="281"/>
  <c r="G55" i="281"/>
  <c r="G1752" i="317" s="1"/>
  <c r="F55" i="281"/>
  <c r="F1752" i="317" s="1"/>
  <c r="E55" i="281"/>
  <c r="E1752" i="317" s="1"/>
  <c r="D55" i="281"/>
  <c r="D1752" i="317" s="1"/>
  <c r="C55" i="281"/>
  <c r="C1752" i="317" s="1"/>
  <c r="B55" i="281"/>
  <c r="H54" i="281"/>
  <c r="G54" i="281"/>
  <c r="G1715" i="317" s="1"/>
  <c r="F54" i="281"/>
  <c r="F1715" i="317" s="1"/>
  <c r="E54" i="281"/>
  <c r="E1715" i="317" s="1"/>
  <c r="D54" i="281"/>
  <c r="D1715" i="317" s="1"/>
  <c r="C54" i="281"/>
  <c r="C1715" i="317" s="1"/>
  <c r="B54" i="281"/>
  <c r="H53" i="281"/>
  <c r="G53" i="281"/>
  <c r="F53" i="281"/>
  <c r="E53" i="281"/>
  <c r="E1678" i="317" s="1"/>
  <c r="D53" i="281"/>
  <c r="D1678" i="317" s="1"/>
  <c r="C53" i="281"/>
  <c r="B53" i="281"/>
  <c r="H52" i="281"/>
  <c r="G52" i="281"/>
  <c r="G1641" i="317" s="1"/>
  <c r="F52" i="281"/>
  <c r="F1641" i="317" s="1"/>
  <c r="E52" i="281"/>
  <c r="E1641" i="317" s="1"/>
  <c r="D52" i="281"/>
  <c r="D1641" i="317" s="1"/>
  <c r="C52" i="281"/>
  <c r="C1641" i="317" s="1"/>
  <c r="B52" i="281"/>
  <c r="H51" i="281"/>
  <c r="G51" i="281"/>
  <c r="G1604" i="317" s="1"/>
  <c r="F51" i="281"/>
  <c r="F1604" i="317" s="1"/>
  <c r="E51" i="281"/>
  <c r="D51" i="281"/>
  <c r="C51" i="281"/>
  <c r="C1604" i="317" s="1"/>
  <c r="B51" i="281"/>
  <c r="H48" i="281"/>
  <c r="G48" i="281"/>
  <c r="G1529" i="317" s="1"/>
  <c r="F48" i="281"/>
  <c r="F1529" i="317" s="1"/>
  <c r="E48" i="281"/>
  <c r="E1529" i="317" s="1"/>
  <c r="D48" i="281"/>
  <c r="D1529" i="317" s="1"/>
  <c r="C48" i="281"/>
  <c r="C1529" i="317" s="1"/>
  <c r="H47" i="281"/>
  <c r="G47" i="281"/>
  <c r="G1492" i="317" s="1"/>
  <c r="F47" i="281"/>
  <c r="F1492" i="317" s="1"/>
  <c r="E47" i="281"/>
  <c r="E1492" i="317" s="1"/>
  <c r="D47" i="281"/>
  <c r="D1492" i="317" s="1"/>
  <c r="C47" i="281"/>
  <c r="C1492" i="317" s="1"/>
  <c r="B47" i="281"/>
  <c r="H46" i="281"/>
  <c r="G46" i="281"/>
  <c r="G1455" i="317" s="1"/>
  <c r="F46" i="281"/>
  <c r="F1455" i="317" s="1"/>
  <c r="E46" i="281"/>
  <c r="E1455" i="317" s="1"/>
  <c r="D46" i="281"/>
  <c r="D1455" i="317" s="1"/>
  <c r="C46" i="281"/>
  <c r="C1455" i="317" s="1"/>
  <c r="B46" i="281"/>
  <c r="H45" i="281"/>
  <c r="G45" i="281"/>
  <c r="G1418" i="317" s="1"/>
  <c r="F45" i="281"/>
  <c r="F1418" i="317" s="1"/>
  <c r="E45" i="281"/>
  <c r="E1418" i="317" s="1"/>
  <c r="D45" i="281"/>
  <c r="D1418" i="317" s="1"/>
  <c r="C45" i="281"/>
  <c r="C1418" i="317" s="1"/>
  <c r="B45" i="281"/>
  <c r="H44" i="281"/>
  <c r="G44" i="281"/>
  <c r="G1381" i="317" s="1"/>
  <c r="F44" i="281"/>
  <c r="E44" i="281"/>
  <c r="E1381" i="317" s="1"/>
  <c r="D44" i="281"/>
  <c r="D1381" i="317" s="1"/>
  <c r="C44" i="281"/>
  <c r="C1381" i="317" s="1"/>
  <c r="B44" i="281"/>
  <c r="H43" i="281"/>
  <c r="G43" i="281"/>
  <c r="G1344" i="317" s="1"/>
  <c r="F43" i="281"/>
  <c r="F1344" i="317" s="1"/>
  <c r="E43" i="281"/>
  <c r="E1344" i="317" s="1"/>
  <c r="D43" i="281"/>
  <c r="D1344" i="317" s="1"/>
  <c r="C43" i="281"/>
  <c r="C1344" i="317" s="1"/>
  <c r="H42" i="281"/>
  <c r="G42" i="281"/>
  <c r="G1307" i="317" s="1"/>
  <c r="F42" i="281"/>
  <c r="F1307" i="317" s="1"/>
  <c r="E42" i="281"/>
  <c r="E1307" i="317" s="1"/>
  <c r="D42" i="281"/>
  <c r="D1307" i="317" s="1"/>
  <c r="C42" i="281"/>
  <c r="C1307" i="317" s="1"/>
  <c r="H41" i="281"/>
  <c r="G41" i="281"/>
  <c r="G1270" i="317" s="1"/>
  <c r="F41" i="281"/>
  <c r="F1270" i="317" s="1"/>
  <c r="E41" i="281"/>
  <c r="E1270" i="317" s="1"/>
  <c r="D41" i="281"/>
  <c r="D1270" i="317" s="1"/>
  <c r="C41" i="281"/>
  <c r="C1270" i="317" s="1"/>
  <c r="H40" i="281"/>
  <c r="G40" i="281"/>
  <c r="G1233" i="317" s="1"/>
  <c r="F40" i="281"/>
  <c r="F1233" i="317" s="1"/>
  <c r="E40" i="281"/>
  <c r="E1233" i="317" s="1"/>
  <c r="D40" i="281"/>
  <c r="D1233" i="317" s="1"/>
  <c r="C40" i="281"/>
  <c r="C1233" i="317" s="1"/>
  <c r="H39" i="281"/>
  <c r="G39" i="281"/>
  <c r="G1196" i="317" s="1"/>
  <c r="F39" i="281"/>
  <c r="F1196" i="317" s="1"/>
  <c r="E39" i="281"/>
  <c r="E1196" i="317" s="1"/>
  <c r="D39" i="281"/>
  <c r="D1196" i="317" s="1"/>
  <c r="C39" i="281"/>
  <c r="C1196" i="317" s="1"/>
  <c r="H38" i="281"/>
  <c r="G38" i="281"/>
  <c r="G1159" i="317" s="1"/>
  <c r="F38" i="281"/>
  <c r="F1159" i="317" s="1"/>
  <c r="E38" i="281"/>
  <c r="E1159" i="317" s="1"/>
  <c r="D38" i="281"/>
  <c r="D1159" i="317" s="1"/>
  <c r="C38" i="281"/>
  <c r="H37" i="281"/>
  <c r="G37" i="281"/>
  <c r="G1122" i="317" s="1"/>
  <c r="F37" i="281"/>
  <c r="F1122" i="317" s="1"/>
  <c r="E37" i="281"/>
  <c r="E1122" i="317" s="1"/>
  <c r="D37" i="281"/>
  <c r="D1122" i="317" s="1"/>
  <c r="C37" i="281"/>
  <c r="C1122" i="317" s="1"/>
  <c r="H36" i="281"/>
  <c r="G36" i="281"/>
  <c r="F36" i="281"/>
  <c r="F1085" i="317" s="1"/>
  <c r="E36" i="281"/>
  <c r="E1085" i="317" s="1"/>
  <c r="D36" i="281"/>
  <c r="C36" i="281"/>
  <c r="C1085" i="317" s="1"/>
  <c r="H33" i="281"/>
  <c r="G33" i="281"/>
  <c r="G1010" i="317" s="1"/>
  <c r="F33" i="281"/>
  <c r="F1010" i="317" s="1"/>
  <c r="E33" i="281"/>
  <c r="E1010" i="317" s="1"/>
  <c r="D33" i="281"/>
  <c r="D1010" i="317" s="1"/>
  <c r="C33" i="281"/>
  <c r="C1010" i="317" s="1"/>
  <c r="H32" i="281"/>
  <c r="G32" i="281"/>
  <c r="G973" i="317" s="1"/>
  <c r="F32" i="281"/>
  <c r="F973" i="317" s="1"/>
  <c r="E32" i="281"/>
  <c r="E973" i="317" s="1"/>
  <c r="D32" i="281"/>
  <c r="D973" i="317" s="1"/>
  <c r="C32" i="281"/>
  <c r="C973" i="317" s="1"/>
  <c r="B32" i="281"/>
  <c r="H31" i="281"/>
  <c r="G31" i="281"/>
  <c r="G936" i="317" s="1"/>
  <c r="F31" i="281"/>
  <c r="F936" i="317" s="1"/>
  <c r="E31" i="281"/>
  <c r="E936" i="317" s="1"/>
  <c r="D31" i="281"/>
  <c r="D936" i="317" s="1"/>
  <c r="C31" i="281"/>
  <c r="C936" i="317" s="1"/>
  <c r="B31" i="281"/>
  <c r="H30" i="281"/>
  <c r="G30" i="281"/>
  <c r="G899" i="317" s="1"/>
  <c r="F30" i="281"/>
  <c r="F899" i="317" s="1"/>
  <c r="E30" i="281"/>
  <c r="E899" i="317" s="1"/>
  <c r="D30" i="281"/>
  <c r="D899" i="317" s="1"/>
  <c r="C30" i="281"/>
  <c r="C899" i="317" s="1"/>
  <c r="B30" i="281"/>
  <c r="H29" i="281"/>
  <c r="G29" i="281"/>
  <c r="G862" i="317" s="1"/>
  <c r="F29" i="281"/>
  <c r="F862" i="317" s="1"/>
  <c r="E29" i="281"/>
  <c r="E862" i="317" s="1"/>
  <c r="D29" i="281"/>
  <c r="D862" i="317" s="1"/>
  <c r="C29" i="281"/>
  <c r="C862" i="317" s="1"/>
  <c r="H28" i="281"/>
  <c r="G28" i="281"/>
  <c r="G825" i="317" s="1"/>
  <c r="F28" i="281"/>
  <c r="F825" i="317" s="1"/>
  <c r="E28" i="281"/>
  <c r="E825" i="317" s="1"/>
  <c r="D28" i="281"/>
  <c r="D825" i="317" s="1"/>
  <c r="C28" i="281"/>
  <c r="C825" i="317" s="1"/>
  <c r="H27" i="281"/>
  <c r="G27" i="281"/>
  <c r="G788" i="317" s="1"/>
  <c r="F27" i="281"/>
  <c r="F788" i="317" s="1"/>
  <c r="E27" i="281"/>
  <c r="E788" i="317" s="1"/>
  <c r="D27" i="281"/>
  <c r="D788" i="317" s="1"/>
  <c r="C27" i="281"/>
  <c r="C788" i="317" s="1"/>
  <c r="H26" i="281"/>
  <c r="G26" i="281"/>
  <c r="G751" i="317" s="1"/>
  <c r="F26" i="281"/>
  <c r="F751" i="317" s="1"/>
  <c r="E26" i="281"/>
  <c r="E751" i="317" s="1"/>
  <c r="D26" i="281"/>
  <c r="D751" i="317" s="1"/>
  <c r="C26" i="281"/>
  <c r="C751" i="317" s="1"/>
  <c r="H25" i="281"/>
  <c r="G25" i="281"/>
  <c r="G714" i="317" s="1"/>
  <c r="F25" i="281"/>
  <c r="F714" i="317" s="1"/>
  <c r="E25" i="281"/>
  <c r="E714" i="317" s="1"/>
  <c r="D25" i="281"/>
  <c r="D714" i="317" s="1"/>
  <c r="C25" i="281"/>
  <c r="C714" i="317" s="1"/>
  <c r="H24" i="281"/>
  <c r="G24" i="281"/>
  <c r="G677" i="317" s="1"/>
  <c r="F24" i="281"/>
  <c r="E24" i="281"/>
  <c r="E677" i="317" s="1"/>
  <c r="D24" i="281"/>
  <c r="D677" i="317" s="1"/>
  <c r="C24" i="281"/>
  <c r="C677" i="317" s="1"/>
  <c r="H23" i="281"/>
  <c r="G23" i="281"/>
  <c r="G640" i="317" s="1"/>
  <c r="F23" i="281"/>
  <c r="F640" i="317" s="1"/>
  <c r="E23" i="281"/>
  <c r="E640" i="317" s="1"/>
  <c r="D23" i="281"/>
  <c r="C23" i="281"/>
  <c r="C640" i="317" s="1"/>
  <c r="H22" i="281"/>
  <c r="G22" i="281"/>
  <c r="F22" i="281"/>
  <c r="F603" i="317" s="1"/>
  <c r="E22" i="281"/>
  <c r="E603" i="317" s="1"/>
  <c r="D22" i="281"/>
  <c r="D603" i="317" s="1"/>
  <c r="C22" i="281"/>
  <c r="C603" i="317" s="1"/>
  <c r="H21" i="281"/>
  <c r="G21" i="281"/>
  <c r="G566" i="317" s="1"/>
  <c r="F21" i="281"/>
  <c r="F566" i="317" s="1"/>
  <c r="E21" i="281"/>
  <c r="D21" i="281"/>
  <c r="D566" i="317" s="1"/>
  <c r="C21" i="281"/>
  <c r="C566" i="317" s="1"/>
  <c r="H18" i="281"/>
  <c r="G18" i="281"/>
  <c r="G491" i="317" s="1"/>
  <c r="F18" i="281"/>
  <c r="F491" i="317" s="1"/>
  <c r="E18" i="281"/>
  <c r="E491" i="317" s="1"/>
  <c r="D18" i="281"/>
  <c r="D491" i="317" s="1"/>
  <c r="C18" i="281"/>
  <c r="C491" i="317" s="1"/>
  <c r="H17" i="281"/>
  <c r="G17" i="281"/>
  <c r="G454" i="317" s="1"/>
  <c r="F17" i="281"/>
  <c r="F454" i="317" s="1"/>
  <c r="E17" i="281"/>
  <c r="E454" i="317" s="1"/>
  <c r="D17" i="281"/>
  <c r="D454" i="317" s="1"/>
  <c r="C17" i="281"/>
  <c r="C454" i="317" s="1"/>
  <c r="B17" i="281"/>
  <c r="H16" i="281"/>
  <c r="G16" i="281"/>
  <c r="G417" i="317" s="1"/>
  <c r="F16" i="281"/>
  <c r="F417" i="317" s="1"/>
  <c r="E16" i="281"/>
  <c r="E417" i="317" s="1"/>
  <c r="D16" i="281"/>
  <c r="D417" i="317" s="1"/>
  <c r="C16" i="281"/>
  <c r="C417" i="317" s="1"/>
  <c r="B16" i="281"/>
  <c r="H15" i="281"/>
  <c r="G15" i="281"/>
  <c r="G380" i="317" s="1"/>
  <c r="F15" i="281"/>
  <c r="F380" i="317" s="1"/>
  <c r="E15" i="281"/>
  <c r="E380" i="317" s="1"/>
  <c r="D15" i="281"/>
  <c r="D380" i="317" s="1"/>
  <c r="C15" i="281"/>
  <c r="C380" i="317" s="1"/>
  <c r="B15" i="281"/>
  <c r="H14" i="281"/>
  <c r="G14" i="281"/>
  <c r="G343" i="317" s="1"/>
  <c r="F14" i="281"/>
  <c r="F343" i="317" s="1"/>
  <c r="E14" i="281"/>
  <c r="E343" i="317" s="1"/>
  <c r="D14" i="281"/>
  <c r="D343" i="317" s="1"/>
  <c r="C14" i="281"/>
  <c r="C343" i="317" s="1"/>
  <c r="H13" i="281"/>
  <c r="G13" i="281"/>
  <c r="G306" i="317" s="1"/>
  <c r="F13" i="281"/>
  <c r="F306" i="317" s="1"/>
  <c r="E13" i="281"/>
  <c r="E306" i="317" s="1"/>
  <c r="D13" i="281"/>
  <c r="D306" i="317" s="1"/>
  <c r="C13" i="281"/>
  <c r="C306" i="317" s="1"/>
  <c r="H12" i="281"/>
  <c r="G12" i="281"/>
  <c r="G269" i="317" s="1"/>
  <c r="F12" i="281"/>
  <c r="F269" i="317" s="1"/>
  <c r="E12" i="281"/>
  <c r="E269" i="317" s="1"/>
  <c r="D12" i="281"/>
  <c r="D269" i="317" s="1"/>
  <c r="C12" i="281"/>
  <c r="C269" i="317" s="1"/>
  <c r="H11" i="281"/>
  <c r="G11" i="281"/>
  <c r="G232" i="317" s="1"/>
  <c r="F11" i="281"/>
  <c r="F232" i="317" s="1"/>
  <c r="E11" i="281"/>
  <c r="E232" i="317" s="1"/>
  <c r="D11" i="281"/>
  <c r="D232" i="317" s="1"/>
  <c r="C11" i="281"/>
  <c r="C232" i="317" s="1"/>
  <c r="H10" i="281"/>
  <c r="G10" i="281"/>
  <c r="G195" i="317" s="1"/>
  <c r="F10" i="281"/>
  <c r="F195" i="317" s="1"/>
  <c r="E10" i="281"/>
  <c r="E195" i="317" s="1"/>
  <c r="D10" i="281"/>
  <c r="D195" i="317" s="1"/>
  <c r="C10" i="281"/>
  <c r="C195" i="317" s="1"/>
  <c r="H9" i="281"/>
  <c r="G9" i="281"/>
  <c r="G158" i="317" s="1"/>
  <c r="F9" i="281"/>
  <c r="F158" i="317" s="1"/>
  <c r="E9" i="281"/>
  <c r="E158" i="317" s="1"/>
  <c r="D9" i="281"/>
  <c r="D158" i="317" s="1"/>
  <c r="C9" i="281"/>
  <c r="C158" i="317" s="1"/>
  <c r="H8" i="281"/>
  <c r="G8" i="281"/>
  <c r="G121" i="317" s="1"/>
  <c r="F8" i="281"/>
  <c r="F121" i="317" s="1"/>
  <c r="E8" i="281"/>
  <c r="D8" i="281"/>
  <c r="D121" i="317" s="1"/>
  <c r="C8" i="281"/>
  <c r="C121" i="317" s="1"/>
  <c r="H7" i="281"/>
  <c r="G7" i="281"/>
  <c r="G84" i="317" s="1"/>
  <c r="F7" i="281"/>
  <c r="F84" i="317" s="1"/>
  <c r="E7" i="281"/>
  <c r="E84" i="317" s="1"/>
  <c r="D7" i="281"/>
  <c r="D84" i="317" s="1"/>
  <c r="C7" i="281"/>
  <c r="H6" i="281"/>
  <c r="G6" i="281"/>
  <c r="G47" i="317" s="1"/>
  <c r="F6" i="281"/>
  <c r="E6" i="281"/>
  <c r="E47" i="317" s="1"/>
  <c r="D6" i="281"/>
  <c r="D47" i="317" s="1"/>
  <c r="C6" i="281"/>
  <c r="C47" i="317" s="1"/>
  <c r="H5" i="281"/>
  <c r="G5" i="281"/>
  <c r="F5" i="281"/>
  <c r="F10" i="317" s="1"/>
  <c r="E5" i="281"/>
  <c r="E10" i="317" s="1"/>
  <c r="D5" i="281"/>
  <c r="C5" i="281"/>
  <c r="C10" i="317" s="1"/>
  <c r="B1" i="281"/>
  <c r="F65" i="280"/>
  <c r="E65" i="280"/>
  <c r="E1618" i="316" s="1"/>
  <c r="D65" i="280"/>
  <c r="D1618" i="316" s="1"/>
  <c r="C65" i="280"/>
  <c r="C1618" i="316" s="1"/>
  <c r="F60" i="280"/>
  <c r="D60" i="280"/>
  <c r="C60" i="280"/>
  <c r="C1505" i="316" s="1"/>
  <c r="F59" i="280"/>
  <c r="E59" i="280"/>
  <c r="E1468" i="316" s="1"/>
  <c r="D59" i="280"/>
  <c r="D1468" i="316" s="1"/>
  <c r="C59" i="280"/>
  <c r="F58" i="280"/>
  <c r="D58" i="280"/>
  <c r="D1431" i="316" s="1"/>
  <c r="C58" i="280"/>
  <c r="F57" i="280"/>
  <c r="E57" i="280"/>
  <c r="E1394" i="316" s="1"/>
  <c r="D57" i="280"/>
  <c r="D1394" i="316" s="1"/>
  <c r="C57" i="280"/>
  <c r="C1394" i="316" s="1"/>
  <c r="F56" i="280"/>
  <c r="D56" i="280"/>
  <c r="D1357" i="316" s="1"/>
  <c r="C56" i="280"/>
  <c r="C1357" i="316" s="1"/>
  <c r="F55" i="280"/>
  <c r="E55" i="280"/>
  <c r="E1320" i="316" s="1"/>
  <c r="D55" i="280"/>
  <c r="D1320" i="316" s="1"/>
  <c r="C55" i="280"/>
  <c r="C1320" i="316" s="1"/>
  <c r="F52" i="280"/>
  <c r="E52" i="280"/>
  <c r="E1281" i="316" s="1"/>
  <c r="D52" i="280"/>
  <c r="D1281" i="316" s="1"/>
  <c r="C52" i="280"/>
  <c r="C1281" i="316" s="1"/>
  <c r="F48" i="280"/>
  <c r="E48" i="280"/>
  <c r="E1205" i="316" s="1"/>
  <c r="D48" i="280"/>
  <c r="D1205" i="316" s="1"/>
  <c r="C48" i="280"/>
  <c r="C1205" i="316" s="1"/>
  <c r="F45" i="280"/>
  <c r="E45" i="280"/>
  <c r="E1166" i="316" s="1"/>
  <c r="D45" i="280"/>
  <c r="D1166" i="316" s="1"/>
  <c r="C45" i="280"/>
  <c r="C1166" i="316" s="1"/>
  <c r="F41" i="280"/>
  <c r="E41" i="280"/>
  <c r="E1090" i="316" s="1"/>
  <c r="D41" i="280"/>
  <c r="D1090" i="316" s="1"/>
  <c r="C41" i="280"/>
  <c r="C1090" i="316" s="1"/>
  <c r="F40" i="280"/>
  <c r="E40" i="280"/>
  <c r="D40" i="280"/>
  <c r="D1053" i="316" s="1"/>
  <c r="C40" i="280"/>
  <c r="C1053" i="316" s="1"/>
  <c r="F39" i="280"/>
  <c r="E39" i="280"/>
  <c r="E1016" i="316" s="1"/>
  <c r="D39" i="280"/>
  <c r="D1016" i="316" s="1"/>
  <c r="C39" i="280"/>
  <c r="C1016" i="316" s="1"/>
  <c r="F35" i="280"/>
  <c r="E35" i="280"/>
  <c r="E940" i="316" s="1"/>
  <c r="D35" i="280"/>
  <c r="D940" i="316" s="1"/>
  <c r="C35" i="280"/>
  <c r="C940" i="316" s="1"/>
  <c r="F34" i="280"/>
  <c r="E34" i="280"/>
  <c r="E903" i="316" s="1"/>
  <c r="D34" i="280"/>
  <c r="D903" i="316" s="1"/>
  <c r="C34" i="280"/>
  <c r="C903" i="316" s="1"/>
  <c r="F33" i="280"/>
  <c r="E33" i="280"/>
  <c r="D33" i="280"/>
  <c r="D866" i="316" s="1"/>
  <c r="C33" i="280"/>
  <c r="C866" i="316" s="1"/>
  <c r="F32" i="280"/>
  <c r="E32" i="280"/>
  <c r="E829" i="316" s="1"/>
  <c r="D32" i="280"/>
  <c r="D829" i="316" s="1"/>
  <c r="C32" i="280"/>
  <c r="C829" i="316" s="1"/>
  <c r="F28" i="280"/>
  <c r="E28" i="280"/>
  <c r="E753" i="316" s="1"/>
  <c r="D28" i="280"/>
  <c r="D753" i="316" s="1"/>
  <c r="C28" i="280"/>
  <c r="C753" i="316" s="1"/>
  <c r="F27" i="280"/>
  <c r="E27" i="280"/>
  <c r="E716" i="316" s="1"/>
  <c r="D27" i="280"/>
  <c r="D716" i="316" s="1"/>
  <c r="C27" i="280"/>
  <c r="C716" i="316" s="1"/>
  <c r="F26" i="280"/>
  <c r="E26" i="280"/>
  <c r="E679" i="316" s="1"/>
  <c r="D26" i="280"/>
  <c r="D679" i="316" s="1"/>
  <c r="C26" i="280"/>
  <c r="C679" i="316" s="1"/>
  <c r="F25" i="280"/>
  <c r="E25" i="280"/>
  <c r="E642" i="316" s="1"/>
  <c r="D25" i="280"/>
  <c r="D642" i="316" s="1"/>
  <c r="C25" i="280"/>
  <c r="C642" i="316" s="1"/>
  <c r="F24" i="280"/>
  <c r="E24" i="280"/>
  <c r="D24" i="280"/>
  <c r="D605" i="316" s="1"/>
  <c r="C24" i="280"/>
  <c r="C605" i="316" s="1"/>
  <c r="F19" i="280"/>
  <c r="D19" i="280"/>
  <c r="D492" i="316" s="1"/>
  <c r="C19" i="280"/>
  <c r="C492" i="316" s="1"/>
  <c r="F18" i="280"/>
  <c r="E18" i="280"/>
  <c r="E455" i="316" s="1"/>
  <c r="D18" i="280"/>
  <c r="C18" i="280"/>
  <c r="C455" i="316" s="1"/>
  <c r="F17" i="280"/>
  <c r="D17" i="280"/>
  <c r="C17" i="280"/>
  <c r="C418" i="316" s="1"/>
  <c r="F16" i="280"/>
  <c r="E16" i="280"/>
  <c r="E381" i="316" s="1"/>
  <c r="D16" i="280"/>
  <c r="D381" i="316" s="1"/>
  <c r="C16" i="280"/>
  <c r="F15" i="280"/>
  <c r="D15" i="280"/>
  <c r="D344" i="316" s="1"/>
  <c r="C15" i="280"/>
  <c r="C344" i="316" s="1"/>
  <c r="F14" i="280"/>
  <c r="E14" i="280"/>
  <c r="E307" i="316" s="1"/>
  <c r="D14" i="280"/>
  <c r="D307" i="316" s="1"/>
  <c r="C14" i="280"/>
  <c r="C307" i="316" s="1"/>
  <c r="F13" i="280"/>
  <c r="D13" i="280"/>
  <c r="D270" i="316" s="1"/>
  <c r="C13" i="280"/>
  <c r="C270" i="316" s="1"/>
  <c r="F12" i="280"/>
  <c r="E12" i="280"/>
  <c r="E233" i="316" s="1"/>
  <c r="D12" i="280"/>
  <c r="D233" i="316" s="1"/>
  <c r="C12" i="280"/>
  <c r="C233" i="316" s="1"/>
  <c r="F11" i="280"/>
  <c r="D11" i="280"/>
  <c r="D196" i="316" s="1"/>
  <c r="C11" i="280"/>
  <c r="C196" i="316" s="1"/>
  <c r="F10" i="280"/>
  <c r="E10" i="280"/>
  <c r="D10" i="280"/>
  <c r="D159" i="316" s="1"/>
  <c r="C10" i="280"/>
  <c r="C159" i="316" s="1"/>
  <c r="F9" i="280"/>
  <c r="D9" i="280"/>
  <c r="C9" i="280"/>
  <c r="F8" i="280"/>
  <c r="E8" i="280"/>
  <c r="E85" i="316" s="1"/>
  <c r="D8" i="280"/>
  <c r="C8" i="280"/>
  <c r="C85" i="316" s="1"/>
  <c r="F7" i="280"/>
  <c r="D7" i="280"/>
  <c r="D48" i="316" s="1"/>
  <c r="C7" i="280"/>
  <c r="C48" i="316" s="1"/>
  <c r="F6" i="280"/>
  <c r="E6" i="280"/>
  <c r="E11" i="316" s="1"/>
  <c r="D6" i="280"/>
  <c r="D11" i="316" s="1"/>
  <c r="C6" i="280"/>
  <c r="C11" i="316" s="1"/>
  <c r="B1" i="280"/>
  <c r="H94" i="283"/>
  <c r="G94" i="283"/>
  <c r="G3078" i="317" s="1"/>
  <c r="F94" i="283"/>
  <c r="F3078" i="317" s="1"/>
  <c r="E94" i="283"/>
  <c r="E3078" i="317" s="1"/>
  <c r="D94" i="283"/>
  <c r="C94" i="283"/>
  <c r="C3078" i="317" s="1"/>
  <c r="H93" i="283"/>
  <c r="G93" i="283"/>
  <c r="F93" i="283"/>
  <c r="F3041" i="317" s="1"/>
  <c r="E93" i="283"/>
  <c r="E3041" i="317" s="1"/>
  <c r="D93" i="283"/>
  <c r="D3041" i="317" s="1"/>
  <c r="C93" i="283"/>
  <c r="C3041" i="317" s="1"/>
  <c r="H89" i="283"/>
  <c r="G89" i="283"/>
  <c r="G2965" i="317" s="1"/>
  <c r="F89" i="283"/>
  <c r="F2965" i="317" s="1"/>
  <c r="E89" i="283"/>
  <c r="E2965" i="317" s="1"/>
  <c r="D89" i="283"/>
  <c r="D2965" i="317" s="1"/>
  <c r="C89" i="283"/>
  <c r="C2965" i="317" s="1"/>
  <c r="B89" i="283"/>
  <c r="H88" i="283"/>
  <c r="G88" i="283"/>
  <c r="G2928" i="317" s="1"/>
  <c r="F88" i="283"/>
  <c r="F2928" i="317" s="1"/>
  <c r="E88" i="283"/>
  <c r="E2928" i="317" s="1"/>
  <c r="D88" i="283"/>
  <c r="D2928" i="317" s="1"/>
  <c r="C88" i="283"/>
  <c r="C2928" i="317" s="1"/>
  <c r="B88" i="283"/>
  <c r="H87" i="283"/>
  <c r="G87" i="283"/>
  <c r="G2891" i="317" s="1"/>
  <c r="F87" i="283"/>
  <c r="F2891" i="317" s="1"/>
  <c r="E87" i="283"/>
  <c r="E2891" i="317" s="1"/>
  <c r="D87" i="283"/>
  <c r="D2891" i="317" s="1"/>
  <c r="C87" i="283"/>
  <c r="C2891" i="317" s="1"/>
  <c r="B87" i="283"/>
  <c r="H86" i="283"/>
  <c r="G86" i="283"/>
  <c r="G2854" i="317" s="1"/>
  <c r="F86" i="283"/>
  <c r="F2854" i="317" s="1"/>
  <c r="E86" i="283"/>
  <c r="D86" i="283"/>
  <c r="D2854" i="317" s="1"/>
  <c r="C86" i="283"/>
  <c r="C2854" i="317" s="1"/>
  <c r="B86" i="283"/>
  <c r="H85" i="283"/>
  <c r="G85" i="283"/>
  <c r="G2817" i="317" s="1"/>
  <c r="F85" i="283"/>
  <c r="F2817" i="317" s="1"/>
  <c r="E85" i="283"/>
  <c r="E2817" i="317" s="1"/>
  <c r="D85" i="283"/>
  <c r="D2817" i="317" s="1"/>
  <c r="C85" i="283"/>
  <c r="C2817" i="317" s="1"/>
  <c r="B85" i="283"/>
  <c r="H84" i="283"/>
  <c r="G84" i="283"/>
  <c r="G2780" i="317" s="1"/>
  <c r="F84" i="283"/>
  <c r="F2780" i="317" s="1"/>
  <c r="E84" i="283"/>
  <c r="E2780" i="317" s="1"/>
  <c r="D84" i="283"/>
  <c r="D2780" i="317" s="1"/>
  <c r="C84" i="283"/>
  <c r="B84" i="283"/>
  <c r="H83" i="283"/>
  <c r="G83" i="283"/>
  <c r="F83" i="283"/>
  <c r="F2743" i="317" s="1"/>
  <c r="E83" i="283"/>
  <c r="E2743" i="317" s="1"/>
  <c r="D83" i="283"/>
  <c r="D2743" i="317" s="1"/>
  <c r="C83" i="283"/>
  <c r="C2743" i="317" s="1"/>
  <c r="B83" i="283"/>
  <c r="H82" i="283"/>
  <c r="G82" i="283"/>
  <c r="G2706" i="317" s="1"/>
  <c r="F82" i="283"/>
  <c r="E82" i="283"/>
  <c r="E2706" i="317" s="1"/>
  <c r="D82" i="283"/>
  <c r="D2706" i="317" s="1"/>
  <c r="C82" i="283"/>
  <c r="C2706" i="317" s="1"/>
  <c r="B82" i="283"/>
  <c r="H79" i="283"/>
  <c r="G79" i="283"/>
  <c r="G2631" i="317" s="1"/>
  <c r="F79" i="283"/>
  <c r="F2631" i="317" s="1"/>
  <c r="E79" i="283"/>
  <c r="E2631" i="317" s="1"/>
  <c r="D79" i="283"/>
  <c r="D2631" i="317" s="1"/>
  <c r="C79" i="283"/>
  <c r="C2631" i="317" s="1"/>
  <c r="H78" i="283"/>
  <c r="G78" i="283"/>
  <c r="G2594" i="317" s="1"/>
  <c r="F78" i="283"/>
  <c r="F2594" i="317" s="1"/>
  <c r="E78" i="283"/>
  <c r="E2594" i="317" s="1"/>
  <c r="D78" i="283"/>
  <c r="D2594" i="317" s="1"/>
  <c r="C78" i="283"/>
  <c r="C2594" i="317" s="1"/>
  <c r="B78" i="283"/>
  <c r="H77" i="283"/>
  <c r="G77" i="283"/>
  <c r="G2557" i="317" s="1"/>
  <c r="F77" i="283"/>
  <c r="F2557" i="317" s="1"/>
  <c r="E77" i="283"/>
  <c r="E2557" i="317" s="1"/>
  <c r="D77" i="283"/>
  <c r="D2557" i="317" s="1"/>
  <c r="C77" i="283"/>
  <c r="C2557" i="317" s="1"/>
  <c r="B77" i="283"/>
  <c r="H76" i="283"/>
  <c r="G76" i="283"/>
  <c r="G2520" i="317" s="1"/>
  <c r="F76" i="283"/>
  <c r="F2520" i="317" s="1"/>
  <c r="E76" i="283"/>
  <c r="E2520" i="317" s="1"/>
  <c r="D76" i="283"/>
  <c r="D2520" i="317" s="1"/>
  <c r="C76" i="283"/>
  <c r="C2520" i="317" s="1"/>
  <c r="B76" i="283"/>
  <c r="H75" i="283"/>
  <c r="G75" i="283"/>
  <c r="G2483" i="317" s="1"/>
  <c r="F75" i="283"/>
  <c r="F2483" i="317" s="1"/>
  <c r="E75" i="283"/>
  <c r="E2483" i="317" s="1"/>
  <c r="D75" i="283"/>
  <c r="D2483" i="317" s="1"/>
  <c r="C75" i="283"/>
  <c r="C2483" i="317" s="1"/>
  <c r="B75" i="283"/>
  <c r="H74" i="283"/>
  <c r="G74" i="283"/>
  <c r="G2446" i="317" s="1"/>
  <c r="F74" i="283"/>
  <c r="F2446" i="317" s="1"/>
  <c r="E74" i="283"/>
  <c r="E2446" i="317" s="1"/>
  <c r="D74" i="283"/>
  <c r="D2446" i="317" s="1"/>
  <c r="C74" i="283"/>
  <c r="C2446" i="317" s="1"/>
  <c r="B74" i="283"/>
  <c r="H73" i="283"/>
  <c r="G73" i="283"/>
  <c r="G2409" i="317" s="1"/>
  <c r="F73" i="283"/>
  <c r="E73" i="283"/>
  <c r="E2409" i="317" s="1"/>
  <c r="D73" i="283"/>
  <c r="D2409" i="317" s="1"/>
  <c r="C73" i="283"/>
  <c r="C2409" i="317" s="1"/>
  <c r="B73" i="283"/>
  <c r="H72" i="283"/>
  <c r="G72" i="283"/>
  <c r="G2372" i="317" s="1"/>
  <c r="F72" i="283"/>
  <c r="F2372" i="317" s="1"/>
  <c r="E72" i="283"/>
  <c r="E2372" i="317" s="1"/>
  <c r="D72" i="283"/>
  <c r="D2372" i="317" s="1"/>
  <c r="C72" i="283"/>
  <c r="C2372" i="317" s="1"/>
  <c r="B72" i="283"/>
  <c r="H71" i="283"/>
  <c r="G71" i="283"/>
  <c r="G2335" i="317" s="1"/>
  <c r="F71" i="283"/>
  <c r="F2335" i="317" s="1"/>
  <c r="E71" i="283"/>
  <c r="E2335" i="317" s="1"/>
  <c r="D71" i="283"/>
  <c r="D2335" i="317" s="1"/>
  <c r="C71" i="283"/>
  <c r="C2335" i="317" s="1"/>
  <c r="B71" i="283"/>
  <c r="H70" i="283"/>
  <c r="G70" i="283"/>
  <c r="G2298" i="317" s="1"/>
  <c r="F70" i="283"/>
  <c r="F2298" i="317" s="1"/>
  <c r="E70" i="283"/>
  <c r="E2298" i="317" s="1"/>
  <c r="D70" i="283"/>
  <c r="D2298" i="317" s="1"/>
  <c r="C70" i="283"/>
  <c r="C2298" i="317" s="1"/>
  <c r="B70" i="283"/>
  <c r="H69" i="283"/>
  <c r="G69" i="283"/>
  <c r="G2261" i="317" s="1"/>
  <c r="F69" i="283"/>
  <c r="F2261" i="317" s="1"/>
  <c r="E69" i="283"/>
  <c r="D69" i="283"/>
  <c r="D2261" i="317" s="1"/>
  <c r="C69" i="283"/>
  <c r="C2261" i="317" s="1"/>
  <c r="B69" i="283"/>
  <c r="H68" i="283"/>
  <c r="G68" i="283"/>
  <c r="G2224" i="317" s="1"/>
  <c r="F68" i="283"/>
  <c r="F2224" i="317" s="1"/>
  <c r="E68" i="283"/>
  <c r="E2224" i="317" s="1"/>
  <c r="D68" i="283"/>
  <c r="C68" i="283"/>
  <c r="C2224" i="317" s="1"/>
  <c r="B68" i="283"/>
  <c r="H67" i="283"/>
  <c r="G67" i="283"/>
  <c r="G2187" i="317" s="1"/>
  <c r="F67" i="283"/>
  <c r="F2187" i="317" s="1"/>
  <c r="E67" i="283"/>
  <c r="E2187" i="317" s="1"/>
  <c r="D67" i="283"/>
  <c r="D2187" i="317" s="1"/>
  <c r="C67" i="283"/>
  <c r="C2187" i="317" s="1"/>
  <c r="B67" i="283"/>
  <c r="H66" i="283"/>
  <c r="G66" i="283"/>
  <c r="F66" i="283"/>
  <c r="F2150" i="317" s="1"/>
  <c r="E66" i="283"/>
  <c r="E2150" i="317" s="1"/>
  <c r="D66" i="283"/>
  <c r="D2150" i="317" s="1"/>
  <c r="C66" i="283"/>
  <c r="C2150" i="317" s="1"/>
  <c r="B66" i="283"/>
  <c r="H63" i="283"/>
  <c r="G63" i="283"/>
  <c r="G2075" i="317" s="1"/>
  <c r="F63" i="283"/>
  <c r="F2075" i="317" s="1"/>
  <c r="E63" i="283"/>
  <c r="E2075" i="317" s="1"/>
  <c r="D63" i="283"/>
  <c r="D2075" i="317" s="1"/>
  <c r="C63" i="283"/>
  <c r="C2075" i="317" s="1"/>
  <c r="H62" i="283"/>
  <c r="G62" i="283"/>
  <c r="G2038" i="317" s="1"/>
  <c r="F62" i="283"/>
  <c r="F2038" i="317" s="1"/>
  <c r="E62" i="283"/>
  <c r="E2038" i="317" s="1"/>
  <c r="D62" i="283"/>
  <c r="D2038" i="317" s="1"/>
  <c r="C62" i="283"/>
  <c r="C2038" i="317" s="1"/>
  <c r="B62" i="283"/>
  <c r="H61" i="283"/>
  <c r="G61" i="283"/>
  <c r="G2001" i="317" s="1"/>
  <c r="F61" i="283"/>
  <c r="F2001" i="317" s="1"/>
  <c r="E61" i="283"/>
  <c r="E2001" i="317" s="1"/>
  <c r="D61" i="283"/>
  <c r="D2001" i="317" s="1"/>
  <c r="C61" i="283"/>
  <c r="C2001" i="317" s="1"/>
  <c r="B61" i="283"/>
  <c r="H60" i="283"/>
  <c r="G60" i="283"/>
  <c r="G1964" i="317" s="1"/>
  <c r="F60" i="283"/>
  <c r="F1964" i="317" s="1"/>
  <c r="E60" i="283"/>
  <c r="E1964" i="317" s="1"/>
  <c r="D60" i="283"/>
  <c r="D1964" i="317" s="1"/>
  <c r="C60" i="283"/>
  <c r="C1964" i="317" s="1"/>
  <c r="B60" i="283"/>
  <c r="H59" i="283"/>
  <c r="G59" i="283"/>
  <c r="G1927" i="317" s="1"/>
  <c r="F59" i="283"/>
  <c r="F1927" i="317" s="1"/>
  <c r="E59" i="283"/>
  <c r="E1927" i="317" s="1"/>
  <c r="D59" i="283"/>
  <c r="D1927" i="317" s="1"/>
  <c r="C59" i="283"/>
  <c r="C1927" i="317" s="1"/>
  <c r="B59" i="283"/>
  <c r="H58" i="283"/>
  <c r="G58" i="283"/>
  <c r="G1890" i="317" s="1"/>
  <c r="F58" i="283"/>
  <c r="F1890" i="317" s="1"/>
  <c r="E58" i="283"/>
  <c r="E1890" i="317" s="1"/>
  <c r="D58" i="283"/>
  <c r="D1890" i="317" s="1"/>
  <c r="C58" i="283"/>
  <c r="C1890" i="317" s="1"/>
  <c r="B58" i="283"/>
  <c r="H57" i="283"/>
  <c r="G57" i="283"/>
  <c r="G1853" i="317" s="1"/>
  <c r="F57" i="283"/>
  <c r="F1853" i="317" s="1"/>
  <c r="E57" i="283"/>
  <c r="E1853" i="317" s="1"/>
  <c r="D57" i="283"/>
  <c r="D1853" i="317" s="1"/>
  <c r="C57" i="283"/>
  <c r="C1853" i="317" s="1"/>
  <c r="B57" i="283"/>
  <c r="H56" i="283"/>
  <c r="G56" i="283"/>
  <c r="G1816" i="317" s="1"/>
  <c r="F56" i="283"/>
  <c r="F1816" i="317" s="1"/>
  <c r="E56" i="283"/>
  <c r="E1816" i="317" s="1"/>
  <c r="D56" i="283"/>
  <c r="D1816" i="317" s="1"/>
  <c r="C56" i="283"/>
  <c r="C1816" i="317" s="1"/>
  <c r="B56" i="283"/>
  <c r="H55" i="283"/>
  <c r="G55" i="283"/>
  <c r="G1779" i="317" s="1"/>
  <c r="F55" i="283"/>
  <c r="F1779" i="317" s="1"/>
  <c r="E55" i="283"/>
  <c r="E1779" i="317" s="1"/>
  <c r="D55" i="283"/>
  <c r="D1779" i="317" s="1"/>
  <c r="C55" i="283"/>
  <c r="C1779" i="317" s="1"/>
  <c r="B55" i="283"/>
  <c r="H54" i="283"/>
  <c r="G54" i="283"/>
  <c r="F54" i="283"/>
  <c r="F1742" i="317" s="1"/>
  <c r="E54" i="283"/>
  <c r="E1742" i="317" s="1"/>
  <c r="D54" i="283"/>
  <c r="D1742" i="317" s="1"/>
  <c r="C54" i="283"/>
  <c r="C1742" i="317" s="1"/>
  <c r="B54" i="283"/>
  <c r="H53" i="283"/>
  <c r="G53" i="283"/>
  <c r="G1705" i="317" s="1"/>
  <c r="F53" i="283"/>
  <c r="E53" i="283"/>
  <c r="E1705" i="317" s="1"/>
  <c r="D53" i="283"/>
  <c r="D1705" i="317" s="1"/>
  <c r="C53" i="283"/>
  <c r="B53" i="283"/>
  <c r="H52" i="283"/>
  <c r="G52" i="283"/>
  <c r="G1668" i="317" s="1"/>
  <c r="F52" i="283"/>
  <c r="F1668" i="317" s="1"/>
  <c r="E52" i="283"/>
  <c r="D52" i="283"/>
  <c r="D1668" i="317" s="1"/>
  <c r="C52" i="283"/>
  <c r="C1668" i="317" s="1"/>
  <c r="B52" i="283"/>
  <c r="H51" i="283"/>
  <c r="G51" i="283"/>
  <c r="G1631" i="317" s="1"/>
  <c r="F51" i="283"/>
  <c r="F1631" i="317" s="1"/>
  <c r="E51" i="283"/>
  <c r="E1631" i="317" s="1"/>
  <c r="D51" i="283"/>
  <c r="C51" i="283"/>
  <c r="C1631" i="317" s="1"/>
  <c r="B51" i="283"/>
  <c r="H48" i="283"/>
  <c r="G48" i="283"/>
  <c r="G1556" i="317" s="1"/>
  <c r="F48" i="283"/>
  <c r="F1556" i="317" s="1"/>
  <c r="E48" i="283"/>
  <c r="E1556" i="317" s="1"/>
  <c r="D48" i="283"/>
  <c r="D1556" i="317" s="1"/>
  <c r="C48" i="283"/>
  <c r="C1556" i="317" s="1"/>
  <c r="H47" i="283"/>
  <c r="G47" i="283"/>
  <c r="G1519" i="317" s="1"/>
  <c r="F47" i="283"/>
  <c r="F1519" i="317" s="1"/>
  <c r="E47" i="283"/>
  <c r="E1519" i="317" s="1"/>
  <c r="D47" i="283"/>
  <c r="D1519" i="317" s="1"/>
  <c r="C47" i="283"/>
  <c r="C1519" i="317" s="1"/>
  <c r="B47" i="283"/>
  <c r="H46" i="283"/>
  <c r="G46" i="283"/>
  <c r="G1482" i="317" s="1"/>
  <c r="F46" i="283"/>
  <c r="F1482" i="317" s="1"/>
  <c r="E46" i="283"/>
  <c r="E1482" i="317" s="1"/>
  <c r="D46" i="283"/>
  <c r="D1482" i="317" s="1"/>
  <c r="C46" i="283"/>
  <c r="C1482" i="317" s="1"/>
  <c r="B46" i="283"/>
  <c r="H45" i="283"/>
  <c r="G45" i="283"/>
  <c r="G1445" i="317" s="1"/>
  <c r="F45" i="283"/>
  <c r="F1445" i="317" s="1"/>
  <c r="E45" i="283"/>
  <c r="E1445" i="317" s="1"/>
  <c r="D45" i="283"/>
  <c r="D1445" i="317" s="1"/>
  <c r="C45" i="283"/>
  <c r="C1445" i="317" s="1"/>
  <c r="B45" i="283"/>
  <c r="H44" i="283"/>
  <c r="G44" i="283"/>
  <c r="G1408" i="317" s="1"/>
  <c r="F44" i="283"/>
  <c r="F1408" i="317" s="1"/>
  <c r="E44" i="283"/>
  <c r="E1408" i="317" s="1"/>
  <c r="D44" i="283"/>
  <c r="D1408" i="317" s="1"/>
  <c r="C44" i="283"/>
  <c r="C1408" i="317" s="1"/>
  <c r="B44" i="283"/>
  <c r="H43" i="283"/>
  <c r="G43" i="283"/>
  <c r="G1371" i="317" s="1"/>
  <c r="F43" i="283"/>
  <c r="F1371" i="317" s="1"/>
  <c r="E43" i="283"/>
  <c r="E1371" i="317" s="1"/>
  <c r="D43" i="283"/>
  <c r="D1371" i="317" s="1"/>
  <c r="C43" i="283"/>
  <c r="C1371" i="317" s="1"/>
  <c r="H42" i="283"/>
  <c r="G42" i="283"/>
  <c r="G1334" i="317" s="1"/>
  <c r="F42" i="283"/>
  <c r="F1334" i="317" s="1"/>
  <c r="E42" i="283"/>
  <c r="E1334" i="317" s="1"/>
  <c r="D42" i="283"/>
  <c r="D1334" i="317" s="1"/>
  <c r="C42" i="283"/>
  <c r="C1334" i="317" s="1"/>
  <c r="H41" i="283"/>
  <c r="G41" i="283"/>
  <c r="G1297" i="317" s="1"/>
  <c r="F41" i="283"/>
  <c r="F1297" i="317" s="1"/>
  <c r="E41" i="283"/>
  <c r="E1297" i="317" s="1"/>
  <c r="D41" i="283"/>
  <c r="D1297" i="317" s="1"/>
  <c r="C41" i="283"/>
  <c r="C1297" i="317" s="1"/>
  <c r="H40" i="283"/>
  <c r="G40" i="283"/>
  <c r="G1260" i="317" s="1"/>
  <c r="F40" i="283"/>
  <c r="F1260" i="317" s="1"/>
  <c r="E40" i="283"/>
  <c r="E1260" i="317" s="1"/>
  <c r="D40" i="283"/>
  <c r="D1260" i="317" s="1"/>
  <c r="C40" i="283"/>
  <c r="C1260" i="317" s="1"/>
  <c r="H39" i="283"/>
  <c r="G39" i="283"/>
  <c r="G1223" i="317" s="1"/>
  <c r="F39" i="283"/>
  <c r="F1223" i="317" s="1"/>
  <c r="E39" i="283"/>
  <c r="D39" i="283"/>
  <c r="D1223" i="317" s="1"/>
  <c r="C39" i="283"/>
  <c r="C1223" i="317" s="1"/>
  <c r="H38" i="283"/>
  <c r="G38" i="283"/>
  <c r="G1186" i="317" s="1"/>
  <c r="F38" i="283"/>
  <c r="F1186" i="317" s="1"/>
  <c r="E38" i="283"/>
  <c r="E1186" i="317" s="1"/>
  <c r="D38" i="283"/>
  <c r="D1186" i="317" s="1"/>
  <c r="C38" i="283"/>
  <c r="H37" i="283"/>
  <c r="G37" i="283"/>
  <c r="G1149" i="317" s="1"/>
  <c r="F37" i="283"/>
  <c r="E37" i="283"/>
  <c r="E1149" i="317" s="1"/>
  <c r="D37" i="283"/>
  <c r="D1149" i="317" s="1"/>
  <c r="C37" i="283"/>
  <c r="C1149" i="317" s="1"/>
  <c r="H36" i="283"/>
  <c r="G36" i="283"/>
  <c r="G1112" i="317" s="1"/>
  <c r="F36" i="283"/>
  <c r="F1112" i="317" s="1"/>
  <c r="E36" i="283"/>
  <c r="E1112" i="317" s="1"/>
  <c r="D36" i="283"/>
  <c r="C36" i="283"/>
  <c r="C1112" i="317" s="1"/>
  <c r="H33" i="283"/>
  <c r="G33" i="283"/>
  <c r="G1037" i="317" s="1"/>
  <c r="F33" i="283"/>
  <c r="F1037" i="317" s="1"/>
  <c r="E33" i="283"/>
  <c r="E1037" i="317" s="1"/>
  <c r="D33" i="283"/>
  <c r="D1037" i="317" s="1"/>
  <c r="C33" i="283"/>
  <c r="C1037" i="317" s="1"/>
  <c r="H32" i="283"/>
  <c r="G32" i="283"/>
  <c r="G1000" i="317" s="1"/>
  <c r="F32" i="283"/>
  <c r="F1000" i="317" s="1"/>
  <c r="E32" i="283"/>
  <c r="E1000" i="317" s="1"/>
  <c r="D32" i="283"/>
  <c r="D1000" i="317" s="1"/>
  <c r="C32" i="283"/>
  <c r="C1000" i="317" s="1"/>
  <c r="B32" i="283"/>
  <c r="H31" i="283"/>
  <c r="G31" i="283"/>
  <c r="G963" i="317" s="1"/>
  <c r="F31" i="283"/>
  <c r="F963" i="317" s="1"/>
  <c r="E31" i="283"/>
  <c r="E963" i="317" s="1"/>
  <c r="D31" i="283"/>
  <c r="D963" i="317" s="1"/>
  <c r="C31" i="283"/>
  <c r="C963" i="317" s="1"/>
  <c r="B31" i="283"/>
  <c r="H30" i="283"/>
  <c r="G30" i="283"/>
  <c r="G926" i="317" s="1"/>
  <c r="F30" i="283"/>
  <c r="F926" i="317" s="1"/>
  <c r="E30" i="283"/>
  <c r="E926" i="317" s="1"/>
  <c r="D30" i="283"/>
  <c r="D926" i="317" s="1"/>
  <c r="C30" i="283"/>
  <c r="C926" i="317" s="1"/>
  <c r="B30" i="283"/>
  <c r="H29" i="283"/>
  <c r="G29" i="283"/>
  <c r="G889" i="317" s="1"/>
  <c r="F29" i="283"/>
  <c r="F889" i="317" s="1"/>
  <c r="E29" i="283"/>
  <c r="E889" i="317" s="1"/>
  <c r="D29" i="283"/>
  <c r="D889" i="317" s="1"/>
  <c r="C29" i="283"/>
  <c r="C889" i="317" s="1"/>
  <c r="H28" i="283"/>
  <c r="G28" i="283"/>
  <c r="G852" i="317" s="1"/>
  <c r="F28" i="283"/>
  <c r="F852" i="317" s="1"/>
  <c r="E28" i="283"/>
  <c r="E852" i="317" s="1"/>
  <c r="D28" i="283"/>
  <c r="D852" i="317" s="1"/>
  <c r="C28" i="283"/>
  <c r="C852" i="317" s="1"/>
  <c r="H27" i="283"/>
  <c r="G27" i="283"/>
  <c r="G815" i="317" s="1"/>
  <c r="F27" i="283"/>
  <c r="F815" i="317" s="1"/>
  <c r="E27" i="283"/>
  <c r="E815" i="317" s="1"/>
  <c r="D27" i="283"/>
  <c r="D815" i="317" s="1"/>
  <c r="C27" i="283"/>
  <c r="C815" i="317" s="1"/>
  <c r="H26" i="283"/>
  <c r="G26" i="283"/>
  <c r="G778" i="317" s="1"/>
  <c r="F26" i="283"/>
  <c r="F778" i="317" s="1"/>
  <c r="E26" i="283"/>
  <c r="E778" i="317" s="1"/>
  <c r="D26" i="283"/>
  <c r="D778" i="317" s="1"/>
  <c r="C26" i="283"/>
  <c r="C778" i="317" s="1"/>
  <c r="H25" i="283"/>
  <c r="G25" i="283"/>
  <c r="G741" i="317" s="1"/>
  <c r="F25" i="283"/>
  <c r="F741" i="317" s="1"/>
  <c r="E25" i="283"/>
  <c r="E741" i="317" s="1"/>
  <c r="D25" i="283"/>
  <c r="D741" i="317" s="1"/>
  <c r="C25" i="283"/>
  <c r="C741" i="317" s="1"/>
  <c r="H24" i="283"/>
  <c r="G24" i="283"/>
  <c r="G704" i="317" s="1"/>
  <c r="F24" i="283"/>
  <c r="E24" i="283"/>
  <c r="E704" i="317" s="1"/>
  <c r="D24" i="283"/>
  <c r="D704" i="317" s="1"/>
  <c r="C24" i="283"/>
  <c r="H23" i="283"/>
  <c r="G23" i="283"/>
  <c r="G667" i="317" s="1"/>
  <c r="F23" i="283"/>
  <c r="F667" i="317" s="1"/>
  <c r="E23" i="283"/>
  <c r="E667" i="317" s="1"/>
  <c r="D23" i="283"/>
  <c r="D667" i="317" s="1"/>
  <c r="C23" i="283"/>
  <c r="C667" i="317" s="1"/>
  <c r="H22" i="283"/>
  <c r="G22" i="283"/>
  <c r="F22" i="283"/>
  <c r="F630" i="317" s="1"/>
  <c r="E22" i="283"/>
  <c r="E630" i="317" s="1"/>
  <c r="D22" i="283"/>
  <c r="D630" i="317" s="1"/>
  <c r="C22" i="283"/>
  <c r="C630" i="317" s="1"/>
  <c r="H21" i="283"/>
  <c r="G21" i="283"/>
  <c r="G593" i="317" s="1"/>
  <c r="F21" i="283"/>
  <c r="F593" i="317" s="1"/>
  <c r="E21" i="283"/>
  <c r="D21" i="283"/>
  <c r="D593" i="317" s="1"/>
  <c r="C21" i="283"/>
  <c r="C593" i="317" s="1"/>
  <c r="H18" i="283"/>
  <c r="G18" i="283"/>
  <c r="G518" i="317" s="1"/>
  <c r="F18" i="283"/>
  <c r="F518" i="317" s="1"/>
  <c r="E18" i="283"/>
  <c r="E518" i="317" s="1"/>
  <c r="D18" i="283"/>
  <c r="D518" i="317" s="1"/>
  <c r="C18" i="283"/>
  <c r="H17" i="283"/>
  <c r="G17" i="283"/>
  <c r="G481" i="317" s="1"/>
  <c r="F17" i="283"/>
  <c r="F481" i="317" s="1"/>
  <c r="E17" i="283"/>
  <c r="E481" i="317" s="1"/>
  <c r="D17" i="283"/>
  <c r="D481" i="317" s="1"/>
  <c r="C17" i="283"/>
  <c r="C481" i="317" s="1"/>
  <c r="B17" i="283"/>
  <c r="H16" i="283"/>
  <c r="G16" i="283"/>
  <c r="G444" i="317" s="1"/>
  <c r="F16" i="283"/>
  <c r="F444" i="317" s="1"/>
  <c r="E16" i="283"/>
  <c r="E444" i="317" s="1"/>
  <c r="D16" i="283"/>
  <c r="D444" i="317" s="1"/>
  <c r="C16" i="283"/>
  <c r="C444" i="317" s="1"/>
  <c r="B16" i="283"/>
  <c r="H15" i="283"/>
  <c r="G15" i="283"/>
  <c r="G407" i="317" s="1"/>
  <c r="F15" i="283"/>
  <c r="F407" i="317" s="1"/>
  <c r="E15" i="283"/>
  <c r="E407" i="317" s="1"/>
  <c r="D15" i="283"/>
  <c r="D407" i="317" s="1"/>
  <c r="C15" i="283"/>
  <c r="C407" i="317" s="1"/>
  <c r="B15" i="283"/>
  <c r="H14" i="283"/>
  <c r="G14" i="283"/>
  <c r="G370" i="317" s="1"/>
  <c r="F14" i="283"/>
  <c r="F370" i="317" s="1"/>
  <c r="E14" i="283"/>
  <c r="E370" i="317" s="1"/>
  <c r="D14" i="283"/>
  <c r="D370" i="317" s="1"/>
  <c r="C14" i="283"/>
  <c r="C370" i="317" s="1"/>
  <c r="H13" i="283"/>
  <c r="G13" i="283"/>
  <c r="G333" i="317" s="1"/>
  <c r="F13" i="283"/>
  <c r="F333" i="317" s="1"/>
  <c r="E13" i="283"/>
  <c r="E333" i="317" s="1"/>
  <c r="D13" i="283"/>
  <c r="D333" i="317" s="1"/>
  <c r="C13" i="283"/>
  <c r="C333" i="317" s="1"/>
  <c r="H12" i="283"/>
  <c r="G12" i="283"/>
  <c r="G296" i="317" s="1"/>
  <c r="F12" i="283"/>
  <c r="F296" i="317" s="1"/>
  <c r="E12" i="283"/>
  <c r="E296" i="317" s="1"/>
  <c r="D12" i="283"/>
  <c r="D296" i="317" s="1"/>
  <c r="C12" i="283"/>
  <c r="C296" i="317" s="1"/>
  <c r="H11" i="283"/>
  <c r="G11" i="283"/>
  <c r="G259" i="317" s="1"/>
  <c r="F11" i="283"/>
  <c r="F259" i="317" s="1"/>
  <c r="E11" i="283"/>
  <c r="E259" i="317" s="1"/>
  <c r="D11" i="283"/>
  <c r="D259" i="317" s="1"/>
  <c r="C11" i="283"/>
  <c r="C259" i="317" s="1"/>
  <c r="H10" i="283"/>
  <c r="G10" i="283"/>
  <c r="G222" i="317" s="1"/>
  <c r="F10" i="283"/>
  <c r="F222" i="317" s="1"/>
  <c r="E10" i="283"/>
  <c r="E222" i="317" s="1"/>
  <c r="D10" i="283"/>
  <c r="D222" i="317" s="1"/>
  <c r="C10" i="283"/>
  <c r="C222" i="317" s="1"/>
  <c r="H9" i="283"/>
  <c r="G9" i="283"/>
  <c r="G185" i="317" s="1"/>
  <c r="F9" i="283"/>
  <c r="F185" i="317" s="1"/>
  <c r="E9" i="283"/>
  <c r="E185" i="317" s="1"/>
  <c r="D9" i="283"/>
  <c r="D185" i="317" s="1"/>
  <c r="C9" i="283"/>
  <c r="C185" i="317" s="1"/>
  <c r="H8" i="283"/>
  <c r="G8" i="283"/>
  <c r="G148" i="317" s="1"/>
  <c r="F8" i="283"/>
  <c r="F148" i="317" s="1"/>
  <c r="E8" i="283"/>
  <c r="D8" i="283"/>
  <c r="D148" i="317" s="1"/>
  <c r="C8" i="283"/>
  <c r="C148" i="317" s="1"/>
  <c r="H7" i="283"/>
  <c r="G7" i="283"/>
  <c r="G111" i="317" s="1"/>
  <c r="F7" i="283"/>
  <c r="F111" i="317" s="1"/>
  <c r="E7" i="283"/>
  <c r="E111" i="317" s="1"/>
  <c r="D7" i="283"/>
  <c r="D111" i="317" s="1"/>
  <c r="C7" i="283"/>
  <c r="C111" i="317" s="1"/>
  <c r="H6" i="283"/>
  <c r="G6" i="283"/>
  <c r="G74" i="317" s="1"/>
  <c r="F6" i="283"/>
  <c r="E6" i="283"/>
  <c r="E74" i="317" s="1"/>
  <c r="D6" i="283"/>
  <c r="D74" i="317" s="1"/>
  <c r="C6" i="283"/>
  <c r="C74" i="317" s="1"/>
  <c r="H5" i="283"/>
  <c r="G5" i="283"/>
  <c r="F5" i="283"/>
  <c r="F37" i="317" s="1"/>
  <c r="E5" i="283"/>
  <c r="E37" i="317" s="1"/>
  <c r="D5" i="283"/>
  <c r="C5" i="283"/>
  <c r="C37" i="317" s="1"/>
  <c r="B1" i="283"/>
  <c r="F65" i="282"/>
  <c r="E65" i="282"/>
  <c r="E1645" i="316" s="1"/>
  <c r="D65" i="282"/>
  <c r="D1645" i="316" s="1"/>
  <c r="C65" i="282"/>
  <c r="C1645" i="316" s="1"/>
  <c r="F60" i="282"/>
  <c r="D60" i="282"/>
  <c r="D1532" i="316" s="1"/>
  <c r="C60" i="282"/>
  <c r="C1532" i="316" s="1"/>
  <c r="F59" i="282"/>
  <c r="E59" i="282"/>
  <c r="E1495" i="316" s="1"/>
  <c r="D59" i="282"/>
  <c r="D1495" i="316" s="1"/>
  <c r="C59" i="282"/>
  <c r="F58" i="282"/>
  <c r="D58" i="282"/>
  <c r="D1458" i="316" s="1"/>
  <c r="C58" i="282"/>
  <c r="F57" i="282"/>
  <c r="E57" i="282"/>
  <c r="E1421" i="316" s="1"/>
  <c r="D57" i="282"/>
  <c r="D1421" i="316" s="1"/>
  <c r="C57" i="282"/>
  <c r="C1421" i="316" s="1"/>
  <c r="F56" i="282"/>
  <c r="D56" i="282"/>
  <c r="D1384" i="316" s="1"/>
  <c r="C56" i="282"/>
  <c r="C1384" i="316" s="1"/>
  <c r="F55" i="282"/>
  <c r="E55" i="282"/>
  <c r="E1347" i="316" s="1"/>
  <c r="D55" i="282"/>
  <c r="D1347" i="316" s="1"/>
  <c r="C55" i="282"/>
  <c r="C1347" i="316" s="1"/>
  <c r="F52" i="282"/>
  <c r="E52" i="282"/>
  <c r="E1308" i="316" s="1"/>
  <c r="D52" i="282"/>
  <c r="D1308" i="316" s="1"/>
  <c r="C52" i="282"/>
  <c r="C1308" i="316" s="1"/>
  <c r="F48" i="282"/>
  <c r="E48" i="282"/>
  <c r="E1232" i="316" s="1"/>
  <c r="D48" i="282"/>
  <c r="D1232" i="316" s="1"/>
  <c r="C48" i="282"/>
  <c r="C1232" i="316" s="1"/>
  <c r="F45" i="282"/>
  <c r="E45" i="282"/>
  <c r="E1193" i="316" s="1"/>
  <c r="D45" i="282"/>
  <c r="D1193" i="316" s="1"/>
  <c r="C45" i="282"/>
  <c r="C1193" i="316" s="1"/>
  <c r="F41" i="282"/>
  <c r="E41" i="282"/>
  <c r="E1117" i="316" s="1"/>
  <c r="D41" i="282"/>
  <c r="D1117" i="316" s="1"/>
  <c r="C41" i="282"/>
  <c r="C1117" i="316" s="1"/>
  <c r="F40" i="282"/>
  <c r="E40" i="282"/>
  <c r="D40" i="282"/>
  <c r="D1080" i="316" s="1"/>
  <c r="C40" i="282"/>
  <c r="C1080" i="316" s="1"/>
  <c r="F39" i="282"/>
  <c r="E39" i="282"/>
  <c r="E1043" i="316" s="1"/>
  <c r="D39" i="282"/>
  <c r="D1043" i="316" s="1"/>
  <c r="C39" i="282"/>
  <c r="C1043" i="316" s="1"/>
  <c r="F35" i="282"/>
  <c r="E35" i="282"/>
  <c r="E967" i="316" s="1"/>
  <c r="D35" i="282"/>
  <c r="D967" i="316" s="1"/>
  <c r="C35" i="282"/>
  <c r="C967" i="316" s="1"/>
  <c r="F34" i="282"/>
  <c r="E34" i="282"/>
  <c r="E930" i="316" s="1"/>
  <c r="D34" i="282"/>
  <c r="D930" i="316" s="1"/>
  <c r="C34" i="282"/>
  <c r="C930" i="316" s="1"/>
  <c r="F33" i="282"/>
  <c r="E33" i="282"/>
  <c r="D33" i="282"/>
  <c r="D893" i="316" s="1"/>
  <c r="C33" i="282"/>
  <c r="C893" i="316" s="1"/>
  <c r="F32" i="282"/>
  <c r="E32" i="282"/>
  <c r="E856" i="316" s="1"/>
  <c r="D32" i="282"/>
  <c r="D856" i="316" s="1"/>
  <c r="C32" i="282"/>
  <c r="C856" i="316" s="1"/>
  <c r="F28" i="282"/>
  <c r="E28" i="282"/>
  <c r="E780" i="316" s="1"/>
  <c r="D28" i="282"/>
  <c r="D780" i="316" s="1"/>
  <c r="C28" i="282"/>
  <c r="C780" i="316" s="1"/>
  <c r="F27" i="282"/>
  <c r="E27" i="282"/>
  <c r="E743" i="316" s="1"/>
  <c r="D27" i="282"/>
  <c r="D743" i="316" s="1"/>
  <c r="C27" i="282"/>
  <c r="C743" i="316" s="1"/>
  <c r="F26" i="282"/>
  <c r="E26" i="282"/>
  <c r="E706" i="316" s="1"/>
  <c r="D26" i="282"/>
  <c r="D706" i="316" s="1"/>
  <c r="C26" i="282"/>
  <c r="C706" i="316" s="1"/>
  <c r="F25" i="282"/>
  <c r="E25" i="282"/>
  <c r="E669" i="316" s="1"/>
  <c r="D25" i="282"/>
  <c r="D669" i="316" s="1"/>
  <c r="C25" i="282"/>
  <c r="C669" i="316" s="1"/>
  <c r="F24" i="282"/>
  <c r="E24" i="282"/>
  <c r="E632" i="316" s="1"/>
  <c r="D24" i="282"/>
  <c r="D632" i="316" s="1"/>
  <c r="C24" i="282"/>
  <c r="C632" i="316" s="1"/>
  <c r="F19" i="282"/>
  <c r="D19" i="282"/>
  <c r="D519" i="316" s="1"/>
  <c r="C19" i="282"/>
  <c r="C519" i="316" s="1"/>
  <c r="F18" i="282"/>
  <c r="E18" i="282"/>
  <c r="E482" i="316" s="1"/>
  <c r="D18" i="282"/>
  <c r="C18" i="282"/>
  <c r="C482" i="316" s="1"/>
  <c r="F17" i="282"/>
  <c r="D17" i="282"/>
  <c r="C17" i="282"/>
  <c r="C445" i="316" s="1"/>
  <c r="F16" i="282"/>
  <c r="E16" i="282"/>
  <c r="E408" i="316" s="1"/>
  <c r="D16" i="282"/>
  <c r="D408" i="316" s="1"/>
  <c r="C16" i="282"/>
  <c r="C408" i="316" s="1"/>
  <c r="F15" i="282"/>
  <c r="D15" i="282"/>
  <c r="D371" i="316" s="1"/>
  <c r="C15" i="282"/>
  <c r="F14" i="282"/>
  <c r="E14" i="282"/>
  <c r="E334" i="316" s="1"/>
  <c r="D14" i="282"/>
  <c r="D334" i="316" s="1"/>
  <c r="C14" i="282"/>
  <c r="C334" i="316" s="1"/>
  <c r="F13" i="282"/>
  <c r="D13" i="282"/>
  <c r="D297" i="316" s="1"/>
  <c r="C13" i="282"/>
  <c r="C297" i="316" s="1"/>
  <c r="F12" i="282"/>
  <c r="E12" i="282"/>
  <c r="E260" i="316" s="1"/>
  <c r="D12" i="282"/>
  <c r="D260" i="316" s="1"/>
  <c r="C12" i="282"/>
  <c r="C260" i="316" s="1"/>
  <c r="F11" i="282"/>
  <c r="D11" i="282"/>
  <c r="C11" i="282"/>
  <c r="C223" i="316" s="1"/>
  <c r="F10" i="282"/>
  <c r="E10" i="282"/>
  <c r="D10" i="282"/>
  <c r="D186" i="316" s="1"/>
  <c r="C10" i="282"/>
  <c r="C186" i="316" s="1"/>
  <c r="F9" i="282"/>
  <c r="D9" i="282"/>
  <c r="D149" i="316" s="1"/>
  <c r="C9" i="282"/>
  <c r="C149" i="316" s="1"/>
  <c r="F8" i="282"/>
  <c r="E8" i="282"/>
  <c r="E112" i="316" s="1"/>
  <c r="D8" i="282"/>
  <c r="D112" i="316" s="1"/>
  <c r="C8" i="282"/>
  <c r="C112" i="316" s="1"/>
  <c r="F7" i="282"/>
  <c r="D7" i="282"/>
  <c r="D75" i="316" s="1"/>
  <c r="C7" i="282"/>
  <c r="C75" i="316" s="1"/>
  <c r="F6" i="282"/>
  <c r="E6" i="282"/>
  <c r="E38" i="316" s="1"/>
  <c r="D6" i="282"/>
  <c r="D38" i="316" s="1"/>
  <c r="C6" i="282"/>
  <c r="B1" i="282"/>
  <c r="H94" i="285"/>
  <c r="G94" i="285"/>
  <c r="G3077" i="317" s="1"/>
  <c r="F94" i="285"/>
  <c r="F3077" i="317" s="1"/>
  <c r="E94" i="285"/>
  <c r="E3077" i="317" s="1"/>
  <c r="D94" i="285"/>
  <c r="D3077" i="317" s="1"/>
  <c r="C94" i="285"/>
  <c r="C3077" i="317" s="1"/>
  <c r="H93" i="285"/>
  <c r="G93" i="285"/>
  <c r="G3040" i="317" s="1"/>
  <c r="F93" i="285"/>
  <c r="F3040" i="317" s="1"/>
  <c r="E93" i="285"/>
  <c r="E3040" i="317" s="1"/>
  <c r="D93" i="285"/>
  <c r="D3040" i="317" s="1"/>
  <c r="C93" i="285"/>
  <c r="C3040" i="317" s="1"/>
  <c r="H89" i="285"/>
  <c r="G89" i="285"/>
  <c r="G2964" i="317" s="1"/>
  <c r="F89" i="285"/>
  <c r="E89" i="285"/>
  <c r="E2964" i="317" s="1"/>
  <c r="D89" i="285"/>
  <c r="D2964" i="317" s="1"/>
  <c r="C89" i="285"/>
  <c r="C2964" i="317" s="1"/>
  <c r="B89" i="285"/>
  <c r="H88" i="285"/>
  <c r="G88" i="285"/>
  <c r="G2927" i="317" s="1"/>
  <c r="F88" i="285"/>
  <c r="F2927" i="317" s="1"/>
  <c r="E88" i="285"/>
  <c r="D88" i="285"/>
  <c r="D2927" i="317" s="1"/>
  <c r="C88" i="285"/>
  <c r="C2927" i="317" s="1"/>
  <c r="B88" i="285"/>
  <c r="H87" i="285"/>
  <c r="G87" i="285"/>
  <c r="G2890" i="317" s="1"/>
  <c r="F87" i="285"/>
  <c r="F2890" i="317" s="1"/>
  <c r="E87" i="285"/>
  <c r="E2890" i="317" s="1"/>
  <c r="D87" i="285"/>
  <c r="C87" i="285"/>
  <c r="C2890" i="317" s="1"/>
  <c r="B87" i="285"/>
  <c r="H86" i="285"/>
  <c r="G86" i="285"/>
  <c r="G2853" i="317" s="1"/>
  <c r="F86" i="285"/>
  <c r="F2853" i="317" s="1"/>
  <c r="E86" i="285"/>
  <c r="E2853" i="317" s="1"/>
  <c r="D86" i="285"/>
  <c r="D2853" i="317" s="1"/>
  <c r="C86" i="285"/>
  <c r="B86" i="285"/>
  <c r="H85" i="285"/>
  <c r="G85" i="285"/>
  <c r="G2816" i="317" s="1"/>
  <c r="F85" i="285"/>
  <c r="F2816" i="317" s="1"/>
  <c r="E85" i="285"/>
  <c r="E2816" i="317" s="1"/>
  <c r="D85" i="285"/>
  <c r="D2816" i="317" s="1"/>
  <c r="C85" i="285"/>
  <c r="C2816" i="317" s="1"/>
  <c r="B85" i="285"/>
  <c r="H84" i="285"/>
  <c r="G84" i="285"/>
  <c r="G2779" i="317" s="1"/>
  <c r="F84" i="285"/>
  <c r="F2779" i="317" s="1"/>
  <c r="E84" i="285"/>
  <c r="E2779" i="317" s="1"/>
  <c r="D84" i="285"/>
  <c r="D2779" i="317" s="1"/>
  <c r="C84" i="285"/>
  <c r="C2779" i="317" s="1"/>
  <c r="B84" i="285"/>
  <c r="H83" i="285"/>
  <c r="G83" i="285"/>
  <c r="G2742" i="317" s="1"/>
  <c r="F83" i="285"/>
  <c r="F2742" i="317" s="1"/>
  <c r="E83" i="285"/>
  <c r="E2742" i="317" s="1"/>
  <c r="D83" i="285"/>
  <c r="D2742" i="317" s="1"/>
  <c r="C83" i="285"/>
  <c r="C2742" i="317" s="1"/>
  <c r="B83" i="285"/>
  <c r="H82" i="285"/>
  <c r="G82" i="285"/>
  <c r="G2705" i="317" s="1"/>
  <c r="F82" i="285"/>
  <c r="F2705" i="317" s="1"/>
  <c r="E82" i="285"/>
  <c r="E2705" i="317" s="1"/>
  <c r="D82" i="285"/>
  <c r="D2705" i="317" s="1"/>
  <c r="C82" i="285"/>
  <c r="C2705" i="317" s="1"/>
  <c r="B82" i="285"/>
  <c r="H79" i="285"/>
  <c r="G79" i="285"/>
  <c r="G2630" i="317" s="1"/>
  <c r="F79" i="285"/>
  <c r="F2630" i="317" s="1"/>
  <c r="E79" i="285"/>
  <c r="E2630" i="317" s="1"/>
  <c r="D79" i="285"/>
  <c r="D2630" i="317" s="1"/>
  <c r="C79" i="285"/>
  <c r="C2630" i="317" s="1"/>
  <c r="H78" i="285"/>
  <c r="G78" i="285"/>
  <c r="G2593" i="317" s="1"/>
  <c r="F78" i="285"/>
  <c r="F2593" i="317" s="1"/>
  <c r="E78" i="285"/>
  <c r="E2593" i="317" s="1"/>
  <c r="D78" i="285"/>
  <c r="D2593" i="317" s="1"/>
  <c r="C78" i="285"/>
  <c r="C2593" i="317" s="1"/>
  <c r="B78" i="285"/>
  <c r="H77" i="285"/>
  <c r="G77" i="285"/>
  <c r="G2556" i="317" s="1"/>
  <c r="F77" i="285"/>
  <c r="F2556" i="317" s="1"/>
  <c r="E77" i="285"/>
  <c r="E2556" i="317" s="1"/>
  <c r="D77" i="285"/>
  <c r="D2556" i="317" s="1"/>
  <c r="C77" i="285"/>
  <c r="C2556" i="317" s="1"/>
  <c r="B77" i="285"/>
  <c r="H76" i="285"/>
  <c r="G76" i="285"/>
  <c r="G2519" i="317" s="1"/>
  <c r="F76" i="285"/>
  <c r="F2519" i="317" s="1"/>
  <c r="E76" i="285"/>
  <c r="E2519" i="317" s="1"/>
  <c r="D76" i="285"/>
  <c r="D2519" i="317" s="1"/>
  <c r="C76" i="285"/>
  <c r="C2519" i="317" s="1"/>
  <c r="B76" i="285"/>
  <c r="H75" i="285"/>
  <c r="G75" i="285"/>
  <c r="G2482" i="317" s="1"/>
  <c r="F75" i="285"/>
  <c r="F2482" i="317" s="1"/>
  <c r="E75" i="285"/>
  <c r="E2482" i="317" s="1"/>
  <c r="D75" i="285"/>
  <c r="D2482" i="317" s="1"/>
  <c r="C75" i="285"/>
  <c r="C2482" i="317" s="1"/>
  <c r="B75" i="285"/>
  <c r="H74" i="285"/>
  <c r="G74" i="285"/>
  <c r="G2445" i="317" s="1"/>
  <c r="F74" i="285"/>
  <c r="F2445" i="317" s="1"/>
  <c r="E74" i="285"/>
  <c r="E2445" i="317" s="1"/>
  <c r="D74" i="285"/>
  <c r="D2445" i="317" s="1"/>
  <c r="C74" i="285"/>
  <c r="C2445" i="317" s="1"/>
  <c r="B74" i="285"/>
  <c r="H73" i="285"/>
  <c r="G73" i="285"/>
  <c r="F73" i="285"/>
  <c r="F2408" i="317" s="1"/>
  <c r="E73" i="285"/>
  <c r="E2408" i="317" s="1"/>
  <c r="D73" i="285"/>
  <c r="D2408" i="317" s="1"/>
  <c r="C73" i="285"/>
  <c r="C2408" i="317" s="1"/>
  <c r="B73" i="285"/>
  <c r="H72" i="285"/>
  <c r="G72" i="285"/>
  <c r="G2371" i="317" s="1"/>
  <c r="F72" i="285"/>
  <c r="E72" i="285"/>
  <c r="E2371" i="317" s="1"/>
  <c r="D72" i="285"/>
  <c r="D2371" i="317" s="1"/>
  <c r="C72" i="285"/>
  <c r="C2371" i="317" s="1"/>
  <c r="B72" i="285"/>
  <c r="H71" i="285"/>
  <c r="G71" i="285"/>
  <c r="G2334" i="317" s="1"/>
  <c r="F71" i="285"/>
  <c r="F2334" i="317" s="1"/>
  <c r="E71" i="285"/>
  <c r="D71" i="285"/>
  <c r="D2334" i="317" s="1"/>
  <c r="C71" i="285"/>
  <c r="C2334" i="317" s="1"/>
  <c r="B71" i="285"/>
  <c r="H70" i="285"/>
  <c r="G70" i="285"/>
  <c r="G2297" i="317" s="1"/>
  <c r="F70" i="285"/>
  <c r="F2297" i="317" s="1"/>
  <c r="E70" i="285"/>
  <c r="E2297" i="317" s="1"/>
  <c r="D70" i="285"/>
  <c r="C70" i="285"/>
  <c r="C2297" i="317" s="1"/>
  <c r="B70" i="285"/>
  <c r="H69" i="285"/>
  <c r="G69" i="285"/>
  <c r="G2260" i="317" s="1"/>
  <c r="F69" i="285"/>
  <c r="F2260" i="317" s="1"/>
  <c r="E69" i="285"/>
  <c r="E2260" i="317" s="1"/>
  <c r="D69" i="285"/>
  <c r="D2260" i="317" s="1"/>
  <c r="C69" i="285"/>
  <c r="B69" i="285"/>
  <c r="H68" i="285"/>
  <c r="G68" i="285"/>
  <c r="G2223" i="317" s="1"/>
  <c r="F68" i="285"/>
  <c r="F2223" i="317" s="1"/>
  <c r="E68" i="285"/>
  <c r="E2223" i="317" s="1"/>
  <c r="D68" i="285"/>
  <c r="D2223" i="317" s="1"/>
  <c r="C68" i="285"/>
  <c r="C2223" i="317" s="1"/>
  <c r="B68" i="285"/>
  <c r="H67" i="285"/>
  <c r="G67" i="285"/>
  <c r="G2186" i="317" s="1"/>
  <c r="F67" i="285"/>
  <c r="F2186" i="317" s="1"/>
  <c r="E67" i="285"/>
  <c r="E2186" i="317" s="1"/>
  <c r="D67" i="285"/>
  <c r="D2186" i="317" s="1"/>
  <c r="C67" i="285"/>
  <c r="C2186" i="317" s="1"/>
  <c r="B67" i="285"/>
  <c r="H66" i="285"/>
  <c r="G66" i="285"/>
  <c r="G2149" i="317" s="1"/>
  <c r="F66" i="285"/>
  <c r="F2149" i="317" s="1"/>
  <c r="E66" i="285"/>
  <c r="E2149" i="317" s="1"/>
  <c r="D66" i="285"/>
  <c r="D2149" i="317" s="1"/>
  <c r="C66" i="285"/>
  <c r="C2149" i="317" s="1"/>
  <c r="B66" i="285"/>
  <c r="H63" i="285"/>
  <c r="G63" i="285"/>
  <c r="G2074" i="317" s="1"/>
  <c r="F63" i="285"/>
  <c r="F2074" i="317" s="1"/>
  <c r="E63" i="285"/>
  <c r="E2074" i="317" s="1"/>
  <c r="D63" i="285"/>
  <c r="D2074" i="317" s="1"/>
  <c r="C63" i="285"/>
  <c r="C2074" i="317" s="1"/>
  <c r="H62" i="285"/>
  <c r="G62" i="285"/>
  <c r="G2037" i="317" s="1"/>
  <c r="F62" i="285"/>
  <c r="F2037" i="317" s="1"/>
  <c r="E62" i="285"/>
  <c r="E2037" i="317" s="1"/>
  <c r="D62" i="285"/>
  <c r="D2037" i="317" s="1"/>
  <c r="C62" i="285"/>
  <c r="C2037" i="317" s="1"/>
  <c r="B62" i="285"/>
  <c r="H61" i="285"/>
  <c r="G61" i="285"/>
  <c r="G2000" i="317" s="1"/>
  <c r="F61" i="285"/>
  <c r="F2000" i="317" s="1"/>
  <c r="E61" i="285"/>
  <c r="E2000" i="317" s="1"/>
  <c r="D61" i="285"/>
  <c r="D2000" i="317" s="1"/>
  <c r="C61" i="285"/>
  <c r="C2000" i="317" s="1"/>
  <c r="B61" i="285"/>
  <c r="H60" i="285"/>
  <c r="G60" i="285"/>
  <c r="G1963" i="317" s="1"/>
  <c r="F60" i="285"/>
  <c r="F1963" i="317" s="1"/>
  <c r="E60" i="285"/>
  <c r="E1963" i="317" s="1"/>
  <c r="D60" i="285"/>
  <c r="D1963" i="317" s="1"/>
  <c r="C60" i="285"/>
  <c r="C1963" i="317" s="1"/>
  <c r="B60" i="285"/>
  <c r="H59" i="285"/>
  <c r="G59" i="285"/>
  <c r="G1926" i="317" s="1"/>
  <c r="F59" i="285"/>
  <c r="F1926" i="317" s="1"/>
  <c r="E59" i="285"/>
  <c r="E1926" i="317" s="1"/>
  <c r="D59" i="285"/>
  <c r="D1926" i="317" s="1"/>
  <c r="C59" i="285"/>
  <c r="C1926" i="317" s="1"/>
  <c r="B59" i="285"/>
  <c r="H58" i="285"/>
  <c r="G58" i="285"/>
  <c r="G1889" i="317" s="1"/>
  <c r="F58" i="285"/>
  <c r="F1889" i="317" s="1"/>
  <c r="E58" i="285"/>
  <c r="E1889" i="317" s="1"/>
  <c r="D58" i="285"/>
  <c r="D1889" i="317" s="1"/>
  <c r="C58" i="285"/>
  <c r="C1889" i="317" s="1"/>
  <c r="B58" i="285"/>
  <c r="H57" i="285"/>
  <c r="G57" i="285"/>
  <c r="G1852" i="317" s="1"/>
  <c r="F57" i="285"/>
  <c r="F1852" i="317" s="1"/>
  <c r="E57" i="285"/>
  <c r="E1852" i="317" s="1"/>
  <c r="D57" i="285"/>
  <c r="D1852" i="317" s="1"/>
  <c r="C57" i="285"/>
  <c r="C1852" i="317" s="1"/>
  <c r="B57" i="285"/>
  <c r="H56" i="285"/>
  <c r="G56" i="285"/>
  <c r="G1815" i="317" s="1"/>
  <c r="F56" i="285"/>
  <c r="F1815" i="317" s="1"/>
  <c r="E56" i="285"/>
  <c r="E1815" i="317" s="1"/>
  <c r="D56" i="285"/>
  <c r="D1815" i="317" s="1"/>
  <c r="C56" i="285"/>
  <c r="C1815" i="317" s="1"/>
  <c r="B56" i="285"/>
  <c r="H55" i="285"/>
  <c r="G55" i="285"/>
  <c r="G1778" i="317" s="1"/>
  <c r="F55" i="285"/>
  <c r="E55" i="285"/>
  <c r="E1778" i="317" s="1"/>
  <c r="D55" i="285"/>
  <c r="D1778" i="317" s="1"/>
  <c r="C55" i="285"/>
  <c r="C1778" i="317" s="1"/>
  <c r="B55" i="285"/>
  <c r="H54" i="285"/>
  <c r="G54" i="285"/>
  <c r="G1741" i="317" s="1"/>
  <c r="F54" i="285"/>
  <c r="F1741" i="317" s="1"/>
  <c r="E54" i="285"/>
  <c r="D54" i="285"/>
  <c r="D1741" i="317" s="1"/>
  <c r="C54" i="285"/>
  <c r="C1741" i="317" s="1"/>
  <c r="B54" i="285"/>
  <c r="H53" i="285"/>
  <c r="G53" i="285"/>
  <c r="G1704" i="317" s="1"/>
  <c r="F53" i="285"/>
  <c r="F1704" i="317" s="1"/>
  <c r="E53" i="285"/>
  <c r="E1704" i="317" s="1"/>
  <c r="D53" i="285"/>
  <c r="C53" i="285"/>
  <c r="C1704" i="317" s="1"/>
  <c r="B53" i="285"/>
  <c r="H52" i="285"/>
  <c r="G52" i="285"/>
  <c r="G1667" i="317" s="1"/>
  <c r="F52" i="285"/>
  <c r="F1667" i="317" s="1"/>
  <c r="E52" i="285"/>
  <c r="E1667" i="317" s="1"/>
  <c r="D52" i="285"/>
  <c r="D1667" i="317" s="1"/>
  <c r="C52" i="285"/>
  <c r="B52" i="285"/>
  <c r="H51" i="285"/>
  <c r="G51" i="285"/>
  <c r="G1630" i="317" s="1"/>
  <c r="F51" i="285"/>
  <c r="F1630" i="317" s="1"/>
  <c r="E51" i="285"/>
  <c r="E1630" i="317" s="1"/>
  <c r="D51" i="285"/>
  <c r="D1630" i="317" s="1"/>
  <c r="C51" i="285"/>
  <c r="C1630" i="317" s="1"/>
  <c r="B51" i="285"/>
  <c r="H48" i="285"/>
  <c r="G48" i="285"/>
  <c r="G1555" i="317" s="1"/>
  <c r="F48" i="285"/>
  <c r="F1555" i="317" s="1"/>
  <c r="E48" i="285"/>
  <c r="E1555" i="317" s="1"/>
  <c r="D48" i="285"/>
  <c r="D1555" i="317" s="1"/>
  <c r="C48" i="285"/>
  <c r="C1555" i="317" s="1"/>
  <c r="H47" i="285"/>
  <c r="G47" i="285"/>
  <c r="G1518" i="317" s="1"/>
  <c r="F47" i="285"/>
  <c r="F1518" i="317" s="1"/>
  <c r="E47" i="285"/>
  <c r="E1518" i="317" s="1"/>
  <c r="D47" i="285"/>
  <c r="D1518" i="317" s="1"/>
  <c r="C47" i="285"/>
  <c r="C1518" i="317" s="1"/>
  <c r="B47" i="285"/>
  <c r="H46" i="285"/>
  <c r="G46" i="285"/>
  <c r="G1481" i="317" s="1"/>
  <c r="F46" i="285"/>
  <c r="E46" i="285"/>
  <c r="E1481" i="317" s="1"/>
  <c r="D46" i="285"/>
  <c r="D1481" i="317" s="1"/>
  <c r="C46" i="285"/>
  <c r="C1481" i="317" s="1"/>
  <c r="B46" i="285"/>
  <c r="H45" i="285"/>
  <c r="G45" i="285"/>
  <c r="G1444" i="317" s="1"/>
  <c r="F45" i="285"/>
  <c r="F1444" i="317" s="1"/>
  <c r="E45" i="285"/>
  <c r="E1444" i="317" s="1"/>
  <c r="D45" i="285"/>
  <c r="D1444" i="317" s="1"/>
  <c r="C45" i="285"/>
  <c r="C1444" i="317" s="1"/>
  <c r="B45" i="285"/>
  <c r="H44" i="285"/>
  <c r="G44" i="285"/>
  <c r="G1407" i="317" s="1"/>
  <c r="F44" i="285"/>
  <c r="F1407" i="317" s="1"/>
  <c r="E44" i="285"/>
  <c r="E1407" i="317" s="1"/>
  <c r="D44" i="285"/>
  <c r="D1407" i="317" s="1"/>
  <c r="C44" i="285"/>
  <c r="C1407" i="317" s="1"/>
  <c r="B44" i="285"/>
  <c r="H43" i="285"/>
  <c r="G43" i="285"/>
  <c r="G1370" i="317" s="1"/>
  <c r="F43" i="285"/>
  <c r="F1370" i="317" s="1"/>
  <c r="E43" i="285"/>
  <c r="E1370" i="317" s="1"/>
  <c r="D43" i="285"/>
  <c r="D1370" i="317" s="1"/>
  <c r="C43" i="285"/>
  <c r="C1370" i="317" s="1"/>
  <c r="H42" i="285"/>
  <c r="G42" i="285"/>
  <c r="G1333" i="317" s="1"/>
  <c r="F42" i="285"/>
  <c r="F1333" i="317" s="1"/>
  <c r="E42" i="285"/>
  <c r="E1333" i="317" s="1"/>
  <c r="D42" i="285"/>
  <c r="D1333" i="317" s="1"/>
  <c r="C42" i="285"/>
  <c r="C1333" i="317" s="1"/>
  <c r="H41" i="285"/>
  <c r="G41" i="285"/>
  <c r="G1296" i="317" s="1"/>
  <c r="F41" i="285"/>
  <c r="F1296" i="317" s="1"/>
  <c r="E41" i="285"/>
  <c r="E1296" i="317" s="1"/>
  <c r="D41" i="285"/>
  <c r="D1296" i="317" s="1"/>
  <c r="C41" i="285"/>
  <c r="C1296" i="317" s="1"/>
  <c r="H40" i="285"/>
  <c r="G40" i="285"/>
  <c r="G1259" i="317" s="1"/>
  <c r="F40" i="285"/>
  <c r="F1259" i="317" s="1"/>
  <c r="E40" i="285"/>
  <c r="E1259" i="317" s="1"/>
  <c r="D40" i="285"/>
  <c r="D1259" i="317" s="1"/>
  <c r="C40" i="285"/>
  <c r="C1259" i="317" s="1"/>
  <c r="H39" i="285"/>
  <c r="G39" i="285"/>
  <c r="G1222" i="317" s="1"/>
  <c r="F39" i="285"/>
  <c r="F1222" i="317" s="1"/>
  <c r="E39" i="285"/>
  <c r="E1222" i="317" s="1"/>
  <c r="D39" i="285"/>
  <c r="D1222" i="317" s="1"/>
  <c r="C39" i="285"/>
  <c r="H38" i="285"/>
  <c r="G38" i="285"/>
  <c r="G1185" i="317" s="1"/>
  <c r="F38" i="285"/>
  <c r="F1185" i="317" s="1"/>
  <c r="E38" i="285"/>
  <c r="E1185" i="317" s="1"/>
  <c r="D38" i="285"/>
  <c r="D1185" i="317" s="1"/>
  <c r="C38" i="285"/>
  <c r="C1185" i="317" s="1"/>
  <c r="H37" i="285"/>
  <c r="G37" i="285"/>
  <c r="F37" i="285"/>
  <c r="F1148" i="317" s="1"/>
  <c r="E37" i="285"/>
  <c r="E1148" i="317" s="1"/>
  <c r="D37" i="285"/>
  <c r="D1148" i="317" s="1"/>
  <c r="C37" i="285"/>
  <c r="C1148" i="317" s="1"/>
  <c r="H36" i="285"/>
  <c r="G36" i="285"/>
  <c r="G1111" i="317" s="1"/>
  <c r="F36" i="285"/>
  <c r="F1111" i="317" s="1"/>
  <c r="E36" i="285"/>
  <c r="D36" i="285"/>
  <c r="D1111" i="317" s="1"/>
  <c r="C36" i="285"/>
  <c r="C1111" i="317" s="1"/>
  <c r="H33" i="285"/>
  <c r="G33" i="285"/>
  <c r="G1036" i="317" s="1"/>
  <c r="F33" i="285"/>
  <c r="F1036" i="317" s="1"/>
  <c r="E33" i="285"/>
  <c r="E1036" i="317" s="1"/>
  <c r="D33" i="285"/>
  <c r="D1036" i="317" s="1"/>
  <c r="C33" i="285"/>
  <c r="H32" i="285"/>
  <c r="G32" i="285"/>
  <c r="G999" i="317" s="1"/>
  <c r="F32" i="285"/>
  <c r="F999" i="317" s="1"/>
  <c r="E32" i="285"/>
  <c r="E999" i="317" s="1"/>
  <c r="D32" i="285"/>
  <c r="D999" i="317" s="1"/>
  <c r="C32" i="285"/>
  <c r="C999" i="317" s="1"/>
  <c r="B32" i="285"/>
  <c r="H31" i="285"/>
  <c r="G31" i="285"/>
  <c r="G962" i="317" s="1"/>
  <c r="F31" i="285"/>
  <c r="F962" i="317" s="1"/>
  <c r="E31" i="285"/>
  <c r="E962" i="317" s="1"/>
  <c r="D31" i="285"/>
  <c r="D962" i="317" s="1"/>
  <c r="C31" i="285"/>
  <c r="C962" i="317" s="1"/>
  <c r="B31" i="285"/>
  <c r="H30" i="285"/>
  <c r="G30" i="285"/>
  <c r="F30" i="285"/>
  <c r="F925" i="317" s="1"/>
  <c r="E30" i="285"/>
  <c r="E925" i="317" s="1"/>
  <c r="D30" i="285"/>
  <c r="D925" i="317" s="1"/>
  <c r="C30" i="285"/>
  <c r="C925" i="317" s="1"/>
  <c r="B30" i="285"/>
  <c r="H29" i="285"/>
  <c r="G29" i="285"/>
  <c r="G888" i="317" s="1"/>
  <c r="F29" i="285"/>
  <c r="F888" i="317" s="1"/>
  <c r="E29" i="285"/>
  <c r="E888" i="317" s="1"/>
  <c r="D29" i="285"/>
  <c r="D888" i="317" s="1"/>
  <c r="C29" i="285"/>
  <c r="C888" i="317" s="1"/>
  <c r="H28" i="285"/>
  <c r="G28" i="285"/>
  <c r="G851" i="317" s="1"/>
  <c r="F28" i="285"/>
  <c r="F851" i="317" s="1"/>
  <c r="E28" i="285"/>
  <c r="E851" i="317" s="1"/>
  <c r="D28" i="285"/>
  <c r="D851" i="317" s="1"/>
  <c r="C28" i="285"/>
  <c r="C851" i="317" s="1"/>
  <c r="H27" i="285"/>
  <c r="G27" i="285"/>
  <c r="G814" i="317" s="1"/>
  <c r="F27" i="285"/>
  <c r="F814" i="317" s="1"/>
  <c r="E27" i="285"/>
  <c r="E814" i="317" s="1"/>
  <c r="D27" i="285"/>
  <c r="D814" i="317" s="1"/>
  <c r="C27" i="285"/>
  <c r="C814" i="317" s="1"/>
  <c r="H26" i="285"/>
  <c r="G26" i="285"/>
  <c r="G777" i="317" s="1"/>
  <c r="F26" i="285"/>
  <c r="F777" i="317" s="1"/>
  <c r="E26" i="285"/>
  <c r="E777" i="317" s="1"/>
  <c r="D26" i="285"/>
  <c r="D777" i="317" s="1"/>
  <c r="C26" i="285"/>
  <c r="C777" i="317" s="1"/>
  <c r="H25" i="285"/>
  <c r="G25" i="285"/>
  <c r="G740" i="317" s="1"/>
  <c r="F25" i="285"/>
  <c r="F740" i="317" s="1"/>
  <c r="E25" i="285"/>
  <c r="E740" i="317" s="1"/>
  <c r="D25" i="285"/>
  <c r="D740" i="317" s="1"/>
  <c r="C25" i="285"/>
  <c r="C740" i="317" s="1"/>
  <c r="H24" i="285"/>
  <c r="G24" i="285"/>
  <c r="G703" i="317" s="1"/>
  <c r="F24" i="285"/>
  <c r="F703" i="317" s="1"/>
  <c r="E24" i="285"/>
  <c r="E703" i="317" s="1"/>
  <c r="D24" i="285"/>
  <c r="C24" i="285"/>
  <c r="C703" i="317" s="1"/>
  <c r="H23" i="285"/>
  <c r="G23" i="285"/>
  <c r="G666" i="317" s="1"/>
  <c r="F23" i="285"/>
  <c r="F666" i="317" s="1"/>
  <c r="E23" i="285"/>
  <c r="E666" i="317" s="1"/>
  <c r="D23" i="285"/>
  <c r="D666" i="317" s="1"/>
  <c r="C23" i="285"/>
  <c r="C666" i="317" s="1"/>
  <c r="H22" i="285"/>
  <c r="G22" i="285"/>
  <c r="G629" i="317" s="1"/>
  <c r="F22" i="285"/>
  <c r="F629" i="317" s="1"/>
  <c r="E22" i="285"/>
  <c r="E629" i="317" s="1"/>
  <c r="D22" i="285"/>
  <c r="D629" i="317" s="1"/>
  <c r="C22" i="285"/>
  <c r="C629" i="317" s="1"/>
  <c r="H21" i="285"/>
  <c r="G21" i="285"/>
  <c r="G592" i="317" s="1"/>
  <c r="F21" i="285"/>
  <c r="E21" i="285"/>
  <c r="E592" i="317" s="1"/>
  <c r="D21" i="285"/>
  <c r="D592" i="317" s="1"/>
  <c r="C21" i="285"/>
  <c r="C592" i="317" s="1"/>
  <c r="H18" i="285"/>
  <c r="G18" i="285"/>
  <c r="G517" i="317" s="1"/>
  <c r="F18" i="285"/>
  <c r="F517" i="317" s="1"/>
  <c r="E18" i="285"/>
  <c r="E517" i="317" s="1"/>
  <c r="D18" i="285"/>
  <c r="C18" i="285"/>
  <c r="C517" i="317" s="1"/>
  <c r="H17" i="285"/>
  <c r="G17" i="285"/>
  <c r="G480" i="317" s="1"/>
  <c r="F17" i="285"/>
  <c r="F480" i="317" s="1"/>
  <c r="E17" i="285"/>
  <c r="E480" i="317" s="1"/>
  <c r="D17" i="285"/>
  <c r="D480" i="317" s="1"/>
  <c r="C17" i="285"/>
  <c r="C480" i="317" s="1"/>
  <c r="B17" i="285"/>
  <c r="H16" i="285"/>
  <c r="G16" i="285"/>
  <c r="G443" i="317" s="1"/>
  <c r="F16" i="285"/>
  <c r="F443" i="317" s="1"/>
  <c r="E16" i="285"/>
  <c r="E443" i="317" s="1"/>
  <c r="D16" i="285"/>
  <c r="D443" i="317" s="1"/>
  <c r="C16" i="285"/>
  <c r="C443" i="317" s="1"/>
  <c r="B16" i="285"/>
  <c r="H15" i="285"/>
  <c r="G15" i="285"/>
  <c r="G406" i="317" s="1"/>
  <c r="F15" i="285"/>
  <c r="F406" i="317" s="1"/>
  <c r="E15" i="285"/>
  <c r="E406" i="317" s="1"/>
  <c r="D15" i="285"/>
  <c r="D406" i="317" s="1"/>
  <c r="C15" i="285"/>
  <c r="C406" i="317" s="1"/>
  <c r="B15" i="285"/>
  <c r="H14" i="285"/>
  <c r="G14" i="285"/>
  <c r="G369" i="317" s="1"/>
  <c r="F14" i="285"/>
  <c r="F369" i="317" s="1"/>
  <c r="E14" i="285"/>
  <c r="E369" i="317" s="1"/>
  <c r="D14" i="285"/>
  <c r="D369" i="317" s="1"/>
  <c r="C14" i="285"/>
  <c r="C369" i="317" s="1"/>
  <c r="H13" i="285"/>
  <c r="G13" i="285"/>
  <c r="G332" i="317" s="1"/>
  <c r="F13" i="285"/>
  <c r="F332" i="317" s="1"/>
  <c r="E13" i="285"/>
  <c r="E332" i="317" s="1"/>
  <c r="D13" i="285"/>
  <c r="D332" i="317" s="1"/>
  <c r="C13" i="285"/>
  <c r="C332" i="317" s="1"/>
  <c r="H12" i="285"/>
  <c r="G12" i="285"/>
  <c r="G295" i="317" s="1"/>
  <c r="F12" i="285"/>
  <c r="F295" i="317" s="1"/>
  <c r="E12" i="285"/>
  <c r="E295" i="317" s="1"/>
  <c r="D12" i="285"/>
  <c r="D295" i="317" s="1"/>
  <c r="C12" i="285"/>
  <c r="C295" i="317" s="1"/>
  <c r="H11" i="285"/>
  <c r="G11" i="285"/>
  <c r="G258" i="317" s="1"/>
  <c r="F11" i="285"/>
  <c r="F258" i="317" s="1"/>
  <c r="E11" i="285"/>
  <c r="E258" i="317" s="1"/>
  <c r="D11" i="285"/>
  <c r="D258" i="317" s="1"/>
  <c r="C11" i="285"/>
  <c r="C258" i="317" s="1"/>
  <c r="H10" i="285"/>
  <c r="G10" i="285"/>
  <c r="G221" i="317" s="1"/>
  <c r="F10" i="285"/>
  <c r="F221" i="317" s="1"/>
  <c r="E10" i="285"/>
  <c r="E221" i="317" s="1"/>
  <c r="D10" i="285"/>
  <c r="D221" i="317" s="1"/>
  <c r="C10" i="285"/>
  <c r="C221" i="317" s="1"/>
  <c r="H9" i="285"/>
  <c r="G9" i="285"/>
  <c r="G184" i="317" s="1"/>
  <c r="F9" i="285"/>
  <c r="F184" i="317" s="1"/>
  <c r="E9" i="285"/>
  <c r="E184" i="317" s="1"/>
  <c r="D9" i="285"/>
  <c r="D184" i="317" s="1"/>
  <c r="C9" i="285"/>
  <c r="C184" i="317" s="1"/>
  <c r="H8" i="285"/>
  <c r="G8" i="285"/>
  <c r="G147" i="317" s="1"/>
  <c r="F8" i="285"/>
  <c r="F147" i="317" s="1"/>
  <c r="E8" i="285"/>
  <c r="E147" i="317" s="1"/>
  <c r="D8" i="285"/>
  <c r="D147" i="317" s="1"/>
  <c r="C8" i="285"/>
  <c r="H7" i="285"/>
  <c r="G7" i="285"/>
  <c r="G110" i="317" s="1"/>
  <c r="F7" i="285"/>
  <c r="F110" i="317" s="1"/>
  <c r="E7" i="285"/>
  <c r="E110" i="317" s="1"/>
  <c r="D7" i="285"/>
  <c r="D110" i="317" s="1"/>
  <c r="C7" i="285"/>
  <c r="C110" i="317" s="1"/>
  <c r="H6" i="285"/>
  <c r="G6" i="285"/>
  <c r="F6" i="285"/>
  <c r="F73" i="317" s="1"/>
  <c r="E6" i="285"/>
  <c r="E73" i="317" s="1"/>
  <c r="D6" i="285"/>
  <c r="D73" i="317" s="1"/>
  <c r="C6" i="285"/>
  <c r="C73" i="317" s="1"/>
  <c r="H5" i="285"/>
  <c r="G5" i="285"/>
  <c r="G36" i="317" s="1"/>
  <c r="F5" i="285"/>
  <c r="F36" i="317" s="1"/>
  <c r="E5" i="285"/>
  <c r="D5" i="285"/>
  <c r="D36" i="317" s="1"/>
  <c r="C5" i="285"/>
  <c r="C36" i="317" s="1"/>
  <c r="B1" i="285"/>
  <c r="F65" i="284"/>
  <c r="E65" i="284"/>
  <c r="E1644" i="316" s="1"/>
  <c r="D65" i="284"/>
  <c r="D1644" i="316" s="1"/>
  <c r="C65" i="284"/>
  <c r="C1644" i="316" s="1"/>
  <c r="F60" i="284"/>
  <c r="D60" i="284"/>
  <c r="D1531" i="316" s="1"/>
  <c r="C60" i="284"/>
  <c r="C1531" i="316" s="1"/>
  <c r="F59" i="284"/>
  <c r="E59" i="284"/>
  <c r="E1494" i="316" s="1"/>
  <c r="D59" i="284"/>
  <c r="D1494" i="316" s="1"/>
  <c r="C59" i="284"/>
  <c r="C1494" i="316" s="1"/>
  <c r="F58" i="284"/>
  <c r="D58" i="284"/>
  <c r="D1457" i="316" s="1"/>
  <c r="C58" i="284"/>
  <c r="C1457" i="316" s="1"/>
  <c r="F57" i="284"/>
  <c r="E57" i="284"/>
  <c r="E1420" i="316" s="1"/>
  <c r="D57" i="284"/>
  <c r="D1420" i="316" s="1"/>
  <c r="C57" i="284"/>
  <c r="C1420" i="316" s="1"/>
  <c r="F56" i="284"/>
  <c r="D56" i="284"/>
  <c r="D1383" i="316" s="1"/>
  <c r="C56" i="284"/>
  <c r="F55" i="284"/>
  <c r="E55" i="284"/>
  <c r="E1346" i="316" s="1"/>
  <c r="D55" i="284"/>
  <c r="D1346" i="316" s="1"/>
  <c r="C55" i="284"/>
  <c r="C1346" i="316" s="1"/>
  <c r="F52" i="284"/>
  <c r="E52" i="284"/>
  <c r="E1307" i="316" s="1"/>
  <c r="D52" i="284"/>
  <c r="D1307" i="316" s="1"/>
  <c r="C52" i="284"/>
  <c r="C1307" i="316" s="1"/>
  <c r="F48" i="284"/>
  <c r="E48" i="284"/>
  <c r="E1231" i="316" s="1"/>
  <c r="D48" i="284"/>
  <c r="D1231" i="316" s="1"/>
  <c r="C48" i="284"/>
  <c r="C1231" i="316" s="1"/>
  <c r="F45" i="284"/>
  <c r="E45" i="284"/>
  <c r="E1192" i="316" s="1"/>
  <c r="D45" i="284"/>
  <c r="D1192" i="316" s="1"/>
  <c r="C45" i="284"/>
  <c r="C1192" i="316" s="1"/>
  <c r="F41" i="284"/>
  <c r="E41" i="284"/>
  <c r="E1116" i="316" s="1"/>
  <c r="D41" i="284"/>
  <c r="D1116" i="316" s="1"/>
  <c r="C41" i="284"/>
  <c r="C1116" i="316" s="1"/>
  <c r="F40" i="284"/>
  <c r="E40" i="284"/>
  <c r="E1079" i="316" s="1"/>
  <c r="D40" i="284"/>
  <c r="D1079" i="316" s="1"/>
  <c r="C40" i="284"/>
  <c r="F39" i="284"/>
  <c r="E39" i="284"/>
  <c r="E1042" i="316" s="1"/>
  <c r="D39" i="284"/>
  <c r="D1042" i="316" s="1"/>
  <c r="C39" i="284"/>
  <c r="C1042" i="316" s="1"/>
  <c r="F35" i="284"/>
  <c r="E35" i="284"/>
  <c r="E966" i="316" s="1"/>
  <c r="D35" i="284"/>
  <c r="D966" i="316" s="1"/>
  <c r="C35" i="284"/>
  <c r="C966" i="316" s="1"/>
  <c r="F34" i="284"/>
  <c r="E34" i="284"/>
  <c r="E929" i="316" s="1"/>
  <c r="D34" i="284"/>
  <c r="D929" i="316" s="1"/>
  <c r="C34" i="284"/>
  <c r="C929" i="316" s="1"/>
  <c r="F33" i="284"/>
  <c r="E33" i="284"/>
  <c r="E892" i="316" s="1"/>
  <c r="D33" i="284"/>
  <c r="D892" i="316" s="1"/>
  <c r="C33" i="284"/>
  <c r="F32" i="284"/>
  <c r="E32" i="284"/>
  <c r="E855" i="316" s="1"/>
  <c r="D32" i="284"/>
  <c r="D855" i="316" s="1"/>
  <c r="C32" i="284"/>
  <c r="C855" i="316" s="1"/>
  <c r="F28" i="284"/>
  <c r="E28" i="284"/>
  <c r="E779" i="316" s="1"/>
  <c r="D28" i="284"/>
  <c r="D779" i="316" s="1"/>
  <c r="C28" i="284"/>
  <c r="C779" i="316" s="1"/>
  <c r="F27" i="284"/>
  <c r="E27" i="284"/>
  <c r="E742" i="316" s="1"/>
  <c r="D27" i="284"/>
  <c r="D742" i="316" s="1"/>
  <c r="C27" i="284"/>
  <c r="C742" i="316" s="1"/>
  <c r="F26" i="284"/>
  <c r="E26" i="284"/>
  <c r="E705" i="316" s="1"/>
  <c r="D26" i="284"/>
  <c r="D705" i="316" s="1"/>
  <c r="C26" i="284"/>
  <c r="C705" i="316" s="1"/>
  <c r="F25" i="284"/>
  <c r="E25" i="284"/>
  <c r="E668" i="316" s="1"/>
  <c r="D25" i="284"/>
  <c r="D668" i="316" s="1"/>
  <c r="C25" i="284"/>
  <c r="C668" i="316" s="1"/>
  <c r="F24" i="284"/>
  <c r="E24" i="284"/>
  <c r="E631" i="316" s="1"/>
  <c r="D24" i="284"/>
  <c r="D631" i="316" s="1"/>
  <c r="C24" i="284"/>
  <c r="F19" i="284"/>
  <c r="D19" i="284"/>
  <c r="D518" i="316" s="1"/>
  <c r="C19" i="284"/>
  <c r="C518" i="316" s="1"/>
  <c r="F18" i="284"/>
  <c r="E18" i="284"/>
  <c r="E481" i="316" s="1"/>
  <c r="D18" i="284"/>
  <c r="D481" i="316" s="1"/>
  <c r="C18" i="284"/>
  <c r="C481" i="316" s="1"/>
  <c r="F17" i="284"/>
  <c r="D17" i="284"/>
  <c r="D444" i="316" s="1"/>
  <c r="C17" i="284"/>
  <c r="C444" i="316" s="1"/>
  <c r="F16" i="284"/>
  <c r="E16" i="284"/>
  <c r="E407" i="316" s="1"/>
  <c r="D16" i="284"/>
  <c r="D407" i="316" s="1"/>
  <c r="C16" i="284"/>
  <c r="C407" i="316" s="1"/>
  <c r="F15" i="284"/>
  <c r="D15" i="284"/>
  <c r="C15" i="284"/>
  <c r="C370" i="316" s="1"/>
  <c r="F14" i="284"/>
  <c r="E14" i="284"/>
  <c r="E333" i="316" s="1"/>
  <c r="D14" i="284"/>
  <c r="D333" i="316" s="1"/>
  <c r="C14" i="284"/>
  <c r="C333" i="316" s="1"/>
  <c r="F13" i="284"/>
  <c r="D13" i="284"/>
  <c r="D296" i="316" s="1"/>
  <c r="C13" i="284"/>
  <c r="F12" i="284"/>
  <c r="E12" i="284"/>
  <c r="E259" i="316" s="1"/>
  <c r="D12" i="284"/>
  <c r="D259" i="316" s="1"/>
  <c r="C12" i="284"/>
  <c r="C259" i="316" s="1"/>
  <c r="F11" i="284"/>
  <c r="D11" i="284"/>
  <c r="D222" i="316" s="1"/>
  <c r="C11" i="284"/>
  <c r="C222" i="316" s="1"/>
  <c r="F10" i="284"/>
  <c r="E10" i="284"/>
  <c r="E185" i="316" s="1"/>
  <c r="D10" i="284"/>
  <c r="D185" i="316" s="1"/>
  <c r="C10" i="284"/>
  <c r="C185" i="316" s="1"/>
  <c r="F9" i="284"/>
  <c r="D9" i="284"/>
  <c r="D148" i="316" s="1"/>
  <c r="C9" i="284"/>
  <c r="C148" i="316" s="1"/>
  <c r="F8" i="284"/>
  <c r="E8" i="284"/>
  <c r="D8" i="284"/>
  <c r="D111" i="316" s="1"/>
  <c r="C8" i="284"/>
  <c r="C111" i="316" s="1"/>
  <c r="F7" i="284"/>
  <c r="D7" i="284"/>
  <c r="D74" i="316" s="1"/>
  <c r="C7" i="284"/>
  <c r="C74" i="316" s="1"/>
  <c r="F6" i="284"/>
  <c r="E6" i="284"/>
  <c r="E37" i="316" s="1"/>
  <c r="D6" i="284"/>
  <c r="C6" i="284"/>
  <c r="C37" i="316" s="1"/>
  <c r="B1" i="284"/>
  <c r="H94" i="287"/>
  <c r="G94" i="287"/>
  <c r="G3076" i="317" s="1"/>
  <c r="F94" i="287"/>
  <c r="F3076" i="317" s="1"/>
  <c r="E94" i="287"/>
  <c r="E3076" i="317" s="1"/>
  <c r="D94" i="287"/>
  <c r="D3076" i="317" s="1"/>
  <c r="C94" i="287"/>
  <c r="C3076" i="317" s="1"/>
  <c r="H93" i="287"/>
  <c r="G93" i="287"/>
  <c r="G3039" i="317" s="1"/>
  <c r="F93" i="287"/>
  <c r="F3039" i="317" s="1"/>
  <c r="E93" i="287"/>
  <c r="E3039" i="317" s="1"/>
  <c r="D93" i="287"/>
  <c r="D3039" i="317" s="1"/>
  <c r="C93" i="287"/>
  <c r="C3039" i="317" s="1"/>
  <c r="H89" i="287"/>
  <c r="G89" i="287"/>
  <c r="G2963" i="317" s="1"/>
  <c r="F89" i="287"/>
  <c r="E89" i="287"/>
  <c r="E2963" i="317" s="1"/>
  <c r="D89" i="287"/>
  <c r="D2963" i="317" s="1"/>
  <c r="C89" i="287"/>
  <c r="C2963" i="317" s="1"/>
  <c r="B89" i="287"/>
  <c r="H88" i="287"/>
  <c r="G88" i="287"/>
  <c r="G2926" i="317" s="1"/>
  <c r="F88" i="287"/>
  <c r="F2926" i="317" s="1"/>
  <c r="E88" i="287"/>
  <c r="E2926" i="317" s="1"/>
  <c r="D88" i="287"/>
  <c r="D2926" i="317" s="1"/>
  <c r="C88" i="287"/>
  <c r="C2926" i="317" s="1"/>
  <c r="B88" i="287"/>
  <c r="H87" i="287"/>
  <c r="G87" i="287"/>
  <c r="G2889" i="317" s="1"/>
  <c r="F87" i="287"/>
  <c r="F2889" i="317" s="1"/>
  <c r="E87" i="287"/>
  <c r="E2889" i="317" s="1"/>
  <c r="D87" i="287"/>
  <c r="C87" i="287"/>
  <c r="C2889" i="317" s="1"/>
  <c r="B87" i="287"/>
  <c r="H86" i="287"/>
  <c r="G86" i="287"/>
  <c r="G2852" i="317" s="1"/>
  <c r="F86" i="287"/>
  <c r="F2852" i="317" s="1"/>
  <c r="E86" i="287"/>
  <c r="E2852" i="317" s="1"/>
  <c r="D86" i="287"/>
  <c r="D2852" i="317" s="1"/>
  <c r="C86" i="287"/>
  <c r="B86" i="287"/>
  <c r="H85" i="287"/>
  <c r="G85" i="287"/>
  <c r="G2815" i="317" s="1"/>
  <c r="F85" i="287"/>
  <c r="F2815" i="317" s="1"/>
  <c r="E85" i="287"/>
  <c r="E2815" i="317" s="1"/>
  <c r="D85" i="287"/>
  <c r="D2815" i="317" s="1"/>
  <c r="C85" i="287"/>
  <c r="C2815" i="317" s="1"/>
  <c r="B85" i="287"/>
  <c r="H84" i="287"/>
  <c r="G84" i="287"/>
  <c r="G2778" i="317" s="1"/>
  <c r="F84" i="287"/>
  <c r="F2778" i="317" s="1"/>
  <c r="E84" i="287"/>
  <c r="E2778" i="317" s="1"/>
  <c r="D84" i="287"/>
  <c r="D2778" i="317" s="1"/>
  <c r="C84" i="287"/>
  <c r="C2778" i="317" s="1"/>
  <c r="B84" i="287"/>
  <c r="H83" i="287"/>
  <c r="G83" i="287"/>
  <c r="G2741" i="317" s="1"/>
  <c r="F83" i="287"/>
  <c r="F2741" i="317" s="1"/>
  <c r="E83" i="287"/>
  <c r="E2741" i="317" s="1"/>
  <c r="D83" i="287"/>
  <c r="D2741" i="317" s="1"/>
  <c r="C83" i="287"/>
  <c r="C2741" i="317" s="1"/>
  <c r="B83" i="287"/>
  <c r="H82" i="287"/>
  <c r="G82" i="287"/>
  <c r="F82" i="287"/>
  <c r="F2704" i="317" s="1"/>
  <c r="E82" i="287"/>
  <c r="E2704" i="317" s="1"/>
  <c r="D82" i="287"/>
  <c r="D2704" i="317" s="1"/>
  <c r="C82" i="287"/>
  <c r="C2704" i="317" s="1"/>
  <c r="B82" i="287"/>
  <c r="H79" i="287"/>
  <c r="G79" i="287"/>
  <c r="G2629" i="317" s="1"/>
  <c r="F79" i="287"/>
  <c r="F2629" i="317" s="1"/>
  <c r="E79" i="287"/>
  <c r="E2629" i="317" s="1"/>
  <c r="D79" i="287"/>
  <c r="D2629" i="317" s="1"/>
  <c r="C79" i="287"/>
  <c r="C2629" i="317" s="1"/>
  <c r="H78" i="287"/>
  <c r="G78" i="287"/>
  <c r="G2592" i="317" s="1"/>
  <c r="F78" i="287"/>
  <c r="F2592" i="317" s="1"/>
  <c r="E78" i="287"/>
  <c r="E2592" i="317" s="1"/>
  <c r="D78" i="287"/>
  <c r="D2592" i="317" s="1"/>
  <c r="C78" i="287"/>
  <c r="C2592" i="317" s="1"/>
  <c r="B78" i="287"/>
  <c r="H77" i="287"/>
  <c r="G77" i="287"/>
  <c r="G2555" i="317" s="1"/>
  <c r="F77" i="287"/>
  <c r="F2555" i="317" s="1"/>
  <c r="E77" i="287"/>
  <c r="E2555" i="317" s="1"/>
  <c r="D77" i="287"/>
  <c r="D2555" i="317" s="1"/>
  <c r="C77" i="287"/>
  <c r="C2555" i="317" s="1"/>
  <c r="B77" i="287"/>
  <c r="H76" i="287"/>
  <c r="G76" i="287"/>
  <c r="G2518" i="317" s="1"/>
  <c r="F76" i="287"/>
  <c r="F2518" i="317" s="1"/>
  <c r="E76" i="287"/>
  <c r="E2518" i="317" s="1"/>
  <c r="D76" i="287"/>
  <c r="D2518" i="317" s="1"/>
  <c r="C76" i="287"/>
  <c r="C2518" i="317" s="1"/>
  <c r="B76" i="287"/>
  <c r="H75" i="287"/>
  <c r="G75" i="287"/>
  <c r="G2481" i="317" s="1"/>
  <c r="F75" i="287"/>
  <c r="F2481" i="317" s="1"/>
  <c r="E75" i="287"/>
  <c r="E2481" i="317" s="1"/>
  <c r="D75" i="287"/>
  <c r="D2481" i="317" s="1"/>
  <c r="C75" i="287"/>
  <c r="C2481" i="317" s="1"/>
  <c r="B75" i="287"/>
  <c r="H74" i="287"/>
  <c r="G74" i="287"/>
  <c r="G2444" i="317" s="1"/>
  <c r="F74" i="287"/>
  <c r="F2444" i="317" s="1"/>
  <c r="E74" i="287"/>
  <c r="E2444" i="317" s="1"/>
  <c r="D74" i="287"/>
  <c r="D2444" i="317" s="1"/>
  <c r="C74" i="287"/>
  <c r="C2444" i="317" s="1"/>
  <c r="B74" i="287"/>
  <c r="H73" i="287"/>
  <c r="G73" i="287"/>
  <c r="F73" i="287"/>
  <c r="F2407" i="317" s="1"/>
  <c r="E73" i="287"/>
  <c r="E2407" i="317" s="1"/>
  <c r="D73" i="287"/>
  <c r="D2407" i="317" s="1"/>
  <c r="C73" i="287"/>
  <c r="C2407" i="317" s="1"/>
  <c r="B73" i="287"/>
  <c r="H72" i="287"/>
  <c r="G72" i="287"/>
  <c r="G2370" i="317" s="1"/>
  <c r="F72" i="287"/>
  <c r="E72" i="287"/>
  <c r="E2370" i="317" s="1"/>
  <c r="D72" i="287"/>
  <c r="D2370" i="317" s="1"/>
  <c r="C72" i="287"/>
  <c r="C2370" i="317" s="1"/>
  <c r="B72" i="287"/>
  <c r="H71" i="287"/>
  <c r="G71" i="287"/>
  <c r="G2333" i="317" s="1"/>
  <c r="F71" i="287"/>
  <c r="F2333" i="317" s="1"/>
  <c r="E71" i="287"/>
  <c r="D71" i="287"/>
  <c r="D2333" i="317" s="1"/>
  <c r="C71" i="287"/>
  <c r="C2333" i="317" s="1"/>
  <c r="B71" i="287"/>
  <c r="H70" i="287"/>
  <c r="G70" i="287"/>
  <c r="G2296" i="317" s="1"/>
  <c r="F70" i="287"/>
  <c r="F2296" i="317" s="1"/>
  <c r="E70" i="287"/>
  <c r="E2296" i="317" s="1"/>
  <c r="D70" i="287"/>
  <c r="C70" i="287"/>
  <c r="C2296" i="317" s="1"/>
  <c r="B70" i="287"/>
  <c r="H69" i="287"/>
  <c r="G69" i="287"/>
  <c r="G2259" i="317" s="1"/>
  <c r="F69" i="287"/>
  <c r="F2259" i="317" s="1"/>
  <c r="E69" i="287"/>
  <c r="E2259" i="317" s="1"/>
  <c r="D69" i="287"/>
  <c r="D2259" i="317" s="1"/>
  <c r="C69" i="287"/>
  <c r="B69" i="287"/>
  <c r="H68" i="287"/>
  <c r="G68" i="287"/>
  <c r="G2222" i="317" s="1"/>
  <c r="F68" i="287"/>
  <c r="F2222" i="317" s="1"/>
  <c r="E68" i="287"/>
  <c r="E2222" i="317" s="1"/>
  <c r="D68" i="287"/>
  <c r="D2222" i="317" s="1"/>
  <c r="C68" i="287"/>
  <c r="C2222" i="317" s="1"/>
  <c r="B68" i="287"/>
  <c r="H67" i="287"/>
  <c r="G67" i="287"/>
  <c r="G2185" i="317" s="1"/>
  <c r="F67" i="287"/>
  <c r="F2185" i="317" s="1"/>
  <c r="E67" i="287"/>
  <c r="E2185" i="317" s="1"/>
  <c r="D67" i="287"/>
  <c r="D2185" i="317" s="1"/>
  <c r="C67" i="287"/>
  <c r="C2185" i="317" s="1"/>
  <c r="B67" i="287"/>
  <c r="H66" i="287"/>
  <c r="G66" i="287"/>
  <c r="G2148" i="317" s="1"/>
  <c r="F66" i="287"/>
  <c r="F2148" i="317" s="1"/>
  <c r="E66" i="287"/>
  <c r="E2148" i="317" s="1"/>
  <c r="D66" i="287"/>
  <c r="D2148" i="317" s="1"/>
  <c r="C66" i="287"/>
  <c r="C2148" i="317" s="1"/>
  <c r="B66" i="287"/>
  <c r="H63" i="287"/>
  <c r="G63" i="287"/>
  <c r="G2073" i="317" s="1"/>
  <c r="F63" i="287"/>
  <c r="F2073" i="317" s="1"/>
  <c r="E63" i="287"/>
  <c r="E2073" i="317" s="1"/>
  <c r="D63" i="287"/>
  <c r="D2073" i="317" s="1"/>
  <c r="C63" i="287"/>
  <c r="C2073" i="317" s="1"/>
  <c r="H62" i="287"/>
  <c r="G62" i="287"/>
  <c r="G2036" i="317" s="1"/>
  <c r="F62" i="287"/>
  <c r="F2036" i="317" s="1"/>
  <c r="E62" i="287"/>
  <c r="E2036" i="317" s="1"/>
  <c r="D62" i="287"/>
  <c r="D2036" i="317" s="1"/>
  <c r="C62" i="287"/>
  <c r="C2036" i="317" s="1"/>
  <c r="B62" i="287"/>
  <c r="H61" i="287"/>
  <c r="G61" i="287"/>
  <c r="G1999" i="317" s="1"/>
  <c r="F61" i="287"/>
  <c r="F1999" i="317" s="1"/>
  <c r="E61" i="287"/>
  <c r="E1999" i="317" s="1"/>
  <c r="D61" i="287"/>
  <c r="D1999" i="317" s="1"/>
  <c r="C61" i="287"/>
  <c r="C1999" i="317" s="1"/>
  <c r="B61" i="287"/>
  <c r="H60" i="287"/>
  <c r="G60" i="287"/>
  <c r="G1962" i="317" s="1"/>
  <c r="F60" i="287"/>
  <c r="F1962" i="317" s="1"/>
  <c r="E60" i="287"/>
  <c r="E1962" i="317" s="1"/>
  <c r="D60" i="287"/>
  <c r="D1962" i="317" s="1"/>
  <c r="C60" i="287"/>
  <c r="C1962" i="317" s="1"/>
  <c r="B60" i="287"/>
  <c r="H59" i="287"/>
  <c r="G59" i="287"/>
  <c r="G1925" i="317" s="1"/>
  <c r="F59" i="287"/>
  <c r="F1925" i="317" s="1"/>
  <c r="E59" i="287"/>
  <c r="E1925" i="317" s="1"/>
  <c r="D59" i="287"/>
  <c r="D1925" i="317" s="1"/>
  <c r="C59" i="287"/>
  <c r="C1925" i="317" s="1"/>
  <c r="B59" i="287"/>
  <c r="H58" i="287"/>
  <c r="G58" i="287"/>
  <c r="G1888" i="317" s="1"/>
  <c r="F58" i="287"/>
  <c r="F1888" i="317" s="1"/>
  <c r="E58" i="287"/>
  <c r="E1888" i="317" s="1"/>
  <c r="D58" i="287"/>
  <c r="D1888" i="317" s="1"/>
  <c r="C58" i="287"/>
  <c r="C1888" i="317" s="1"/>
  <c r="B58" i="287"/>
  <c r="H57" i="287"/>
  <c r="G57" i="287"/>
  <c r="G1851" i="317" s="1"/>
  <c r="F57" i="287"/>
  <c r="F1851" i="317" s="1"/>
  <c r="E57" i="287"/>
  <c r="E1851" i="317" s="1"/>
  <c r="D57" i="287"/>
  <c r="D1851" i="317" s="1"/>
  <c r="C57" i="287"/>
  <c r="C1851" i="317" s="1"/>
  <c r="B57" i="287"/>
  <c r="H56" i="287"/>
  <c r="G56" i="287"/>
  <c r="F56" i="287"/>
  <c r="F1814" i="317" s="1"/>
  <c r="E56" i="287"/>
  <c r="E1814" i="317" s="1"/>
  <c r="D56" i="287"/>
  <c r="D1814" i="317" s="1"/>
  <c r="C56" i="287"/>
  <c r="C1814" i="317" s="1"/>
  <c r="B56" i="287"/>
  <c r="H55" i="287"/>
  <c r="G55" i="287"/>
  <c r="G1777" i="317" s="1"/>
  <c r="F55" i="287"/>
  <c r="E55" i="287"/>
  <c r="E1777" i="317" s="1"/>
  <c r="D55" i="287"/>
  <c r="D1777" i="317" s="1"/>
  <c r="C55" i="287"/>
  <c r="C1777" i="317" s="1"/>
  <c r="B55" i="287"/>
  <c r="H54" i="287"/>
  <c r="G54" i="287"/>
  <c r="G1740" i="317" s="1"/>
  <c r="F54" i="287"/>
  <c r="F1740" i="317" s="1"/>
  <c r="E54" i="287"/>
  <c r="E1740" i="317" s="1"/>
  <c r="D54" i="287"/>
  <c r="D1740" i="317" s="1"/>
  <c r="C54" i="287"/>
  <c r="C1740" i="317" s="1"/>
  <c r="B54" i="287"/>
  <c r="H53" i="287"/>
  <c r="G53" i="287"/>
  <c r="G1703" i="317" s="1"/>
  <c r="F53" i="287"/>
  <c r="F1703" i="317" s="1"/>
  <c r="E53" i="287"/>
  <c r="E1703" i="317" s="1"/>
  <c r="D53" i="287"/>
  <c r="C53" i="287"/>
  <c r="C1703" i="317" s="1"/>
  <c r="B53" i="287"/>
  <c r="H52" i="287"/>
  <c r="G52" i="287"/>
  <c r="G1666" i="317" s="1"/>
  <c r="F52" i="287"/>
  <c r="F1666" i="317" s="1"/>
  <c r="E52" i="287"/>
  <c r="E1666" i="317" s="1"/>
  <c r="D52" i="287"/>
  <c r="D1666" i="317" s="1"/>
  <c r="C52" i="287"/>
  <c r="B52" i="287"/>
  <c r="H51" i="287"/>
  <c r="G51" i="287"/>
  <c r="G1629" i="317" s="1"/>
  <c r="F51" i="287"/>
  <c r="F1629" i="317" s="1"/>
  <c r="E51" i="287"/>
  <c r="E1629" i="317" s="1"/>
  <c r="D51" i="287"/>
  <c r="D1629" i="317" s="1"/>
  <c r="C51" i="287"/>
  <c r="C1629" i="317" s="1"/>
  <c r="B51" i="287"/>
  <c r="H48" i="287"/>
  <c r="G48" i="287"/>
  <c r="G1554" i="317" s="1"/>
  <c r="F48" i="287"/>
  <c r="F1554" i="317" s="1"/>
  <c r="E48" i="287"/>
  <c r="E1554" i="317" s="1"/>
  <c r="D48" i="287"/>
  <c r="D1554" i="317" s="1"/>
  <c r="C48" i="287"/>
  <c r="C1554" i="317" s="1"/>
  <c r="H47" i="287"/>
  <c r="G47" i="287"/>
  <c r="G1517" i="317" s="1"/>
  <c r="F47" i="287"/>
  <c r="F1517" i="317" s="1"/>
  <c r="E47" i="287"/>
  <c r="E1517" i="317" s="1"/>
  <c r="D47" i="287"/>
  <c r="D1517" i="317" s="1"/>
  <c r="C47" i="287"/>
  <c r="C1517" i="317" s="1"/>
  <c r="B47" i="287"/>
  <c r="H46" i="287"/>
  <c r="G46" i="287"/>
  <c r="G1480" i="317" s="1"/>
  <c r="F46" i="287"/>
  <c r="E46" i="287"/>
  <c r="E1480" i="317" s="1"/>
  <c r="D46" i="287"/>
  <c r="D1480" i="317" s="1"/>
  <c r="C46" i="287"/>
  <c r="C1480" i="317" s="1"/>
  <c r="B46" i="287"/>
  <c r="H45" i="287"/>
  <c r="G45" i="287"/>
  <c r="G1443" i="317" s="1"/>
  <c r="F45" i="287"/>
  <c r="F1443" i="317" s="1"/>
  <c r="E45" i="287"/>
  <c r="E1443" i="317" s="1"/>
  <c r="D45" i="287"/>
  <c r="D1443" i="317" s="1"/>
  <c r="C45" i="287"/>
  <c r="C1443" i="317" s="1"/>
  <c r="B45" i="287"/>
  <c r="H44" i="287"/>
  <c r="G44" i="287"/>
  <c r="G1406" i="317" s="1"/>
  <c r="F44" i="287"/>
  <c r="F1406" i="317" s="1"/>
  <c r="E44" i="287"/>
  <c r="E1406" i="317" s="1"/>
  <c r="D44" i="287"/>
  <c r="C44" i="287"/>
  <c r="C1406" i="317" s="1"/>
  <c r="B44" i="287"/>
  <c r="H43" i="287"/>
  <c r="G43" i="287"/>
  <c r="G1369" i="317" s="1"/>
  <c r="F43" i="287"/>
  <c r="F1369" i="317" s="1"/>
  <c r="E43" i="287"/>
  <c r="E1369" i="317" s="1"/>
  <c r="D43" i="287"/>
  <c r="D1369" i="317" s="1"/>
  <c r="C43" i="287"/>
  <c r="C1369" i="317" s="1"/>
  <c r="H42" i="287"/>
  <c r="G42" i="287"/>
  <c r="G1332" i="317" s="1"/>
  <c r="F42" i="287"/>
  <c r="F1332" i="317" s="1"/>
  <c r="E42" i="287"/>
  <c r="E1332" i="317" s="1"/>
  <c r="D42" i="287"/>
  <c r="D1332" i="317" s="1"/>
  <c r="C42" i="287"/>
  <c r="C1332" i="317" s="1"/>
  <c r="H41" i="287"/>
  <c r="G41" i="287"/>
  <c r="G1295" i="317" s="1"/>
  <c r="F41" i="287"/>
  <c r="F1295" i="317" s="1"/>
  <c r="E41" i="287"/>
  <c r="E1295" i="317" s="1"/>
  <c r="D41" i="287"/>
  <c r="D1295" i="317" s="1"/>
  <c r="C41" i="287"/>
  <c r="C1295" i="317" s="1"/>
  <c r="H40" i="287"/>
  <c r="G40" i="287"/>
  <c r="G1258" i="317" s="1"/>
  <c r="F40" i="287"/>
  <c r="F1258" i="317" s="1"/>
  <c r="E40" i="287"/>
  <c r="E1258" i="317" s="1"/>
  <c r="D40" i="287"/>
  <c r="D1258" i="317" s="1"/>
  <c r="C40" i="287"/>
  <c r="C1258" i="317" s="1"/>
  <c r="H39" i="287"/>
  <c r="G39" i="287"/>
  <c r="G1221" i="317" s="1"/>
  <c r="F39" i="287"/>
  <c r="F1221" i="317" s="1"/>
  <c r="E39" i="287"/>
  <c r="E1221" i="317" s="1"/>
  <c r="D39" i="287"/>
  <c r="D1221" i="317" s="1"/>
  <c r="C39" i="287"/>
  <c r="C1221" i="317" s="1"/>
  <c r="H38" i="287"/>
  <c r="G38" i="287"/>
  <c r="G1184" i="317" s="1"/>
  <c r="F38" i="287"/>
  <c r="F1184" i="317" s="1"/>
  <c r="E38" i="287"/>
  <c r="E1184" i="317" s="1"/>
  <c r="D38" i="287"/>
  <c r="D1184" i="317" s="1"/>
  <c r="C38" i="287"/>
  <c r="C1184" i="317" s="1"/>
  <c r="H37" i="287"/>
  <c r="G37" i="287"/>
  <c r="F37" i="287"/>
  <c r="F1147" i="317" s="1"/>
  <c r="E37" i="287"/>
  <c r="E1147" i="317" s="1"/>
  <c r="D37" i="287"/>
  <c r="D1147" i="317" s="1"/>
  <c r="C37" i="287"/>
  <c r="C1147" i="317" s="1"/>
  <c r="H36" i="287"/>
  <c r="G36" i="287"/>
  <c r="G1110" i="317" s="1"/>
  <c r="F36" i="287"/>
  <c r="F1110" i="317" s="1"/>
  <c r="E36" i="287"/>
  <c r="D36" i="287"/>
  <c r="D1110" i="317" s="1"/>
  <c r="C36" i="287"/>
  <c r="C1110" i="317" s="1"/>
  <c r="H33" i="287"/>
  <c r="G33" i="287"/>
  <c r="G1035" i="317" s="1"/>
  <c r="F33" i="287"/>
  <c r="F1035" i="317" s="1"/>
  <c r="E33" i="287"/>
  <c r="E1035" i="317" s="1"/>
  <c r="D33" i="287"/>
  <c r="D1035" i="317" s="1"/>
  <c r="C33" i="287"/>
  <c r="H32" i="287"/>
  <c r="G32" i="287"/>
  <c r="G998" i="317" s="1"/>
  <c r="F32" i="287"/>
  <c r="F998" i="317" s="1"/>
  <c r="E32" i="287"/>
  <c r="E998" i="317" s="1"/>
  <c r="D32" i="287"/>
  <c r="D998" i="317" s="1"/>
  <c r="C32" i="287"/>
  <c r="C998" i="317" s="1"/>
  <c r="B32" i="287"/>
  <c r="H31" i="287"/>
  <c r="G31" i="287"/>
  <c r="G961" i="317" s="1"/>
  <c r="F31" i="287"/>
  <c r="F961" i="317" s="1"/>
  <c r="E31" i="287"/>
  <c r="E961" i="317" s="1"/>
  <c r="D31" i="287"/>
  <c r="D961" i="317" s="1"/>
  <c r="C31" i="287"/>
  <c r="C961" i="317" s="1"/>
  <c r="B31" i="287"/>
  <c r="H30" i="287"/>
  <c r="G30" i="287"/>
  <c r="F30" i="287"/>
  <c r="F924" i="317" s="1"/>
  <c r="E30" i="287"/>
  <c r="E924" i="317" s="1"/>
  <c r="D30" i="287"/>
  <c r="D924" i="317" s="1"/>
  <c r="C30" i="287"/>
  <c r="C924" i="317" s="1"/>
  <c r="B30" i="287"/>
  <c r="H29" i="287"/>
  <c r="G29" i="287"/>
  <c r="G887" i="317" s="1"/>
  <c r="F29" i="287"/>
  <c r="F887" i="317" s="1"/>
  <c r="E29" i="287"/>
  <c r="E887" i="317" s="1"/>
  <c r="D29" i="287"/>
  <c r="D887" i="317" s="1"/>
  <c r="C29" i="287"/>
  <c r="C887" i="317" s="1"/>
  <c r="H28" i="287"/>
  <c r="G28" i="287"/>
  <c r="G850" i="317" s="1"/>
  <c r="F28" i="287"/>
  <c r="F850" i="317" s="1"/>
  <c r="E28" i="287"/>
  <c r="E850" i="317" s="1"/>
  <c r="D28" i="287"/>
  <c r="D850" i="317" s="1"/>
  <c r="C28" i="287"/>
  <c r="C850" i="317" s="1"/>
  <c r="H27" i="287"/>
  <c r="G27" i="287"/>
  <c r="G813" i="317" s="1"/>
  <c r="F27" i="287"/>
  <c r="F813" i="317" s="1"/>
  <c r="E27" i="287"/>
  <c r="E813" i="317" s="1"/>
  <c r="D27" i="287"/>
  <c r="D813" i="317" s="1"/>
  <c r="C27" i="287"/>
  <c r="C813" i="317" s="1"/>
  <c r="H26" i="287"/>
  <c r="G26" i="287"/>
  <c r="G776" i="317" s="1"/>
  <c r="F26" i="287"/>
  <c r="F776" i="317" s="1"/>
  <c r="E26" i="287"/>
  <c r="E776" i="317" s="1"/>
  <c r="D26" i="287"/>
  <c r="D776" i="317" s="1"/>
  <c r="C26" i="287"/>
  <c r="C776" i="317" s="1"/>
  <c r="H25" i="287"/>
  <c r="G25" i="287"/>
  <c r="G739" i="317" s="1"/>
  <c r="F25" i="287"/>
  <c r="F739" i="317" s="1"/>
  <c r="E25" i="287"/>
  <c r="E739" i="317" s="1"/>
  <c r="D25" i="287"/>
  <c r="D739" i="317" s="1"/>
  <c r="C25" i="287"/>
  <c r="C739" i="317" s="1"/>
  <c r="H24" i="287"/>
  <c r="G24" i="287"/>
  <c r="G702" i="317" s="1"/>
  <c r="F24" i="287"/>
  <c r="F702" i="317" s="1"/>
  <c r="E24" i="287"/>
  <c r="E702" i="317" s="1"/>
  <c r="D24" i="287"/>
  <c r="C24" i="287"/>
  <c r="C702" i="317" s="1"/>
  <c r="H23" i="287"/>
  <c r="G23" i="287"/>
  <c r="G665" i="317" s="1"/>
  <c r="F23" i="287"/>
  <c r="F665" i="317" s="1"/>
  <c r="E23" i="287"/>
  <c r="E665" i="317" s="1"/>
  <c r="D23" i="287"/>
  <c r="D665" i="317" s="1"/>
  <c r="C23" i="287"/>
  <c r="C665" i="317" s="1"/>
  <c r="H22" i="287"/>
  <c r="G22" i="287"/>
  <c r="G628" i="317" s="1"/>
  <c r="F22" i="287"/>
  <c r="F628" i="317" s="1"/>
  <c r="E22" i="287"/>
  <c r="E628" i="317" s="1"/>
  <c r="D22" i="287"/>
  <c r="D628" i="317" s="1"/>
  <c r="C22" i="287"/>
  <c r="C628" i="317" s="1"/>
  <c r="H21" i="287"/>
  <c r="G21" i="287"/>
  <c r="G591" i="317" s="1"/>
  <c r="F21" i="287"/>
  <c r="E21" i="287"/>
  <c r="E591" i="317" s="1"/>
  <c r="D21" i="287"/>
  <c r="D591" i="317" s="1"/>
  <c r="C21" i="287"/>
  <c r="C591" i="317" s="1"/>
  <c r="H18" i="287"/>
  <c r="G18" i="287"/>
  <c r="G516" i="317" s="1"/>
  <c r="F18" i="287"/>
  <c r="F516" i="317" s="1"/>
  <c r="E18" i="287"/>
  <c r="E516" i="317" s="1"/>
  <c r="D18" i="287"/>
  <c r="C18" i="287"/>
  <c r="C516" i="317" s="1"/>
  <c r="H17" i="287"/>
  <c r="G17" i="287"/>
  <c r="G479" i="317" s="1"/>
  <c r="F17" i="287"/>
  <c r="F479" i="317" s="1"/>
  <c r="E17" i="287"/>
  <c r="E479" i="317" s="1"/>
  <c r="D17" i="287"/>
  <c r="D479" i="317" s="1"/>
  <c r="C17" i="287"/>
  <c r="C479" i="317" s="1"/>
  <c r="B17" i="287"/>
  <c r="H16" i="287"/>
  <c r="G16" i="287"/>
  <c r="G442" i="317" s="1"/>
  <c r="F16" i="287"/>
  <c r="F442" i="317" s="1"/>
  <c r="E16" i="287"/>
  <c r="E442" i="317" s="1"/>
  <c r="D16" i="287"/>
  <c r="D442" i="317" s="1"/>
  <c r="C16" i="287"/>
  <c r="C442" i="317" s="1"/>
  <c r="B16" i="287"/>
  <c r="H15" i="287"/>
  <c r="G15" i="287"/>
  <c r="G405" i="317" s="1"/>
  <c r="F15" i="287"/>
  <c r="F405" i="317" s="1"/>
  <c r="E15" i="287"/>
  <c r="E405" i="317" s="1"/>
  <c r="D15" i="287"/>
  <c r="D405" i="317" s="1"/>
  <c r="C15" i="287"/>
  <c r="C405" i="317" s="1"/>
  <c r="B15" i="287"/>
  <c r="H14" i="287"/>
  <c r="G14" i="287"/>
  <c r="G368" i="317" s="1"/>
  <c r="F14" i="287"/>
  <c r="F368" i="317" s="1"/>
  <c r="E14" i="287"/>
  <c r="E368" i="317" s="1"/>
  <c r="D14" i="287"/>
  <c r="D368" i="317" s="1"/>
  <c r="C14" i="287"/>
  <c r="C368" i="317" s="1"/>
  <c r="H13" i="287"/>
  <c r="G13" i="287"/>
  <c r="G331" i="317" s="1"/>
  <c r="F13" i="287"/>
  <c r="F331" i="317" s="1"/>
  <c r="E13" i="287"/>
  <c r="E331" i="317" s="1"/>
  <c r="D13" i="287"/>
  <c r="D331" i="317" s="1"/>
  <c r="C13" i="287"/>
  <c r="C331" i="317" s="1"/>
  <c r="H12" i="287"/>
  <c r="G12" i="287"/>
  <c r="G294" i="317" s="1"/>
  <c r="F12" i="287"/>
  <c r="F294" i="317" s="1"/>
  <c r="E12" i="287"/>
  <c r="E294" i="317" s="1"/>
  <c r="D12" i="287"/>
  <c r="D294" i="317" s="1"/>
  <c r="C12" i="287"/>
  <c r="C294" i="317" s="1"/>
  <c r="H11" i="287"/>
  <c r="G11" i="287"/>
  <c r="G257" i="317" s="1"/>
  <c r="F11" i="287"/>
  <c r="F257" i="317" s="1"/>
  <c r="E11" i="287"/>
  <c r="E257" i="317" s="1"/>
  <c r="D11" i="287"/>
  <c r="D257" i="317" s="1"/>
  <c r="C11" i="287"/>
  <c r="C257" i="317" s="1"/>
  <c r="H10" i="287"/>
  <c r="G10" i="287"/>
  <c r="G220" i="317" s="1"/>
  <c r="F10" i="287"/>
  <c r="F220" i="317" s="1"/>
  <c r="E10" i="287"/>
  <c r="E220" i="317" s="1"/>
  <c r="D10" i="287"/>
  <c r="D220" i="317" s="1"/>
  <c r="C10" i="287"/>
  <c r="C220" i="317" s="1"/>
  <c r="H9" i="287"/>
  <c r="G9" i="287"/>
  <c r="G183" i="317" s="1"/>
  <c r="F9" i="287"/>
  <c r="F183" i="317" s="1"/>
  <c r="E9" i="287"/>
  <c r="E183" i="317" s="1"/>
  <c r="D9" i="287"/>
  <c r="D183" i="317" s="1"/>
  <c r="C9" i="287"/>
  <c r="C183" i="317" s="1"/>
  <c r="H8" i="287"/>
  <c r="G8" i="287"/>
  <c r="G146" i="317" s="1"/>
  <c r="F8" i="287"/>
  <c r="F146" i="317" s="1"/>
  <c r="E8" i="287"/>
  <c r="E146" i="317" s="1"/>
  <c r="D8" i="287"/>
  <c r="D146" i="317" s="1"/>
  <c r="C8" i="287"/>
  <c r="H7" i="287"/>
  <c r="G7" i="287"/>
  <c r="G109" i="317" s="1"/>
  <c r="F7" i="287"/>
  <c r="F109" i="317" s="1"/>
  <c r="E7" i="287"/>
  <c r="E109" i="317" s="1"/>
  <c r="D7" i="287"/>
  <c r="D109" i="317" s="1"/>
  <c r="C7" i="287"/>
  <c r="C109" i="317" s="1"/>
  <c r="H6" i="287"/>
  <c r="G6" i="287"/>
  <c r="F6" i="287"/>
  <c r="F72" i="317" s="1"/>
  <c r="E6" i="287"/>
  <c r="E72" i="317" s="1"/>
  <c r="D6" i="287"/>
  <c r="D72" i="317" s="1"/>
  <c r="C6" i="287"/>
  <c r="C72" i="317" s="1"/>
  <c r="H5" i="287"/>
  <c r="G5" i="287"/>
  <c r="G35" i="317" s="1"/>
  <c r="F5" i="287"/>
  <c r="F35" i="317" s="1"/>
  <c r="E5" i="287"/>
  <c r="D5" i="287"/>
  <c r="D35" i="317" s="1"/>
  <c r="C5" i="287"/>
  <c r="C35" i="317" s="1"/>
  <c r="B1" i="287"/>
  <c r="F65" i="286"/>
  <c r="E65" i="286"/>
  <c r="E1643" i="316" s="1"/>
  <c r="D65" i="286"/>
  <c r="D1643" i="316" s="1"/>
  <c r="C65" i="286"/>
  <c r="C1643" i="316" s="1"/>
  <c r="F60" i="286"/>
  <c r="D60" i="286"/>
  <c r="D1530" i="316" s="1"/>
  <c r="C60" i="286"/>
  <c r="C1530" i="316" s="1"/>
  <c r="F59" i="286"/>
  <c r="E59" i="286"/>
  <c r="E1493" i="316" s="1"/>
  <c r="D59" i="286"/>
  <c r="D1493" i="316" s="1"/>
  <c r="C59" i="286"/>
  <c r="C1493" i="316" s="1"/>
  <c r="F58" i="286"/>
  <c r="D58" i="286"/>
  <c r="C58" i="286"/>
  <c r="C1456" i="316" s="1"/>
  <c r="F57" i="286"/>
  <c r="E57" i="286"/>
  <c r="E1419" i="316" s="1"/>
  <c r="D57" i="286"/>
  <c r="D1419" i="316" s="1"/>
  <c r="C57" i="286"/>
  <c r="C1419" i="316" s="1"/>
  <c r="F56" i="286"/>
  <c r="D56" i="286"/>
  <c r="D1382" i="316" s="1"/>
  <c r="C56" i="286"/>
  <c r="F55" i="286"/>
  <c r="E55" i="286"/>
  <c r="E1345" i="316" s="1"/>
  <c r="D55" i="286"/>
  <c r="D1345" i="316" s="1"/>
  <c r="C55" i="286"/>
  <c r="C1345" i="316" s="1"/>
  <c r="F52" i="286"/>
  <c r="E52" i="286"/>
  <c r="E1306" i="316" s="1"/>
  <c r="D52" i="286"/>
  <c r="D1306" i="316" s="1"/>
  <c r="C52" i="286"/>
  <c r="C1306" i="316" s="1"/>
  <c r="F48" i="286"/>
  <c r="E48" i="286"/>
  <c r="E1230" i="316" s="1"/>
  <c r="D48" i="286"/>
  <c r="D1230" i="316" s="1"/>
  <c r="C48" i="286"/>
  <c r="C1230" i="316" s="1"/>
  <c r="F45" i="286"/>
  <c r="E45" i="286"/>
  <c r="E1191" i="316" s="1"/>
  <c r="D45" i="286"/>
  <c r="D1191" i="316" s="1"/>
  <c r="C45" i="286"/>
  <c r="C1191" i="316" s="1"/>
  <c r="F41" i="286"/>
  <c r="E41" i="286"/>
  <c r="E1115" i="316" s="1"/>
  <c r="D41" i="286"/>
  <c r="D1115" i="316" s="1"/>
  <c r="C41" i="286"/>
  <c r="C1115" i="316" s="1"/>
  <c r="F40" i="286"/>
  <c r="E40" i="286"/>
  <c r="E1078" i="316" s="1"/>
  <c r="D40" i="286"/>
  <c r="D1078" i="316" s="1"/>
  <c r="C40" i="286"/>
  <c r="F39" i="286"/>
  <c r="E39" i="286"/>
  <c r="E1041" i="316" s="1"/>
  <c r="D39" i="286"/>
  <c r="D1041" i="316" s="1"/>
  <c r="C39" i="286"/>
  <c r="C1041" i="316" s="1"/>
  <c r="F35" i="286"/>
  <c r="E35" i="286"/>
  <c r="E965" i="316" s="1"/>
  <c r="D35" i="286"/>
  <c r="D965" i="316" s="1"/>
  <c r="C35" i="286"/>
  <c r="C965" i="316" s="1"/>
  <c r="F34" i="286"/>
  <c r="E34" i="286"/>
  <c r="E928" i="316" s="1"/>
  <c r="D34" i="286"/>
  <c r="D928" i="316" s="1"/>
  <c r="C34" i="286"/>
  <c r="C928" i="316" s="1"/>
  <c r="F33" i="286"/>
  <c r="E33" i="286"/>
  <c r="E891" i="316" s="1"/>
  <c r="D33" i="286"/>
  <c r="D891" i="316" s="1"/>
  <c r="C33" i="286"/>
  <c r="F32" i="286"/>
  <c r="E32" i="286"/>
  <c r="E854" i="316" s="1"/>
  <c r="D32" i="286"/>
  <c r="D854" i="316" s="1"/>
  <c r="C32" i="286"/>
  <c r="C854" i="316" s="1"/>
  <c r="F28" i="286"/>
  <c r="E28" i="286"/>
  <c r="E778" i="316" s="1"/>
  <c r="D28" i="286"/>
  <c r="D778" i="316" s="1"/>
  <c r="C28" i="286"/>
  <c r="C778" i="316" s="1"/>
  <c r="F27" i="286"/>
  <c r="E27" i="286"/>
  <c r="E741" i="316" s="1"/>
  <c r="D27" i="286"/>
  <c r="D741" i="316" s="1"/>
  <c r="C27" i="286"/>
  <c r="C741" i="316" s="1"/>
  <c r="F26" i="286"/>
  <c r="E26" i="286"/>
  <c r="E704" i="316" s="1"/>
  <c r="D26" i="286"/>
  <c r="D704" i="316" s="1"/>
  <c r="C26" i="286"/>
  <c r="C704" i="316" s="1"/>
  <c r="F25" i="286"/>
  <c r="E25" i="286"/>
  <c r="E667" i="316" s="1"/>
  <c r="D25" i="286"/>
  <c r="D667" i="316" s="1"/>
  <c r="C25" i="286"/>
  <c r="C667" i="316" s="1"/>
  <c r="F24" i="286"/>
  <c r="E24" i="286"/>
  <c r="E630" i="316" s="1"/>
  <c r="D24" i="286"/>
  <c r="D630" i="316" s="1"/>
  <c r="C24" i="286"/>
  <c r="F19" i="286"/>
  <c r="D19" i="286"/>
  <c r="D517" i="316" s="1"/>
  <c r="C19" i="286"/>
  <c r="C517" i="316" s="1"/>
  <c r="F18" i="286"/>
  <c r="E18" i="286"/>
  <c r="E480" i="316" s="1"/>
  <c r="D18" i="286"/>
  <c r="D480" i="316" s="1"/>
  <c r="C18" i="286"/>
  <c r="C480" i="316" s="1"/>
  <c r="F17" i="286"/>
  <c r="D17" i="286"/>
  <c r="D443" i="316" s="1"/>
  <c r="C17" i="286"/>
  <c r="C443" i="316" s="1"/>
  <c r="F16" i="286"/>
  <c r="E16" i="286"/>
  <c r="E406" i="316" s="1"/>
  <c r="D16" i="286"/>
  <c r="D406" i="316" s="1"/>
  <c r="C16" i="286"/>
  <c r="C406" i="316" s="1"/>
  <c r="F15" i="286"/>
  <c r="D15" i="286"/>
  <c r="C15" i="286"/>
  <c r="C369" i="316" s="1"/>
  <c r="F14" i="286"/>
  <c r="E14" i="286"/>
  <c r="E332" i="316" s="1"/>
  <c r="D14" i="286"/>
  <c r="D332" i="316" s="1"/>
  <c r="C14" i="286"/>
  <c r="C332" i="316" s="1"/>
  <c r="F13" i="286"/>
  <c r="D13" i="286"/>
  <c r="D295" i="316" s="1"/>
  <c r="C13" i="286"/>
  <c r="F12" i="286"/>
  <c r="E12" i="286"/>
  <c r="E258" i="316" s="1"/>
  <c r="D12" i="286"/>
  <c r="D258" i="316" s="1"/>
  <c r="C12" i="286"/>
  <c r="C258" i="316" s="1"/>
  <c r="F11" i="286"/>
  <c r="D11" i="286"/>
  <c r="D221" i="316" s="1"/>
  <c r="C11" i="286"/>
  <c r="C221" i="316" s="1"/>
  <c r="F10" i="286"/>
  <c r="E10" i="286"/>
  <c r="E184" i="316" s="1"/>
  <c r="D10" i="286"/>
  <c r="D184" i="316" s="1"/>
  <c r="C10" i="286"/>
  <c r="C184" i="316" s="1"/>
  <c r="F9" i="286"/>
  <c r="D9" i="286"/>
  <c r="D147" i="316" s="1"/>
  <c r="C9" i="286"/>
  <c r="C147" i="316" s="1"/>
  <c r="F8" i="286"/>
  <c r="E8" i="286"/>
  <c r="D8" i="286"/>
  <c r="D110" i="316" s="1"/>
  <c r="C8" i="286"/>
  <c r="C110" i="316" s="1"/>
  <c r="F7" i="286"/>
  <c r="D7" i="286"/>
  <c r="D73" i="316" s="1"/>
  <c r="C7" i="286"/>
  <c r="C73" i="316" s="1"/>
  <c r="F6" i="286"/>
  <c r="E6" i="286"/>
  <c r="E36" i="316" s="1"/>
  <c r="D6" i="286"/>
  <c r="C6" i="286"/>
  <c r="C36" i="316" s="1"/>
  <c r="B1" i="286"/>
  <c r="H94" i="289"/>
  <c r="G94" i="289"/>
  <c r="G3075" i="317" s="1"/>
  <c r="F94" i="289"/>
  <c r="F3075" i="317" s="1"/>
  <c r="E94" i="289"/>
  <c r="E3075" i="317" s="1"/>
  <c r="D94" i="289"/>
  <c r="C94" i="289"/>
  <c r="C3075" i="317" s="1"/>
  <c r="H93" i="289"/>
  <c r="G93" i="289"/>
  <c r="F93" i="289"/>
  <c r="F3038" i="317" s="1"/>
  <c r="E93" i="289"/>
  <c r="E3038" i="317" s="1"/>
  <c r="D93" i="289"/>
  <c r="D3038" i="317" s="1"/>
  <c r="C93" i="289"/>
  <c r="C3038" i="317" s="1"/>
  <c r="H89" i="289"/>
  <c r="G89" i="289"/>
  <c r="G2962" i="317" s="1"/>
  <c r="F89" i="289"/>
  <c r="F2962" i="317" s="1"/>
  <c r="E89" i="289"/>
  <c r="E2962" i="317" s="1"/>
  <c r="D89" i="289"/>
  <c r="D2962" i="317" s="1"/>
  <c r="C89" i="289"/>
  <c r="C2962" i="317" s="1"/>
  <c r="B89" i="289"/>
  <c r="H88" i="289"/>
  <c r="G88" i="289"/>
  <c r="G2925" i="317" s="1"/>
  <c r="F88" i="289"/>
  <c r="F2925" i="317" s="1"/>
  <c r="E88" i="289"/>
  <c r="E2925" i="317" s="1"/>
  <c r="D88" i="289"/>
  <c r="D2925" i="317" s="1"/>
  <c r="C88" i="289"/>
  <c r="C2925" i="317" s="1"/>
  <c r="B88" i="289"/>
  <c r="H87" i="289"/>
  <c r="G87" i="289"/>
  <c r="G2888" i="317" s="1"/>
  <c r="F87" i="289"/>
  <c r="F2888" i="317" s="1"/>
  <c r="E87" i="289"/>
  <c r="E2888" i="317" s="1"/>
  <c r="D87" i="289"/>
  <c r="D2888" i="317" s="1"/>
  <c r="C87" i="289"/>
  <c r="C2888" i="317" s="1"/>
  <c r="B87" i="289"/>
  <c r="H86" i="289"/>
  <c r="G86" i="289"/>
  <c r="G2851" i="317" s="1"/>
  <c r="F86" i="289"/>
  <c r="F2851" i="317" s="1"/>
  <c r="E86" i="289"/>
  <c r="D86" i="289"/>
  <c r="D2851" i="317" s="1"/>
  <c r="C86" i="289"/>
  <c r="B86" i="289"/>
  <c r="H85" i="289"/>
  <c r="G85" i="289"/>
  <c r="G2814" i="317" s="1"/>
  <c r="F85" i="289"/>
  <c r="F2814" i="317" s="1"/>
  <c r="E85" i="289"/>
  <c r="E2814" i="317" s="1"/>
  <c r="D85" i="289"/>
  <c r="C85" i="289"/>
  <c r="C2814" i="317" s="1"/>
  <c r="B85" i="289"/>
  <c r="H84" i="289"/>
  <c r="G84" i="289"/>
  <c r="G2777" i="317" s="1"/>
  <c r="F84" i="289"/>
  <c r="F2777" i="317" s="1"/>
  <c r="E84" i="289"/>
  <c r="E2777" i="317" s="1"/>
  <c r="D84" i="289"/>
  <c r="D2777" i="317" s="1"/>
  <c r="C84" i="289"/>
  <c r="C2777" i="317" s="1"/>
  <c r="B84" i="289"/>
  <c r="H83" i="289"/>
  <c r="G83" i="289"/>
  <c r="G2740" i="317" s="1"/>
  <c r="F83" i="289"/>
  <c r="F2740" i="317" s="1"/>
  <c r="E83" i="289"/>
  <c r="E2740" i="317" s="1"/>
  <c r="D83" i="289"/>
  <c r="D2740" i="317" s="1"/>
  <c r="C83" i="289"/>
  <c r="C2740" i="317" s="1"/>
  <c r="B83" i="289"/>
  <c r="H82" i="289"/>
  <c r="G82" i="289"/>
  <c r="G2703" i="317" s="1"/>
  <c r="F82" i="289"/>
  <c r="E82" i="289"/>
  <c r="E2703" i="317" s="1"/>
  <c r="D82" i="289"/>
  <c r="D2703" i="317" s="1"/>
  <c r="C82" i="289"/>
  <c r="C2703" i="317" s="1"/>
  <c r="B82" i="289"/>
  <c r="H79" i="289"/>
  <c r="G79" i="289"/>
  <c r="G2628" i="317" s="1"/>
  <c r="F79" i="289"/>
  <c r="F2628" i="317" s="1"/>
  <c r="E79" i="289"/>
  <c r="E2628" i="317" s="1"/>
  <c r="D79" i="289"/>
  <c r="D2628" i="317" s="1"/>
  <c r="C79" i="289"/>
  <c r="C2628" i="317" s="1"/>
  <c r="H78" i="289"/>
  <c r="G78" i="289"/>
  <c r="G2591" i="317" s="1"/>
  <c r="F78" i="289"/>
  <c r="F2591" i="317" s="1"/>
  <c r="E78" i="289"/>
  <c r="E2591" i="317" s="1"/>
  <c r="D78" i="289"/>
  <c r="D2591" i="317" s="1"/>
  <c r="C78" i="289"/>
  <c r="C2591" i="317" s="1"/>
  <c r="B78" i="289"/>
  <c r="H77" i="289"/>
  <c r="G77" i="289"/>
  <c r="G2554" i="317" s="1"/>
  <c r="F77" i="289"/>
  <c r="F2554" i="317" s="1"/>
  <c r="E77" i="289"/>
  <c r="E2554" i="317" s="1"/>
  <c r="D77" i="289"/>
  <c r="D2554" i="317" s="1"/>
  <c r="C77" i="289"/>
  <c r="C2554" i="317" s="1"/>
  <c r="B77" i="289"/>
  <c r="H76" i="289"/>
  <c r="G76" i="289"/>
  <c r="G2517" i="317" s="1"/>
  <c r="F76" i="289"/>
  <c r="F2517" i="317" s="1"/>
  <c r="E76" i="289"/>
  <c r="E2517" i="317" s="1"/>
  <c r="D76" i="289"/>
  <c r="D2517" i="317" s="1"/>
  <c r="C76" i="289"/>
  <c r="C2517" i="317" s="1"/>
  <c r="B76" i="289"/>
  <c r="H75" i="289"/>
  <c r="G75" i="289"/>
  <c r="G2480" i="317" s="1"/>
  <c r="F75" i="289"/>
  <c r="F2480" i="317" s="1"/>
  <c r="E75" i="289"/>
  <c r="E2480" i="317" s="1"/>
  <c r="D75" i="289"/>
  <c r="D2480" i="317" s="1"/>
  <c r="C75" i="289"/>
  <c r="C2480" i="317" s="1"/>
  <c r="B75" i="289"/>
  <c r="H74" i="289"/>
  <c r="G74" i="289"/>
  <c r="G2443" i="317" s="1"/>
  <c r="F74" i="289"/>
  <c r="F2443" i="317" s="1"/>
  <c r="E74" i="289"/>
  <c r="E2443" i="317" s="1"/>
  <c r="D74" i="289"/>
  <c r="D2443" i="317" s="1"/>
  <c r="C74" i="289"/>
  <c r="C2443" i="317" s="1"/>
  <c r="B74" i="289"/>
  <c r="H73" i="289"/>
  <c r="G73" i="289"/>
  <c r="G2406" i="317" s="1"/>
  <c r="F73" i="289"/>
  <c r="F2406" i="317" s="1"/>
  <c r="E73" i="289"/>
  <c r="E2406" i="317" s="1"/>
  <c r="D73" i="289"/>
  <c r="D2406" i="317" s="1"/>
  <c r="C73" i="289"/>
  <c r="C2406" i="317" s="1"/>
  <c r="B73" i="289"/>
  <c r="H72" i="289"/>
  <c r="G72" i="289"/>
  <c r="G2369" i="317" s="1"/>
  <c r="F72" i="289"/>
  <c r="F2369" i="317" s="1"/>
  <c r="E72" i="289"/>
  <c r="E2369" i="317" s="1"/>
  <c r="D72" i="289"/>
  <c r="D2369" i="317" s="1"/>
  <c r="C72" i="289"/>
  <c r="C2369" i="317" s="1"/>
  <c r="B72" i="289"/>
  <c r="H71" i="289"/>
  <c r="G71" i="289"/>
  <c r="G2332" i="317" s="1"/>
  <c r="F71" i="289"/>
  <c r="F2332" i="317" s="1"/>
  <c r="E71" i="289"/>
  <c r="D71" i="289"/>
  <c r="D2332" i="317" s="1"/>
  <c r="C71" i="289"/>
  <c r="C2332" i="317" s="1"/>
  <c r="B71" i="289"/>
  <c r="H70" i="289"/>
  <c r="G70" i="289"/>
  <c r="G2295" i="317" s="1"/>
  <c r="F70" i="289"/>
  <c r="E70" i="289"/>
  <c r="E2295" i="317" s="1"/>
  <c r="D70" i="289"/>
  <c r="D2295" i="317" s="1"/>
  <c r="C70" i="289"/>
  <c r="C2295" i="317" s="1"/>
  <c r="B70" i="289"/>
  <c r="H69" i="289"/>
  <c r="G69" i="289"/>
  <c r="G2258" i="317" s="1"/>
  <c r="F69" i="289"/>
  <c r="F2258" i="317" s="1"/>
  <c r="E69" i="289"/>
  <c r="E2258" i="317" s="1"/>
  <c r="D69" i="289"/>
  <c r="D2258" i="317" s="1"/>
  <c r="C69" i="289"/>
  <c r="B69" i="289"/>
  <c r="H68" i="289"/>
  <c r="G68" i="289"/>
  <c r="G2221" i="317" s="1"/>
  <c r="F68" i="289"/>
  <c r="F2221" i="317" s="1"/>
  <c r="E68" i="289"/>
  <c r="E2221" i="317" s="1"/>
  <c r="D68" i="289"/>
  <c r="C68" i="289"/>
  <c r="C2221" i="317" s="1"/>
  <c r="B68" i="289"/>
  <c r="H67" i="289"/>
  <c r="G67" i="289"/>
  <c r="G2184" i="317" s="1"/>
  <c r="F67" i="289"/>
  <c r="F2184" i="317" s="1"/>
  <c r="E67" i="289"/>
  <c r="E2184" i="317" s="1"/>
  <c r="D67" i="289"/>
  <c r="D2184" i="317" s="1"/>
  <c r="C67" i="289"/>
  <c r="C2184" i="317" s="1"/>
  <c r="B67" i="289"/>
  <c r="H66" i="289"/>
  <c r="G66" i="289"/>
  <c r="F66" i="289"/>
  <c r="F2147" i="317" s="1"/>
  <c r="E66" i="289"/>
  <c r="E2147" i="317" s="1"/>
  <c r="D66" i="289"/>
  <c r="D2147" i="317" s="1"/>
  <c r="C66" i="289"/>
  <c r="C2147" i="317" s="1"/>
  <c r="B66" i="289"/>
  <c r="H63" i="289"/>
  <c r="G63" i="289"/>
  <c r="G2072" i="317" s="1"/>
  <c r="F63" i="289"/>
  <c r="F2072" i="317" s="1"/>
  <c r="E63" i="289"/>
  <c r="E2072" i="317" s="1"/>
  <c r="D63" i="289"/>
  <c r="D2072" i="317" s="1"/>
  <c r="C63" i="289"/>
  <c r="C2072" i="317" s="1"/>
  <c r="H62" i="289"/>
  <c r="G62" i="289"/>
  <c r="G2035" i="317" s="1"/>
  <c r="F62" i="289"/>
  <c r="F2035" i="317" s="1"/>
  <c r="E62" i="289"/>
  <c r="E2035" i="317" s="1"/>
  <c r="D62" i="289"/>
  <c r="D2035" i="317" s="1"/>
  <c r="C62" i="289"/>
  <c r="C2035" i="317" s="1"/>
  <c r="B62" i="289"/>
  <c r="H61" i="289"/>
  <c r="G61" i="289"/>
  <c r="G1998" i="317" s="1"/>
  <c r="F61" i="289"/>
  <c r="F1998" i="317" s="1"/>
  <c r="E61" i="289"/>
  <c r="E1998" i="317" s="1"/>
  <c r="D61" i="289"/>
  <c r="D1998" i="317" s="1"/>
  <c r="C61" i="289"/>
  <c r="C1998" i="317" s="1"/>
  <c r="B61" i="289"/>
  <c r="H60" i="289"/>
  <c r="G60" i="289"/>
  <c r="G1961" i="317" s="1"/>
  <c r="F60" i="289"/>
  <c r="F1961" i="317" s="1"/>
  <c r="E60" i="289"/>
  <c r="E1961" i="317" s="1"/>
  <c r="D60" i="289"/>
  <c r="D1961" i="317" s="1"/>
  <c r="C60" i="289"/>
  <c r="C1961" i="317" s="1"/>
  <c r="B60" i="289"/>
  <c r="H59" i="289"/>
  <c r="G59" i="289"/>
  <c r="G1924" i="317" s="1"/>
  <c r="F59" i="289"/>
  <c r="F1924" i="317" s="1"/>
  <c r="E59" i="289"/>
  <c r="E1924" i="317" s="1"/>
  <c r="D59" i="289"/>
  <c r="D1924" i="317" s="1"/>
  <c r="C59" i="289"/>
  <c r="C1924" i="317" s="1"/>
  <c r="B59" i="289"/>
  <c r="H58" i="289"/>
  <c r="G58" i="289"/>
  <c r="G1887" i="317" s="1"/>
  <c r="F58" i="289"/>
  <c r="F1887" i="317" s="1"/>
  <c r="E58" i="289"/>
  <c r="E1887" i="317" s="1"/>
  <c r="D58" i="289"/>
  <c r="D1887" i="317" s="1"/>
  <c r="C58" i="289"/>
  <c r="C1887" i="317" s="1"/>
  <c r="B58" i="289"/>
  <c r="H57" i="289"/>
  <c r="G57" i="289"/>
  <c r="G1850" i="317" s="1"/>
  <c r="F57" i="289"/>
  <c r="F1850" i="317" s="1"/>
  <c r="E57" i="289"/>
  <c r="E1850" i="317" s="1"/>
  <c r="D57" i="289"/>
  <c r="D1850" i="317" s="1"/>
  <c r="C57" i="289"/>
  <c r="C1850" i="317" s="1"/>
  <c r="B57" i="289"/>
  <c r="H56" i="289"/>
  <c r="G56" i="289"/>
  <c r="G1813" i="317" s="1"/>
  <c r="F56" i="289"/>
  <c r="F1813" i="317" s="1"/>
  <c r="E56" i="289"/>
  <c r="E1813" i="317" s="1"/>
  <c r="D56" i="289"/>
  <c r="D1813" i="317" s="1"/>
  <c r="C56" i="289"/>
  <c r="C1813" i="317" s="1"/>
  <c r="B56" i="289"/>
  <c r="H55" i="289"/>
  <c r="G55" i="289"/>
  <c r="G1776" i="317" s="1"/>
  <c r="F55" i="289"/>
  <c r="F1776" i="317" s="1"/>
  <c r="E55" i="289"/>
  <c r="E1776" i="317" s="1"/>
  <c r="D55" i="289"/>
  <c r="D1776" i="317" s="1"/>
  <c r="C55" i="289"/>
  <c r="C1776" i="317" s="1"/>
  <c r="B55" i="289"/>
  <c r="H54" i="289"/>
  <c r="G54" i="289"/>
  <c r="F54" i="289"/>
  <c r="F1739" i="317" s="1"/>
  <c r="E54" i="289"/>
  <c r="E1739" i="317" s="1"/>
  <c r="D54" i="289"/>
  <c r="D1739" i="317" s="1"/>
  <c r="C54" i="289"/>
  <c r="C1739" i="317" s="1"/>
  <c r="B54" i="289"/>
  <c r="H53" i="289"/>
  <c r="G53" i="289"/>
  <c r="G1702" i="317" s="1"/>
  <c r="F53" i="289"/>
  <c r="F1702" i="317" s="1"/>
  <c r="E53" i="289"/>
  <c r="E1702" i="317" s="1"/>
  <c r="D53" i="289"/>
  <c r="D1702" i="317" s="1"/>
  <c r="C53" i="289"/>
  <c r="C1702" i="317" s="1"/>
  <c r="B53" i="289"/>
  <c r="H52" i="289"/>
  <c r="G52" i="289"/>
  <c r="G1665" i="317" s="1"/>
  <c r="F52" i="289"/>
  <c r="F1665" i="317" s="1"/>
  <c r="E52" i="289"/>
  <c r="D52" i="289"/>
  <c r="D1665" i="317" s="1"/>
  <c r="C52" i="289"/>
  <c r="B52" i="289"/>
  <c r="H51" i="289"/>
  <c r="G51" i="289"/>
  <c r="G1628" i="317" s="1"/>
  <c r="F51" i="289"/>
  <c r="F1628" i="317" s="1"/>
  <c r="E51" i="289"/>
  <c r="E1628" i="317" s="1"/>
  <c r="D51" i="289"/>
  <c r="C51" i="289"/>
  <c r="C1628" i="317" s="1"/>
  <c r="B51" i="289"/>
  <c r="H48" i="289"/>
  <c r="G48" i="289"/>
  <c r="G1553" i="317" s="1"/>
  <c r="F48" i="289"/>
  <c r="F1553" i="317" s="1"/>
  <c r="E48" i="289"/>
  <c r="E1553" i="317" s="1"/>
  <c r="D48" i="289"/>
  <c r="D1553" i="317" s="1"/>
  <c r="C48" i="289"/>
  <c r="C1553" i="317" s="1"/>
  <c r="H47" i="289"/>
  <c r="G47" i="289"/>
  <c r="G1516" i="317" s="1"/>
  <c r="F47" i="289"/>
  <c r="F1516" i="317" s="1"/>
  <c r="E47" i="289"/>
  <c r="E1516" i="317" s="1"/>
  <c r="D47" i="289"/>
  <c r="D1516" i="317" s="1"/>
  <c r="C47" i="289"/>
  <c r="C1516" i="317" s="1"/>
  <c r="B47" i="289"/>
  <c r="H46" i="289"/>
  <c r="G46" i="289"/>
  <c r="G1479" i="317" s="1"/>
  <c r="F46" i="289"/>
  <c r="F1479" i="317" s="1"/>
  <c r="E46" i="289"/>
  <c r="E1479" i="317" s="1"/>
  <c r="D46" i="289"/>
  <c r="D1479" i="317" s="1"/>
  <c r="C46" i="289"/>
  <c r="C1479" i="317" s="1"/>
  <c r="B46" i="289"/>
  <c r="H45" i="289"/>
  <c r="G45" i="289"/>
  <c r="G1442" i="317" s="1"/>
  <c r="F45" i="289"/>
  <c r="F1442" i="317" s="1"/>
  <c r="E45" i="289"/>
  <c r="E1442" i="317" s="1"/>
  <c r="D45" i="289"/>
  <c r="D1442" i="317" s="1"/>
  <c r="C45" i="289"/>
  <c r="C1442" i="317" s="1"/>
  <c r="B45" i="289"/>
  <c r="H44" i="289"/>
  <c r="G44" i="289"/>
  <c r="G1405" i="317" s="1"/>
  <c r="F44" i="289"/>
  <c r="F1405" i="317" s="1"/>
  <c r="E44" i="289"/>
  <c r="E1405" i="317" s="1"/>
  <c r="D44" i="289"/>
  <c r="D1405" i="317" s="1"/>
  <c r="C44" i="289"/>
  <c r="C1405" i="317" s="1"/>
  <c r="B44" i="289"/>
  <c r="H43" i="289"/>
  <c r="G43" i="289"/>
  <c r="G1368" i="317" s="1"/>
  <c r="F43" i="289"/>
  <c r="F1368" i="317" s="1"/>
  <c r="E43" i="289"/>
  <c r="E1368" i="317" s="1"/>
  <c r="D43" i="289"/>
  <c r="D1368" i="317" s="1"/>
  <c r="C43" i="289"/>
  <c r="C1368" i="317" s="1"/>
  <c r="H42" i="289"/>
  <c r="G42" i="289"/>
  <c r="G1331" i="317" s="1"/>
  <c r="F42" i="289"/>
  <c r="F1331" i="317" s="1"/>
  <c r="E42" i="289"/>
  <c r="E1331" i="317" s="1"/>
  <c r="D42" i="289"/>
  <c r="D1331" i="317" s="1"/>
  <c r="C42" i="289"/>
  <c r="C1331" i="317" s="1"/>
  <c r="H41" i="289"/>
  <c r="G41" i="289"/>
  <c r="G1294" i="317" s="1"/>
  <c r="F41" i="289"/>
  <c r="F1294" i="317" s="1"/>
  <c r="E41" i="289"/>
  <c r="E1294" i="317" s="1"/>
  <c r="D41" i="289"/>
  <c r="D1294" i="317" s="1"/>
  <c r="C41" i="289"/>
  <c r="C1294" i="317" s="1"/>
  <c r="H40" i="289"/>
  <c r="G40" i="289"/>
  <c r="G1257" i="317" s="1"/>
  <c r="F40" i="289"/>
  <c r="F1257" i="317" s="1"/>
  <c r="E40" i="289"/>
  <c r="E1257" i="317" s="1"/>
  <c r="D40" i="289"/>
  <c r="D1257" i="317" s="1"/>
  <c r="C40" i="289"/>
  <c r="C1257" i="317" s="1"/>
  <c r="H39" i="289"/>
  <c r="G39" i="289"/>
  <c r="G1220" i="317" s="1"/>
  <c r="F39" i="289"/>
  <c r="F1220" i="317" s="1"/>
  <c r="E39" i="289"/>
  <c r="E1220" i="317" s="1"/>
  <c r="D39" i="289"/>
  <c r="D1220" i="317" s="1"/>
  <c r="C39" i="289"/>
  <c r="C1220" i="317" s="1"/>
  <c r="H38" i="289"/>
  <c r="G38" i="289"/>
  <c r="G1183" i="317" s="1"/>
  <c r="F38" i="289"/>
  <c r="F1183" i="317" s="1"/>
  <c r="E38" i="289"/>
  <c r="E1183" i="317" s="1"/>
  <c r="D38" i="289"/>
  <c r="D1183" i="317" s="1"/>
  <c r="C38" i="289"/>
  <c r="H37" i="289"/>
  <c r="G37" i="289"/>
  <c r="G1146" i="317" s="1"/>
  <c r="F37" i="289"/>
  <c r="F1146" i="317" s="1"/>
  <c r="E37" i="289"/>
  <c r="E1146" i="317" s="1"/>
  <c r="D37" i="289"/>
  <c r="D1146" i="317" s="1"/>
  <c r="C37" i="289"/>
  <c r="C1146" i="317" s="1"/>
  <c r="H36" i="289"/>
  <c r="G36" i="289"/>
  <c r="F36" i="289"/>
  <c r="F1109" i="317" s="1"/>
  <c r="E36" i="289"/>
  <c r="D36" i="289"/>
  <c r="D1109" i="317" s="1"/>
  <c r="C36" i="289"/>
  <c r="C1109" i="317" s="1"/>
  <c r="H33" i="289"/>
  <c r="G33" i="289"/>
  <c r="G1034" i="317" s="1"/>
  <c r="F33" i="289"/>
  <c r="F1034" i="317" s="1"/>
  <c r="E33" i="289"/>
  <c r="E1034" i="317" s="1"/>
  <c r="D33" i="289"/>
  <c r="D1034" i="317" s="1"/>
  <c r="C33" i="289"/>
  <c r="C1034" i="317" s="1"/>
  <c r="H32" i="289"/>
  <c r="G32" i="289"/>
  <c r="G997" i="317" s="1"/>
  <c r="F32" i="289"/>
  <c r="F997" i="317" s="1"/>
  <c r="E32" i="289"/>
  <c r="E997" i="317" s="1"/>
  <c r="D32" i="289"/>
  <c r="D997" i="317" s="1"/>
  <c r="C32" i="289"/>
  <c r="C997" i="317" s="1"/>
  <c r="B32" i="289"/>
  <c r="H31" i="289"/>
  <c r="G31" i="289"/>
  <c r="G960" i="317" s="1"/>
  <c r="F31" i="289"/>
  <c r="F960" i="317" s="1"/>
  <c r="E31" i="289"/>
  <c r="E960" i="317" s="1"/>
  <c r="D31" i="289"/>
  <c r="D960" i="317" s="1"/>
  <c r="C31" i="289"/>
  <c r="C960" i="317" s="1"/>
  <c r="B31" i="289"/>
  <c r="H30" i="289"/>
  <c r="G30" i="289"/>
  <c r="G923" i="317" s="1"/>
  <c r="F30" i="289"/>
  <c r="F923" i="317" s="1"/>
  <c r="E30" i="289"/>
  <c r="E923" i="317" s="1"/>
  <c r="D30" i="289"/>
  <c r="D923" i="317" s="1"/>
  <c r="C30" i="289"/>
  <c r="C923" i="317" s="1"/>
  <c r="B30" i="289"/>
  <c r="H29" i="289"/>
  <c r="G29" i="289"/>
  <c r="G886" i="317" s="1"/>
  <c r="F29" i="289"/>
  <c r="F886" i="317" s="1"/>
  <c r="E29" i="289"/>
  <c r="E886" i="317" s="1"/>
  <c r="D29" i="289"/>
  <c r="D886" i="317" s="1"/>
  <c r="C29" i="289"/>
  <c r="C886" i="317" s="1"/>
  <c r="H28" i="289"/>
  <c r="G28" i="289"/>
  <c r="G849" i="317" s="1"/>
  <c r="F28" i="289"/>
  <c r="F849" i="317" s="1"/>
  <c r="E28" i="289"/>
  <c r="E849" i="317" s="1"/>
  <c r="D28" i="289"/>
  <c r="D849" i="317" s="1"/>
  <c r="C28" i="289"/>
  <c r="C849" i="317" s="1"/>
  <c r="H27" i="289"/>
  <c r="G27" i="289"/>
  <c r="G812" i="317" s="1"/>
  <c r="F27" i="289"/>
  <c r="F812" i="317" s="1"/>
  <c r="E27" i="289"/>
  <c r="E812" i="317" s="1"/>
  <c r="D27" i="289"/>
  <c r="D812" i="317" s="1"/>
  <c r="C27" i="289"/>
  <c r="C812" i="317" s="1"/>
  <c r="H26" i="289"/>
  <c r="G26" i="289"/>
  <c r="G775" i="317" s="1"/>
  <c r="F26" i="289"/>
  <c r="F775" i="317" s="1"/>
  <c r="E26" i="289"/>
  <c r="E775" i="317" s="1"/>
  <c r="D26" i="289"/>
  <c r="D775" i="317" s="1"/>
  <c r="C26" i="289"/>
  <c r="C775" i="317" s="1"/>
  <c r="H25" i="289"/>
  <c r="G25" i="289"/>
  <c r="G738" i="317" s="1"/>
  <c r="F25" i="289"/>
  <c r="F738" i="317" s="1"/>
  <c r="E25" i="289"/>
  <c r="E738" i="317" s="1"/>
  <c r="D25" i="289"/>
  <c r="D738" i="317" s="1"/>
  <c r="C25" i="289"/>
  <c r="C738" i="317" s="1"/>
  <c r="H24" i="289"/>
  <c r="G24" i="289"/>
  <c r="G701" i="317" s="1"/>
  <c r="F24" i="289"/>
  <c r="F701" i="317" s="1"/>
  <c r="E24" i="289"/>
  <c r="E701" i="317" s="1"/>
  <c r="D24" i="289"/>
  <c r="D701" i="317" s="1"/>
  <c r="C24" i="289"/>
  <c r="H23" i="289"/>
  <c r="G23" i="289"/>
  <c r="G664" i="317" s="1"/>
  <c r="F23" i="289"/>
  <c r="F664" i="317" s="1"/>
  <c r="E23" i="289"/>
  <c r="E664" i="317" s="1"/>
  <c r="D23" i="289"/>
  <c r="C23" i="289"/>
  <c r="C664" i="317" s="1"/>
  <c r="H22" i="289"/>
  <c r="G22" i="289"/>
  <c r="F22" i="289"/>
  <c r="F627" i="317" s="1"/>
  <c r="E22" i="289"/>
  <c r="E627" i="317" s="1"/>
  <c r="D22" i="289"/>
  <c r="D627" i="317" s="1"/>
  <c r="C22" i="289"/>
  <c r="C627" i="317" s="1"/>
  <c r="H21" i="289"/>
  <c r="G21" i="289"/>
  <c r="G590" i="317" s="1"/>
  <c r="F21" i="289"/>
  <c r="E21" i="289"/>
  <c r="D21" i="289"/>
  <c r="D590" i="317" s="1"/>
  <c r="C21" i="289"/>
  <c r="C590" i="317" s="1"/>
  <c r="H18" i="289"/>
  <c r="G18" i="289"/>
  <c r="G515" i="317" s="1"/>
  <c r="F18" i="289"/>
  <c r="F515" i="317" s="1"/>
  <c r="E18" i="289"/>
  <c r="E515" i="317" s="1"/>
  <c r="D18" i="289"/>
  <c r="D515" i="317" s="1"/>
  <c r="C18" i="289"/>
  <c r="C515" i="317" s="1"/>
  <c r="H17" i="289"/>
  <c r="G17" i="289"/>
  <c r="G478" i="317" s="1"/>
  <c r="F17" i="289"/>
  <c r="F478" i="317" s="1"/>
  <c r="E17" i="289"/>
  <c r="E478" i="317" s="1"/>
  <c r="D17" i="289"/>
  <c r="D478" i="317" s="1"/>
  <c r="C17" i="289"/>
  <c r="C478" i="317" s="1"/>
  <c r="B17" i="289"/>
  <c r="H16" i="289"/>
  <c r="G16" i="289"/>
  <c r="G441" i="317" s="1"/>
  <c r="F16" i="289"/>
  <c r="F441" i="317" s="1"/>
  <c r="E16" i="289"/>
  <c r="E441" i="317" s="1"/>
  <c r="D16" i="289"/>
  <c r="D441" i="317" s="1"/>
  <c r="C16" i="289"/>
  <c r="C441" i="317" s="1"/>
  <c r="B16" i="289"/>
  <c r="H15" i="289"/>
  <c r="G15" i="289"/>
  <c r="G404" i="317" s="1"/>
  <c r="F15" i="289"/>
  <c r="F404" i="317" s="1"/>
  <c r="E15" i="289"/>
  <c r="E404" i="317" s="1"/>
  <c r="D15" i="289"/>
  <c r="D404" i="317" s="1"/>
  <c r="C15" i="289"/>
  <c r="C404" i="317" s="1"/>
  <c r="B15" i="289"/>
  <c r="H14" i="289"/>
  <c r="G14" i="289"/>
  <c r="G367" i="317" s="1"/>
  <c r="F14" i="289"/>
  <c r="F367" i="317" s="1"/>
  <c r="E14" i="289"/>
  <c r="E367" i="317" s="1"/>
  <c r="D14" i="289"/>
  <c r="D367" i="317" s="1"/>
  <c r="C14" i="289"/>
  <c r="C367" i="317" s="1"/>
  <c r="H13" i="289"/>
  <c r="G13" i="289"/>
  <c r="G330" i="317" s="1"/>
  <c r="F13" i="289"/>
  <c r="F330" i="317" s="1"/>
  <c r="E13" i="289"/>
  <c r="E330" i="317" s="1"/>
  <c r="D13" i="289"/>
  <c r="D330" i="317" s="1"/>
  <c r="C13" i="289"/>
  <c r="C330" i="317" s="1"/>
  <c r="H12" i="289"/>
  <c r="G12" i="289"/>
  <c r="G293" i="317" s="1"/>
  <c r="F12" i="289"/>
  <c r="F293" i="317" s="1"/>
  <c r="E12" i="289"/>
  <c r="E293" i="317" s="1"/>
  <c r="D12" i="289"/>
  <c r="D293" i="317" s="1"/>
  <c r="C12" i="289"/>
  <c r="C293" i="317" s="1"/>
  <c r="H11" i="289"/>
  <c r="G11" i="289"/>
  <c r="G256" i="317" s="1"/>
  <c r="F11" i="289"/>
  <c r="F256" i="317" s="1"/>
  <c r="E11" i="289"/>
  <c r="E256" i="317" s="1"/>
  <c r="D11" i="289"/>
  <c r="D256" i="317" s="1"/>
  <c r="C11" i="289"/>
  <c r="C256" i="317" s="1"/>
  <c r="H10" i="289"/>
  <c r="G10" i="289"/>
  <c r="G219" i="317" s="1"/>
  <c r="F10" i="289"/>
  <c r="F219" i="317" s="1"/>
  <c r="E10" i="289"/>
  <c r="E219" i="317" s="1"/>
  <c r="D10" i="289"/>
  <c r="D219" i="317" s="1"/>
  <c r="C10" i="289"/>
  <c r="C219" i="317" s="1"/>
  <c r="H9" i="289"/>
  <c r="G9" i="289"/>
  <c r="G182" i="317" s="1"/>
  <c r="F9" i="289"/>
  <c r="F182" i="317" s="1"/>
  <c r="E9" i="289"/>
  <c r="E182" i="317" s="1"/>
  <c r="D9" i="289"/>
  <c r="D182" i="317" s="1"/>
  <c r="C9" i="289"/>
  <c r="C182" i="317" s="1"/>
  <c r="H8" i="289"/>
  <c r="G8" i="289"/>
  <c r="G145" i="317" s="1"/>
  <c r="F8" i="289"/>
  <c r="F145" i="317" s="1"/>
  <c r="E8" i="289"/>
  <c r="E145" i="317" s="1"/>
  <c r="D8" i="289"/>
  <c r="D145" i="317" s="1"/>
  <c r="C8" i="289"/>
  <c r="H7" i="289"/>
  <c r="G7" i="289"/>
  <c r="G108" i="317" s="1"/>
  <c r="F7" i="289"/>
  <c r="F108" i="317" s="1"/>
  <c r="E7" i="289"/>
  <c r="E108" i="317" s="1"/>
  <c r="D7" i="289"/>
  <c r="D108" i="317" s="1"/>
  <c r="C7" i="289"/>
  <c r="C108" i="317" s="1"/>
  <c r="H6" i="289"/>
  <c r="G6" i="289"/>
  <c r="G71" i="317" s="1"/>
  <c r="F6" i="289"/>
  <c r="E6" i="289"/>
  <c r="E71" i="317" s="1"/>
  <c r="D6" i="289"/>
  <c r="D71" i="317" s="1"/>
  <c r="C6" i="289"/>
  <c r="C71" i="317" s="1"/>
  <c r="H5" i="289"/>
  <c r="G5" i="289"/>
  <c r="F5" i="289"/>
  <c r="F34" i="317" s="1"/>
  <c r="E5" i="289"/>
  <c r="D5" i="289"/>
  <c r="C5" i="289"/>
  <c r="C34" i="317" s="1"/>
  <c r="B1" i="289"/>
  <c r="F65" i="288"/>
  <c r="E65" i="288"/>
  <c r="E1642" i="316" s="1"/>
  <c r="D65" i="288"/>
  <c r="D1642" i="316" s="1"/>
  <c r="C65" i="288"/>
  <c r="C1642" i="316" s="1"/>
  <c r="F60" i="288"/>
  <c r="D60" i="288"/>
  <c r="D1529" i="316" s="1"/>
  <c r="C60" i="288"/>
  <c r="C1529" i="316" s="1"/>
  <c r="F59" i="288"/>
  <c r="E59" i="288"/>
  <c r="E1492" i="316" s="1"/>
  <c r="D59" i="288"/>
  <c r="D1492" i="316" s="1"/>
  <c r="C59" i="288"/>
  <c r="F58" i="288"/>
  <c r="D58" i="288"/>
  <c r="D1455" i="316" s="1"/>
  <c r="C58" i="288"/>
  <c r="F57" i="288"/>
  <c r="E57" i="288"/>
  <c r="E1418" i="316" s="1"/>
  <c r="D57" i="288"/>
  <c r="D1418" i="316" s="1"/>
  <c r="C57" i="288"/>
  <c r="C1418" i="316" s="1"/>
  <c r="F56" i="288"/>
  <c r="D56" i="288"/>
  <c r="D1381" i="316" s="1"/>
  <c r="C56" i="288"/>
  <c r="C1381" i="316" s="1"/>
  <c r="F55" i="288"/>
  <c r="E55" i="288"/>
  <c r="E1344" i="316" s="1"/>
  <c r="D55" i="288"/>
  <c r="D1344" i="316" s="1"/>
  <c r="C55" i="288"/>
  <c r="C1344" i="316" s="1"/>
  <c r="F52" i="288"/>
  <c r="E52" i="288"/>
  <c r="E1305" i="316" s="1"/>
  <c r="D52" i="288"/>
  <c r="D1305" i="316" s="1"/>
  <c r="C52" i="288"/>
  <c r="C1305" i="316" s="1"/>
  <c r="F48" i="288"/>
  <c r="E48" i="288"/>
  <c r="E1229" i="316" s="1"/>
  <c r="D48" i="288"/>
  <c r="D1229" i="316" s="1"/>
  <c r="C48" i="288"/>
  <c r="C1229" i="316" s="1"/>
  <c r="F45" i="288"/>
  <c r="E45" i="288"/>
  <c r="E1190" i="316" s="1"/>
  <c r="D45" i="288"/>
  <c r="D1190" i="316" s="1"/>
  <c r="C45" i="288"/>
  <c r="C1190" i="316" s="1"/>
  <c r="F41" i="288"/>
  <c r="E41" i="288"/>
  <c r="E1114" i="316" s="1"/>
  <c r="D41" i="288"/>
  <c r="D1114" i="316" s="1"/>
  <c r="C41" i="288"/>
  <c r="C1114" i="316" s="1"/>
  <c r="F40" i="288"/>
  <c r="E40" i="288"/>
  <c r="D40" i="288"/>
  <c r="D1077" i="316" s="1"/>
  <c r="C40" i="288"/>
  <c r="F39" i="288"/>
  <c r="E39" i="288"/>
  <c r="E1040" i="316" s="1"/>
  <c r="D39" i="288"/>
  <c r="D1040" i="316" s="1"/>
  <c r="C39" i="288"/>
  <c r="C1040" i="316" s="1"/>
  <c r="F35" i="288"/>
  <c r="E35" i="288"/>
  <c r="E964" i="316" s="1"/>
  <c r="D35" i="288"/>
  <c r="D964" i="316" s="1"/>
  <c r="C35" i="288"/>
  <c r="C964" i="316" s="1"/>
  <c r="F34" i="288"/>
  <c r="E34" i="288"/>
  <c r="E927" i="316" s="1"/>
  <c r="D34" i="288"/>
  <c r="D927" i="316" s="1"/>
  <c r="C34" i="288"/>
  <c r="C927" i="316" s="1"/>
  <c r="F33" i="288"/>
  <c r="E33" i="288"/>
  <c r="D33" i="288"/>
  <c r="D890" i="316" s="1"/>
  <c r="C33" i="288"/>
  <c r="F32" i="288"/>
  <c r="E32" i="288"/>
  <c r="E853" i="316" s="1"/>
  <c r="D32" i="288"/>
  <c r="D853" i="316" s="1"/>
  <c r="C32" i="288"/>
  <c r="C853" i="316" s="1"/>
  <c r="F28" i="288"/>
  <c r="E28" i="288"/>
  <c r="E777" i="316" s="1"/>
  <c r="D28" i="288"/>
  <c r="D777" i="316" s="1"/>
  <c r="C28" i="288"/>
  <c r="C777" i="316" s="1"/>
  <c r="F27" i="288"/>
  <c r="E27" i="288"/>
  <c r="E740" i="316" s="1"/>
  <c r="D27" i="288"/>
  <c r="D740" i="316" s="1"/>
  <c r="C27" i="288"/>
  <c r="C740" i="316" s="1"/>
  <c r="F26" i="288"/>
  <c r="E26" i="288"/>
  <c r="E703" i="316" s="1"/>
  <c r="D26" i="288"/>
  <c r="D703" i="316" s="1"/>
  <c r="C26" i="288"/>
  <c r="C703" i="316" s="1"/>
  <c r="F25" i="288"/>
  <c r="E25" i="288"/>
  <c r="E666" i="316" s="1"/>
  <c r="D25" i="288"/>
  <c r="D666" i="316" s="1"/>
  <c r="C25" i="288"/>
  <c r="C666" i="316" s="1"/>
  <c r="F24" i="288"/>
  <c r="E24" i="288"/>
  <c r="E629" i="316" s="1"/>
  <c r="D24" i="288"/>
  <c r="D629" i="316" s="1"/>
  <c r="C24" i="288"/>
  <c r="F19" i="288"/>
  <c r="D19" i="288"/>
  <c r="D516" i="316" s="1"/>
  <c r="C19" i="288"/>
  <c r="C516" i="316" s="1"/>
  <c r="F18" i="288"/>
  <c r="E18" i="288"/>
  <c r="E479" i="316" s="1"/>
  <c r="D18" i="288"/>
  <c r="D479" i="316" s="1"/>
  <c r="C18" i="288"/>
  <c r="C479" i="316" s="1"/>
  <c r="F17" i="288"/>
  <c r="D17" i="288"/>
  <c r="C17" i="288"/>
  <c r="C442" i="316" s="1"/>
  <c r="F16" i="288"/>
  <c r="E16" i="288"/>
  <c r="E405" i="316" s="1"/>
  <c r="D16" i="288"/>
  <c r="D405" i="316" s="1"/>
  <c r="C16" i="288"/>
  <c r="F15" i="288"/>
  <c r="D15" i="288"/>
  <c r="D368" i="316" s="1"/>
  <c r="C15" i="288"/>
  <c r="F14" i="288"/>
  <c r="E14" i="288"/>
  <c r="E331" i="316" s="1"/>
  <c r="D14" i="288"/>
  <c r="D331" i="316" s="1"/>
  <c r="C14" i="288"/>
  <c r="C331" i="316" s="1"/>
  <c r="F13" i="288"/>
  <c r="D13" i="288"/>
  <c r="D294" i="316" s="1"/>
  <c r="C13" i="288"/>
  <c r="C294" i="316" s="1"/>
  <c r="F12" i="288"/>
  <c r="E12" i="288"/>
  <c r="E257" i="316" s="1"/>
  <c r="D12" i="288"/>
  <c r="D257" i="316" s="1"/>
  <c r="C12" i="288"/>
  <c r="C257" i="316" s="1"/>
  <c r="F11" i="288"/>
  <c r="D11" i="288"/>
  <c r="D220" i="316" s="1"/>
  <c r="C11" i="288"/>
  <c r="C220" i="316" s="1"/>
  <c r="F10" i="288"/>
  <c r="E10" i="288"/>
  <c r="D10" i="288"/>
  <c r="D183" i="316" s="1"/>
  <c r="C10" i="288"/>
  <c r="C183" i="316" s="1"/>
  <c r="F9" i="288"/>
  <c r="D9" i="288"/>
  <c r="D146" i="316" s="1"/>
  <c r="C9" i="288"/>
  <c r="C146" i="316" s="1"/>
  <c r="F8" i="288"/>
  <c r="E8" i="288"/>
  <c r="E109" i="316" s="1"/>
  <c r="D8" i="288"/>
  <c r="C8" i="288"/>
  <c r="C109" i="316" s="1"/>
  <c r="F7" i="288"/>
  <c r="D7" i="288"/>
  <c r="D72" i="316" s="1"/>
  <c r="C7" i="288"/>
  <c r="C72" i="316" s="1"/>
  <c r="F6" i="288"/>
  <c r="E6" i="288"/>
  <c r="E35" i="316" s="1"/>
  <c r="D6" i="288"/>
  <c r="D35" i="316" s="1"/>
  <c r="C6" i="288"/>
  <c r="C35" i="316" s="1"/>
  <c r="B1" i="288"/>
  <c r="H94" i="291"/>
  <c r="G94" i="291"/>
  <c r="G3067" i="317" s="1"/>
  <c r="F94" i="291"/>
  <c r="F3067" i="317" s="1"/>
  <c r="E94" i="291"/>
  <c r="E3067" i="317" s="1"/>
  <c r="D94" i="291"/>
  <c r="D3067" i="317" s="1"/>
  <c r="C94" i="291"/>
  <c r="C3067" i="317" s="1"/>
  <c r="H93" i="291"/>
  <c r="G93" i="291"/>
  <c r="G3030" i="317" s="1"/>
  <c r="F93" i="291"/>
  <c r="F3030" i="317" s="1"/>
  <c r="E93" i="291"/>
  <c r="E3030" i="317" s="1"/>
  <c r="D93" i="291"/>
  <c r="D3030" i="317" s="1"/>
  <c r="C93" i="291"/>
  <c r="C3030" i="317" s="1"/>
  <c r="H89" i="291"/>
  <c r="G89" i="291"/>
  <c r="G2954" i="317" s="1"/>
  <c r="F89" i="291"/>
  <c r="F2954" i="317" s="1"/>
  <c r="E89" i="291"/>
  <c r="E2954" i="317" s="1"/>
  <c r="D89" i="291"/>
  <c r="D2954" i="317" s="1"/>
  <c r="C89" i="291"/>
  <c r="C2954" i="317" s="1"/>
  <c r="B89" i="291"/>
  <c r="H88" i="291"/>
  <c r="G88" i="291"/>
  <c r="G2917" i="317" s="1"/>
  <c r="F88" i="291"/>
  <c r="F2917" i="317" s="1"/>
  <c r="E88" i="291"/>
  <c r="D88" i="291"/>
  <c r="D2917" i="317" s="1"/>
  <c r="C88" i="291"/>
  <c r="C2917" i="317" s="1"/>
  <c r="B88" i="291"/>
  <c r="H87" i="291"/>
  <c r="G87" i="291"/>
  <c r="G2880" i="317" s="1"/>
  <c r="F87" i="291"/>
  <c r="F2880" i="317" s="1"/>
  <c r="E87" i="291"/>
  <c r="E2880" i="317" s="1"/>
  <c r="D87" i="291"/>
  <c r="C87" i="291"/>
  <c r="C2880" i="317" s="1"/>
  <c r="B87" i="291"/>
  <c r="H86" i="291"/>
  <c r="G86" i="291"/>
  <c r="G2843" i="317" s="1"/>
  <c r="F86" i="291"/>
  <c r="F2843" i="317" s="1"/>
  <c r="E86" i="291"/>
  <c r="E2843" i="317" s="1"/>
  <c r="D86" i="291"/>
  <c r="D2843" i="317" s="1"/>
  <c r="C86" i="291"/>
  <c r="C2843" i="317" s="1"/>
  <c r="B86" i="291"/>
  <c r="H85" i="291"/>
  <c r="G85" i="291"/>
  <c r="G2806" i="317" s="1"/>
  <c r="F85" i="291"/>
  <c r="F2806" i="317" s="1"/>
  <c r="E85" i="291"/>
  <c r="E2806" i="317" s="1"/>
  <c r="D85" i="291"/>
  <c r="D2806" i="317" s="1"/>
  <c r="C85" i="291"/>
  <c r="C2806" i="317" s="1"/>
  <c r="B85" i="291"/>
  <c r="H84" i="291"/>
  <c r="G84" i="291"/>
  <c r="G2769" i="317" s="1"/>
  <c r="F84" i="291"/>
  <c r="F2769" i="317" s="1"/>
  <c r="E84" i="291"/>
  <c r="E2769" i="317" s="1"/>
  <c r="D84" i="291"/>
  <c r="D2769" i="317" s="1"/>
  <c r="C84" i="291"/>
  <c r="C2769" i="317" s="1"/>
  <c r="B84" i="291"/>
  <c r="H83" i="291"/>
  <c r="G83" i="291"/>
  <c r="G2732" i="317" s="1"/>
  <c r="F83" i="291"/>
  <c r="F2732" i="317" s="1"/>
  <c r="E83" i="291"/>
  <c r="E2732" i="317" s="1"/>
  <c r="D83" i="291"/>
  <c r="D2732" i="317" s="1"/>
  <c r="C83" i="291"/>
  <c r="C2732" i="317" s="1"/>
  <c r="B83" i="291"/>
  <c r="H82" i="291"/>
  <c r="G82" i="291"/>
  <c r="F82" i="291"/>
  <c r="E82" i="291"/>
  <c r="E2695" i="317" s="1"/>
  <c r="D82" i="291"/>
  <c r="D2695" i="317" s="1"/>
  <c r="C82" i="291"/>
  <c r="C2695" i="317" s="1"/>
  <c r="B82" i="291"/>
  <c r="H79" i="291"/>
  <c r="G79" i="291"/>
  <c r="G2620" i="317" s="1"/>
  <c r="F79" i="291"/>
  <c r="F2620" i="317" s="1"/>
  <c r="E79" i="291"/>
  <c r="E2620" i="317" s="1"/>
  <c r="D79" i="291"/>
  <c r="D2620" i="317" s="1"/>
  <c r="C79" i="291"/>
  <c r="C2620" i="317" s="1"/>
  <c r="H78" i="291"/>
  <c r="G78" i="291"/>
  <c r="G2583" i="317" s="1"/>
  <c r="F78" i="291"/>
  <c r="F2583" i="317" s="1"/>
  <c r="E78" i="291"/>
  <c r="E2583" i="317" s="1"/>
  <c r="D78" i="291"/>
  <c r="D2583" i="317" s="1"/>
  <c r="C78" i="291"/>
  <c r="C2583" i="317" s="1"/>
  <c r="B78" i="291"/>
  <c r="H77" i="291"/>
  <c r="G77" i="291"/>
  <c r="G2546" i="317" s="1"/>
  <c r="F77" i="291"/>
  <c r="F2546" i="317" s="1"/>
  <c r="E77" i="291"/>
  <c r="E2546" i="317" s="1"/>
  <c r="D77" i="291"/>
  <c r="D2546" i="317" s="1"/>
  <c r="C77" i="291"/>
  <c r="C2546" i="317" s="1"/>
  <c r="B77" i="291"/>
  <c r="H76" i="291"/>
  <c r="G76" i="291"/>
  <c r="G2509" i="317" s="1"/>
  <c r="F76" i="291"/>
  <c r="F2509" i="317" s="1"/>
  <c r="E76" i="291"/>
  <c r="E2509" i="317" s="1"/>
  <c r="D76" i="291"/>
  <c r="D2509" i="317" s="1"/>
  <c r="C76" i="291"/>
  <c r="C2509" i="317" s="1"/>
  <c r="B76" i="291"/>
  <c r="H75" i="291"/>
  <c r="G75" i="291"/>
  <c r="G2472" i="317" s="1"/>
  <c r="F75" i="291"/>
  <c r="F2472" i="317" s="1"/>
  <c r="E75" i="291"/>
  <c r="E2472" i="317" s="1"/>
  <c r="D75" i="291"/>
  <c r="D2472" i="317" s="1"/>
  <c r="C75" i="291"/>
  <c r="C2472" i="317" s="1"/>
  <c r="B75" i="291"/>
  <c r="H74" i="291"/>
  <c r="G74" i="291"/>
  <c r="G2435" i="317" s="1"/>
  <c r="F74" i="291"/>
  <c r="F2435" i="317" s="1"/>
  <c r="E74" i="291"/>
  <c r="E2435" i="317" s="1"/>
  <c r="D74" i="291"/>
  <c r="D2435" i="317" s="1"/>
  <c r="C74" i="291"/>
  <c r="C2435" i="317" s="1"/>
  <c r="B74" i="291"/>
  <c r="H73" i="291"/>
  <c r="G73" i="291"/>
  <c r="G2398" i="317" s="1"/>
  <c r="F73" i="291"/>
  <c r="F2398" i="317" s="1"/>
  <c r="E73" i="291"/>
  <c r="E2398" i="317" s="1"/>
  <c r="D73" i="291"/>
  <c r="D2398" i="317" s="1"/>
  <c r="C73" i="291"/>
  <c r="C2398" i="317" s="1"/>
  <c r="B73" i="291"/>
  <c r="H72" i="291"/>
  <c r="G72" i="291"/>
  <c r="G2361" i="317" s="1"/>
  <c r="F72" i="291"/>
  <c r="E72" i="291"/>
  <c r="E2361" i="317" s="1"/>
  <c r="D72" i="291"/>
  <c r="D2361" i="317" s="1"/>
  <c r="C72" i="291"/>
  <c r="C2361" i="317" s="1"/>
  <c r="B72" i="291"/>
  <c r="H71" i="291"/>
  <c r="G71" i="291"/>
  <c r="G2324" i="317" s="1"/>
  <c r="F71" i="291"/>
  <c r="F2324" i="317" s="1"/>
  <c r="E71" i="291"/>
  <c r="D71" i="291"/>
  <c r="D2324" i="317" s="1"/>
  <c r="C71" i="291"/>
  <c r="C2324" i="317" s="1"/>
  <c r="B71" i="291"/>
  <c r="H70" i="291"/>
  <c r="G70" i="291"/>
  <c r="G2287" i="317" s="1"/>
  <c r="F70" i="291"/>
  <c r="F2287" i="317" s="1"/>
  <c r="E70" i="291"/>
  <c r="E2287" i="317" s="1"/>
  <c r="D70" i="291"/>
  <c r="C70" i="291"/>
  <c r="C2287" i="317" s="1"/>
  <c r="B70" i="291"/>
  <c r="H69" i="291"/>
  <c r="G69" i="291"/>
  <c r="G2250" i="317" s="1"/>
  <c r="F69" i="291"/>
  <c r="F2250" i="317" s="1"/>
  <c r="E69" i="291"/>
  <c r="E2250" i="317" s="1"/>
  <c r="D69" i="291"/>
  <c r="D2250" i="317" s="1"/>
  <c r="C69" i="291"/>
  <c r="B69" i="291"/>
  <c r="H68" i="291"/>
  <c r="G68" i="291"/>
  <c r="G2213" i="317" s="1"/>
  <c r="F68" i="291"/>
  <c r="F2213" i="317" s="1"/>
  <c r="E68" i="291"/>
  <c r="E2213" i="317" s="1"/>
  <c r="D68" i="291"/>
  <c r="D2213" i="317" s="1"/>
  <c r="C68" i="291"/>
  <c r="C2213" i="317" s="1"/>
  <c r="B68" i="291"/>
  <c r="H67" i="291"/>
  <c r="G67" i="291"/>
  <c r="G2176" i="317" s="1"/>
  <c r="F67" i="291"/>
  <c r="F2176" i="317" s="1"/>
  <c r="E67" i="291"/>
  <c r="E2176" i="317" s="1"/>
  <c r="D67" i="291"/>
  <c r="D2176" i="317" s="1"/>
  <c r="C67" i="291"/>
  <c r="C2176" i="317" s="1"/>
  <c r="B67" i="291"/>
  <c r="H66" i="291"/>
  <c r="G66" i="291"/>
  <c r="G2139" i="317" s="1"/>
  <c r="F66" i="291"/>
  <c r="F2139" i="317" s="1"/>
  <c r="E66" i="291"/>
  <c r="E2139" i="317" s="1"/>
  <c r="D66" i="291"/>
  <c r="D2139" i="317" s="1"/>
  <c r="C66" i="291"/>
  <c r="C2139" i="317" s="1"/>
  <c r="B66" i="291"/>
  <c r="H63" i="291"/>
  <c r="G63" i="291"/>
  <c r="G2064" i="317" s="1"/>
  <c r="F63" i="291"/>
  <c r="F2064" i="317" s="1"/>
  <c r="E63" i="291"/>
  <c r="E2064" i="317" s="1"/>
  <c r="D63" i="291"/>
  <c r="D2064" i="317" s="1"/>
  <c r="C63" i="291"/>
  <c r="C2064" i="317" s="1"/>
  <c r="H62" i="291"/>
  <c r="G62" i="291"/>
  <c r="G2027" i="317" s="1"/>
  <c r="F62" i="291"/>
  <c r="F2027" i="317" s="1"/>
  <c r="E62" i="291"/>
  <c r="E2027" i="317" s="1"/>
  <c r="D62" i="291"/>
  <c r="D2027" i="317" s="1"/>
  <c r="C62" i="291"/>
  <c r="C2027" i="317" s="1"/>
  <c r="B62" i="291"/>
  <c r="H61" i="291"/>
  <c r="G61" i="291"/>
  <c r="G1990" i="317" s="1"/>
  <c r="F61" i="291"/>
  <c r="F1990" i="317" s="1"/>
  <c r="E61" i="291"/>
  <c r="E1990" i="317" s="1"/>
  <c r="D61" i="291"/>
  <c r="D1990" i="317" s="1"/>
  <c r="C61" i="291"/>
  <c r="C1990" i="317" s="1"/>
  <c r="B61" i="291"/>
  <c r="H60" i="291"/>
  <c r="G60" i="291"/>
  <c r="G1953" i="317" s="1"/>
  <c r="F60" i="291"/>
  <c r="F1953" i="317" s="1"/>
  <c r="E60" i="291"/>
  <c r="E1953" i="317" s="1"/>
  <c r="D60" i="291"/>
  <c r="D1953" i="317" s="1"/>
  <c r="C60" i="291"/>
  <c r="C1953" i="317" s="1"/>
  <c r="B60" i="291"/>
  <c r="H59" i="291"/>
  <c r="G59" i="291"/>
  <c r="G1916" i="317" s="1"/>
  <c r="F59" i="291"/>
  <c r="F1916" i="317" s="1"/>
  <c r="E59" i="291"/>
  <c r="E1916" i="317" s="1"/>
  <c r="D59" i="291"/>
  <c r="D1916" i="317" s="1"/>
  <c r="C59" i="291"/>
  <c r="C1916" i="317" s="1"/>
  <c r="B59" i="291"/>
  <c r="H58" i="291"/>
  <c r="G58" i="291"/>
  <c r="G1879" i="317" s="1"/>
  <c r="F58" i="291"/>
  <c r="F1879" i="317" s="1"/>
  <c r="E58" i="291"/>
  <c r="E1879" i="317" s="1"/>
  <c r="D58" i="291"/>
  <c r="D1879" i="317" s="1"/>
  <c r="C58" i="291"/>
  <c r="C1879" i="317" s="1"/>
  <c r="B58" i="291"/>
  <c r="H57" i="291"/>
  <c r="G57" i="291"/>
  <c r="G1842" i="317" s="1"/>
  <c r="F57" i="291"/>
  <c r="F1842" i="317" s="1"/>
  <c r="E57" i="291"/>
  <c r="E1842" i="317" s="1"/>
  <c r="D57" i="291"/>
  <c r="D1842" i="317" s="1"/>
  <c r="C57" i="291"/>
  <c r="C1842" i="317" s="1"/>
  <c r="B57" i="291"/>
  <c r="H56" i="291"/>
  <c r="G56" i="291"/>
  <c r="F56" i="291"/>
  <c r="F1805" i="317" s="1"/>
  <c r="E56" i="291"/>
  <c r="E1805" i="317" s="1"/>
  <c r="D56" i="291"/>
  <c r="D1805" i="317" s="1"/>
  <c r="C56" i="291"/>
  <c r="C1805" i="317" s="1"/>
  <c r="B56" i="291"/>
  <c r="H55" i="291"/>
  <c r="G55" i="291"/>
  <c r="G1768" i="317" s="1"/>
  <c r="F55" i="291"/>
  <c r="E55" i="291"/>
  <c r="E1768" i="317" s="1"/>
  <c r="D55" i="291"/>
  <c r="D1768" i="317" s="1"/>
  <c r="C55" i="291"/>
  <c r="C1768" i="317" s="1"/>
  <c r="B55" i="291"/>
  <c r="H54" i="291"/>
  <c r="G54" i="291"/>
  <c r="G1731" i="317" s="1"/>
  <c r="F54" i="291"/>
  <c r="F1731" i="317" s="1"/>
  <c r="E54" i="291"/>
  <c r="E1731" i="317" s="1"/>
  <c r="D54" i="291"/>
  <c r="D1731" i="317" s="1"/>
  <c r="C54" i="291"/>
  <c r="C1731" i="317" s="1"/>
  <c r="B54" i="291"/>
  <c r="H53" i="291"/>
  <c r="G53" i="291"/>
  <c r="G1694" i="317" s="1"/>
  <c r="F53" i="291"/>
  <c r="F1694" i="317" s="1"/>
  <c r="E53" i="291"/>
  <c r="E1694" i="317" s="1"/>
  <c r="D53" i="291"/>
  <c r="D1694" i="317" s="1"/>
  <c r="C53" i="291"/>
  <c r="C1694" i="317" s="1"/>
  <c r="B53" i="291"/>
  <c r="H52" i="291"/>
  <c r="G52" i="291"/>
  <c r="G1657" i="317" s="1"/>
  <c r="F52" i="291"/>
  <c r="F1657" i="317" s="1"/>
  <c r="E52" i="291"/>
  <c r="E1657" i="317" s="1"/>
  <c r="D52" i="291"/>
  <c r="D1657" i="317" s="1"/>
  <c r="C52" i="291"/>
  <c r="B52" i="291"/>
  <c r="H51" i="291"/>
  <c r="G51" i="291"/>
  <c r="G1620" i="317" s="1"/>
  <c r="F51" i="291"/>
  <c r="F1620" i="317" s="1"/>
  <c r="E51" i="291"/>
  <c r="E1620" i="317" s="1"/>
  <c r="D51" i="291"/>
  <c r="D1620" i="317" s="1"/>
  <c r="C51" i="291"/>
  <c r="C1620" i="317" s="1"/>
  <c r="B51" i="291"/>
  <c r="H48" i="291"/>
  <c r="G48" i="291"/>
  <c r="G1545" i="317" s="1"/>
  <c r="F48" i="291"/>
  <c r="F1545" i="317" s="1"/>
  <c r="E48" i="291"/>
  <c r="E1545" i="317" s="1"/>
  <c r="D48" i="291"/>
  <c r="D1545" i="317" s="1"/>
  <c r="C48" i="291"/>
  <c r="C1545" i="317" s="1"/>
  <c r="H47" i="291"/>
  <c r="G47" i="291"/>
  <c r="G1508" i="317" s="1"/>
  <c r="F47" i="291"/>
  <c r="F1508" i="317" s="1"/>
  <c r="E47" i="291"/>
  <c r="E1508" i="317" s="1"/>
  <c r="D47" i="291"/>
  <c r="D1508" i="317" s="1"/>
  <c r="C47" i="291"/>
  <c r="C1508" i="317" s="1"/>
  <c r="B47" i="291"/>
  <c r="H46" i="291"/>
  <c r="G46" i="291"/>
  <c r="G1471" i="317" s="1"/>
  <c r="F46" i="291"/>
  <c r="F1471" i="317" s="1"/>
  <c r="E46" i="291"/>
  <c r="E1471" i="317" s="1"/>
  <c r="D46" i="291"/>
  <c r="D1471" i="317" s="1"/>
  <c r="C46" i="291"/>
  <c r="C1471" i="317" s="1"/>
  <c r="B46" i="291"/>
  <c r="H45" i="291"/>
  <c r="G45" i="291"/>
  <c r="G1434" i="317" s="1"/>
  <c r="F45" i="291"/>
  <c r="F1434" i="317" s="1"/>
  <c r="E45" i="291"/>
  <c r="E1434" i="317" s="1"/>
  <c r="D45" i="291"/>
  <c r="D1434" i="317" s="1"/>
  <c r="C45" i="291"/>
  <c r="C1434" i="317" s="1"/>
  <c r="B45" i="291"/>
  <c r="H44" i="291"/>
  <c r="G44" i="291"/>
  <c r="G1397" i="317" s="1"/>
  <c r="F44" i="291"/>
  <c r="F1397" i="317" s="1"/>
  <c r="E44" i="291"/>
  <c r="E1397" i="317" s="1"/>
  <c r="D44" i="291"/>
  <c r="D1397" i="317" s="1"/>
  <c r="C44" i="291"/>
  <c r="C1397" i="317" s="1"/>
  <c r="B44" i="291"/>
  <c r="H43" i="291"/>
  <c r="G43" i="291"/>
  <c r="G1360" i="317" s="1"/>
  <c r="F43" i="291"/>
  <c r="F1360" i="317" s="1"/>
  <c r="E43" i="291"/>
  <c r="E1360" i="317" s="1"/>
  <c r="D43" i="291"/>
  <c r="D1360" i="317" s="1"/>
  <c r="C43" i="291"/>
  <c r="C1360" i="317" s="1"/>
  <c r="H42" i="291"/>
  <c r="G42" i="291"/>
  <c r="G1323" i="317" s="1"/>
  <c r="F42" i="291"/>
  <c r="F1323" i="317" s="1"/>
  <c r="E42" i="291"/>
  <c r="E1323" i="317" s="1"/>
  <c r="D42" i="291"/>
  <c r="D1323" i="317" s="1"/>
  <c r="C42" i="291"/>
  <c r="C1323" i="317" s="1"/>
  <c r="H41" i="291"/>
  <c r="G41" i="291"/>
  <c r="G1286" i="317" s="1"/>
  <c r="F41" i="291"/>
  <c r="F1286" i="317" s="1"/>
  <c r="E41" i="291"/>
  <c r="E1286" i="317" s="1"/>
  <c r="D41" i="291"/>
  <c r="D1286" i="317" s="1"/>
  <c r="C41" i="291"/>
  <c r="C1286" i="317" s="1"/>
  <c r="H40" i="291"/>
  <c r="G40" i="291"/>
  <c r="G1249" i="317" s="1"/>
  <c r="F40" i="291"/>
  <c r="F1249" i="317" s="1"/>
  <c r="E40" i="291"/>
  <c r="E1249" i="317" s="1"/>
  <c r="D40" i="291"/>
  <c r="D1249" i="317" s="1"/>
  <c r="C40" i="291"/>
  <c r="C1249" i="317" s="1"/>
  <c r="H39" i="291"/>
  <c r="G39" i="291"/>
  <c r="G1212" i="317" s="1"/>
  <c r="F39" i="291"/>
  <c r="F1212" i="317" s="1"/>
  <c r="E39" i="291"/>
  <c r="E1212" i="317" s="1"/>
  <c r="D39" i="291"/>
  <c r="D1212" i="317" s="1"/>
  <c r="C39" i="291"/>
  <c r="H38" i="291"/>
  <c r="G38" i="291"/>
  <c r="G1175" i="317" s="1"/>
  <c r="F38" i="291"/>
  <c r="F1175" i="317" s="1"/>
  <c r="E38" i="291"/>
  <c r="E1175" i="317" s="1"/>
  <c r="D38" i="291"/>
  <c r="D1175" i="317" s="1"/>
  <c r="C38" i="291"/>
  <c r="C1175" i="317" s="1"/>
  <c r="H37" i="291"/>
  <c r="G37" i="291"/>
  <c r="F37" i="291"/>
  <c r="E37" i="291"/>
  <c r="E1138" i="317" s="1"/>
  <c r="D37" i="291"/>
  <c r="D1138" i="317" s="1"/>
  <c r="C37" i="291"/>
  <c r="C1138" i="317" s="1"/>
  <c r="H36" i="291"/>
  <c r="G36" i="291"/>
  <c r="G1101" i="317" s="1"/>
  <c r="F36" i="291"/>
  <c r="F1101" i="317" s="1"/>
  <c r="E36" i="291"/>
  <c r="D36" i="291"/>
  <c r="C36" i="291"/>
  <c r="C1101" i="317" s="1"/>
  <c r="H33" i="291"/>
  <c r="G33" i="291"/>
  <c r="G1026" i="317" s="1"/>
  <c r="F33" i="291"/>
  <c r="F1026" i="317" s="1"/>
  <c r="E33" i="291"/>
  <c r="E1026" i="317" s="1"/>
  <c r="D33" i="291"/>
  <c r="D1026" i="317" s="1"/>
  <c r="C33" i="291"/>
  <c r="C1026" i="317" s="1"/>
  <c r="H32" i="291"/>
  <c r="G32" i="291"/>
  <c r="G989" i="317" s="1"/>
  <c r="F32" i="291"/>
  <c r="F989" i="317" s="1"/>
  <c r="E32" i="291"/>
  <c r="E989" i="317" s="1"/>
  <c r="D32" i="291"/>
  <c r="D989" i="317" s="1"/>
  <c r="C32" i="291"/>
  <c r="C989" i="317" s="1"/>
  <c r="B32" i="291"/>
  <c r="H31" i="291"/>
  <c r="G31" i="291"/>
  <c r="G952" i="317" s="1"/>
  <c r="F31" i="291"/>
  <c r="F952" i="317" s="1"/>
  <c r="E31" i="291"/>
  <c r="E952" i="317" s="1"/>
  <c r="D31" i="291"/>
  <c r="D952" i="317" s="1"/>
  <c r="C31" i="291"/>
  <c r="C952" i="317" s="1"/>
  <c r="B31" i="291"/>
  <c r="H30" i="291"/>
  <c r="G30" i="291"/>
  <c r="G915" i="317" s="1"/>
  <c r="F30" i="291"/>
  <c r="F915" i="317" s="1"/>
  <c r="E30" i="291"/>
  <c r="E915" i="317" s="1"/>
  <c r="D30" i="291"/>
  <c r="D915" i="317" s="1"/>
  <c r="C30" i="291"/>
  <c r="C915" i="317" s="1"/>
  <c r="B30" i="291"/>
  <c r="H29" i="291"/>
  <c r="G29" i="291"/>
  <c r="G878" i="317" s="1"/>
  <c r="F29" i="291"/>
  <c r="F878" i="317" s="1"/>
  <c r="E29" i="291"/>
  <c r="E878" i="317" s="1"/>
  <c r="D29" i="291"/>
  <c r="D878" i="317" s="1"/>
  <c r="C29" i="291"/>
  <c r="C878" i="317" s="1"/>
  <c r="H28" i="291"/>
  <c r="G28" i="291"/>
  <c r="G841" i="317" s="1"/>
  <c r="F28" i="291"/>
  <c r="F841" i="317" s="1"/>
  <c r="E28" i="291"/>
  <c r="E841" i="317" s="1"/>
  <c r="D28" i="291"/>
  <c r="D841" i="317" s="1"/>
  <c r="C28" i="291"/>
  <c r="C841" i="317" s="1"/>
  <c r="H27" i="291"/>
  <c r="G27" i="291"/>
  <c r="G804" i="317" s="1"/>
  <c r="F27" i="291"/>
  <c r="F804" i="317" s="1"/>
  <c r="E27" i="291"/>
  <c r="E804" i="317" s="1"/>
  <c r="D27" i="291"/>
  <c r="D804" i="317" s="1"/>
  <c r="C27" i="291"/>
  <c r="C804" i="317" s="1"/>
  <c r="H26" i="291"/>
  <c r="G26" i="291"/>
  <c r="G767" i="317" s="1"/>
  <c r="F26" i="291"/>
  <c r="F767" i="317" s="1"/>
  <c r="E26" i="291"/>
  <c r="E767" i="317" s="1"/>
  <c r="D26" i="291"/>
  <c r="D767" i="317" s="1"/>
  <c r="C26" i="291"/>
  <c r="C767" i="317" s="1"/>
  <c r="H25" i="291"/>
  <c r="G25" i="291"/>
  <c r="G730" i="317" s="1"/>
  <c r="F25" i="291"/>
  <c r="F730" i="317" s="1"/>
  <c r="E25" i="291"/>
  <c r="E730" i="317" s="1"/>
  <c r="D25" i="291"/>
  <c r="D730" i="317" s="1"/>
  <c r="C25" i="291"/>
  <c r="C730" i="317" s="1"/>
  <c r="H24" i="291"/>
  <c r="G24" i="291"/>
  <c r="G693" i="317" s="1"/>
  <c r="F24" i="291"/>
  <c r="F693" i="317" s="1"/>
  <c r="E24" i="291"/>
  <c r="E693" i="317" s="1"/>
  <c r="D24" i="291"/>
  <c r="D693" i="317" s="1"/>
  <c r="C24" i="291"/>
  <c r="H23" i="291"/>
  <c r="G23" i="291"/>
  <c r="G656" i="317" s="1"/>
  <c r="F23" i="291"/>
  <c r="F656" i="317" s="1"/>
  <c r="E23" i="291"/>
  <c r="E656" i="317" s="1"/>
  <c r="D23" i="291"/>
  <c r="D656" i="317" s="1"/>
  <c r="C23" i="291"/>
  <c r="C656" i="317" s="1"/>
  <c r="H22" i="291"/>
  <c r="G22" i="291"/>
  <c r="F22" i="291"/>
  <c r="F619" i="317" s="1"/>
  <c r="E22" i="291"/>
  <c r="E619" i="317" s="1"/>
  <c r="D22" i="291"/>
  <c r="D619" i="317" s="1"/>
  <c r="C22" i="291"/>
  <c r="C619" i="317" s="1"/>
  <c r="H21" i="291"/>
  <c r="G21" i="291"/>
  <c r="G582" i="317" s="1"/>
  <c r="F21" i="291"/>
  <c r="E21" i="291"/>
  <c r="E582" i="317" s="1"/>
  <c r="D21" i="291"/>
  <c r="D582" i="317" s="1"/>
  <c r="C21" i="291"/>
  <c r="C582" i="317" s="1"/>
  <c r="H18" i="291"/>
  <c r="G18" i="291"/>
  <c r="G507" i="317" s="1"/>
  <c r="F18" i="291"/>
  <c r="F507" i="317" s="1"/>
  <c r="E18" i="291"/>
  <c r="E507" i="317" s="1"/>
  <c r="D18" i="291"/>
  <c r="D507" i="317" s="1"/>
  <c r="C18" i="291"/>
  <c r="C507" i="317" s="1"/>
  <c r="H17" i="291"/>
  <c r="G17" i="291"/>
  <c r="G470" i="317" s="1"/>
  <c r="F17" i="291"/>
  <c r="F470" i="317" s="1"/>
  <c r="E17" i="291"/>
  <c r="E470" i="317" s="1"/>
  <c r="D17" i="291"/>
  <c r="D470" i="317" s="1"/>
  <c r="C17" i="291"/>
  <c r="C470" i="317" s="1"/>
  <c r="B17" i="291"/>
  <c r="H16" i="291"/>
  <c r="G16" i="291"/>
  <c r="G433" i="317" s="1"/>
  <c r="F16" i="291"/>
  <c r="F433" i="317" s="1"/>
  <c r="E16" i="291"/>
  <c r="E433" i="317" s="1"/>
  <c r="D16" i="291"/>
  <c r="D433" i="317" s="1"/>
  <c r="C16" i="291"/>
  <c r="C433" i="317" s="1"/>
  <c r="B16" i="291"/>
  <c r="H15" i="291"/>
  <c r="G15" i="291"/>
  <c r="G396" i="317" s="1"/>
  <c r="F15" i="291"/>
  <c r="F396" i="317" s="1"/>
  <c r="E15" i="291"/>
  <c r="E396" i="317" s="1"/>
  <c r="D15" i="291"/>
  <c r="D396" i="317" s="1"/>
  <c r="C15" i="291"/>
  <c r="C396" i="317" s="1"/>
  <c r="B15" i="291"/>
  <c r="H14" i="291"/>
  <c r="G14" i="291"/>
  <c r="G359" i="317" s="1"/>
  <c r="F14" i="291"/>
  <c r="F359" i="317" s="1"/>
  <c r="E14" i="291"/>
  <c r="E359" i="317" s="1"/>
  <c r="D14" i="291"/>
  <c r="D359" i="317" s="1"/>
  <c r="C14" i="291"/>
  <c r="C359" i="317" s="1"/>
  <c r="H13" i="291"/>
  <c r="G13" i="291"/>
  <c r="G322" i="317" s="1"/>
  <c r="F13" i="291"/>
  <c r="F322" i="317" s="1"/>
  <c r="E13" i="291"/>
  <c r="E322" i="317" s="1"/>
  <c r="D13" i="291"/>
  <c r="D322" i="317" s="1"/>
  <c r="C13" i="291"/>
  <c r="C322" i="317" s="1"/>
  <c r="H12" i="291"/>
  <c r="G12" i="291"/>
  <c r="G285" i="317" s="1"/>
  <c r="F12" i="291"/>
  <c r="F285" i="317" s="1"/>
  <c r="E12" i="291"/>
  <c r="E285" i="317" s="1"/>
  <c r="D12" i="291"/>
  <c r="D285" i="317" s="1"/>
  <c r="C12" i="291"/>
  <c r="C285" i="317" s="1"/>
  <c r="H11" i="291"/>
  <c r="G11" i="291"/>
  <c r="G248" i="317" s="1"/>
  <c r="F11" i="291"/>
  <c r="F248" i="317" s="1"/>
  <c r="E11" i="291"/>
  <c r="E248" i="317" s="1"/>
  <c r="D11" i="291"/>
  <c r="D248" i="317" s="1"/>
  <c r="C11" i="291"/>
  <c r="C248" i="317" s="1"/>
  <c r="H10" i="291"/>
  <c r="G10" i="291"/>
  <c r="G211" i="317" s="1"/>
  <c r="F10" i="291"/>
  <c r="F211" i="317" s="1"/>
  <c r="E10" i="291"/>
  <c r="E211" i="317" s="1"/>
  <c r="D10" i="291"/>
  <c r="D211" i="317" s="1"/>
  <c r="C10" i="291"/>
  <c r="C211" i="317" s="1"/>
  <c r="H9" i="291"/>
  <c r="G9" i="291"/>
  <c r="G174" i="317" s="1"/>
  <c r="F9" i="291"/>
  <c r="F174" i="317" s="1"/>
  <c r="E9" i="291"/>
  <c r="E174" i="317" s="1"/>
  <c r="D9" i="291"/>
  <c r="D174" i="317" s="1"/>
  <c r="C9" i="291"/>
  <c r="C174" i="317" s="1"/>
  <c r="H8" i="291"/>
  <c r="G8" i="291"/>
  <c r="G137" i="317" s="1"/>
  <c r="F8" i="291"/>
  <c r="F137" i="317" s="1"/>
  <c r="E8" i="291"/>
  <c r="E137" i="317" s="1"/>
  <c r="D8" i="291"/>
  <c r="D137" i="317" s="1"/>
  <c r="C8" i="291"/>
  <c r="H7" i="291"/>
  <c r="G7" i="291"/>
  <c r="G100" i="317" s="1"/>
  <c r="F7" i="291"/>
  <c r="F100" i="317" s="1"/>
  <c r="E7" i="291"/>
  <c r="E100" i="317" s="1"/>
  <c r="D7" i="291"/>
  <c r="D100" i="317" s="1"/>
  <c r="C7" i="291"/>
  <c r="C100" i="317" s="1"/>
  <c r="H6" i="291"/>
  <c r="G6" i="291"/>
  <c r="F6" i="291"/>
  <c r="F63" i="317" s="1"/>
  <c r="E6" i="291"/>
  <c r="E63" i="317" s="1"/>
  <c r="D6" i="291"/>
  <c r="D63" i="317" s="1"/>
  <c r="C6" i="291"/>
  <c r="C63" i="317" s="1"/>
  <c r="H5" i="291"/>
  <c r="G5" i="291"/>
  <c r="G26" i="317" s="1"/>
  <c r="F5" i="291"/>
  <c r="F26" i="317" s="1"/>
  <c r="E5" i="291"/>
  <c r="D5" i="291"/>
  <c r="C5" i="291"/>
  <c r="C26" i="317" s="1"/>
  <c r="B1" i="291"/>
  <c r="F65" i="290"/>
  <c r="E65" i="290"/>
  <c r="E1634" i="316" s="1"/>
  <c r="D65" i="290"/>
  <c r="D1634" i="316" s="1"/>
  <c r="C65" i="290"/>
  <c r="C1634" i="316" s="1"/>
  <c r="F60" i="290"/>
  <c r="D60" i="290"/>
  <c r="C60" i="290"/>
  <c r="C1521" i="316" s="1"/>
  <c r="F59" i="290"/>
  <c r="E59" i="290"/>
  <c r="E1484" i="316" s="1"/>
  <c r="D59" i="290"/>
  <c r="D1484" i="316" s="1"/>
  <c r="C59" i="290"/>
  <c r="C1484" i="316" s="1"/>
  <c r="F58" i="290"/>
  <c r="D58" i="290"/>
  <c r="D1447" i="316" s="1"/>
  <c r="C58" i="290"/>
  <c r="C1447" i="316" s="1"/>
  <c r="F57" i="290"/>
  <c r="E57" i="290"/>
  <c r="E1410" i="316" s="1"/>
  <c r="D57" i="290"/>
  <c r="D1410" i="316" s="1"/>
  <c r="C57" i="290"/>
  <c r="C1410" i="316" s="1"/>
  <c r="F56" i="290"/>
  <c r="D56" i="290"/>
  <c r="D1373" i="316" s="1"/>
  <c r="C56" i="290"/>
  <c r="C1373" i="316" s="1"/>
  <c r="F55" i="290"/>
  <c r="E55" i="290"/>
  <c r="E1336" i="316" s="1"/>
  <c r="D55" i="290"/>
  <c r="D1336" i="316" s="1"/>
  <c r="C55" i="290"/>
  <c r="C1336" i="316" s="1"/>
  <c r="F52" i="290"/>
  <c r="E52" i="290"/>
  <c r="E1297" i="316" s="1"/>
  <c r="D52" i="290"/>
  <c r="D1297" i="316" s="1"/>
  <c r="C52" i="290"/>
  <c r="C1297" i="316" s="1"/>
  <c r="F48" i="290"/>
  <c r="E48" i="290"/>
  <c r="E1221" i="316" s="1"/>
  <c r="D48" i="290"/>
  <c r="D1221" i="316" s="1"/>
  <c r="C48" i="290"/>
  <c r="C1221" i="316" s="1"/>
  <c r="F45" i="290"/>
  <c r="E45" i="290"/>
  <c r="E1182" i="316" s="1"/>
  <c r="D45" i="290"/>
  <c r="D1182" i="316" s="1"/>
  <c r="C45" i="290"/>
  <c r="C1182" i="316" s="1"/>
  <c r="F41" i="290"/>
  <c r="E41" i="290"/>
  <c r="E1106" i="316" s="1"/>
  <c r="D41" i="290"/>
  <c r="D1106" i="316" s="1"/>
  <c r="C41" i="290"/>
  <c r="C1106" i="316" s="1"/>
  <c r="F40" i="290"/>
  <c r="E40" i="290"/>
  <c r="E1069" i="316" s="1"/>
  <c r="D40" i="290"/>
  <c r="D1069" i="316" s="1"/>
  <c r="C40" i="290"/>
  <c r="C1069" i="316" s="1"/>
  <c r="F39" i="290"/>
  <c r="E39" i="290"/>
  <c r="E1032" i="316" s="1"/>
  <c r="D39" i="290"/>
  <c r="D1032" i="316" s="1"/>
  <c r="C39" i="290"/>
  <c r="C1032" i="316" s="1"/>
  <c r="F35" i="290"/>
  <c r="E35" i="290"/>
  <c r="E956" i="316" s="1"/>
  <c r="D35" i="290"/>
  <c r="D956" i="316" s="1"/>
  <c r="C35" i="290"/>
  <c r="C956" i="316" s="1"/>
  <c r="F34" i="290"/>
  <c r="E34" i="290"/>
  <c r="E919" i="316" s="1"/>
  <c r="D34" i="290"/>
  <c r="D919" i="316" s="1"/>
  <c r="C34" i="290"/>
  <c r="C919" i="316" s="1"/>
  <c r="F33" i="290"/>
  <c r="E33" i="290"/>
  <c r="E882" i="316" s="1"/>
  <c r="D33" i="290"/>
  <c r="D882" i="316" s="1"/>
  <c r="C33" i="290"/>
  <c r="F32" i="290"/>
  <c r="E32" i="290"/>
  <c r="E845" i="316" s="1"/>
  <c r="D32" i="290"/>
  <c r="D845" i="316" s="1"/>
  <c r="C32" i="290"/>
  <c r="C845" i="316" s="1"/>
  <c r="F28" i="290"/>
  <c r="E28" i="290"/>
  <c r="E769" i="316" s="1"/>
  <c r="D28" i="290"/>
  <c r="D769" i="316" s="1"/>
  <c r="C28" i="290"/>
  <c r="C769" i="316" s="1"/>
  <c r="F27" i="290"/>
  <c r="E27" i="290"/>
  <c r="E732" i="316" s="1"/>
  <c r="D27" i="290"/>
  <c r="D732" i="316" s="1"/>
  <c r="C27" i="290"/>
  <c r="C732" i="316" s="1"/>
  <c r="F26" i="290"/>
  <c r="E26" i="290"/>
  <c r="E695" i="316" s="1"/>
  <c r="D26" i="290"/>
  <c r="D695" i="316" s="1"/>
  <c r="C26" i="290"/>
  <c r="C695" i="316" s="1"/>
  <c r="F25" i="290"/>
  <c r="E25" i="290"/>
  <c r="E658" i="316" s="1"/>
  <c r="D25" i="290"/>
  <c r="D658" i="316" s="1"/>
  <c r="C25" i="290"/>
  <c r="C658" i="316" s="1"/>
  <c r="F24" i="290"/>
  <c r="E24" i="290"/>
  <c r="E621" i="316" s="1"/>
  <c r="D24" i="290"/>
  <c r="D621" i="316" s="1"/>
  <c r="C24" i="290"/>
  <c r="F19" i="290"/>
  <c r="D19" i="290"/>
  <c r="D508" i="316" s="1"/>
  <c r="C19" i="290"/>
  <c r="C508" i="316" s="1"/>
  <c r="F18" i="290"/>
  <c r="E18" i="290"/>
  <c r="E471" i="316" s="1"/>
  <c r="D18" i="290"/>
  <c r="D471" i="316" s="1"/>
  <c r="C18" i="290"/>
  <c r="C471" i="316" s="1"/>
  <c r="F17" i="290"/>
  <c r="D17" i="290"/>
  <c r="C17" i="290"/>
  <c r="C434" i="316" s="1"/>
  <c r="F16" i="290"/>
  <c r="E16" i="290"/>
  <c r="E397" i="316" s="1"/>
  <c r="D16" i="290"/>
  <c r="D397" i="316" s="1"/>
  <c r="C16" i="290"/>
  <c r="C397" i="316" s="1"/>
  <c r="F15" i="290"/>
  <c r="D15" i="290"/>
  <c r="C15" i="290"/>
  <c r="F14" i="290"/>
  <c r="E14" i="290"/>
  <c r="E323" i="316" s="1"/>
  <c r="D14" i="290"/>
  <c r="D323" i="316" s="1"/>
  <c r="C14" i="290"/>
  <c r="C323" i="316" s="1"/>
  <c r="F13" i="290"/>
  <c r="D13" i="290"/>
  <c r="D286" i="316" s="1"/>
  <c r="C13" i="290"/>
  <c r="F12" i="290"/>
  <c r="E12" i="290"/>
  <c r="E249" i="316" s="1"/>
  <c r="D12" i="290"/>
  <c r="D249" i="316" s="1"/>
  <c r="C12" i="290"/>
  <c r="C249" i="316" s="1"/>
  <c r="F11" i="290"/>
  <c r="D11" i="290"/>
  <c r="D212" i="316" s="1"/>
  <c r="C11" i="290"/>
  <c r="C212" i="316" s="1"/>
  <c r="F10" i="290"/>
  <c r="E10" i="290"/>
  <c r="D10" i="290"/>
  <c r="D175" i="316" s="1"/>
  <c r="C10" i="290"/>
  <c r="C175" i="316" s="1"/>
  <c r="F9" i="290"/>
  <c r="D9" i="290"/>
  <c r="D138" i="316" s="1"/>
  <c r="C9" i="290"/>
  <c r="C138" i="316" s="1"/>
  <c r="F8" i="290"/>
  <c r="E8" i="290"/>
  <c r="D8" i="290"/>
  <c r="D101" i="316" s="1"/>
  <c r="C8" i="290"/>
  <c r="C101" i="316" s="1"/>
  <c r="F7" i="290"/>
  <c r="D7" i="290"/>
  <c r="D64" i="316" s="1"/>
  <c r="C7" i="290"/>
  <c r="C64" i="316" s="1"/>
  <c r="F6" i="290"/>
  <c r="E6" i="290"/>
  <c r="E27" i="316" s="1"/>
  <c r="D6" i="290"/>
  <c r="C6" i="290"/>
  <c r="B1" i="290"/>
  <c r="H94" i="293"/>
  <c r="G94" i="293"/>
  <c r="G3064" i="317" s="1"/>
  <c r="F94" i="293"/>
  <c r="F3064" i="317" s="1"/>
  <c r="E94" i="293"/>
  <c r="E3064" i="317" s="1"/>
  <c r="D94" i="293"/>
  <c r="D3064" i="317" s="1"/>
  <c r="C94" i="293"/>
  <c r="C3064" i="317" s="1"/>
  <c r="H93" i="293"/>
  <c r="G93" i="293"/>
  <c r="F93" i="293"/>
  <c r="F3027" i="317" s="1"/>
  <c r="E93" i="293"/>
  <c r="E3027" i="317" s="1"/>
  <c r="D93" i="293"/>
  <c r="D3027" i="317" s="1"/>
  <c r="C93" i="293"/>
  <c r="C3027" i="317" s="1"/>
  <c r="H89" i="293"/>
  <c r="G89" i="293"/>
  <c r="G2951" i="317" s="1"/>
  <c r="F89" i="293"/>
  <c r="F2951" i="317" s="1"/>
  <c r="E89" i="293"/>
  <c r="D89" i="293"/>
  <c r="D2951" i="317" s="1"/>
  <c r="C89" i="293"/>
  <c r="C2951" i="317" s="1"/>
  <c r="B89" i="293"/>
  <c r="H88" i="293"/>
  <c r="G88" i="293"/>
  <c r="G2914" i="317" s="1"/>
  <c r="F88" i="293"/>
  <c r="F2914" i="317" s="1"/>
  <c r="E88" i="293"/>
  <c r="E2914" i="317" s="1"/>
  <c r="D88" i="293"/>
  <c r="C88" i="293"/>
  <c r="C2914" i="317" s="1"/>
  <c r="B88" i="293"/>
  <c r="H87" i="293"/>
  <c r="G87" i="293"/>
  <c r="G2877" i="317" s="1"/>
  <c r="F87" i="293"/>
  <c r="F2877" i="317" s="1"/>
  <c r="E87" i="293"/>
  <c r="E2877" i="317" s="1"/>
  <c r="D87" i="293"/>
  <c r="D2877" i="317" s="1"/>
  <c r="C87" i="293"/>
  <c r="B87" i="293"/>
  <c r="H86" i="293"/>
  <c r="G86" i="293"/>
  <c r="G2840" i="317" s="1"/>
  <c r="F86" i="293"/>
  <c r="F2840" i="317" s="1"/>
  <c r="E86" i="293"/>
  <c r="E2840" i="317" s="1"/>
  <c r="D86" i="293"/>
  <c r="D2840" i="317" s="1"/>
  <c r="C86" i="293"/>
  <c r="C2840" i="317" s="1"/>
  <c r="B86" i="293"/>
  <c r="H85" i="293"/>
  <c r="G85" i="293"/>
  <c r="G2803" i="317" s="1"/>
  <c r="F85" i="293"/>
  <c r="F2803" i="317" s="1"/>
  <c r="E85" i="293"/>
  <c r="E2803" i="317" s="1"/>
  <c r="D85" i="293"/>
  <c r="D2803" i="317" s="1"/>
  <c r="C85" i="293"/>
  <c r="C2803" i="317" s="1"/>
  <c r="B85" i="293"/>
  <c r="H84" i="293"/>
  <c r="G84" i="293"/>
  <c r="G2766" i="317" s="1"/>
  <c r="F84" i="293"/>
  <c r="F2766" i="317" s="1"/>
  <c r="E84" i="293"/>
  <c r="E2766" i="317" s="1"/>
  <c r="D84" i="293"/>
  <c r="D2766" i="317" s="1"/>
  <c r="C84" i="293"/>
  <c r="C2766" i="317" s="1"/>
  <c r="B84" i="293"/>
  <c r="H83" i="293"/>
  <c r="G83" i="293"/>
  <c r="F83" i="293"/>
  <c r="F2729" i="317" s="1"/>
  <c r="E83" i="293"/>
  <c r="E2729" i="317" s="1"/>
  <c r="D83" i="293"/>
  <c r="D2729" i="317" s="1"/>
  <c r="C83" i="293"/>
  <c r="C2729" i="317" s="1"/>
  <c r="B83" i="293"/>
  <c r="H82" i="293"/>
  <c r="G82" i="293"/>
  <c r="G2692" i="317" s="1"/>
  <c r="F82" i="293"/>
  <c r="E82" i="293"/>
  <c r="E2692" i="317" s="1"/>
  <c r="D82" i="293"/>
  <c r="D2692" i="317" s="1"/>
  <c r="C82" i="293"/>
  <c r="C2692" i="317" s="1"/>
  <c r="B82" i="293"/>
  <c r="H79" i="293"/>
  <c r="G79" i="293"/>
  <c r="G2617" i="317" s="1"/>
  <c r="F79" i="293"/>
  <c r="F2617" i="317" s="1"/>
  <c r="E79" i="293"/>
  <c r="E2617" i="317" s="1"/>
  <c r="D79" i="293"/>
  <c r="D2617" i="317" s="1"/>
  <c r="C79" i="293"/>
  <c r="C2617" i="317" s="1"/>
  <c r="H78" i="293"/>
  <c r="G78" i="293"/>
  <c r="G2580" i="317" s="1"/>
  <c r="F78" i="293"/>
  <c r="F2580" i="317" s="1"/>
  <c r="E78" i="293"/>
  <c r="E2580" i="317" s="1"/>
  <c r="D78" i="293"/>
  <c r="D2580" i="317" s="1"/>
  <c r="C78" i="293"/>
  <c r="C2580" i="317" s="1"/>
  <c r="B78" i="293"/>
  <c r="H77" i="293"/>
  <c r="G77" i="293"/>
  <c r="G2543" i="317" s="1"/>
  <c r="F77" i="293"/>
  <c r="F2543" i="317" s="1"/>
  <c r="E77" i="293"/>
  <c r="E2543" i="317" s="1"/>
  <c r="D77" i="293"/>
  <c r="D2543" i="317" s="1"/>
  <c r="C77" i="293"/>
  <c r="C2543" i="317" s="1"/>
  <c r="B77" i="293"/>
  <c r="H76" i="293"/>
  <c r="G76" i="293"/>
  <c r="G2506" i="317" s="1"/>
  <c r="F76" i="293"/>
  <c r="F2506" i="317" s="1"/>
  <c r="E76" i="293"/>
  <c r="E2506" i="317" s="1"/>
  <c r="D76" i="293"/>
  <c r="D2506" i="317" s="1"/>
  <c r="C76" i="293"/>
  <c r="C2506" i="317" s="1"/>
  <c r="B76" i="293"/>
  <c r="H75" i="293"/>
  <c r="G75" i="293"/>
  <c r="G2469" i="317" s="1"/>
  <c r="F75" i="293"/>
  <c r="F2469" i="317" s="1"/>
  <c r="E75" i="293"/>
  <c r="E2469" i="317" s="1"/>
  <c r="D75" i="293"/>
  <c r="D2469" i="317" s="1"/>
  <c r="C75" i="293"/>
  <c r="C2469" i="317" s="1"/>
  <c r="B75" i="293"/>
  <c r="H74" i="293"/>
  <c r="G74" i="293"/>
  <c r="G2432" i="317" s="1"/>
  <c r="F74" i="293"/>
  <c r="F2432" i="317" s="1"/>
  <c r="E74" i="293"/>
  <c r="E2432" i="317" s="1"/>
  <c r="D74" i="293"/>
  <c r="D2432" i="317" s="1"/>
  <c r="C74" i="293"/>
  <c r="C2432" i="317" s="1"/>
  <c r="B74" i="293"/>
  <c r="H73" i="293"/>
  <c r="G73" i="293"/>
  <c r="G2395" i="317" s="1"/>
  <c r="F73" i="293"/>
  <c r="E73" i="293"/>
  <c r="E2395" i="317" s="1"/>
  <c r="D73" i="293"/>
  <c r="D2395" i="317" s="1"/>
  <c r="C73" i="293"/>
  <c r="C2395" i="317" s="1"/>
  <c r="B73" i="293"/>
  <c r="H72" i="293"/>
  <c r="G72" i="293"/>
  <c r="G2358" i="317" s="1"/>
  <c r="F72" i="293"/>
  <c r="F2358" i="317" s="1"/>
  <c r="E72" i="293"/>
  <c r="E2358" i="317" s="1"/>
  <c r="D72" i="293"/>
  <c r="D2358" i="317" s="1"/>
  <c r="C72" i="293"/>
  <c r="C2358" i="317" s="1"/>
  <c r="B72" i="293"/>
  <c r="H71" i="293"/>
  <c r="G71" i="293"/>
  <c r="G2321" i="317" s="1"/>
  <c r="F71" i="293"/>
  <c r="F2321" i="317" s="1"/>
  <c r="E71" i="293"/>
  <c r="E2321" i="317" s="1"/>
  <c r="D71" i="293"/>
  <c r="C71" i="293"/>
  <c r="C2321" i="317" s="1"/>
  <c r="B71" i="293"/>
  <c r="H70" i="293"/>
  <c r="G70" i="293"/>
  <c r="G2284" i="317" s="1"/>
  <c r="F70" i="293"/>
  <c r="F2284" i="317" s="1"/>
  <c r="E70" i="293"/>
  <c r="E2284" i="317" s="1"/>
  <c r="D70" i="293"/>
  <c r="D2284" i="317" s="1"/>
  <c r="C70" i="293"/>
  <c r="B70" i="293"/>
  <c r="H69" i="293"/>
  <c r="G69" i="293"/>
  <c r="G2247" i="317" s="1"/>
  <c r="F69" i="293"/>
  <c r="F2247" i="317" s="1"/>
  <c r="E69" i="293"/>
  <c r="E2247" i="317" s="1"/>
  <c r="D69" i="293"/>
  <c r="D2247" i="317" s="1"/>
  <c r="C69" i="293"/>
  <c r="C2247" i="317" s="1"/>
  <c r="B69" i="293"/>
  <c r="H68" i="293"/>
  <c r="G68" i="293"/>
  <c r="G2210" i="317" s="1"/>
  <c r="F68" i="293"/>
  <c r="F2210" i="317" s="1"/>
  <c r="E68" i="293"/>
  <c r="E2210" i="317" s="1"/>
  <c r="D68" i="293"/>
  <c r="D2210" i="317" s="1"/>
  <c r="C68" i="293"/>
  <c r="C2210" i="317" s="1"/>
  <c r="B68" i="293"/>
  <c r="H67" i="293"/>
  <c r="G67" i="293"/>
  <c r="G2173" i="317" s="1"/>
  <c r="F67" i="293"/>
  <c r="F2173" i="317" s="1"/>
  <c r="E67" i="293"/>
  <c r="E2173" i="317" s="1"/>
  <c r="D67" i="293"/>
  <c r="D2173" i="317" s="1"/>
  <c r="C67" i="293"/>
  <c r="C2173" i="317" s="1"/>
  <c r="B67" i="293"/>
  <c r="H66" i="293"/>
  <c r="G66" i="293"/>
  <c r="F66" i="293"/>
  <c r="F2136" i="317" s="1"/>
  <c r="E66" i="293"/>
  <c r="E2136" i="317" s="1"/>
  <c r="D66" i="293"/>
  <c r="D2136" i="317" s="1"/>
  <c r="C66" i="293"/>
  <c r="C2136" i="317" s="1"/>
  <c r="B66" i="293"/>
  <c r="H63" i="293"/>
  <c r="G63" i="293"/>
  <c r="G2061" i="317" s="1"/>
  <c r="F63" i="293"/>
  <c r="F2061" i="317" s="1"/>
  <c r="E63" i="293"/>
  <c r="E2061" i="317" s="1"/>
  <c r="D63" i="293"/>
  <c r="D2061" i="317" s="1"/>
  <c r="C63" i="293"/>
  <c r="C2061" i="317" s="1"/>
  <c r="H62" i="293"/>
  <c r="G62" i="293"/>
  <c r="G2024" i="317" s="1"/>
  <c r="F62" i="293"/>
  <c r="F2024" i="317" s="1"/>
  <c r="E62" i="293"/>
  <c r="E2024" i="317" s="1"/>
  <c r="D62" i="293"/>
  <c r="D2024" i="317" s="1"/>
  <c r="C62" i="293"/>
  <c r="C2024" i="317" s="1"/>
  <c r="B62" i="293"/>
  <c r="H61" i="293"/>
  <c r="G61" i="293"/>
  <c r="G1987" i="317" s="1"/>
  <c r="F61" i="293"/>
  <c r="F1987" i="317" s="1"/>
  <c r="E61" i="293"/>
  <c r="E1987" i="317" s="1"/>
  <c r="D61" i="293"/>
  <c r="D1987" i="317" s="1"/>
  <c r="C61" i="293"/>
  <c r="C1987" i="317" s="1"/>
  <c r="B61" i="293"/>
  <c r="H60" i="293"/>
  <c r="G60" i="293"/>
  <c r="G1950" i="317" s="1"/>
  <c r="F60" i="293"/>
  <c r="F1950" i="317" s="1"/>
  <c r="E60" i="293"/>
  <c r="E1950" i="317" s="1"/>
  <c r="D60" i="293"/>
  <c r="D1950" i="317" s="1"/>
  <c r="C60" i="293"/>
  <c r="C1950" i="317" s="1"/>
  <c r="B60" i="293"/>
  <c r="H59" i="293"/>
  <c r="G59" i="293"/>
  <c r="G1913" i="317" s="1"/>
  <c r="F59" i="293"/>
  <c r="F1913" i="317" s="1"/>
  <c r="E59" i="293"/>
  <c r="E1913" i="317" s="1"/>
  <c r="D59" i="293"/>
  <c r="D1913" i="317" s="1"/>
  <c r="C59" i="293"/>
  <c r="C1913" i="317" s="1"/>
  <c r="B59" i="293"/>
  <c r="H58" i="293"/>
  <c r="G58" i="293"/>
  <c r="G1876" i="317" s="1"/>
  <c r="F58" i="293"/>
  <c r="F1876" i="317" s="1"/>
  <c r="E58" i="293"/>
  <c r="E1876" i="317" s="1"/>
  <c r="D58" i="293"/>
  <c r="D1876" i="317" s="1"/>
  <c r="C58" i="293"/>
  <c r="C1876" i="317" s="1"/>
  <c r="B58" i="293"/>
  <c r="H57" i="293"/>
  <c r="G57" i="293"/>
  <c r="F57" i="293"/>
  <c r="F1839" i="317" s="1"/>
  <c r="E57" i="293"/>
  <c r="E1839" i="317" s="1"/>
  <c r="D57" i="293"/>
  <c r="D1839" i="317" s="1"/>
  <c r="C57" i="293"/>
  <c r="C1839" i="317" s="1"/>
  <c r="B57" i="293"/>
  <c r="H56" i="293"/>
  <c r="G56" i="293"/>
  <c r="G1802" i="317" s="1"/>
  <c r="F56" i="293"/>
  <c r="E56" i="293"/>
  <c r="E1802" i="317" s="1"/>
  <c r="D56" i="293"/>
  <c r="D1802" i="317" s="1"/>
  <c r="C56" i="293"/>
  <c r="C1802" i="317" s="1"/>
  <c r="B56" i="293"/>
  <c r="H55" i="293"/>
  <c r="G55" i="293"/>
  <c r="G1765" i="317" s="1"/>
  <c r="F55" i="293"/>
  <c r="F1765" i="317" s="1"/>
  <c r="E55" i="293"/>
  <c r="D55" i="293"/>
  <c r="D1765" i="317" s="1"/>
  <c r="C55" i="293"/>
  <c r="C1765" i="317" s="1"/>
  <c r="B55" i="293"/>
  <c r="H54" i="293"/>
  <c r="G54" i="293"/>
  <c r="G1728" i="317" s="1"/>
  <c r="F54" i="293"/>
  <c r="F1728" i="317" s="1"/>
  <c r="E54" i="293"/>
  <c r="E1728" i="317" s="1"/>
  <c r="D54" i="293"/>
  <c r="C54" i="293"/>
  <c r="C1728" i="317" s="1"/>
  <c r="B54" i="293"/>
  <c r="H53" i="293"/>
  <c r="G53" i="293"/>
  <c r="G1691" i="317" s="1"/>
  <c r="F53" i="293"/>
  <c r="F1691" i="317" s="1"/>
  <c r="E53" i="293"/>
  <c r="E1691" i="317" s="1"/>
  <c r="D53" i="293"/>
  <c r="D1691" i="317" s="1"/>
  <c r="C53" i="293"/>
  <c r="B53" i="293"/>
  <c r="H52" i="293"/>
  <c r="G52" i="293"/>
  <c r="G1654" i="317" s="1"/>
  <c r="F52" i="293"/>
  <c r="F1654" i="317" s="1"/>
  <c r="E52" i="293"/>
  <c r="E1654" i="317" s="1"/>
  <c r="D52" i="293"/>
  <c r="D1654" i="317" s="1"/>
  <c r="C52" i="293"/>
  <c r="C1654" i="317" s="1"/>
  <c r="B52" i="293"/>
  <c r="H51" i="293"/>
  <c r="G51" i="293"/>
  <c r="G1617" i="317" s="1"/>
  <c r="F51" i="293"/>
  <c r="F1617" i="317" s="1"/>
  <c r="E51" i="293"/>
  <c r="E1617" i="317" s="1"/>
  <c r="D51" i="293"/>
  <c r="D1617" i="317" s="1"/>
  <c r="C51" i="293"/>
  <c r="C1617" i="317" s="1"/>
  <c r="B51" i="293"/>
  <c r="H48" i="293"/>
  <c r="G48" i="293"/>
  <c r="G1542" i="317" s="1"/>
  <c r="F48" i="293"/>
  <c r="F1542" i="317" s="1"/>
  <c r="E48" i="293"/>
  <c r="E1542" i="317" s="1"/>
  <c r="D48" i="293"/>
  <c r="D1542" i="317" s="1"/>
  <c r="C48" i="293"/>
  <c r="C1542" i="317" s="1"/>
  <c r="H47" i="293"/>
  <c r="G47" i="293"/>
  <c r="G1505" i="317" s="1"/>
  <c r="F47" i="293"/>
  <c r="F1505" i="317" s="1"/>
  <c r="E47" i="293"/>
  <c r="E1505" i="317" s="1"/>
  <c r="D47" i="293"/>
  <c r="D1505" i="317" s="1"/>
  <c r="C47" i="293"/>
  <c r="C1505" i="317" s="1"/>
  <c r="B47" i="293"/>
  <c r="H46" i="293"/>
  <c r="G46" i="293"/>
  <c r="G1468" i="317" s="1"/>
  <c r="F46" i="293"/>
  <c r="F1468" i="317" s="1"/>
  <c r="E46" i="293"/>
  <c r="D46" i="293"/>
  <c r="D1468" i="317" s="1"/>
  <c r="C46" i="293"/>
  <c r="C1468" i="317" s="1"/>
  <c r="B46" i="293"/>
  <c r="H45" i="293"/>
  <c r="G45" i="293"/>
  <c r="G1431" i="317" s="1"/>
  <c r="F45" i="293"/>
  <c r="F1431" i="317" s="1"/>
  <c r="E45" i="293"/>
  <c r="E1431" i="317" s="1"/>
  <c r="D45" i="293"/>
  <c r="D1431" i="317" s="1"/>
  <c r="C45" i="293"/>
  <c r="C1431" i="317" s="1"/>
  <c r="B45" i="293"/>
  <c r="H44" i="293"/>
  <c r="G44" i="293"/>
  <c r="G1394" i="317" s="1"/>
  <c r="F44" i="293"/>
  <c r="F1394" i="317" s="1"/>
  <c r="E44" i="293"/>
  <c r="E1394" i="317" s="1"/>
  <c r="D44" i="293"/>
  <c r="D1394" i="317" s="1"/>
  <c r="C44" i="293"/>
  <c r="B44" i="293"/>
  <c r="H43" i="293"/>
  <c r="G43" i="293"/>
  <c r="G1357" i="317" s="1"/>
  <c r="F43" i="293"/>
  <c r="F1357" i="317" s="1"/>
  <c r="E43" i="293"/>
  <c r="E1357" i="317" s="1"/>
  <c r="D43" i="293"/>
  <c r="D1357" i="317" s="1"/>
  <c r="C43" i="293"/>
  <c r="C1357" i="317" s="1"/>
  <c r="H42" i="293"/>
  <c r="G42" i="293"/>
  <c r="G1320" i="317" s="1"/>
  <c r="F42" i="293"/>
  <c r="F1320" i="317" s="1"/>
  <c r="E42" i="293"/>
  <c r="E1320" i="317" s="1"/>
  <c r="D42" i="293"/>
  <c r="D1320" i="317" s="1"/>
  <c r="C42" i="293"/>
  <c r="C1320" i="317" s="1"/>
  <c r="H41" i="293"/>
  <c r="G41" i="293"/>
  <c r="G1283" i="317" s="1"/>
  <c r="F41" i="293"/>
  <c r="F1283" i="317" s="1"/>
  <c r="E41" i="293"/>
  <c r="E1283" i="317" s="1"/>
  <c r="D41" i="293"/>
  <c r="D1283" i="317" s="1"/>
  <c r="C41" i="293"/>
  <c r="C1283" i="317" s="1"/>
  <c r="H40" i="293"/>
  <c r="G40" i="293"/>
  <c r="G1246" i="317" s="1"/>
  <c r="F40" i="293"/>
  <c r="F1246" i="317" s="1"/>
  <c r="E40" i="293"/>
  <c r="E1246" i="317" s="1"/>
  <c r="D40" i="293"/>
  <c r="D1246" i="317" s="1"/>
  <c r="C40" i="293"/>
  <c r="C1246" i="317" s="1"/>
  <c r="H39" i="293"/>
  <c r="G39" i="293"/>
  <c r="G1209" i="317" s="1"/>
  <c r="F39" i="293"/>
  <c r="F1209" i="317" s="1"/>
  <c r="E39" i="293"/>
  <c r="E1209" i="317" s="1"/>
  <c r="D39" i="293"/>
  <c r="D1209" i="317" s="1"/>
  <c r="C39" i="293"/>
  <c r="C1209" i="317" s="1"/>
  <c r="H38" i="293"/>
  <c r="G38" i="293"/>
  <c r="G1172" i="317" s="1"/>
  <c r="F38" i="293"/>
  <c r="F1172" i="317" s="1"/>
  <c r="E38" i="293"/>
  <c r="E1172" i="317" s="1"/>
  <c r="D38" i="293"/>
  <c r="D1172" i="317" s="1"/>
  <c r="C38" i="293"/>
  <c r="C1172" i="317" s="1"/>
  <c r="H37" i="293"/>
  <c r="G37" i="293"/>
  <c r="G1135" i="317" s="1"/>
  <c r="F37" i="293"/>
  <c r="F1135" i="317" s="1"/>
  <c r="E37" i="293"/>
  <c r="E1135" i="317" s="1"/>
  <c r="D37" i="293"/>
  <c r="D1135" i="317" s="1"/>
  <c r="C37" i="293"/>
  <c r="C1135" i="317" s="1"/>
  <c r="H36" i="293"/>
  <c r="G36" i="293"/>
  <c r="G1098" i="317" s="1"/>
  <c r="F36" i="293"/>
  <c r="F1098" i="317" s="1"/>
  <c r="E36" i="293"/>
  <c r="E1098" i="317" s="1"/>
  <c r="D36" i="293"/>
  <c r="C36" i="293"/>
  <c r="C1098" i="317" s="1"/>
  <c r="H33" i="293"/>
  <c r="G33" i="293"/>
  <c r="G1023" i="317" s="1"/>
  <c r="F33" i="293"/>
  <c r="F1023" i="317" s="1"/>
  <c r="E33" i="293"/>
  <c r="E1023" i="317" s="1"/>
  <c r="D33" i="293"/>
  <c r="D1023" i="317" s="1"/>
  <c r="C33" i="293"/>
  <c r="C1023" i="317" s="1"/>
  <c r="H32" i="293"/>
  <c r="G32" i="293"/>
  <c r="G986" i="317" s="1"/>
  <c r="F32" i="293"/>
  <c r="F986" i="317" s="1"/>
  <c r="E32" i="293"/>
  <c r="E986" i="317" s="1"/>
  <c r="D32" i="293"/>
  <c r="D986" i="317" s="1"/>
  <c r="C32" i="293"/>
  <c r="C986" i="317" s="1"/>
  <c r="B32" i="293"/>
  <c r="H31" i="293"/>
  <c r="G31" i="293"/>
  <c r="G949" i="317" s="1"/>
  <c r="F31" i="293"/>
  <c r="F949" i="317" s="1"/>
  <c r="E31" i="293"/>
  <c r="E949" i="317" s="1"/>
  <c r="D31" i="293"/>
  <c r="D949" i="317" s="1"/>
  <c r="C31" i="293"/>
  <c r="C949" i="317" s="1"/>
  <c r="B31" i="293"/>
  <c r="H30" i="293"/>
  <c r="G30" i="293"/>
  <c r="G912" i="317" s="1"/>
  <c r="F30" i="293"/>
  <c r="E30" i="293"/>
  <c r="E912" i="317" s="1"/>
  <c r="D30" i="293"/>
  <c r="D912" i="317" s="1"/>
  <c r="C30" i="293"/>
  <c r="C912" i="317" s="1"/>
  <c r="B30" i="293"/>
  <c r="H29" i="293"/>
  <c r="G29" i="293"/>
  <c r="G875" i="317" s="1"/>
  <c r="F29" i="293"/>
  <c r="F875" i="317" s="1"/>
  <c r="E29" i="293"/>
  <c r="E875" i="317" s="1"/>
  <c r="D29" i="293"/>
  <c r="D875" i="317" s="1"/>
  <c r="C29" i="293"/>
  <c r="C875" i="317" s="1"/>
  <c r="H28" i="293"/>
  <c r="G28" i="293"/>
  <c r="G838" i="317" s="1"/>
  <c r="F28" i="293"/>
  <c r="F838" i="317" s="1"/>
  <c r="E28" i="293"/>
  <c r="E838" i="317" s="1"/>
  <c r="D28" i="293"/>
  <c r="D838" i="317" s="1"/>
  <c r="C28" i="293"/>
  <c r="C838" i="317" s="1"/>
  <c r="H27" i="293"/>
  <c r="G27" i="293"/>
  <c r="G801" i="317" s="1"/>
  <c r="F27" i="293"/>
  <c r="F801" i="317" s="1"/>
  <c r="E27" i="293"/>
  <c r="E801" i="317" s="1"/>
  <c r="D27" i="293"/>
  <c r="D801" i="317" s="1"/>
  <c r="C27" i="293"/>
  <c r="C801" i="317" s="1"/>
  <c r="H26" i="293"/>
  <c r="G26" i="293"/>
  <c r="G764" i="317" s="1"/>
  <c r="F26" i="293"/>
  <c r="F764" i="317" s="1"/>
  <c r="E26" i="293"/>
  <c r="E764" i="317" s="1"/>
  <c r="D26" i="293"/>
  <c r="D764" i="317" s="1"/>
  <c r="C26" i="293"/>
  <c r="C764" i="317" s="1"/>
  <c r="H25" i="293"/>
  <c r="G25" i="293"/>
  <c r="G727" i="317" s="1"/>
  <c r="F25" i="293"/>
  <c r="F727" i="317" s="1"/>
  <c r="E25" i="293"/>
  <c r="E727" i="317" s="1"/>
  <c r="D25" i="293"/>
  <c r="D727" i="317" s="1"/>
  <c r="C25" i="293"/>
  <c r="C727" i="317" s="1"/>
  <c r="H24" i="293"/>
  <c r="G24" i="293"/>
  <c r="G690" i="317" s="1"/>
  <c r="F24" i="293"/>
  <c r="F690" i="317" s="1"/>
  <c r="E24" i="293"/>
  <c r="E690" i="317" s="1"/>
  <c r="D24" i="293"/>
  <c r="D690" i="317" s="1"/>
  <c r="C24" i="293"/>
  <c r="H23" i="293"/>
  <c r="G23" i="293"/>
  <c r="G653" i="317" s="1"/>
  <c r="F23" i="293"/>
  <c r="F653" i="317" s="1"/>
  <c r="E23" i="293"/>
  <c r="E653" i="317" s="1"/>
  <c r="D23" i="293"/>
  <c r="D653" i="317" s="1"/>
  <c r="C23" i="293"/>
  <c r="C653" i="317" s="1"/>
  <c r="H22" i="293"/>
  <c r="G22" i="293"/>
  <c r="F22" i="293"/>
  <c r="F616" i="317" s="1"/>
  <c r="E22" i="293"/>
  <c r="E616" i="317" s="1"/>
  <c r="D22" i="293"/>
  <c r="D616" i="317" s="1"/>
  <c r="C22" i="293"/>
  <c r="C616" i="317" s="1"/>
  <c r="H21" i="293"/>
  <c r="G21" i="293"/>
  <c r="G579" i="317" s="1"/>
  <c r="F21" i="293"/>
  <c r="F579" i="317" s="1"/>
  <c r="E21" i="293"/>
  <c r="D21" i="293"/>
  <c r="D579" i="317" s="1"/>
  <c r="C21" i="293"/>
  <c r="C579" i="317" s="1"/>
  <c r="H18" i="293"/>
  <c r="G18" i="293"/>
  <c r="G504" i="317" s="1"/>
  <c r="F18" i="293"/>
  <c r="F504" i="317" s="1"/>
  <c r="E18" i="293"/>
  <c r="E504" i="317" s="1"/>
  <c r="D18" i="293"/>
  <c r="D504" i="317" s="1"/>
  <c r="C18" i="293"/>
  <c r="H17" i="293"/>
  <c r="G17" i="293"/>
  <c r="G467" i="317" s="1"/>
  <c r="F17" i="293"/>
  <c r="F467" i="317" s="1"/>
  <c r="E17" i="293"/>
  <c r="E467" i="317" s="1"/>
  <c r="D17" i="293"/>
  <c r="D467" i="317" s="1"/>
  <c r="C17" i="293"/>
  <c r="C467" i="317" s="1"/>
  <c r="B17" i="293"/>
  <c r="H16" i="293"/>
  <c r="G16" i="293"/>
  <c r="G430" i="317" s="1"/>
  <c r="F16" i="293"/>
  <c r="F430" i="317" s="1"/>
  <c r="E16" i="293"/>
  <c r="E430" i="317" s="1"/>
  <c r="D16" i="293"/>
  <c r="D430" i="317" s="1"/>
  <c r="C16" i="293"/>
  <c r="C430" i="317" s="1"/>
  <c r="B16" i="293"/>
  <c r="H15" i="293"/>
  <c r="G15" i="293"/>
  <c r="F15" i="293"/>
  <c r="F393" i="317" s="1"/>
  <c r="E15" i="293"/>
  <c r="E393" i="317" s="1"/>
  <c r="D15" i="293"/>
  <c r="D393" i="317" s="1"/>
  <c r="C15" i="293"/>
  <c r="C393" i="317" s="1"/>
  <c r="B15" i="293"/>
  <c r="H14" i="293"/>
  <c r="G14" i="293"/>
  <c r="G356" i="317" s="1"/>
  <c r="F14" i="293"/>
  <c r="F356" i="317" s="1"/>
  <c r="E14" i="293"/>
  <c r="E356" i="317" s="1"/>
  <c r="D14" i="293"/>
  <c r="D356" i="317" s="1"/>
  <c r="C14" i="293"/>
  <c r="C356" i="317" s="1"/>
  <c r="H13" i="293"/>
  <c r="G13" i="293"/>
  <c r="G319" i="317" s="1"/>
  <c r="F13" i="293"/>
  <c r="F319" i="317" s="1"/>
  <c r="E13" i="293"/>
  <c r="E319" i="317" s="1"/>
  <c r="D13" i="293"/>
  <c r="D319" i="317" s="1"/>
  <c r="C13" i="293"/>
  <c r="C319" i="317" s="1"/>
  <c r="H12" i="293"/>
  <c r="G12" i="293"/>
  <c r="G282" i="317" s="1"/>
  <c r="F12" i="293"/>
  <c r="F282" i="317" s="1"/>
  <c r="E12" i="293"/>
  <c r="E282" i="317" s="1"/>
  <c r="D12" i="293"/>
  <c r="D282" i="317" s="1"/>
  <c r="C12" i="293"/>
  <c r="C282" i="317" s="1"/>
  <c r="H11" i="293"/>
  <c r="G11" i="293"/>
  <c r="G245" i="317" s="1"/>
  <c r="F11" i="293"/>
  <c r="F245" i="317" s="1"/>
  <c r="E11" i="293"/>
  <c r="E245" i="317" s="1"/>
  <c r="D11" i="293"/>
  <c r="D245" i="317" s="1"/>
  <c r="C11" i="293"/>
  <c r="C245" i="317" s="1"/>
  <c r="H10" i="293"/>
  <c r="G10" i="293"/>
  <c r="G208" i="317" s="1"/>
  <c r="F10" i="293"/>
  <c r="F208" i="317" s="1"/>
  <c r="E10" i="293"/>
  <c r="E208" i="317" s="1"/>
  <c r="D10" i="293"/>
  <c r="D208" i="317" s="1"/>
  <c r="C10" i="293"/>
  <c r="C208" i="317" s="1"/>
  <c r="H9" i="293"/>
  <c r="G9" i="293"/>
  <c r="G171" i="317" s="1"/>
  <c r="F9" i="293"/>
  <c r="F171" i="317" s="1"/>
  <c r="E9" i="293"/>
  <c r="E171" i="317" s="1"/>
  <c r="D9" i="293"/>
  <c r="D171" i="317" s="1"/>
  <c r="C9" i="293"/>
  <c r="C171" i="317" s="1"/>
  <c r="H8" i="293"/>
  <c r="G8" i="293"/>
  <c r="G134" i="317" s="1"/>
  <c r="F8" i="293"/>
  <c r="F134" i="317" s="1"/>
  <c r="E8" i="293"/>
  <c r="E134" i="317" s="1"/>
  <c r="D8" i="293"/>
  <c r="D134" i="317" s="1"/>
  <c r="C8" i="293"/>
  <c r="C134" i="317" s="1"/>
  <c r="H7" i="293"/>
  <c r="G7" i="293"/>
  <c r="G97" i="317" s="1"/>
  <c r="F7" i="293"/>
  <c r="F97" i="317" s="1"/>
  <c r="E7" i="293"/>
  <c r="E97" i="317" s="1"/>
  <c r="D7" i="293"/>
  <c r="D97" i="317" s="1"/>
  <c r="C7" i="293"/>
  <c r="C97" i="317" s="1"/>
  <c r="H6" i="293"/>
  <c r="G6" i="293"/>
  <c r="G60" i="317" s="1"/>
  <c r="F6" i="293"/>
  <c r="E6" i="293"/>
  <c r="E60" i="317" s="1"/>
  <c r="D6" i="293"/>
  <c r="D60" i="317" s="1"/>
  <c r="C6" i="293"/>
  <c r="C60" i="317" s="1"/>
  <c r="H5" i="293"/>
  <c r="G5" i="293"/>
  <c r="G23" i="317" s="1"/>
  <c r="F5" i="293"/>
  <c r="F23" i="317" s="1"/>
  <c r="E5" i="293"/>
  <c r="E23" i="317" s="1"/>
  <c r="D5" i="293"/>
  <c r="C5" i="293"/>
  <c r="C23" i="317" s="1"/>
  <c r="B1" i="293"/>
  <c r="F65" i="292"/>
  <c r="E65" i="292"/>
  <c r="E1631" i="316" s="1"/>
  <c r="D65" i="292"/>
  <c r="D1631" i="316" s="1"/>
  <c r="C65" i="292"/>
  <c r="C1631" i="316" s="1"/>
  <c r="F60" i="292"/>
  <c r="D60" i="292"/>
  <c r="C60" i="292"/>
  <c r="C1518" i="316" s="1"/>
  <c r="F59" i="292"/>
  <c r="E59" i="292"/>
  <c r="E1481" i="316" s="1"/>
  <c r="D59" i="292"/>
  <c r="D1481" i="316" s="1"/>
  <c r="C59" i="292"/>
  <c r="C1481" i="316" s="1"/>
  <c r="F58" i="292"/>
  <c r="D58" i="292"/>
  <c r="D1444" i="316" s="1"/>
  <c r="C58" i="292"/>
  <c r="F57" i="292"/>
  <c r="E57" i="292"/>
  <c r="E1407" i="316" s="1"/>
  <c r="D57" i="292"/>
  <c r="D1407" i="316" s="1"/>
  <c r="C57" i="292"/>
  <c r="C1407" i="316" s="1"/>
  <c r="F56" i="292"/>
  <c r="D56" i="292"/>
  <c r="D1370" i="316" s="1"/>
  <c r="C56" i="292"/>
  <c r="C1370" i="316" s="1"/>
  <c r="F55" i="292"/>
  <c r="E55" i="292"/>
  <c r="E1333" i="316" s="1"/>
  <c r="D55" i="292"/>
  <c r="D1333" i="316" s="1"/>
  <c r="C55" i="292"/>
  <c r="C1333" i="316" s="1"/>
  <c r="F52" i="292"/>
  <c r="E52" i="292"/>
  <c r="E1294" i="316" s="1"/>
  <c r="D52" i="292"/>
  <c r="D1294" i="316" s="1"/>
  <c r="C52" i="292"/>
  <c r="C1294" i="316" s="1"/>
  <c r="F48" i="292"/>
  <c r="E48" i="292"/>
  <c r="E1218" i="316" s="1"/>
  <c r="D48" i="292"/>
  <c r="D1218" i="316" s="1"/>
  <c r="C48" i="292"/>
  <c r="C1218" i="316" s="1"/>
  <c r="F45" i="292"/>
  <c r="E45" i="292"/>
  <c r="E1179" i="316" s="1"/>
  <c r="D45" i="292"/>
  <c r="D1179" i="316" s="1"/>
  <c r="C45" i="292"/>
  <c r="C1179" i="316" s="1"/>
  <c r="F41" i="292"/>
  <c r="E41" i="292"/>
  <c r="E1103" i="316" s="1"/>
  <c r="D41" i="292"/>
  <c r="D1103" i="316" s="1"/>
  <c r="C41" i="292"/>
  <c r="C1103" i="316" s="1"/>
  <c r="F40" i="292"/>
  <c r="E40" i="292"/>
  <c r="E1066" i="316" s="1"/>
  <c r="D40" i="292"/>
  <c r="D1066" i="316" s="1"/>
  <c r="C40" i="292"/>
  <c r="C1066" i="316" s="1"/>
  <c r="F39" i="292"/>
  <c r="E39" i="292"/>
  <c r="E1029" i="316" s="1"/>
  <c r="D39" i="292"/>
  <c r="D1029" i="316" s="1"/>
  <c r="C39" i="292"/>
  <c r="C1029" i="316" s="1"/>
  <c r="F35" i="292"/>
  <c r="E35" i="292"/>
  <c r="E953" i="316" s="1"/>
  <c r="D35" i="292"/>
  <c r="D953" i="316" s="1"/>
  <c r="C35" i="292"/>
  <c r="C953" i="316" s="1"/>
  <c r="F34" i="292"/>
  <c r="E34" i="292"/>
  <c r="E916" i="316" s="1"/>
  <c r="D34" i="292"/>
  <c r="D916" i="316" s="1"/>
  <c r="C34" i="292"/>
  <c r="C916" i="316" s="1"/>
  <c r="F33" i="292"/>
  <c r="E33" i="292"/>
  <c r="E879" i="316" s="1"/>
  <c r="D33" i="292"/>
  <c r="D879" i="316" s="1"/>
  <c r="C33" i="292"/>
  <c r="C879" i="316" s="1"/>
  <c r="F32" i="292"/>
  <c r="E32" i="292"/>
  <c r="E842" i="316" s="1"/>
  <c r="D32" i="292"/>
  <c r="D842" i="316" s="1"/>
  <c r="C32" i="292"/>
  <c r="C842" i="316" s="1"/>
  <c r="F28" i="292"/>
  <c r="E28" i="292"/>
  <c r="E766" i="316" s="1"/>
  <c r="D28" i="292"/>
  <c r="D766" i="316" s="1"/>
  <c r="C28" i="292"/>
  <c r="C766" i="316" s="1"/>
  <c r="F27" i="292"/>
  <c r="E27" i="292"/>
  <c r="E729" i="316" s="1"/>
  <c r="D27" i="292"/>
  <c r="D729" i="316" s="1"/>
  <c r="C27" i="292"/>
  <c r="C729" i="316" s="1"/>
  <c r="F26" i="292"/>
  <c r="E26" i="292"/>
  <c r="E692" i="316" s="1"/>
  <c r="D26" i="292"/>
  <c r="D692" i="316" s="1"/>
  <c r="C26" i="292"/>
  <c r="C692" i="316" s="1"/>
  <c r="F25" i="292"/>
  <c r="E25" i="292"/>
  <c r="E655" i="316" s="1"/>
  <c r="D25" i="292"/>
  <c r="D655" i="316" s="1"/>
  <c r="C25" i="292"/>
  <c r="C655" i="316" s="1"/>
  <c r="F24" i="292"/>
  <c r="E24" i="292"/>
  <c r="E618" i="316" s="1"/>
  <c r="D24" i="292"/>
  <c r="D618" i="316" s="1"/>
  <c r="C24" i="292"/>
  <c r="C618" i="316" s="1"/>
  <c r="F19" i="292"/>
  <c r="D19" i="292"/>
  <c r="D505" i="316" s="1"/>
  <c r="C19" i="292"/>
  <c r="C505" i="316" s="1"/>
  <c r="F18" i="292"/>
  <c r="E18" i="292"/>
  <c r="E468" i="316" s="1"/>
  <c r="D18" i="292"/>
  <c r="D468" i="316" s="1"/>
  <c r="C18" i="292"/>
  <c r="C468" i="316" s="1"/>
  <c r="F17" i="292"/>
  <c r="D17" i="292"/>
  <c r="C17" i="292"/>
  <c r="C431" i="316" s="1"/>
  <c r="F16" i="292"/>
  <c r="E16" i="292"/>
  <c r="E394" i="316" s="1"/>
  <c r="D16" i="292"/>
  <c r="D394" i="316" s="1"/>
  <c r="C16" i="292"/>
  <c r="C394" i="316" s="1"/>
  <c r="F15" i="292"/>
  <c r="D15" i="292"/>
  <c r="D357" i="316" s="1"/>
  <c r="C15" i="292"/>
  <c r="F14" i="292"/>
  <c r="E14" i="292"/>
  <c r="E320" i="316" s="1"/>
  <c r="D14" i="292"/>
  <c r="D320" i="316" s="1"/>
  <c r="C14" i="292"/>
  <c r="C320" i="316" s="1"/>
  <c r="F13" i="292"/>
  <c r="D13" i="292"/>
  <c r="D283" i="316" s="1"/>
  <c r="C13" i="292"/>
  <c r="C283" i="316" s="1"/>
  <c r="F12" i="292"/>
  <c r="E12" i="292"/>
  <c r="E246" i="316" s="1"/>
  <c r="D12" i="292"/>
  <c r="D246" i="316" s="1"/>
  <c r="C12" i="292"/>
  <c r="C246" i="316" s="1"/>
  <c r="F11" i="292"/>
  <c r="D11" i="292"/>
  <c r="D209" i="316" s="1"/>
  <c r="C11" i="292"/>
  <c r="C209" i="316" s="1"/>
  <c r="F10" i="292"/>
  <c r="E10" i="292"/>
  <c r="D10" i="292"/>
  <c r="D172" i="316" s="1"/>
  <c r="C10" i="292"/>
  <c r="C172" i="316" s="1"/>
  <c r="F9" i="292"/>
  <c r="D9" i="292"/>
  <c r="D135" i="316" s="1"/>
  <c r="C9" i="292"/>
  <c r="C135" i="316" s="1"/>
  <c r="F8" i="292"/>
  <c r="E8" i="292"/>
  <c r="E98" i="316" s="1"/>
  <c r="D8" i="292"/>
  <c r="C8" i="292"/>
  <c r="C98" i="316" s="1"/>
  <c r="F7" i="292"/>
  <c r="D7" i="292"/>
  <c r="D61" i="316" s="1"/>
  <c r="C7" i="292"/>
  <c r="C61" i="316" s="1"/>
  <c r="F6" i="292"/>
  <c r="E6" i="292"/>
  <c r="E24" i="316" s="1"/>
  <c r="D6" i="292"/>
  <c r="D24" i="316" s="1"/>
  <c r="C6" i="292"/>
  <c r="B1" i="292"/>
  <c r="H94" i="295"/>
  <c r="G94" i="295"/>
  <c r="G3068" i="317" s="1"/>
  <c r="F94" i="295"/>
  <c r="F3068" i="317" s="1"/>
  <c r="E94" i="295"/>
  <c r="E3068" i="317" s="1"/>
  <c r="D94" i="295"/>
  <c r="D3068" i="317" s="1"/>
  <c r="C94" i="295"/>
  <c r="C3068" i="317" s="1"/>
  <c r="H93" i="295"/>
  <c r="G93" i="295"/>
  <c r="G3031" i="317" s="1"/>
  <c r="F93" i="295"/>
  <c r="F3031" i="317" s="1"/>
  <c r="E93" i="295"/>
  <c r="E3031" i="317" s="1"/>
  <c r="D93" i="295"/>
  <c r="D3031" i="317" s="1"/>
  <c r="C93" i="295"/>
  <c r="C3031" i="317" s="1"/>
  <c r="H89" i="295"/>
  <c r="G89" i="295"/>
  <c r="G2955" i="317" s="1"/>
  <c r="F89" i="295"/>
  <c r="E89" i="295"/>
  <c r="E2955" i="317" s="1"/>
  <c r="D89" i="295"/>
  <c r="D2955" i="317" s="1"/>
  <c r="C89" i="295"/>
  <c r="C2955" i="317" s="1"/>
  <c r="B89" i="295"/>
  <c r="H88" i="295"/>
  <c r="G88" i="295"/>
  <c r="G2918" i="317" s="1"/>
  <c r="F88" i="295"/>
  <c r="F2918" i="317" s="1"/>
  <c r="E88" i="295"/>
  <c r="D88" i="295"/>
  <c r="D2918" i="317" s="1"/>
  <c r="C88" i="295"/>
  <c r="C2918" i="317" s="1"/>
  <c r="B88" i="295"/>
  <c r="H87" i="295"/>
  <c r="G87" i="295"/>
  <c r="G2881" i="317" s="1"/>
  <c r="F87" i="295"/>
  <c r="F2881" i="317" s="1"/>
  <c r="E87" i="295"/>
  <c r="E2881" i="317" s="1"/>
  <c r="D87" i="295"/>
  <c r="D2881" i="317" s="1"/>
  <c r="C87" i="295"/>
  <c r="C2881" i="317" s="1"/>
  <c r="B87" i="295"/>
  <c r="H86" i="295"/>
  <c r="G86" i="295"/>
  <c r="G2844" i="317" s="1"/>
  <c r="F86" i="295"/>
  <c r="F2844" i="317" s="1"/>
  <c r="E86" i="295"/>
  <c r="E2844" i="317" s="1"/>
  <c r="D86" i="295"/>
  <c r="D2844" i="317" s="1"/>
  <c r="C86" i="295"/>
  <c r="B86" i="295"/>
  <c r="H85" i="295"/>
  <c r="G85" i="295"/>
  <c r="G2807" i="317" s="1"/>
  <c r="F85" i="295"/>
  <c r="F2807" i="317" s="1"/>
  <c r="E85" i="295"/>
  <c r="E2807" i="317" s="1"/>
  <c r="D85" i="295"/>
  <c r="D2807" i="317" s="1"/>
  <c r="C85" i="295"/>
  <c r="C2807" i="317" s="1"/>
  <c r="B85" i="295"/>
  <c r="H84" i="295"/>
  <c r="G84" i="295"/>
  <c r="G2770" i="317" s="1"/>
  <c r="F84" i="295"/>
  <c r="F2770" i="317" s="1"/>
  <c r="E84" i="295"/>
  <c r="E2770" i="317" s="1"/>
  <c r="D84" i="295"/>
  <c r="D2770" i="317" s="1"/>
  <c r="C84" i="295"/>
  <c r="C2770" i="317" s="1"/>
  <c r="B84" i="295"/>
  <c r="H83" i="295"/>
  <c r="G83" i="295"/>
  <c r="G2733" i="317" s="1"/>
  <c r="F83" i="295"/>
  <c r="F2733" i="317" s="1"/>
  <c r="E83" i="295"/>
  <c r="E2733" i="317" s="1"/>
  <c r="D83" i="295"/>
  <c r="D2733" i="317" s="1"/>
  <c r="C83" i="295"/>
  <c r="C2733" i="317" s="1"/>
  <c r="B83" i="295"/>
  <c r="H82" i="295"/>
  <c r="G82" i="295"/>
  <c r="F82" i="295"/>
  <c r="F2696" i="317" s="1"/>
  <c r="E82" i="295"/>
  <c r="E2696" i="317" s="1"/>
  <c r="D82" i="295"/>
  <c r="D2696" i="317" s="1"/>
  <c r="C82" i="295"/>
  <c r="C2696" i="317" s="1"/>
  <c r="B82" i="295"/>
  <c r="H79" i="295"/>
  <c r="G79" i="295"/>
  <c r="G2621" i="317" s="1"/>
  <c r="F79" i="295"/>
  <c r="F2621" i="317" s="1"/>
  <c r="E79" i="295"/>
  <c r="E2621" i="317" s="1"/>
  <c r="D79" i="295"/>
  <c r="D2621" i="317" s="1"/>
  <c r="C79" i="295"/>
  <c r="C2621" i="317" s="1"/>
  <c r="H78" i="295"/>
  <c r="G78" i="295"/>
  <c r="G2584" i="317" s="1"/>
  <c r="F78" i="295"/>
  <c r="F2584" i="317" s="1"/>
  <c r="E78" i="295"/>
  <c r="E2584" i="317" s="1"/>
  <c r="D78" i="295"/>
  <c r="D2584" i="317" s="1"/>
  <c r="C78" i="295"/>
  <c r="C2584" i="317" s="1"/>
  <c r="B78" i="295"/>
  <c r="H77" i="295"/>
  <c r="G77" i="295"/>
  <c r="G2547" i="317" s="1"/>
  <c r="F77" i="295"/>
  <c r="F2547" i="317" s="1"/>
  <c r="E77" i="295"/>
  <c r="E2547" i="317" s="1"/>
  <c r="D77" i="295"/>
  <c r="D2547" i="317" s="1"/>
  <c r="C77" i="295"/>
  <c r="C2547" i="317" s="1"/>
  <c r="B77" i="295"/>
  <c r="H76" i="295"/>
  <c r="G76" i="295"/>
  <c r="G2510" i="317" s="1"/>
  <c r="F76" i="295"/>
  <c r="F2510" i="317" s="1"/>
  <c r="E76" i="295"/>
  <c r="E2510" i="317" s="1"/>
  <c r="D76" i="295"/>
  <c r="D2510" i="317" s="1"/>
  <c r="C76" i="295"/>
  <c r="C2510" i="317" s="1"/>
  <c r="B76" i="295"/>
  <c r="H75" i="295"/>
  <c r="G75" i="295"/>
  <c r="G2473" i="317" s="1"/>
  <c r="F75" i="295"/>
  <c r="F2473" i="317" s="1"/>
  <c r="E75" i="295"/>
  <c r="E2473" i="317" s="1"/>
  <c r="D75" i="295"/>
  <c r="D2473" i="317" s="1"/>
  <c r="C75" i="295"/>
  <c r="C2473" i="317" s="1"/>
  <c r="B75" i="295"/>
  <c r="H74" i="295"/>
  <c r="G74" i="295"/>
  <c r="G2436" i="317" s="1"/>
  <c r="F74" i="295"/>
  <c r="F2436" i="317" s="1"/>
  <c r="E74" i="295"/>
  <c r="E2436" i="317" s="1"/>
  <c r="D74" i="295"/>
  <c r="D2436" i="317" s="1"/>
  <c r="C74" i="295"/>
  <c r="C2436" i="317" s="1"/>
  <c r="B74" i="295"/>
  <c r="H73" i="295"/>
  <c r="G73" i="295"/>
  <c r="F73" i="295"/>
  <c r="F2399" i="317" s="1"/>
  <c r="E73" i="295"/>
  <c r="E2399" i="317" s="1"/>
  <c r="D73" i="295"/>
  <c r="D2399" i="317" s="1"/>
  <c r="C73" i="295"/>
  <c r="C2399" i="317" s="1"/>
  <c r="B73" i="295"/>
  <c r="H72" i="295"/>
  <c r="G72" i="295"/>
  <c r="G2362" i="317" s="1"/>
  <c r="F72" i="295"/>
  <c r="E72" i="295"/>
  <c r="E2362" i="317" s="1"/>
  <c r="D72" i="295"/>
  <c r="D2362" i="317" s="1"/>
  <c r="C72" i="295"/>
  <c r="C2362" i="317" s="1"/>
  <c r="B72" i="295"/>
  <c r="H71" i="295"/>
  <c r="G71" i="295"/>
  <c r="G2325" i="317" s="1"/>
  <c r="F71" i="295"/>
  <c r="F2325" i="317" s="1"/>
  <c r="E71" i="295"/>
  <c r="D71" i="295"/>
  <c r="D2325" i="317" s="1"/>
  <c r="C71" i="295"/>
  <c r="C2325" i="317" s="1"/>
  <c r="B71" i="295"/>
  <c r="H70" i="295"/>
  <c r="G70" i="295"/>
  <c r="G2288" i="317" s="1"/>
  <c r="F70" i="295"/>
  <c r="F2288" i="317" s="1"/>
  <c r="E70" i="295"/>
  <c r="E2288" i="317" s="1"/>
  <c r="D70" i="295"/>
  <c r="C70" i="295"/>
  <c r="C2288" i="317" s="1"/>
  <c r="B70" i="295"/>
  <c r="H69" i="295"/>
  <c r="G69" i="295"/>
  <c r="G2251" i="317" s="1"/>
  <c r="F69" i="295"/>
  <c r="F2251" i="317" s="1"/>
  <c r="E69" i="295"/>
  <c r="E2251" i="317" s="1"/>
  <c r="D69" i="295"/>
  <c r="D2251" i="317" s="1"/>
  <c r="C69" i="295"/>
  <c r="B69" i="295"/>
  <c r="H68" i="295"/>
  <c r="G68" i="295"/>
  <c r="G2214" i="317" s="1"/>
  <c r="F68" i="295"/>
  <c r="F2214" i="317" s="1"/>
  <c r="E68" i="295"/>
  <c r="E2214" i="317" s="1"/>
  <c r="D68" i="295"/>
  <c r="D2214" i="317" s="1"/>
  <c r="C68" i="295"/>
  <c r="C2214" i="317" s="1"/>
  <c r="B68" i="295"/>
  <c r="H67" i="295"/>
  <c r="G67" i="295"/>
  <c r="G2177" i="317" s="1"/>
  <c r="F67" i="295"/>
  <c r="F2177" i="317" s="1"/>
  <c r="E67" i="295"/>
  <c r="E2177" i="317" s="1"/>
  <c r="D67" i="295"/>
  <c r="D2177" i="317" s="1"/>
  <c r="C67" i="295"/>
  <c r="C2177" i="317" s="1"/>
  <c r="B67" i="295"/>
  <c r="H66" i="295"/>
  <c r="G66" i="295"/>
  <c r="G2140" i="317" s="1"/>
  <c r="F66" i="295"/>
  <c r="F2140" i="317" s="1"/>
  <c r="E66" i="295"/>
  <c r="E2140" i="317" s="1"/>
  <c r="D66" i="295"/>
  <c r="D2140" i="317" s="1"/>
  <c r="C66" i="295"/>
  <c r="C2140" i="317" s="1"/>
  <c r="B66" i="295"/>
  <c r="H63" i="295"/>
  <c r="G63" i="295"/>
  <c r="G2065" i="317" s="1"/>
  <c r="F63" i="295"/>
  <c r="F2065" i="317" s="1"/>
  <c r="E63" i="295"/>
  <c r="E2065" i="317" s="1"/>
  <c r="D63" i="295"/>
  <c r="D2065" i="317" s="1"/>
  <c r="C63" i="295"/>
  <c r="C2065" i="317" s="1"/>
  <c r="H62" i="295"/>
  <c r="G62" i="295"/>
  <c r="G2028" i="317" s="1"/>
  <c r="F62" i="295"/>
  <c r="F2028" i="317" s="1"/>
  <c r="E62" i="295"/>
  <c r="E2028" i="317" s="1"/>
  <c r="D62" i="295"/>
  <c r="D2028" i="317" s="1"/>
  <c r="C62" i="295"/>
  <c r="C2028" i="317" s="1"/>
  <c r="B62" i="295"/>
  <c r="H61" i="295"/>
  <c r="G61" i="295"/>
  <c r="G1991" i="317" s="1"/>
  <c r="F61" i="295"/>
  <c r="F1991" i="317" s="1"/>
  <c r="E61" i="295"/>
  <c r="E1991" i="317" s="1"/>
  <c r="D61" i="295"/>
  <c r="D1991" i="317" s="1"/>
  <c r="C61" i="295"/>
  <c r="C1991" i="317" s="1"/>
  <c r="B61" i="295"/>
  <c r="H60" i="295"/>
  <c r="G60" i="295"/>
  <c r="G1954" i="317" s="1"/>
  <c r="F60" i="295"/>
  <c r="F1954" i="317" s="1"/>
  <c r="E60" i="295"/>
  <c r="E1954" i="317" s="1"/>
  <c r="D60" i="295"/>
  <c r="D1954" i="317" s="1"/>
  <c r="C60" i="295"/>
  <c r="C1954" i="317" s="1"/>
  <c r="B60" i="295"/>
  <c r="H59" i="295"/>
  <c r="G59" i="295"/>
  <c r="G1917" i="317" s="1"/>
  <c r="F59" i="295"/>
  <c r="F1917" i="317" s="1"/>
  <c r="E59" i="295"/>
  <c r="E1917" i="317" s="1"/>
  <c r="D59" i="295"/>
  <c r="D1917" i="317" s="1"/>
  <c r="C59" i="295"/>
  <c r="C1917" i="317" s="1"/>
  <c r="B59" i="295"/>
  <c r="H58" i="295"/>
  <c r="G58" i="295"/>
  <c r="G1880" i="317" s="1"/>
  <c r="F58" i="295"/>
  <c r="F1880" i="317" s="1"/>
  <c r="E58" i="295"/>
  <c r="E1880" i="317" s="1"/>
  <c r="D58" i="295"/>
  <c r="D1880" i="317" s="1"/>
  <c r="C58" i="295"/>
  <c r="C1880" i="317" s="1"/>
  <c r="B58" i="295"/>
  <c r="H57" i="295"/>
  <c r="G57" i="295"/>
  <c r="G1843" i="317" s="1"/>
  <c r="F57" i="295"/>
  <c r="F1843" i="317" s="1"/>
  <c r="E57" i="295"/>
  <c r="E1843" i="317" s="1"/>
  <c r="D57" i="295"/>
  <c r="D1843" i="317" s="1"/>
  <c r="C57" i="295"/>
  <c r="C1843" i="317" s="1"/>
  <c r="B57" i="295"/>
  <c r="H56" i="295"/>
  <c r="G56" i="295"/>
  <c r="F56" i="295"/>
  <c r="F1806" i="317" s="1"/>
  <c r="E56" i="295"/>
  <c r="E1806" i="317" s="1"/>
  <c r="D56" i="295"/>
  <c r="D1806" i="317" s="1"/>
  <c r="C56" i="295"/>
  <c r="C1806" i="317" s="1"/>
  <c r="B56" i="295"/>
  <c r="H55" i="295"/>
  <c r="G55" i="295"/>
  <c r="G1769" i="317" s="1"/>
  <c r="F55" i="295"/>
  <c r="E55" i="295"/>
  <c r="E1769" i="317" s="1"/>
  <c r="D55" i="295"/>
  <c r="D1769" i="317" s="1"/>
  <c r="C55" i="295"/>
  <c r="C1769" i="317" s="1"/>
  <c r="B55" i="295"/>
  <c r="H54" i="295"/>
  <c r="G54" i="295"/>
  <c r="G1732" i="317" s="1"/>
  <c r="F54" i="295"/>
  <c r="F1732" i="317" s="1"/>
  <c r="E54" i="295"/>
  <c r="E1732" i="317" s="1"/>
  <c r="D54" i="295"/>
  <c r="D1732" i="317" s="1"/>
  <c r="C54" i="295"/>
  <c r="C1732" i="317" s="1"/>
  <c r="B54" i="295"/>
  <c r="H53" i="295"/>
  <c r="G53" i="295"/>
  <c r="G1695" i="317" s="1"/>
  <c r="F53" i="295"/>
  <c r="F1695" i="317" s="1"/>
  <c r="E53" i="295"/>
  <c r="E1695" i="317" s="1"/>
  <c r="D53" i="295"/>
  <c r="C53" i="295"/>
  <c r="C1695" i="317" s="1"/>
  <c r="B53" i="295"/>
  <c r="H52" i="295"/>
  <c r="G52" i="295"/>
  <c r="G1658" i="317" s="1"/>
  <c r="F52" i="295"/>
  <c r="F1658" i="317" s="1"/>
  <c r="E52" i="295"/>
  <c r="E1658" i="317" s="1"/>
  <c r="D52" i="295"/>
  <c r="D1658" i="317" s="1"/>
  <c r="C52" i="295"/>
  <c r="B52" i="295"/>
  <c r="H51" i="295"/>
  <c r="G51" i="295"/>
  <c r="G1621" i="317" s="1"/>
  <c r="F51" i="295"/>
  <c r="F1621" i="317" s="1"/>
  <c r="E51" i="295"/>
  <c r="E1621" i="317" s="1"/>
  <c r="D51" i="295"/>
  <c r="D1621" i="317" s="1"/>
  <c r="C51" i="295"/>
  <c r="C1621" i="317" s="1"/>
  <c r="B51" i="295"/>
  <c r="H48" i="295"/>
  <c r="G48" i="295"/>
  <c r="G1546" i="317" s="1"/>
  <c r="F48" i="295"/>
  <c r="F1546" i="317" s="1"/>
  <c r="E48" i="295"/>
  <c r="E1546" i="317" s="1"/>
  <c r="D48" i="295"/>
  <c r="D1546" i="317" s="1"/>
  <c r="C48" i="295"/>
  <c r="C1546" i="317" s="1"/>
  <c r="H47" i="295"/>
  <c r="G47" i="295"/>
  <c r="G1509" i="317" s="1"/>
  <c r="F47" i="295"/>
  <c r="F1509" i="317" s="1"/>
  <c r="E47" i="295"/>
  <c r="E1509" i="317" s="1"/>
  <c r="D47" i="295"/>
  <c r="D1509" i="317" s="1"/>
  <c r="C47" i="295"/>
  <c r="C1509" i="317" s="1"/>
  <c r="B47" i="295"/>
  <c r="H46" i="295"/>
  <c r="G46" i="295"/>
  <c r="G1472" i="317" s="1"/>
  <c r="F46" i="295"/>
  <c r="E46" i="295"/>
  <c r="E1472" i="317" s="1"/>
  <c r="D46" i="295"/>
  <c r="D1472" i="317" s="1"/>
  <c r="C46" i="295"/>
  <c r="C1472" i="317" s="1"/>
  <c r="B46" i="295"/>
  <c r="H45" i="295"/>
  <c r="G45" i="295"/>
  <c r="G1435" i="317" s="1"/>
  <c r="F45" i="295"/>
  <c r="F1435" i="317" s="1"/>
  <c r="E45" i="295"/>
  <c r="E1435" i="317" s="1"/>
  <c r="D45" i="295"/>
  <c r="D1435" i="317" s="1"/>
  <c r="C45" i="295"/>
  <c r="C1435" i="317" s="1"/>
  <c r="B45" i="295"/>
  <c r="H44" i="295"/>
  <c r="G44" i="295"/>
  <c r="G1398" i="317" s="1"/>
  <c r="F44" i="295"/>
  <c r="F1398" i="317" s="1"/>
  <c r="E44" i="295"/>
  <c r="E1398" i="317" s="1"/>
  <c r="D44" i="295"/>
  <c r="C44" i="295"/>
  <c r="C1398" i="317" s="1"/>
  <c r="B44" i="295"/>
  <c r="H43" i="295"/>
  <c r="G43" i="295"/>
  <c r="G1361" i="317" s="1"/>
  <c r="F43" i="295"/>
  <c r="F1361" i="317" s="1"/>
  <c r="E43" i="295"/>
  <c r="E1361" i="317" s="1"/>
  <c r="D43" i="295"/>
  <c r="D1361" i="317" s="1"/>
  <c r="C43" i="295"/>
  <c r="C1361" i="317" s="1"/>
  <c r="H42" i="295"/>
  <c r="G42" i="295"/>
  <c r="G1324" i="317" s="1"/>
  <c r="F42" i="295"/>
  <c r="F1324" i="317" s="1"/>
  <c r="E42" i="295"/>
  <c r="E1324" i="317" s="1"/>
  <c r="D42" i="295"/>
  <c r="D1324" i="317" s="1"/>
  <c r="C42" i="295"/>
  <c r="C1324" i="317" s="1"/>
  <c r="H41" i="295"/>
  <c r="G41" i="295"/>
  <c r="G1287" i="317" s="1"/>
  <c r="F41" i="295"/>
  <c r="F1287" i="317" s="1"/>
  <c r="E41" i="295"/>
  <c r="E1287" i="317" s="1"/>
  <c r="D41" i="295"/>
  <c r="D1287" i="317" s="1"/>
  <c r="C41" i="295"/>
  <c r="C1287" i="317" s="1"/>
  <c r="H40" i="295"/>
  <c r="G40" i="295"/>
  <c r="G1250" i="317" s="1"/>
  <c r="F40" i="295"/>
  <c r="F1250" i="317" s="1"/>
  <c r="E40" i="295"/>
  <c r="E1250" i="317" s="1"/>
  <c r="D40" i="295"/>
  <c r="D1250" i="317" s="1"/>
  <c r="C40" i="295"/>
  <c r="C1250" i="317" s="1"/>
  <c r="H39" i="295"/>
  <c r="G39" i="295"/>
  <c r="G1213" i="317" s="1"/>
  <c r="F39" i="295"/>
  <c r="F1213" i="317" s="1"/>
  <c r="E39" i="295"/>
  <c r="E1213" i="317" s="1"/>
  <c r="D39" i="295"/>
  <c r="D1213" i="317" s="1"/>
  <c r="C39" i="295"/>
  <c r="H38" i="295"/>
  <c r="G38" i="295"/>
  <c r="G1176" i="317" s="1"/>
  <c r="F38" i="295"/>
  <c r="F1176" i="317" s="1"/>
  <c r="E38" i="295"/>
  <c r="E1176" i="317" s="1"/>
  <c r="D38" i="295"/>
  <c r="D1176" i="317" s="1"/>
  <c r="C38" i="295"/>
  <c r="C1176" i="317" s="1"/>
  <c r="H37" i="295"/>
  <c r="G37" i="295"/>
  <c r="F37" i="295"/>
  <c r="F1139" i="317" s="1"/>
  <c r="E37" i="295"/>
  <c r="E1139" i="317" s="1"/>
  <c r="D37" i="295"/>
  <c r="D1139" i="317" s="1"/>
  <c r="C37" i="295"/>
  <c r="C1139" i="317" s="1"/>
  <c r="H36" i="295"/>
  <c r="G36" i="295"/>
  <c r="G1102" i="317" s="1"/>
  <c r="F36" i="295"/>
  <c r="F1102" i="317" s="1"/>
  <c r="E36" i="295"/>
  <c r="D36" i="295"/>
  <c r="D1102" i="317" s="1"/>
  <c r="C36" i="295"/>
  <c r="C1102" i="317" s="1"/>
  <c r="H33" i="295"/>
  <c r="G33" i="295"/>
  <c r="G1027" i="317" s="1"/>
  <c r="F33" i="295"/>
  <c r="F1027" i="317" s="1"/>
  <c r="E33" i="295"/>
  <c r="E1027" i="317" s="1"/>
  <c r="D33" i="295"/>
  <c r="D1027" i="317" s="1"/>
  <c r="C33" i="295"/>
  <c r="H32" i="295"/>
  <c r="G32" i="295"/>
  <c r="G990" i="317" s="1"/>
  <c r="F32" i="295"/>
  <c r="F990" i="317" s="1"/>
  <c r="E32" i="295"/>
  <c r="E990" i="317" s="1"/>
  <c r="D32" i="295"/>
  <c r="D990" i="317" s="1"/>
  <c r="C32" i="295"/>
  <c r="C990" i="317" s="1"/>
  <c r="B32" i="295"/>
  <c r="H31" i="295"/>
  <c r="G31" i="295"/>
  <c r="G953" i="317" s="1"/>
  <c r="F31" i="295"/>
  <c r="F953" i="317" s="1"/>
  <c r="E31" i="295"/>
  <c r="E953" i="317" s="1"/>
  <c r="D31" i="295"/>
  <c r="D953" i="317" s="1"/>
  <c r="C31" i="295"/>
  <c r="C953" i="317" s="1"/>
  <c r="B31" i="295"/>
  <c r="H30" i="295"/>
  <c r="G30" i="295"/>
  <c r="F30" i="295"/>
  <c r="F916" i="317" s="1"/>
  <c r="E30" i="295"/>
  <c r="E916" i="317" s="1"/>
  <c r="D30" i="295"/>
  <c r="D916" i="317" s="1"/>
  <c r="C30" i="295"/>
  <c r="C916" i="317" s="1"/>
  <c r="B30" i="295"/>
  <c r="H29" i="295"/>
  <c r="G29" i="295"/>
  <c r="G879" i="317" s="1"/>
  <c r="F29" i="295"/>
  <c r="F879" i="317" s="1"/>
  <c r="E29" i="295"/>
  <c r="E879" i="317" s="1"/>
  <c r="D29" i="295"/>
  <c r="D879" i="317" s="1"/>
  <c r="C29" i="295"/>
  <c r="C879" i="317" s="1"/>
  <c r="H28" i="295"/>
  <c r="G28" i="295"/>
  <c r="G842" i="317" s="1"/>
  <c r="F28" i="295"/>
  <c r="F842" i="317" s="1"/>
  <c r="E28" i="295"/>
  <c r="E842" i="317" s="1"/>
  <c r="D28" i="295"/>
  <c r="D842" i="317" s="1"/>
  <c r="C28" i="295"/>
  <c r="C842" i="317" s="1"/>
  <c r="H27" i="295"/>
  <c r="G27" i="295"/>
  <c r="G805" i="317" s="1"/>
  <c r="F27" i="295"/>
  <c r="F805" i="317" s="1"/>
  <c r="E27" i="295"/>
  <c r="E805" i="317" s="1"/>
  <c r="D27" i="295"/>
  <c r="D805" i="317" s="1"/>
  <c r="C27" i="295"/>
  <c r="C805" i="317" s="1"/>
  <c r="H26" i="295"/>
  <c r="G26" i="295"/>
  <c r="G768" i="317" s="1"/>
  <c r="F26" i="295"/>
  <c r="F768" i="317" s="1"/>
  <c r="E26" i="295"/>
  <c r="E768" i="317" s="1"/>
  <c r="D26" i="295"/>
  <c r="D768" i="317" s="1"/>
  <c r="C26" i="295"/>
  <c r="C768" i="317" s="1"/>
  <c r="H25" i="295"/>
  <c r="G25" i="295"/>
  <c r="G731" i="317" s="1"/>
  <c r="F25" i="295"/>
  <c r="F731" i="317" s="1"/>
  <c r="E25" i="295"/>
  <c r="E731" i="317" s="1"/>
  <c r="D25" i="295"/>
  <c r="D731" i="317" s="1"/>
  <c r="C25" i="295"/>
  <c r="C731" i="317" s="1"/>
  <c r="H24" i="295"/>
  <c r="G24" i="295"/>
  <c r="G694" i="317" s="1"/>
  <c r="F24" i="295"/>
  <c r="F694" i="317" s="1"/>
  <c r="E24" i="295"/>
  <c r="E694" i="317" s="1"/>
  <c r="D24" i="295"/>
  <c r="D694" i="317" s="1"/>
  <c r="C24" i="295"/>
  <c r="C694" i="317" s="1"/>
  <c r="H23" i="295"/>
  <c r="G23" i="295"/>
  <c r="G657" i="317" s="1"/>
  <c r="F23" i="295"/>
  <c r="F657" i="317" s="1"/>
  <c r="E23" i="295"/>
  <c r="E657" i="317" s="1"/>
  <c r="D23" i="295"/>
  <c r="D657" i="317" s="1"/>
  <c r="C23" i="295"/>
  <c r="C657" i="317" s="1"/>
  <c r="H22" i="295"/>
  <c r="G22" i="295"/>
  <c r="G620" i="317" s="1"/>
  <c r="F22" i="295"/>
  <c r="F620" i="317" s="1"/>
  <c r="E22" i="295"/>
  <c r="E620" i="317" s="1"/>
  <c r="D22" i="295"/>
  <c r="D620" i="317" s="1"/>
  <c r="C22" i="295"/>
  <c r="C620" i="317" s="1"/>
  <c r="H21" i="295"/>
  <c r="G21" i="295"/>
  <c r="G583" i="317" s="1"/>
  <c r="F21" i="295"/>
  <c r="E21" i="295"/>
  <c r="E583" i="317" s="1"/>
  <c r="D21" i="295"/>
  <c r="D583" i="317" s="1"/>
  <c r="C21" i="295"/>
  <c r="C583" i="317" s="1"/>
  <c r="H18" i="295"/>
  <c r="G18" i="295"/>
  <c r="G508" i="317" s="1"/>
  <c r="F18" i="295"/>
  <c r="F508" i="317" s="1"/>
  <c r="E18" i="295"/>
  <c r="E508" i="317" s="1"/>
  <c r="D18" i="295"/>
  <c r="C18" i="295"/>
  <c r="C508" i="317" s="1"/>
  <c r="H17" i="295"/>
  <c r="G17" i="295"/>
  <c r="G471" i="317" s="1"/>
  <c r="F17" i="295"/>
  <c r="F471" i="317" s="1"/>
  <c r="E17" i="295"/>
  <c r="E471" i="317" s="1"/>
  <c r="D17" i="295"/>
  <c r="D471" i="317" s="1"/>
  <c r="C17" i="295"/>
  <c r="C471" i="317" s="1"/>
  <c r="B17" i="295"/>
  <c r="H16" i="295"/>
  <c r="G16" i="295"/>
  <c r="G434" i="317" s="1"/>
  <c r="F16" i="295"/>
  <c r="F434" i="317" s="1"/>
  <c r="E16" i="295"/>
  <c r="E434" i="317" s="1"/>
  <c r="D16" i="295"/>
  <c r="D434" i="317" s="1"/>
  <c r="C16" i="295"/>
  <c r="C434" i="317" s="1"/>
  <c r="B16" i="295"/>
  <c r="H15" i="295"/>
  <c r="G15" i="295"/>
  <c r="G397" i="317" s="1"/>
  <c r="F15" i="295"/>
  <c r="F397" i="317" s="1"/>
  <c r="E15" i="295"/>
  <c r="E397" i="317" s="1"/>
  <c r="D15" i="295"/>
  <c r="D397" i="317" s="1"/>
  <c r="C15" i="295"/>
  <c r="C397" i="317" s="1"/>
  <c r="B15" i="295"/>
  <c r="H14" i="295"/>
  <c r="G14" i="295"/>
  <c r="G360" i="317" s="1"/>
  <c r="F14" i="295"/>
  <c r="F360" i="317" s="1"/>
  <c r="E14" i="295"/>
  <c r="E360" i="317" s="1"/>
  <c r="D14" i="295"/>
  <c r="D360" i="317" s="1"/>
  <c r="C14" i="295"/>
  <c r="C360" i="317" s="1"/>
  <c r="H13" i="295"/>
  <c r="G13" i="295"/>
  <c r="G323" i="317" s="1"/>
  <c r="F13" i="295"/>
  <c r="F323" i="317" s="1"/>
  <c r="E13" i="295"/>
  <c r="E323" i="317" s="1"/>
  <c r="D13" i="295"/>
  <c r="D323" i="317" s="1"/>
  <c r="C13" i="295"/>
  <c r="C323" i="317" s="1"/>
  <c r="H12" i="295"/>
  <c r="G12" i="295"/>
  <c r="G286" i="317" s="1"/>
  <c r="F12" i="295"/>
  <c r="F286" i="317" s="1"/>
  <c r="E12" i="295"/>
  <c r="E286" i="317" s="1"/>
  <c r="D12" i="295"/>
  <c r="D286" i="317" s="1"/>
  <c r="C12" i="295"/>
  <c r="C286" i="317" s="1"/>
  <c r="H11" i="295"/>
  <c r="G11" i="295"/>
  <c r="G249" i="317" s="1"/>
  <c r="F11" i="295"/>
  <c r="F249" i="317" s="1"/>
  <c r="E11" i="295"/>
  <c r="E249" i="317" s="1"/>
  <c r="D11" i="295"/>
  <c r="D249" i="317" s="1"/>
  <c r="C11" i="295"/>
  <c r="C249" i="317" s="1"/>
  <c r="H10" i="295"/>
  <c r="G10" i="295"/>
  <c r="G212" i="317" s="1"/>
  <c r="F10" i="295"/>
  <c r="F212" i="317" s="1"/>
  <c r="E10" i="295"/>
  <c r="E212" i="317" s="1"/>
  <c r="D10" i="295"/>
  <c r="D212" i="317" s="1"/>
  <c r="C10" i="295"/>
  <c r="C212" i="317" s="1"/>
  <c r="H9" i="295"/>
  <c r="G9" i="295"/>
  <c r="G175" i="317" s="1"/>
  <c r="F9" i="295"/>
  <c r="F175" i="317" s="1"/>
  <c r="E9" i="295"/>
  <c r="E175" i="317" s="1"/>
  <c r="D9" i="295"/>
  <c r="D175" i="317" s="1"/>
  <c r="C9" i="295"/>
  <c r="C175" i="317" s="1"/>
  <c r="H8" i="295"/>
  <c r="G8" i="295"/>
  <c r="G138" i="317" s="1"/>
  <c r="F8" i="295"/>
  <c r="F138" i="317" s="1"/>
  <c r="E8" i="295"/>
  <c r="E138" i="317" s="1"/>
  <c r="D8" i="295"/>
  <c r="D138" i="317" s="1"/>
  <c r="C8" i="295"/>
  <c r="H7" i="295"/>
  <c r="G7" i="295"/>
  <c r="G101" i="317" s="1"/>
  <c r="F7" i="295"/>
  <c r="F101" i="317" s="1"/>
  <c r="E7" i="295"/>
  <c r="E101" i="317" s="1"/>
  <c r="D7" i="295"/>
  <c r="D101" i="317" s="1"/>
  <c r="C7" i="295"/>
  <c r="C101" i="317" s="1"/>
  <c r="H6" i="295"/>
  <c r="G6" i="295"/>
  <c r="F6" i="295"/>
  <c r="F64" i="317" s="1"/>
  <c r="E6" i="295"/>
  <c r="E64" i="317" s="1"/>
  <c r="D6" i="295"/>
  <c r="D64" i="317" s="1"/>
  <c r="C6" i="295"/>
  <c r="C64" i="317" s="1"/>
  <c r="H5" i="295"/>
  <c r="G5" i="295"/>
  <c r="G27" i="317" s="1"/>
  <c r="F5" i="295"/>
  <c r="F27" i="317" s="1"/>
  <c r="E5" i="295"/>
  <c r="D5" i="295"/>
  <c r="D27" i="317" s="1"/>
  <c r="C5" i="295"/>
  <c r="C27" i="317" s="1"/>
  <c r="B1" i="295"/>
  <c r="F65" i="294"/>
  <c r="E65" i="294"/>
  <c r="E1635" i="316" s="1"/>
  <c r="D65" i="294"/>
  <c r="D1635" i="316" s="1"/>
  <c r="C65" i="294"/>
  <c r="C1635" i="316" s="1"/>
  <c r="F60" i="294"/>
  <c r="D60" i="294"/>
  <c r="D1522" i="316" s="1"/>
  <c r="C60" i="294"/>
  <c r="C1522" i="316" s="1"/>
  <c r="F59" i="294"/>
  <c r="E59" i="294"/>
  <c r="E1485" i="316" s="1"/>
  <c r="D59" i="294"/>
  <c r="D1485" i="316" s="1"/>
  <c r="C59" i="294"/>
  <c r="C1485" i="316" s="1"/>
  <c r="F58" i="294"/>
  <c r="D58" i="294"/>
  <c r="C58" i="294"/>
  <c r="C1448" i="316" s="1"/>
  <c r="F57" i="294"/>
  <c r="E57" i="294"/>
  <c r="E1411" i="316" s="1"/>
  <c r="D57" i="294"/>
  <c r="D1411" i="316" s="1"/>
  <c r="C57" i="294"/>
  <c r="C1411" i="316" s="1"/>
  <c r="F56" i="294"/>
  <c r="D56" i="294"/>
  <c r="D1374" i="316" s="1"/>
  <c r="C56" i="294"/>
  <c r="F55" i="294"/>
  <c r="E55" i="294"/>
  <c r="E1337" i="316" s="1"/>
  <c r="D55" i="294"/>
  <c r="D1337" i="316" s="1"/>
  <c r="C55" i="294"/>
  <c r="C1337" i="316" s="1"/>
  <c r="F52" i="294"/>
  <c r="E52" i="294"/>
  <c r="E1298" i="316" s="1"/>
  <c r="D52" i="294"/>
  <c r="D1298" i="316" s="1"/>
  <c r="C52" i="294"/>
  <c r="C1298" i="316" s="1"/>
  <c r="F48" i="294"/>
  <c r="E48" i="294"/>
  <c r="E1222" i="316" s="1"/>
  <c r="D48" i="294"/>
  <c r="D1222" i="316" s="1"/>
  <c r="C48" i="294"/>
  <c r="C1222" i="316" s="1"/>
  <c r="F45" i="294"/>
  <c r="E45" i="294"/>
  <c r="E1183" i="316" s="1"/>
  <c r="D45" i="294"/>
  <c r="D1183" i="316" s="1"/>
  <c r="C45" i="294"/>
  <c r="C1183" i="316" s="1"/>
  <c r="F41" i="294"/>
  <c r="E41" i="294"/>
  <c r="E1107" i="316" s="1"/>
  <c r="D41" i="294"/>
  <c r="D1107" i="316" s="1"/>
  <c r="C41" i="294"/>
  <c r="C1107" i="316" s="1"/>
  <c r="F40" i="294"/>
  <c r="E40" i="294"/>
  <c r="E1070" i="316" s="1"/>
  <c r="D40" i="294"/>
  <c r="D1070" i="316" s="1"/>
  <c r="C40" i="294"/>
  <c r="F39" i="294"/>
  <c r="E39" i="294"/>
  <c r="E1033" i="316" s="1"/>
  <c r="D39" i="294"/>
  <c r="D1033" i="316" s="1"/>
  <c r="C39" i="294"/>
  <c r="C1033" i="316" s="1"/>
  <c r="F35" i="294"/>
  <c r="E35" i="294"/>
  <c r="E957" i="316" s="1"/>
  <c r="D35" i="294"/>
  <c r="D957" i="316" s="1"/>
  <c r="C35" i="294"/>
  <c r="C957" i="316" s="1"/>
  <c r="F34" i="294"/>
  <c r="E34" i="294"/>
  <c r="E920" i="316" s="1"/>
  <c r="D34" i="294"/>
  <c r="D920" i="316" s="1"/>
  <c r="C34" i="294"/>
  <c r="C920" i="316" s="1"/>
  <c r="F33" i="294"/>
  <c r="E33" i="294"/>
  <c r="E883" i="316" s="1"/>
  <c r="D33" i="294"/>
  <c r="D883" i="316" s="1"/>
  <c r="C33" i="294"/>
  <c r="F32" i="294"/>
  <c r="E32" i="294"/>
  <c r="E846" i="316" s="1"/>
  <c r="D32" i="294"/>
  <c r="D846" i="316" s="1"/>
  <c r="C32" i="294"/>
  <c r="C846" i="316" s="1"/>
  <c r="F28" i="294"/>
  <c r="E28" i="294"/>
  <c r="E770" i="316" s="1"/>
  <c r="D28" i="294"/>
  <c r="D770" i="316" s="1"/>
  <c r="C28" i="294"/>
  <c r="C770" i="316" s="1"/>
  <c r="F27" i="294"/>
  <c r="E27" i="294"/>
  <c r="E733" i="316" s="1"/>
  <c r="D27" i="294"/>
  <c r="D733" i="316" s="1"/>
  <c r="C27" i="294"/>
  <c r="C733" i="316" s="1"/>
  <c r="F26" i="294"/>
  <c r="E26" i="294"/>
  <c r="E696" i="316" s="1"/>
  <c r="D26" i="294"/>
  <c r="D696" i="316" s="1"/>
  <c r="C26" i="294"/>
  <c r="C696" i="316" s="1"/>
  <c r="F25" i="294"/>
  <c r="E25" i="294"/>
  <c r="E659" i="316" s="1"/>
  <c r="D25" i="294"/>
  <c r="D659" i="316" s="1"/>
  <c r="C25" i="294"/>
  <c r="C659" i="316" s="1"/>
  <c r="F24" i="294"/>
  <c r="E24" i="294"/>
  <c r="E622" i="316" s="1"/>
  <c r="D24" i="294"/>
  <c r="D622" i="316" s="1"/>
  <c r="C24" i="294"/>
  <c r="F19" i="294"/>
  <c r="D19" i="294"/>
  <c r="D509" i="316" s="1"/>
  <c r="C19" i="294"/>
  <c r="C509" i="316" s="1"/>
  <c r="F18" i="294"/>
  <c r="E18" i="294"/>
  <c r="E472" i="316" s="1"/>
  <c r="D18" i="294"/>
  <c r="D472" i="316" s="1"/>
  <c r="C18" i="294"/>
  <c r="C472" i="316" s="1"/>
  <c r="F17" i="294"/>
  <c r="D17" i="294"/>
  <c r="D435" i="316" s="1"/>
  <c r="C17" i="294"/>
  <c r="C435" i="316" s="1"/>
  <c r="F16" i="294"/>
  <c r="E16" i="294"/>
  <c r="E398" i="316" s="1"/>
  <c r="D16" i="294"/>
  <c r="D398" i="316" s="1"/>
  <c r="C16" i="294"/>
  <c r="C398" i="316" s="1"/>
  <c r="F15" i="294"/>
  <c r="D15" i="294"/>
  <c r="C15" i="294"/>
  <c r="C361" i="316" s="1"/>
  <c r="F14" i="294"/>
  <c r="E14" i="294"/>
  <c r="E324" i="316" s="1"/>
  <c r="D14" i="294"/>
  <c r="D324" i="316" s="1"/>
  <c r="C14" i="294"/>
  <c r="C324" i="316" s="1"/>
  <c r="F13" i="294"/>
  <c r="D13" i="294"/>
  <c r="D287" i="316" s="1"/>
  <c r="C13" i="294"/>
  <c r="F12" i="294"/>
  <c r="E12" i="294"/>
  <c r="E250" i="316" s="1"/>
  <c r="D12" i="294"/>
  <c r="D250" i="316" s="1"/>
  <c r="C12" i="294"/>
  <c r="C250" i="316" s="1"/>
  <c r="F11" i="294"/>
  <c r="D11" i="294"/>
  <c r="D213" i="316" s="1"/>
  <c r="C11" i="294"/>
  <c r="C213" i="316" s="1"/>
  <c r="F10" i="294"/>
  <c r="E10" i="294"/>
  <c r="E176" i="316" s="1"/>
  <c r="D10" i="294"/>
  <c r="D176" i="316" s="1"/>
  <c r="C10" i="294"/>
  <c r="C176" i="316" s="1"/>
  <c r="F9" i="294"/>
  <c r="D9" i="294"/>
  <c r="D139" i="316" s="1"/>
  <c r="C9" i="294"/>
  <c r="C139" i="316" s="1"/>
  <c r="F8" i="294"/>
  <c r="E8" i="294"/>
  <c r="D8" i="294"/>
  <c r="D102" i="316" s="1"/>
  <c r="C8" i="294"/>
  <c r="C102" i="316" s="1"/>
  <c r="F7" i="294"/>
  <c r="D7" i="294"/>
  <c r="D65" i="316" s="1"/>
  <c r="C7" i="294"/>
  <c r="C65" i="316" s="1"/>
  <c r="F6" i="294"/>
  <c r="E6" i="294"/>
  <c r="E28" i="316" s="1"/>
  <c r="D6" i="294"/>
  <c r="C6" i="294"/>
  <c r="C28" i="316" s="1"/>
  <c r="B1" i="294"/>
  <c r="H94" i="299"/>
  <c r="G94" i="299"/>
  <c r="G3081" i="317" s="1"/>
  <c r="F94" i="299"/>
  <c r="F3081" i="317" s="1"/>
  <c r="E94" i="299"/>
  <c r="E3081" i="317" s="1"/>
  <c r="D94" i="299"/>
  <c r="D3081" i="317" s="1"/>
  <c r="C94" i="299"/>
  <c r="C3081" i="317" s="1"/>
  <c r="H93" i="299"/>
  <c r="G93" i="299"/>
  <c r="F93" i="299"/>
  <c r="F3044" i="317" s="1"/>
  <c r="E93" i="299"/>
  <c r="E3044" i="317" s="1"/>
  <c r="D93" i="299"/>
  <c r="D3044" i="317" s="1"/>
  <c r="C93" i="299"/>
  <c r="C3044" i="317" s="1"/>
  <c r="H89" i="299"/>
  <c r="G89" i="299"/>
  <c r="G2968" i="317" s="1"/>
  <c r="F89" i="299"/>
  <c r="F2968" i="317" s="1"/>
  <c r="E89" i="299"/>
  <c r="D89" i="299"/>
  <c r="D2968" i="317" s="1"/>
  <c r="C89" i="299"/>
  <c r="C2968" i="317" s="1"/>
  <c r="B89" i="299"/>
  <c r="H88" i="299"/>
  <c r="G88" i="299"/>
  <c r="G2931" i="317" s="1"/>
  <c r="F88" i="299"/>
  <c r="F2931" i="317" s="1"/>
  <c r="E88" i="299"/>
  <c r="E2931" i="317" s="1"/>
  <c r="D88" i="299"/>
  <c r="C88" i="299"/>
  <c r="C2931" i="317" s="1"/>
  <c r="B88" i="299"/>
  <c r="H87" i="299"/>
  <c r="G87" i="299"/>
  <c r="G2894" i="317" s="1"/>
  <c r="F87" i="299"/>
  <c r="F2894" i="317" s="1"/>
  <c r="E87" i="299"/>
  <c r="E2894" i="317" s="1"/>
  <c r="D87" i="299"/>
  <c r="D2894" i="317" s="1"/>
  <c r="C87" i="299"/>
  <c r="C2894" i="317" s="1"/>
  <c r="B87" i="299"/>
  <c r="H86" i="299"/>
  <c r="G86" i="299"/>
  <c r="G2857" i="317" s="1"/>
  <c r="F86" i="299"/>
  <c r="F2857" i="317" s="1"/>
  <c r="E86" i="299"/>
  <c r="E2857" i="317" s="1"/>
  <c r="D86" i="299"/>
  <c r="D2857" i="317" s="1"/>
  <c r="C86" i="299"/>
  <c r="C2857" i="317" s="1"/>
  <c r="B86" i="299"/>
  <c r="H85" i="299"/>
  <c r="G85" i="299"/>
  <c r="G2820" i="317" s="1"/>
  <c r="F85" i="299"/>
  <c r="F2820" i="317" s="1"/>
  <c r="E85" i="299"/>
  <c r="E2820" i="317" s="1"/>
  <c r="D85" i="299"/>
  <c r="D2820" i="317" s="1"/>
  <c r="C85" i="299"/>
  <c r="C2820" i="317" s="1"/>
  <c r="B85" i="299"/>
  <c r="H84" i="299"/>
  <c r="G84" i="299"/>
  <c r="G2783" i="317" s="1"/>
  <c r="F84" i="299"/>
  <c r="F2783" i="317" s="1"/>
  <c r="E84" i="299"/>
  <c r="E2783" i="317" s="1"/>
  <c r="D84" i="299"/>
  <c r="D2783" i="317" s="1"/>
  <c r="C84" i="299"/>
  <c r="C2783" i="317" s="1"/>
  <c r="B84" i="299"/>
  <c r="H83" i="299"/>
  <c r="G83" i="299"/>
  <c r="F83" i="299"/>
  <c r="F2746" i="317" s="1"/>
  <c r="E83" i="299"/>
  <c r="E2746" i="317" s="1"/>
  <c r="D83" i="299"/>
  <c r="D2746" i="317" s="1"/>
  <c r="C83" i="299"/>
  <c r="C2746" i="317" s="1"/>
  <c r="B83" i="299"/>
  <c r="H82" i="299"/>
  <c r="G82" i="299"/>
  <c r="G2709" i="317" s="1"/>
  <c r="F82" i="299"/>
  <c r="E82" i="299"/>
  <c r="E2709" i="317" s="1"/>
  <c r="D82" i="299"/>
  <c r="D2709" i="317" s="1"/>
  <c r="C82" i="299"/>
  <c r="C2709" i="317" s="1"/>
  <c r="B82" i="299"/>
  <c r="H79" i="299"/>
  <c r="G79" i="299"/>
  <c r="G2634" i="317" s="1"/>
  <c r="F79" i="299"/>
  <c r="F2634" i="317" s="1"/>
  <c r="E79" i="299"/>
  <c r="E2634" i="317" s="1"/>
  <c r="D79" i="299"/>
  <c r="D2634" i="317" s="1"/>
  <c r="C79" i="299"/>
  <c r="C2634" i="317" s="1"/>
  <c r="H78" i="299"/>
  <c r="G78" i="299"/>
  <c r="G2597" i="317" s="1"/>
  <c r="F78" i="299"/>
  <c r="F2597" i="317" s="1"/>
  <c r="E78" i="299"/>
  <c r="E2597" i="317" s="1"/>
  <c r="D78" i="299"/>
  <c r="D2597" i="317" s="1"/>
  <c r="C78" i="299"/>
  <c r="C2597" i="317" s="1"/>
  <c r="B78" i="299"/>
  <c r="H77" i="299"/>
  <c r="G77" i="299"/>
  <c r="G2560" i="317" s="1"/>
  <c r="F77" i="299"/>
  <c r="F2560" i="317" s="1"/>
  <c r="E77" i="299"/>
  <c r="E2560" i="317" s="1"/>
  <c r="D77" i="299"/>
  <c r="D2560" i="317" s="1"/>
  <c r="C77" i="299"/>
  <c r="C2560" i="317" s="1"/>
  <c r="B77" i="299"/>
  <c r="H76" i="299"/>
  <c r="G76" i="299"/>
  <c r="G2523" i="317" s="1"/>
  <c r="F76" i="299"/>
  <c r="F2523" i="317" s="1"/>
  <c r="E76" i="299"/>
  <c r="E2523" i="317" s="1"/>
  <c r="D76" i="299"/>
  <c r="D2523" i="317" s="1"/>
  <c r="C76" i="299"/>
  <c r="C2523" i="317" s="1"/>
  <c r="B76" i="299"/>
  <c r="H75" i="299"/>
  <c r="G75" i="299"/>
  <c r="G2486" i="317" s="1"/>
  <c r="F75" i="299"/>
  <c r="F2486" i="317" s="1"/>
  <c r="E75" i="299"/>
  <c r="E2486" i="317" s="1"/>
  <c r="D75" i="299"/>
  <c r="D2486" i="317" s="1"/>
  <c r="C75" i="299"/>
  <c r="C2486" i="317" s="1"/>
  <c r="B75" i="299"/>
  <c r="H74" i="299"/>
  <c r="G74" i="299"/>
  <c r="G2449" i="317" s="1"/>
  <c r="F74" i="299"/>
  <c r="F2449" i="317" s="1"/>
  <c r="E74" i="299"/>
  <c r="E2449" i="317" s="1"/>
  <c r="D74" i="299"/>
  <c r="D2449" i="317" s="1"/>
  <c r="C74" i="299"/>
  <c r="C2449" i="317" s="1"/>
  <c r="B74" i="299"/>
  <c r="H73" i="299"/>
  <c r="G73" i="299"/>
  <c r="G2412" i="317" s="1"/>
  <c r="F73" i="299"/>
  <c r="E73" i="299"/>
  <c r="E2412" i="317" s="1"/>
  <c r="D73" i="299"/>
  <c r="D2412" i="317" s="1"/>
  <c r="C73" i="299"/>
  <c r="C2412" i="317" s="1"/>
  <c r="B73" i="299"/>
  <c r="H72" i="299"/>
  <c r="G72" i="299"/>
  <c r="G2375" i="317" s="1"/>
  <c r="F72" i="299"/>
  <c r="F2375" i="317" s="1"/>
  <c r="E72" i="299"/>
  <c r="D72" i="299"/>
  <c r="D2375" i="317" s="1"/>
  <c r="C72" i="299"/>
  <c r="C2375" i="317" s="1"/>
  <c r="B72" i="299"/>
  <c r="H71" i="299"/>
  <c r="G71" i="299"/>
  <c r="G2338" i="317" s="1"/>
  <c r="F71" i="299"/>
  <c r="F2338" i="317" s="1"/>
  <c r="E71" i="299"/>
  <c r="E2338" i="317" s="1"/>
  <c r="D71" i="299"/>
  <c r="C71" i="299"/>
  <c r="C2338" i="317" s="1"/>
  <c r="B71" i="299"/>
  <c r="H70" i="299"/>
  <c r="G70" i="299"/>
  <c r="G2301" i="317" s="1"/>
  <c r="F70" i="299"/>
  <c r="F2301" i="317" s="1"/>
  <c r="E70" i="299"/>
  <c r="E2301" i="317" s="1"/>
  <c r="D70" i="299"/>
  <c r="D2301" i="317" s="1"/>
  <c r="C70" i="299"/>
  <c r="B70" i="299"/>
  <c r="H69" i="299"/>
  <c r="G69" i="299"/>
  <c r="G2264" i="317" s="1"/>
  <c r="F69" i="299"/>
  <c r="F2264" i="317" s="1"/>
  <c r="E69" i="299"/>
  <c r="E2264" i="317" s="1"/>
  <c r="D69" i="299"/>
  <c r="D2264" i="317" s="1"/>
  <c r="C69" i="299"/>
  <c r="C2264" i="317" s="1"/>
  <c r="B69" i="299"/>
  <c r="H68" i="299"/>
  <c r="G68" i="299"/>
  <c r="G2227" i="317" s="1"/>
  <c r="F68" i="299"/>
  <c r="F2227" i="317" s="1"/>
  <c r="E68" i="299"/>
  <c r="E2227" i="317" s="1"/>
  <c r="D68" i="299"/>
  <c r="D2227" i="317" s="1"/>
  <c r="C68" i="299"/>
  <c r="C2227" i="317" s="1"/>
  <c r="B68" i="299"/>
  <c r="H67" i="299"/>
  <c r="G67" i="299"/>
  <c r="G2190" i="317" s="1"/>
  <c r="F67" i="299"/>
  <c r="F2190" i="317" s="1"/>
  <c r="E67" i="299"/>
  <c r="E2190" i="317" s="1"/>
  <c r="D67" i="299"/>
  <c r="D2190" i="317" s="1"/>
  <c r="C67" i="299"/>
  <c r="C2190" i="317" s="1"/>
  <c r="B67" i="299"/>
  <c r="H66" i="299"/>
  <c r="G66" i="299"/>
  <c r="F66" i="299"/>
  <c r="F2153" i="317" s="1"/>
  <c r="E66" i="299"/>
  <c r="E2153" i="317" s="1"/>
  <c r="D66" i="299"/>
  <c r="D2153" i="317" s="1"/>
  <c r="C66" i="299"/>
  <c r="C2153" i="317" s="1"/>
  <c r="B66" i="299"/>
  <c r="H63" i="299"/>
  <c r="G63" i="299"/>
  <c r="G2078" i="317" s="1"/>
  <c r="F63" i="299"/>
  <c r="F2078" i="317" s="1"/>
  <c r="E63" i="299"/>
  <c r="E2078" i="317" s="1"/>
  <c r="D63" i="299"/>
  <c r="D2078" i="317" s="1"/>
  <c r="C63" i="299"/>
  <c r="C2078" i="317" s="1"/>
  <c r="H62" i="299"/>
  <c r="G62" i="299"/>
  <c r="G2041" i="317" s="1"/>
  <c r="F62" i="299"/>
  <c r="F2041" i="317" s="1"/>
  <c r="E62" i="299"/>
  <c r="E2041" i="317" s="1"/>
  <c r="D62" i="299"/>
  <c r="D2041" i="317" s="1"/>
  <c r="C62" i="299"/>
  <c r="C2041" i="317" s="1"/>
  <c r="B62" i="299"/>
  <c r="H61" i="299"/>
  <c r="G61" i="299"/>
  <c r="G2004" i="317" s="1"/>
  <c r="F61" i="299"/>
  <c r="F2004" i="317" s="1"/>
  <c r="E61" i="299"/>
  <c r="E2004" i="317" s="1"/>
  <c r="D61" i="299"/>
  <c r="D2004" i="317" s="1"/>
  <c r="C61" i="299"/>
  <c r="C2004" i="317" s="1"/>
  <c r="B61" i="299"/>
  <c r="H60" i="299"/>
  <c r="G60" i="299"/>
  <c r="G1967" i="317" s="1"/>
  <c r="F60" i="299"/>
  <c r="F1967" i="317" s="1"/>
  <c r="E60" i="299"/>
  <c r="E1967" i="317" s="1"/>
  <c r="D60" i="299"/>
  <c r="D1967" i="317" s="1"/>
  <c r="C60" i="299"/>
  <c r="C1967" i="317" s="1"/>
  <c r="B60" i="299"/>
  <c r="H59" i="299"/>
  <c r="G59" i="299"/>
  <c r="G1930" i="317" s="1"/>
  <c r="F59" i="299"/>
  <c r="F1930" i="317" s="1"/>
  <c r="E59" i="299"/>
  <c r="E1930" i="317" s="1"/>
  <c r="D59" i="299"/>
  <c r="D1930" i="317" s="1"/>
  <c r="C59" i="299"/>
  <c r="C1930" i="317" s="1"/>
  <c r="B59" i="299"/>
  <c r="H58" i="299"/>
  <c r="G58" i="299"/>
  <c r="G1893" i="317" s="1"/>
  <c r="F58" i="299"/>
  <c r="F1893" i="317" s="1"/>
  <c r="E58" i="299"/>
  <c r="E1893" i="317" s="1"/>
  <c r="D58" i="299"/>
  <c r="D1893" i="317" s="1"/>
  <c r="C58" i="299"/>
  <c r="C1893" i="317" s="1"/>
  <c r="B58" i="299"/>
  <c r="H57" i="299"/>
  <c r="G57" i="299"/>
  <c r="F57" i="299"/>
  <c r="F1856" i="317" s="1"/>
  <c r="E57" i="299"/>
  <c r="E1856" i="317" s="1"/>
  <c r="D57" i="299"/>
  <c r="D1856" i="317" s="1"/>
  <c r="C57" i="299"/>
  <c r="C1856" i="317" s="1"/>
  <c r="B57" i="299"/>
  <c r="H56" i="299"/>
  <c r="G56" i="299"/>
  <c r="G1819" i="317" s="1"/>
  <c r="F56" i="299"/>
  <c r="F1819" i="317" s="1"/>
  <c r="E56" i="299"/>
  <c r="E1819" i="317" s="1"/>
  <c r="D56" i="299"/>
  <c r="D1819" i="317" s="1"/>
  <c r="C56" i="299"/>
  <c r="C1819" i="317" s="1"/>
  <c r="B56" i="299"/>
  <c r="H55" i="299"/>
  <c r="G55" i="299"/>
  <c r="G1782" i="317" s="1"/>
  <c r="F55" i="299"/>
  <c r="F1782" i="317" s="1"/>
  <c r="E55" i="299"/>
  <c r="D55" i="299"/>
  <c r="D1782" i="317" s="1"/>
  <c r="C55" i="299"/>
  <c r="C1782" i="317" s="1"/>
  <c r="B55" i="299"/>
  <c r="H54" i="299"/>
  <c r="G54" i="299"/>
  <c r="G1745" i="317" s="1"/>
  <c r="F54" i="299"/>
  <c r="F1745" i="317" s="1"/>
  <c r="E54" i="299"/>
  <c r="E1745" i="317" s="1"/>
  <c r="D54" i="299"/>
  <c r="C54" i="299"/>
  <c r="C1745" i="317" s="1"/>
  <c r="B54" i="299"/>
  <c r="H53" i="299"/>
  <c r="G53" i="299"/>
  <c r="G1708" i="317" s="1"/>
  <c r="F53" i="299"/>
  <c r="F1708" i="317" s="1"/>
  <c r="E53" i="299"/>
  <c r="E1708" i="317" s="1"/>
  <c r="D53" i="299"/>
  <c r="D1708" i="317" s="1"/>
  <c r="C53" i="299"/>
  <c r="B53" i="299"/>
  <c r="H52" i="299"/>
  <c r="G52" i="299"/>
  <c r="G1671" i="317" s="1"/>
  <c r="F52" i="299"/>
  <c r="F1671" i="317" s="1"/>
  <c r="E52" i="299"/>
  <c r="E1671" i="317" s="1"/>
  <c r="D52" i="299"/>
  <c r="D1671" i="317" s="1"/>
  <c r="C52" i="299"/>
  <c r="C1671" i="317" s="1"/>
  <c r="B52" i="299"/>
  <c r="H51" i="299"/>
  <c r="G51" i="299"/>
  <c r="G1634" i="317" s="1"/>
  <c r="F51" i="299"/>
  <c r="F1634" i="317" s="1"/>
  <c r="E51" i="299"/>
  <c r="E1634" i="317" s="1"/>
  <c r="D51" i="299"/>
  <c r="D1634" i="317" s="1"/>
  <c r="C51" i="299"/>
  <c r="C1634" i="317" s="1"/>
  <c r="B51" i="299"/>
  <c r="H48" i="299"/>
  <c r="G48" i="299"/>
  <c r="G1559" i="317" s="1"/>
  <c r="F48" i="299"/>
  <c r="F1559" i="317" s="1"/>
  <c r="E48" i="299"/>
  <c r="E1559" i="317" s="1"/>
  <c r="D48" i="299"/>
  <c r="D1559" i="317" s="1"/>
  <c r="C48" i="299"/>
  <c r="C1559" i="317" s="1"/>
  <c r="H47" i="299"/>
  <c r="G47" i="299"/>
  <c r="G1522" i="317" s="1"/>
  <c r="F47" i="299"/>
  <c r="F1522" i="317" s="1"/>
  <c r="E47" i="299"/>
  <c r="E1522" i="317" s="1"/>
  <c r="D47" i="299"/>
  <c r="D1522" i="317" s="1"/>
  <c r="C47" i="299"/>
  <c r="C1522" i="317" s="1"/>
  <c r="B47" i="299"/>
  <c r="H46" i="299"/>
  <c r="G46" i="299"/>
  <c r="G1485" i="317" s="1"/>
  <c r="F46" i="299"/>
  <c r="F1485" i="317" s="1"/>
  <c r="E46" i="299"/>
  <c r="D46" i="299"/>
  <c r="D1485" i="317" s="1"/>
  <c r="C46" i="299"/>
  <c r="C1485" i="317" s="1"/>
  <c r="B46" i="299"/>
  <c r="H45" i="299"/>
  <c r="G45" i="299"/>
  <c r="G1448" i="317" s="1"/>
  <c r="F45" i="299"/>
  <c r="F1448" i="317" s="1"/>
  <c r="E45" i="299"/>
  <c r="E1448" i="317" s="1"/>
  <c r="D45" i="299"/>
  <c r="D1448" i="317" s="1"/>
  <c r="C45" i="299"/>
  <c r="C1448" i="317" s="1"/>
  <c r="B45" i="299"/>
  <c r="H44" i="299"/>
  <c r="G44" i="299"/>
  <c r="G1411" i="317" s="1"/>
  <c r="F44" i="299"/>
  <c r="F1411" i="317" s="1"/>
  <c r="E44" i="299"/>
  <c r="E1411" i="317" s="1"/>
  <c r="D44" i="299"/>
  <c r="D1411" i="317" s="1"/>
  <c r="C44" i="299"/>
  <c r="B44" i="299"/>
  <c r="H43" i="299"/>
  <c r="G43" i="299"/>
  <c r="G1374" i="317" s="1"/>
  <c r="F43" i="299"/>
  <c r="F1374" i="317" s="1"/>
  <c r="E43" i="299"/>
  <c r="E1374" i="317" s="1"/>
  <c r="D43" i="299"/>
  <c r="D1374" i="317" s="1"/>
  <c r="C43" i="299"/>
  <c r="C1374" i="317" s="1"/>
  <c r="H42" i="299"/>
  <c r="G42" i="299"/>
  <c r="G1337" i="317" s="1"/>
  <c r="F42" i="299"/>
  <c r="F1337" i="317" s="1"/>
  <c r="E42" i="299"/>
  <c r="E1337" i="317" s="1"/>
  <c r="D42" i="299"/>
  <c r="D1337" i="317" s="1"/>
  <c r="C42" i="299"/>
  <c r="C1337" i="317" s="1"/>
  <c r="H41" i="299"/>
  <c r="G41" i="299"/>
  <c r="G1300" i="317" s="1"/>
  <c r="F41" i="299"/>
  <c r="F1300" i="317" s="1"/>
  <c r="E41" i="299"/>
  <c r="E1300" i="317" s="1"/>
  <c r="D41" i="299"/>
  <c r="D1300" i="317" s="1"/>
  <c r="C41" i="299"/>
  <c r="C1300" i="317" s="1"/>
  <c r="H40" i="299"/>
  <c r="G40" i="299"/>
  <c r="G1263" i="317" s="1"/>
  <c r="F40" i="299"/>
  <c r="F1263" i="317" s="1"/>
  <c r="E40" i="299"/>
  <c r="E1263" i="317" s="1"/>
  <c r="D40" i="299"/>
  <c r="D1263" i="317" s="1"/>
  <c r="C40" i="299"/>
  <c r="C1263" i="317" s="1"/>
  <c r="H39" i="299"/>
  <c r="G39" i="299"/>
  <c r="G1226" i="317" s="1"/>
  <c r="F39" i="299"/>
  <c r="F1226" i="317" s="1"/>
  <c r="E39" i="299"/>
  <c r="E1226" i="317" s="1"/>
  <c r="D39" i="299"/>
  <c r="D1226" i="317" s="1"/>
  <c r="C39" i="299"/>
  <c r="C1226" i="317" s="1"/>
  <c r="H38" i="299"/>
  <c r="G38" i="299"/>
  <c r="G1189" i="317" s="1"/>
  <c r="F38" i="299"/>
  <c r="F1189" i="317" s="1"/>
  <c r="E38" i="299"/>
  <c r="E1189" i="317" s="1"/>
  <c r="D38" i="299"/>
  <c r="D1189" i="317" s="1"/>
  <c r="C38" i="299"/>
  <c r="C1189" i="317" s="1"/>
  <c r="H37" i="299"/>
  <c r="G37" i="299"/>
  <c r="G1152" i="317" s="1"/>
  <c r="F37" i="299"/>
  <c r="E37" i="299"/>
  <c r="E1152" i="317" s="1"/>
  <c r="D37" i="299"/>
  <c r="D1152" i="317" s="1"/>
  <c r="C37" i="299"/>
  <c r="C1152" i="317" s="1"/>
  <c r="H36" i="299"/>
  <c r="G36" i="299"/>
  <c r="G1115" i="317" s="1"/>
  <c r="F36" i="299"/>
  <c r="F1115" i="317" s="1"/>
  <c r="E36" i="299"/>
  <c r="E1115" i="317" s="1"/>
  <c r="D36" i="299"/>
  <c r="C36" i="299"/>
  <c r="C1115" i="317" s="1"/>
  <c r="H33" i="299"/>
  <c r="G33" i="299"/>
  <c r="G1040" i="317" s="1"/>
  <c r="F33" i="299"/>
  <c r="F1040" i="317" s="1"/>
  <c r="E33" i="299"/>
  <c r="E1040" i="317" s="1"/>
  <c r="D33" i="299"/>
  <c r="D1040" i="317" s="1"/>
  <c r="C33" i="299"/>
  <c r="C1040" i="317" s="1"/>
  <c r="H32" i="299"/>
  <c r="G32" i="299"/>
  <c r="G1003" i="317" s="1"/>
  <c r="F32" i="299"/>
  <c r="F1003" i="317" s="1"/>
  <c r="E32" i="299"/>
  <c r="E1003" i="317" s="1"/>
  <c r="D32" i="299"/>
  <c r="D1003" i="317" s="1"/>
  <c r="C32" i="299"/>
  <c r="C1003" i="317" s="1"/>
  <c r="B32" i="299"/>
  <c r="H31" i="299"/>
  <c r="G31" i="299"/>
  <c r="G966" i="317" s="1"/>
  <c r="F31" i="299"/>
  <c r="F966" i="317" s="1"/>
  <c r="E31" i="299"/>
  <c r="E966" i="317" s="1"/>
  <c r="D31" i="299"/>
  <c r="D966" i="317" s="1"/>
  <c r="C31" i="299"/>
  <c r="C966" i="317" s="1"/>
  <c r="B31" i="299"/>
  <c r="H30" i="299"/>
  <c r="G30" i="299"/>
  <c r="G929" i="317" s="1"/>
  <c r="F30" i="299"/>
  <c r="E30" i="299"/>
  <c r="E929" i="317" s="1"/>
  <c r="D30" i="299"/>
  <c r="D929" i="317" s="1"/>
  <c r="C30" i="299"/>
  <c r="C929" i="317" s="1"/>
  <c r="B30" i="299"/>
  <c r="H29" i="299"/>
  <c r="G29" i="299"/>
  <c r="G892" i="317" s="1"/>
  <c r="F29" i="299"/>
  <c r="F892" i="317" s="1"/>
  <c r="E29" i="299"/>
  <c r="E892" i="317" s="1"/>
  <c r="D29" i="299"/>
  <c r="D892" i="317" s="1"/>
  <c r="C29" i="299"/>
  <c r="C892" i="317" s="1"/>
  <c r="H28" i="299"/>
  <c r="G28" i="299"/>
  <c r="G855" i="317" s="1"/>
  <c r="F28" i="299"/>
  <c r="F855" i="317" s="1"/>
  <c r="E28" i="299"/>
  <c r="E855" i="317" s="1"/>
  <c r="D28" i="299"/>
  <c r="D855" i="317" s="1"/>
  <c r="C28" i="299"/>
  <c r="C855" i="317" s="1"/>
  <c r="H27" i="299"/>
  <c r="G27" i="299"/>
  <c r="G818" i="317" s="1"/>
  <c r="F27" i="299"/>
  <c r="F818" i="317" s="1"/>
  <c r="E27" i="299"/>
  <c r="E818" i="317" s="1"/>
  <c r="D27" i="299"/>
  <c r="D818" i="317" s="1"/>
  <c r="C27" i="299"/>
  <c r="C818" i="317" s="1"/>
  <c r="H26" i="299"/>
  <c r="G26" i="299"/>
  <c r="G781" i="317" s="1"/>
  <c r="F26" i="299"/>
  <c r="F781" i="317" s="1"/>
  <c r="E26" i="299"/>
  <c r="E781" i="317" s="1"/>
  <c r="D26" i="299"/>
  <c r="D781" i="317" s="1"/>
  <c r="C26" i="299"/>
  <c r="C781" i="317" s="1"/>
  <c r="H25" i="299"/>
  <c r="G25" i="299"/>
  <c r="G744" i="317" s="1"/>
  <c r="F25" i="299"/>
  <c r="F744" i="317" s="1"/>
  <c r="E25" i="299"/>
  <c r="E744" i="317" s="1"/>
  <c r="D25" i="299"/>
  <c r="D744" i="317" s="1"/>
  <c r="C25" i="299"/>
  <c r="C744" i="317" s="1"/>
  <c r="H24" i="299"/>
  <c r="G24" i="299"/>
  <c r="G707" i="317" s="1"/>
  <c r="F24" i="299"/>
  <c r="F707" i="317" s="1"/>
  <c r="E24" i="299"/>
  <c r="E707" i="317" s="1"/>
  <c r="D24" i="299"/>
  <c r="D707" i="317" s="1"/>
  <c r="C24" i="299"/>
  <c r="H23" i="299"/>
  <c r="G23" i="299"/>
  <c r="G670" i="317" s="1"/>
  <c r="F23" i="299"/>
  <c r="F670" i="317" s="1"/>
  <c r="E23" i="299"/>
  <c r="E670" i="317" s="1"/>
  <c r="D23" i="299"/>
  <c r="D670" i="317" s="1"/>
  <c r="C23" i="299"/>
  <c r="C670" i="317" s="1"/>
  <c r="H22" i="299"/>
  <c r="G22" i="299"/>
  <c r="F22" i="299"/>
  <c r="F633" i="317" s="1"/>
  <c r="E22" i="299"/>
  <c r="E633" i="317" s="1"/>
  <c r="D22" i="299"/>
  <c r="D633" i="317" s="1"/>
  <c r="C22" i="299"/>
  <c r="C633" i="317" s="1"/>
  <c r="H21" i="299"/>
  <c r="G21" i="299"/>
  <c r="G596" i="317" s="1"/>
  <c r="F21" i="299"/>
  <c r="F596" i="317" s="1"/>
  <c r="E21" i="299"/>
  <c r="D21" i="299"/>
  <c r="D596" i="317" s="1"/>
  <c r="C21" i="299"/>
  <c r="C596" i="317" s="1"/>
  <c r="H18" i="299"/>
  <c r="G18" i="299"/>
  <c r="G521" i="317" s="1"/>
  <c r="F18" i="299"/>
  <c r="F521" i="317" s="1"/>
  <c r="E18" i="299"/>
  <c r="E521" i="317" s="1"/>
  <c r="D18" i="299"/>
  <c r="D521" i="317" s="1"/>
  <c r="C18" i="299"/>
  <c r="H17" i="299"/>
  <c r="G17" i="299"/>
  <c r="G484" i="317" s="1"/>
  <c r="F17" i="299"/>
  <c r="F484" i="317" s="1"/>
  <c r="E17" i="299"/>
  <c r="E484" i="317" s="1"/>
  <c r="D17" i="299"/>
  <c r="D484" i="317" s="1"/>
  <c r="C17" i="299"/>
  <c r="C484" i="317" s="1"/>
  <c r="B17" i="299"/>
  <c r="H16" i="299"/>
  <c r="G16" i="299"/>
  <c r="G447" i="317" s="1"/>
  <c r="F16" i="299"/>
  <c r="F447" i="317" s="1"/>
  <c r="E16" i="299"/>
  <c r="E447" i="317" s="1"/>
  <c r="D16" i="299"/>
  <c r="D447" i="317" s="1"/>
  <c r="C16" i="299"/>
  <c r="C447" i="317" s="1"/>
  <c r="B16" i="299"/>
  <c r="H15" i="299"/>
  <c r="G15" i="299"/>
  <c r="G410" i="317" s="1"/>
  <c r="F15" i="299"/>
  <c r="F410" i="317" s="1"/>
  <c r="E15" i="299"/>
  <c r="E410" i="317" s="1"/>
  <c r="D15" i="299"/>
  <c r="D410" i="317" s="1"/>
  <c r="C15" i="299"/>
  <c r="C410" i="317" s="1"/>
  <c r="B15" i="299"/>
  <c r="H14" i="299"/>
  <c r="G14" i="299"/>
  <c r="G373" i="317" s="1"/>
  <c r="F14" i="299"/>
  <c r="F373" i="317" s="1"/>
  <c r="E14" i="299"/>
  <c r="E373" i="317" s="1"/>
  <c r="D14" i="299"/>
  <c r="D373" i="317" s="1"/>
  <c r="C14" i="299"/>
  <c r="C373" i="317" s="1"/>
  <c r="H13" i="299"/>
  <c r="G13" i="299"/>
  <c r="G336" i="317" s="1"/>
  <c r="F13" i="299"/>
  <c r="F336" i="317" s="1"/>
  <c r="E13" i="299"/>
  <c r="E336" i="317" s="1"/>
  <c r="D13" i="299"/>
  <c r="D336" i="317" s="1"/>
  <c r="C13" i="299"/>
  <c r="C336" i="317" s="1"/>
  <c r="H12" i="299"/>
  <c r="G12" i="299"/>
  <c r="G299" i="317" s="1"/>
  <c r="F12" i="299"/>
  <c r="F299" i="317" s="1"/>
  <c r="E12" i="299"/>
  <c r="E299" i="317" s="1"/>
  <c r="D12" i="299"/>
  <c r="D299" i="317" s="1"/>
  <c r="C12" i="299"/>
  <c r="C299" i="317" s="1"/>
  <c r="H11" i="299"/>
  <c r="G11" i="299"/>
  <c r="G262" i="317" s="1"/>
  <c r="F11" i="299"/>
  <c r="F262" i="317" s="1"/>
  <c r="E11" i="299"/>
  <c r="E262" i="317" s="1"/>
  <c r="D11" i="299"/>
  <c r="D262" i="317" s="1"/>
  <c r="C11" i="299"/>
  <c r="C262" i="317" s="1"/>
  <c r="H10" i="299"/>
  <c r="G10" i="299"/>
  <c r="G225" i="317" s="1"/>
  <c r="F10" i="299"/>
  <c r="F225" i="317" s="1"/>
  <c r="E10" i="299"/>
  <c r="E225" i="317" s="1"/>
  <c r="D10" i="299"/>
  <c r="D225" i="317" s="1"/>
  <c r="C10" i="299"/>
  <c r="C225" i="317" s="1"/>
  <c r="H9" i="299"/>
  <c r="G9" i="299"/>
  <c r="G188" i="317" s="1"/>
  <c r="F9" i="299"/>
  <c r="F188" i="317" s="1"/>
  <c r="E9" i="299"/>
  <c r="E188" i="317" s="1"/>
  <c r="D9" i="299"/>
  <c r="D188" i="317" s="1"/>
  <c r="C9" i="299"/>
  <c r="C188" i="317" s="1"/>
  <c r="H8" i="299"/>
  <c r="G8" i="299"/>
  <c r="G151" i="317" s="1"/>
  <c r="F8" i="299"/>
  <c r="F151" i="317" s="1"/>
  <c r="E8" i="299"/>
  <c r="E151" i="317" s="1"/>
  <c r="D8" i="299"/>
  <c r="D151" i="317" s="1"/>
  <c r="C8" i="299"/>
  <c r="C151" i="317" s="1"/>
  <c r="H7" i="299"/>
  <c r="G7" i="299"/>
  <c r="G114" i="317" s="1"/>
  <c r="F7" i="299"/>
  <c r="F114" i="317" s="1"/>
  <c r="E7" i="299"/>
  <c r="E114" i="317" s="1"/>
  <c r="D7" i="299"/>
  <c r="D114" i="317" s="1"/>
  <c r="C7" i="299"/>
  <c r="C114" i="317" s="1"/>
  <c r="H6" i="299"/>
  <c r="G6" i="299"/>
  <c r="G77" i="317" s="1"/>
  <c r="F6" i="299"/>
  <c r="E6" i="299"/>
  <c r="E77" i="317" s="1"/>
  <c r="D6" i="299"/>
  <c r="D77" i="317" s="1"/>
  <c r="C6" i="299"/>
  <c r="C77" i="317" s="1"/>
  <c r="H5" i="299"/>
  <c r="G5" i="299"/>
  <c r="G40" i="317" s="1"/>
  <c r="F5" i="299"/>
  <c r="F40" i="317" s="1"/>
  <c r="E5" i="299"/>
  <c r="E40" i="317" s="1"/>
  <c r="D5" i="299"/>
  <c r="C5" i="299"/>
  <c r="C40" i="317" s="1"/>
  <c r="B1" i="299"/>
  <c r="F65" i="298"/>
  <c r="E65" i="298"/>
  <c r="E1648" i="316" s="1"/>
  <c r="D65" i="298"/>
  <c r="D1648" i="316" s="1"/>
  <c r="C65" i="298"/>
  <c r="C1648" i="316" s="1"/>
  <c r="F60" i="298"/>
  <c r="D60" i="298"/>
  <c r="C60" i="298"/>
  <c r="C1535" i="316" s="1"/>
  <c r="F59" i="298"/>
  <c r="E59" i="298"/>
  <c r="E1498" i="316" s="1"/>
  <c r="D59" i="298"/>
  <c r="D1498" i="316" s="1"/>
  <c r="C59" i="298"/>
  <c r="C1498" i="316" s="1"/>
  <c r="F58" i="298"/>
  <c r="D58" i="298"/>
  <c r="D1461" i="316" s="1"/>
  <c r="C58" i="298"/>
  <c r="F57" i="298"/>
  <c r="E57" i="298"/>
  <c r="E1424" i="316" s="1"/>
  <c r="D57" i="298"/>
  <c r="D1424" i="316" s="1"/>
  <c r="C57" i="298"/>
  <c r="C1424" i="316" s="1"/>
  <c r="F56" i="298"/>
  <c r="D56" i="298"/>
  <c r="D1387" i="316" s="1"/>
  <c r="C56" i="298"/>
  <c r="C1387" i="316" s="1"/>
  <c r="F55" i="298"/>
  <c r="E55" i="298"/>
  <c r="E1350" i="316" s="1"/>
  <c r="D55" i="298"/>
  <c r="D1350" i="316" s="1"/>
  <c r="C55" i="298"/>
  <c r="C1350" i="316" s="1"/>
  <c r="F52" i="298"/>
  <c r="E52" i="298"/>
  <c r="E1311" i="316" s="1"/>
  <c r="D52" i="298"/>
  <c r="D1311" i="316" s="1"/>
  <c r="C52" i="298"/>
  <c r="C1311" i="316" s="1"/>
  <c r="F48" i="298"/>
  <c r="E48" i="298"/>
  <c r="E1235" i="316" s="1"/>
  <c r="D48" i="298"/>
  <c r="D1235" i="316" s="1"/>
  <c r="C48" i="298"/>
  <c r="C1235" i="316" s="1"/>
  <c r="F45" i="298"/>
  <c r="E45" i="298"/>
  <c r="E1196" i="316" s="1"/>
  <c r="D45" i="298"/>
  <c r="D1196" i="316" s="1"/>
  <c r="C45" i="298"/>
  <c r="C1196" i="316" s="1"/>
  <c r="F41" i="298"/>
  <c r="E41" i="298"/>
  <c r="E1120" i="316" s="1"/>
  <c r="D41" i="298"/>
  <c r="D1120" i="316" s="1"/>
  <c r="C41" i="298"/>
  <c r="C1120" i="316" s="1"/>
  <c r="F40" i="298"/>
  <c r="E40" i="298"/>
  <c r="E1083" i="316" s="1"/>
  <c r="D40" i="298"/>
  <c r="D1083" i="316" s="1"/>
  <c r="C40" i="298"/>
  <c r="C1083" i="316" s="1"/>
  <c r="F39" i="298"/>
  <c r="E39" i="298"/>
  <c r="E1046" i="316" s="1"/>
  <c r="D39" i="298"/>
  <c r="D1046" i="316" s="1"/>
  <c r="C39" i="298"/>
  <c r="C1046" i="316" s="1"/>
  <c r="F35" i="298"/>
  <c r="E35" i="298"/>
  <c r="E970" i="316" s="1"/>
  <c r="D35" i="298"/>
  <c r="D970" i="316" s="1"/>
  <c r="C35" i="298"/>
  <c r="C970" i="316" s="1"/>
  <c r="F34" i="298"/>
  <c r="E34" i="298"/>
  <c r="E933" i="316" s="1"/>
  <c r="D34" i="298"/>
  <c r="D933" i="316" s="1"/>
  <c r="C34" i="298"/>
  <c r="C933" i="316" s="1"/>
  <c r="F33" i="298"/>
  <c r="E33" i="298"/>
  <c r="E896" i="316" s="1"/>
  <c r="D33" i="298"/>
  <c r="D896" i="316" s="1"/>
  <c r="C33" i="298"/>
  <c r="C896" i="316" s="1"/>
  <c r="F32" i="298"/>
  <c r="E32" i="298"/>
  <c r="E859" i="316" s="1"/>
  <c r="D32" i="298"/>
  <c r="D859" i="316" s="1"/>
  <c r="C32" i="298"/>
  <c r="C859" i="316" s="1"/>
  <c r="F28" i="298"/>
  <c r="E28" i="298"/>
  <c r="E783" i="316" s="1"/>
  <c r="D28" i="298"/>
  <c r="D783" i="316" s="1"/>
  <c r="C28" i="298"/>
  <c r="C783" i="316" s="1"/>
  <c r="F27" i="298"/>
  <c r="E27" i="298"/>
  <c r="E746" i="316" s="1"/>
  <c r="D27" i="298"/>
  <c r="D746" i="316" s="1"/>
  <c r="C27" i="298"/>
  <c r="C746" i="316" s="1"/>
  <c r="F26" i="298"/>
  <c r="E26" i="298"/>
  <c r="E709" i="316" s="1"/>
  <c r="D26" i="298"/>
  <c r="D709" i="316" s="1"/>
  <c r="C26" i="298"/>
  <c r="C709" i="316" s="1"/>
  <c r="F25" i="298"/>
  <c r="E25" i="298"/>
  <c r="E672" i="316" s="1"/>
  <c r="D25" i="298"/>
  <c r="D672" i="316" s="1"/>
  <c r="C25" i="298"/>
  <c r="C672" i="316" s="1"/>
  <c r="F24" i="298"/>
  <c r="E24" i="298"/>
  <c r="E635" i="316" s="1"/>
  <c r="D24" i="298"/>
  <c r="D635" i="316" s="1"/>
  <c r="C24" i="298"/>
  <c r="C635" i="316" s="1"/>
  <c r="F19" i="298"/>
  <c r="D19" i="298"/>
  <c r="D522" i="316" s="1"/>
  <c r="C19" i="298"/>
  <c r="C522" i="316" s="1"/>
  <c r="F18" i="298"/>
  <c r="E18" i="298"/>
  <c r="E485" i="316" s="1"/>
  <c r="D18" i="298"/>
  <c r="D485" i="316" s="1"/>
  <c r="C18" i="298"/>
  <c r="C485" i="316" s="1"/>
  <c r="F17" i="298"/>
  <c r="D17" i="298"/>
  <c r="C17" i="298"/>
  <c r="C448" i="316" s="1"/>
  <c r="F16" i="298"/>
  <c r="E16" i="298"/>
  <c r="E411" i="316" s="1"/>
  <c r="D16" i="298"/>
  <c r="D411" i="316" s="1"/>
  <c r="C16" i="298"/>
  <c r="C411" i="316" s="1"/>
  <c r="F15" i="298"/>
  <c r="D15" i="298"/>
  <c r="D374" i="316" s="1"/>
  <c r="C15" i="298"/>
  <c r="F14" i="298"/>
  <c r="E14" i="298"/>
  <c r="E337" i="316" s="1"/>
  <c r="D14" i="298"/>
  <c r="D337" i="316" s="1"/>
  <c r="C14" i="298"/>
  <c r="C337" i="316" s="1"/>
  <c r="F13" i="298"/>
  <c r="D13" i="298"/>
  <c r="D300" i="316" s="1"/>
  <c r="C13" i="298"/>
  <c r="C300" i="316" s="1"/>
  <c r="F12" i="298"/>
  <c r="E12" i="298"/>
  <c r="E263" i="316" s="1"/>
  <c r="D12" i="298"/>
  <c r="D263" i="316" s="1"/>
  <c r="C12" i="298"/>
  <c r="C263" i="316" s="1"/>
  <c r="F11" i="298"/>
  <c r="D11" i="298"/>
  <c r="D226" i="316" s="1"/>
  <c r="C11" i="298"/>
  <c r="C226" i="316" s="1"/>
  <c r="F10" i="298"/>
  <c r="E10" i="298"/>
  <c r="D10" i="298"/>
  <c r="D189" i="316" s="1"/>
  <c r="C10" i="298"/>
  <c r="C189" i="316" s="1"/>
  <c r="F9" i="298"/>
  <c r="D9" i="298"/>
  <c r="D152" i="316" s="1"/>
  <c r="C9" i="298"/>
  <c r="C152" i="316" s="1"/>
  <c r="F8" i="298"/>
  <c r="E8" i="298"/>
  <c r="E115" i="316" s="1"/>
  <c r="D8" i="298"/>
  <c r="C8" i="298"/>
  <c r="C115" i="316" s="1"/>
  <c r="F7" i="298"/>
  <c r="D7" i="298"/>
  <c r="D78" i="316" s="1"/>
  <c r="C7" i="298"/>
  <c r="C78" i="316" s="1"/>
  <c r="F6" i="298"/>
  <c r="E6" i="298"/>
  <c r="E41" i="316" s="1"/>
  <c r="D6" i="298"/>
  <c r="D41" i="316" s="1"/>
  <c r="C6" i="298"/>
  <c r="B1" i="298"/>
  <c r="H94" i="301"/>
  <c r="G94" i="301"/>
  <c r="G3060" i="317" s="1"/>
  <c r="F94" i="301"/>
  <c r="F3060" i="317" s="1"/>
  <c r="E94" i="301"/>
  <c r="E3060" i="317" s="1"/>
  <c r="D94" i="301"/>
  <c r="D3060" i="317" s="1"/>
  <c r="C94" i="301"/>
  <c r="C3060" i="317" s="1"/>
  <c r="H93" i="301"/>
  <c r="G93" i="301"/>
  <c r="G3023" i="317" s="1"/>
  <c r="F93" i="301"/>
  <c r="F3023" i="317" s="1"/>
  <c r="E93" i="301"/>
  <c r="E3023" i="317" s="1"/>
  <c r="D93" i="301"/>
  <c r="D3023" i="317" s="1"/>
  <c r="C93" i="301"/>
  <c r="C3023" i="317" s="1"/>
  <c r="H89" i="301"/>
  <c r="G89" i="301"/>
  <c r="G2947" i="317" s="1"/>
  <c r="F89" i="301"/>
  <c r="E89" i="301"/>
  <c r="E2947" i="317" s="1"/>
  <c r="D89" i="301"/>
  <c r="D2947" i="317" s="1"/>
  <c r="C89" i="301"/>
  <c r="C2947" i="317" s="1"/>
  <c r="B89" i="301"/>
  <c r="H88" i="301"/>
  <c r="G88" i="301"/>
  <c r="G2910" i="317" s="1"/>
  <c r="F88" i="301"/>
  <c r="F2910" i="317" s="1"/>
  <c r="E88" i="301"/>
  <c r="D88" i="301"/>
  <c r="D2910" i="317" s="1"/>
  <c r="C88" i="301"/>
  <c r="C2910" i="317" s="1"/>
  <c r="B88" i="301"/>
  <c r="H87" i="301"/>
  <c r="G87" i="301"/>
  <c r="G2873" i="317" s="1"/>
  <c r="F87" i="301"/>
  <c r="F2873" i="317" s="1"/>
  <c r="E87" i="301"/>
  <c r="E2873" i="317" s="1"/>
  <c r="D87" i="301"/>
  <c r="C87" i="301"/>
  <c r="C2873" i="317" s="1"/>
  <c r="B87" i="301"/>
  <c r="H86" i="301"/>
  <c r="G86" i="301"/>
  <c r="G2836" i="317" s="1"/>
  <c r="F86" i="301"/>
  <c r="F2836" i="317" s="1"/>
  <c r="E86" i="301"/>
  <c r="E2836" i="317" s="1"/>
  <c r="D86" i="301"/>
  <c r="D2836" i="317" s="1"/>
  <c r="C86" i="301"/>
  <c r="B86" i="301"/>
  <c r="H85" i="301"/>
  <c r="G85" i="301"/>
  <c r="G2799" i="317" s="1"/>
  <c r="F85" i="301"/>
  <c r="F2799" i="317" s="1"/>
  <c r="E85" i="301"/>
  <c r="E2799" i="317" s="1"/>
  <c r="D85" i="301"/>
  <c r="D2799" i="317" s="1"/>
  <c r="C85" i="301"/>
  <c r="C2799" i="317" s="1"/>
  <c r="B85" i="301"/>
  <c r="H84" i="301"/>
  <c r="G84" i="301"/>
  <c r="G2762" i="317" s="1"/>
  <c r="F84" i="301"/>
  <c r="F2762" i="317" s="1"/>
  <c r="E84" i="301"/>
  <c r="E2762" i="317" s="1"/>
  <c r="D84" i="301"/>
  <c r="D2762" i="317" s="1"/>
  <c r="C84" i="301"/>
  <c r="C2762" i="317" s="1"/>
  <c r="B84" i="301"/>
  <c r="H83" i="301"/>
  <c r="G83" i="301"/>
  <c r="G2725" i="317" s="1"/>
  <c r="F83" i="301"/>
  <c r="F2725" i="317" s="1"/>
  <c r="E83" i="301"/>
  <c r="E2725" i="317" s="1"/>
  <c r="D83" i="301"/>
  <c r="D2725" i="317" s="1"/>
  <c r="C83" i="301"/>
  <c r="C2725" i="317" s="1"/>
  <c r="B83" i="301"/>
  <c r="H82" i="301"/>
  <c r="G82" i="301"/>
  <c r="F82" i="301"/>
  <c r="F2688" i="317" s="1"/>
  <c r="E82" i="301"/>
  <c r="E2688" i="317" s="1"/>
  <c r="D82" i="301"/>
  <c r="D2688" i="317" s="1"/>
  <c r="C82" i="301"/>
  <c r="C2688" i="317" s="1"/>
  <c r="B82" i="301"/>
  <c r="H79" i="301"/>
  <c r="G79" i="301"/>
  <c r="G2613" i="317" s="1"/>
  <c r="F79" i="301"/>
  <c r="F2613" i="317" s="1"/>
  <c r="E79" i="301"/>
  <c r="E2613" i="317" s="1"/>
  <c r="D79" i="301"/>
  <c r="D2613" i="317" s="1"/>
  <c r="C79" i="301"/>
  <c r="C2613" i="317" s="1"/>
  <c r="H78" i="301"/>
  <c r="G78" i="301"/>
  <c r="G2576" i="317" s="1"/>
  <c r="F78" i="301"/>
  <c r="F2576" i="317" s="1"/>
  <c r="E78" i="301"/>
  <c r="E2576" i="317" s="1"/>
  <c r="D78" i="301"/>
  <c r="D2576" i="317" s="1"/>
  <c r="C78" i="301"/>
  <c r="C2576" i="317" s="1"/>
  <c r="B78" i="301"/>
  <c r="H77" i="301"/>
  <c r="G77" i="301"/>
  <c r="G2539" i="317" s="1"/>
  <c r="F77" i="301"/>
  <c r="F2539" i="317" s="1"/>
  <c r="E77" i="301"/>
  <c r="E2539" i="317" s="1"/>
  <c r="D77" i="301"/>
  <c r="D2539" i="317" s="1"/>
  <c r="C77" i="301"/>
  <c r="C2539" i="317" s="1"/>
  <c r="B77" i="301"/>
  <c r="H76" i="301"/>
  <c r="G76" i="301"/>
  <c r="G2502" i="317" s="1"/>
  <c r="F76" i="301"/>
  <c r="F2502" i="317" s="1"/>
  <c r="E76" i="301"/>
  <c r="E2502" i="317" s="1"/>
  <c r="D76" i="301"/>
  <c r="D2502" i="317" s="1"/>
  <c r="C76" i="301"/>
  <c r="C2502" i="317" s="1"/>
  <c r="B76" i="301"/>
  <c r="H75" i="301"/>
  <c r="G75" i="301"/>
  <c r="G2465" i="317" s="1"/>
  <c r="F75" i="301"/>
  <c r="F2465" i="317" s="1"/>
  <c r="E75" i="301"/>
  <c r="E2465" i="317" s="1"/>
  <c r="D75" i="301"/>
  <c r="D2465" i="317" s="1"/>
  <c r="C75" i="301"/>
  <c r="C2465" i="317" s="1"/>
  <c r="B75" i="301"/>
  <c r="H74" i="301"/>
  <c r="G74" i="301"/>
  <c r="G2428" i="317" s="1"/>
  <c r="F74" i="301"/>
  <c r="F2428" i="317" s="1"/>
  <c r="E74" i="301"/>
  <c r="E2428" i="317" s="1"/>
  <c r="D74" i="301"/>
  <c r="D2428" i="317" s="1"/>
  <c r="C74" i="301"/>
  <c r="C2428" i="317" s="1"/>
  <c r="B74" i="301"/>
  <c r="H73" i="301"/>
  <c r="G73" i="301"/>
  <c r="G2391" i="317" s="1"/>
  <c r="F73" i="301"/>
  <c r="F2391" i="317" s="1"/>
  <c r="E73" i="301"/>
  <c r="E2391" i="317" s="1"/>
  <c r="D73" i="301"/>
  <c r="D2391" i="317" s="1"/>
  <c r="C73" i="301"/>
  <c r="C2391" i="317" s="1"/>
  <c r="B73" i="301"/>
  <c r="H72" i="301"/>
  <c r="G72" i="301"/>
  <c r="G2354" i="317" s="1"/>
  <c r="F72" i="301"/>
  <c r="E72" i="301"/>
  <c r="E2354" i="317" s="1"/>
  <c r="D72" i="301"/>
  <c r="D2354" i="317" s="1"/>
  <c r="C72" i="301"/>
  <c r="C2354" i="317" s="1"/>
  <c r="B72" i="301"/>
  <c r="H71" i="301"/>
  <c r="G71" i="301"/>
  <c r="G2317" i="317" s="1"/>
  <c r="F71" i="301"/>
  <c r="F2317" i="317" s="1"/>
  <c r="E71" i="301"/>
  <c r="D71" i="301"/>
  <c r="D2317" i="317" s="1"/>
  <c r="C71" i="301"/>
  <c r="C2317" i="317" s="1"/>
  <c r="B71" i="301"/>
  <c r="H70" i="301"/>
  <c r="G70" i="301"/>
  <c r="G2280" i="317" s="1"/>
  <c r="F70" i="301"/>
  <c r="F2280" i="317" s="1"/>
  <c r="E70" i="301"/>
  <c r="E2280" i="317" s="1"/>
  <c r="D70" i="301"/>
  <c r="C70" i="301"/>
  <c r="C2280" i="317" s="1"/>
  <c r="B70" i="301"/>
  <c r="H69" i="301"/>
  <c r="G69" i="301"/>
  <c r="G2243" i="317" s="1"/>
  <c r="F69" i="301"/>
  <c r="F2243" i="317" s="1"/>
  <c r="E69" i="301"/>
  <c r="E2243" i="317" s="1"/>
  <c r="D69" i="301"/>
  <c r="D2243" i="317" s="1"/>
  <c r="C69" i="301"/>
  <c r="B69" i="301"/>
  <c r="H68" i="301"/>
  <c r="G68" i="301"/>
  <c r="G2206" i="317" s="1"/>
  <c r="F68" i="301"/>
  <c r="F2206" i="317" s="1"/>
  <c r="E68" i="301"/>
  <c r="E2206" i="317" s="1"/>
  <c r="D68" i="301"/>
  <c r="D2206" i="317" s="1"/>
  <c r="C68" i="301"/>
  <c r="C2206" i="317" s="1"/>
  <c r="B68" i="301"/>
  <c r="H67" i="301"/>
  <c r="G67" i="301"/>
  <c r="G2169" i="317" s="1"/>
  <c r="F67" i="301"/>
  <c r="F2169" i="317" s="1"/>
  <c r="E67" i="301"/>
  <c r="E2169" i="317" s="1"/>
  <c r="D67" i="301"/>
  <c r="D2169" i="317" s="1"/>
  <c r="C67" i="301"/>
  <c r="C2169" i="317" s="1"/>
  <c r="B67" i="301"/>
  <c r="H66" i="301"/>
  <c r="G66" i="301"/>
  <c r="G2132" i="317" s="1"/>
  <c r="F66" i="301"/>
  <c r="F2132" i="317" s="1"/>
  <c r="E66" i="301"/>
  <c r="E2132" i="317" s="1"/>
  <c r="D66" i="301"/>
  <c r="D2132" i="317" s="1"/>
  <c r="C66" i="301"/>
  <c r="C2132" i="317" s="1"/>
  <c r="B66" i="301"/>
  <c r="H63" i="301"/>
  <c r="G63" i="301"/>
  <c r="G2057" i="317" s="1"/>
  <c r="F63" i="301"/>
  <c r="F2057" i="317" s="1"/>
  <c r="E63" i="301"/>
  <c r="E2057" i="317" s="1"/>
  <c r="D63" i="301"/>
  <c r="D2057" i="317" s="1"/>
  <c r="C63" i="301"/>
  <c r="C2057" i="317" s="1"/>
  <c r="H62" i="301"/>
  <c r="G62" i="301"/>
  <c r="G2020" i="317" s="1"/>
  <c r="F62" i="301"/>
  <c r="F2020" i="317" s="1"/>
  <c r="E62" i="301"/>
  <c r="E2020" i="317" s="1"/>
  <c r="D62" i="301"/>
  <c r="D2020" i="317" s="1"/>
  <c r="C62" i="301"/>
  <c r="C2020" i="317" s="1"/>
  <c r="B62" i="301"/>
  <c r="H61" i="301"/>
  <c r="G61" i="301"/>
  <c r="G1983" i="317" s="1"/>
  <c r="F61" i="301"/>
  <c r="F1983" i="317" s="1"/>
  <c r="E61" i="301"/>
  <c r="E1983" i="317" s="1"/>
  <c r="D61" i="301"/>
  <c r="D1983" i="317" s="1"/>
  <c r="C61" i="301"/>
  <c r="C1983" i="317" s="1"/>
  <c r="B61" i="301"/>
  <c r="H60" i="301"/>
  <c r="G60" i="301"/>
  <c r="G1946" i="317" s="1"/>
  <c r="F60" i="301"/>
  <c r="F1946" i="317" s="1"/>
  <c r="E60" i="301"/>
  <c r="E1946" i="317" s="1"/>
  <c r="D60" i="301"/>
  <c r="D1946" i="317" s="1"/>
  <c r="C60" i="301"/>
  <c r="C1946" i="317" s="1"/>
  <c r="B60" i="301"/>
  <c r="H59" i="301"/>
  <c r="G59" i="301"/>
  <c r="G1909" i="317" s="1"/>
  <c r="F59" i="301"/>
  <c r="F1909" i="317" s="1"/>
  <c r="E59" i="301"/>
  <c r="E1909" i="317" s="1"/>
  <c r="D59" i="301"/>
  <c r="D1909" i="317" s="1"/>
  <c r="C59" i="301"/>
  <c r="C1909" i="317" s="1"/>
  <c r="B59" i="301"/>
  <c r="H58" i="301"/>
  <c r="G58" i="301"/>
  <c r="G1872" i="317" s="1"/>
  <c r="F58" i="301"/>
  <c r="F1872" i="317" s="1"/>
  <c r="E58" i="301"/>
  <c r="E1872" i="317" s="1"/>
  <c r="D58" i="301"/>
  <c r="D1872" i="317" s="1"/>
  <c r="C58" i="301"/>
  <c r="C1872" i="317" s="1"/>
  <c r="B58" i="301"/>
  <c r="H57" i="301"/>
  <c r="G57" i="301"/>
  <c r="G1835" i="317" s="1"/>
  <c r="F57" i="301"/>
  <c r="F1835" i="317" s="1"/>
  <c r="E57" i="301"/>
  <c r="E1835" i="317" s="1"/>
  <c r="D57" i="301"/>
  <c r="D1835" i="317" s="1"/>
  <c r="C57" i="301"/>
  <c r="C1835" i="317" s="1"/>
  <c r="B57" i="301"/>
  <c r="H56" i="301"/>
  <c r="G56" i="301"/>
  <c r="F56" i="301"/>
  <c r="F1798" i="317" s="1"/>
  <c r="E56" i="301"/>
  <c r="E1798" i="317" s="1"/>
  <c r="D56" i="301"/>
  <c r="D1798" i="317" s="1"/>
  <c r="C56" i="301"/>
  <c r="C1798" i="317" s="1"/>
  <c r="B56" i="301"/>
  <c r="H55" i="301"/>
  <c r="G55" i="301"/>
  <c r="G1761" i="317" s="1"/>
  <c r="F55" i="301"/>
  <c r="E55" i="301"/>
  <c r="E1761" i="317" s="1"/>
  <c r="D55" i="301"/>
  <c r="D1761" i="317" s="1"/>
  <c r="C55" i="301"/>
  <c r="C1761" i="317" s="1"/>
  <c r="B55" i="301"/>
  <c r="H54" i="301"/>
  <c r="G54" i="301"/>
  <c r="G1724" i="317" s="1"/>
  <c r="F54" i="301"/>
  <c r="F1724" i="317" s="1"/>
  <c r="E54" i="301"/>
  <c r="D54" i="301"/>
  <c r="D1724" i="317" s="1"/>
  <c r="C54" i="301"/>
  <c r="C1724" i="317" s="1"/>
  <c r="B54" i="301"/>
  <c r="H53" i="301"/>
  <c r="G53" i="301"/>
  <c r="G1687" i="317" s="1"/>
  <c r="F53" i="301"/>
  <c r="F1687" i="317" s="1"/>
  <c r="E53" i="301"/>
  <c r="E1687" i="317" s="1"/>
  <c r="D53" i="301"/>
  <c r="D1687" i="317" s="1"/>
  <c r="C53" i="301"/>
  <c r="C1687" i="317" s="1"/>
  <c r="B53" i="301"/>
  <c r="H52" i="301"/>
  <c r="G52" i="301"/>
  <c r="G1650" i="317" s="1"/>
  <c r="F52" i="301"/>
  <c r="F1650" i="317" s="1"/>
  <c r="E52" i="301"/>
  <c r="E1650" i="317" s="1"/>
  <c r="D52" i="301"/>
  <c r="D1650" i="317" s="1"/>
  <c r="C52" i="301"/>
  <c r="B52" i="301"/>
  <c r="H51" i="301"/>
  <c r="G51" i="301"/>
  <c r="G1613" i="317" s="1"/>
  <c r="F51" i="301"/>
  <c r="F1613" i="317" s="1"/>
  <c r="E51" i="301"/>
  <c r="E1613" i="317" s="1"/>
  <c r="D51" i="301"/>
  <c r="D1613" i="317" s="1"/>
  <c r="C51" i="301"/>
  <c r="C1613" i="317" s="1"/>
  <c r="B51" i="301"/>
  <c r="H48" i="301"/>
  <c r="G48" i="301"/>
  <c r="G1538" i="317" s="1"/>
  <c r="F48" i="301"/>
  <c r="F1538" i="317" s="1"/>
  <c r="E48" i="301"/>
  <c r="E1538" i="317" s="1"/>
  <c r="D48" i="301"/>
  <c r="D1538" i="317" s="1"/>
  <c r="C48" i="301"/>
  <c r="C1538" i="317" s="1"/>
  <c r="H47" i="301"/>
  <c r="G47" i="301"/>
  <c r="G1501" i="317" s="1"/>
  <c r="F47" i="301"/>
  <c r="F1501" i="317" s="1"/>
  <c r="E47" i="301"/>
  <c r="E1501" i="317" s="1"/>
  <c r="D47" i="301"/>
  <c r="D1501" i="317" s="1"/>
  <c r="C47" i="301"/>
  <c r="C1501" i="317" s="1"/>
  <c r="B47" i="301"/>
  <c r="H46" i="301"/>
  <c r="G46" i="301"/>
  <c r="G1464" i="317" s="1"/>
  <c r="F46" i="301"/>
  <c r="E46" i="301"/>
  <c r="E1464" i="317" s="1"/>
  <c r="D46" i="301"/>
  <c r="D1464" i="317" s="1"/>
  <c r="C46" i="301"/>
  <c r="C1464" i="317" s="1"/>
  <c r="B46" i="301"/>
  <c r="H45" i="301"/>
  <c r="G45" i="301"/>
  <c r="G1427" i="317" s="1"/>
  <c r="F45" i="301"/>
  <c r="F1427" i="317" s="1"/>
  <c r="E45" i="301"/>
  <c r="E1427" i="317" s="1"/>
  <c r="D45" i="301"/>
  <c r="D1427" i="317" s="1"/>
  <c r="C45" i="301"/>
  <c r="C1427" i="317" s="1"/>
  <c r="B45" i="301"/>
  <c r="H44" i="301"/>
  <c r="G44" i="301"/>
  <c r="G1390" i="317" s="1"/>
  <c r="F44" i="301"/>
  <c r="F1390" i="317" s="1"/>
  <c r="E44" i="301"/>
  <c r="E1390" i="317" s="1"/>
  <c r="D44" i="301"/>
  <c r="C44" i="301"/>
  <c r="C1390" i="317" s="1"/>
  <c r="B44" i="301"/>
  <c r="H43" i="301"/>
  <c r="G43" i="301"/>
  <c r="G1353" i="317" s="1"/>
  <c r="F43" i="301"/>
  <c r="F1353" i="317" s="1"/>
  <c r="E43" i="301"/>
  <c r="E1353" i="317" s="1"/>
  <c r="D43" i="301"/>
  <c r="D1353" i="317" s="1"/>
  <c r="C43" i="301"/>
  <c r="C1353" i="317" s="1"/>
  <c r="H42" i="301"/>
  <c r="G42" i="301"/>
  <c r="G1316" i="317" s="1"/>
  <c r="F42" i="301"/>
  <c r="F1316" i="317" s="1"/>
  <c r="E42" i="301"/>
  <c r="E1316" i="317" s="1"/>
  <c r="D42" i="301"/>
  <c r="D1316" i="317" s="1"/>
  <c r="C42" i="301"/>
  <c r="C1316" i="317" s="1"/>
  <c r="H41" i="301"/>
  <c r="G41" i="301"/>
  <c r="G1279" i="317" s="1"/>
  <c r="F41" i="301"/>
  <c r="F1279" i="317" s="1"/>
  <c r="E41" i="301"/>
  <c r="E1279" i="317" s="1"/>
  <c r="D41" i="301"/>
  <c r="D1279" i="317" s="1"/>
  <c r="C41" i="301"/>
  <c r="C1279" i="317" s="1"/>
  <c r="H40" i="301"/>
  <c r="G40" i="301"/>
  <c r="G1242" i="317" s="1"/>
  <c r="F40" i="301"/>
  <c r="F1242" i="317" s="1"/>
  <c r="E40" i="301"/>
  <c r="E1242" i="317" s="1"/>
  <c r="D40" i="301"/>
  <c r="D1242" i="317" s="1"/>
  <c r="C40" i="301"/>
  <c r="C1242" i="317" s="1"/>
  <c r="H39" i="301"/>
  <c r="G39" i="301"/>
  <c r="G1205" i="317" s="1"/>
  <c r="F39" i="301"/>
  <c r="F1205" i="317" s="1"/>
  <c r="E39" i="301"/>
  <c r="E1205" i="317" s="1"/>
  <c r="D39" i="301"/>
  <c r="D1205" i="317" s="1"/>
  <c r="C39" i="301"/>
  <c r="H38" i="301"/>
  <c r="G38" i="301"/>
  <c r="G1168" i="317" s="1"/>
  <c r="F38" i="301"/>
  <c r="F1168" i="317" s="1"/>
  <c r="E38" i="301"/>
  <c r="E1168" i="317" s="1"/>
  <c r="D38" i="301"/>
  <c r="D1168" i="317" s="1"/>
  <c r="C38" i="301"/>
  <c r="C1168" i="317" s="1"/>
  <c r="H37" i="301"/>
  <c r="G37" i="301"/>
  <c r="F37" i="301"/>
  <c r="F1131" i="317" s="1"/>
  <c r="E37" i="301"/>
  <c r="E1131" i="317" s="1"/>
  <c r="D37" i="301"/>
  <c r="D1131" i="317" s="1"/>
  <c r="C37" i="301"/>
  <c r="C1131" i="317" s="1"/>
  <c r="H36" i="301"/>
  <c r="G36" i="301"/>
  <c r="G1094" i="317" s="1"/>
  <c r="F36" i="301"/>
  <c r="F1094" i="317" s="1"/>
  <c r="E36" i="301"/>
  <c r="D36" i="301"/>
  <c r="D1094" i="317" s="1"/>
  <c r="C36" i="301"/>
  <c r="C1094" i="317" s="1"/>
  <c r="H33" i="301"/>
  <c r="G33" i="301"/>
  <c r="G1019" i="317" s="1"/>
  <c r="F33" i="301"/>
  <c r="F1019" i="317" s="1"/>
  <c r="E33" i="301"/>
  <c r="E1019" i="317" s="1"/>
  <c r="D33" i="301"/>
  <c r="D1019" i="317" s="1"/>
  <c r="C33" i="301"/>
  <c r="H32" i="301"/>
  <c r="G32" i="301"/>
  <c r="G982" i="317" s="1"/>
  <c r="F32" i="301"/>
  <c r="F982" i="317" s="1"/>
  <c r="E32" i="301"/>
  <c r="E982" i="317" s="1"/>
  <c r="D32" i="301"/>
  <c r="D982" i="317" s="1"/>
  <c r="C32" i="301"/>
  <c r="C982" i="317" s="1"/>
  <c r="B32" i="301"/>
  <c r="H31" i="301"/>
  <c r="G31" i="301"/>
  <c r="G945" i="317" s="1"/>
  <c r="F31" i="301"/>
  <c r="F945" i="317" s="1"/>
  <c r="E31" i="301"/>
  <c r="E945" i="317" s="1"/>
  <c r="D31" i="301"/>
  <c r="D945" i="317" s="1"/>
  <c r="C31" i="301"/>
  <c r="C945" i="317" s="1"/>
  <c r="B31" i="301"/>
  <c r="H30" i="301"/>
  <c r="G30" i="301"/>
  <c r="F30" i="301"/>
  <c r="F908" i="317" s="1"/>
  <c r="E30" i="301"/>
  <c r="E908" i="317" s="1"/>
  <c r="D30" i="301"/>
  <c r="D908" i="317" s="1"/>
  <c r="C30" i="301"/>
  <c r="C908" i="317" s="1"/>
  <c r="B30" i="301"/>
  <c r="H29" i="301"/>
  <c r="G29" i="301"/>
  <c r="G871" i="317" s="1"/>
  <c r="F29" i="301"/>
  <c r="F871" i="317" s="1"/>
  <c r="E29" i="301"/>
  <c r="E871" i="317" s="1"/>
  <c r="D29" i="301"/>
  <c r="D871" i="317" s="1"/>
  <c r="C29" i="301"/>
  <c r="C871" i="317" s="1"/>
  <c r="H28" i="301"/>
  <c r="G28" i="301"/>
  <c r="G834" i="317" s="1"/>
  <c r="F28" i="301"/>
  <c r="F834" i="317" s="1"/>
  <c r="E28" i="301"/>
  <c r="E834" i="317" s="1"/>
  <c r="D28" i="301"/>
  <c r="D834" i="317" s="1"/>
  <c r="C28" i="301"/>
  <c r="C834" i="317" s="1"/>
  <c r="H27" i="301"/>
  <c r="G27" i="301"/>
  <c r="G797" i="317" s="1"/>
  <c r="F27" i="301"/>
  <c r="F797" i="317" s="1"/>
  <c r="E27" i="301"/>
  <c r="E797" i="317" s="1"/>
  <c r="D27" i="301"/>
  <c r="D797" i="317" s="1"/>
  <c r="C27" i="301"/>
  <c r="C797" i="317" s="1"/>
  <c r="H26" i="301"/>
  <c r="G26" i="301"/>
  <c r="G760" i="317" s="1"/>
  <c r="F26" i="301"/>
  <c r="F760" i="317" s="1"/>
  <c r="E26" i="301"/>
  <c r="E760" i="317" s="1"/>
  <c r="D26" i="301"/>
  <c r="D760" i="317" s="1"/>
  <c r="C26" i="301"/>
  <c r="C760" i="317" s="1"/>
  <c r="H25" i="301"/>
  <c r="G25" i="301"/>
  <c r="G723" i="317" s="1"/>
  <c r="F25" i="301"/>
  <c r="F723" i="317" s="1"/>
  <c r="E25" i="301"/>
  <c r="E723" i="317" s="1"/>
  <c r="D25" i="301"/>
  <c r="D723" i="317" s="1"/>
  <c r="C25" i="301"/>
  <c r="C723" i="317" s="1"/>
  <c r="H24" i="301"/>
  <c r="G24" i="301"/>
  <c r="G686" i="317" s="1"/>
  <c r="F24" i="301"/>
  <c r="F686" i="317" s="1"/>
  <c r="E24" i="301"/>
  <c r="E686" i="317" s="1"/>
  <c r="D24" i="301"/>
  <c r="D686" i="317" s="1"/>
  <c r="C24" i="301"/>
  <c r="C686" i="317" s="1"/>
  <c r="H23" i="301"/>
  <c r="G23" i="301"/>
  <c r="G649" i="317" s="1"/>
  <c r="F23" i="301"/>
  <c r="F649" i="317" s="1"/>
  <c r="E23" i="301"/>
  <c r="E649" i="317" s="1"/>
  <c r="D23" i="301"/>
  <c r="D649" i="317" s="1"/>
  <c r="C23" i="301"/>
  <c r="C649" i="317" s="1"/>
  <c r="H22" i="301"/>
  <c r="G22" i="301"/>
  <c r="G612" i="317" s="1"/>
  <c r="F22" i="301"/>
  <c r="F612" i="317" s="1"/>
  <c r="E22" i="301"/>
  <c r="E612" i="317" s="1"/>
  <c r="D22" i="301"/>
  <c r="D612" i="317" s="1"/>
  <c r="C22" i="301"/>
  <c r="C612" i="317" s="1"/>
  <c r="H21" i="301"/>
  <c r="G21" i="301"/>
  <c r="G575" i="317" s="1"/>
  <c r="F21" i="301"/>
  <c r="E21" i="301"/>
  <c r="E575" i="317" s="1"/>
  <c r="D21" i="301"/>
  <c r="D575" i="317" s="1"/>
  <c r="C21" i="301"/>
  <c r="C575" i="317" s="1"/>
  <c r="H18" i="301"/>
  <c r="G18" i="301"/>
  <c r="G500" i="317" s="1"/>
  <c r="F18" i="301"/>
  <c r="F500" i="317" s="1"/>
  <c r="E18" i="301"/>
  <c r="E500" i="317" s="1"/>
  <c r="D18" i="301"/>
  <c r="C18" i="301"/>
  <c r="C500" i="317" s="1"/>
  <c r="H17" i="301"/>
  <c r="G17" i="301"/>
  <c r="G463" i="317" s="1"/>
  <c r="F17" i="301"/>
  <c r="F463" i="317" s="1"/>
  <c r="E17" i="301"/>
  <c r="E463" i="317" s="1"/>
  <c r="D17" i="301"/>
  <c r="D463" i="317" s="1"/>
  <c r="C17" i="301"/>
  <c r="C463" i="317" s="1"/>
  <c r="B17" i="301"/>
  <c r="H16" i="301"/>
  <c r="G16" i="301"/>
  <c r="G426" i="317" s="1"/>
  <c r="F16" i="301"/>
  <c r="F426" i="317" s="1"/>
  <c r="E16" i="301"/>
  <c r="E426" i="317" s="1"/>
  <c r="D16" i="301"/>
  <c r="D426" i="317" s="1"/>
  <c r="C16" i="301"/>
  <c r="C426" i="317" s="1"/>
  <c r="B16" i="301"/>
  <c r="H15" i="301"/>
  <c r="G15" i="301"/>
  <c r="G389" i="317" s="1"/>
  <c r="F15" i="301"/>
  <c r="F389" i="317" s="1"/>
  <c r="E15" i="301"/>
  <c r="E389" i="317" s="1"/>
  <c r="D15" i="301"/>
  <c r="D389" i="317" s="1"/>
  <c r="C15" i="301"/>
  <c r="C389" i="317" s="1"/>
  <c r="B15" i="301"/>
  <c r="H14" i="301"/>
  <c r="G14" i="301"/>
  <c r="G352" i="317" s="1"/>
  <c r="F14" i="301"/>
  <c r="F352" i="317" s="1"/>
  <c r="E14" i="301"/>
  <c r="E352" i="317" s="1"/>
  <c r="D14" i="301"/>
  <c r="D352" i="317" s="1"/>
  <c r="C14" i="301"/>
  <c r="C352" i="317" s="1"/>
  <c r="H13" i="301"/>
  <c r="G13" i="301"/>
  <c r="G315" i="317" s="1"/>
  <c r="F13" i="301"/>
  <c r="F315" i="317" s="1"/>
  <c r="E13" i="301"/>
  <c r="E315" i="317" s="1"/>
  <c r="D13" i="301"/>
  <c r="D315" i="317" s="1"/>
  <c r="C13" i="301"/>
  <c r="C315" i="317" s="1"/>
  <c r="H12" i="301"/>
  <c r="G12" i="301"/>
  <c r="G278" i="317" s="1"/>
  <c r="F12" i="301"/>
  <c r="F278" i="317" s="1"/>
  <c r="E12" i="301"/>
  <c r="E278" i="317" s="1"/>
  <c r="D12" i="301"/>
  <c r="D278" i="317" s="1"/>
  <c r="C12" i="301"/>
  <c r="C278" i="317" s="1"/>
  <c r="H11" i="301"/>
  <c r="G11" i="301"/>
  <c r="G241" i="317" s="1"/>
  <c r="F11" i="301"/>
  <c r="F241" i="317" s="1"/>
  <c r="E11" i="301"/>
  <c r="E241" i="317" s="1"/>
  <c r="D11" i="301"/>
  <c r="D241" i="317" s="1"/>
  <c r="C11" i="301"/>
  <c r="C241" i="317" s="1"/>
  <c r="H10" i="301"/>
  <c r="G10" i="301"/>
  <c r="G204" i="317" s="1"/>
  <c r="F10" i="301"/>
  <c r="F204" i="317" s="1"/>
  <c r="E10" i="301"/>
  <c r="E204" i="317" s="1"/>
  <c r="D10" i="301"/>
  <c r="D204" i="317" s="1"/>
  <c r="C10" i="301"/>
  <c r="C204" i="317" s="1"/>
  <c r="H9" i="301"/>
  <c r="G9" i="301"/>
  <c r="G167" i="317" s="1"/>
  <c r="F9" i="301"/>
  <c r="F167" i="317" s="1"/>
  <c r="E9" i="301"/>
  <c r="E167" i="317" s="1"/>
  <c r="D9" i="301"/>
  <c r="D167" i="317" s="1"/>
  <c r="C9" i="301"/>
  <c r="C167" i="317" s="1"/>
  <c r="H8" i="301"/>
  <c r="G8" i="301"/>
  <c r="G130" i="317" s="1"/>
  <c r="F8" i="301"/>
  <c r="F130" i="317" s="1"/>
  <c r="E8" i="301"/>
  <c r="E130" i="317" s="1"/>
  <c r="D8" i="301"/>
  <c r="D130" i="317" s="1"/>
  <c r="C8" i="301"/>
  <c r="H7" i="301"/>
  <c r="G7" i="301"/>
  <c r="G93" i="317" s="1"/>
  <c r="F7" i="301"/>
  <c r="F93" i="317" s="1"/>
  <c r="E7" i="301"/>
  <c r="E93" i="317" s="1"/>
  <c r="D7" i="301"/>
  <c r="D93" i="317" s="1"/>
  <c r="C7" i="301"/>
  <c r="C93" i="317" s="1"/>
  <c r="H6" i="301"/>
  <c r="G6" i="301"/>
  <c r="G56" i="317" s="1"/>
  <c r="F6" i="301"/>
  <c r="F56" i="317" s="1"/>
  <c r="E6" i="301"/>
  <c r="E56" i="317" s="1"/>
  <c r="D6" i="301"/>
  <c r="D56" i="317" s="1"/>
  <c r="C6" i="301"/>
  <c r="C56" i="317" s="1"/>
  <c r="H5" i="301"/>
  <c r="G5" i="301"/>
  <c r="G19" i="317" s="1"/>
  <c r="F5" i="301"/>
  <c r="F19" i="317" s="1"/>
  <c r="E5" i="301"/>
  <c r="D5" i="301"/>
  <c r="D19" i="317" s="1"/>
  <c r="C5" i="301"/>
  <c r="C19" i="317" s="1"/>
  <c r="B1" i="301"/>
  <c r="F65" i="300"/>
  <c r="E65" i="300"/>
  <c r="E1627" i="316" s="1"/>
  <c r="D65" i="300"/>
  <c r="D1627" i="316" s="1"/>
  <c r="C65" i="300"/>
  <c r="C1627" i="316" s="1"/>
  <c r="F60" i="300"/>
  <c r="D60" i="300"/>
  <c r="D1514" i="316" s="1"/>
  <c r="C60" i="300"/>
  <c r="C1514" i="316" s="1"/>
  <c r="F59" i="300"/>
  <c r="E59" i="300"/>
  <c r="E1477" i="316" s="1"/>
  <c r="D59" i="300"/>
  <c r="D1477" i="316" s="1"/>
  <c r="C59" i="300"/>
  <c r="C1477" i="316" s="1"/>
  <c r="F58" i="300"/>
  <c r="D58" i="300"/>
  <c r="D1440" i="316" s="1"/>
  <c r="C58" i="300"/>
  <c r="C1440" i="316" s="1"/>
  <c r="F57" i="300"/>
  <c r="E57" i="300"/>
  <c r="E1403" i="316" s="1"/>
  <c r="D57" i="300"/>
  <c r="D1403" i="316" s="1"/>
  <c r="C57" i="300"/>
  <c r="C1403" i="316" s="1"/>
  <c r="F56" i="300"/>
  <c r="D56" i="300"/>
  <c r="D1366" i="316" s="1"/>
  <c r="C56" i="300"/>
  <c r="F55" i="300"/>
  <c r="E55" i="300"/>
  <c r="E1329" i="316" s="1"/>
  <c r="D55" i="300"/>
  <c r="D1329" i="316" s="1"/>
  <c r="C55" i="300"/>
  <c r="C1329" i="316" s="1"/>
  <c r="F52" i="300"/>
  <c r="E52" i="300"/>
  <c r="E1290" i="316" s="1"/>
  <c r="D52" i="300"/>
  <c r="D1290" i="316" s="1"/>
  <c r="C52" i="300"/>
  <c r="C1290" i="316" s="1"/>
  <c r="F48" i="300"/>
  <c r="E48" i="300"/>
  <c r="E1214" i="316" s="1"/>
  <c r="D48" i="300"/>
  <c r="D1214" i="316" s="1"/>
  <c r="C48" i="300"/>
  <c r="C1214" i="316" s="1"/>
  <c r="F45" i="300"/>
  <c r="E45" i="300"/>
  <c r="E1175" i="316" s="1"/>
  <c r="D45" i="300"/>
  <c r="D1175" i="316" s="1"/>
  <c r="C45" i="300"/>
  <c r="C1175" i="316" s="1"/>
  <c r="F41" i="300"/>
  <c r="E41" i="300"/>
  <c r="E1099" i="316" s="1"/>
  <c r="D41" i="300"/>
  <c r="D1099" i="316" s="1"/>
  <c r="C41" i="300"/>
  <c r="C1099" i="316" s="1"/>
  <c r="F40" i="300"/>
  <c r="E40" i="300"/>
  <c r="E1062" i="316" s="1"/>
  <c r="D40" i="300"/>
  <c r="D1062" i="316" s="1"/>
  <c r="C40" i="300"/>
  <c r="C1062" i="316" s="1"/>
  <c r="F39" i="300"/>
  <c r="E39" i="300"/>
  <c r="E1025" i="316" s="1"/>
  <c r="D39" i="300"/>
  <c r="D1025" i="316" s="1"/>
  <c r="C39" i="300"/>
  <c r="C1025" i="316" s="1"/>
  <c r="F35" i="300"/>
  <c r="E35" i="300"/>
  <c r="E949" i="316" s="1"/>
  <c r="D35" i="300"/>
  <c r="D949" i="316" s="1"/>
  <c r="C35" i="300"/>
  <c r="C949" i="316" s="1"/>
  <c r="F34" i="300"/>
  <c r="E34" i="300"/>
  <c r="E912" i="316" s="1"/>
  <c r="D34" i="300"/>
  <c r="D912" i="316" s="1"/>
  <c r="C34" i="300"/>
  <c r="C912" i="316" s="1"/>
  <c r="F33" i="300"/>
  <c r="E33" i="300"/>
  <c r="E875" i="316" s="1"/>
  <c r="D33" i="300"/>
  <c r="D875" i="316" s="1"/>
  <c r="C33" i="300"/>
  <c r="F32" i="300"/>
  <c r="E32" i="300"/>
  <c r="E838" i="316" s="1"/>
  <c r="D32" i="300"/>
  <c r="D838" i="316" s="1"/>
  <c r="C32" i="300"/>
  <c r="C838" i="316" s="1"/>
  <c r="F28" i="300"/>
  <c r="E28" i="300"/>
  <c r="E762" i="316" s="1"/>
  <c r="D28" i="300"/>
  <c r="D762" i="316" s="1"/>
  <c r="C28" i="300"/>
  <c r="C762" i="316" s="1"/>
  <c r="F27" i="300"/>
  <c r="E27" i="300"/>
  <c r="E725" i="316" s="1"/>
  <c r="D27" i="300"/>
  <c r="D725" i="316" s="1"/>
  <c r="C27" i="300"/>
  <c r="C725" i="316" s="1"/>
  <c r="F26" i="300"/>
  <c r="E26" i="300"/>
  <c r="E688" i="316" s="1"/>
  <c r="D26" i="300"/>
  <c r="D688" i="316" s="1"/>
  <c r="C26" i="300"/>
  <c r="C688" i="316" s="1"/>
  <c r="F25" i="300"/>
  <c r="E25" i="300"/>
  <c r="E651" i="316" s="1"/>
  <c r="D25" i="300"/>
  <c r="D651" i="316" s="1"/>
  <c r="C25" i="300"/>
  <c r="C651" i="316" s="1"/>
  <c r="F24" i="300"/>
  <c r="E24" i="300"/>
  <c r="E614" i="316" s="1"/>
  <c r="D24" i="300"/>
  <c r="D614" i="316" s="1"/>
  <c r="C24" i="300"/>
  <c r="C614" i="316" s="1"/>
  <c r="F19" i="300"/>
  <c r="D19" i="300"/>
  <c r="D501" i="316" s="1"/>
  <c r="C19" i="300"/>
  <c r="C501" i="316" s="1"/>
  <c r="F18" i="300"/>
  <c r="E18" i="300"/>
  <c r="E464" i="316" s="1"/>
  <c r="D18" i="300"/>
  <c r="D464" i="316" s="1"/>
  <c r="C18" i="300"/>
  <c r="C464" i="316" s="1"/>
  <c r="F17" i="300"/>
  <c r="D17" i="300"/>
  <c r="D427" i="316" s="1"/>
  <c r="C17" i="300"/>
  <c r="C427" i="316" s="1"/>
  <c r="F16" i="300"/>
  <c r="E16" i="300"/>
  <c r="E390" i="316" s="1"/>
  <c r="D16" i="300"/>
  <c r="D390" i="316" s="1"/>
  <c r="C16" i="300"/>
  <c r="C390" i="316" s="1"/>
  <c r="F15" i="300"/>
  <c r="D15" i="300"/>
  <c r="C15" i="300"/>
  <c r="C353" i="316" s="1"/>
  <c r="F14" i="300"/>
  <c r="E14" i="300"/>
  <c r="E316" i="316" s="1"/>
  <c r="D14" i="300"/>
  <c r="D316" i="316" s="1"/>
  <c r="C14" i="300"/>
  <c r="C316" i="316" s="1"/>
  <c r="F13" i="300"/>
  <c r="D13" i="300"/>
  <c r="D279" i="316" s="1"/>
  <c r="C13" i="300"/>
  <c r="F12" i="300"/>
  <c r="E12" i="300"/>
  <c r="E242" i="316" s="1"/>
  <c r="D12" i="300"/>
  <c r="D242" i="316" s="1"/>
  <c r="C12" i="300"/>
  <c r="C242" i="316" s="1"/>
  <c r="F11" i="300"/>
  <c r="D11" i="300"/>
  <c r="D205" i="316" s="1"/>
  <c r="C11" i="300"/>
  <c r="C205" i="316" s="1"/>
  <c r="F10" i="300"/>
  <c r="E10" i="300"/>
  <c r="E168" i="316" s="1"/>
  <c r="D10" i="300"/>
  <c r="D168" i="316" s="1"/>
  <c r="C10" i="300"/>
  <c r="C168" i="316" s="1"/>
  <c r="F9" i="300"/>
  <c r="D9" i="300"/>
  <c r="D131" i="316" s="1"/>
  <c r="C9" i="300"/>
  <c r="C131" i="316" s="1"/>
  <c r="F8" i="300"/>
  <c r="E8" i="300"/>
  <c r="D8" i="300"/>
  <c r="D94" i="316" s="1"/>
  <c r="C8" i="300"/>
  <c r="C94" i="316" s="1"/>
  <c r="F7" i="300"/>
  <c r="D7" i="300"/>
  <c r="D57" i="316" s="1"/>
  <c r="C7" i="300"/>
  <c r="C57" i="316" s="1"/>
  <c r="F6" i="300"/>
  <c r="E6" i="300"/>
  <c r="E20" i="316" s="1"/>
  <c r="D6" i="300"/>
  <c r="C6" i="300"/>
  <c r="C20" i="316" s="1"/>
  <c r="B1" i="300"/>
  <c r="H94" i="303"/>
  <c r="G94" i="303"/>
  <c r="G3066" i="317" s="1"/>
  <c r="F94" i="303"/>
  <c r="F3066" i="317" s="1"/>
  <c r="E94" i="303"/>
  <c r="E3066" i="317" s="1"/>
  <c r="D94" i="303"/>
  <c r="D3066" i="317" s="1"/>
  <c r="C94" i="303"/>
  <c r="C3066" i="317" s="1"/>
  <c r="H93" i="303"/>
  <c r="G93" i="303"/>
  <c r="F93" i="303"/>
  <c r="F3029" i="317" s="1"/>
  <c r="E93" i="303"/>
  <c r="E3029" i="317" s="1"/>
  <c r="D93" i="303"/>
  <c r="D3029" i="317" s="1"/>
  <c r="C93" i="303"/>
  <c r="C3029" i="317" s="1"/>
  <c r="H89" i="303"/>
  <c r="G89" i="303"/>
  <c r="G2953" i="317" s="1"/>
  <c r="F89" i="303"/>
  <c r="F2953" i="317" s="1"/>
  <c r="E89" i="303"/>
  <c r="E2953" i="317" s="1"/>
  <c r="D89" i="303"/>
  <c r="D2953" i="317" s="1"/>
  <c r="C89" i="303"/>
  <c r="C2953" i="317" s="1"/>
  <c r="B89" i="303"/>
  <c r="H88" i="303"/>
  <c r="G88" i="303"/>
  <c r="G2916" i="317" s="1"/>
  <c r="F88" i="303"/>
  <c r="F2916" i="317" s="1"/>
  <c r="E88" i="303"/>
  <c r="D88" i="303"/>
  <c r="D2916" i="317" s="1"/>
  <c r="C88" i="303"/>
  <c r="C2916" i="317" s="1"/>
  <c r="B88" i="303"/>
  <c r="H87" i="303"/>
  <c r="G87" i="303"/>
  <c r="G2879" i="317" s="1"/>
  <c r="F87" i="303"/>
  <c r="F2879" i="317" s="1"/>
  <c r="E87" i="303"/>
  <c r="E2879" i="317" s="1"/>
  <c r="D87" i="303"/>
  <c r="D2879" i="317" s="1"/>
  <c r="C87" i="303"/>
  <c r="C2879" i="317" s="1"/>
  <c r="B87" i="303"/>
  <c r="H86" i="303"/>
  <c r="G86" i="303"/>
  <c r="G2842" i="317" s="1"/>
  <c r="F86" i="303"/>
  <c r="F2842" i="317" s="1"/>
  <c r="E86" i="303"/>
  <c r="E2842" i="317" s="1"/>
  <c r="D86" i="303"/>
  <c r="D2842" i="317" s="1"/>
  <c r="C86" i="303"/>
  <c r="B86" i="303"/>
  <c r="H85" i="303"/>
  <c r="G85" i="303"/>
  <c r="G2805" i="317" s="1"/>
  <c r="F85" i="303"/>
  <c r="F2805" i="317" s="1"/>
  <c r="E85" i="303"/>
  <c r="E2805" i="317" s="1"/>
  <c r="D85" i="303"/>
  <c r="D2805" i="317" s="1"/>
  <c r="C85" i="303"/>
  <c r="C2805" i="317" s="1"/>
  <c r="B85" i="303"/>
  <c r="H84" i="303"/>
  <c r="G84" i="303"/>
  <c r="G2768" i="317" s="1"/>
  <c r="F84" i="303"/>
  <c r="F2768" i="317" s="1"/>
  <c r="E84" i="303"/>
  <c r="E2768" i="317" s="1"/>
  <c r="D84" i="303"/>
  <c r="D2768" i="317" s="1"/>
  <c r="C84" i="303"/>
  <c r="C2768" i="317" s="1"/>
  <c r="B84" i="303"/>
  <c r="H83" i="303"/>
  <c r="G83" i="303"/>
  <c r="G2731" i="317" s="1"/>
  <c r="F83" i="303"/>
  <c r="F2731" i="317" s="1"/>
  <c r="E83" i="303"/>
  <c r="E2731" i="317" s="1"/>
  <c r="D83" i="303"/>
  <c r="D2731" i="317" s="1"/>
  <c r="C83" i="303"/>
  <c r="C2731" i="317" s="1"/>
  <c r="B83" i="303"/>
  <c r="H82" i="303"/>
  <c r="G82" i="303"/>
  <c r="F82" i="303"/>
  <c r="E82" i="303"/>
  <c r="E2694" i="317" s="1"/>
  <c r="D82" i="303"/>
  <c r="D2694" i="317" s="1"/>
  <c r="C82" i="303"/>
  <c r="C2694" i="317" s="1"/>
  <c r="B82" i="303"/>
  <c r="H79" i="303"/>
  <c r="G79" i="303"/>
  <c r="G2619" i="317" s="1"/>
  <c r="F79" i="303"/>
  <c r="F2619" i="317" s="1"/>
  <c r="E79" i="303"/>
  <c r="E2619" i="317" s="1"/>
  <c r="D79" i="303"/>
  <c r="D2619" i="317" s="1"/>
  <c r="C79" i="303"/>
  <c r="C2619" i="317" s="1"/>
  <c r="H78" i="303"/>
  <c r="G78" i="303"/>
  <c r="G2582" i="317" s="1"/>
  <c r="F78" i="303"/>
  <c r="F2582" i="317" s="1"/>
  <c r="E78" i="303"/>
  <c r="E2582" i="317" s="1"/>
  <c r="D78" i="303"/>
  <c r="D2582" i="317" s="1"/>
  <c r="C78" i="303"/>
  <c r="C2582" i="317" s="1"/>
  <c r="B78" i="303"/>
  <c r="H77" i="303"/>
  <c r="G77" i="303"/>
  <c r="G2545" i="317" s="1"/>
  <c r="F77" i="303"/>
  <c r="F2545" i="317" s="1"/>
  <c r="E77" i="303"/>
  <c r="E2545" i="317" s="1"/>
  <c r="D77" i="303"/>
  <c r="D2545" i="317" s="1"/>
  <c r="C77" i="303"/>
  <c r="C2545" i="317" s="1"/>
  <c r="B77" i="303"/>
  <c r="H76" i="303"/>
  <c r="G76" i="303"/>
  <c r="G2508" i="317" s="1"/>
  <c r="F76" i="303"/>
  <c r="F2508" i="317" s="1"/>
  <c r="E76" i="303"/>
  <c r="E2508" i="317" s="1"/>
  <c r="D76" i="303"/>
  <c r="D2508" i="317" s="1"/>
  <c r="C76" i="303"/>
  <c r="C2508" i="317" s="1"/>
  <c r="B76" i="303"/>
  <c r="H75" i="303"/>
  <c r="G75" i="303"/>
  <c r="G2471" i="317" s="1"/>
  <c r="F75" i="303"/>
  <c r="F2471" i="317" s="1"/>
  <c r="E75" i="303"/>
  <c r="E2471" i="317" s="1"/>
  <c r="D75" i="303"/>
  <c r="D2471" i="317" s="1"/>
  <c r="C75" i="303"/>
  <c r="C2471" i="317" s="1"/>
  <c r="B75" i="303"/>
  <c r="H74" i="303"/>
  <c r="G74" i="303"/>
  <c r="G2434" i="317" s="1"/>
  <c r="F74" i="303"/>
  <c r="F2434" i="317" s="1"/>
  <c r="E74" i="303"/>
  <c r="E2434" i="317" s="1"/>
  <c r="D74" i="303"/>
  <c r="D2434" i="317" s="1"/>
  <c r="C74" i="303"/>
  <c r="C2434" i="317" s="1"/>
  <c r="B74" i="303"/>
  <c r="H73" i="303"/>
  <c r="G73" i="303"/>
  <c r="F73" i="303"/>
  <c r="F2397" i="317" s="1"/>
  <c r="E73" i="303"/>
  <c r="E2397" i="317" s="1"/>
  <c r="D73" i="303"/>
  <c r="D2397" i="317" s="1"/>
  <c r="C73" i="303"/>
  <c r="C2397" i="317" s="1"/>
  <c r="B73" i="303"/>
  <c r="H72" i="303"/>
  <c r="G72" i="303"/>
  <c r="G2360" i="317" s="1"/>
  <c r="F72" i="303"/>
  <c r="E72" i="303"/>
  <c r="E2360" i="317" s="1"/>
  <c r="D72" i="303"/>
  <c r="D2360" i="317" s="1"/>
  <c r="C72" i="303"/>
  <c r="C2360" i="317" s="1"/>
  <c r="B72" i="303"/>
  <c r="H71" i="303"/>
  <c r="G71" i="303"/>
  <c r="G2323" i="317" s="1"/>
  <c r="F71" i="303"/>
  <c r="F2323" i="317" s="1"/>
  <c r="E71" i="303"/>
  <c r="D71" i="303"/>
  <c r="D2323" i="317" s="1"/>
  <c r="C71" i="303"/>
  <c r="C2323" i="317" s="1"/>
  <c r="B71" i="303"/>
  <c r="H70" i="303"/>
  <c r="G70" i="303"/>
  <c r="G2286" i="317" s="1"/>
  <c r="F70" i="303"/>
  <c r="F2286" i="317" s="1"/>
  <c r="E70" i="303"/>
  <c r="E2286" i="317" s="1"/>
  <c r="D70" i="303"/>
  <c r="C70" i="303"/>
  <c r="C2286" i="317" s="1"/>
  <c r="B70" i="303"/>
  <c r="H69" i="303"/>
  <c r="G69" i="303"/>
  <c r="G2249" i="317" s="1"/>
  <c r="F69" i="303"/>
  <c r="F2249" i="317" s="1"/>
  <c r="E69" i="303"/>
  <c r="E2249" i="317" s="1"/>
  <c r="D69" i="303"/>
  <c r="D2249" i="317" s="1"/>
  <c r="C69" i="303"/>
  <c r="C2249" i="317" s="1"/>
  <c r="B69" i="303"/>
  <c r="H68" i="303"/>
  <c r="G68" i="303"/>
  <c r="G2212" i="317" s="1"/>
  <c r="F68" i="303"/>
  <c r="F2212" i="317" s="1"/>
  <c r="E68" i="303"/>
  <c r="E2212" i="317" s="1"/>
  <c r="D68" i="303"/>
  <c r="D2212" i="317" s="1"/>
  <c r="C68" i="303"/>
  <c r="C2212" i="317" s="1"/>
  <c r="B68" i="303"/>
  <c r="H67" i="303"/>
  <c r="G67" i="303"/>
  <c r="G2175" i="317" s="1"/>
  <c r="F67" i="303"/>
  <c r="F2175" i="317" s="1"/>
  <c r="E67" i="303"/>
  <c r="E2175" i="317" s="1"/>
  <c r="D67" i="303"/>
  <c r="D2175" i="317" s="1"/>
  <c r="C67" i="303"/>
  <c r="C2175" i="317" s="1"/>
  <c r="B67" i="303"/>
  <c r="H66" i="303"/>
  <c r="G66" i="303"/>
  <c r="G2138" i="317" s="1"/>
  <c r="F66" i="303"/>
  <c r="F2138" i="317" s="1"/>
  <c r="E66" i="303"/>
  <c r="E2138" i="317" s="1"/>
  <c r="D66" i="303"/>
  <c r="D2138" i="317" s="1"/>
  <c r="C66" i="303"/>
  <c r="C2138" i="317" s="1"/>
  <c r="B66" i="303"/>
  <c r="H63" i="303"/>
  <c r="G63" i="303"/>
  <c r="G2063" i="317" s="1"/>
  <c r="F63" i="303"/>
  <c r="F2063" i="317" s="1"/>
  <c r="E63" i="303"/>
  <c r="E2063" i="317" s="1"/>
  <c r="D63" i="303"/>
  <c r="D2063" i="317" s="1"/>
  <c r="C63" i="303"/>
  <c r="C2063" i="317" s="1"/>
  <c r="H62" i="303"/>
  <c r="G62" i="303"/>
  <c r="G2026" i="317" s="1"/>
  <c r="F62" i="303"/>
  <c r="F2026" i="317" s="1"/>
  <c r="E62" i="303"/>
  <c r="E2026" i="317" s="1"/>
  <c r="D62" i="303"/>
  <c r="D2026" i="317" s="1"/>
  <c r="C62" i="303"/>
  <c r="C2026" i="317" s="1"/>
  <c r="B62" i="303"/>
  <c r="H61" i="303"/>
  <c r="G61" i="303"/>
  <c r="G1989" i="317" s="1"/>
  <c r="F61" i="303"/>
  <c r="F1989" i="317" s="1"/>
  <c r="E61" i="303"/>
  <c r="E1989" i="317" s="1"/>
  <c r="D61" i="303"/>
  <c r="D1989" i="317" s="1"/>
  <c r="C61" i="303"/>
  <c r="C1989" i="317" s="1"/>
  <c r="B61" i="303"/>
  <c r="H60" i="303"/>
  <c r="G60" i="303"/>
  <c r="G1952" i="317" s="1"/>
  <c r="F60" i="303"/>
  <c r="F1952" i="317" s="1"/>
  <c r="E60" i="303"/>
  <c r="E1952" i="317" s="1"/>
  <c r="D60" i="303"/>
  <c r="D1952" i="317" s="1"/>
  <c r="C60" i="303"/>
  <c r="C1952" i="317" s="1"/>
  <c r="B60" i="303"/>
  <c r="H59" i="303"/>
  <c r="G59" i="303"/>
  <c r="G1915" i="317" s="1"/>
  <c r="F59" i="303"/>
  <c r="F1915" i="317" s="1"/>
  <c r="E59" i="303"/>
  <c r="E1915" i="317" s="1"/>
  <c r="D59" i="303"/>
  <c r="D1915" i="317" s="1"/>
  <c r="C59" i="303"/>
  <c r="C1915" i="317" s="1"/>
  <c r="B59" i="303"/>
  <c r="H58" i="303"/>
  <c r="G58" i="303"/>
  <c r="G1878" i="317" s="1"/>
  <c r="F58" i="303"/>
  <c r="F1878" i="317" s="1"/>
  <c r="E58" i="303"/>
  <c r="E1878" i="317" s="1"/>
  <c r="D58" i="303"/>
  <c r="D1878" i="317" s="1"/>
  <c r="C58" i="303"/>
  <c r="C1878" i="317" s="1"/>
  <c r="B58" i="303"/>
  <c r="H57" i="303"/>
  <c r="G57" i="303"/>
  <c r="G1841" i="317" s="1"/>
  <c r="F57" i="303"/>
  <c r="F1841" i="317" s="1"/>
  <c r="E57" i="303"/>
  <c r="E1841" i="317" s="1"/>
  <c r="D57" i="303"/>
  <c r="D1841" i="317" s="1"/>
  <c r="C57" i="303"/>
  <c r="C1841" i="317" s="1"/>
  <c r="B57" i="303"/>
  <c r="H56" i="303"/>
  <c r="G56" i="303"/>
  <c r="F56" i="303"/>
  <c r="F1804" i="317" s="1"/>
  <c r="E56" i="303"/>
  <c r="E1804" i="317" s="1"/>
  <c r="D56" i="303"/>
  <c r="D1804" i="317" s="1"/>
  <c r="C56" i="303"/>
  <c r="C1804" i="317" s="1"/>
  <c r="B56" i="303"/>
  <c r="H55" i="303"/>
  <c r="G55" i="303"/>
  <c r="G1767" i="317" s="1"/>
  <c r="F55" i="303"/>
  <c r="E55" i="303"/>
  <c r="E1767" i="317" s="1"/>
  <c r="D55" i="303"/>
  <c r="D1767" i="317" s="1"/>
  <c r="C55" i="303"/>
  <c r="C1767" i="317" s="1"/>
  <c r="B55" i="303"/>
  <c r="H54" i="303"/>
  <c r="G54" i="303"/>
  <c r="G1730" i="317" s="1"/>
  <c r="F54" i="303"/>
  <c r="F1730" i="317" s="1"/>
  <c r="E54" i="303"/>
  <c r="D54" i="303"/>
  <c r="D1730" i="317" s="1"/>
  <c r="C54" i="303"/>
  <c r="C1730" i="317" s="1"/>
  <c r="B54" i="303"/>
  <c r="H53" i="303"/>
  <c r="G53" i="303"/>
  <c r="G1693" i="317" s="1"/>
  <c r="F53" i="303"/>
  <c r="F1693" i="317" s="1"/>
  <c r="E53" i="303"/>
  <c r="E1693" i="317" s="1"/>
  <c r="D53" i="303"/>
  <c r="C53" i="303"/>
  <c r="C1693" i="317" s="1"/>
  <c r="B53" i="303"/>
  <c r="H52" i="303"/>
  <c r="G52" i="303"/>
  <c r="G1656" i="317" s="1"/>
  <c r="F52" i="303"/>
  <c r="F1656" i="317" s="1"/>
  <c r="E52" i="303"/>
  <c r="E1656" i="317" s="1"/>
  <c r="D52" i="303"/>
  <c r="D1656" i="317" s="1"/>
  <c r="C52" i="303"/>
  <c r="B52" i="303"/>
  <c r="H51" i="303"/>
  <c r="G51" i="303"/>
  <c r="G1619" i="317" s="1"/>
  <c r="F51" i="303"/>
  <c r="F1619" i="317" s="1"/>
  <c r="E51" i="303"/>
  <c r="E1619" i="317" s="1"/>
  <c r="D51" i="303"/>
  <c r="D1619" i="317" s="1"/>
  <c r="C51" i="303"/>
  <c r="C1619" i="317" s="1"/>
  <c r="B51" i="303"/>
  <c r="H48" i="303"/>
  <c r="G48" i="303"/>
  <c r="G1544" i="317" s="1"/>
  <c r="F48" i="303"/>
  <c r="F1544" i="317" s="1"/>
  <c r="E48" i="303"/>
  <c r="E1544" i="317" s="1"/>
  <c r="D48" i="303"/>
  <c r="D1544" i="317" s="1"/>
  <c r="C48" i="303"/>
  <c r="C1544" i="317" s="1"/>
  <c r="H47" i="303"/>
  <c r="G47" i="303"/>
  <c r="G1507" i="317" s="1"/>
  <c r="F47" i="303"/>
  <c r="F1507" i="317" s="1"/>
  <c r="E47" i="303"/>
  <c r="E1507" i="317" s="1"/>
  <c r="D47" i="303"/>
  <c r="D1507" i="317" s="1"/>
  <c r="C47" i="303"/>
  <c r="C1507" i="317" s="1"/>
  <c r="B47" i="303"/>
  <c r="H46" i="303"/>
  <c r="G46" i="303"/>
  <c r="G1470" i="317" s="1"/>
  <c r="F46" i="303"/>
  <c r="F1470" i="317" s="1"/>
  <c r="E46" i="303"/>
  <c r="E1470" i="317" s="1"/>
  <c r="D46" i="303"/>
  <c r="D1470" i="317" s="1"/>
  <c r="C46" i="303"/>
  <c r="C1470" i="317" s="1"/>
  <c r="B46" i="303"/>
  <c r="H45" i="303"/>
  <c r="G45" i="303"/>
  <c r="G1433" i="317" s="1"/>
  <c r="F45" i="303"/>
  <c r="F1433" i="317" s="1"/>
  <c r="E45" i="303"/>
  <c r="E1433" i="317" s="1"/>
  <c r="D45" i="303"/>
  <c r="D1433" i="317" s="1"/>
  <c r="C45" i="303"/>
  <c r="C1433" i="317" s="1"/>
  <c r="B45" i="303"/>
  <c r="H44" i="303"/>
  <c r="G44" i="303"/>
  <c r="G1396" i="317" s="1"/>
  <c r="F44" i="303"/>
  <c r="F1396" i="317" s="1"/>
  <c r="E44" i="303"/>
  <c r="E1396" i="317" s="1"/>
  <c r="D44" i="303"/>
  <c r="C44" i="303"/>
  <c r="C1396" i="317" s="1"/>
  <c r="B44" i="303"/>
  <c r="H43" i="303"/>
  <c r="G43" i="303"/>
  <c r="G1359" i="317" s="1"/>
  <c r="F43" i="303"/>
  <c r="F1359" i="317" s="1"/>
  <c r="E43" i="303"/>
  <c r="E1359" i="317" s="1"/>
  <c r="D43" i="303"/>
  <c r="D1359" i="317" s="1"/>
  <c r="C43" i="303"/>
  <c r="C1359" i="317" s="1"/>
  <c r="H42" i="303"/>
  <c r="G42" i="303"/>
  <c r="G1322" i="317" s="1"/>
  <c r="F42" i="303"/>
  <c r="F1322" i="317" s="1"/>
  <c r="E42" i="303"/>
  <c r="E1322" i="317" s="1"/>
  <c r="D42" i="303"/>
  <c r="D1322" i="317" s="1"/>
  <c r="C42" i="303"/>
  <c r="C1322" i="317" s="1"/>
  <c r="H41" i="303"/>
  <c r="G41" i="303"/>
  <c r="G1285" i="317" s="1"/>
  <c r="F41" i="303"/>
  <c r="F1285" i="317" s="1"/>
  <c r="E41" i="303"/>
  <c r="E1285" i="317" s="1"/>
  <c r="D41" i="303"/>
  <c r="D1285" i="317" s="1"/>
  <c r="C41" i="303"/>
  <c r="C1285" i="317" s="1"/>
  <c r="H40" i="303"/>
  <c r="G40" i="303"/>
  <c r="G1248" i="317" s="1"/>
  <c r="F40" i="303"/>
  <c r="F1248" i="317" s="1"/>
  <c r="E40" i="303"/>
  <c r="E1248" i="317" s="1"/>
  <c r="D40" i="303"/>
  <c r="D1248" i="317" s="1"/>
  <c r="C40" i="303"/>
  <c r="C1248" i="317" s="1"/>
  <c r="H39" i="303"/>
  <c r="G39" i="303"/>
  <c r="G1211" i="317" s="1"/>
  <c r="F39" i="303"/>
  <c r="F1211" i="317" s="1"/>
  <c r="E39" i="303"/>
  <c r="E1211" i="317" s="1"/>
  <c r="D39" i="303"/>
  <c r="D1211" i="317" s="1"/>
  <c r="C39" i="303"/>
  <c r="H38" i="303"/>
  <c r="G38" i="303"/>
  <c r="G1174" i="317" s="1"/>
  <c r="F38" i="303"/>
  <c r="F1174" i="317" s="1"/>
  <c r="E38" i="303"/>
  <c r="E1174" i="317" s="1"/>
  <c r="D38" i="303"/>
  <c r="D1174" i="317" s="1"/>
  <c r="C38" i="303"/>
  <c r="C1174" i="317" s="1"/>
  <c r="H37" i="303"/>
  <c r="G37" i="303"/>
  <c r="G1137" i="317" s="1"/>
  <c r="F37" i="303"/>
  <c r="E37" i="303"/>
  <c r="E1137" i="317" s="1"/>
  <c r="D37" i="303"/>
  <c r="D1137" i="317" s="1"/>
  <c r="C37" i="303"/>
  <c r="C1137" i="317" s="1"/>
  <c r="H36" i="303"/>
  <c r="G36" i="303"/>
  <c r="G1100" i="317" s="1"/>
  <c r="F36" i="303"/>
  <c r="F1100" i="317" s="1"/>
  <c r="E36" i="303"/>
  <c r="D36" i="303"/>
  <c r="D1100" i="317" s="1"/>
  <c r="C36" i="303"/>
  <c r="C1100" i="317" s="1"/>
  <c r="H33" i="303"/>
  <c r="G33" i="303"/>
  <c r="G1025" i="317" s="1"/>
  <c r="F33" i="303"/>
  <c r="F1025" i="317" s="1"/>
  <c r="E33" i="303"/>
  <c r="E1025" i="317" s="1"/>
  <c r="D33" i="303"/>
  <c r="D1025" i="317" s="1"/>
  <c r="C33" i="303"/>
  <c r="C1025" i="317" s="1"/>
  <c r="H32" i="303"/>
  <c r="G32" i="303"/>
  <c r="G988" i="317" s="1"/>
  <c r="F32" i="303"/>
  <c r="F988" i="317" s="1"/>
  <c r="E32" i="303"/>
  <c r="E988" i="317" s="1"/>
  <c r="D32" i="303"/>
  <c r="D988" i="317" s="1"/>
  <c r="C32" i="303"/>
  <c r="C988" i="317" s="1"/>
  <c r="B32" i="303"/>
  <c r="H31" i="303"/>
  <c r="G31" i="303"/>
  <c r="G951" i="317" s="1"/>
  <c r="F31" i="303"/>
  <c r="F951" i="317" s="1"/>
  <c r="E31" i="303"/>
  <c r="E951" i="317" s="1"/>
  <c r="D31" i="303"/>
  <c r="D951" i="317" s="1"/>
  <c r="C31" i="303"/>
  <c r="C951" i="317" s="1"/>
  <c r="B31" i="303"/>
  <c r="H30" i="303"/>
  <c r="G30" i="303"/>
  <c r="F30" i="303"/>
  <c r="F914" i="317" s="1"/>
  <c r="E30" i="303"/>
  <c r="E914" i="317" s="1"/>
  <c r="D30" i="303"/>
  <c r="D914" i="317" s="1"/>
  <c r="C30" i="303"/>
  <c r="C914" i="317" s="1"/>
  <c r="B30" i="303"/>
  <c r="H29" i="303"/>
  <c r="G29" i="303"/>
  <c r="G877" i="317" s="1"/>
  <c r="F29" i="303"/>
  <c r="F877" i="317" s="1"/>
  <c r="E29" i="303"/>
  <c r="E877" i="317" s="1"/>
  <c r="D29" i="303"/>
  <c r="D877" i="317" s="1"/>
  <c r="C29" i="303"/>
  <c r="C877" i="317" s="1"/>
  <c r="H28" i="303"/>
  <c r="G28" i="303"/>
  <c r="G840" i="317" s="1"/>
  <c r="F28" i="303"/>
  <c r="F840" i="317" s="1"/>
  <c r="E28" i="303"/>
  <c r="E840" i="317" s="1"/>
  <c r="D28" i="303"/>
  <c r="D840" i="317" s="1"/>
  <c r="C28" i="303"/>
  <c r="C840" i="317" s="1"/>
  <c r="H27" i="303"/>
  <c r="G27" i="303"/>
  <c r="G803" i="317" s="1"/>
  <c r="F27" i="303"/>
  <c r="F803" i="317" s="1"/>
  <c r="E27" i="303"/>
  <c r="E803" i="317" s="1"/>
  <c r="D27" i="303"/>
  <c r="D803" i="317" s="1"/>
  <c r="C27" i="303"/>
  <c r="C803" i="317" s="1"/>
  <c r="H26" i="303"/>
  <c r="G26" i="303"/>
  <c r="G766" i="317" s="1"/>
  <c r="F26" i="303"/>
  <c r="F766" i="317" s="1"/>
  <c r="E26" i="303"/>
  <c r="E766" i="317" s="1"/>
  <c r="D26" i="303"/>
  <c r="D766" i="317" s="1"/>
  <c r="C26" i="303"/>
  <c r="C766" i="317" s="1"/>
  <c r="H25" i="303"/>
  <c r="G25" i="303"/>
  <c r="G729" i="317" s="1"/>
  <c r="F25" i="303"/>
  <c r="F729" i="317" s="1"/>
  <c r="E25" i="303"/>
  <c r="E729" i="317" s="1"/>
  <c r="D25" i="303"/>
  <c r="D729" i="317" s="1"/>
  <c r="C25" i="303"/>
  <c r="C729" i="317" s="1"/>
  <c r="H24" i="303"/>
  <c r="G24" i="303"/>
  <c r="G692" i="317" s="1"/>
  <c r="F24" i="303"/>
  <c r="F692" i="317" s="1"/>
  <c r="E24" i="303"/>
  <c r="E692" i="317" s="1"/>
  <c r="D24" i="303"/>
  <c r="C24" i="303"/>
  <c r="H23" i="303"/>
  <c r="G23" i="303"/>
  <c r="G655" i="317" s="1"/>
  <c r="F23" i="303"/>
  <c r="F655" i="317" s="1"/>
  <c r="E23" i="303"/>
  <c r="E655" i="317" s="1"/>
  <c r="D23" i="303"/>
  <c r="D655" i="317" s="1"/>
  <c r="C23" i="303"/>
  <c r="C655" i="317" s="1"/>
  <c r="H22" i="303"/>
  <c r="G22" i="303"/>
  <c r="G618" i="317" s="1"/>
  <c r="F22" i="303"/>
  <c r="F618" i="317" s="1"/>
  <c r="E22" i="303"/>
  <c r="E618" i="317" s="1"/>
  <c r="D22" i="303"/>
  <c r="D618" i="317" s="1"/>
  <c r="C22" i="303"/>
  <c r="C618" i="317" s="1"/>
  <c r="H21" i="303"/>
  <c r="G21" i="303"/>
  <c r="G581" i="317" s="1"/>
  <c r="F21" i="303"/>
  <c r="E21" i="303"/>
  <c r="D21" i="303"/>
  <c r="D581" i="317" s="1"/>
  <c r="C21" i="303"/>
  <c r="C581" i="317" s="1"/>
  <c r="H18" i="303"/>
  <c r="G18" i="303"/>
  <c r="G506" i="317" s="1"/>
  <c r="F18" i="303"/>
  <c r="F506" i="317" s="1"/>
  <c r="E18" i="303"/>
  <c r="E506" i="317" s="1"/>
  <c r="D18" i="303"/>
  <c r="D506" i="317" s="1"/>
  <c r="C18" i="303"/>
  <c r="C506" i="317" s="1"/>
  <c r="H17" i="303"/>
  <c r="G17" i="303"/>
  <c r="G469" i="317" s="1"/>
  <c r="F17" i="303"/>
  <c r="F469" i="317" s="1"/>
  <c r="E17" i="303"/>
  <c r="E469" i="317" s="1"/>
  <c r="D17" i="303"/>
  <c r="D469" i="317" s="1"/>
  <c r="C17" i="303"/>
  <c r="C469" i="317" s="1"/>
  <c r="B17" i="303"/>
  <c r="H16" i="303"/>
  <c r="G16" i="303"/>
  <c r="G432" i="317" s="1"/>
  <c r="F16" i="303"/>
  <c r="F432" i="317" s="1"/>
  <c r="E16" i="303"/>
  <c r="E432" i="317" s="1"/>
  <c r="D16" i="303"/>
  <c r="D432" i="317" s="1"/>
  <c r="C16" i="303"/>
  <c r="C432" i="317" s="1"/>
  <c r="B16" i="303"/>
  <c r="H15" i="303"/>
  <c r="G15" i="303"/>
  <c r="G395" i="317" s="1"/>
  <c r="F15" i="303"/>
  <c r="F395" i="317" s="1"/>
  <c r="E15" i="303"/>
  <c r="E395" i="317" s="1"/>
  <c r="D15" i="303"/>
  <c r="D395" i="317" s="1"/>
  <c r="C15" i="303"/>
  <c r="C395" i="317" s="1"/>
  <c r="B15" i="303"/>
  <c r="H14" i="303"/>
  <c r="G14" i="303"/>
  <c r="G358" i="317" s="1"/>
  <c r="F14" i="303"/>
  <c r="F358" i="317" s="1"/>
  <c r="E14" i="303"/>
  <c r="E358" i="317" s="1"/>
  <c r="D14" i="303"/>
  <c r="D358" i="317" s="1"/>
  <c r="C14" i="303"/>
  <c r="C358" i="317" s="1"/>
  <c r="H13" i="303"/>
  <c r="G13" i="303"/>
  <c r="G321" i="317" s="1"/>
  <c r="F13" i="303"/>
  <c r="F321" i="317" s="1"/>
  <c r="E13" i="303"/>
  <c r="E321" i="317" s="1"/>
  <c r="D13" i="303"/>
  <c r="D321" i="317" s="1"/>
  <c r="C13" i="303"/>
  <c r="C321" i="317" s="1"/>
  <c r="H12" i="303"/>
  <c r="G12" i="303"/>
  <c r="G284" i="317" s="1"/>
  <c r="F12" i="303"/>
  <c r="F284" i="317" s="1"/>
  <c r="E12" i="303"/>
  <c r="E284" i="317" s="1"/>
  <c r="D12" i="303"/>
  <c r="D284" i="317" s="1"/>
  <c r="C12" i="303"/>
  <c r="C284" i="317" s="1"/>
  <c r="H11" i="303"/>
  <c r="G11" i="303"/>
  <c r="G247" i="317" s="1"/>
  <c r="F11" i="303"/>
  <c r="F247" i="317" s="1"/>
  <c r="E11" i="303"/>
  <c r="E247" i="317" s="1"/>
  <c r="D11" i="303"/>
  <c r="D247" i="317" s="1"/>
  <c r="C11" i="303"/>
  <c r="C247" i="317" s="1"/>
  <c r="H10" i="303"/>
  <c r="G10" i="303"/>
  <c r="G210" i="317" s="1"/>
  <c r="F10" i="303"/>
  <c r="F210" i="317" s="1"/>
  <c r="E10" i="303"/>
  <c r="E210" i="317" s="1"/>
  <c r="D10" i="303"/>
  <c r="D210" i="317" s="1"/>
  <c r="C10" i="303"/>
  <c r="C210" i="317" s="1"/>
  <c r="H9" i="303"/>
  <c r="G9" i="303"/>
  <c r="G173" i="317" s="1"/>
  <c r="F9" i="303"/>
  <c r="F173" i="317" s="1"/>
  <c r="E9" i="303"/>
  <c r="E173" i="317" s="1"/>
  <c r="D9" i="303"/>
  <c r="D173" i="317" s="1"/>
  <c r="C9" i="303"/>
  <c r="C173" i="317" s="1"/>
  <c r="H8" i="303"/>
  <c r="G8" i="303"/>
  <c r="G136" i="317" s="1"/>
  <c r="F8" i="303"/>
  <c r="F136" i="317" s="1"/>
  <c r="E8" i="303"/>
  <c r="E136" i="317" s="1"/>
  <c r="D8" i="303"/>
  <c r="D136" i="317" s="1"/>
  <c r="C8" i="303"/>
  <c r="H7" i="303"/>
  <c r="G7" i="303"/>
  <c r="G99" i="317" s="1"/>
  <c r="F7" i="303"/>
  <c r="F99" i="317" s="1"/>
  <c r="E7" i="303"/>
  <c r="E99" i="317" s="1"/>
  <c r="D7" i="303"/>
  <c r="D99" i="317" s="1"/>
  <c r="C7" i="303"/>
  <c r="C99" i="317" s="1"/>
  <c r="H6" i="303"/>
  <c r="G6" i="303"/>
  <c r="F6" i="303"/>
  <c r="E6" i="303"/>
  <c r="E62" i="317" s="1"/>
  <c r="D6" i="303"/>
  <c r="D62" i="317" s="1"/>
  <c r="C6" i="303"/>
  <c r="C62" i="317" s="1"/>
  <c r="H5" i="303"/>
  <c r="G5" i="303"/>
  <c r="G25" i="317" s="1"/>
  <c r="F5" i="303"/>
  <c r="F25" i="317" s="1"/>
  <c r="E5" i="303"/>
  <c r="D5" i="303"/>
  <c r="C5" i="303"/>
  <c r="C25" i="317" s="1"/>
  <c r="B1" i="303"/>
  <c r="F65" i="302"/>
  <c r="E65" i="302"/>
  <c r="E1633" i="316" s="1"/>
  <c r="D65" i="302"/>
  <c r="D1633" i="316" s="1"/>
  <c r="C65" i="302"/>
  <c r="C1633" i="316" s="1"/>
  <c r="F60" i="302"/>
  <c r="D60" i="302"/>
  <c r="D1520" i="316" s="1"/>
  <c r="C60" i="302"/>
  <c r="C1520" i="316" s="1"/>
  <c r="F59" i="302"/>
  <c r="E59" i="302"/>
  <c r="E1483" i="316" s="1"/>
  <c r="D59" i="302"/>
  <c r="D1483" i="316" s="1"/>
  <c r="C59" i="302"/>
  <c r="C1483" i="316" s="1"/>
  <c r="F58" i="302"/>
  <c r="D58" i="302"/>
  <c r="C58" i="302"/>
  <c r="C1446" i="316" s="1"/>
  <c r="F57" i="302"/>
  <c r="E57" i="302"/>
  <c r="E1409" i="316" s="1"/>
  <c r="D57" i="302"/>
  <c r="D1409" i="316" s="1"/>
  <c r="C57" i="302"/>
  <c r="C1409" i="316" s="1"/>
  <c r="F56" i="302"/>
  <c r="D56" i="302"/>
  <c r="D1372" i="316" s="1"/>
  <c r="C56" i="302"/>
  <c r="F55" i="302"/>
  <c r="E55" i="302"/>
  <c r="E1335" i="316" s="1"/>
  <c r="D55" i="302"/>
  <c r="D1335" i="316" s="1"/>
  <c r="C55" i="302"/>
  <c r="C1335" i="316" s="1"/>
  <c r="F52" i="302"/>
  <c r="E52" i="302"/>
  <c r="E1296" i="316" s="1"/>
  <c r="D52" i="302"/>
  <c r="D1296" i="316" s="1"/>
  <c r="C52" i="302"/>
  <c r="C1296" i="316" s="1"/>
  <c r="F48" i="302"/>
  <c r="E48" i="302"/>
  <c r="E1220" i="316" s="1"/>
  <c r="D48" i="302"/>
  <c r="D1220" i="316" s="1"/>
  <c r="C48" i="302"/>
  <c r="C1220" i="316" s="1"/>
  <c r="F45" i="302"/>
  <c r="E45" i="302"/>
  <c r="E1181" i="316" s="1"/>
  <c r="D45" i="302"/>
  <c r="D1181" i="316" s="1"/>
  <c r="C45" i="302"/>
  <c r="C1181" i="316" s="1"/>
  <c r="F41" i="302"/>
  <c r="E41" i="302"/>
  <c r="E1105" i="316" s="1"/>
  <c r="D41" i="302"/>
  <c r="D1105" i="316" s="1"/>
  <c r="C41" i="302"/>
  <c r="C1105" i="316" s="1"/>
  <c r="F40" i="302"/>
  <c r="E40" i="302"/>
  <c r="E1068" i="316" s="1"/>
  <c r="D40" i="302"/>
  <c r="D1068" i="316" s="1"/>
  <c r="C40" i="302"/>
  <c r="F39" i="302"/>
  <c r="E39" i="302"/>
  <c r="E1031" i="316" s="1"/>
  <c r="D39" i="302"/>
  <c r="D1031" i="316" s="1"/>
  <c r="C39" i="302"/>
  <c r="C1031" i="316" s="1"/>
  <c r="F35" i="302"/>
  <c r="E35" i="302"/>
  <c r="E955" i="316" s="1"/>
  <c r="D35" i="302"/>
  <c r="D955" i="316" s="1"/>
  <c r="C35" i="302"/>
  <c r="C955" i="316" s="1"/>
  <c r="F34" i="302"/>
  <c r="E34" i="302"/>
  <c r="E918" i="316" s="1"/>
  <c r="D34" i="302"/>
  <c r="D918" i="316" s="1"/>
  <c r="C34" i="302"/>
  <c r="C918" i="316" s="1"/>
  <c r="F33" i="302"/>
  <c r="E33" i="302"/>
  <c r="E881" i="316" s="1"/>
  <c r="D33" i="302"/>
  <c r="D881" i="316" s="1"/>
  <c r="C33" i="302"/>
  <c r="F32" i="302"/>
  <c r="E32" i="302"/>
  <c r="E844" i="316" s="1"/>
  <c r="D32" i="302"/>
  <c r="D844" i="316" s="1"/>
  <c r="C32" i="302"/>
  <c r="C844" i="316" s="1"/>
  <c r="F28" i="302"/>
  <c r="E28" i="302"/>
  <c r="E768" i="316" s="1"/>
  <c r="D28" i="302"/>
  <c r="D768" i="316" s="1"/>
  <c r="C28" i="302"/>
  <c r="C768" i="316" s="1"/>
  <c r="F27" i="302"/>
  <c r="E27" i="302"/>
  <c r="E731" i="316" s="1"/>
  <c r="D27" i="302"/>
  <c r="D731" i="316" s="1"/>
  <c r="C27" i="302"/>
  <c r="C731" i="316" s="1"/>
  <c r="F26" i="302"/>
  <c r="E26" i="302"/>
  <c r="E694" i="316" s="1"/>
  <c r="D26" i="302"/>
  <c r="D694" i="316" s="1"/>
  <c r="C26" i="302"/>
  <c r="C694" i="316" s="1"/>
  <c r="F25" i="302"/>
  <c r="E25" i="302"/>
  <c r="E657" i="316" s="1"/>
  <c r="D25" i="302"/>
  <c r="D657" i="316" s="1"/>
  <c r="C25" i="302"/>
  <c r="C657" i="316" s="1"/>
  <c r="F24" i="302"/>
  <c r="E24" i="302"/>
  <c r="E620" i="316" s="1"/>
  <c r="D24" i="302"/>
  <c r="D620" i="316" s="1"/>
  <c r="C24" i="302"/>
  <c r="F19" i="302"/>
  <c r="D19" i="302"/>
  <c r="D507" i="316" s="1"/>
  <c r="C19" i="302"/>
  <c r="C507" i="316" s="1"/>
  <c r="F18" i="302"/>
  <c r="E18" i="302"/>
  <c r="E470" i="316" s="1"/>
  <c r="D18" i="302"/>
  <c r="D470" i="316" s="1"/>
  <c r="C18" i="302"/>
  <c r="C470" i="316" s="1"/>
  <c r="F17" i="302"/>
  <c r="D17" i="302"/>
  <c r="C17" i="302"/>
  <c r="C433" i="316" s="1"/>
  <c r="F16" i="302"/>
  <c r="E16" i="302"/>
  <c r="E396" i="316" s="1"/>
  <c r="D16" i="302"/>
  <c r="D396" i="316" s="1"/>
  <c r="C16" i="302"/>
  <c r="C396" i="316" s="1"/>
  <c r="F15" i="302"/>
  <c r="D15" i="302"/>
  <c r="C15" i="302"/>
  <c r="F14" i="302"/>
  <c r="E14" i="302"/>
  <c r="E322" i="316" s="1"/>
  <c r="D14" i="302"/>
  <c r="D322" i="316" s="1"/>
  <c r="C14" i="302"/>
  <c r="C322" i="316" s="1"/>
  <c r="F13" i="302"/>
  <c r="D13" i="302"/>
  <c r="D285" i="316" s="1"/>
  <c r="C13" i="302"/>
  <c r="F12" i="302"/>
  <c r="E12" i="302"/>
  <c r="E248" i="316" s="1"/>
  <c r="D12" i="302"/>
  <c r="D248" i="316" s="1"/>
  <c r="C12" i="302"/>
  <c r="C248" i="316" s="1"/>
  <c r="F11" i="302"/>
  <c r="D11" i="302"/>
  <c r="D211" i="316" s="1"/>
  <c r="C11" i="302"/>
  <c r="C211" i="316" s="1"/>
  <c r="F10" i="302"/>
  <c r="E10" i="302"/>
  <c r="E174" i="316" s="1"/>
  <c r="D10" i="302"/>
  <c r="D174" i="316" s="1"/>
  <c r="C10" i="302"/>
  <c r="C174" i="316" s="1"/>
  <c r="F9" i="302"/>
  <c r="D9" i="302"/>
  <c r="D137" i="316" s="1"/>
  <c r="C9" i="302"/>
  <c r="C137" i="316" s="1"/>
  <c r="F8" i="302"/>
  <c r="E8" i="302"/>
  <c r="D8" i="302"/>
  <c r="C8" i="302"/>
  <c r="C100" i="316" s="1"/>
  <c r="F7" i="302"/>
  <c r="D7" i="302"/>
  <c r="D63" i="316" s="1"/>
  <c r="C7" i="302"/>
  <c r="C63" i="316" s="1"/>
  <c r="F6" i="302"/>
  <c r="E6" i="302"/>
  <c r="E26" i="316" s="1"/>
  <c r="D6" i="302"/>
  <c r="C6" i="302"/>
  <c r="H94" i="305"/>
  <c r="G94" i="305"/>
  <c r="G3063" i="317" s="1"/>
  <c r="F94" i="305"/>
  <c r="F3063" i="317" s="1"/>
  <c r="E94" i="305"/>
  <c r="E3063" i="317" s="1"/>
  <c r="D94" i="305"/>
  <c r="D3063" i="317" s="1"/>
  <c r="C94" i="305"/>
  <c r="C3063" i="317" s="1"/>
  <c r="H93" i="305"/>
  <c r="G93" i="305"/>
  <c r="F93" i="305"/>
  <c r="F3026" i="317" s="1"/>
  <c r="E93" i="305"/>
  <c r="E3026" i="317" s="1"/>
  <c r="D93" i="305"/>
  <c r="D3026" i="317" s="1"/>
  <c r="C93" i="305"/>
  <c r="C3026" i="317" s="1"/>
  <c r="H89" i="305"/>
  <c r="G89" i="305"/>
  <c r="G2950" i="317" s="1"/>
  <c r="F89" i="305"/>
  <c r="F2950" i="317" s="1"/>
  <c r="E89" i="305"/>
  <c r="D89" i="305"/>
  <c r="D2950" i="317" s="1"/>
  <c r="C89" i="305"/>
  <c r="C2950" i="317" s="1"/>
  <c r="B89" i="305"/>
  <c r="H88" i="305"/>
  <c r="G88" i="305"/>
  <c r="G2913" i="317" s="1"/>
  <c r="F88" i="305"/>
  <c r="F2913" i="317" s="1"/>
  <c r="E88" i="305"/>
  <c r="E2913" i="317" s="1"/>
  <c r="D88" i="305"/>
  <c r="C88" i="305"/>
  <c r="C2913" i="317" s="1"/>
  <c r="B88" i="305"/>
  <c r="H87" i="305"/>
  <c r="G87" i="305"/>
  <c r="G2876" i="317" s="1"/>
  <c r="F87" i="305"/>
  <c r="F2876" i="317" s="1"/>
  <c r="E87" i="305"/>
  <c r="E2876" i="317" s="1"/>
  <c r="D87" i="305"/>
  <c r="D2876" i="317" s="1"/>
  <c r="C87" i="305"/>
  <c r="C2876" i="317" s="1"/>
  <c r="B87" i="305"/>
  <c r="H86" i="305"/>
  <c r="G86" i="305"/>
  <c r="G2839" i="317" s="1"/>
  <c r="F86" i="305"/>
  <c r="F2839" i="317" s="1"/>
  <c r="E86" i="305"/>
  <c r="E2839" i="317" s="1"/>
  <c r="D86" i="305"/>
  <c r="D2839" i="317" s="1"/>
  <c r="C86" i="305"/>
  <c r="C2839" i="317" s="1"/>
  <c r="B86" i="305"/>
  <c r="H85" i="305"/>
  <c r="G85" i="305"/>
  <c r="G2802" i="317" s="1"/>
  <c r="F85" i="305"/>
  <c r="F2802" i="317" s="1"/>
  <c r="E85" i="305"/>
  <c r="E2802" i="317" s="1"/>
  <c r="D85" i="305"/>
  <c r="D2802" i="317" s="1"/>
  <c r="C85" i="305"/>
  <c r="C2802" i="317" s="1"/>
  <c r="B85" i="305"/>
  <c r="H84" i="305"/>
  <c r="G84" i="305"/>
  <c r="G2765" i="317" s="1"/>
  <c r="F84" i="305"/>
  <c r="F2765" i="317" s="1"/>
  <c r="E84" i="305"/>
  <c r="E2765" i="317" s="1"/>
  <c r="D84" i="305"/>
  <c r="D2765" i="317" s="1"/>
  <c r="C84" i="305"/>
  <c r="C2765" i="317" s="1"/>
  <c r="B84" i="305"/>
  <c r="H83" i="305"/>
  <c r="G83" i="305"/>
  <c r="F83" i="305"/>
  <c r="F2728" i="317" s="1"/>
  <c r="E83" i="305"/>
  <c r="E2728" i="317" s="1"/>
  <c r="D83" i="305"/>
  <c r="D2728" i="317" s="1"/>
  <c r="C83" i="305"/>
  <c r="C2728" i="317" s="1"/>
  <c r="B83" i="305"/>
  <c r="H82" i="305"/>
  <c r="G82" i="305"/>
  <c r="G2691" i="317" s="1"/>
  <c r="F82" i="305"/>
  <c r="E82" i="305"/>
  <c r="E2691" i="317" s="1"/>
  <c r="D82" i="305"/>
  <c r="D2691" i="317" s="1"/>
  <c r="C82" i="305"/>
  <c r="C2691" i="317" s="1"/>
  <c r="B82" i="305"/>
  <c r="H79" i="305"/>
  <c r="G79" i="305"/>
  <c r="G2616" i="317" s="1"/>
  <c r="F79" i="305"/>
  <c r="F2616" i="317" s="1"/>
  <c r="E79" i="305"/>
  <c r="E2616" i="317" s="1"/>
  <c r="D79" i="305"/>
  <c r="D2616" i="317" s="1"/>
  <c r="C79" i="305"/>
  <c r="C2616" i="317" s="1"/>
  <c r="H78" i="305"/>
  <c r="G78" i="305"/>
  <c r="G2579" i="317" s="1"/>
  <c r="F78" i="305"/>
  <c r="F2579" i="317" s="1"/>
  <c r="E78" i="305"/>
  <c r="E2579" i="317" s="1"/>
  <c r="D78" i="305"/>
  <c r="D2579" i="317" s="1"/>
  <c r="C78" i="305"/>
  <c r="C2579" i="317" s="1"/>
  <c r="B78" i="305"/>
  <c r="H77" i="305"/>
  <c r="G77" i="305"/>
  <c r="G2542" i="317" s="1"/>
  <c r="F77" i="305"/>
  <c r="F2542" i="317" s="1"/>
  <c r="E77" i="305"/>
  <c r="E2542" i="317" s="1"/>
  <c r="D77" i="305"/>
  <c r="D2542" i="317" s="1"/>
  <c r="C77" i="305"/>
  <c r="C2542" i="317" s="1"/>
  <c r="B77" i="305"/>
  <c r="H76" i="305"/>
  <c r="G76" i="305"/>
  <c r="G2505" i="317" s="1"/>
  <c r="F76" i="305"/>
  <c r="F2505" i="317" s="1"/>
  <c r="E76" i="305"/>
  <c r="E2505" i="317" s="1"/>
  <c r="D76" i="305"/>
  <c r="D2505" i="317" s="1"/>
  <c r="C76" i="305"/>
  <c r="C2505" i="317" s="1"/>
  <c r="B76" i="305"/>
  <c r="H75" i="305"/>
  <c r="G75" i="305"/>
  <c r="G2468" i="317" s="1"/>
  <c r="F75" i="305"/>
  <c r="F2468" i="317" s="1"/>
  <c r="E75" i="305"/>
  <c r="E2468" i="317" s="1"/>
  <c r="D75" i="305"/>
  <c r="D2468" i="317" s="1"/>
  <c r="C75" i="305"/>
  <c r="C2468" i="317" s="1"/>
  <c r="B75" i="305"/>
  <c r="H74" i="305"/>
  <c r="G74" i="305"/>
  <c r="G2431" i="317" s="1"/>
  <c r="F74" i="305"/>
  <c r="F2431" i="317" s="1"/>
  <c r="E74" i="305"/>
  <c r="E2431" i="317" s="1"/>
  <c r="D74" i="305"/>
  <c r="D2431" i="317" s="1"/>
  <c r="C74" i="305"/>
  <c r="C2431" i="317" s="1"/>
  <c r="B74" i="305"/>
  <c r="H73" i="305"/>
  <c r="G73" i="305"/>
  <c r="G2394" i="317" s="1"/>
  <c r="F73" i="305"/>
  <c r="E73" i="305"/>
  <c r="E2394" i="317" s="1"/>
  <c r="D73" i="305"/>
  <c r="D2394" i="317" s="1"/>
  <c r="C73" i="305"/>
  <c r="C2394" i="317" s="1"/>
  <c r="B73" i="305"/>
  <c r="H72" i="305"/>
  <c r="G72" i="305"/>
  <c r="G2357" i="317" s="1"/>
  <c r="F72" i="305"/>
  <c r="F2357" i="317" s="1"/>
  <c r="E72" i="305"/>
  <c r="D72" i="305"/>
  <c r="D2357" i="317" s="1"/>
  <c r="C72" i="305"/>
  <c r="C2357" i="317" s="1"/>
  <c r="B72" i="305"/>
  <c r="H71" i="305"/>
  <c r="G71" i="305"/>
  <c r="G2320" i="317" s="1"/>
  <c r="F71" i="305"/>
  <c r="F2320" i="317" s="1"/>
  <c r="E71" i="305"/>
  <c r="E2320" i="317" s="1"/>
  <c r="D71" i="305"/>
  <c r="C71" i="305"/>
  <c r="C2320" i="317" s="1"/>
  <c r="B71" i="305"/>
  <c r="H70" i="305"/>
  <c r="G70" i="305"/>
  <c r="G2283" i="317" s="1"/>
  <c r="F70" i="305"/>
  <c r="F2283" i="317" s="1"/>
  <c r="E70" i="305"/>
  <c r="E2283" i="317" s="1"/>
  <c r="D70" i="305"/>
  <c r="D2283" i="317" s="1"/>
  <c r="C70" i="305"/>
  <c r="C2283" i="317" s="1"/>
  <c r="B70" i="305"/>
  <c r="H69" i="305"/>
  <c r="G69" i="305"/>
  <c r="G2246" i="317" s="1"/>
  <c r="F69" i="305"/>
  <c r="F2246" i="317" s="1"/>
  <c r="E69" i="305"/>
  <c r="E2246" i="317" s="1"/>
  <c r="D69" i="305"/>
  <c r="D2246" i="317" s="1"/>
  <c r="C69" i="305"/>
  <c r="C2246" i="317" s="1"/>
  <c r="B69" i="305"/>
  <c r="H68" i="305"/>
  <c r="G68" i="305"/>
  <c r="G2209" i="317" s="1"/>
  <c r="F68" i="305"/>
  <c r="F2209" i="317" s="1"/>
  <c r="E68" i="305"/>
  <c r="E2209" i="317" s="1"/>
  <c r="D68" i="305"/>
  <c r="D2209" i="317" s="1"/>
  <c r="C68" i="305"/>
  <c r="C2209" i="317" s="1"/>
  <c r="B68" i="305"/>
  <c r="H67" i="305"/>
  <c r="G67" i="305"/>
  <c r="G2172" i="317" s="1"/>
  <c r="F67" i="305"/>
  <c r="F2172" i="317" s="1"/>
  <c r="E67" i="305"/>
  <c r="E2172" i="317" s="1"/>
  <c r="D67" i="305"/>
  <c r="D2172" i="317" s="1"/>
  <c r="C67" i="305"/>
  <c r="C2172" i="317" s="1"/>
  <c r="B67" i="305"/>
  <c r="H66" i="305"/>
  <c r="G66" i="305"/>
  <c r="F66" i="305"/>
  <c r="F2135" i="317" s="1"/>
  <c r="E66" i="305"/>
  <c r="E2135" i="317" s="1"/>
  <c r="D66" i="305"/>
  <c r="D2135" i="317" s="1"/>
  <c r="C66" i="305"/>
  <c r="C2135" i="317" s="1"/>
  <c r="B66" i="305"/>
  <c r="H63" i="305"/>
  <c r="G63" i="305"/>
  <c r="G2060" i="317" s="1"/>
  <c r="F63" i="305"/>
  <c r="F2060" i="317" s="1"/>
  <c r="E63" i="305"/>
  <c r="E2060" i="317" s="1"/>
  <c r="D63" i="305"/>
  <c r="D2060" i="317" s="1"/>
  <c r="C63" i="305"/>
  <c r="C2060" i="317" s="1"/>
  <c r="H62" i="305"/>
  <c r="G62" i="305"/>
  <c r="G2023" i="317" s="1"/>
  <c r="F62" i="305"/>
  <c r="F2023" i="317" s="1"/>
  <c r="E62" i="305"/>
  <c r="E2023" i="317" s="1"/>
  <c r="D62" i="305"/>
  <c r="D2023" i="317" s="1"/>
  <c r="C62" i="305"/>
  <c r="C2023" i="317" s="1"/>
  <c r="B62" i="305"/>
  <c r="H61" i="305"/>
  <c r="G61" i="305"/>
  <c r="G1986" i="317" s="1"/>
  <c r="F61" i="305"/>
  <c r="F1986" i="317" s="1"/>
  <c r="E61" i="305"/>
  <c r="E1986" i="317" s="1"/>
  <c r="D61" i="305"/>
  <c r="D1986" i="317" s="1"/>
  <c r="C61" i="305"/>
  <c r="C1986" i="317" s="1"/>
  <c r="B61" i="305"/>
  <c r="H60" i="305"/>
  <c r="G60" i="305"/>
  <c r="G1949" i="317" s="1"/>
  <c r="F60" i="305"/>
  <c r="F1949" i="317" s="1"/>
  <c r="E60" i="305"/>
  <c r="E1949" i="317" s="1"/>
  <c r="D60" i="305"/>
  <c r="D1949" i="317" s="1"/>
  <c r="C60" i="305"/>
  <c r="C1949" i="317" s="1"/>
  <c r="B60" i="305"/>
  <c r="H59" i="305"/>
  <c r="G59" i="305"/>
  <c r="G1912" i="317" s="1"/>
  <c r="F59" i="305"/>
  <c r="F1912" i="317" s="1"/>
  <c r="E59" i="305"/>
  <c r="E1912" i="317" s="1"/>
  <c r="D59" i="305"/>
  <c r="D1912" i="317" s="1"/>
  <c r="C59" i="305"/>
  <c r="C1912" i="317" s="1"/>
  <c r="B59" i="305"/>
  <c r="H58" i="305"/>
  <c r="G58" i="305"/>
  <c r="G1875" i="317" s="1"/>
  <c r="F58" i="305"/>
  <c r="F1875" i="317" s="1"/>
  <c r="E58" i="305"/>
  <c r="E1875" i="317" s="1"/>
  <c r="D58" i="305"/>
  <c r="D1875" i="317" s="1"/>
  <c r="C58" i="305"/>
  <c r="C1875" i="317" s="1"/>
  <c r="B58" i="305"/>
  <c r="H57" i="305"/>
  <c r="G57" i="305"/>
  <c r="F57" i="305"/>
  <c r="F1838" i="317" s="1"/>
  <c r="E57" i="305"/>
  <c r="E1838" i="317" s="1"/>
  <c r="D57" i="305"/>
  <c r="D1838" i="317" s="1"/>
  <c r="C57" i="305"/>
  <c r="C1838" i="317" s="1"/>
  <c r="B57" i="305"/>
  <c r="H56" i="305"/>
  <c r="G56" i="305"/>
  <c r="G1801" i="317" s="1"/>
  <c r="F56" i="305"/>
  <c r="E56" i="305"/>
  <c r="E1801" i="317" s="1"/>
  <c r="D56" i="305"/>
  <c r="D1801" i="317" s="1"/>
  <c r="C56" i="305"/>
  <c r="C1801" i="317" s="1"/>
  <c r="B56" i="305"/>
  <c r="H55" i="305"/>
  <c r="G55" i="305"/>
  <c r="G1764" i="317" s="1"/>
  <c r="F55" i="305"/>
  <c r="F1764" i="317" s="1"/>
  <c r="E55" i="305"/>
  <c r="D55" i="305"/>
  <c r="D1764" i="317" s="1"/>
  <c r="C55" i="305"/>
  <c r="C1764" i="317" s="1"/>
  <c r="B55" i="305"/>
  <c r="H54" i="305"/>
  <c r="G54" i="305"/>
  <c r="G1727" i="317" s="1"/>
  <c r="F54" i="305"/>
  <c r="F1727" i="317" s="1"/>
  <c r="E54" i="305"/>
  <c r="E1727" i="317" s="1"/>
  <c r="D54" i="305"/>
  <c r="C54" i="305"/>
  <c r="C1727" i="317" s="1"/>
  <c r="B54" i="305"/>
  <c r="H53" i="305"/>
  <c r="G53" i="305"/>
  <c r="G1690" i="317" s="1"/>
  <c r="F53" i="305"/>
  <c r="F1690" i="317" s="1"/>
  <c r="E53" i="305"/>
  <c r="E1690" i="317" s="1"/>
  <c r="D53" i="305"/>
  <c r="D1690" i="317" s="1"/>
  <c r="C53" i="305"/>
  <c r="B53" i="305"/>
  <c r="H52" i="305"/>
  <c r="G52" i="305"/>
  <c r="G1653" i="317" s="1"/>
  <c r="F52" i="305"/>
  <c r="F1653" i="317" s="1"/>
  <c r="E52" i="305"/>
  <c r="E1653" i="317" s="1"/>
  <c r="D52" i="305"/>
  <c r="D1653" i="317" s="1"/>
  <c r="C52" i="305"/>
  <c r="C1653" i="317" s="1"/>
  <c r="B52" i="305"/>
  <c r="H51" i="305"/>
  <c r="G51" i="305"/>
  <c r="G1616" i="317" s="1"/>
  <c r="F51" i="305"/>
  <c r="F1616" i="317" s="1"/>
  <c r="E51" i="305"/>
  <c r="E1616" i="317" s="1"/>
  <c r="D51" i="305"/>
  <c r="D1616" i="317" s="1"/>
  <c r="C51" i="305"/>
  <c r="C1616" i="317" s="1"/>
  <c r="B51" i="305"/>
  <c r="H48" i="305"/>
  <c r="G48" i="305"/>
  <c r="G1541" i="317" s="1"/>
  <c r="F48" i="305"/>
  <c r="F1541" i="317" s="1"/>
  <c r="E48" i="305"/>
  <c r="E1541" i="317" s="1"/>
  <c r="D48" i="305"/>
  <c r="D1541" i="317" s="1"/>
  <c r="C48" i="305"/>
  <c r="C1541" i="317" s="1"/>
  <c r="H47" i="305"/>
  <c r="G47" i="305"/>
  <c r="G1504" i="317" s="1"/>
  <c r="F47" i="305"/>
  <c r="F1504" i="317" s="1"/>
  <c r="E47" i="305"/>
  <c r="E1504" i="317" s="1"/>
  <c r="D47" i="305"/>
  <c r="D1504" i="317" s="1"/>
  <c r="C47" i="305"/>
  <c r="C1504" i="317" s="1"/>
  <c r="B47" i="305"/>
  <c r="H46" i="305"/>
  <c r="G46" i="305"/>
  <c r="G1467" i="317" s="1"/>
  <c r="F46" i="305"/>
  <c r="F1467" i="317" s="1"/>
  <c r="E46" i="305"/>
  <c r="D46" i="305"/>
  <c r="D1467" i="317" s="1"/>
  <c r="C46" i="305"/>
  <c r="C1467" i="317" s="1"/>
  <c r="B46" i="305"/>
  <c r="H45" i="305"/>
  <c r="G45" i="305"/>
  <c r="G1430" i="317" s="1"/>
  <c r="F45" i="305"/>
  <c r="F1430" i="317" s="1"/>
  <c r="E45" i="305"/>
  <c r="E1430" i="317" s="1"/>
  <c r="D45" i="305"/>
  <c r="D1430" i="317" s="1"/>
  <c r="C45" i="305"/>
  <c r="C1430" i="317" s="1"/>
  <c r="B45" i="305"/>
  <c r="H44" i="305"/>
  <c r="G44" i="305"/>
  <c r="G1393" i="317" s="1"/>
  <c r="F44" i="305"/>
  <c r="F1393" i="317" s="1"/>
  <c r="E44" i="305"/>
  <c r="E1393" i="317" s="1"/>
  <c r="D44" i="305"/>
  <c r="D1393" i="317" s="1"/>
  <c r="C44" i="305"/>
  <c r="B44" i="305"/>
  <c r="H43" i="305"/>
  <c r="G43" i="305"/>
  <c r="G1356" i="317" s="1"/>
  <c r="F43" i="305"/>
  <c r="F1356" i="317" s="1"/>
  <c r="E43" i="305"/>
  <c r="E1356" i="317" s="1"/>
  <c r="D43" i="305"/>
  <c r="D1356" i="317" s="1"/>
  <c r="C43" i="305"/>
  <c r="C1356" i="317" s="1"/>
  <c r="H42" i="305"/>
  <c r="G42" i="305"/>
  <c r="G1319" i="317" s="1"/>
  <c r="F42" i="305"/>
  <c r="F1319" i="317" s="1"/>
  <c r="E42" i="305"/>
  <c r="E1319" i="317" s="1"/>
  <c r="D42" i="305"/>
  <c r="D1319" i="317" s="1"/>
  <c r="C42" i="305"/>
  <c r="C1319" i="317" s="1"/>
  <c r="H41" i="305"/>
  <c r="G41" i="305"/>
  <c r="G1282" i="317" s="1"/>
  <c r="F41" i="305"/>
  <c r="F1282" i="317" s="1"/>
  <c r="E41" i="305"/>
  <c r="E1282" i="317" s="1"/>
  <c r="D41" i="305"/>
  <c r="D1282" i="317" s="1"/>
  <c r="C41" i="305"/>
  <c r="C1282" i="317" s="1"/>
  <c r="H40" i="305"/>
  <c r="G40" i="305"/>
  <c r="G1245" i="317" s="1"/>
  <c r="F40" i="305"/>
  <c r="F1245" i="317" s="1"/>
  <c r="E40" i="305"/>
  <c r="E1245" i="317" s="1"/>
  <c r="D40" i="305"/>
  <c r="D1245" i="317" s="1"/>
  <c r="C40" i="305"/>
  <c r="C1245" i="317" s="1"/>
  <c r="H39" i="305"/>
  <c r="G39" i="305"/>
  <c r="G1208" i="317" s="1"/>
  <c r="F39" i="305"/>
  <c r="F1208" i="317" s="1"/>
  <c r="E39" i="305"/>
  <c r="E1208" i="317" s="1"/>
  <c r="D39" i="305"/>
  <c r="D1208" i="317" s="1"/>
  <c r="C39" i="305"/>
  <c r="C1208" i="317" s="1"/>
  <c r="H38" i="305"/>
  <c r="G38" i="305"/>
  <c r="G1171" i="317" s="1"/>
  <c r="F38" i="305"/>
  <c r="F1171" i="317" s="1"/>
  <c r="E38" i="305"/>
  <c r="E1171" i="317" s="1"/>
  <c r="D38" i="305"/>
  <c r="D1171" i="317" s="1"/>
  <c r="C38" i="305"/>
  <c r="C1171" i="317" s="1"/>
  <c r="H37" i="305"/>
  <c r="G37" i="305"/>
  <c r="G1134" i="317" s="1"/>
  <c r="F37" i="305"/>
  <c r="F1134" i="317" s="1"/>
  <c r="E37" i="305"/>
  <c r="E1134" i="317" s="1"/>
  <c r="D37" i="305"/>
  <c r="D1134" i="317" s="1"/>
  <c r="C37" i="305"/>
  <c r="C1134" i="317" s="1"/>
  <c r="H36" i="305"/>
  <c r="G36" i="305"/>
  <c r="G1097" i="317" s="1"/>
  <c r="F36" i="305"/>
  <c r="F1097" i="317" s="1"/>
  <c r="E36" i="305"/>
  <c r="E1097" i="317" s="1"/>
  <c r="D36" i="305"/>
  <c r="C36" i="305"/>
  <c r="C1097" i="317" s="1"/>
  <c r="H33" i="305"/>
  <c r="G33" i="305"/>
  <c r="G1022" i="317" s="1"/>
  <c r="F33" i="305"/>
  <c r="F1022" i="317" s="1"/>
  <c r="E33" i="305"/>
  <c r="E1022" i="317" s="1"/>
  <c r="D33" i="305"/>
  <c r="D1022" i="317" s="1"/>
  <c r="C33" i="305"/>
  <c r="C1022" i="317" s="1"/>
  <c r="H32" i="305"/>
  <c r="G32" i="305"/>
  <c r="G985" i="317" s="1"/>
  <c r="F32" i="305"/>
  <c r="F985" i="317" s="1"/>
  <c r="E32" i="305"/>
  <c r="E985" i="317" s="1"/>
  <c r="D32" i="305"/>
  <c r="D985" i="317" s="1"/>
  <c r="C32" i="305"/>
  <c r="C985" i="317" s="1"/>
  <c r="B32" i="305"/>
  <c r="H31" i="305"/>
  <c r="G31" i="305"/>
  <c r="G948" i="317" s="1"/>
  <c r="F31" i="305"/>
  <c r="F948" i="317" s="1"/>
  <c r="E31" i="305"/>
  <c r="E948" i="317" s="1"/>
  <c r="D31" i="305"/>
  <c r="D948" i="317" s="1"/>
  <c r="C31" i="305"/>
  <c r="C948" i="317" s="1"/>
  <c r="B31" i="305"/>
  <c r="H30" i="305"/>
  <c r="G30" i="305"/>
  <c r="G911" i="317" s="1"/>
  <c r="F30" i="305"/>
  <c r="E30" i="305"/>
  <c r="E911" i="317" s="1"/>
  <c r="D30" i="305"/>
  <c r="D911" i="317" s="1"/>
  <c r="C30" i="305"/>
  <c r="C911" i="317" s="1"/>
  <c r="B30" i="305"/>
  <c r="H29" i="305"/>
  <c r="G29" i="305"/>
  <c r="G874" i="317" s="1"/>
  <c r="F29" i="305"/>
  <c r="F874" i="317" s="1"/>
  <c r="E29" i="305"/>
  <c r="E874" i="317" s="1"/>
  <c r="D29" i="305"/>
  <c r="D874" i="317" s="1"/>
  <c r="C29" i="305"/>
  <c r="C874" i="317" s="1"/>
  <c r="H28" i="305"/>
  <c r="G28" i="305"/>
  <c r="G837" i="317" s="1"/>
  <c r="F28" i="305"/>
  <c r="F837" i="317" s="1"/>
  <c r="E28" i="305"/>
  <c r="E837" i="317" s="1"/>
  <c r="D28" i="305"/>
  <c r="D837" i="317" s="1"/>
  <c r="C28" i="305"/>
  <c r="C837" i="317" s="1"/>
  <c r="H27" i="305"/>
  <c r="G27" i="305"/>
  <c r="G800" i="317" s="1"/>
  <c r="F27" i="305"/>
  <c r="F800" i="317" s="1"/>
  <c r="E27" i="305"/>
  <c r="E800" i="317" s="1"/>
  <c r="D27" i="305"/>
  <c r="D800" i="317" s="1"/>
  <c r="C27" i="305"/>
  <c r="C800" i="317" s="1"/>
  <c r="H26" i="305"/>
  <c r="G26" i="305"/>
  <c r="G763" i="317" s="1"/>
  <c r="F26" i="305"/>
  <c r="F763" i="317" s="1"/>
  <c r="E26" i="305"/>
  <c r="E763" i="317" s="1"/>
  <c r="D26" i="305"/>
  <c r="D763" i="317" s="1"/>
  <c r="C26" i="305"/>
  <c r="C763" i="317" s="1"/>
  <c r="H25" i="305"/>
  <c r="G25" i="305"/>
  <c r="G726" i="317" s="1"/>
  <c r="F25" i="305"/>
  <c r="F726" i="317" s="1"/>
  <c r="E25" i="305"/>
  <c r="E726" i="317" s="1"/>
  <c r="D25" i="305"/>
  <c r="D726" i="317" s="1"/>
  <c r="C25" i="305"/>
  <c r="C726" i="317" s="1"/>
  <c r="H24" i="305"/>
  <c r="G24" i="305"/>
  <c r="G689" i="317" s="1"/>
  <c r="F24" i="305"/>
  <c r="F689" i="317" s="1"/>
  <c r="E24" i="305"/>
  <c r="E689" i="317" s="1"/>
  <c r="D24" i="305"/>
  <c r="D689" i="317" s="1"/>
  <c r="C24" i="305"/>
  <c r="H23" i="305"/>
  <c r="G23" i="305"/>
  <c r="G652" i="317" s="1"/>
  <c r="F23" i="305"/>
  <c r="F652" i="317" s="1"/>
  <c r="E23" i="305"/>
  <c r="E652" i="317" s="1"/>
  <c r="D23" i="305"/>
  <c r="D652" i="317" s="1"/>
  <c r="C23" i="305"/>
  <c r="C652" i="317" s="1"/>
  <c r="H22" i="305"/>
  <c r="G22" i="305"/>
  <c r="F22" i="305"/>
  <c r="F615" i="317" s="1"/>
  <c r="E22" i="305"/>
  <c r="E615" i="317" s="1"/>
  <c r="D22" i="305"/>
  <c r="D615" i="317" s="1"/>
  <c r="C22" i="305"/>
  <c r="C615" i="317" s="1"/>
  <c r="H21" i="305"/>
  <c r="G21" i="305"/>
  <c r="G578" i="317" s="1"/>
  <c r="F21" i="305"/>
  <c r="F578" i="317" s="1"/>
  <c r="E21" i="305"/>
  <c r="D21" i="305"/>
  <c r="D578" i="317" s="1"/>
  <c r="C21" i="305"/>
  <c r="C578" i="317" s="1"/>
  <c r="H18" i="305"/>
  <c r="G18" i="305"/>
  <c r="G503" i="317" s="1"/>
  <c r="F18" i="305"/>
  <c r="F503" i="317" s="1"/>
  <c r="E18" i="305"/>
  <c r="E503" i="317" s="1"/>
  <c r="D18" i="305"/>
  <c r="D503" i="317" s="1"/>
  <c r="C18" i="305"/>
  <c r="H17" i="305"/>
  <c r="G17" i="305"/>
  <c r="G466" i="317" s="1"/>
  <c r="F17" i="305"/>
  <c r="F466" i="317" s="1"/>
  <c r="E17" i="305"/>
  <c r="E466" i="317" s="1"/>
  <c r="D17" i="305"/>
  <c r="D466" i="317" s="1"/>
  <c r="C17" i="305"/>
  <c r="C466" i="317" s="1"/>
  <c r="B17" i="305"/>
  <c r="H16" i="305"/>
  <c r="G16" i="305"/>
  <c r="G429" i="317" s="1"/>
  <c r="F16" i="305"/>
  <c r="F429" i="317" s="1"/>
  <c r="E16" i="305"/>
  <c r="E429" i="317" s="1"/>
  <c r="D16" i="305"/>
  <c r="D429" i="317" s="1"/>
  <c r="C16" i="305"/>
  <c r="C429" i="317" s="1"/>
  <c r="B16" i="305"/>
  <c r="H15" i="305"/>
  <c r="G15" i="305"/>
  <c r="F15" i="305"/>
  <c r="F392" i="317" s="1"/>
  <c r="E15" i="305"/>
  <c r="E392" i="317" s="1"/>
  <c r="D15" i="305"/>
  <c r="D392" i="317" s="1"/>
  <c r="C15" i="305"/>
  <c r="C392" i="317" s="1"/>
  <c r="B15" i="305"/>
  <c r="H14" i="305"/>
  <c r="G14" i="305"/>
  <c r="G355" i="317" s="1"/>
  <c r="F14" i="305"/>
  <c r="F355" i="317" s="1"/>
  <c r="E14" i="305"/>
  <c r="E355" i="317" s="1"/>
  <c r="D14" i="305"/>
  <c r="D355" i="317" s="1"/>
  <c r="C14" i="305"/>
  <c r="C355" i="317" s="1"/>
  <c r="H13" i="305"/>
  <c r="G13" i="305"/>
  <c r="G318" i="317" s="1"/>
  <c r="F13" i="305"/>
  <c r="F318" i="317" s="1"/>
  <c r="E13" i="305"/>
  <c r="E318" i="317" s="1"/>
  <c r="D13" i="305"/>
  <c r="D318" i="317" s="1"/>
  <c r="C13" i="305"/>
  <c r="C318" i="317" s="1"/>
  <c r="H12" i="305"/>
  <c r="G12" i="305"/>
  <c r="G281" i="317" s="1"/>
  <c r="F12" i="305"/>
  <c r="F281" i="317" s="1"/>
  <c r="E12" i="305"/>
  <c r="E281" i="317" s="1"/>
  <c r="D12" i="305"/>
  <c r="D281" i="317" s="1"/>
  <c r="C12" i="305"/>
  <c r="C281" i="317" s="1"/>
  <c r="H11" i="305"/>
  <c r="G11" i="305"/>
  <c r="G244" i="317" s="1"/>
  <c r="F11" i="305"/>
  <c r="F244" i="317" s="1"/>
  <c r="E11" i="305"/>
  <c r="E244" i="317" s="1"/>
  <c r="D11" i="305"/>
  <c r="D244" i="317" s="1"/>
  <c r="C11" i="305"/>
  <c r="C244" i="317" s="1"/>
  <c r="H10" i="305"/>
  <c r="G10" i="305"/>
  <c r="G207" i="317" s="1"/>
  <c r="F10" i="305"/>
  <c r="F207" i="317" s="1"/>
  <c r="E10" i="305"/>
  <c r="E207" i="317" s="1"/>
  <c r="D10" i="305"/>
  <c r="D207" i="317" s="1"/>
  <c r="C10" i="305"/>
  <c r="C207" i="317" s="1"/>
  <c r="H9" i="305"/>
  <c r="G9" i="305"/>
  <c r="G170" i="317" s="1"/>
  <c r="F9" i="305"/>
  <c r="F170" i="317" s="1"/>
  <c r="E9" i="305"/>
  <c r="E170" i="317" s="1"/>
  <c r="D9" i="305"/>
  <c r="D170" i="317" s="1"/>
  <c r="C9" i="305"/>
  <c r="C170" i="317" s="1"/>
  <c r="H8" i="305"/>
  <c r="G8" i="305"/>
  <c r="G133" i="317" s="1"/>
  <c r="F8" i="305"/>
  <c r="F133" i="317" s="1"/>
  <c r="E8" i="305"/>
  <c r="E133" i="317" s="1"/>
  <c r="D8" i="305"/>
  <c r="D133" i="317" s="1"/>
  <c r="C8" i="305"/>
  <c r="C133" i="317" s="1"/>
  <c r="H7" i="305"/>
  <c r="G7" i="305"/>
  <c r="G96" i="317" s="1"/>
  <c r="F7" i="305"/>
  <c r="F96" i="317" s="1"/>
  <c r="E7" i="305"/>
  <c r="E96" i="317" s="1"/>
  <c r="D7" i="305"/>
  <c r="D96" i="317" s="1"/>
  <c r="C7" i="305"/>
  <c r="C96" i="317" s="1"/>
  <c r="H6" i="305"/>
  <c r="G6" i="305"/>
  <c r="G59" i="317" s="1"/>
  <c r="F6" i="305"/>
  <c r="E6" i="305"/>
  <c r="E59" i="317" s="1"/>
  <c r="D6" i="305"/>
  <c r="D59" i="317" s="1"/>
  <c r="C6" i="305"/>
  <c r="C59" i="317" s="1"/>
  <c r="H5" i="305"/>
  <c r="G5" i="305"/>
  <c r="G22" i="317" s="1"/>
  <c r="F5" i="305"/>
  <c r="F22" i="317" s="1"/>
  <c r="E5" i="305"/>
  <c r="E22" i="317" s="1"/>
  <c r="D5" i="305"/>
  <c r="C5" i="305"/>
  <c r="C22" i="317" s="1"/>
  <c r="F65" i="304"/>
  <c r="E65" i="304"/>
  <c r="E1630" i="316" s="1"/>
  <c r="D65" i="304"/>
  <c r="D1630" i="316" s="1"/>
  <c r="C65" i="304"/>
  <c r="C1630" i="316" s="1"/>
  <c r="F60" i="304"/>
  <c r="D60" i="304"/>
  <c r="D1517" i="316" s="1"/>
  <c r="C60" i="304"/>
  <c r="F59" i="304"/>
  <c r="E59" i="304"/>
  <c r="E1480" i="316" s="1"/>
  <c r="D59" i="304"/>
  <c r="D1480" i="316" s="1"/>
  <c r="C59" i="304"/>
  <c r="C1480" i="316" s="1"/>
  <c r="F58" i="304"/>
  <c r="D58" i="304"/>
  <c r="D1443" i="316" s="1"/>
  <c r="C58" i="304"/>
  <c r="C1443" i="316" s="1"/>
  <c r="F57" i="304"/>
  <c r="E57" i="304"/>
  <c r="E1406" i="316" s="1"/>
  <c r="D57" i="304"/>
  <c r="D1406" i="316" s="1"/>
  <c r="C57" i="304"/>
  <c r="C1406" i="316" s="1"/>
  <c r="F56" i="304"/>
  <c r="D56" i="304"/>
  <c r="D1369" i="316" s="1"/>
  <c r="C56" i="304"/>
  <c r="C1369" i="316" s="1"/>
  <c r="F55" i="304"/>
  <c r="E55" i="304"/>
  <c r="D55" i="304"/>
  <c r="D1332" i="316" s="1"/>
  <c r="C55" i="304"/>
  <c r="C1332" i="316" s="1"/>
  <c r="F52" i="304"/>
  <c r="E52" i="304"/>
  <c r="E1293" i="316" s="1"/>
  <c r="D52" i="304"/>
  <c r="D1293" i="316" s="1"/>
  <c r="C52" i="304"/>
  <c r="C1293" i="316" s="1"/>
  <c r="F48" i="304"/>
  <c r="E48" i="304"/>
  <c r="D48" i="304"/>
  <c r="D1217" i="316" s="1"/>
  <c r="C48" i="304"/>
  <c r="C1217" i="316" s="1"/>
  <c r="F45" i="304"/>
  <c r="E45" i="304"/>
  <c r="E1178" i="316" s="1"/>
  <c r="D45" i="304"/>
  <c r="D1178" i="316" s="1"/>
  <c r="C45" i="304"/>
  <c r="C1178" i="316" s="1"/>
  <c r="F41" i="304"/>
  <c r="E41" i="304"/>
  <c r="E1102" i="316" s="1"/>
  <c r="D41" i="304"/>
  <c r="D1102" i="316" s="1"/>
  <c r="C41" i="304"/>
  <c r="C1102" i="316" s="1"/>
  <c r="F40" i="304"/>
  <c r="E40" i="304"/>
  <c r="E1065" i="316" s="1"/>
  <c r="D40" i="304"/>
  <c r="D1065" i="316" s="1"/>
  <c r="C40" i="304"/>
  <c r="C1065" i="316" s="1"/>
  <c r="F39" i="304"/>
  <c r="E39" i="304"/>
  <c r="D39" i="304"/>
  <c r="D1028" i="316" s="1"/>
  <c r="C39" i="304"/>
  <c r="C1028" i="316" s="1"/>
  <c r="F35" i="304"/>
  <c r="E35" i="304"/>
  <c r="E952" i="316" s="1"/>
  <c r="D35" i="304"/>
  <c r="D952" i="316" s="1"/>
  <c r="C35" i="304"/>
  <c r="C952" i="316" s="1"/>
  <c r="F34" i="304"/>
  <c r="E34" i="304"/>
  <c r="E915" i="316" s="1"/>
  <c r="D34" i="304"/>
  <c r="D915" i="316" s="1"/>
  <c r="C34" i="304"/>
  <c r="C915" i="316" s="1"/>
  <c r="F33" i="304"/>
  <c r="E33" i="304"/>
  <c r="E878" i="316" s="1"/>
  <c r="D33" i="304"/>
  <c r="D878" i="316" s="1"/>
  <c r="C33" i="304"/>
  <c r="C878" i="316" s="1"/>
  <c r="F32" i="304"/>
  <c r="E32" i="304"/>
  <c r="D32" i="304"/>
  <c r="D841" i="316" s="1"/>
  <c r="C32" i="304"/>
  <c r="C841" i="316" s="1"/>
  <c r="F28" i="304"/>
  <c r="E28" i="304"/>
  <c r="E765" i="316" s="1"/>
  <c r="D28" i="304"/>
  <c r="D765" i="316" s="1"/>
  <c r="C28" i="304"/>
  <c r="C765" i="316" s="1"/>
  <c r="F27" i="304"/>
  <c r="E27" i="304"/>
  <c r="E728" i="316" s="1"/>
  <c r="D27" i="304"/>
  <c r="D728" i="316" s="1"/>
  <c r="C27" i="304"/>
  <c r="C728" i="316" s="1"/>
  <c r="F26" i="304"/>
  <c r="E26" i="304"/>
  <c r="E691" i="316" s="1"/>
  <c r="D26" i="304"/>
  <c r="D691" i="316" s="1"/>
  <c r="C26" i="304"/>
  <c r="C691" i="316" s="1"/>
  <c r="F25" i="304"/>
  <c r="E25" i="304"/>
  <c r="E654" i="316" s="1"/>
  <c r="D25" i="304"/>
  <c r="D654" i="316" s="1"/>
  <c r="C25" i="304"/>
  <c r="C654" i="316" s="1"/>
  <c r="F24" i="304"/>
  <c r="E24" i="304"/>
  <c r="E617" i="316" s="1"/>
  <c r="D24" i="304"/>
  <c r="D617" i="316" s="1"/>
  <c r="C24" i="304"/>
  <c r="C617" i="316" s="1"/>
  <c r="F19" i="304"/>
  <c r="D19" i="304"/>
  <c r="C19" i="304"/>
  <c r="C504" i="316" s="1"/>
  <c r="F18" i="304"/>
  <c r="E18" i="304"/>
  <c r="E467" i="316" s="1"/>
  <c r="D18" i="304"/>
  <c r="D467" i="316" s="1"/>
  <c r="C18" i="304"/>
  <c r="C467" i="316" s="1"/>
  <c r="F17" i="304"/>
  <c r="D17" i="304"/>
  <c r="D430" i="316" s="1"/>
  <c r="C17" i="304"/>
  <c r="F16" i="304"/>
  <c r="E16" i="304"/>
  <c r="E393" i="316" s="1"/>
  <c r="D16" i="304"/>
  <c r="D393" i="316" s="1"/>
  <c r="C16" i="304"/>
  <c r="C393" i="316" s="1"/>
  <c r="F15" i="304"/>
  <c r="D15" i="304"/>
  <c r="D356" i="316" s="1"/>
  <c r="C15" i="304"/>
  <c r="C356" i="316" s="1"/>
  <c r="F14" i="304"/>
  <c r="E14" i="304"/>
  <c r="E319" i="316" s="1"/>
  <c r="D14" i="304"/>
  <c r="D319" i="316" s="1"/>
  <c r="C14" i="304"/>
  <c r="C319" i="316" s="1"/>
  <c r="F13" i="304"/>
  <c r="D13" i="304"/>
  <c r="D282" i="316" s="1"/>
  <c r="C13" i="304"/>
  <c r="C282" i="316" s="1"/>
  <c r="F12" i="304"/>
  <c r="E12" i="304"/>
  <c r="D12" i="304"/>
  <c r="D245" i="316" s="1"/>
  <c r="C12" i="304"/>
  <c r="C245" i="316" s="1"/>
  <c r="F11" i="304"/>
  <c r="D11" i="304"/>
  <c r="D208" i="316" s="1"/>
  <c r="C11" i="304"/>
  <c r="C208" i="316" s="1"/>
  <c r="F10" i="304"/>
  <c r="E10" i="304"/>
  <c r="E171" i="316" s="1"/>
  <c r="D10" i="304"/>
  <c r="C10" i="304"/>
  <c r="C171" i="316" s="1"/>
  <c r="F9" i="304"/>
  <c r="D9" i="304"/>
  <c r="D134" i="316" s="1"/>
  <c r="C9" i="304"/>
  <c r="C134" i="316" s="1"/>
  <c r="F8" i="304"/>
  <c r="E8" i="304"/>
  <c r="E97" i="316" s="1"/>
  <c r="D8" i="304"/>
  <c r="D97" i="316" s="1"/>
  <c r="C8" i="304"/>
  <c r="F7" i="304"/>
  <c r="D7" i="304"/>
  <c r="D60" i="316" s="1"/>
  <c r="C7" i="304"/>
  <c r="C60" i="316" s="1"/>
  <c r="F6" i="304"/>
  <c r="E6" i="304"/>
  <c r="E23" i="316" s="1"/>
  <c r="D6" i="304"/>
  <c r="D23" i="316" s="1"/>
  <c r="C6" i="304"/>
  <c r="C23" i="316" s="1"/>
  <c r="H94" i="307"/>
  <c r="G94" i="307"/>
  <c r="G3069" i="317" s="1"/>
  <c r="F94" i="307"/>
  <c r="F3069" i="317" s="1"/>
  <c r="E94" i="307"/>
  <c r="E3069" i="317" s="1"/>
  <c r="D94" i="307"/>
  <c r="D3069" i="317" s="1"/>
  <c r="C94" i="307"/>
  <c r="C3069" i="317" s="1"/>
  <c r="H93" i="307"/>
  <c r="G93" i="307"/>
  <c r="F93" i="307"/>
  <c r="F3032" i="317" s="1"/>
  <c r="E93" i="307"/>
  <c r="E3032" i="317" s="1"/>
  <c r="D93" i="307"/>
  <c r="D3032" i="317" s="1"/>
  <c r="C93" i="307"/>
  <c r="C3032" i="317" s="1"/>
  <c r="H89" i="307"/>
  <c r="G89" i="307"/>
  <c r="G2956" i="317" s="1"/>
  <c r="F89" i="307"/>
  <c r="F2956" i="317" s="1"/>
  <c r="E89" i="307"/>
  <c r="D89" i="307"/>
  <c r="D2956" i="317" s="1"/>
  <c r="C89" i="307"/>
  <c r="C2956" i="317" s="1"/>
  <c r="B89" i="307"/>
  <c r="H88" i="307"/>
  <c r="G88" i="307"/>
  <c r="G2919" i="317" s="1"/>
  <c r="F88" i="307"/>
  <c r="F2919" i="317" s="1"/>
  <c r="E88" i="307"/>
  <c r="E2919" i="317" s="1"/>
  <c r="D88" i="307"/>
  <c r="C88" i="307"/>
  <c r="C2919" i="317" s="1"/>
  <c r="B88" i="307"/>
  <c r="H87" i="307"/>
  <c r="G87" i="307"/>
  <c r="G2882" i="317" s="1"/>
  <c r="F87" i="307"/>
  <c r="F2882" i="317" s="1"/>
  <c r="E87" i="307"/>
  <c r="E2882" i="317" s="1"/>
  <c r="D87" i="307"/>
  <c r="D2882" i="317" s="1"/>
  <c r="C87" i="307"/>
  <c r="B87" i="307"/>
  <c r="H86" i="307"/>
  <c r="G86" i="307"/>
  <c r="G2845" i="317" s="1"/>
  <c r="F86" i="307"/>
  <c r="F2845" i="317" s="1"/>
  <c r="E86" i="307"/>
  <c r="E2845" i="317" s="1"/>
  <c r="D86" i="307"/>
  <c r="D2845" i="317" s="1"/>
  <c r="C86" i="307"/>
  <c r="C2845" i="317" s="1"/>
  <c r="B86" i="307"/>
  <c r="H85" i="307"/>
  <c r="G85" i="307"/>
  <c r="G2808" i="317" s="1"/>
  <c r="F85" i="307"/>
  <c r="F2808" i="317" s="1"/>
  <c r="E85" i="307"/>
  <c r="E2808" i="317" s="1"/>
  <c r="D85" i="307"/>
  <c r="D2808" i="317" s="1"/>
  <c r="C85" i="307"/>
  <c r="C2808" i="317" s="1"/>
  <c r="B85" i="307"/>
  <c r="H84" i="307"/>
  <c r="G84" i="307"/>
  <c r="G2771" i="317" s="1"/>
  <c r="F84" i="307"/>
  <c r="F2771" i="317" s="1"/>
  <c r="E84" i="307"/>
  <c r="E2771" i="317" s="1"/>
  <c r="D84" i="307"/>
  <c r="D2771" i="317" s="1"/>
  <c r="C84" i="307"/>
  <c r="C2771" i="317" s="1"/>
  <c r="B84" i="307"/>
  <c r="H83" i="307"/>
  <c r="G83" i="307"/>
  <c r="F83" i="307"/>
  <c r="F2734" i="317" s="1"/>
  <c r="E83" i="307"/>
  <c r="E2734" i="317" s="1"/>
  <c r="D83" i="307"/>
  <c r="D2734" i="317" s="1"/>
  <c r="C83" i="307"/>
  <c r="C2734" i="317" s="1"/>
  <c r="B83" i="307"/>
  <c r="H82" i="307"/>
  <c r="G82" i="307"/>
  <c r="G2697" i="317" s="1"/>
  <c r="F82" i="307"/>
  <c r="E82" i="307"/>
  <c r="E2697" i="317" s="1"/>
  <c r="D82" i="307"/>
  <c r="D2697" i="317" s="1"/>
  <c r="C82" i="307"/>
  <c r="C2697" i="317" s="1"/>
  <c r="B82" i="307"/>
  <c r="H79" i="307"/>
  <c r="G79" i="307"/>
  <c r="G2622" i="317" s="1"/>
  <c r="F79" i="307"/>
  <c r="F2622" i="317" s="1"/>
  <c r="E79" i="307"/>
  <c r="E2622" i="317" s="1"/>
  <c r="D79" i="307"/>
  <c r="D2622" i="317" s="1"/>
  <c r="C79" i="307"/>
  <c r="C2622" i="317" s="1"/>
  <c r="H78" i="307"/>
  <c r="G78" i="307"/>
  <c r="G2585" i="317" s="1"/>
  <c r="F78" i="307"/>
  <c r="F2585" i="317" s="1"/>
  <c r="E78" i="307"/>
  <c r="E2585" i="317" s="1"/>
  <c r="D78" i="307"/>
  <c r="D2585" i="317" s="1"/>
  <c r="C78" i="307"/>
  <c r="C2585" i="317" s="1"/>
  <c r="B78" i="307"/>
  <c r="H77" i="307"/>
  <c r="G77" i="307"/>
  <c r="G2548" i="317" s="1"/>
  <c r="F77" i="307"/>
  <c r="F2548" i="317" s="1"/>
  <c r="E77" i="307"/>
  <c r="E2548" i="317" s="1"/>
  <c r="D77" i="307"/>
  <c r="D2548" i="317" s="1"/>
  <c r="C77" i="307"/>
  <c r="C2548" i="317" s="1"/>
  <c r="B77" i="307"/>
  <c r="H76" i="307"/>
  <c r="G76" i="307"/>
  <c r="G2511" i="317" s="1"/>
  <c r="F76" i="307"/>
  <c r="F2511" i="317" s="1"/>
  <c r="E76" i="307"/>
  <c r="E2511" i="317" s="1"/>
  <c r="D76" i="307"/>
  <c r="D2511" i="317" s="1"/>
  <c r="C76" i="307"/>
  <c r="C2511" i="317" s="1"/>
  <c r="B76" i="307"/>
  <c r="H75" i="307"/>
  <c r="G75" i="307"/>
  <c r="G2474" i="317" s="1"/>
  <c r="F75" i="307"/>
  <c r="F2474" i="317" s="1"/>
  <c r="E75" i="307"/>
  <c r="E2474" i="317" s="1"/>
  <c r="D75" i="307"/>
  <c r="D2474" i="317" s="1"/>
  <c r="C75" i="307"/>
  <c r="C2474" i="317" s="1"/>
  <c r="B75" i="307"/>
  <c r="H74" i="307"/>
  <c r="G74" i="307"/>
  <c r="G2437" i="317" s="1"/>
  <c r="F74" i="307"/>
  <c r="F2437" i="317" s="1"/>
  <c r="E74" i="307"/>
  <c r="E2437" i="317" s="1"/>
  <c r="D74" i="307"/>
  <c r="D2437" i="317" s="1"/>
  <c r="C74" i="307"/>
  <c r="C2437" i="317" s="1"/>
  <c r="B74" i="307"/>
  <c r="H73" i="307"/>
  <c r="G73" i="307"/>
  <c r="G2400" i="317" s="1"/>
  <c r="F73" i="307"/>
  <c r="E73" i="307"/>
  <c r="E2400" i="317" s="1"/>
  <c r="D73" i="307"/>
  <c r="D2400" i="317" s="1"/>
  <c r="C73" i="307"/>
  <c r="C2400" i="317" s="1"/>
  <c r="B73" i="307"/>
  <c r="H72" i="307"/>
  <c r="G72" i="307"/>
  <c r="G2363" i="317" s="1"/>
  <c r="F72" i="307"/>
  <c r="F2363" i="317" s="1"/>
  <c r="E72" i="307"/>
  <c r="D72" i="307"/>
  <c r="D2363" i="317" s="1"/>
  <c r="C72" i="307"/>
  <c r="C2363" i="317" s="1"/>
  <c r="B72" i="307"/>
  <c r="H71" i="307"/>
  <c r="G71" i="307"/>
  <c r="G2326" i="317" s="1"/>
  <c r="F71" i="307"/>
  <c r="F2326" i="317" s="1"/>
  <c r="E71" i="307"/>
  <c r="E2326" i="317" s="1"/>
  <c r="D71" i="307"/>
  <c r="C71" i="307"/>
  <c r="C2326" i="317" s="1"/>
  <c r="B71" i="307"/>
  <c r="H70" i="307"/>
  <c r="G70" i="307"/>
  <c r="G2289" i="317" s="1"/>
  <c r="F70" i="307"/>
  <c r="F2289" i="317" s="1"/>
  <c r="E70" i="307"/>
  <c r="E2289" i="317" s="1"/>
  <c r="D70" i="307"/>
  <c r="D2289" i="317" s="1"/>
  <c r="C70" i="307"/>
  <c r="B70" i="307"/>
  <c r="H69" i="307"/>
  <c r="G69" i="307"/>
  <c r="G2252" i="317" s="1"/>
  <c r="F69" i="307"/>
  <c r="F2252" i="317" s="1"/>
  <c r="E69" i="307"/>
  <c r="E2252" i="317" s="1"/>
  <c r="D69" i="307"/>
  <c r="D2252" i="317" s="1"/>
  <c r="C69" i="307"/>
  <c r="C2252" i="317" s="1"/>
  <c r="B69" i="307"/>
  <c r="H68" i="307"/>
  <c r="G68" i="307"/>
  <c r="G2215" i="317" s="1"/>
  <c r="F68" i="307"/>
  <c r="F2215" i="317" s="1"/>
  <c r="E68" i="307"/>
  <c r="E2215" i="317" s="1"/>
  <c r="D68" i="307"/>
  <c r="D2215" i="317" s="1"/>
  <c r="C68" i="307"/>
  <c r="C2215" i="317" s="1"/>
  <c r="B68" i="307"/>
  <c r="H67" i="307"/>
  <c r="G67" i="307"/>
  <c r="G2178" i="317" s="1"/>
  <c r="F67" i="307"/>
  <c r="F2178" i="317" s="1"/>
  <c r="E67" i="307"/>
  <c r="E2178" i="317" s="1"/>
  <c r="D67" i="307"/>
  <c r="D2178" i="317" s="1"/>
  <c r="C67" i="307"/>
  <c r="C2178" i="317" s="1"/>
  <c r="B67" i="307"/>
  <c r="H66" i="307"/>
  <c r="G66" i="307"/>
  <c r="F66" i="307"/>
  <c r="F2141" i="317" s="1"/>
  <c r="E66" i="307"/>
  <c r="E2141" i="317" s="1"/>
  <c r="D66" i="307"/>
  <c r="D2141" i="317" s="1"/>
  <c r="C66" i="307"/>
  <c r="C2141" i="317" s="1"/>
  <c r="B66" i="307"/>
  <c r="H63" i="307"/>
  <c r="G63" i="307"/>
  <c r="G2066" i="317" s="1"/>
  <c r="F63" i="307"/>
  <c r="F2066" i="317" s="1"/>
  <c r="E63" i="307"/>
  <c r="E2066" i="317" s="1"/>
  <c r="D63" i="307"/>
  <c r="D2066" i="317" s="1"/>
  <c r="C63" i="307"/>
  <c r="C2066" i="317" s="1"/>
  <c r="H62" i="307"/>
  <c r="G62" i="307"/>
  <c r="G2029" i="317" s="1"/>
  <c r="F62" i="307"/>
  <c r="F2029" i="317" s="1"/>
  <c r="E62" i="307"/>
  <c r="E2029" i="317" s="1"/>
  <c r="D62" i="307"/>
  <c r="D2029" i="317" s="1"/>
  <c r="C62" i="307"/>
  <c r="C2029" i="317" s="1"/>
  <c r="B62" i="307"/>
  <c r="H61" i="307"/>
  <c r="G61" i="307"/>
  <c r="G1992" i="317" s="1"/>
  <c r="F61" i="307"/>
  <c r="F1992" i="317" s="1"/>
  <c r="E61" i="307"/>
  <c r="E1992" i="317" s="1"/>
  <c r="D61" i="307"/>
  <c r="D1992" i="317" s="1"/>
  <c r="C61" i="307"/>
  <c r="C1992" i="317" s="1"/>
  <c r="B61" i="307"/>
  <c r="H60" i="307"/>
  <c r="G60" i="307"/>
  <c r="G1955" i="317" s="1"/>
  <c r="F60" i="307"/>
  <c r="F1955" i="317" s="1"/>
  <c r="E60" i="307"/>
  <c r="E1955" i="317" s="1"/>
  <c r="D60" i="307"/>
  <c r="D1955" i="317" s="1"/>
  <c r="C60" i="307"/>
  <c r="C1955" i="317" s="1"/>
  <c r="B60" i="307"/>
  <c r="H59" i="307"/>
  <c r="G59" i="307"/>
  <c r="G1918" i="317" s="1"/>
  <c r="F59" i="307"/>
  <c r="F1918" i="317" s="1"/>
  <c r="E59" i="307"/>
  <c r="E1918" i="317" s="1"/>
  <c r="D59" i="307"/>
  <c r="D1918" i="317" s="1"/>
  <c r="C59" i="307"/>
  <c r="C1918" i="317" s="1"/>
  <c r="B59" i="307"/>
  <c r="H58" i="307"/>
  <c r="G58" i="307"/>
  <c r="G1881" i="317" s="1"/>
  <c r="F58" i="307"/>
  <c r="F1881" i="317" s="1"/>
  <c r="E58" i="307"/>
  <c r="E1881" i="317" s="1"/>
  <c r="D58" i="307"/>
  <c r="D1881" i="317" s="1"/>
  <c r="C58" i="307"/>
  <c r="C1881" i="317" s="1"/>
  <c r="B58" i="307"/>
  <c r="H57" i="307"/>
  <c r="G57" i="307"/>
  <c r="G1844" i="317" s="1"/>
  <c r="F57" i="307"/>
  <c r="F1844" i="317" s="1"/>
  <c r="E57" i="307"/>
  <c r="E1844" i="317" s="1"/>
  <c r="D57" i="307"/>
  <c r="D1844" i="317" s="1"/>
  <c r="C57" i="307"/>
  <c r="C1844" i="317" s="1"/>
  <c r="B57" i="307"/>
  <c r="H56" i="307"/>
  <c r="G56" i="307"/>
  <c r="G1807" i="317" s="1"/>
  <c r="F56" i="307"/>
  <c r="E56" i="307"/>
  <c r="E1807" i="317" s="1"/>
  <c r="D56" i="307"/>
  <c r="D1807" i="317" s="1"/>
  <c r="C56" i="307"/>
  <c r="C1807" i="317" s="1"/>
  <c r="B56" i="307"/>
  <c r="H55" i="307"/>
  <c r="G55" i="307"/>
  <c r="G1770" i="317" s="1"/>
  <c r="F55" i="307"/>
  <c r="F1770" i="317" s="1"/>
  <c r="E55" i="307"/>
  <c r="D55" i="307"/>
  <c r="D1770" i="317" s="1"/>
  <c r="C55" i="307"/>
  <c r="C1770" i="317" s="1"/>
  <c r="B55" i="307"/>
  <c r="H54" i="307"/>
  <c r="G54" i="307"/>
  <c r="G1733" i="317" s="1"/>
  <c r="F54" i="307"/>
  <c r="F1733" i="317" s="1"/>
  <c r="E54" i="307"/>
  <c r="E1733" i="317" s="1"/>
  <c r="D54" i="307"/>
  <c r="C54" i="307"/>
  <c r="C1733" i="317" s="1"/>
  <c r="B54" i="307"/>
  <c r="H53" i="307"/>
  <c r="G53" i="307"/>
  <c r="G1696" i="317" s="1"/>
  <c r="F53" i="307"/>
  <c r="F1696" i="317" s="1"/>
  <c r="E53" i="307"/>
  <c r="E1696" i="317" s="1"/>
  <c r="D53" i="307"/>
  <c r="D1696" i="317" s="1"/>
  <c r="C53" i="307"/>
  <c r="B53" i="307"/>
  <c r="H52" i="307"/>
  <c r="G52" i="307"/>
  <c r="G1659" i="317" s="1"/>
  <c r="F52" i="307"/>
  <c r="F1659" i="317" s="1"/>
  <c r="E52" i="307"/>
  <c r="E1659" i="317" s="1"/>
  <c r="D52" i="307"/>
  <c r="D1659" i="317" s="1"/>
  <c r="C52" i="307"/>
  <c r="C1659" i="317" s="1"/>
  <c r="B52" i="307"/>
  <c r="H51" i="307"/>
  <c r="G51" i="307"/>
  <c r="G1622" i="317" s="1"/>
  <c r="F51" i="307"/>
  <c r="F1622" i="317" s="1"/>
  <c r="E51" i="307"/>
  <c r="E1622" i="317" s="1"/>
  <c r="D51" i="307"/>
  <c r="D1622" i="317" s="1"/>
  <c r="C51" i="307"/>
  <c r="C1622" i="317" s="1"/>
  <c r="B51" i="307"/>
  <c r="H48" i="307"/>
  <c r="G48" i="307"/>
  <c r="G1547" i="317" s="1"/>
  <c r="F48" i="307"/>
  <c r="F1547" i="317" s="1"/>
  <c r="E48" i="307"/>
  <c r="E1547" i="317" s="1"/>
  <c r="D48" i="307"/>
  <c r="D1547" i="317" s="1"/>
  <c r="C48" i="307"/>
  <c r="C1547" i="317" s="1"/>
  <c r="H47" i="307"/>
  <c r="G47" i="307"/>
  <c r="G1510" i="317" s="1"/>
  <c r="F47" i="307"/>
  <c r="F1510" i="317" s="1"/>
  <c r="E47" i="307"/>
  <c r="E1510" i="317" s="1"/>
  <c r="D47" i="307"/>
  <c r="D1510" i="317" s="1"/>
  <c r="C47" i="307"/>
  <c r="C1510" i="317" s="1"/>
  <c r="B47" i="307"/>
  <c r="H46" i="307"/>
  <c r="G46" i="307"/>
  <c r="G1473" i="317" s="1"/>
  <c r="F46" i="307"/>
  <c r="F1473" i="317" s="1"/>
  <c r="E46" i="307"/>
  <c r="D46" i="307"/>
  <c r="D1473" i="317" s="1"/>
  <c r="C46" i="307"/>
  <c r="C1473" i="317" s="1"/>
  <c r="B46" i="307"/>
  <c r="H45" i="307"/>
  <c r="G45" i="307"/>
  <c r="G1436" i="317" s="1"/>
  <c r="F45" i="307"/>
  <c r="F1436" i="317" s="1"/>
  <c r="E45" i="307"/>
  <c r="E1436" i="317" s="1"/>
  <c r="D45" i="307"/>
  <c r="D1436" i="317" s="1"/>
  <c r="C45" i="307"/>
  <c r="C1436" i="317" s="1"/>
  <c r="B45" i="307"/>
  <c r="H44" i="307"/>
  <c r="G44" i="307"/>
  <c r="G1399" i="317" s="1"/>
  <c r="F44" i="307"/>
  <c r="F1399" i="317" s="1"/>
  <c r="E44" i="307"/>
  <c r="E1399" i="317" s="1"/>
  <c r="D44" i="307"/>
  <c r="D1399" i="317" s="1"/>
  <c r="C44" i="307"/>
  <c r="B44" i="307"/>
  <c r="H43" i="307"/>
  <c r="G43" i="307"/>
  <c r="G1362" i="317" s="1"/>
  <c r="F43" i="307"/>
  <c r="F1362" i="317" s="1"/>
  <c r="E43" i="307"/>
  <c r="E1362" i="317" s="1"/>
  <c r="D43" i="307"/>
  <c r="D1362" i="317" s="1"/>
  <c r="C43" i="307"/>
  <c r="C1362" i="317" s="1"/>
  <c r="H42" i="307"/>
  <c r="G42" i="307"/>
  <c r="G1325" i="317" s="1"/>
  <c r="F42" i="307"/>
  <c r="F1325" i="317" s="1"/>
  <c r="E42" i="307"/>
  <c r="E1325" i="317" s="1"/>
  <c r="D42" i="307"/>
  <c r="D1325" i="317" s="1"/>
  <c r="C42" i="307"/>
  <c r="C1325" i="317" s="1"/>
  <c r="H41" i="307"/>
  <c r="G41" i="307"/>
  <c r="G1288" i="317" s="1"/>
  <c r="F41" i="307"/>
  <c r="F1288" i="317" s="1"/>
  <c r="E41" i="307"/>
  <c r="E1288" i="317" s="1"/>
  <c r="D41" i="307"/>
  <c r="D1288" i="317" s="1"/>
  <c r="C41" i="307"/>
  <c r="C1288" i="317" s="1"/>
  <c r="H40" i="307"/>
  <c r="G40" i="307"/>
  <c r="G1251" i="317" s="1"/>
  <c r="F40" i="307"/>
  <c r="F1251" i="317" s="1"/>
  <c r="E40" i="307"/>
  <c r="E1251" i="317" s="1"/>
  <c r="D40" i="307"/>
  <c r="D1251" i="317" s="1"/>
  <c r="C40" i="307"/>
  <c r="C1251" i="317" s="1"/>
  <c r="H39" i="307"/>
  <c r="G39" i="307"/>
  <c r="G1214" i="317" s="1"/>
  <c r="F39" i="307"/>
  <c r="F1214" i="317" s="1"/>
  <c r="E39" i="307"/>
  <c r="E1214" i="317" s="1"/>
  <c r="D39" i="307"/>
  <c r="D1214" i="317" s="1"/>
  <c r="C39" i="307"/>
  <c r="C1214" i="317" s="1"/>
  <c r="H38" i="307"/>
  <c r="G38" i="307"/>
  <c r="G1177" i="317" s="1"/>
  <c r="F38" i="307"/>
  <c r="F1177" i="317" s="1"/>
  <c r="E38" i="307"/>
  <c r="E1177" i="317" s="1"/>
  <c r="D38" i="307"/>
  <c r="D1177" i="317" s="1"/>
  <c r="C38" i="307"/>
  <c r="C1177" i="317" s="1"/>
  <c r="H37" i="307"/>
  <c r="G37" i="307"/>
  <c r="G1140" i="317" s="1"/>
  <c r="F37" i="307"/>
  <c r="E37" i="307"/>
  <c r="E1140" i="317" s="1"/>
  <c r="D37" i="307"/>
  <c r="D1140" i="317" s="1"/>
  <c r="C37" i="307"/>
  <c r="C1140" i="317" s="1"/>
  <c r="H36" i="307"/>
  <c r="G36" i="307"/>
  <c r="G1103" i="317" s="1"/>
  <c r="F36" i="307"/>
  <c r="F1103" i="317" s="1"/>
  <c r="E36" i="307"/>
  <c r="E1103" i="317" s="1"/>
  <c r="D36" i="307"/>
  <c r="C36" i="307"/>
  <c r="C1103" i="317" s="1"/>
  <c r="H33" i="307"/>
  <c r="G33" i="307"/>
  <c r="G1028" i="317" s="1"/>
  <c r="F33" i="307"/>
  <c r="F1028" i="317" s="1"/>
  <c r="E33" i="307"/>
  <c r="E1028" i="317" s="1"/>
  <c r="D33" i="307"/>
  <c r="D1028" i="317" s="1"/>
  <c r="C33" i="307"/>
  <c r="C1028" i="317" s="1"/>
  <c r="H32" i="307"/>
  <c r="G32" i="307"/>
  <c r="G991" i="317" s="1"/>
  <c r="F32" i="307"/>
  <c r="F991" i="317" s="1"/>
  <c r="E32" i="307"/>
  <c r="E991" i="317" s="1"/>
  <c r="D32" i="307"/>
  <c r="D991" i="317" s="1"/>
  <c r="C32" i="307"/>
  <c r="C991" i="317" s="1"/>
  <c r="B32" i="307"/>
  <c r="H31" i="307"/>
  <c r="G31" i="307"/>
  <c r="G954" i="317" s="1"/>
  <c r="F31" i="307"/>
  <c r="F954" i="317" s="1"/>
  <c r="E31" i="307"/>
  <c r="E954" i="317" s="1"/>
  <c r="D31" i="307"/>
  <c r="D954" i="317" s="1"/>
  <c r="C31" i="307"/>
  <c r="C954" i="317" s="1"/>
  <c r="B31" i="307"/>
  <c r="H30" i="307"/>
  <c r="G30" i="307"/>
  <c r="G917" i="317" s="1"/>
  <c r="F30" i="307"/>
  <c r="E30" i="307"/>
  <c r="E917" i="317" s="1"/>
  <c r="D30" i="307"/>
  <c r="D917" i="317" s="1"/>
  <c r="C30" i="307"/>
  <c r="C917" i="317" s="1"/>
  <c r="B30" i="307"/>
  <c r="H29" i="307"/>
  <c r="G29" i="307"/>
  <c r="G880" i="317" s="1"/>
  <c r="F29" i="307"/>
  <c r="F880" i="317" s="1"/>
  <c r="E29" i="307"/>
  <c r="E880" i="317" s="1"/>
  <c r="D29" i="307"/>
  <c r="D880" i="317" s="1"/>
  <c r="C29" i="307"/>
  <c r="C880" i="317" s="1"/>
  <c r="H28" i="307"/>
  <c r="G28" i="307"/>
  <c r="G843" i="317" s="1"/>
  <c r="F28" i="307"/>
  <c r="F843" i="317" s="1"/>
  <c r="E28" i="307"/>
  <c r="E843" i="317" s="1"/>
  <c r="D28" i="307"/>
  <c r="D843" i="317" s="1"/>
  <c r="C28" i="307"/>
  <c r="C843" i="317" s="1"/>
  <c r="H27" i="307"/>
  <c r="G27" i="307"/>
  <c r="G806" i="317" s="1"/>
  <c r="F27" i="307"/>
  <c r="F806" i="317" s="1"/>
  <c r="E27" i="307"/>
  <c r="E806" i="317" s="1"/>
  <c r="D27" i="307"/>
  <c r="D806" i="317" s="1"/>
  <c r="C27" i="307"/>
  <c r="C806" i="317" s="1"/>
  <c r="H26" i="307"/>
  <c r="G26" i="307"/>
  <c r="G769" i="317" s="1"/>
  <c r="F26" i="307"/>
  <c r="F769" i="317" s="1"/>
  <c r="E26" i="307"/>
  <c r="E769" i="317" s="1"/>
  <c r="D26" i="307"/>
  <c r="D769" i="317" s="1"/>
  <c r="C26" i="307"/>
  <c r="C769" i="317" s="1"/>
  <c r="H25" i="307"/>
  <c r="G25" i="307"/>
  <c r="G732" i="317" s="1"/>
  <c r="F25" i="307"/>
  <c r="F732" i="317" s="1"/>
  <c r="E25" i="307"/>
  <c r="E732" i="317" s="1"/>
  <c r="D25" i="307"/>
  <c r="D732" i="317" s="1"/>
  <c r="C25" i="307"/>
  <c r="C732" i="317" s="1"/>
  <c r="H24" i="307"/>
  <c r="G24" i="307"/>
  <c r="G695" i="317" s="1"/>
  <c r="F24" i="307"/>
  <c r="F695" i="317" s="1"/>
  <c r="E24" i="307"/>
  <c r="E695" i="317" s="1"/>
  <c r="D24" i="307"/>
  <c r="D695" i="317" s="1"/>
  <c r="C24" i="307"/>
  <c r="H23" i="307"/>
  <c r="G23" i="307"/>
  <c r="G658" i="317" s="1"/>
  <c r="F23" i="307"/>
  <c r="F658" i="317" s="1"/>
  <c r="E23" i="307"/>
  <c r="E658" i="317" s="1"/>
  <c r="D23" i="307"/>
  <c r="D658" i="317" s="1"/>
  <c r="C23" i="307"/>
  <c r="C658" i="317" s="1"/>
  <c r="H22" i="307"/>
  <c r="G22" i="307"/>
  <c r="G621" i="317" s="1"/>
  <c r="F22" i="307"/>
  <c r="F621" i="317" s="1"/>
  <c r="E22" i="307"/>
  <c r="E621" i="317" s="1"/>
  <c r="D22" i="307"/>
  <c r="D621" i="317" s="1"/>
  <c r="C22" i="307"/>
  <c r="C621" i="317" s="1"/>
  <c r="H21" i="307"/>
  <c r="G21" i="307"/>
  <c r="G584" i="317" s="1"/>
  <c r="F21" i="307"/>
  <c r="F584" i="317" s="1"/>
  <c r="E21" i="307"/>
  <c r="D21" i="307"/>
  <c r="D584" i="317" s="1"/>
  <c r="C21" i="307"/>
  <c r="C584" i="317" s="1"/>
  <c r="H18" i="307"/>
  <c r="G18" i="307"/>
  <c r="G509" i="317" s="1"/>
  <c r="F18" i="307"/>
  <c r="F509" i="317" s="1"/>
  <c r="E18" i="307"/>
  <c r="E509" i="317" s="1"/>
  <c r="D18" i="307"/>
  <c r="D509" i="317" s="1"/>
  <c r="C18" i="307"/>
  <c r="H17" i="307"/>
  <c r="G17" i="307"/>
  <c r="G472" i="317" s="1"/>
  <c r="F17" i="307"/>
  <c r="F472" i="317" s="1"/>
  <c r="E17" i="307"/>
  <c r="E472" i="317" s="1"/>
  <c r="D17" i="307"/>
  <c r="D472" i="317" s="1"/>
  <c r="C17" i="307"/>
  <c r="C472" i="317" s="1"/>
  <c r="B17" i="307"/>
  <c r="H16" i="307"/>
  <c r="G16" i="307"/>
  <c r="G435" i="317" s="1"/>
  <c r="F16" i="307"/>
  <c r="F435" i="317" s="1"/>
  <c r="E16" i="307"/>
  <c r="E435" i="317" s="1"/>
  <c r="D16" i="307"/>
  <c r="D435" i="317" s="1"/>
  <c r="C16" i="307"/>
  <c r="C435" i="317" s="1"/>
  <c r="B16" i="307"/>
  <c r="H15" i="307"/>
  <c r="G15" i="307"/>
  <c r="F15" i="307"/>
  <c r="F398" i="317" s="1"/>
  <c r="E15" i="307"/>
  <c r="E398" i="317" s="1"/>
  <c r="D15" i="307"/>
  <c r="D398" i="317" s="1"/>
  <c r="C15" i="307"/>
  <c r="C398" i="317" s="1"/>
  <c r="B15" i="307"/>
  <c r="H14" i="307"/>
  <c r="G14" i="307"/>
  <c r="G361" i="317" s="1"/>
  <c r="F14" i="307"/>
  <c r="F361" i="317" s="1"/>
  <c r="E14" i="307"/>
  <c r="E361" i="317" s="1"/>
  <c r="D14" i="307"/>
  <c r="D361" i="317" s="1"/>
  <c r="C14" i="307"/>
  <c r="C361" i="317" s="1"/>
  <c r="H13" i="307"/>
  <c r="G13" i="307"/>
  <c r="G324" i="317" s="1"/>
  <c r="F13" i="307"/>
  <c r="F324" i="317" s="1"/>
  <c r="E13" i="307"/>
  <c r="E324" i="317" s="1"/>
  <c r="D13" i="307"/>
  <c r="D324" i="317" s="1"/>
  <c r="C13" i="307"/>
  <c r="C324" i="317" s="1"/>
  <c r="H12" i="307"/>
  <c r="G12" i="307"/>
  <c r="G287" i="317" s="1"/>
  <c r="F12" i="307"/>
  <c r="F287" i="317" s="1"/>
  <c r="E12" i="307"/>
  <c r="E287" i="317" s="1"/>
  <c r="D12" i="307"/>
  <c r="D287" i="317" s="1"/>
  <c r="C12" i="307"/>
  <c r="C287" i="317" s="1"/>
  <c r="H11" i="307"/>
  <c r="G11" i="307"/>
  <c r="G250" i="317" s="1"/>
  <c r="F11" i="307"/>
  <c r="F250" i="317" s="1"/>
  <c r="E11" i="307"/>
  <c r="E250" i="317" s="1"/>
  <c r="D11" i="307"/>
  <c r="D250" i="317" s="1"/>
  <c r="C11" i="307"/>
  <c r="C250" i="317" s="1"/>
  <c r="H10" i="307"/>
  <c r="G10" i="307"/>
  <c r="G213" i="317" s="1"/>
  <c r="F10" i="307"/>
  <c r="F213" i="317" s="1"/>
  <c r="E10" i="307"/>
  <c r="E213" i="317" s="1"/>
  <c r="D10" i="307"/>
  <c r="D213" i="317" s="1"/>
  <c r="C10" i="307"/>
  <c r="C213" i="317" s="1"/>
  <c r="H9" i="307"/>
  <c r="G9" i="307"/>
  <c r="G176" i="317" s="1"/>
  <c r="F9" i="307"/>
  <c r="F176" i="317" s="1"/>
  <c r="E9" i="307"/>
  <c r="E176" i="317" s="1"/>
  <c r="D9" i="307"/>
  <c r="D176" i="317" s="1"/>
  <c r="C9" i="307"/>
  <c r="C176" i="317" s="1"/>
  <c r="H8" i="307"/>
  <c r="G8" i="307"/>
  <c r="G139" i="317" s="1"/>
  <c r="F8" i="307"/>
  <c r="F139" i="317" s="1"/>
  <c r="E8" i="307"/>
  <c r="E139" i="317" s="1"/>
  <c r="D8" i="307"/>
  <c r="D139" i="317" s="1"/>
  <c r="C8" i="307"/>
  <c r="C139" i="317" s="1"/>
  <c r="H7" i="307"/>
  <c r="G7" i="307"/>
  <c r="G102" i="317" s="1"/>
  <c r="F7" i="307"/>
  <c r="F102" i="317" s="1"/>
  <c r="E7" i="307"/>
  <c r="E102" i="317" s="1"/>
  <c r="D7" i="307"/>
  <c r="D102" i="317" s="1"/>
  <c r="C7" i="307"/>
  <c r="C102" i="317" s="1"/>
  <c r="H6" i="307"/>
  <c r="G6" i="307"/>
  <c r="G65" i="317" s="1"/>
  <c r="F6" i="307"/>
  <c r="E6" i="307"/>
  <c r="E65" i="317" s="1"/>
  <c r="D6" i="307"/>
  <c r="D65" i="317" s="1"/>
  <c r="C6" i="307"/>
  <c r="C65" i="317" s="1"/>
  <c r="H5" i="307"/>
  <c r="G5" i="307"/>
  <c r="G28" i="317" s="1"/>
  <c r="F5" i="307"/>
  <c r="F28" i="317" s="1"/>
  <c r="E5" i="307"/>
  <c r="E28" i="317" s="1"/>
  <c r="D5" i="307"/>
  <c r="C5" i="307"/>
  <c r="C28" i="317" s="1"/>
  <c r="F65" i="306"/>
  <c r="E65" i="306"/>
  <c r="E1636" i="316" s="1"/>
  <c r="D65" i="306"/>
  <c r="D1636" i="316" s="1"/>
  <c r="C65" i="306"/>
  <c r="C1636" i="316" s="1"/>
  <c r="F60" i="306"/>
  <c r="D60" i="306"/>
  <c r="D1523" i="316" s="1"/>
  <c r="C60" i="306"/>
  <c r="F59" i="306"/>
  <c r="E59" i="306"/>
  <c r="E1486" i="316" s="1"/>
  <c r="D59" i="306"/>
  <c r="D1486" i="316" s="1"/>
  <c r="C59" i="306"/>
  <c r="C1486" i="316" s="1"/>
  <c r="F58" i="306"/>
  <c r="D58" i="306"/>
  <c r="D1449" i="316" s="1"/>
  <c r="C58" i="306"/>
  <c r="C1449" i="316" s="1"/>
  <c r="F57" i="306"/>
  <c r="E57" i="306"/>
  <c r="E1412" i="316" s="1"/>
  <c r="D57" i="306"/>
  <c r="D1412" i="316" s="1"/>
  <c r="C57" i="306"/>
  <c r="C1412" i="316" s="1"/>
  <c r="F56" i="306"/>
  <c r="D56" i="306"/>
  <c r="D1375" i="316" s="1"/>
  <c r="C56" i="306"/>
  <c r="C1375" i="316" s="1"/>
  <c r="F55" i="306"/>
  <c r="E55" i="306"/>
  <c r="D55" i="306"/>
  <c r="D1338" i="316" s="1"/>
  <c r="C55" i="306"/>
  <c r="C1338" i="316" s="1"/>
  <c r="F52" i="306"/>
  <c r="E52" i="306"/>
  <c r="E1299" i="316" s="1"/>
  <c r="D52" i="306"/>
  <c r="D1299" i="316" s="1"/>
  <c r="C52" i="306"/>
  <c r="C1299" i="316" s="1"/>
  <c r="F48" i="306"/>
  <c r="E48" i="306"/>
  <c r="D48" i="306"/>
  <c r="D1223" i="316" s="1"/>
  <c r="C48" i="306"/>
  <c r="C1223" i="316" s="1"/>
  <c r="F45" i="306"/>
  <c r="E45" i="306"/>
  <c r="E1184" i="316" s="1"/>
  <c r="D45" i="306"/>
  <c r="D1184" i="316" s="1"/>
  <c r="C45" i="306"/>
  <c r="C1184" i="316" s="1"/>
  <c r="F41" i="306"/>
  <c r="E41" i="306"/>
  <c r="E1108" i="316" s="1"/>
  <c r="D41" i="306"/>
  <c r="D1108" i="316" s="1"/>
  <c r="C41" i="306"/>
  <c r="C1108" i="316" s="1"/>
  <c r="F40" i="306"/>
  <c r="E40" i="306"/>
  <c r="E1071" i="316" s="1"/>
  <c r="D40" i="306"/>
  <c r="D1071" i="316" s="1"/>
  <c r="C40" i="306"/>
  <c r="C1071" i="316" s="1"/>
  <c r="F39" i="306"/>
  <c r="E39" i="306"/>
  <c r="E1034" i="316" s="1"/>
  <c r="D39" i="306"/>
  <c r="D1034" i="316" s="1"/>
  <c r="C39" i="306"/>
  <c r="C1034" i="316" s="1"/>
  <c r="F35" i="306"/>
  <c r="E35" i="306"/>
  <c r="E958" i="316" s="1"/>
  <c r="D35" i="306"/>
  <c r="D958" i="316" s="1"/>
  <c r="C35" i="306"/>
  <c r="C958" i="316" s="1"/>
  <c r="F34" i="306"/>
  <c r="E34" i="306"/>
  <c r="E921" i="316" s="1"/>
  <c r="D34" i="306"/>
  <c r="D921" i="316" s="1"/>
  <c r="C34" i="306"/>
  <c r="C921" i="316" s="1"/>
  <c r="F33" i="306"/>
  <c r="E33" i="306"/>
  <c r="E884" i="316" s="1"/>
  <c r="D33" i="306"/>
  <c r="D884" i="316" s="1"/>
  <c r="C33" i="306"/>
  <c r="C884" i="316" s="1"/>
  <c r="F32" i="306"/>
  <c r="E32" i="306"/>
  <c r="D32" i="306"/>
  <c r="D847" i="316" s="1"/>
  <c r="C32" i="306"/>
  <c r="C847" i="316" s="1"/>
  <c r="F28" i="306"/>
  <c r="E28" i="306"/>
  <c r="E771" i="316" s="1"/>
  <c r="D28" i="306"/>
  <c r="D771" i="316" s="1"/>
  <c r="C28" i="306"/>
  <c r="C771" i="316" s="1"/>
  <c r="F27" i="306"/>
  <c r="E27" i="306"/>
  <c r="E734" i="316" s="1"/>
  <c r="D27" i="306"/>
  <c r="D734" i="316" s="1"/>
  <c r="C27" i="306"/>
  <c r="C734" i="316" s="1"/>
  <c r="F26" i="306"/>
  <c r="E26" i="306"/>
  <c r="E697" i="316" s="1"/>
  <c r="D26" i="306"/>
  <c r="D697" i="316" s="1"/>
  <c r="C26" i="306"/>
  <c r="C697" i="316" s="1"/>
  <c r="F25" i="306"/>
  <c r="E25" i="306"/>
  <c r="D25" i="306"/>
  <c r="D660" i="316" s="1"/>
  <c r="C25" i="306"/>
  <c r="C660" i="316" s="1"/>
  <c r="F24" i="306"/>
  <c r="E24" i="306"/>
  <c r="E623" i="316" s="1"/>
  <c r="D24" i="306"/>
  <c r="D623" i="316" s="1"/>
  <c r="C24" i="306"/>
  <c r="C623" i="316" s="1"/>
  <c r="F19" i="306"/>
  <c r="D19" i="306"/>
  <c r="C19" i="306"/>
  <c r="C510" i="316" s="1"/>
  <c r="F18" i="306"/>
  <c r="E18" i="306"/>
  <c r="E473" i="316" s="1"/>
  <c r="D18" i="306"/>
  <c r="D473" i="316" s="1"/>
  <c r="C18" i="306"/>
  <c r="C473" i="316" s="1"/>
  <c r="F17" i="306"/>
  <c r="D17" i="306"/>
  <c r="D436" i="316" s="1"/>
  <c r="C17" i="306"/>
  <c r="F16" i="306"/>
  <c r="E16" i="306"/>
  <c r="E399" i="316" s="1"/>
  <c r="D16" i="306"/>
  <c r="D399" i="316" s="1"/>
  <c r="C16" i="306"/>
  <c r="C399" i="316" s="1"/>
  <c r="F15" i="306"/>
  <c r="D15" i="306"/>
  <c r="D362" i="316" s="1"/>
  <c r="C15" i="306"/>
  <c r="C362" i="316" s="1"/>
  <c r="F14" i="306"/>
  <c r="E14" i="306"/>
  <c r="E325" i="316" s="1"/>
  <c r="D14" i="306"/>
  <c r="D325" i="316" s="1"/>
  <c r="C14" i="306"/>
  <c r="C325" i="316" s="1"/>
  <c r="F13" i="306"/>
  <c r="D13" i="306"/>
  <c r="D288" i="316" s="1"/>
  <c r="C13" i="306"/>
  <c r="C288" i="316" s="1"/>
  <c r="F12" i="306"/>
  <c r="E12" i="306"/>
  <c r="D12" i="306"/>
  <c r="D251" i="316" s="1"/>
  <c r="C12" i="306"/>
  <c r="C251" i="316" s="1"/>
  <c r="F11" i="306"/>
  <c r="D11" i="306"/>
  <c r="D214" i="316" s="1"/>
  <c r="C11" i="306"/>
  <c r="C214" i="316" s="1"/>
  <c r="F10" i="306"/>
  <c r="E10" i="306"/>
  <c r="E177" i="316" s="1"/>
  <c r="D10" i="306"/>
  <c r="C10" i="306"/>
  <c r="C177" i="316" s="1"/>
  <c r="F9" i="306"/>
  <c r="D9" i="306"/>
  <c r="D140" i="316" s="1"/>
  <c r="C9" i="306"/>
  <c r="C140" i="316" s="1"/>
  <c r="F8" i="306"/>
  <c r="E8" i="306"/>
  <c r="E103" i="316" s="1"/>
  <c r="D8" i="306"/>
  <c r="D103" i="316" s="1"/>
  <c r="C8" i="306"/>
  <c r="F7" i="306"/>
  <c r="D7" i="306"/>
  <c r="D66" i="316" s="1"/>
  <c r="C7" i="306"/>
  <c r="C66" i="316" s="1"/>
  <c r="F6" i="306"/>
  <c r="E6" i="306"/>
  <c r="E29" i="316" s="1"/>
  <c r="D6" i="306"/>
  <c r="D29" i="316" s="1"/>
  <c r="C6" i="306"/>
  <c r="C29" i="316" s="1"/>
  <c r="H94" i="309"/>
  <c r="G94" i="309"/>
  <c r="G3054" i="317" s="1"/>
  <c r="F94" i="309"/>
  <c r="F3054" i="317" s="1"/>
  <c r="E94" i="309"/>
  <c r="E3054" i="317" s="1"/>
  <c r="D94" i="309"/>
  <c r="D3054" i="317" s="1"/>
  <c r="C94" i="309"/>
  <c r="C3054" i="317" s="1"/>
  <c r="H93" i="309"/>
  <c r="G93" i="309"/>
  <c r="F93" i="309"/>
  <c r="F3017" i="317" s="1"/>
  <c r="E93" i="309"/>
  <c r="E3017" i="317" s="1"/>
  <c r="D93" i="309"/>
  <c r="D3017" i="317" s="1"/>
  <c r="C93" i="309"/>
  <c r="C3017" i="317" s="1"/>
  <c r="H89" i="309"/>
  <c r="G89" i="309"/>
  <c r="G2941" i="317" s="1"/>
  <c r="F89" i="309"/>
  <c r="F2941" i="317" s="1"/>
  <c r="E89" i="309"/>
  <c r="E2941" i="317" s="1"/>
  <c r="D89" i="309"/>
  <c r="D2941" i="317" s="1"/>
  <c r="C89" i="309"/>
  <c r="C2941" i="317" s="1"/>
  <c r="B89" i="309"/>
  <c r="H88" i="309"/>
  <c r="G88" i="309"/>
  <c r="G2904" i="317" s="1"/>
  <c r="F88" i="309"/>
  <c r="F2904" i="317" s="1"/>
  <c r="E88" i="309"/>
  <c r="E2904" i="317" s="1"/>
  <c r="D88" i="309"/>
  <c r="C88" i="309"/>
  <c r="C2904" i="317" s="1"/>
  <c r="B88" i="309"/>
  <c r="H87" i="309"/>
  <c r="G87" i="309"/>
  <c r="G2867" i="317" s="1"/>
  <c r="F87" i="309"/>
  <c r="F2867" i="317" s="1"/>
  <c r="E87" i="309"/>
  <c r="E2867" i="317" s="1"/>
  <c r="D87" i="309"/>
  <c r="D2867" i="317" s="1"/>
  <c r="C87" i="309"/>
  <c r="B87" i="309"/>
  <c r="H86" i="309"/>
  <c r="G86" i="309"/>
  <c r="G2830" i="317" s="1"/>
  <c r="F86" i="309"/>
  <c r="F2830" i="317" s="1"/>
  <c r="E86" i="309"/>
  <c r="E2830" i="317" s="1"/>
  <c r="D86" i="309"/>
  <c r="D2830" i="317" s="1"/>
  <c r="C86" i="309"/>
  <c r="C2830" i="317" s="1"/>
  <c r="B86" i="309"/>
  <c r="H85" i="309"/>
  <c r="G85" i="309"/>
  <c r="G2793" i="317" s="1"/>
  <c r="F85" i="309"/>
  <c r="F2793" i="317" s="1"/>
  <c r="E85" i="309"/>
  <c r="E2793" i="317" s="1"/>
  <c r="D85" i="309"/>
  <c r="D2793" i="317" s="1"/>
  <c r="C85" i="309"/>
  <c r="C2793" i="317" s="1"/>
  <c r="B85" i="309"/>
  <c r="H84" i="309"/>
  <c r="G84" i="309"/>
  <c r="G2756" i="317" s="1"/>
  <c r="F84" i="309"/>
  <c r="F2756" i="317" s="1"/>
  <c r="E84" i="309"/>
  <c r="E2756" i="317" s="1"/>
  <c r="D84" i="309"/>
  <c r="D2756" i="317" s="1"/>
  <c r="C84" i="309"/>
  <c r="C2756" i="317" s="1"/>
  <c r="B84" i="309"/>
  <c r="H83" i="309"/>
  <c r="G83" i="309"/>
  <c r="F83" i="309"/>
  <c r="F2719" i="317" s="1"/>
  <c r="E83" i="309"/>
  <c r="E2719" i="317" s="1"/>
  <c r="D83" i="309"/>
  <c r="D2719" i="317" s="1"/>
  <c r="C83" i="309"/>
  <c r="C2719" i="317" s="1"/>
  <c r="B83" i="309"/>
  <c r="H82" i="309"/>
  <c r="G82" i="309"/>
  <c r="G2682" i="317" s="1"/>
  <c r="F82" i="309"/>
  <c r="E82" i="309"/>
  <c r="E2682" i="317" s="1"/>
  <c r="D82" i="309"/>
  <c r="D2682" i="317" s="1"/>
  <c r="C82" i="309"/>
  <c r="C2682" i="317" s="1"/>
  <c r="B82" i="309"/>
  <c r="H79" i="309"/>
  <c r="G79" i="309"/>
  <c r="G2607" i="317" s="1"/>
  <c r="F79" i="309"/>
  <c r="F2607" i="317" s="1"/>
  <c r="E79" i="309"/>
  <c r="E2607" i="317" s="1"/>
  <c r="D79" i="309"/>
  <c r="D2607" i="317" s="1"/>
  <c r="C79" i="309"/>
  <c r="C2607" i="317" s="1"/>
  <c r="H78" i="309"/>
  <c r="G78" i="309"/>
  <c r="G2570" i="317" s="1"/>
  <c r="F78" i="309"/>
  <c r="F2570" i="317" s="1"/>
  <c r="E78" i="309"/>
  <c r="E2570" i="317" s="1"/>
  <c r="D78" i="309"/>
  <c r="D2570" i="317" s="1"/>
  <c r="C78" i="309"/>
  <c r="C2570" i="317" s="1"/>
  <c r="B78" i="309"/>
  <c r="H77" i="309"/>
  <c r="G77" i="309"/>
  <c r="G2533" i="317" s="1"/>
  <c r="F77" i="309"/>
  <c r="F2533" i="317" s="1"/>
  <c r="E77" i="309"/>
  <c r="E2533" i="317" s="1"/>
  <c r="D77" i="309"/>
  <c r="D2533" i="317" s="1"/>
  <c r="C77" i="309"/>
  <c r="C2533" i="317" s="1"/>
  <c r="B77" i="309"/>
  <c r="H76" i="309"/>
  <c r="G76" i="309"/>
  <c r="G2496" i="317" s="1"/>
  <c r="F76" i="309"/>
  <c r="F2496" i="317" s="1"/>
  <c r="E76" i="309"/>
  <c r="E2496" i="317" s="1"/>
  <c r="D76" i="309"/>
  <c r="D2496" i="317" s="1"/>
  <c r="C76" i="309"/>
  <c r="C2496" i="317" s="1"/>
  <c r="B76" i="309"/>
  <c r="H75" i="309"/>
  <c r="G75" i="309"/>
  <c r="G2459" i="317" s="1"/>
  <c r="F75" i="309"/>
  <c r="F2459" i="317" s="1"/>
  <c r="E75" i="309"/>
  <c r="E2459" i="317" s="1"/>
  <c r="D75" i="309"/>
  <c r="D2459" i="317" s="1"/>
  <c r="C75" i="309"/>
  <c r="C2459" i="317" s="1"/>
  <c r="B75" i="309"/>
  <c r="H74" i="309"/>
  <c r="G74" i="309"/>
  <c r="G2422" i="317" s="1"/>
  <c r="F74" i="309"/>
  <c r="F2422" i="317" s="1"/>
  <c r="E74" i="309"/>
  <c r="E2422" i="317" s="1"/>
  <c r="D74" i="309"/>
  <c r="D2422" i="317" s="1"/>
  <c r="C74" i="309"/>
  <c r="C2422" i="317" s="1"/>
  <c r="B74" i="309"/>
  <c r="H73" i="309"/>
  <c r="G73" i="309"/>
  <c r="G2385" i="317" s="1"/>
  <c r="F73" i="309"/>
  <c r="E73" i="309"/>
  <c r="E2385" i="317" s="1"/>
  <c r="D73" i="309"/>
  <c r="D2385" i="317" s="1"/>
  <c r="C73" i="309"/>
  <c r="C2385" i="317" s="1"/>
  <c r="B73" i="309"/>
  <c r="H72" i="309"/>
  <c r="G72" i="309"/>
  <c r="G2348" i="317" s="1"/>
  <c r="F72" i="309"/>
  <c r="F2348" i="317" s="1"/>
  <c r="E72" i="309"/>
  <c r="D72" i="309"/>
  <c r="D2348" i="317" s="1"/>
  <c r="C72" i="309"/>
  <c r="C2348" i="317" s="1"/>
  <c r="B72" i="309"/>
  <c r="H71" i="309"/>
  <c r="G71" i="309"/>
  <c r="G2311" i="317" s="1"/>
  <c r="F71" i="309"/>
  <c r="F2311" i="317" s="1"/>
  <c r="E71" i="309"/>
  <c r="E2311" i="317" s="1"/>
  <c r="D71" i="309"/>
  <c r="C71" i="309"/>
  <c r="C2311" i="317" s="1"/>
  <c r="B71" i="309"/>
  <c r="H70" i="309"/>
  <c r="G70" i="309"/>
  <c r="G2274" i="317" s="1"/>
  <c r="F70" i="309"/>
  <c r="F2274" i="317" s="1"/>
  <c r="E70" i="309"/>
  <c r="E2274" i="317" s="1"/>
  <c r="D70" i="309"/>
  <c r="D2274" i="317" s="1"/>
  <c r="C70" i="309"/>
  <c r="B70" i="309"/>
  <c r="H69" i="309"/>
  <c r="G69" i="309"/>
  <c r="G2237" i="317" s="1"/>
  <c r="F69" i="309"/>
  <c r="F2237" i="317" s="1"/>
  <c r="E69" i="309"/>
  <c r="E2237" i="317" s="1"/>
  <c r="D69" i="309"/>
  <c r="D2237" i="317" s="1"/>
  <c r="C69" i="309"/>
  <c r="C2237" i="317" s="1"/>
  <c r="B69" i="309"/>
  <c r="H68" i="309"/>
  <c r="G68" i="309"/>
  <c r="G2200" i="317" s="1"/>
  <c r="F68" i="309"/>
  <c r="F2200" i="317" s="1"/>
  <c r="E68" i="309"/>
  <c r="E2200" i="317" s="1"/>
  <c r="D68" i="309"/>
  <c r="D2200" i="317" s="1"/>
  <c r="C68" i="309"/>
  <c r="C2200" i="317" s="1"/>
  <c r="B68" i="309"/>
  <c r="H67" i="309"/>
  <c r="G67" i="309"/>
  <c r="G2163" i="317" s="1"/>
  <c r="F67" i="309"/>
  <c r="F2163" i="317" s="1"/>
  <c r="E67" i="309"/>
  <c r="E2163" i="317" s="1"/>
  <c r="D67" i="309"/>
  <c r="D2163" i="317" s="1"/>
  <c r="C67" i="309"/>
  <c r="C2163" i="317" s="1"/>
  <c r="B67" i="309"/>
  <c r="H66" i="309"/>
  <c r="G66" i="309"/>
  <c r="F66" i="309"/>
  <c r="F2126" i="317" s="1"/>
  <c r="E66" i="309"/>
  <c r="E2126" i="317" s="1"/>
  <c r="D66" i="309"/>
  <c r="D2126" i="317" s="1"/>
  <c r="C66" i="309"/>
  <c r="C2126" i="317" s="1"/>
  <c r="B66" i="309"/>
  <c r="H63" i="309"/>
  <c r="G63" i="309"/>
  <c r="G2051" i="317" s="1"/>
  <c r="F63" i="309"/>
  <c r="F2051" i="317" s="1"/>
  <c r="E63" i="309"/>
  <c r="E2051" i="317" s="1"/>
  <c r="D63" i="309"/>
  <c r="D2051" i="317" s="1"/>
  <c r="C63" i="309"/>
  <c r="C2051" i="317" s="1"/>
  <c r="H62" i="309"/>
  <c r="G62" i="309"/>
  <c r="G2014" i="317" s="1"/>
  <c r="F62" i="309"/>
  <c r="F2014" i="317" s="1"/>
  <c r="E62" i="309"/>
  <c r="E2014" i="317" s="1"/>
  <c r="D62" i="309"/>
  <c r="D2014" i="317" s="1"/>
  <c r="C62" i="309"/>
  <c r="C2014" i="317" s="1"/>
  <c r="B62" i="309"/>
  <c r="H61" i="309"/>
  <c r="G61" i="309"/>
  <c r="G1977" i="317" s="1"/>
  <c r="F61" i="309"/>
  <c r="F1977" i="317" s="1"/>
  <c r="E61" i="309"/>
  <c r="E1977" i="317" s="1"/>
  <c r="D61" i="309"/>
  <c r="D1977" i="317" s="1"/>
  <c r="C61" i="309"/>
  <c r="C1977" i="317" s="1"/>
  <c r="B61" i="309"/>
  <c r="H60" i="309"/>
  <c r="G60" i="309"/>
  <c r="G1940" i="317" s="1"/>
  <c r="F60" i="309"/>
  <c r="F1940" i="317" s="1"/>
  <c r="E60" i="309"/>
  <c r="E1940" i="317" s="1"/>
  <c r="D60" i="309"/>
  <c r="D1940" i="317" s="1"/>
  <c r="C60" i="309"/>
  <c r="C1940" i="317" s="1"/>
  <c r="B60" i="309"/>
  <c r="H59" i="309"/>
  <c r="G59" i="309"/>
  <c r="G1903" i="317" s="1"/>
  <c r="F59" i="309"/>
  <c r="F1903" i="317" s="1"/>
  <c r="E59" i="309"/>
  <c r="E1903" i="317" s="1"/>
  <c r="D59" i="309"/>
  <c r="D1903" i="317" s="1"/>
  <c r="C59" i="309"/>
  <c r="C1903" i="317" s="1"/>
  <c r="B59" i="309"/>
  <c r="H58" i="309"/>
  <c r="G58" i="309"/>
  <c r="G1866" i="317" s="1"/>
  <c r="F58" i="309"/>
  <c r="F1866" i="317" s="1"/>
  <c r="E58" i="309"/>
  <c r="E1866" i="317" s="1"/>
  <c r="D58" i="309"/>
  <c r="D1866" i="317" s="1"/>
  <c r="C58" i="309"/>
  <c r="C1866" i="317" s="1"/>
  <c r="B58" i="309"/>
  <c r="H57" i="309"/>
  <c r="G57" i="309"/>
  <c r="F57" i="309"/>
  <c r="F1829" i="317" s="1"/>
  <c r="E57" i="309"/>
  <c r="E1829" i="317" s="1"/>
  <c r="D57" i="309"/>
  <c r="D1829" i="317" s="1"/>
  <c r="C57" i="309"/>
  <c r="C1829" i="317" s="1"/>
  <c r="B57" i="309"/>
  <c r="H56" i="309"/>
  <c r="G56" i="309"/>
  <c r="G1792" i="317" s="1"/>
  <c r="F56" i="309"/>
  <c r="E56" i="309"/>
  <c r="E1792" i="317" s="1"/>
  <c r="D56" i="309"/>
  <c r="D1792" i="317" s="1"/>
  <c r="C56" i="309"/>
  <c r="C1792" i="317" s="1"/>
  <c r="B56" i="309"/>
  <c r="H55" i="309"/>
  <c r="G55" i="309"/>
  <c r="G1755" i="317" s="1"/>
  <c r="F55" i="309"/>
  <c r="F1755" i="317" s="1"/>
  <c r="E55" i="309"/>
  <c r="E1755" i="317" s="1"/>
  <c r="D55" i="309"/>
  <c r="D1755" i="317" s="1"/>
  <c r="C55" i="309"/>
  <c r="C1755" i="317" s="1"/>
  <c r="B55" i="309"/>
  <c r="H54" i="309"/>
  <c r="G54" i="309"/>
  <c r="G1718" i="317" s="1"/>
  <c r="F54" i="309"/>
  <c r="F1718" i="317" s="1"/>
  <c r="E54" i="309"/>
  <c r="E1718" i="317" s="1"/>
  <c r="D54" i="309"/>
  <c r="C54" i="309"/>
  <c r="C1718" i="317" s="1"/>
  <c r="B54" i="309"/>
  <c r="H53" i="309"/>
  <c r="G53" i="309"/>
  <c r="G1681" i="317" s="1"/>
  <c r="F53" i="309"/>
  <c r="F1681" i="317" s="1"/>
  <c r="E53" i="309"/>
  <c r="E1681" i="317" s="1"/>
  <c r="D53" i="309"/>
  <c r="D1681" i="317" s="1"/>
  <c r="C53" i="309"/>
  <c r="B53" i="309"/>
  <c r="H52" i="309"/>
  <c r="G52" i="309"/>
  <c r="G1644" i="317" s="1"/>
  <c r="F52" i="309"/>
  <c r="F1644" i="317" s="1"/>
  <c r="E52" i="309"/>
  <c r="E1644" i="317" s="1"/>
  <c r="D52" i="309"/>
  <c r="D1644" i="317" s="1"/>
  <c r="C52" i="309"/>
  <c r="C1644" i="317" s="1"/>
  <c r="B52" i="309"/>
  <c r="H51" i="309"/>
  <c r="G51" i="309"/>
  <c r="G1607" i="317" s="1"/>
  <c r="F51" i="309"/>
  <c r="F1607" i="317" s="1"/>
  <c r="E51" i="309"/>
  <c r="E1607" i="317" s="1"/>
  <c r="D51" i="309"/>
  <c r="D1607" i="317" s="1"/>
  <c r="C51" i="309"/>
  <c r="C1607" i="317" s="1"/>
  <c r="B51" i="309"/>
  <c r="H48" i="309"/>
  <c r="G48" i="309"/>
  <c r="G1532" i="317" s="1"/>
  <c r="F48" i="309"/>
  <c r="F1532" i="317" s="1"/>
  <c r="E48" i="309"/>
  <c r="E1532" i="317" s="1"/>
  <c r="D48" i="309"/>
  <c r="D1532" i="317" s="1"/>
  <c r="C48" i="309"/>
  <c r="C1532" i="317" s="1"/>
  <c r="H47" i="309"/>
  <c r="G47" i="309"/>
  <c r="G1495" i="317" s="1"/>
  <c r="F47" i="309"/>
  <c r="F1495" i="317" s="1"/>
  <c r="E47" i="309"/>
  <c r="E1495" i="317" s="1"/>
  <c r="D47" i="309"/>
  <c r="D1495" i="317" s="1"/>
  <c r="C47" i="309"/>
  <c r="C1495" i="317" s="1"/>
  <c r="B47" i="309"/>
  <c r="H46" i="309"/>
  <c r="G46" i="309"/>
  <c r="G1458" i="317" s="1"/>
  <c r="F46" i="309"/>
  <c r="F1458" i="317" s="1"/>
  <c r="E46" i="309"/>
  <c r="E1458" i="317" s="1"/>
  <c r="D46" i="309"/>
  <c r="D1458" i="317" s="1"/>
  <c r="C46" i="309"/>
  <c r="C1458" i="317" s="1"/>
  <c r="B46" i="309"/>
  <c r="H45" i="309"/>
  <c r="G45" i="309"/>
  <c r="G1421" i="317" s="1"/>
  <c r="F45" i="309"/>
  <c r="F1421" i="317" s="1"/>
  <c r="E45" i="309"/>
  <c r="E1421" i="317" s="1"/>
  <c r="D45" i="309"/>
  <c r="D1421" i="317" s="1"/>
  <c r="C45" i="309"/>
  <c r="C1421" i="317" s="1"/>
  <c r="B45" i="309"/>
  <c r="H44" i="309"/>
  <c r="G44" i="309"/>
  <c r="G1384" i="317" s="1"/>
  <c r="F44" i="309"/>
  <c r="F1384" i="317" s="1"/>
  <c r="E44" i="309"/>
  <c r="E1384" i="317" s="1"/>
  <c r="D44" i="309"/>
  <c r="D1384" i="317" s="1"/>
  <c r="C44" i="309"/>
  <c r="B44" i="309"/>
  <c r="H43" i="309"/>
  <c r="G43" i="309"/>
  <c r="G1347" i="317" s="1"/>
  <c r="F43" i="309"/>
  <c r="F1347" i="317" s="1"/>
  <c r="E43" i="309"/>
  <c r="E1347" i="317" s="1"/>
  <c r="D43" i="309"/>
  <c r="D1347" i="317" s="1"/>
  <c r="C43" i="309"/>
  <c r="C1347" i="317" s="1"/>
  <c r="H42" i="309"/>
  <c r="G42" i="309"/>
  <c r="G1310" i="317" s="1"/>
  <c r="F42" i="309"/>
  <c r="F1310" i="317" s="1"/>
  <c r="E42" i="309"/>
  <c r="E1310" i="317" s="1"/>
  <c r="D42" i="309"/>
  <c r="D1310" i="317" s="1"/>
  <c r="C42" i="309"/>
  <c r="C1310" i="317" s="1"/>
  <c r="H41" i="309"/>
  <c r="G41" i="309"/>
  <c r="G1273" i="317" s="1"/>
  <c r="F41" i="309"/>
  <c r="F1273" i="317" s="1"/>
  <c r="E41" i="309"/>
  <c r="E1273" i="317" s="1"/>
  <c r="D41" i="309"/>
  <c r="D1273" i="317" s="1"/>
  <c r="C41" i="309"/>
  <c r="C1273" i="317" s="1"/>
  <c r="H40" i="309"/>
  <c r="G40" i="309"/>
  <c r="G1236" i="317" s="1"/>
  <c r="F40" i="309"/>
  <c r="F1236" i="317" s="1"/>
  <c r="E40" i="309"/>
  <c r="E1236" i="317" s="1"/>
  <c r="D40" i="309"/>
  <c r="D1236" i="317" s="1"/>
  <c r="C40" i="309"/>
  <c r="C1236" i="317" s="1"/>
  <c r="H39" i="309"/>
  <c r="G39" i="309"/>
  <c r="G1199" i="317" s="1"/>
  <c r="F39" i="309"/>
  <c r="F1199" i="317" s="1"/>
  <c r="E39" i="309"/>
  <c r="E1199" i="317" s="1"/>
  <c r="D39" i="309"/>
  <c r="D1199" i="317" s="1"/>
  <c r="C39" i="309"/>
  <c r="C1199" i="317" s="1"/>
  <c r="H38" i="309"/>
  <c r="G38" i="309"/>
  <c r="G1162" i="317" s="1"/>
  <c r="F38" i="309"/>
  <c r="F1162" i="317" s="1"/>
  <c r="E38" i="309"/>
  <c r="E1162" i="317" s="1"/>
  <c r="D38" i="309"/>
  <c r="D1162" i="317" s="1"/>
  <c r="C38" i="309"/>
  <c r="C1162" i="317" s="1"/>
  <c r="H37" i="309"/>
  <c r="G37" i="309"/>
  <c r="G1125" i="317" s="1"/>
  <c r="F37" i="309"/>
  <c r="E37" i="309"/>
  <c r="E1125" i="317" s="1"/>
  <c r="D37" i="309"/>
  <c r="D1125" i="317" s="1"/>
  <c r="C37" i="309"/>
  <c r="C1125" i="317" s="1"/>
  <c r="H36" i="309"/>
  <c r="G36" i="309"/>
  <c r="G1088" i="317" s="1"/>
  <c r="F36" i="309"/>
  <c r="F1088" i="317" s="1"/>
  <c r="E36" i="309"/>
  <c r="E1088" i="317" s="1"/>
  <c r="D36" i="309"/>
  <c r="C36" i="309"/>
  <c r="C1088" i="317" s="1"/>
  <c r="H33" i="309"/>
  <c r="G33" i="309"/>
  <c r="G1013" i="317" s="1"/>
  <c r="F33" i="309"/>
  <c r="F1013" i="317" s="1"/>
  <c r="E33" i="309"/>
  <c r="E1013" i="317" s="1"/>
  <c r="D33" i="309"/>
  <c r="D1013" i="317" s="1"/>
  <c r="C33" i="309"/>
  <c r="C1013" i="317" s="1"/>
  <c r="H32" i="309"/>
  <c r="G32" i="309"/>
  <c r="G976" i="317" s="1"/>
  <c r="F32" i="309"/>
  <c r="F976" i="317" s="1"/>
  <c r="E32" i="309"/>
  <c r="E976" i="317" s="1"/>
  <c r="D32" i="309"/>
  <c r="D976" i="317" s="1"/>
  <c r="C32" i="309"/>
  <c r="C976" i="317" s="1"/>
  <c r="B32" i="309"/>
  <c r="H31" i="309"/>
  <c r="G31" i="309"/>
  <c r="G939" i="317" s="1"/>
  <c r="F31" i="309"/>
  <c r="F939" i="317" s="1"/>
  <c r="E31" i="309"/>
  <c r="E939" i="317" s="1"/>
  <c r="D31" i="309"/>
  <c r="D939" i="317" s="1"/>
  <c r="C31" i="309"/>
  <c r="C939" i="317" s="1"/>
  <c r="B31" i="309"/>
  <c r="H30" i="309"/>
  <c r="G30" i="309"/>
  <c r="G902" i="317" s="1"/>
  <c r="F30" i="309"/>
  <c r="E30" i="309"/>
  <c r="E902" i="317" s="1"/>
  <c r="D30" i="309"/>
  <c r="D902" i="317" s="1"/>
  <c r="C30" i="309"/>
  <c r="C902" i="317" s="1"/>
  <c r="B30" i="309"/>
  <c r="H29" i="309"/>
  <c r="G29" i="309"/>
  <c r="G865" i="317" s="1"/>
  <c r="F29" i="309"/>
  <c r="F865" i="317" s="1"/>
  <c r="E29" i="309"/>
  <c r="E865" i="317" s="1"/>
  <c r="D29" i="309"/>
  <c r="D865" i="317" s="1"/>
  <c r="C29" i="309"/>
  <c r="C865" i="317" s="1"/>
  <c r="H28" i="309"/>
  <c r="G28" i="309"/>
  <c r="G828" i="317" s="1"/>
  <c r="F28" i="309"/>
  <c r="F828" i="317" s="1"/>
  <c r="E28" i="309"/>
  <c r="E828" i="317" s="1"/>
  <c r="D28" i="309"/>
  <c r="D828" i="317" s="1"/>
  <c r="C28" i="309"/>
  <c r="C828" i="317" s="1"/>
  <c r="H27" i="309"/>
  <c r="G27" i="309"/>
  <c r="G791" i="317" s="1"/>
  <c r="F27" i="309"/>
  <c r="F791" i="317" s="1"/>
  <c r="E27" i="309"/>
  <c r="E791" i="317" s="1"/>
  <c r="D27" i="309"/>
  <c r="D791" i="317" s="1"/>
  <c r="C27" i="309"/>
  <c r="C791" i="317" s="1"/>
  <c r="H26" i="309"/>
  <c r="G26" i="309"/>
  <c r="G754" i="317" s="1"/>
  <c r="F26" i="309"/>
  <c r="F754" i="317" s="1"/>
  <c r="E26" i="309"/>
  <c r="E754" i="317" s="1"/>
  <c r="D26" i="309"/>
  <c r="D754" i="317" s="1"/>
  <c r="C26" i="309"/>
  <c r="C754" i="317" s="1"/>
  <c r="H25" i="309"/>
  <c r="G25" i="309"/>
  <c r="G717" i="317" s="1"/>
  <c r="F25" i="309"/>
  <c r="F717" i="317" s="1"/>
  <c r="E25" i="309"/>
  <c r="E717" i="317" s="1"/>
  <c r="D25" i="309"/>
  <c r="D717" i="317" s="1"/>
  <c r="C25" i="309"/>
  <c r="C717" i="317" s="1"/>
  <c r="H24" i="309"/>
  <c r="G24" i="309"/>
  <c r="G680" i="317" s="1"/>
  <c r="F24" i="309"/>
  <c r="F680" i="317" s="1"/>
  <c r="E24" i="309"/>
  <c r="E680" i="317" s="1"/>
  <c r="D24" i="309"/>
  <c r="D680" i="317" s="1"/>
  <c r="C24" i="309"/>
  <c r="H23" i="309"/>
  <c r="G23" i="309"/>
  <c r="G643" i="317" s="1"/>
  <c r="F23" i="309"/>
  <c r="F643" i="317" s="1"/>
  <c r="E23" i="309"/>
  <c r="E643" i="317" s="1"/>
  <c r="D23" i="309"/>
  <c r="D643" i="317" s="1"/>
  <c r="C23" i="309"/>
  <c r="C643" i="317" s="1"/>
  <c r="H22" i="309"/>
  <c r="G22" i="309"/>
  <c r="F22" i="309"/>
  <c r="F606" i="317" s="1"/>
  <c r="E22" i="309"/>
  <c r="E606" i="317" s="1"/>
  <c r="D22" i="309"/>
  <c r="D606" i="317" s="1"/>
  <c r="C22" i="309"/>
  <c r="C606" i="317" s="1"/>
  <c r="H21" i="309"/>
  <c r="G21" i="309"/>
  <c r="G569" i="317" s="1"/>
  <c r="F21" i="309"/>
  <c r="F569" i="317" s="1"/>
  <c r="E21" i="309"/>
  <c r="D21" i="309"/>
  <c r="D569" i="317" s="1"/>
  <c r="C21" i="309"/>
  <c r="C569" i="317" s="1"/>
  <c r="H18" i="309"/>
  <c r="G18" i="309"/>
  <c r="G494" i="317" s="1"/>
  <c r="F18" i="309"/>
  <c r="F494" i="317" s="1"/>
  <c r="E18" i="309"/>
  <c r="E494" i="317" s="1"/>
  <c r="D18" i="309"/>
  <c r="D494" i="317" s="1"/>
  <c r="C18" i="309"/>
  <c r="H17" i="309"/>
  <c r="G17" i="309"/>
  <c r="G457" i="317" s="1"/>
  <c r="F17" i="309"/>
  <c r="F457" i="317" s="1"/>
  <c r="E17" i="309"/>
  <c r="E457" i="317" s="1"/>
  <c r="D17" i="309"/>
  <c r="D457" i="317" s="1"/>
  <c r="C17" i="309"/>
  <c r="C457" i="317" s="1"/>
  <c r="B17" i="309"/>
  <c r="H16" i="309"/>
  <c r="G16" i="309"/>
  <c r="G420" i="317" s="1"/>
  <c r="F16" i="309"/>
  <c r="F420" i="317" s="1"/>
  <c r="E16" i="309"/>
  <c r="E420" i="317" s="1"/>
  <c r="D16" i="309"/>
  <c r="D420" i="317" s="1"/>
  <c r="C16" i="309"/>
  <c r="C420" i="317" s="1"/>
  <c r="B16" i="309"/>
  <c r="H15" i="309"/>
  <c r="G15" i="309"/>
  <c r="F15" i="309"/>
  <c r="F383" i="317" s="1"/>
  <c r="E15" i="309"/>
  <c r="E383" i="317" s="1"/>
  <c r="D15" i="309"/>
  <c r="D383" i="317" s="1"/>
  <c r="C15" i="309"/>
  <c r="C383" i="317" s="1"/>
  <c r="B15" i="309"/>
  <c r="H14" i="309"/>
  <c r="G14" i="309"/>
  <c r="G346" i="317" s="1"/>
  <c r="F14" i="309"/>
  <c r="F346" i="317" s="1"/>
  <c r="E14" i="309"/>
  <c r="E346" i="317" s="1"/>
  <c r="D14" i="309"/>
  <c r="D346" i="317" s="1"/>
  <c r="C14" i="309"/>
  <c r="C346" i="317" s="1"/>
  <c r="H13" i="309"/>
  <c r="G13" i="309"/>
  <c r="G309" i="317" s="1"/>
  <c r="F13" i="309"/>
  <c r="F309" i="317" s="1"/>
  <c r="E13" i="309"/>
  <c r="E309" i="317" s="1"/>
  <c r="D13" i="309"/>
  <c r="D309" i="317" s="1"/>
  <c r="C13" i="309"/>
  <c r="C309" i="317" s="1"/>
  <c r="H12" i="309"/>
  <c r="G12" i="309"/>
  <c r="G272" i="317" s="1"/>
  <c r="F12" i="309"/>
  <c r="F272" i="317" s="1"/>
  <c r="E12" i="309"/>
  <c r="E272" i="317" s="1"/>
  <c r="D12" i="309"/>
  <c r="D272" i="317" s="1"/>
  <c r="C12" i="309"/>
  <c r="C272" i="317" s="1"/>
  <c r="H11" i="309"/>
  <c r="G11" i="309"/>
  <c r="G235" i="317" s="1"/>
  <c r="F11" i="309"/>
  <c r="F235" i="317" s="1"/>
  <c r="E11" i="309"/>
  <c r="E235" i="317" s="1"/>
  <c r="D11" i="309"/>
  <c r="D235" i="317" s="1"/>
  <c r="C11" i="309"/>
  <c r="C235" i="317" s="1"/>
  <c r="H10" i="309"/>
  <c r="G10" i="309"/>
  <c r="G198" i="317" s="1"/>
  <c r="F10" i="309"/>
  <c r="F198" i="317" s="1"/>
  <c r="E10" i="309"/>
  <c r="E198" i="317" s="1"/>
  <c r="D10" i="309"/>
  <c r="D198" i="317" s="1"/>
  <c r="C10" i="309"/>
  <c r="C198" i="317" s="1"/>
  <c r="H9" i="309"/>
  <c r="G9" i="309"/>
  <c r="G161" i="317" s="1"/>
  <c r="F9" i="309"/>
  <c r="F161" i="317" s="1"/>
  <c r="E9" i="309"/>
  <c r="E161" i="317" s="1"/>
  <c r="D9" i="309"/>
  <c r="D161" i="317" s="1"/>
  <c r="C9" i="309"/>
  <c r="C161" i="317" s="1"/>
  <c r="H8" i="309"/>
  <c r="G8" i="309"/>
  <c r="G124" i="317" s="1"/>
  <c r="F8" i="309"/>
  <c r="F124" i="317" s="1"/>
  <c r="E8" i="309"/>
  <c r="E124" i="317" s="1"/>
  <c r="D8" i="309"/>
  <c r="D124" i="317" s="1"/>
  <c r="C8" i="309"/>
  <c r="C124" i="317" s="1"/>
  <c r="H7" i="309"/>
  <c r="G7" i="309"/>
  <c r="G87" i="317" s="1"/>
  <c r="F7" i="309"/>
  <c r="F87" i="317" s="1"/>
  <c r="E7" i="309"/>
  <c r="E87" i="317" s="1"/>
  <c r="D7" i="309"/>
  <c r="D87" i="317" s="1"/>
  <c r="C7" i="309"/>
  <c r="C87" i="317" s="1"/>
  <c r="H6" i="309"/>
  <c r="G6" i="309"/>
  <c r="G50" i="317" s="1"/>
  <c r="F6" i="309"/>
  <c r="E6" i="309"/>
  <c r="E50" i="317" s="1"/>
  <c r="D6" i="309"/>
  <c r="D50" i="317" s="1"/>
  <c r="C6" i="309"/>
  <c r="C50" i="317" s="1"/>
  <c r="H5" i="309"/>
  <c r="G5" i="309"/>
  <c r="G13" i="317" s="1"/>
  <c r="F5" i="309"/>
  <c r="F13" i="317" s="1"/>
  <c r="E5" i="309"/>
  <c r="E13" i="317" s="1"/>
  <c r="D5" i="309"/>
  <c r="C5" i="309"/>
  <c r="C13" i="317" s="1"/>
  <c r="F65" i="308"/>
  <c r="E65" i="308"/>
  <c r="E1621" i="316" s="1"/>
  <c r="D65" i="308"/>
  <c r="D1621" i="316" s="1"/>
  <c r="C65" i="308"/>
  <c r="C1621" i="316" s="1"/>
  <c r="F60" i="308"/>
  <c r="D60" i="308"/>
  <c r="D1508" i="316" s="1"/>
  <c r="C60" i="308"/>
  <c r="F59" i="308"/>
  <c r="E59" i="308"/>
  <c r="E1471" i="316" s="1"/>
  <c r="D59" i="308"/>
  <c r="D1471" i="316" s="1"/>
  <c r="C59" i="308"/>
  <c r="C1471" i="316" s="1"/>
  <c r="F58" i="308"/>
  <c r="D58" i="308"/>
  <c r="D1434" i="316" s="1"/>
  <c r="C58" i="308"/>
  <c r="C1434" i="316" s="1"/>
  <c r="F57" i="308"/>
  <c r="E57" i="308"/>
  <c r="E1397" i="316" s="1"/>
  <c r="D57" i="308"/>
  <c r="D1397" i="316" s="1"/>
  <c r="C57" i="308"/>
  <c r="C1397" i="316" s="1"/>
  <c r="F56" i="308"/>
  <c r="D56" i="308"/>
  <c r="D1360" i="316" s="1"/>
  <c r="C56" i="308"/>
  <c r="C1360" i="316" s="1"/>
  <c r="F55" i="308"/>
  <c r="E55" i="308"/>
  <c r="E1323" i="316" s="1"/>
  <c r="D55" i="308"/>
  <c r="D1323" i="316" s="1"/>
  <c r="C55" i="308"/>
  <c r="C1323" i="316" s="1"/>
  <c r="F52" i="308"/>
  <c r="E52" i="308"/>
  <c r="E1284" i="316" s="1"/>
  <c r="D52" i="308"/>
  <c r="D1284" i="316" s="1"/>
  <c r="C52" i="308"/>
  <c r="C1284" i="316" s="1"/>
  <c r="F48" i="308"/>
  <c r="E48" i="308"/>
  <c r="D48" i="308"/>
  <c r="D1208" i="316" s="1"/>
  <c r="C48" i="308"/>
  <c r="C1208" i="316" s="1"/>
  <c r="F45" i="308"/>
  <c r="E45" i="308"/>
  <c r="E1169" i="316" s="1"/>
  <c r="D45" i="308"/>
  <c r="D1169" i="316" s="1"/>
  <c r="C45" i="308"/>
  <c r="C1169" i="316" s="1"/>
  <c r="F41" i="308"/>
  <c r="E41" i="308"/>
  <c r="E1093" i="316" s="1"/>
  <c r="D41" i="308"/>
  <c r="D1093" i="316" s="1"/>
  <c r="C41" i="308"/>
  <c r="C1093" i="316" s="1"/>
  <c r="F40" i="308"/>
  <c r="E40" i="308"/>
  <c r="E1056" i="316" s="1"/>
  <c r="D40" i="308"/>
  <c r="D1056" i="316" s="1"/>
  <c r="C40" i="308"/>
  <c r="C1056" i="316" s="1"/>
  <c r="F39" i="308"/>
  <c r="E39" i="308"/>
  <c r="D39" i="308"/>
  <c r="D1019" i="316" s="1"/>
  <c r="C39" i="308"/>
  <c r="C1019" i="316" s="1"/>
  <c r="F35" i="308"/>
  <c r="E35" i="308"/>
  <c r="E943" i="316" s="1"/>
  <c r="D35" i="308"/>
  <c r="D943" i="316" s="1"/>
  <c r="C35" i="308"/>
  <c r="C943" i="316" s="1"/>
  <c r="F34" i="308"/>
  <c r="E34" i="308"/>
  <c r="E906" i="316" s="1"/>
  <c r="D34" i="308"/>
  <c r="D906" i="316" s="1"/>
  <c r="C34" i="308"/>
  <c r="C906" i="316" s="1"/>
  <c r="F33" i="308"/>
  <c r="E33" i="308"/>
  <c r="E869" i="316" s="1"/>
  <c r="D33" i="308"/>
  <c r="D869" i="316" s="1"/>
  <c r="C33" i="308"/>
  <c r="C869" i="316" s="1"/>
  <c r="F32" i="308"/>
  <c r="E32" i="308"/>
  <c r="D32" i="308"/>
  <c r="D832" i="316" s="1"/>
  <c r="C32" i="308"/>
  <c r="C832" i="316" s="1"/>
  <c r="F28" i="308"/>
  <c r="E28" i="308"/>
  <c r="E756" i="316" s="1"/>
  <c r="D28" i="308"/>
  <c r="D756" i="316" s="1"/>
  <c r="C28" i="308"/>
  <c r="C756" i="316" s="1"/>
  <c r="F27" i="308"/>
  <c r="E27" i="308"/>
  <c r="E719" i="316" s="1"/>
  <c r="D27" i="308"/>
  <c r="D719" i="316" s="1"/>
  <c r="C27" i="308"/>
  <c r="C719" i="316" s="1"/>
  <c r="F26" i="308"/>
  <c r="E26" i="308"/>
  <c r="E682" i="316" s="1"/>
  <c r="D26" i="308"/>
  <c r="D682" i="316" s="1"/>
  <c r="C26" i="308"/>
  <c r="C682" i="316" s="1"/>
  <c r="F25" i="308"/>
  <c r="E25" i="308"/>
  <c r="E645" i="316" s="1"/>
  <c r="D25" i="308"/>
  <c r="D645" i="316" s="1"/>
  <c r="C25" i="308"/>
  <c r="C645" i="316" s="1"/>
  <c r="F24" i="308"/>
  <c r="E24" i="308"/>
  <c r="E608" i="316" s="1"/>
  <c r="D24" i="308"/>
  <c r="D608" i="316" s="1"/>
  <c r="C24" i="308"/>
  <c r="C608" i="316" s="1"/>
  <c r="F19" i="308"/>
  <c r="D19" i="308"/>
  <c r="C19" i="308"/>
  <c r="C495" i="316" s="1"/>
  <c r="F18" i="308"/>
  <c r="E18" i="308"/>
  <c r="E458" i="316" s="1"/>
  <c r="D18" i="308"/>
  <c r="D458" i="316" s="1"/>
  <c r="C18" i="308"/>
  <c r="C458" i="316" s="1"/>
  <c r="F17" i="308"/>
  <c r="D17" i="308"/>
  <c r="D421" i="316" s="1"/>
  <c r="C17" i="308"/>
  <c r="F16" i="308"/>
  <c r="E16" i="308"/>
  <c r="E384" i="316" s="1"/>
  <c r="D16" i="308"/>
  <c r="D384" i="316" s="1"/>
  <c r="C16" i="308"/>
  <c r="C384" i="316" s="1"/>
  <c r="F15" i="308"/>
  <c r="D15" i="308"/>
  <c r="D347" i="316" s="1"/>
  <c r="C15" i="308"/>
  <c r="C347" i="316" s="1"/>
  <c r="F14" i="308"/>
  <c r="E14" i="308"/>
  <c r="E310" i="316" s="1"/>
  <c r="D14" i="308"/>
  <c r="D310" i="316" s="1"/>
  <c r="C14" i="308"/>
  <c r="C310" i="316" s="1"/>
  <c r="F13" i="308"/>
  <c r="D13" i="308"/>
  <c r="D273" i="316" s="1"/>
  <c r="C13" i="308"/>
  <c r="C273" i="316" s="1"/>
  <c r="F12" i="308"/>
  <c r="E12" i="308"/>
  <c r="D12" i="308"/>
  <c r="D236" i="316" s="1"/>
  <c r="C12" i="308"/>
  <c r="C236" i="316" s="1"/>
  <c r="F11" i="308"/>
  <c r="D11" i="308"/>
  <c r="D199" i="316" s="1"/>
  <c r="C11" i="308"/>
  <c r="C199" i="316" s="1"/>
  <c r="F10" i="308"/>
  <c r="E10" i="308"/>
  <c r="E162" i="316" s="1"/>
  <c r="D10" i="308"/>
  <c r="C10" i="308"/>
  <c r="C162" i="316" s="1"/>
  <c r="F9" i="308"/>
  <c r="D9" i="308"/>
  <c r="D125" i="316" s="1"/>
  <c r="C9" i="308"/>
  <c r="C125" i="316" s="1"/>
  <c r="F8" i="308"/>
  <c r="E8" i="308"/>
  <c r="E88" i="316" s="1"/>
  <c r="D8" i="308"/>
  <c r="D88" i="316" s="1"/>
  <c r="C8" i="308"/>
  <c r="F7" i="308"/>
  <c r="D7" i="308"/>
  <c r="D51" i="316" s="1"/>
  <c r="C7" i="308"/>
  <c r="C51" i="316" s="1"/>
  <c r="F6" i="308"/>
  <c r="E6" i="308"/>
  <c r="E14" i="316" s="1"/>
  <c r="D6" i="308"/>
  <c r="D14" i="316" s="1"/>
  <c r="C6" i="308"/>
  <c r="C14" i="316" s="1"/>
  <c r="H94" i="311"/>
  <c r="G94" i="311"/>
  <c r="G3065" i="317" s="1"/>
  <c r="F94" i="311"/>
  <c r="F3065" i="317" s="1"/>
  <c r="E94" i="311"/>
  <c r="E3065" i="317" s="1"/>
  <c r="D94" i="311"/>
  <c r="D3065" i="317" s="1"/>
  <c r="C94" i="311"/>
  <c r="C3065" i="317" s="1"/>
  <c r="H93" i="311"/>
  <c r="G93" i="311"/>
  <c r="G3028" i="317" s="1"/>
  <c r="F93" i="311"/>
  <c r="F3028" i="317" s="1"/>
  <c r="E93" i="311"/>
  <c r="E3028" i="317" s="1"/>
  <c r="D93" i="311"/>
  <c r="D3028" i="317" s="1"/>
  <c r="C93" i="311"/>
  <c r="C3028" i="317" s="1"/>
  <c r="H89" i="311"/>
  <c r="G89" i="311"/>
  <c r="G2952" i="317" s="1"/>
  <c r="F89" i="311"/>
  <c r="E89" i="311"/>
  <c r="E2952" i="317" s="1"/>
  <c r="D89" i="311"/>
  <c r="D2952" i="317" s="1"/>
  <c r="C89" i="311"/>
  <c r="C2952" i="317" s="1"/>
  <c r="B89" i="311"/>
  <c r="H88" i="311"/>
  <c r="G88" i="311"/>
  <c r="G2915" i="317" s="1"/>
  <c r="F88" i="311"/>
  <c r="F2915" i="317" s="1"/>
  <c r="E88" i="311"/>
  <c r="E2915" i="317" s="1"/>
  <c r="D88" i="311"/>
  <c r="D2915" i="317" s="1"/>
  <c r="C88" i="311"/>
  <c r="C2915" i="317" s="1"/>
  <c r="B88" i="311"/>
  <c r="H87" i="311"/>
  <c r="G87" i="311"/>
  <c r="G2878" i="317" s="1"/>
  <c r="F87" i="311"/>
  <c r="F2878" i="317" s="1"/>
  <c r="E87" i="311"/>
  <c r="E2878" i="317" s="1"/>
  <c r="D87" i="311"/>
  <c r="C87" i="311"/>
  <c r="C2878" i="317" s="1"/>
  <c r="B87" i="311"/>
  <c r="H86" i="311"/>
  <c r="G86" i="311"/>
  <c r="G2841" i="317" s="1"/>
  <c r="F86" i="311"/>
  <c r="F2841" i="317" s="1"/>
  <c r="E86" i="311"/>
  <c r="E2841" i="317" s="1"/>
  <c r="D86" i="311"/>
  <c r="D2841" i="317" s="1"/>
  <c r="C86" i="311"/>
  <c r="B86" i="311"/>
  <c r="H85" i="311"/>
  <c r="G85" i="311"/>
  <c r="G2804" i="317" s="1"/>
  <c r="F85" i="311"/>
  <c r="F2804" i="317" s="1"/>
  <c r="E85" i="311"/>
  <c r="E2804" i="317" s="1"/>
  <c r="D85" i="311"/>
  <c r="D2804" i="317" s="1"/>
  <c r="C85" i="311"/>
  <c r="C2804" i="317" s="1"/>
  <c r="B85" i="311"/>
  <c r="H84" i="311"/>
  <c r="G84" i="311"/>
  <c r="G2767" i="317" s="1"/>
  <c r="F84" i="311"/>
  <c r="F2767" i="317" s="1"/>
  <c r="E84" i="311"/>
  <c r="E2767" i="317" s="1"/>
  <c r="D84" i="311"/>
  <c r="D2767" i="317" s="1"/>
  <c r="C84" i="311"/>
  <c r="C2767" i="317" s="1"/>
  <c r="B84" i="311"/>
  <c r="H83" i="311"/>
  <c r="G83" i="311"/>
  <c r="G2730" i="317" s="1"/>
  <c r="F83" i="311"/>
  <c r="F2730" i="317" s="1"/>
  <c r="E83" i="311"/>
  <c r="E2730" i="317" s="1"/>
  <c r="D83" i="311"/>
  <c r="D2730" i="317" s="1"/>
  <c r="C83" i="311"/>
  <c r="C2730" i="317" s="1"/>
  <c r="B83" i="311"/>
  <c r="H82" i="311"/>
  <c r="G82" i="311"/>
  <c r="F82" i="311"/>
  <c r="F2693" i="317" s="1"/>
  <c r="E82" i="311"/>
  <c r="E2693" i="317" s="1"/>
  <c r="D82" i="311"/>
  <c r="D2693" i="317" s="1"/>
  <c r="C82" i="311"/>
  <c r="C2693" i="317" s="1"/>
  <c r="B82" i="311"/>
  <c r="H79" i="311"/>
  <c r="G79" i="311"/>
  <c r="G2618" i="317" s="1"/>
  <c r="F79" i="311"/>
  <c r="F2618" i="317" s="1"/>
  <c r="E79" i="311"/>
  <c r="E2618" i="317" s="1"/>
  <c r="D79" i="311"/>
  <c r="D2618" i="317" s="1"/>
  <c r="C79" i="311"/>
  <c r="C2618" i="317" s="1"/>
  <c r="H78" i="311"/>
  <c r="G78" i="311"/>
  <c r="G2581" i="317" s="1"/>
  <c r="F78" i="311"/>
  <c r="F2581" i="317" s="1"/>
  <c r="E78" i="311"/>
  <c r="E2581" i="317" s="1"/>
  <c r="D78" i="311"/>
  <c r="D2581" i="317" s="1"/>
  <c r="C78" i="311"/>
  <c r="C2581" i="317" s="1"/>
  <c r="B78" i="311"/>
  <c r="H77" i="311"/>
  <c r="G77" i="311"/>
  <c r="G2544" i="317" s="1"/>
  <c r="F77" i="311"/>
  <c r="F2544" i="317" s="1"/>
  <c r="E77" i="311"/>
  <c r="E2544" i="317" s="1"/>
  <c r="D77" i="311"/>
  <c r="D2544" i="317" s="1"/>
  <c r="C77" i="311"/>
  <c r="C2544" i="317" s="1"/>
  <c r="B77" i="311"/>
  <c r="H76" i="311"/>
  <c r="G76" i="311"/>
  <c r="G2507" i="317" s="1"/>
  <c r="F76" i="311"/>
  <c r="F2507" i="317" s="1"/>
  <c r="E76" i="311"/>
  <c r="E2507" i="317" s="1"/>
  <c r="D76" i="311"/>
  <c r="D2507" i="317" s="1"/>
  <c r="C76" i="311"/>
  <c r="C2507" i="317" s="1"/>
  <c r="B76" i="311"/>
  <c r="H75" i="311"/>
  <c r="G75" i="311"/>
  <c r="G2470" i="317" s="1"/>
  <c r="F75" i="311"/>
  <c r="F2470" i="317" s="1"/>
  <c r="E75" i="311"/>
  <c r="E2470" i="317" s="1"/>
  <c r="D75" i="311"/>
  <c r="D2470" i="317" s="1"/>
  <c r="C75" i="311"/>
  <c r="C2470" i="317" s="1"/>
  <c r="B75" i="311"/>
  <c r="H74" i="311"/>
  <c r="G74" i="311"/>
  <c r="G2433" i="317" s="1"/>
  <c r="F74" i="311"/>
  <c r="F2433" i="317" s="1"/>
  <c r="E74" i="311"/>
  <c r="E2433" i="317" s="1"/>
  <c r="D74" i="311"/>
  <c r="D2433" i="317" s="1"/>
  <c r="C74" i="311"/>
  <c r="C2433" i="317" s="1"/>
  <c r="B74" i="311"/>
  <c r="H73" i="311"/>
  <c r="G73" i="311"/>
  <c r="F73" i="311"/>
  <c r="F2396" i="317" s="1"/>
  <c r="E73" i="311"/>
  <c r="E2396" i="317" s="1"/>
  <c r="D73" i="311"/>
  <c r="D2396" i="317" s="1"/>
  <c r="C73" i="311"/>
  <c r="C2396" i="317" s="1"/>
  <c r="B73" i="311"/>
  <c r="H72" i="311"/>
  <c r="G72" i="311"/>
  <c r="G2359" i="317" s="1"/>
  <c r="F72" i="311"/>
  <c r="E72" i="311"/>
  <c r="E2359" i="317" s="1"/>
  <c r="D72" i="311"/>
  <c r="D2359" i="317" s="1"/>
  <c r="C72" i="311"/>
  <c r="C2359" i="317" s="1"/>
  <c r="B72" i="311"/>
  <c r="H71" i="311"/>
  <c r="G71" i="311"/>
  <c r="G2322" i="317" s="1"/>
  <c r="F71" i="311"/>
  <c r="F2322" i="317" s="1"/>
  <c r="E71" i="311"/>
  <c r="D71" i="311"/>
  <c r="D2322" i="317" s="1"/>
  <c r="C71" i="311"/>
  <c r="C2322" i="317" s="1"/>
  <c r="B71" i="311"/>
  <c r="H70" i="311"/>
  <c r="G70" i="311"/>
  <c r="G2285" i="317" s="1"/>
  <c r="F70" i="311"/>
  <c r="F2285" i="317" s="1"/>
  <c r="E70" i="311"/>
  <c r="E2285" i="317" s="1"/>
  <c r="D70" i="311"/>
  <c r="C70" i="311"/>
  <c r="C2285" i="317" s="1"/>
  <c r="B70" i="311"/>
  <c r="H69" i="311"/>
  <c r="G69" i="311"/>
  <c r="G2248" i="317" s="1"/>
  <c r="F69" i="311"/>
  <c r="F2248" i="317" s="1"/>
  <c r="E69" i="311"/>
  <c r="E2248" i="317" s="1"/>
  <c r="D69" i="311"/>
  <c r="D2248" i="317" s="1"/>
  <c r="C69" i="311"/>
  <c r="B69" i="311"/>
  <c r="H68" i="311"/>
  <c r="G68" i="311"/>
  <c r="G2211" i="317" s="1"/>
  <c r="F68" i="311"/>
  <c r="F2211" i="317" s="1"/>
  <c r="E68" i="311"/>
  <c r="E2211" i="317" s="1"/>
  <c r="D68" i="311"/>
  <c r="D2211" i="317" s="1"/>
  <c r="C68" i="311"/>
  <c r="C2211" i="317" s="1"/>
  <c r="B68" i="311"/>
  <c r="H67" i="311"/>
  <c r="G67" i="311"/>
  <c r="G2174" i="317" s="1"/>
  <c r="F67" i="311"/>
  <c r="F2174" i="317" s="1"/>
  <c r="E67" i="311"/>
  <c r="E2174" i="317" s="1"/>
  <c r="D67" i="311"/>
  <c r="D2174" i="317" s="1"/>
  <c r="C67" i="311"/>
  <c r="C2174" i="317" s="1"/>
  <c r="B67" i="311"/>
  <c r="H66" i="311"/>
  <c r="G66" i="311"/>
  <c r="G2137" i="317" s="1"/>
  <c r="F66" i="311"/>
  <c r="F2137" i="317" s="1"/>
  <c r="E66" i="311"/>
  <c r="E2137" i="317" s="1"/>
  <c r="D66" i="311"/>
  <c r="D2137" i="317" s="1"/>
  <c r="C66" i="311"/>
  <c r="C2137" i="317" s="1"/>
  <c r="B66" i="311"/>
  <c r="H63" i="311"/>
  <c r="G63" i="311"/>
  <c r="G2062" i="317" s="1"/>
  <c r="F63" i="311"/>
  <c r="F2062" i="317" s="1"/>
  <c r="E63" i="311"/>
  <c r="E2062" i="317" s="1"/>
  <c r="D63" i="311"/>
  <c r="D2062" i="317" s="1"/>
  <c r="C63" i="311"/>
  <c r="C2062" i="317" s="1"/>
  <c r="H62" i="311"/>
  <c r="G62" i="311"/>
  <c r="G2025" i="317" s="1"/>
  <c r="F62" i="311"/>
  <c r="F2025" i="317" s="1"/>
  <c r="E62" i="311"/>
  <c r="E2025" i="317" s="1"/>
  <c r="D62" i="311"/>
  <c r="D2025" i="317" s="1"/>
  <c r="C62" i="311"/>
  <c r="C2025" i="317" s="1"/>
  <c r="B62" i="311"/>
  <c r="H61" i="311"/>
  <c r="G61" i="311"/>
  <c r="G1988" i="317" s="1"/>
  <c r="F61" i="311"/>
  <c r="F1988" i="317" s="1"/>
  <c r="E61" i="311"/>
  <c r="E1988" i="317" s="1"/>
  <c r="D61" i="311"/>
  <c r="D1988" i="317" s="1"/>
  <c r="C61" i="311"/>
  <c r="C1988" i="317" s="1"/>
  <c r="B61" i="311"/>
  <c r="H60" i="311"/>
  <c r="G60" i="311"/>
  <c r="G1951" i="317" s="1"/>
  <c r="F60" i="311"/>
  <c r="F1951" i="317" s="1"/>
  <c r="E60" i="311"/>
  <c r="E1951" i="317" s="1"/>
  <c r="D60" i="311"/>
  <c r="D1951" i="317" s="1"/>
  <c r="C60" i="311"/>
  <c r="C1951" i="317" s="1"/>
  <c r="B60" i="311"/>
  <c r="H59" i="311"/>
  <c r="G59" i="311"/>
  <c r="G1914" i="317" s="1"/>
  <c r="F59" i="311"/>
  <c r="F1914" i="317" s="1"/>
  <c r="E59" i="311"/>
  <c r="E1914" i="317" s="1"/>
  <c r="D59" i="311"/>
  <c r="D1914" i="317" s="1"/>
  <c r="C59" i="311"/>
  <c r="C1914" i="317" s="1"/>
  <c r="B59" i="311"/>
  <c r="H58" i="311"/>
  <c r="G58" i="311"/>
  <c r="G1877" i="317" s="1"/>
  <c r="F58" i="311"/>
  <c r="F1877" i="317" s="1"/>
  <c r="E58" i="311"/>
  <c r="E1877" i="317" s="1"/>
  <c r="D58" i="311"/>
  <c r="D1877" i="317" s="1"/>
  <c r="C58" i="311"/>
  <c r="C1877" i="317" s="1"/>
  <c r="B58" i="311"/>
  <c r="H57" i="311"/>
  <c r="G57" i="311"/>
  <c r="G1840" i="317" s="1"/>
  <c r="F57" i="311"/>
  <c r="F1840" i="317" s="1"/>
  <c r="E57" i="311"/>
  <c r="E1840" i="317" s="1"/>
  <c r="D57" i="311"/>
  <c r="D1840" i="317" s="1"/>
  <c r="C57" i="311"/>
  <c r="C1840" i="317" s="1"/>
  <c r="B57" i="311"/>
  <c r="H56" i="311"/>
  <c r="G56" i="311"/>
  <c r="F56" i="311"/>
  <c r="F1803" i="317" s="1"/>
  <c r="E56" i="311"/>
  <c r="E1803" i="317" s="1"/>
  <c r="D56" i="311"/>
  <c r="D1803" i="317" s="1"/>
  <c r="C56" i="311"/>
  <c r="C1803" i="317" s="1"/>
  <c r="B56" i="311"/>
  <c r="H55" i="311"/>
  <c r="G55" i="311"/>
  <c r="G1766" i="317" s="1"/>
  <c r="F55" i="311"/>
  <c r="E55" i="311"/>
  <c r="E1766" i="317" s="1"/>
  <c r="D55" i="311"/>
  <c r="D1766" i="317" s="1"/>
  <c r="C55" i="311"/>
  <c r="C1766" i="317" s="1"/>
  <c r="B55" i="311"/>
  <c r="H54" i="311"/>
  <c r="G54" i="311"/>
  <c r="G1729" i="317" s="1"/>
  <c r="F54" i="311"/>
  <c r="F1729" i="317" s="1"/>
  <c r="E54" i="311"/>
  <c r="E1729" i="317" s="1"/>
  <c r="D54" i="311"/>
  <c r="D1729" i="317" s="1"/>
  <c r="C54" i="311"/>
  <c r="C1729" i="317" s="1"/>
  <c r="B54" i="311"/>
  <c r="H53" i="311"/>
  <c r="G53" i="311"/>
  <c r="G1692" i="317" s="1"/>
  <c r="F53" i="311"/>
  <c r="F1692" i="317" s="1"/>
  <c r="E53" i="311"/>
  <c r="E1692" i="317" s="1"/>
  <c r="D53" i="311"/>
  <c r="C53" i="311"/>
  <c r="C1692" i="317" s="1"/>
  <c r="B53" i="311"/>
  <c r="H52" i="311"/>
  <c r="G52" i="311"/>
  <c r="G1655" i="317" s="1"/>
  <c r="F52" i="311"/>
  <c r="F1655" i="317" s="1"/>
  <c r="E52" i="311"/>
  <c r="E1655" i="317" s="1"/>
  <c r="D52" i="311"/>
  <c r="D1655" i="317" s="1"/>
  <c r="C52" i="311"/>
  <c r="B52" i="311"/>
  <c r="H51" i="311"/>
  <c r="G51" i="311"/>
  <c r="G1618" i="317" s="1"/>
  <c r="F51" i="311"/>
  <c r="F1618" i="317" s="1"/>
  <c r="E51" i="311"/>
  <c r="E1618" i="317" s="1"/>
  <c r="D51" i="311"/>
  <c r="D1618" i="317" s="1"/>
  <c r="C51" i="311"/>
  <c r="C1618" i="317" s="1"/>
  <c r="B51" i="311"/>
  <c r="H48" i="311"/>
  <c r="G48" i="311"/>
  <c r="G1543" i="317" s="1"/>
  <c r="F48" i="311"/>
  <c r="F1543" i="317" s="1"/>
  <c r="E48" i="311"/>
  <c r="E1543" i="317" s="1"/>
  <c r="D48" i="311"/>
  <c r="D1543" i="317" s="1"/>
  <c r="C48" i="311"/>
  <c r="C1543" i="317" s="1"/>
  <c r="H47" i="311"/>
  <c r="G47" i="311"/>
  <c r="G1506" i="317" s="1"/>
  <c r="F47" i="311"/>
  <c r="F1506" i="317" s="1"/>
  <c r="E47" i="311"/>
  <c r="E1506" i="317" s="1"/>
  <c r="D47" i="311"/>
  <c r="D1506" i="317" s="1"/>
  <c r="C47" i="311"/>
  <c r="C1506" i="317" s="1"/>
  <c r="B47" i="311"/>
  <c r="H46" i="311"/>
  <c r="G46" i="311"/>
  <c r="G1469" i="317" s="1"/>
  <c r="F46" i="311"/>
  <c r="E46" i="311"/>
  <c r="E1469" i="317" s="1"/>
  <c r="D46" i="311"/>
  <c r="D1469" i="317" s="1"/>
  <c r="C46" i="311"/>
  <c r="C1469" i="317" s="1"/>
  <c r="B46" i="311"/>
  <c r="H45" i="311"/>
  <c r="G45" i="311"/>
  <c r="G1432" i="317" s="1"/>
  <c r="F45" i="311"/>
  <c r="F1432" i="317" s="1"/>
  <c r="E45" i="311"/>
  <c r="E1432" i="317" s="1"/>
  <c r="D45" i="311"/>
  <c r="D1432" i="317" s="1"/>
  <c r="C45" i="311"/>
  <c r="C1432" i="317" s="1"/>
  <c r="B45" i="311"/>
  <c r="H44" i="311"/>
  <c r="G44" i="311"/>
  <c r="G1395" i="317" s="1"/>
  <c r="F44" i="311"/>
  <c r="F1395" i="317" s="1"/>
  <c r="E44" i="311"/>
  <c r="E1395" i="317" s="1"/>
  <c r="D44" i="311"/>
  <c r="C44" i="311"/>
  <c r="C1395" i="317" s="1"/>
  <c r="B44" i="311"/>
  <c r="H43" i="311"/>
  <c r="G43" i="311"/>
  <c r="G1358" i="317" s="1"/>
  <c r="F43" i="311"/>
  <c r="F1358" i="317" s="1"/>
  <c r="E43" i="311"/>
  <c r="E1358" i="317" s="1"/>
  <c r="D43" i="311"/>
  <c r="D1358" i="317" s="1"/>
  <c r="C43" i="311"/>
  <c r="C1358" i="317" s="1"/>
  <c r="H42" i="311"/>
  <c r="G42" i="311"/>
  <c r="G1321" i="317" s="1"/>
  <c r="F42" i="311"/>
  <c r="F1321" i="317" s="1"/>
  <c r="E42" i="311"/>
  <c r="E1321" i="317" s="1"/>
  <c r="D42" i="311"/>
  <c r="D1321" i="317" s="1"/>
  <c r="C42" i="311"/>
  <c r="C1321" i="317" s="1"/>
  <c r="H41" i="311"/>
  <c r="G41" i="311"/>
  <c r="G1284" i="317" s="1"/>
  <c r="F41" i="311"/>
  <c r="F1284" i="317" s="1"/>
  <c r="E41" i="311"/>
  <c r="E1284" i="317" s="1"/>
  <c r="D41" i="311"/>
  <c r="D1284" i="317" s="1"/>
  <c r="C41" i="311"/>
  <c r="C1284" i="317" s="1"/>
  <c r="H40" i="311"/>
  <c r="G40" i="311"/>
  <c r="G1247" i="317" s="1"/>
  <c r="F40" i="311"/>
  <c r="F1247" i="317" s="1"/>
  <c r="E40" i="311"/>
  <c r="E1247" i="317" s="1"/>
  <c r="D40" i="311"/>
  <c r="D1247" i="317" s="1"/>
  <c r="C40" i="311"/>
  <c r="C1247" i="317" s="1"/>
  <c r="H39" i="311"/>
  <c r="G39" i="311"/>
  <c r="G1210" i="317" s="1"/>
  <c r="F39" i="311"/>
  <c r="F1210" i="317" s="1"/>
  <c r="E39" i="311"/>
  <c r="E1210" i="317" s="1"/>
  <c r="D39" i="311"/>
  <c r="D1210" i="317" s="1"/>
  <c r="C39" i="311"/>
  <c r="C1210" i="317" s="1"/>
  <c r="H38" i="311"/>
  <c r="G38" i="311"/>
  <c r="G1173" i="317" s="1"/>
  <c r="F38" i="311"/>
  <c r="F1173" i="317" s="1"/>
  <c r="E38" i="311"/>
  <c r="E1173" i="317" s="1"/>
  <c r="D38" i="311"/>
  <c r="D1173" i="317" s="1"/>
  <c r="C38" i="311"/>
  <c r="C1173" i="317" s="1"/>
  <c r="H37" i="311"/>
  <c r="G37" i="311"/>
  <c r="F37" i="311"/>
  <c r="F1136" i="317" s="1"/>
  <c r="E37" i="311"/>
  <c r="E1136" i="317" s="1"/>
  <c r="D37" i="311"/>
  <c r="D1136" i="317" s="1"/>
  <c r="C37" i="311"/>
  <c r="C1136" i="317" s="1"/>
  <c r="H36" i="311"/>
  <c r="G36" i="311"/>
  <c r="G1099" i="317" s="1"/>
  <c r="F36" i="311"/>
  <c r="F1099" i="317" s="1"/>
  <c r="E36" i="311"/>
  <c r="D36" i="311"/>
  <c r="D1099" i="317" s="1"/>
  <c r="C36" i="311"/>
  <c r="C1099" i="317" s="1"/>
  <c r="H33" i="311"/>
  <c r="G33" i="311"/>
  <c r="G1024" i="317" s="1"/>
  <c r="F33" i="311"/>
  <c r="F1024" i="317" s="1"/>
  <c r="E33" i="311"/>
  <c r="E1024" i="317" s="1"/>
  <c r="D33" i="311"/>
  <c r="D1024" i="317" s="1"/>
  <c r="C33" i="311"/>
  <c r="H32" i="311"/>
  <c r="G32" i="311"/>
  <c r="G987" i="317" s="1"/>
  <c r="F32" i="311"/>
  <c r="F987" i="317" s="1"/>
  <c r="E32" i="311"/>
  <c r="E987" i="317" s="1"/>
  <c r="D32" i="311"/>
  <c r="D987" i="317" s="1"/>
  <c r="C32" i="311"/>
  <c r="C987" i="317" s="1"/>
  <c r="B32" i="311"/>
  <c r="H31" i="311"/>
  <c r="G31" i="311"/>
  <c r="G950" i="317" s="1"/>
  <c r="F31" i="311"/>
  <c r="F950" i="317" s="1"/>
  <c r="E31" i="311"/>
  <c r="E950" i="317" s="1"/>
  <c r="D31" i="311"/>
  <c r="D950" i="317" s="1"/>
  <c r="C31" i="311"/>
  <c r="C950" i="317" s="1"/>
  <c r="B31" i="311"/>
  <c r="H30" i="311"/>
  <c r="G30" i="311"/>
  <c r="F30" i="311"/>
  <c r="F913" i="317" s="1"/>
  <c r="E30" i="311"/>
  <c r="E913" i="317" s="1"/>
  <c r="D30" i="311"/>
  <c r="D913" i="317" s="1"/>
  <c r="C30" i="311"/>
  <c r="C913" i="317" s="1"/>
  <c r="B30" i="311"/>
  <c r="H29" i="311"/>
  <c r="G29" i="311"/>
  <c r="G876" i="317" s="1"/>
  <c r="F29" i="311"/>
  <c r="F876" i="317" s="1"/>
  <c r="E29" i="311"/>
  <c r="E876" i="317" s="1"/>
  <c r="D29" i="311"/>
  <c r="D876" i="317" s="1"/>
  <c r="C29" i="311"/>
  <c r="C876" i="317" s="1"/>
  <c r="H28" i="311"/>
  <c r="G28" i="311"/>
  <c r="G839" i="317" s="1"/>
  <c r="F28" i="311"/>
  <c r="F839" i="317" s="1"/>
  <c r="E28" i="311"/>
  <c r="E839" i="317" s="1"/>
  <c r="D28" i="311"/>
  <c r="D839" i="317" s="1"/>
  <c r="C28" i="311"/>
  <c r="C839" i="317" s="1"/>
  <c r="H27" i="311"/>
  <c r="G27" i="311"/>
  <c r="G802" i="317" s="1"/>
  <c r="F27" i="311"/>
  <c r="F802" i="317" s="1"/>
  <c r="E27" i="311"/>
  <c r="E802" i="317" s="1"/>
  <c r="D27" i="311"/>
  <c r="D802" i="317" s="1"/>
  <c r="C27" i="311"/>
  <c r="C802" i="317" s="1"/>
  <c r="H26" i="311"/>
  <c r="G26" i="311"/>
  <c r="G765" i="317" s="1"/>
  <c r="F26" i="311"/>
  <c r="F765" i="317" s="1"/>
  <c r="E26" i="311"/>
  <c r="E765" i="317" s="1"/>
  <c r="D26" i="311"/>
  <c r="D765" i="317" s="1"/>
  <c r="C26" i="311"/>
  <c r="C765" i="317" s="1"/>
  <c r="H25" i="311"/>
  <c r="G25" i="311"/>
  <c r="G728" i="317" s="1"/>
  <c r="F25" i="311"/>
  <c r="F728" i="317" s="1"/>
  <c r="E25" i="311"/>
  <c r="E728" i="317" s="1"/>
  <c r="D25" i="311"/>
  <c r="D728" i="317" s="1"/>
  <c r="C25" i="311"/>
  <c r="C728" i="317" s="1"/>
  <c r="H24" i="311"/>
  <c r="G24" i="311"/>
  <c r="G691" i="317" s="1"/>
  <c r="F24" i="311"/>
  <c r="F691" i="317" s="1"/>
  <c r="E24" i="311"/>
  <c r="E691" i="317" s="1"/>
  <c r="D24" i="311"/>
  <c r="C24" i="311"/>
  <c r="C691" i="317" s="1"/>
  <c r="H23" i="311"/>
  <c r="G23" i="311"/>
  <c r="G654" i="317" s="1"/>
  <c r="F23" i="311"/>
  <c r="F654" i="317" s="1"/>
  <c r="E23" i="311"/>
  <c r="E654" i="317" s="1"/>
  <c r="D23" i="311"/>
  <c r="D654" i="317" s="1"/>
  <c r="C23" i="311"/>
  <c r="C654" i="317" s="1"/>
  <c r="H22" i="311"/>
  <c r="G22" i="311"/>
  <c r="G617" i="317" s="1"/>
  <c r="F22" i="311"/>
  <c r="F617" i="317" s="1"/>
  <c r="E22" i="311"/>
  <c r="E617" i="317" s="1"/>
  <c r="D22" i="311"/>
  <c r="D617" i="317" s="1"/>
  <c r="C22" i="311"/>
  <c r="C617" i="317" s="1"/>
  <c r="H21" i="311"/>
  <c r="G21" i="311"/>
  <c r="G580" i="317" s="1"/>
  <c r="F21" i="311"/>
  <c r="E21" i="311"/>
  <c r="E580" i="317" s="1"/>
  <c r="D21" i="311"/>
  <c r="D580" i="317" s="1"/>
  <c r="C21" i="311"/>
  <c r="C580" i="317" s="1"/>
  <c r="H18" i="311"/>
  <c r="G18" i="311"/>
  <c r="G505" i="317" s="1"/>
  <c r="F18" i="311"/>
  <c r="F505" i="317" s="1"/>
  <c r="E18" i="311"/>
  <c r="E505" i="317" s="1"/>
  <c r="D18" i="311"/>
  <c r="C18" i="311"/>
  <c r="C505" i="317" s="1"/>
  <c r="H17" i="311"/>
  <c r="G17" i="311"/>
  <c r="G468" i="317" s="1"/>
  <c r="F17" i="311"/>
  <c r="F468" i="317" s="1"/>
  <c r="E17" i="311"/>
  <c r="E468" i="317" s="1"/>
  <c r="D17" i="311"/>
  <c r="D468" i="317" s="1"/>
  <c r="C17" i="311"/>
  <c r="C468" i="317" s="1"/>
  <c r="B17" i="311"/>
  <c r="H16" i="311"/>
  <c r="G16" i="311"/>
  <c r="G431" i="317" s="1"/>
  <c r="F16" i="311"/>
  <c r="F431" i="317" s="1"/>
  <c r="E16" i="311"/>
  <c r="E431" i="317" s="1"/>
  <c r="D16" i="311"/>
  <c r="D431" i="317" s="1"/>
  <c r="C16" i="311"/>
  <c r="C431" i="317" s="1"/>
  <c r="B16" i="311"/>
  <c r="H15" i="311"/>
  <c r="G15" i="311"/>
  <c r="G394" i="317" s="1"/>
  <c r="F15" i="311"/>
  <c r="F394" i="317" s="1"/>
  <c r="E15" i="311"/>
  <c r="E394" i="317" s="1"/>
  <c r="D15" i="311"/>
  <c r="D394" i="317" s="1"/>
  <c r="C15" i="311"/>
  <c r="C394" i="317" s="1"/>
  <c r="B15" i="311"/>
  <c r="H14" i="311"/>
  <c r="G14" i="311"/>
  <c r="G357" i="317" s="1"/>
  <c r="F14" i="311"/>
  <c r="F357" i="317" s="1"/>
  <c r="E14" i="311"/>
  <c r="E357" i="317" s="1"/>
  <c r="D14" i="311"/>
  <c r="D357" i="317" s="1"/>
  <c r="C14" i="311"/>
  <c r="C357" i="317" s="1"/>
  <c r="H13" i="311"/>
  <c r="G13" i="311"/>
  <c r="G320" i="317" s="1"/>
  <c r="F13" i="311"/>
  <c r="F320" i="317" s="1"/>
  <c r="E13" i="311"/>
  <c r="E320" i="317" s="1"/>
  <c r="D13" i="311"/>
  <c r="D320" i="317" s="1"/>
  <c r="C13" i="311"/>
  <c r="C320" i="317" s="1"/>
  <c r="H12" i="311"/>
  <c r="G12" i="311"/>
  <c r="G283" i="317" s="1"/>
  <c r="F12" i="311"/>
  <c r="F283" i="317" s="1"/>
  <c r="E12" i="311"/>
  <c r="E283" i="317" s="1"/>
  <c r="D12" i="311"/>
  <c r="D283" i="317" s="1"/>
  <c r="C12" i="311"/>
  <c r="C283" i="317" s="1"/>
  <c r="H11" i="311"/>
  <c r="G11" i="311"/>
  <c r="G246" i="317" s="1"/>
  <c r="F11" i="311"/>
  <c r="F246" i="317" s="1"/>
  <c r="E11" i="311"/>
  <c r="E246" i="317" s="1"/>
  <c r="D11" i="311"/>
  <c r="D246" i="317" s="1"/>
  <c r="C11" i="311"/>
  <c r="C246" i="317" s="1"/>
  <c r="H10" i="311"/>
  <c r="G10" i="311"/>
  <c r="G209" i="317" s="1"/>
  <c r="F10" i="311"/>
  <c r="F209" i="317" s="1"/>
  <c r="E10" i="311"/>
  <c r="E209" i="317" s="1"/>
  <c r="D10" i="311"/>
  <c r="D209" i="317" s="1"/>
  <c r="C10" i="311"/>
  <c r="C209" i="317" s="1"/>
  <c r="H9" i="311"/>
  <c r="G9" i="311"/>
  <c r="G172" i="317" s="1"/>
  <c r="F9" i="311"/>
  <c r="F172" i="317" s="1"/>
  <c r="E9" i="311"/>
  <c r="E172" i="317" s="1"/>
  <c r="D9" i="311"/>
  <c r="D172" i="317" s="1"/>
  <c r="C9" i="311"/>
  <c r="C172" i="317" s="1"/>
  <c r="H8" i="311"/>
  <c r="G8" i="311"/>
  <c r="G135" i="317" s="1"/>
  <c r="F8" i="311"/>
  <c r="F135" i="317" s="1"/>
  <c r="E8" i="311"/>
  <c r="E135" i="317" s="1"/>
  <c r="D8" i="311"/>
  <c r="D135" i="317" s="1"/>
  <c r="C8" i="311"/>
  <c r="H7" i="311"/>
  <c r="G7" i="311"/>
  <c r="G98" i="317" s="1"/>
  <c r="F7" i="311"/>
  <c r="F98" i="317" s="1"/>
  <c r="E7" i="311"/>
  <c r="E98" i="317" s="1"/>
  <c r="D7" i="311"/>
  <c r="D98" i="317" s="1"/>
  <c r="C7" i="311"/>
  <c r="C98" i="317" s="1"/>
  <c r="H6" i="311"/>
  <c r="G6" i="311"/>
  <c r="F6" i="311"/>
  <c r="F61" i="317" s="1"/>
  <c r="E6" i="311"/>
  <c r="E61" i="317" s="1"/>
  <c r="D6" i="311"/>
  <c r="D61" i="317" s="1"/>
  <c r="C6" i="311"/>
  <c r="C61" i="317" s="1"/>
  <c r="H5" i="311"/>
  <c r="G5" i="311"/>
  <c r="G24" i="317" s="1"/>
  <c r="F5" i="311"/>
  <c r="F24" i="317" s="1"/>
  <c r="E5" i="311"/>
  <c r="D5" i="311"/>
  <c r="D24" i="317" s="1"/>
  <c r="C5" i="311"/>
  <c r="C24" i="317" s="1"/>
  <c r="F65" i="310"/>
  <c r="E65" i="310"/>
  <c r="E1632" i="316" s="1"/>
  <c r="D65" i="310"/>
  <c r="D1632" i="316" s="1"/>
  <c r="C65" i="310"/>
  <c r="C1632" i="316" s="1"/>
  <c r="F60" i="310"/>
  <c r="D60" i="310"/>
  <c r="C60" i="310"/>
  <c r="C1519" i="316" s="1"/>
  <c r="F59" i="310"/>
  <c r="E59" i="310"/>
  <c r="E1482" i="316" s="1"/>
  <c r="D59" i="310"/>
  <c r="D1482" i="316" s="1"/>
  <c r="C59" i="310"/>
  <c r="C1482" i="316" s="1"/>
  <c r="F58" i="310"/>
  <c r="D58" i="310"/>
  <c r="D1445" i="316" s="1"/>
  <c r="C58" i="310"/>
  <c r="F57" i="310"/>
  <c r="E57" i="310"/>
  <c r="E1408" i="316" s="1"/>
  <c r="D57" i="310"/>
  <c r="D1408" i="316" s="1"/>
  <c r="C57" i="310"/>
  <c r="C1408" i="316" s="1"/>
  <c r="F56" i="310"/>
  <c r="D56" i="310"/>
  <c r="D1371" i="316" s="1"/>
  <c r="C56" i="310"/>
  <c r="C1371" i="316" s="1"/>
  <c r="F55" i="310"/>
  <c r="E55" i="310"/>
  <c r="E1334" i="316" s="1"/>
  <c r="D55" i="310"/>
  <c r="D1334" i="316" s="1"/>
  <c r="C55" i="310"/>
  <c r="C1334" i="316" s="1"/>
  <c r="F52" i="310"/>
  <c r="E52" i="310"/>
  <c r="E1295" i="316" s="1"/>
  <c r="D52" i="310"/>
  <c r="D1295" i="316" s="1"/>
  <c r="C52" i="310"/>
  <c r="C1295" i="316" s="1"/>
  <c r="F48" i="310"/>
  <c r="E48" i="310"/>
  <c r="E1219" i="316" s="1"/>
  <c r="D48" i="310"/>
  <c r="D1219" i="316" s="1"/>
  <c r="C48" i="310"/>
  <c r="C1219" i="316" s="1"/>
  <c r="F45" i="310"/>
  <c r="E45" i="310"/>
  <c r="E1180" i="316" s="1"/>
  <c r="D45" i="310"/>
  <c r="D1180" i="316" s="1"/>
  <c r="C45" i="310"/>
  <c r="C1180" i="316" s="1"/>
  <c r="F41" i="310"/>
  <c r="E41" i="310"/>
  <c r="E1104" i="316" s="1"/>
  <c r="D41" i="310"/>
  <c r="D1104" i="316" s="1"/>
  <c r="C41" i="310"/>
  <c r="C1104" i="316" s="1"/>
  <c r="F40" i="310"/>
  <c r="E40" i="310"/>
  <c r="E1067" i="316" s="1"/>
  <c r="D40" i="310"/>
  <c r="D1067" i="316" s="1"/>
  <c r="C40" i="310"/>
  <c r="C1067" i="316" s="1"/>
  <c r="F39" i="310"/>
  <c r="E39" i="310"/>
  <c r="E1030" i="316" s="1"/>
  <c r="D39" i="310"/>
  <c r="D1030" i="316" s="1"/>
  <c r="C39" i="310"/>
  <c r="C1030" i="316" s="1"/>
  <c r="F35" i="310"/>
  <c r="E35" i="310"/>
  <c r="E954" i="316" s="1"/>
  <c r="D35" i="310"/>
  <c r="D954" i="316" s="1"/>
  <c r="C35" i="310"/>
  <c r="C954" i="316" s="1"/>
  <c r="F34" i="310"/>
  <c r="E34" i="310"/>
  <c r="E917" i="316" s="1"/>
  <c r="D34" i="310"/>
  <c r="D917" i="316" s="1"/>
  <c r="C34" i="310"/>
  <c r="C917" i="316" s="1"/>
  <c r="F33" i="310"/>
  <c r="E33" i="310"/>
  <c r="E880" i="316" s="1"/>
  <c r="D33" i="310"/>
  <c r="D880" i="316" s="1"/>
  <c r="C33" i="310"/>
  <c r="C880" i="316" s="1"/>
  <c r="F32" i="310"/>
  <c r="E32" i="310"/>
  <c r="E843" i="316" s="1"/>
  <c r="D32" i="310"/>
  <c r="D843" i="316" s="1"/>
  <c r="C32" i="310"/>
  <c r="C843" i="316" s="1"/>
  <c r="F28" i="310"/>
  <c r="E28" i="310"/>
  <c r="E767" i="316" s="1"/>
  <c r="D28" i="310"/>
  <c r="D767" i="316" s="1"/>
  <c r="C28" i="310"/>
  <c r="C767" i="316" s="1"/>
  <c r="F27" i="310"/>
  <c r="E27" i="310"/>
  <c r="E730" i="316" s="1"/>
  <c r="D27" i="310"/>
  <c r="D730" i="316" s="1"/>
  <c r="C27" i="310"/>
  <c r="C730" i="316" s="1"/>
  <c r="F26" i="310"/>
  <c r="E26" i="310"/>
  <c r="E693" i="316" s="1"/>
  <c r="D26" i="310"/>
  <c r="D693" i="316" s="1"/>
  <c r="C26" i="310"/>
  <c r="C693" i="316" s="1"/>
  <c r="F25" i="310"/>
  <c r="E25" i="310"/>
  <c r="E656" i="316" s="1"/>
  <c r="D25" i="310"/>
  <c r="D656" i="316" s="1"/>
  <c r="C25" i="310"/>
  <c r="C656" i="316" s="1"/>
  <c r="F24" i="310"/>
  <c r="E24" i="310"/>
  <c r="E619" i="316" s="1"/>
  <c r="D24" i="310"/>
  <c r="D619" i="316" s="1"/>
  <c r="C24" i="310"/>
  <c r="C619" i="316" s="1"/>
  <c r="F19" i="310"/>
  <c r="D19" i="310"/>
  <c r="D506" i="316" s="1"/>
  <c r="C19" i="310"/>
  <c r="C506" i="316" s="1"/>
  <c r="F18" i="310"/>
  <c r="E18" i="310"/>
  <c r="E469" i="316" s="1"/>
  <c r="D18" i="310"/>
  <c r="D469" i="316" s="1"/>
  <c r="C18" i="310"/>
  <c r="C469" i="316" s="1"/>
  <c r="F17" i="310"/>
  <c r="D17" i="310"/>
  <c r="C17" i="310"/>
  <c r="C432" i="316" s="1"/>
  <c r="F16" i="310"/>
  <c r="E16" i="310"/>
  <c r="E395" i="316" s="1"/>
  <c r="D16" i="310"/>
  <c r="D395" i="316" s="1"/>
  <c r="C16" i="310"/>
  <c r="C395" i="316" s="1"/>
  <c r="F15" i="310"/>
  <c r="D15" i="310"/>
  <c r="D358" i="316" s="1"/>
  <c r="C15" i="310"/>
  <c r="F14" i="310"/>
  <c r="E14" i="310"/>
  <c r="E321" i="316" s="1"/>
  <c r="D14" i="310"/>
  <c r="D321" i="316" s="1"/>
  <c r="C14" i="310"/>
  <c r="C321" i="316" s="1"/>
  <c r="F13" i="310"/>
  <c r="D13" i="310"/>
  <c r="D284" i="316" s="1"/>
  <c r="C13" i="310"/>
  <c r="C284" i="316" s="1"/>
  <c r="F12" i="310"/>
  <c r="E12" i="310"/>
  <c r="E247" i="316" s="1"/>
  <c r="D12" i="310"/>
  <c r="D247" i="316" s="1"/>
  <c r="C12" i="310"/>
  <c r="C247" i="316" s="1"/>
  <c r="F11" i="310"/>
  <c r="D11" i="310"/>
  <c r="D210" i="316" s="1"/>
  <c r="C11" i="310"/>
  <c r="C210" i="316" s="1"/>
  <c r="F10" i="310"/>
  <c r="E10" i="310"/>
  <c r="D10" i="310"/>
  <c r="D173" i="316" s="1"/>
  <c r="C10" i="310"/>
  <c r="C173" i="316" s="1"/>
  <c r="F9" i="310"/>
  <c r="D9" i="310"/>
  <c r="D136" i="316" s="1"/>
  <c r="C9" i="310"/>
  <c r="C136" i="316" s="1"/>
  <c r="F8" i="310"/>
  <c r="E8" i="310"/>
  <c r="E99" i="316" s="1"/>
  <c r="D8" i="310"/>
  <c r="C8" i="310"/>
  <c r="C99" i="316" s="1"/>
  <c r="F7" i="310"/>
  <c r="D7" i="310"/>
  <c r="D62" i="316" s="1"/>
  <c r="C7" i="310"/>
  <c r="C62" i="316" s="1"/>
  <c r="F6" i="310"/>
  <c r="E6" i="310"/>
  <c r="E25" i="316" s="1"/>
  <c r="D6" i="310"/>
  <c r="D25" i="316" s="1"/>
  <c r="C6" i="310"/>
  <c r="H94" i="313"/>
  <c r="G94" i="313"/>
  <c r="G3061" i="317" s="1"/>
  <c r="F94" i="313"/>
  <c r="F3061" i="317" s="1"/>
  <c r="E94" i="313"/>
  <c r="E3061" i="317" s="1"/>
  <c r="D94" i="313"/>
  <c r="D3061" i="317" s="1"/>
  <c r="C94" i="313"/>
  <c r="C3061" i="317" s="1"/>
  <c r="H93" i="313"/>
  <c r="G93" i="313"/>
  <c r="F93" i="313"/>
  <c r="F3024" i="317" s="1"/>
  <c r="E93" i="313"/>
  <c r="E3024" i="317" s="1"/>
  <c r="D93" i="313"/>
  <c r="D3024" i="317" s="1"/>
  <c r="C93" i="313"/>
  <c r="C3024" i="317" s="1"/>
  <c r="H89" i="313"/>
  <c r="G89" i="313"/>
  <c r="G2948" i="317" s="1"/>
  <c r="F89" i="313"/>
  <c r="F2948" i="317" s="1"/>
  <c r="E89" i="313"/>
  <c r="D89" i="313"/>
  <c r="D2948" i="317" s="1"/>
  <c r="C89" i="313"/>
  <c r="C2948" i="317" s="1"/>
  <c r="B89" i="313"/>
  <c r="H88" i="313"/>
  <c r="G88" i="313"/>
  <c r="G2911" i="317" s="1"/>
  <c r="F88" i="313"/>
  <c r="F2911" i="317" s="1"/>
  <c r="E88" i="313"/>
  <c r="E2911" i="317" s="1"/>
  <c r="D88" i="313"/>
  <c r="C88" i="313"/>
  <c r="C2911" i="317" s="1"/>
  <c r="B88" i="313"/>
  <c r="H87" i="313"/>
  <c r="G87" i="313"/>
  <c r="G2874" i="317" s="1"/>
  <c r="F87" i="313"/>
  <c r="F2874" i="317" s="1"/>
  <c r="E87" i="313"/>
  <c r="E2874" i="317" s="1"/>
  <c r="D87" i="313"/>
  <c r="D2874" i="317" s="1"/>
  <c r="C87" i="313"/>
  <c r="B87" i="313"/>
  <c r="H86" i="313"/>
  <c r="G86" i="313"/>
  <c r="G2837" i="317" s="1"/>
  <c r="F86" i="313"/>
  <c r="F2837" i="317" s="1"/>
  <c r="E86" i="313"/>
  <c r="E2837" i="317" s="1"/>
  <c r="D86" i="313"/>
  <c r="D2837" i="317" s="1"/>
  <c r="C86" i="313"/>
  <c r="C2837" i="317" s="1"/>
  <c r="B86" i="313"/>
  <c r="H85" i="313"/>
  <c r="G85" i="313"/>
  <c r="G2800" i="317" s="1"/>
  <c r="F85" i="313"/>
  <c r="F2800" i="317" s="1"/>
  <c r="E85" i="313"/>
  <c r="E2800" i="317" s="1"/>
  <c r="D85" i="313"/>
  <c r="D2800" i="317" s="1"/>
  <c r="C85" i="313"/>
  <c r="C2800" i="317" s="1"/>
  <c r="B85" i="313"/>
  <c r="H84" i="313"/>
  <c r="G84" i="313"/>
  <c r="G2763" i="317" s="1"/>
  <c r="F84" i="313"/>
  <c r="F2763" i="317" s="1"/>
  <c r="E84" i="313"/>
  <c r="E2763" i="317" s="1"/>
  <c r="D84" i="313"/>
  <c r="D2763" i="317" s="1"/>
  <c r="C84" i="313"/>
  <c r="C2763" i="317" s="1"/>
  <c r="B84" i="313"/>
  <c r="H83" i="313"/>
  <c r="G83" i="313"/>
  <c r="F83" i="313"/>
  <c r="F2726" i="317" s="1"/>
  <c r="E83" i="313"/>
  <c r="E2726" i="317" s="1"/>
  <c r="D83" i="313"/>
  <c r="D2726" i="317" s="1"/>
  <c r="C83" i="313"/>
  <c r="C2726" i="317" s="1"/>
  <c r="B83" i="313"/>
  <c r="H82" i="313"/>
  <c r="G82" i="313"/>
  <c r="G2689" i="317" s="1"/>
  <c r="F82" i="313"/>
  <c r="E82" i="313"/>
  <c r="E2689" i="317" s="1"/>
  <c r="D82" i="313"/>
  <c r="D2689" i="317" s="1"/>
  <c r="C82" i="313"/>
  <c r="C2689" i="317" s="1"/>
  <c r="B82" i="313"/>
  <c r="H79" i="313"/>
  <c r="G79" i="313"/>
  <c r="G2614" i="317" s="1"/>
  <c r="F79" i="313"/>
  <c r="F2614" i="317" s="1"/>
  <c r="E79" i="313"/>
  <c r="E2614" i="317" s="1"/>
  <c r="D79" i="313"/>
  <c r="D2614" i="317" s="1"/>
  <c r="C79" i="313"/>
  <c r="C2614" i="317" s="1"/>
  <c r="H78" i="313"/>
  <c r="G78" i="313"/>
  <c r="G2577" i="317" s="1"/>
  <c r="F78" i="313"/>
  <c r="F2577" i="317" s="1"/>
  <c r="E78" i="313"/>
  <c r="E2577" i="317" s="1"/>
  <c r="D78" i="313"/>
  <c r="D2577" i="317" s="1"/>
  <c r="C78" i="313"/>
  <c r="C2577" i="317" s="1"/>
  <c r="B78" i="313"/>
  <c r="H77" i="313"/>
  <c r="G77" i="313"/>
  <c r="G2540" i="317" s="1"/>
  <c r="F77" i="313"/>
  <c r="F2540" i="317" s="1"/>
  <c r="E77" i="313"/>
  <c r="E2540" i="317" s="1"/>
  <c r="D77" i="313"/>
  <c r="D2540" i="317" s="1"/>
  <c r="C77" i="313"/>
  <c r="C2540" i="317" s="1"/>
  <c r="B77" i="313"/>
  <c r="H76" i="313"/>
  <c r="G76" i="313"/>
  <c r="G2503" i="317" s="1"/>
  <c r="F76" i="313"/>
  <c r="F2503" i="317" s="1"/>
  <c r="E76" i="313"/>
  <c r="E2503" i="317" s="1"/>
  <c r="D76" i="313"/>
  <c r="D2503" i="317" s="1"/>
  <c r="C76" i="313"/>
  <c r="C2503" i="317" s="1"/>
  <c r="B76" i="313"/>
  <c r="H75" i="313"/>
  <c r="G75" i="313"/>
  <c r="G2466" i="317" s="1"/>
  <c r="F75" i="313"/>
  <c r="F2466" i="317" s="1"/>
  <c r="E75" i="313"/>
  <c r="E2466" i="317" s="1"/>
  <c r="D75" i="313"/>
  <c r="D2466" i="317" s="1"/>
  <c r="C75" i="313"/>
  <c r="C2466" i="317" s="1"/>
  <c r="B75" i="313"/>
  <c r="H74" i="313"/>
  <c r="G74" i="313"/>
  <c r="G2429" i="317" s="1"/>
  <c r="F74" i="313"/>
  <c r="F2429" i="317" s="1"/>
  <c r="E74" i="313"/>
  <c r="E2429" i="317" s="1"/>
  <c r="D74" i="313"/>
  <c r="D2429" i="317" s="1"/>
  <c r="C74" i="313"/>
  <c r="C2429" i="317" s="1"/>
  <c r="B74" i="313"/>
  <c r="H73" i="313"/>
  <c r="G73" i="313"/>
  <c r="G2392" i="317" s="1"/>
  <c r="F73" i="313"/>
  <c r="E73" i="313"/>
  <c r="E2392" i="317" s="1"/>
  <c r="D73" i="313"/>
  <c r="D2392" i="317" s="1"/>
  <c r="C73" i="313"/>
  <c r="C2392" i="317" s="1"/>
  <c r="B73" i="313"/>
  <c r="H72" i="313"/>
  <c r="G72" i="313"/>
  <c r="G2355" i="317" s="1"/>
  <c r="F72" i="313"/>
  <c r="F2355" i="317" s="1"/>
  <c r="E72" i="313"/>
  <c r="E2355" i="317" s="1"/>
  <c r="D72" i="313"/>
  <c r="D2355" i="317" s="1"/>
  <c r="C72" i="313"/>
  <c r="C2355" i="317" s="1"/>
  <c r="B72" i="313"/>
  <c r="H71" i="313"/>
  <c r="G71" i="313"/>
  <c r="G2318" i="317" s="1"/>
  <c r="F71" i="313"/>
  <c r="F2318" i="317" s="1"/>
  <c r="E71" i="313"/>
  <c r="E2318" i="317" s="1"/>
  <c r="D71" i="313"/>
  <c r="C71" i="313"/>
  <c r="C2318" i="317" s="1"/>
  <c r="B71" i="313"/>
  <c r="H70" i="313"/>
  <c r="G70" i="313"/>
  <c r="G2281" i="317" s="1"/>
  <c r="F70" i="313"/>
  <c r="F2281" i="317" s="1"/>
  <c r="E70" i="313"/>
  <c r="E2281" i="317" s="1"/>
  <c r="D70" i="313"/>
  <c r="D2281" i="317" s="1"/>
  <c r="C70" i="313"/>
  <c r="B70" i="313"/>
  <c r="H69" i="313"/>
  <c r="G69" i="313"/>
  <c r="G2244" i="317" s="1"/>
  <c r="F69" i="313"/>
  <c r="F2244" i="317" s="1"/>
  <c r="E69" i="313"/>
  <c r="E2244" i="317" s="1"/>
  <c r="D69" i="313"/>
  <c r="D2244" i="317" s="1"/>
  <c r="C69" i="313"/>
  <c r="C2244" i="317" s="1"/>
  <c r="B69" i="313"/>
  <c r="H68" i="313"/>
  <c r="G68" i="313"/>
  <c r="G2207" i="317" s="1"/>
  <c r="F68" i="313"/>
  <c r="F2207" i="317" s="1"/>
  <c r="E68" i="313"/>
  <c r="E2207" i="317" s="1"/>
  <c r="D68" i="313"/>
  <c r="D2207" i="317" s="1"/>
  <c r="C68" i="313"/>
  <c r="C2207" i="317" s="1"/>
  <c r="B68" i="313"/>
  <c r="H67" i="313"/>
  <c r="G67" i="313"/>
  <c r="G2170" i="317" s="1"/>
  <c r="F67" i="313"/>
  <c r="F2170" i="317" s="1"/>
  <c r="E67" i="313"/>
  <c r="E2170" i="317" s="1"/>
  <c r="D67" i="313"/>
  <c r="D2170" i="317" s="1"/>
  <c r="C67" i="313"/>
  <c r="C2170" i="317" s="1"/>
  <c r="B67" i="313"/>
  <c r="H66" i="313"/>
  <c r="G66" i="313"/>
  <c r="F66" i="313"/>
  <c r="F2133" i="317" s="1"/>
  <c r="E66" i="313"/>
  <c r="E2133" i="317" s="1"/>
  <c r="D66" i="313"/>
  <c r="D2133" i="317" s="1"/>
  <c r="C66" i="313"/>
  <c r="C2133" i="317" s="1"/>
  <c r="B66" i="313"/>
  <c r="H63" i="313"/>
  <c r="G63" i="313"/>
  <c r="G2058" i="317" s="1"/>
  <c r="F63" i="313"/>
  <c r="F2058" i="317" s="1"/>
  <c r="E63" i="313"/>
  <c r="E2058" i="317" s="1"/>
  <c r="D63" i="313"/>
  <c r="D2058" i="317" s="1"/>
  <c r="C63" i="313"/>
  <c r="C2058" i="317" s="1"/>
  <c r="H62" i="313"/>
  <c r="G62" i="313"/>
  <c r="G2021" i="317" s="1"/>
  <c r="F62" i="313"/>
  <c r="F2021" i="317" s="1"/>
  <c r="E62" i="313"/>
  <c r="E2021" i="317" s="1"/>
  <c r="D62" i="313"/>
  <c r="D2021" i="317" s="1"/>
  <c r="C62" i="313"/>
  <c r="C2021" i="317" s="1"/>
  <c r="B62" i="313"/>
  <c r="H61" i="313"/>
  <c r="G61" i="313"/>
  <c r="G1984" i="317" s="1"/>
  <c r="F61" i="313"/>
  <c r="F1984" i="317" s="1"/>
  <c r="E61" i="313"/>
  <c r="E1984" i="317" s="1"/>
  <c r="D61" i="313"/>
  <c r="D1984" i="317" s="1"/>
  <c r="C61" i="313"/>
  <c r="C1984" i="317" s="1"/>
  <c r="B61" i="313"/>
  <c r="H60" i="313"/>
  <c r="G60" i="313"/>
  <c r="G1947" i="317" s="1"/>
  <c r="F60" i="313"/>
  <c r="F1947" i="317" s="1"/>
  <c r="E60" i="313"/>
  <c r="E1947" i="317" s="1"/>
  <c r="D60" i="313"/>
  <c r="D1947" i="317" s="1"/>
  <c r="C60" i="313"/>
  <c r="C1947" i="317" s="1"/>
  <c r="B60" i="313"/>
  <c r="H59" i="313"/>
  <c r="G59" i="313"/>
  <c r="G1910" i="317" s="1"/>
  <c r="F59" i="313"/>
  <c r="F1910" i="317" s="1"/>
  <c r="E59" i="313"/>
  <c r="E1910" i="317" s="1"/>
  <c r="D59" i="313"/>
  <c r="D1910" i="317" s="1"/>
  <c r="C59" i="313"/>
  <c r="C1910" i="317" s="1"/>
  <c r="B59" i="313"/>
  <c r="H58" i="313"/>
  <c r="G58" i="313"/>
  <c r="G1873" i="317" s="1"/>
  <c r="F58" i="313"/>
  <c r="F1873" i="317" s="1"/>
  <c r="E58" i="313"/>
  <c r="E1873" i="317" s="1"/>
  <c r="D58" i="313"/>
  <c r="D1873" i="317" s="1"/>
  <c r="C58" i="313"/>
  <c r="C1873" i="317" s="1"/>
  <c r="B58" i="313"/>
  <c r="H57" i="313"/>
  <c r="G57" i="313"/>
  <c r="F57" i="313"/>
  <c r="F1836" i="317" s="1"/>
  <c r="E57" i="313"/>
  <c r="E1836" i="317" s="1"/>
  <c r="D57" i="313"/>
  <c r="D1836" i="317" s="1"/>
  <c r="C57" i="313"/>
  <c r="C1836" i="317" s="1"/>
  <c r="B57" i="313"/>
  <c r="H56" i="313"/>
  <c r="G56" i="313"/>
  <c r="G1799" i="317" s="1"/>
  <c r="F56" i="313"/>
  <c r="E56" i="313"/>
  <c r="E1799" i="317" s="1"/>
  <c r="D56" i="313"/>
  <c r="D1799" i="317" s="1"/>
  <c r="C56" i="313"/>
  <c r="C1799" i="317" s="1"/>
  <c r="B56" i="313"/>
  <c r="H55" i="313"/>
  <c r="G55" i="313"/>
  <c r="G1762" i="317" s="1"/>
  <c r="F55" i="313"/>
  <c r="F1762" i="317" s="1"/>
  <c r="E55" i="313"/>
  <c r="D55" i="313"/>
  <c r="D1762" i="317" s="1"/>
  <c r="C55" i="313"/>
  <c r="C1762" i="317" s="1"/>
  <c r="B55" i="313"/>
  <c r="H54" i="313"/>
  <c r="G54" i="313"/>
  <c r="G1725" i="317" s="1"/>
  <c r="F54" i="313"/>
  <c r="F1725" i="317" s="1"/>
  <c r="E54" i="313"/>
  <c r="E1725" i="317" s="1"/>
  <c r="D54" i="313"/>
  <c r="C54" i="313"/>
  <c r="C1725" i="317" s="1"/>
  <c r="B54" i="313"/>
  <c r="H53" i="313"/>
  <c r="G53" i="313"/>
  <c r="G1688" i="317" s="1"/>
  <c r="F53" i="313"/>
  <c r="F1688" i="317" s="1"/>
  <c r="E53" i="313"/>
  <c r="E1688" i="317" s="1"/>
  <c r="D53" i="313"/>
  <c r="D1688" i="317" s="1"/>
  <c r="C53" i="313"/>
  <c r="B53" i="313"/>
  <c r="H52" i="313"/>
  <c r="G52" i="313"/>
  <c r="G1651" i="317" s="1"/>
  <c r="F52" i="313"/>
  <c r="F1651" i="317" s="1"/>
  <c r="E52" i="313"/>
  <c r="E1651" i="317" s="1"/>
  <c r="D52" i="313"/>
  <c r="D1651" i="317" s="1"/>
  <c r="C52" i="313"/>
  <c r="C1651" i="317" s="1"/>
  <c r="B52" i="313"/>
  <c r="H51" i="313"/>
  <c r="G51" i="313"/>
  <c r="G1614" i="317" s="1"/>
  <c r="F51" i="313"/>
  <c r="F1614" i="317" s="1"/>
  <c r="E51" i="313"/>
  <c r="E1614" i="317" s="1"/>
  <c r="D51" i="313"/>
  <c r="D1614" i="317" s="1"/>
  <c r="C51" i="313"/>
  <c r="C1614" i="317" s="1"/>
  <c r="B51" i="313"/>
  <c r="H48" i="313"/>
  <c r="G48" i="313"/>
  <c r="G1539" i="317" s="1"/>
  <c r="F48" i="313"/>
  <c r="F1539" i="317" s="1"/>
  <c r="E48" i="313"/>
  <c r="E1539" i="317" s="1"/>
  <c r="D48" i="313"/>
  <c r="D1539" i="317" s="1"/>
  <c r="C48" i="313"/>
  <c r="C1539" i="317" s="1"/>
  <c r="H47" i="313"/>
  <c r="G47" i="313"/>
  <c r="G1502" i="317" s="1"/>
  <c r="F47" i="313"/>
  <c r="F1502" i="317" s="1"/>
  <c r="E47" i="313"/>
  <c r="E1502" i="317" s="1"/>
  <c r="D47" i="313"/>
  <c r="D1502" i="317" s="1"/>
  <c r="C47" i="313"/>
  <c r="C1502" i="317" s="1"/>
  <c r="B47" i="313"/>
  <c r="H46" i="313"/>
  <c r="G46" i="313"/>
  <c r="G1465" i="317" s="1"/>
  <c r="F46" i="313"/>
  <c r="F1465" i="317" s="1"/>
  <c r="E46" i="313"/>
  <c r="D46" i="313"/>
  <c r="D1465" i="317" s="1"/>
  <c r="C46" i="313"/>
  <c r="C1465" i="317" s="1"/>
  <c r="B46" i="313"/>
  <c r="H45" i="313"/>
  <c r="G45" i="313"/>
  <c r="G1428" i="317" s="1"/>
  <c r="F45" i="313"/>
  <c r="F1428" i="317" s="1"/>
  <c r="E45" i="313"/>
  <c r="E1428" i="317" s="1"/>
  <c r="D45" i="313"/>
  <c r="D1428" i="317" s="1"/>
  <c r="C45" i="313"/>
  <c r="C1428" i="317" s="1"/>
  <c r="B45" i="313"/>
  <c r="H44" i="313"/>
  <c r="G44" i="313"/>
  <c r="G1391" i="317" s="1"/>
  <c r="F44" i="313"/>
  <c r="F1391" i="317" s="1"/>
  <c r="E44" i="313"/>
  <c r="E1391" i="317" s="1"/>
  <c r="D44" i="313"/>
  <c r="D1391" i="317" s="1"/>
  <c r="C44" i="313"/>
  <c r="B44" i="313"/>
  <c r="H43" i="313"/>
  <c r="G43" i="313"/>
  <c r="G1354" i="317" s="1"/>
  <c r="F43" i="313"/>
  <c r="F1354" i="317" s="1"/>
  <c r="E43" i="313"/>
  <c r="E1354" i="317" s="1"/>
  <c r="D43" i="313"/>
  <c r="D1354" i="317" s="1"/>
  <c r="C43" i="313"/>
  <c r="C1354" i="317" s="1"/>
  <c r="H42" i="313"/>
  <c r="G42" i="313"/>
  <c r="G1317" i="317" s="1"/>
  <c r="F42" i="313"/>
  <c r="F1317" i="317" s="1"/>
  <c r="E42" i="313"/>
  <c r="E1317" i="317" s="1"/>
  <c r="D42" i="313"/>
  <c r="D1317" i="317" s="1"/>
  <c r="C42" i="313"/>
  <c r="C1317" i="317" s="1"/>
  <c r="H41" i="313"/>
  <c r="G41" i="313"/>
  <c r="G1280" i="317" s="1"/>
  <c r="F41" i="313"/>
  <c r="F1280" i="317" s="1"/>
  <c r="E41" i="313"/>
  <c r="E1280" i="317" s="1"/>
  <c r="D41" i="313"/>
  <c r="D1280" i="317" s="1"/>
  <c r="C41" i="313"/>
  <c r="C1280" i="317" s="1"/>
  <c r="H40" i="313"/>
  <c r="G40" i="313"/>
  <c r="G1243" i="317" s="1"/>
  <c r="F40" i="313"/>
  <c r="F1243" i="317" s="1"/>
  <c r="E40" i="313"/>
  <c r="E1243" i="317" s="1"/>
  <c r="D40" i="313"/>
  <c r="D1243" i="317" s="1"/>
  <c r="C40" i="313"/>
  <c r="C1243" i="317" s="1"/>
  <c r="H39" i="313"/>
  <c r="G39" i="313"/>
  <c r="G1206" i="317" s="1"/>
  <c r="F39" i="313"/>
  <c r="F1206" i="317" s="1"/>
  <c r="E39" i="313"/>
  <c r="E1206" i="317" s="1"/>
  <c r="D39" i="313"/>
  <c r="D1206" i="317" s="1"/>
  <c r="C39" i="313"/>
  <c r="C1206" i="317" s="1"/>
  <c r="H38" i="313"/>
  <c r="G38" i="313"/>
  <c r="G1169" i="317" s="1"/>
  <c r="F38" i="313"/>
  <c r="F1169" i="317" s="1"/>
  <c r="E38" i="313"/>
  <c r="E1169" i="317" s="1"/>
  <c r="D38" i="313"/>
  <c r="D1169" i="317" s="1"/>
  <c r="C38" i="313"/>
  <c r="C1169" i="317" s="1"/>
  <c r="H37" i="313"/>
  <c r="G37" i="313"/>
  <c r="G1132" i="317" s="1"/>
  <c r="F37" i="313"/>
  <c r="F1132" i="317" s="1"/>
  <c r="E37" i="313"/>
  <c r="E1132" i="317" s="1"/>
  <c r="D37" i="313"/>
  <c r="D1132" i="317" s="1"/>
  <c r="C37" i="313"/>
  <c r="C1132" i="317" s="1"/>
  <c r="H36" i="313"/>
  <c r="G36" i="313"/>
  <c r="G1095" i="317" s="1"/>
  <c r="F36" i="313"/>
  <c r="F1095" i="317" s="1"/>
  <c r="E36" i="313"/>
  <c r="E1095" i="317" s="1"/>
  <c r="D36" i="313"/>
  <c r="C36" i="313"/>
  <c r="C1095" i="317" s="1"/>
  <c r="H33" i="313"/>
  <c r="G33" i="313"/>
  <c r="G1020" i="317" s="1"/>
  <c r="F33" i="313"/>
  <c r="F1020" i="317" s="1"/>
  <c r="E33" i="313"/>
  <c r="E1020" i="317" s="1"/>
  <c r="D33" i="313"/>
  <c r="D1020" i="317" s="1"/>
  <c r="C33" i="313"/>
  <c r="C1020" i="317" s="1"/>
  <c r="H32" i="313"/>
  <c r="G32" i="313"/>
  <c r="G983" i="317" s="1"/>
  <c r="F32" i="313"/>
  <c r="F983" i="317" s="1"/>
  <c r="E32" i="313"/>
  <c r="E983" i="317" s="1"/>
  <c r="D32" i="313"/>
  <c r="D983" i="317" s="1"/>
  <c r="C32" i="313"/>
  <c r="C983" i="317" s="1"/>
  <c r="B32" i="313"/>
  <c r="H31" i="313"/>
  <c r="G31" i="313"/>
  <c r="G946" i="317" s="1"/>
  <c r="F31" i="313"/>
  <c r="F946" i="317" s="1"/>
  <c r="E31" i="313"/>
  <c r="E946" i="317" s="1"/>
  <c r="D31" i="313"/>
  <c r="D946" i="317" s="1"/>
  <c r="C31" i="313"/>
  <c r="C946" i="317" s="1"/>
  <c r="B31" i="313"/>
  <c r="H30" i="313"/>
  <c r="G30" i="313"/>
  <c r="G909" i="317" s="1"/>
  <c r="F30" i="313"/>
  <c r="E30" i="313"/>
  <c r="E909" i="317" s="1"/>
  <c r="D30" i="313"/>
  <c r="D909" i="317" s="1"/>
  <c r="C30" i="313"/>
  <c r="C909" i="317" s="1"/>
  <c r="B30" i="313"/>
  <c r="H29" i="313"/>
  <c r="G29" i="313"/>
  <c r="G872" i="317" s="1"/>
  <c r="F29" i="313"/>
  <c r="F872" i="317" s="1"/>
  <c r="E29" i="313"/>
  <c r="E872" i="317" s="1"/>
  <c r="D29" i="313"/>
  <c r="D872" i="317" s="1"/>
  <c r="C29" i="313"/>
  <c r="C872" i="317" s="1"/>
  <c r="H28" i="313"/>
  <c r="G28" i="313"/>
  <c r="G835" i="317" s="1"/>
  <c r="F28" i="313"/>
  <c r="F835" i="317" s="1"/>
  <c r="E28" i="313"/>
  <c r="E835" i="317" s="1"/>
  <c r="D28" i="313"/>
  <c r="D835" i="317" s="1"/>
  <c r="C28" i="313"/>
  <c r="C835" i="317" s="1"/>
  <c r="H27" i="313"/>
  <c r="G27" i="313"/>
  <c r="G798" i="317" s="1"/>
  <c r="F27" i="313"/>
  <c r="F798" i="317" s="1"/>
  <c r="E27" i="313"/>
  <c r="E798" i="317" s="1"/>
  <c r="D27" i="313"/>
  <c r="D798" i="317" s="1"/>
  <c r="C27" i="313"/>
  <c r="C798" i="317" s="1"/>
  <c r="H26" i="313"/>
  <c r="G26" i="313"/>
  <c r="G761" i="317" s="1"/>
  <c r="F26" i="313"/>
  <c r="F761" i="317" s="1"/>
  <c r="E26" i="313"/>
  <c r="E761" i="317" s="1"/>
  <c r="D26" i="313"/>
  <c r="D761" i="317" s="1"/>
  <c r="C26" i="313"/>
  <c r="C761" i="317" s="1"/>
  <c r="H25" i="313"/>
  <c r="G25" i="313"/>
  <c r="G724" i="317" s="1"/>
  <c r="F25" i="313"/>
  <c r="F724" i="317" s="1"/>
  <c r="E25" i="313"/>
  <c r="E724" i="317" s="1"/>
  <c r="D25" i="313"/>
  <c r="D724" i="317" s="1"/>
  <c r="C25" i="313"/>
  <c r="C724" i="317" s="1"/>
  <c r="H24" i="313"/>
  <c r="G24" i="313"/>
  <c r="G687" i="317" s="1"/>
  <c r="F24" i="313"/>
  <c r="F687" i="317" s="1"/>
  <c r="E24" i="313"/>
  <c r="E687" i="317" s="1"/>
  <c r="D24" i="313"/>
  <c r="C24" i="313"/>
  <c r="H23" i="313"/>
  <c r="G23" i="313"/>
  <c r="G650" i="317" s="1"/>
  <c r="F23" i="313"/>
  <c r="F650" i="317" s="1"/>
  <c r="E23" i="313"/>
  <c r="E650" i="317" s="1"/>
  <c r="D23" i="313"/>
  <c r="D650" i="317" s="1"/>
  <c r="C23" i="313"/>
  <c r="C650" i="317" s="1"/>
  <c r="H22" i="313"/>
  <c r="G22" i="313"/>
  <c r="F22" i="313"/>
  <c r="F613" i="317" s="1"/>
  <c r="E22" i="313"/>
  <c r="E613" i="317" s="1"/>
  <c r="D22" i="313"/>
  <c r="D613" i="317" s="1"/>
  <c r="C22" i="313"/>
  <c r="C613" i="317" s="1"/>
  <c r="H21" i="313"/>
  <c r="G21" i="313"/>
  <c r="G576" i="317" s="1"/>
  <c r="F21" i="313"/>
  <c r="F576" i="317" s="1"/>
  <c r="E21" i="313"/>
  <c r="E576" i="317" s="1"/>
  <c r="D21" i="313"/>
  <c r="D576" i="317" s="1"/>
  <c r="C21" i="313"/>
  <c r="C576" i="317" s="1"/>
  <c r="H18" i="313"/>
  <c r="G18" i="313"/>
  <c r="G501" i="317" s="1"/>
  <c r="F18" i="313"/>
  <c r="F501" i="317" s="1"/>
  <c r="E18" i="313"/>
  <c r="E501" i="317" s="1"/>
  <c r="D18" i="313"/>
  <c r="D501" i="317" s="1"/>
  <c r="C18" i="313"/>
  <c r="C501" i="317" s="1"/>
  <c r="H17" i="313"/>
  <c r="G17" i="313"/>
  <c r="G464" i="317" s="1"/>
  <c r="F17" i="313"/>
  <c r="F464" i="317" s="1"/>
  <c r="E17" i="313"/>
  <c r="E464" i="317" s="1"/>
  <c r="D17" i="313"/>
  <c r="D464" i="317" s="1"/>
  <c r="C17" i="313"/>
  <c r="C464" i="317" s="1"/>
  <c r="B17" i="313"/>
  <c r="H16" i="313"/>
  <c r="G16" i="313"/>
  <c r="G427" i="317" s="1"/>
  <c r="F16" i="313"/>
  <c r="F427" i="317" s="1"/>
  <c r="E16" i="313"/>
  <c r="E427" i="317" s="1"/>
  <c r="D16" i="313"/>
  <c r="D427" i="317" s="1"/>
  <c r="C16" i="313"/>
  <c r="C427" i="317" s="1"/>
  <c r="B16" i="313"/>
  <c r="H15" i="313"/>
  <c r="G15" i="313"/>
  <c r="G390" i="317" s="1"/>
  <c r="F15" i="313"/>
  <c r="F390" i="317" s="1"/>
  <c r="E15" i="313"/>
  <c r="E390" i="317" s="1"/>
  <c r="D15" i="313"/>
  <c r="D390" i="317" s="1"/>
  <c r="C15" i="313"/>
  <c r="C390" i="317" s="1"/>
  <c r="B15" i="313"/>
  <c r="H14" i="313"/>
  <c r="G14" i="313"/>
  <c r="G353" i="317" s="1"/>
  <c r="F14" i="313"/>
  <c r="F353" i="317" s="1"/>
  <c r="E14" i="313"/>
  <c r="E353" i="317" s="1"/>
  <c r="D14" i="313"/>
  <c r="D353" i="317" s="1"/>
  <c r="C14" i="313"/>
  <c r="C353" i="317" s="1"/>
  <c r="H13" i="313"/>
  <c r="G13" i="313"/>
  <c r="G316" i="317" s="1"/>
  <c r="F13" i="313"/>
  <c r="F316" i="317" s="1"/>
  <c r="E13" i="313"/>
  <c r="E316" i="317" s="1"/>
  <c r="D13" i="313"/>
  <c r="D316" i="317" s="1"/>
  <c r="C13" i="313"/>
  <c r="C316" i="317" s="1"/>
  <c r="H12" i="313"/>
  <c r="G12" i="313"/>
  <c r="G279" i="317" s="1"/>
  <c r="F12" i="313"/>
  <c r="F279" i="317" s="1"/>
  <c r="E12" i="313"/>
  <c r="E279" i="317" s="1"/>
  <c r="D12" i="313"/>
  <c r="D279" i="317" s="1"/>
  <c r="C12" i="313"/>
  <c r="C279" i="317" s="1"/>
  <c r="H11" i="313"/>
  <c r="G11" i="313"/>
  <c r="G242" i="317" s="1"/>
  <c r="F11" i="313"/>
  <c r="F242" i="317" s="1"/>
  <c r="E11" i="313"/>
  <c r="E242" i="317" s="1"/>
  <c r="D11" i="313"/>
  <c r="D242" i="317" s="1"/>
  <c r="C11" i="313"/>
  <c r="C242" i="317" s="1"/>
  <c r="H10" i="313"/>
  <c r="G10" i="313"/>
  <c r="G205" i="317" s="1"/>
  <c r="F10" i="313"/>
  <c r="F205" i="317" s="1"/>
  <c r="E10" i="313"/>
  <c r="E205" i="317" s="1"/>
  <c r="D10" i="313"/>
  <c r="D205" i="317" s="1"/>
  <c r="C10" i="313"/>
  <c r="C205" i="317" s="1"/>
  <c r="H9" i="313"/>
  <c r="G9" i="313"/>
  <c r="G168" i="317" s="1"/>
  <c r="F9" i="313"/>
  <c r="F168" i="317" s="1"/>
  <c r="E9" i="313"/>
  <c r="E168" i="317" s="1"/>
  <c r="D9" i="313"/>
  <c r="D168" i="317" s="1"/>
  <c r="C9" i="313"/>
  <c r="C168" i="317" s="1"/>
  <c r="H8" i="313"/>
  <c r="G8" i="313"/>
  <c r="G131" i="317" s="1"/>
  <c r="F8" i="313"/>
  <c r="F131" i="317" s="1"/>
  <c r="E8" i="313"/>
  <c r="E131" i="317" s="1"/>
  <c r="D8" i="313"/>
  <c r="D131" i="317" s="1"/>
  <c r="C8" i="313"/>
  <c r="H7" i="313"/>
  <c r="G7" i="313"/>
  <c r="G94" i="317" s="1"/>
  <c r="F7" i="313"/>
  <c r="F94" i="317" s="1"/>
  <c r="E7" i="313"/>
  <c r="E94" i="317" s="1"/>
  <c r="D7" i="313"/>
  <c r="D94" i="317" s="1"/>
  <c r="C7" i="313"/>
  <c r="C94" i="317" s="1"/>
  <c r="H6" i="313"/>
  <c r="G6" i="313"/>
  <c r="F6" i="313"/>
  <c r="E6" i="313"/>
  <c r="E57" i="317" s="1"/>
  <c r="D6" i="313"/>
  <c r="D57" i="317" s="1"/>
  <c r="C6" i="313"/>
  <c r="C57" i="317" s="1"/>
  <c r="H5" i="313"/>
  <c r="G5" i="313"/>
  <c r="G20" i="317" s="1"/>
  <c r="F5" i="313"/>
  <c r="F20" i="317" s="1"/>
  <c r="E5" i="313"/>
  <c r="D5" i="313"/>
  <c r="C5" i="313"/>
  <c r="C20" i="317" s="1"/>
  <c r="F65" i="312"/>
  <c r="E65" i="312"/>
  <c r="E1628" i="316" s="1"/>
  <c r="D65" i="312"/>
  <c r="D1628" i="316" s="1"/>
  <c r="C65" i="312"/>
  <c r="C1628" i="316" s="1"/>
  <c r="F60" i="312"/>
  <c r="D60" i="312"/>
  <c r="C60" i="312"/>
  <c r="F59" i="312"/>
  <c r="E59" i="312"/>
  <c r="E1478" i="316" s="1"/>
  <c r="D59" i="312"/>
  <c r="D1478" i="316" s="1"/>
  <c r="C59" i="312"/>
  <c r="C1478" i="316" s="1"/>
  <c r="F58" i="312"/>
  <c r="D58" i="312"/>
  <c r="D1441" i="316" s="1"/>
  <c r="C58" i="312"/>
  <c r="C1441" i="316" s="1"/>
  <c r="F57" i="312"/>
  <c r="E57" i="312"/>
  <c r="E1404" i="316" s="1"/>
  <c r="D57" i="312"/>
  <c r="D1404" i="316" s="1"/>
  <c r="C57" i="312"/>
  <c r="C1404" i="316" s="1"/>
  <c r="F56" i="312"/>
  <c r="D56" i="312"/>
  <c r="D1367" i="316" s="1"/>
  <c r="C56" i="312"/>
  <c r="C1367" i="316" s="1"/>
  <c r="F55" i="312"/>
  <c r="E55" i="312"/>
  <c r="D55" i="312"/>
  <c r="D1330" i="316" s="1"/>
  <c r="C55" i="312"/>
  <c r="C1330" i="316" s="1"/>
  <c r="F52" i="312"/>
  <c r="E52" i="312"/>
  <c r="E1291" i="316" s="1"/>
  <c r="D52" i="312"/>
  <c r="D1291" i="316" s="1"/>
  <c r="C52" i="312"/>
  <c r="C1291" i="316" s="1"/>
  <c r="F48" i="312"/>
  <c r="E48" i="312"/>
  <c r="E1215" i="316" s="1"/>
  <c r="D48" i="312"/>
  <c r="D1215" i="316" s="1"/>
  <c r="C48" i="312"/>
  <c r="C1215" i="316" s="1"/>
  <c r="F45" i="312"/>
  <c r="E45" i="312"/>
  <c r="E1176" i="316" s="1"/>
  <c r="D45" i="312"/>
  <c r="D1176" i="316" s="1"/>
  <c r="C45" i="312"/>
  <c r="C1176" i="316" s="1"/>
  <c r="F41" i="312"/>
  <c r="E41" i="312"/>
  <c r="E1100" i="316" s="1"/>
  <c r="D41" i="312"/>
  <c r="D1100" i="316" s="1"/>
  <c r="C41" i="312"/>
  <c r="C1100" i="316" s="1"/>
  <c r="F40" i="312"/>
  <c r="E40" i="312"/>
  <c r="E1063" i="316" s="1"/>
  <c r="D40" i="312"/>
  <c r="D1063" i="316" s="1"/>
  <c r="C40" i="312"/>
  <c r="C1063" i="316" s="1"/>
  <c r="F39" i="312"/>
  <c r="E39" i="312"/>
  <c r="D39" i="312"/>
  <c r="D1026" i="316" s="1"/>
  <c r="C39" i="312"/>
  <c r="C1026" i="316" s="1"/>
  <c r="F35" i="312"/>
  <c r="E35" i="312"/>
  <c r="E950" i="316" s="1"/>
  <c r="D35" i="312"/>
  <c r="D950" i="316" s="1"/>
  <c r="C35" i="312"/>
  <c r="C950" i="316" s="1"/>
  <c r="F34" i="312"/>
  <c r="E34" i="312"/>
  <c r="E913" i="316" s="1"/>
  <c r="D34" i="312"/>
  <c r="D913" i="316" s="1"/>
  <c r="C34" i="312"/>
  <c r="C913" i="316" s="1"/>
  <c r="F33" i="312"/>
  <c r="E33" i="312"/>
  <c r="E876" i="316" s="1"/>
  <c r="D33" i="312"/>
  <c r="D876" i="316" s="1"/>
  <c r="C33" i="312"/>
  <c r="C876" i="316" s="1"/>
  <c r="F32" i="312"/>
  <c r="E32" i="312"/>
  <c r="D32" i="312"/>
  <c r="D839" i="316" s="1"/>
  <c r="C32" i="312"/>
  <c r="C839" i="316" s="1"/>
  <c r="F28" i="312"/>
  <c r="E28" i="312"/>
  <c r="E763" i="316" s="1"/>
  <c r="D28" i="312"/>
  <c r="D763" i="316" s="1"/>
  <c r="C28" i="312"/>
  <c r="C763" i="316" s="1"/>
  <c r="F27" i="312"/>
  <c r="E27" i="312"/>
  <c r="E726" i="316" s="1"/>
  <c r="D27" i="312"/>
  <c r="D726" i="316" s="1"/>
  <c r="C27" i="312"/>
  <c r="C726" i="316" s="1"/>
  <c r="F26" i="312"/>
  <c r="E26" i="312"/>
  <c r="E689" i="316" s="1"/>
  <c r="D26" i="312"/>
  <c r="D689" i="316" s="1"/>
  <c r="C26" i="312"/>
  <c r="C689" i="316" s="1"/>
  <c r="F25" i="312"/>
  <c r="E25" i="312"/>
  <c r="D25" i="312"/>
  <c r="D652" i="316" s="1"/>
  <c r="C25" i="312"/>
  <c r="C652" i="316" s="1"/>
  <c r="F24" i="312"/>
  <c r="E24" i="312"/>
  <c r="E615" i="316" s="1"/>
  <c r="D24" i="312"/>
  <c r="D615" i="316" s="1"/>
  <c r="C24" i="312"/>
  <c r="C615" i="316" s="1"/>
  <c r="F19" i="312"/>
  <c r="D19" i="312"/>
  <c r="D502" i="316" s="1"/>
  <c r="C19" i="312"/>
  <c r="C502" i="316" s="1"/>
  <c r="F18" i="312"/>
  <c r="E18" i="312"/>
  <c r="E465" i="316" s="1"/>
  <c r="D18" i="312"/>
  <c r="D465" i="316" s="1"/>
  <c r="C18" i="312"/>
  <c r="C465" i="316" s="1"/>
  <c r="F17" i="312"/>
  <c r="D17" i="312"/>
  <c r="C17" i="312"/>
  <c r="F16" i="312"/>
  <c r="E16" i="312"/>
  <c r="E391" i="316" s="1"/>
  <c r="D16" i="312"/>
  <c r="D391" i="316" s="1"/>
  <c r="C16" i="312"/>
  <c r="C391" i="316" s="1"/>
  <c r="F15" i="312"/>
  <c r="D15" i="312"/>
  <c r="D354" i="316" s="1"/>
  <c r="C15" i="312"/>
  <c r="F14" i="312"/>
  <c r="E14" i="312"/>
  <c r="E317" i="316" s="1"/>
  <c r="D14" i="312"/>
  <c r="D317" i="316" s="1"/>
  <c r="C14" i="312"/>
  <c r="C317" i="316" s="1"/>
  <c r="F13" i="312"/>
  <c r="D13" i="312"/>
  <c r="D280" i="316" s="1"/>
  <c r="C13" i="312"/>
  <c r="C280" i="316" s="1"/>
  <c r="F12" i="312"/>
  <c r="E12" i="312"/>
  <c r="D12" i="312"/>
  <c r="D243" i="316" s="1"/>
  <c r="C12" i="312"/>
  <c r="C243" i="316" s="1"/>
  <c r="F11" i="312"/>
  <c r="D11" i="312"/>
  <c r="D206" i="316" s="1"/>
  <c r="C11" i="312"/>
  <c r="C206" i="316" s="1"/>
  <c r="F10" i="312"/>
  <c r="E10" i="312"/>
  <c r="D10" i="312"/>
  <c r="C10" i="312"/>
  <c r="C169" i="316" s="1"/>
  <c r="F9" i="312"/>
  <c r="D9" i="312"/>
  <c r="D132" i="316" s="1"/>
  <c r="C9" i="312"/>
  <c r="C132" i="316" s="1"/>
  <c r="F8" i="312"/>
  <c r="E8" i="312"/>
  <c r="E95" i="316" s="1"/>
  <c r="D8" i="312"/>
  <c r="C8" i="312"/>
  <c r="F7" i="312"/>
  <c r="D7" i="312"/>
  <c r="D58" i="316" s="1"/>
  <c r="C7" i="312"/>
  <c r="C58" i="316" s="1"/>
  <c r="F6" i="312"/>
  <c r="E6" i="312"/>
  <c r="E21" i="316" s="1"/>
  <c r="D6" i="312"/>
  <c r="D21" i="316" s="1"/>
  <c r="C6" i="312"/>
  <c r="B1" i="302"/>
  <c r="B1" i="305"/>
  <c r="B1" i="304"/>
  <c r="B1" i="307"/>
  <c r="B1" i="306"/>
  <c r="B1" i="309"/>
  <c r="B1" i="308"/>
  <c r="B1" i="311"/>
  <c r="B1" i="310"/>
  <c r="B1" i="313"/>
  <c r="B1" i="312"/>
  <c r="E114" i="315"/>
  <c r="E112" i="315"/>
  <c r="F95" i="315"/>
  <c r="E95" i="315"/>
  <c r="D95" i="315"/>
  <c r="C95" i="315"/>
  <c r="B2" i="315"/>
  <c r="E61" i="314"/>
  <c r="D61" i="314"/>
  <c r="C61" i="314"/>
  <c r="C49" i="314"/>
  <c r="D49" i="314"/>
  <c r="E42" i="314"/>
  <c r="D42" i="314"/>
  <c r="E36" i="314"/>
  <c r="D36" i="314"/>
  <c r="E29" i="314"/>
  <c r="D29" i="314"/>
  <c r="B2" i="314"/>
  <c r="E114" i="313"/>
  <c r="E112" i="313"/>
  <c r="B2" i="313"/>
  <c r="E49" i="312"/>
  <c r="E1252" i="316" s="1"/>
  <c r="B2" i="312"/>
  <c r="E114" i="311"/>
  <c r="E112" i="311"/>
  <c r="E95" i="311"/>
  <c r="E3102" i="317" s="1"/>
  <c r="B2" i="311"/>
  <c r="C61" i="310"/>
  <c r="C1556" i="316" s="1"/>
  <c r="B2" i="310"/>
  <c r="E114" i="309"/>
  <c r="E112" i="309"/>
  <c r="F95" i="309"/>
  <c r="F3091" i="317" s="1"/>
  <c r="B2" i="309"/>
  <c r="D61" i="308"/>
  <c r="D1545" i="316" s="1"/>
  <c r="D49" i="308"/>
  <c r="D1245" i="316" s="1"/>
  <c r="C49" i="308"/>
  <c r="C1245" i="316" s="1"/>
  <c r="C42" i="308"/>
  <c r="C1130" i="316" s="1"/>
  <c r="D36" i="308"/>
  <c r="D980" i="316" s="1"/>
  <c r="C36" i="308"/>
  <c r="C980" i="316" s="1"/>
  <c r="C29" i="308"/>
  <c r="C793" i="316" s="1"/>
  <c r="B2" i="308"/>
  <c r="E114" i="307"/>
  <c r="E112" i="307"/>
  <c r="C95" i="307"/>
  <c r="C3106" i="317" s="1"/>
  <c r="F95" i="307"/>
  <c r="F3106" i="317" s="1"/>
  <c r="B2" i="307"/>
  <c r="D49" i="306"/>
  <c r="D1260" i="316" s="1"/>
  <c r="C49" i="306"/>
  <c r="C1260" i="316" s="1"/>
  <c r="D42" i="306"/>
  <c r="D1145" i="316" s="1"/>
  <c r="D36" i="306"/>
  <c r="D995" i="316" s="1"/>
  <c r="D29" i="306"/>
  <c r="D808" i="316" s="1"/>
  <c r="B2" i="306"/>
  <c r="E114" i="305"/>
  <c r="E112" i="305"/>
  <c r="D95" i="305"/>
  <c r="D3100" i="317" s="1"/>
  <c r="F95" i="305"/>
  <c r="F3100" i="317" s="1"/>
  <c r="B2" i="305"/>
  <c r="D61" i="304"/>
  <c r="D1554" i="316" s="1"/>
  <c r="D49" i="304"/>
  <c r="D1254" i="316" s="1"/>
  <c r="D42" i="304"/>
  <c r="D1139" i="316" s="1"/>
  <c r="D36" i="304"/>
  <c r="D989" i="316" s="1"/>
  <c r="E29" i="304"/>
  <c r="E802" i="316" s="1"/>
  <c r="D29" i="304"/>
  <c r="D802" i="316" s="1"/>
  <c r="B2" i="304"/>
  <c r="E114" i="303"/>
  <c r="E112" i="303"/>
  <c r="D95" i="303"/>
  <c r="D3103" i="317" s="1"/>
  <c r="F95" i="303"/>
  <c r="F3103" i="317" s="1"/>
  <c r="B2" i="303"/>
  <c r="C61" i="302"/>
  <c r="C1557" i="316" s="1"/>
  <c r="E49" i="302"/>
  <c r="E1257" i="316" s="1"/>
  <c r="C49" i="302"/>
  <c r="C1257" i="316" s="1"/>
  <c r="E42" i="302"/>
  <c r="E1142" i="316" s="1"/>
  <c r="E36" i="302"/>
  <c r="E992" i="316" s="1"/>
  <c r="E29" i="302"/>
  <c r="E805" i="316" s="1"/>
  <c r="B2" i="302"/>
  <c r="E114" i="301"/>
  <c r="E112" i="301"/>
  <c r="E95" i="301"/>
  <c r="E3097" i="317" s="1"/>
  <c r="C95" i="301"/>
  <c r="C3097" i="317" s="1"/>
  <c r="G95" i="301"/>
  <c r="G3097" i="317" s="1"/>
  <c r="B2" i="301"/>
  <c r="E49" i="300"/>
  <c r="E1251" i="316" s="1"/>
  <c r="D49" i="300"/>
  <c r="D1251" i="316" s="1"/>
  <c r="E42" i="300"/>
  <c r="E1136" i="316" s="1"/>
  <c r="D42" i="300"/>
  <c r="D1136" i="316" s="1"/>
  <c r="E36" i="300"/>
  <c r="E986" i="316" s="1"/>
  <c r="D36" i="300"/>
  <c r="D986" i="316" s="1"/>
  <c r="E29" i="300"/>
  <c r="E799" i="316" s="1"/>
  <c r="D29" i="300"/>
  <c r="D799" i="316" s="1"/>
  <c r="B2" i="300"/>
  <c r="E114" i="299"/>
  <c r="E112" i="299"/>
  <c r="D95" i="299"/>
  <c r="D3118" i="317" s="1"/>
  <c r="F95" i="299"/>
  <c r="F3118" i="317" s="1"/>
  <c r="B2" i="299"/>
  <c r="D49" i="298"/>
  <c r="D1272" i="316" s="1"/>
  <c r="C49" i="298"/>
  <c r="C1272" i="316" s="1"/>
  <c r="E42" i="298"/>
  <c r="E1157" i="316" s="1"/>
  <c r="C36" i="298"/>
  <c r="C1007" i="316" s="1"/>
  <c r="C29" i="298"/>
  <c r="C820" i="316" s="1"/>
  <c r="D29" i="298"/>
  <c r="D820" i="316" s="1"/>
  <c r="B2" i="298"/>
  <c r="E114" i="297"/>
  <c r="E112" i="297"/>
  <c r="H94" i="297"/>
  <c r="G94" i="297"/>
  <c r="G3062" i="317" s="1"/>
  <c r="F94" i="297"/>
  <c r="F3062" i="317" s="1"/>
  <c r="E94" i="297"/>
  <c r="E3062" i="317" s="1"/>
  <c r="D94" i="297"/>
  <c r="D3062" i="317" s="1"/>
  <c r="C94" i="297"/>
  <c r="H93" i="297"/>
  <c r="G93" i="297"/>
  <c r="F93" i="297"/>
  <c r="E93" i="297"/>
  <c r="E3025" i="317" s="1"/>
  <c r="D93" i="297"/>
  <c r="D3025" i="317" s="1"/>
  <c r="C93" i="297"/>
  <c r="C3025" i="317" s="1"/>
  <c r="H89" i="297"/>
  <c r="G89" i="297"/>
  <c r="G2949" i="317" s="1"/>
  <c r="F89" i="297"/>
  <c r="F2949" i="317" s="1"/>
  <c r="E89" i="297"/>
  <c r="E2949" i="317" s="1"/>
  <c r="D89" i="297"/>
  <c r="D2949" i="317" s="1"/>
  <c r="C89" i="297"/>
  <c r="C2949" i="317" s="1"/>
  <c r="B89" i="297"/>
  <c r="H88" i="297"/>
  <c r="G88" i="297"/>
  <c r="G2912" i="317" s="1"/>
  <c r="F88" i="297"/>
  <c r="F2912" i="317" s="1"/>
  <c r="E88" i="297"/>
  <c r="E2912" i="317" s="1"/>
  <c r="D88" i="297"/>
  <c r="D2912" i="317" s="1"/>
  <c r="C88" i="297"/>
  <c r="C2912" i="317" s="1"/>
  <c r="B88" i="297"/>
  <c r="H87" i="297"/>
  <c r="G87" i="297"/>
  <c r="G2875" i="317" s="1"/>
  <c r="F87" i="297"/>
  <c r="F2875" i="317" s="1"/>
  <c r="E87" i="297"/>
  <c r="E2875" i="317" s="1"/>
  <c r="D87" i="297"/>
  <c r="D2875" i="317" s="1"/>
  <c r="C87" i="297"/>
  <c r="C2875" i="317" s="1"/>
  <c r="B87" i="297"/>
  <c r="H86" i="297"/>
  <c r="G86" i="297"/>
  <c r="G2838" i="317" s="1"/>
  <c r="F86" i="297"/>
  <c r="F2838" i="317" s="1"/>
  <c r="E86" i="297"/>
  <c r="E2838" i="317" s="1"/>
  <c r="D86" i="297"/>
  <c r="D2838" i="317" s="1"/>
  <c r="C86" i="297"/>
  <c r="C2838" i="317" s="1"/>
  <c r="B86" i="297"/>
  <c r="H85" i="297"/>
  <c r="G85" i="297"/>
  <c r="G2801" i="317" s="1"/>
  <c r="F85" i="297"/>
  <c r="F2801" i="317" s="1"/>
  <c r="E85" i="297"/>
  <c r="E2801" i="317" s="1"/>
  <c r="D85" i="297"/>
  <c r="D2801" i="317" s="1"/>
  <c r="C85" i="297"/>
  <c r="C2801" i="317" s="1"/>
  <c r="B85" i="297"/>
  <c r="H84" i="297"/>
  <c r="G84" i="297"/>
  <c r="G2764" i="317" s="1"/>
  <c r="F84" i="297"/>
  <c r="F2764" i="317" s="1"/>
  <c r="E84" i="297"/>
  <c r="E2764" i="317" s="1"/>
  <c r="D84" i="297"/>
  <c r="D2764" i="317" s="1"/>
  <c r="C84" i="297"/>
  <c r="C2764" i="317" s="1"/>
  <c r="B84" i="297"/>
  <c r="H83" i="297"/>
  <c r="G83" i="297"/>
  <c r="G2727" i="317" s="1"/>
  <c r="F83" i="297"/>
  <c r="E83" i="297"/>
  <c r="E2727" i="317" s="1"/>
  <c r="D83" i="297"/>
  <c r="C83" i="297"/>
  <c r="B83" i="297"/>
  <c r="H82" i="297"/>
  <c r="G82" i="297"/>
  <c r="F82" i="297"/>
  <c r="F2690" i="317" s="1"/>
  <c r="E82" i="297"/>
  <c r="D82" i="297"/>
  <c r="D2690" i="317" s="1"/>
  <c r="C82" i="297"/>
  <c r="C2690" i="317" s="1"/>
  <c r="B82" i="297"/>
  <c r="H79" i="297"/>
  <c r="G79" i="297"/>
  <c r="G2615" i="317" s="1"/>
  <c r="F79" i="297"/>
  <c r="F2615" i="317" s="1"/>
  <c r="E79" i="297"/>
  <c r="E2615" i="317" s="1"/>
  <c r="D79" i="297"/>
  <c r="D2615" i="317" s="1"/>
  <c r="C79" i="297"/>
  <c r="C2615" i="317" s="1"/>
  <c r="H78" i="297"/>
  <c r="G78" i="297"/>
  <c r="G2578" i="317" s="1"/>
  <c r="F78" i="297"/>
  <c r="F2578" i="317" s="1"/>
  <c r="E78" i="297"/>
  <c r="E2578" i="317" s="1"/>
  <c r="D78" i="297"/>
  <c r="D2578" i="317" s="1"/>
  <c r="C78" i="297"/>
  <c r="C2578" i="317" s="1"/>
  <c r="B78" i="297"/>
  <c r="H77" i="297"/>
  <c r="G77" i="297"/>
  <c r="G2541" i="317" s="1"/>
  <c r="F77" i="297"/>
  <c r="F2541" i="317" s="1"/>
  <c r="E77" i="297"/>
  <c r="E2541" i="317" s="1"/>
  <c r="D77" i="297"/>
  <c r="D2541" i="317" s="1"/>
  <c r="C77" i="297"/>
  <c r="C2541" i="317" s="1"/>
  <c r="B77" i="297"/>
  <c r="H76" i="297"/>
  <c r="G76" i="297"/>
  <c r="G2504" i="317" s="1"/>
  <c r="F76" i="297"/>
  <c r="F2504" i="317" s="1"/>
  <c r="E76" i="297"/>
  <c r="E2504" i="317" s="1"/>
  <c r="D76" i="297"/>
  <c r="D2504" i="317" s="1"/>
  <c r="C76" i="297"/>
  <c r="C2504" i="317" s="1"/>
  <c r="B76" i="297"/>
  <c r="H75" i="297"/>
  <c r="G75" i="297"/>
  <c r="G2467" i="317" s="1"/>
  <c r="F75" i="297"/>
  <c r="F2467" i="317" s="1"/>
  <c r="E75" i="297"/>
  <c r="E2467" i="317" s="1"/>
  <c r="D75" i="297"/>
  <c r="D2467" i="317" s="1"/>
  <c r="C75" i="297"/>
  <c r="C2467" i="317" s="1"/>
  <c r="B75" i="297"/>
  <c r="H74" i="297"/>
  <c r="G74" i="297"/>
  <c r="G2430" i="317" s="1"/>
  <c r="F74" i="297"/>
  <c r="F2430" i="317" s="1"/>
  <c r="E74" i="297"/>
  <c r="E2430" i="317" s="1"/>
  <c r="D74" i="297"/>
  <c r="D2430" i="317" s="1"/>
  <c r="C74" i="297"/>
  <c r="C2430" i="317" s="1"/>
  <c r="B74" i="297"/>
  <c r="H73" i="297"/>
  <c r="G73" i="297"/>
  <c r="G2393" i="317" s="1"/>
  <c r="F73" i="297"/>
  <c r="F2393" i="317" s="1"/>
  <c r="E73" i="297"/>
  <c r="E2393" i="317" s="1"/>
  <c r="D73" i="297"/>
  <c r="D2393" i="317" s="1"/>
  <c r="C73" i="297"/>
  <c r="C2393" i="317" s="1"/>
  <c r="B73" i="297"/>
  <c r="H72" i="297"/>
  <c r="G72" i="297"/>
  <c r="G2356" i="317" s="1"/>
  <c r="F72" i="297"/>
  <c r="F2356" i="317" s="1"/>
  <c r="E72" i="297"/>
  <c r="E2356" i="317" s="1"/>
  <c r="D72" i="297"/>
  <c r="D2356" i="317" s="1"/>
  <c r="C72" i="297"/>
  <c r="C2356" i="317" s="1"/>
  <c r="B72" i="297"/>
  <c r="H71" i="297"/>
  <c r="G71" i="297"/>
  <c r="G2319" i="317" s="1"/>
  <c r="F71" i="297"/>
  <c r="F2319" i="317" s="1"/>
  <c r="E71" i="297"/>
  <c r="E2319" i="317" s="1"/>
  <c r="D71" i="297"/>
  <c r="D2319" i="317" s="1"/>
  <c r="C71" i="297"/>
  <c r="C2319" i="317" s="1"/>
  <c r="B71" i="297"/>
  <c r="H70" i="297"/>
  <c r="G70" i="297"/>
  <c r="G2282" i="317" s="1"/>
  <c r="F70" i="297"/>
  <c r="F2282" i="317" s="1"/>
  <c r="E70" i="297"/>
  <c r="E2282" i="317" s="1"/>
  <c r="D70" i="297"/>
  <c r="D2282" i="317" s="1"/>
  <c r="C70" i="297"/>
  <c r="C2282" i="317" s="1"/>
  <c r="B70" i="297"/>
  <c r="H69" i="297"/>
  <c r="G69" i="297"/>
  <c r="G2245" i="317" s="1"/>
  <c r="F69" i="297"/>
  <c r="F2245" i="317" s="1"/>
  <c r="E69" i="297"/>
  <c r="E2245" i="317" s="1"/>
  <c r="D69" i="297"/>
  <c r="D2245" i="317" s="1"/>
  <c r="C69" i="297"/>
  <c r="C2245" i="317" s="1"/>
  <c r="B69" i="297"/>
  <c r="H68" i="297"/>
  <c r="G68" i="297"/>
  <c r="G2208" i="317" s="1"/>
  <c r="F68" i="297"/>
  <c r="F2208" i="317" s="1"/>
  <c r="E68" i="297"/>
  <c r="E2208" i="317" s="1"/>
  <c r="D68" i="297"/>
  <c r="D2208" i="317" s="1"/>
  <c r="C68" i="297"/>
  <c r="C2208" i="317" s="1"/>
  <c r="B68" i="297"/>
  <c r="H67" i="297"/>
  <c r="G67" i="297"/>
  <c r="G2171" i="317" s="1"/>
  <c r="F67" i="297"/>
  <c r="F2171" i="317" s="1"/>
  <c r="E67" i="297"/>
  <c r="E2171" i="317" s="1"/>
  <c r="D67" i="297"/>
  <c r="D2171" i="317" s="1"/>
  <c r="C67" i="297"/>
  <c r="C2171" i="317" s="1"/>
  <c r="B67" i="297"/>
  <c r="H66" i="297"/>
  <c r="G66" i="297"/>
  <c r="F66" i="297"/>
  <c r="E66" i="297"/>
  <c r="D66" i="297"/>
  <c r="C66" i="297"/>
  <c r="B66" i="297"/>
  <c r="H63" i="297"/>
  <c r="G63" i="297"/>
  <c r="G2059" i="317" s="1"/>
  <c r="F63" i="297"/>
  <c r="F2059" i="317" s="1"/>
  <c r="E63" i="297"/>
  <c r="E2059" i="317" s="1"/>
  <c r="D63" i="297"/>
  <c r="D2059" i="317" s="1"/>
  <c r="C63" i="297"/>
  <c r="C2059" i="317" s="1"/>
  <c r="H62" i="297"/>
  <c r="G62" i="297"/>
  <c r="G2022" i="317" s="1"/>
  <c r="F62" i="297"/>
  <c r="F2022" i="317" s="1"/>
  <c r="E62" i="297"/>
  <c r="E2022" i="317" s="1"/>
  <c r="D62" i="297"/>
  <c r="D2022" i="317" s="1"/>
  <c r="C62" i="297"/>
  <c r="C2022" i="317" s="1"/>
  <c r="B62" i="297"/>
  <c r="H61" i="297"/>
  <c r="G61" i="297"/>
  <c r="G1985" i="317" s="1"/>
  <c r="F61" i="297"/>
  <c r="F1985" i="317" s="1"/>
  <c r="E61" i="297"/>
  <c r="E1985" i="317" s="1"/>
  <c r="D61" i="297"/>
  <c r="D1985" i="317" s="1"/>
  <c r="C61" i="297"/>
  <c r="C1985" i="317" s="1"/>
  <c r="B61" i="297"/>
  <c r="H60" i="297"/>
  <c r="G60" i="297"/>
  <c r="G1948" i="317" s="1"/>
  <c r="F60" i="297"/>
  <c r="F1948" i="317" s="1"/>
  <c r="E60" i="297"/>
  <c r="E1948" i="317" s="1"/>
  <c r="D60" i="297"/>
  <c r="D1948" i="317" s="1"/>
  <c r="C60" i="297"/>
  <c r="C1948" i="317" s="1"/>
  <c r="B60" i="297"/>
  <c r="H59" i="297"/>
  <c r="G59" i="297"/>
  <c r="G1911" i="317" s="1"/>
  <c r="F59" i="297"/>
  <c r="F1911" i="317" s="1"/>
  <c r="E59" i="297"/>
  <c r="E1911" i="317" s="1"/>
  <c r="D59" i="297"/>
  <c r="D1911" i="317" s="1"/>
  <c r="C59" i="297"/>
  <c r="C1911" i="317" s="1"/>
  <c r="B59" i="297"/>
  <c r="H58" i="297"/>
  <c r="G58" i="297"/>
  <c r="G1874" i="317" s="1"/>
  <c r="F58" i="297"/>
  <c r="F1874" i="317" s="1"/>
  <c r="E58" i="297"/>
  <c r="E1874" i="317" s="1"/>
  <c r="D58" i="297"/>
  <c r="D1874" i="317" s="1"/>
  <c r="C58" i="297"/>
  <c r="C1874" i="317" s="1"/>
  <c r="B58" i="297"/>
  <c r="H57" i="297"/>
  <c r="G57" i="297"/>
  <c r="G1837" i="317" s="1"/>
  <c r="F57" i="297"/>
  <c r="F1837" i="317" s="1"/>
  <c r="E57" i="297"/>
  <c r="E1837" i="317" s="1"/>
  <c r="D57" i="297"/>
  <c r="D1837" i="317" s="1"/>
  <c r="C57" i="297"/>
  <c r="C1837" i="317" s="1"/>
  <c r="B57" i="297"/>
  <c r="H56" i="297"/>
  <c r="G56" i="297"/>
  <c r="G1800" i="317" s="1"/>
  <c r="F56" i="297"/>
  <c r="F1800" i="317" s="1"/>
  <c r="E56" i="297"/>
  <c r="E1800" i="317" s="1"/>
  <c r="D56" i="297"/>
  <c r="D1800" i="317" s="1"/>
  <c r="C56" i="297"/>
  <c r="C1800" i="317" s="1"/>
  <c r="B56" i="297"/>
  <c r="H55" i="297"/>
  <c r="G55" i="297"/>
  <c r="G1763" i="317" s="1"/>
  <c r="F55" i="297"/>
  <c r="E55" i="297"/>
  <c r="E1763" i="317" s="1"/>
  <c r="D55" i="297"/>
  <c r="D1763" i="317" s="1"/>
  <c r="C55" i="297"/>
  <c r="C1763" i="317" s="1"/>
  <c r="B55" i="297"/>
  <c r="H54" i="297"/>
  <c r="G54" i="297"/>
  <c r="G1726" i="317" s="1"/>
  <c r="F54" i="297"/>
  <c r="F1726" i="317" s="1"/>
  <c r="E54" i="297"/>
  <c r="E1726" i="317" s="1"/>
  <c r="D54" i="297"/>
  <c r="D1726" i="317" s="1"/>
  <c r="C54" i="297"/>
  <c r="C1726" i="317" s="1"/>
  <c r="B54" i="297"/>
  <c r="H53" i="297"/>
  <c r="G53" i="297"/>
  <c r="G1689" i="317" s="1"/>
  <c r="F53" i="297"/>
  <c r="F1689" i="317" s="1"/>
  <c r="E53" i="297"/>
  <c r="E1689" i="317" s="1"/>
  <c r="D53" i="297"/>
  <c r="D1689" i="317" s="1"/>
  <c r="C53" i="297"/>
  <c r="C1689" i="317" s="1"/>
  <c r="B53" i="297"/>
  <c r="H52" i="297"/>
  <c r="G52" i="297"/>
  <c r="G1652" i="317" s="1"/>
  <c r="F52" i="297"/>
  <c r="F1652" i="317" s="1"/>
  <c r="E52" i="297"/>
  <c r="E1652" i="317" s="1"/>
  <c r="D52" i="297"/>
  <c r="D1652" i="317" s="1"/>
  <c r="C52" i="297"/>
  <c r="C1652" i="317" s="1"/>
  <c r="B52" i="297"/>
  <c r="H51" i="297"/>
  <c r="G51" i="297"/>
  <c r="F51" i="297"/>
  <c r="F1615" i="317" s="1"/>
  <c r="E51" i="297"/>
  <c r="D51" i="297"/>
  <c r="C51" i="297"/>
  <c r="B51" i="297"/>
  <c r="H48" i="297"/>
  <c r="G48" i="297"/>
  <c r="G1540" i="317" s="1"/>
  <c r="F48" i="297"/>
  <c r="F1540" i="317" s="1"/>
  <c r="E48" i="297"/>
  <c r="E1540" i="317" s="1"/>
  <c r="D48" i="297"/>
  <c r="D1540" i="317" s="1"/>
  <c r="C48" i="297"/>
  <c r="C1540" i="317" s="1"/>
  <c r="H47" i="297"/>
  <c r="G47" i="297"/>
  <c r="G1503" i="317" s="1"/>
  <c r="F47" i="297"/>
  <c r="F1503" i="317" s="1"/>
  <c r="E47" i="297"/>
  <c r="E1503" i="317" s="1"/>
  <c r="D47" i="297"/>
  <c r="D1503" i="317" s="1"/>
  <c r="C47" i="297"/>
  <c r="C1503" i="317" s="1"/>
  <c r="B47" i="297"/>
  <c r="H46" i="297"/>
  <c r="G46" i="297"/>
  <c r="G1466" i="317" s="1"/>
  <c r="F46" i="297"/>
  <c r="F1466" i="317" s="1"/>
  <c r="E46" i="297"/>
  <c r="E1466" i="317" s="1"/>
  <c r="D46" i="297"/>
  <c r="D1466" i="317" s="1"/>
  <c r="C46" i="297"/>
  <c r="C1466" i="317" s="1"/>
  <c r="B46" i="297"/>
  <c r="H45" i="297"/>
  <c r="G45" i="297"/>
  <c r="G1429" i="317" s="1"/>
  <c r="F45" i="297"/>
  <c r="F1429" i="317" s="1"/>
  <c r="E45" i="297"/>
  <c r="E1429" i="317" s="1"/>
  <c r="D45" i="297"/>
  <c r="D1429" i="317" s="1"/>
  <c r="C45" i="297"/>
  <c r="C1429" i="317" s="1"/>
  <c r="B45" i="297"/>
  <c r="H44" i="297"/>
  <c r="G44" i="297"/>
  <c r="G1392" i="317" s="1"/>
  <c r="F44" i="297"/>
  <c r="F1392" i="317" s="1"/>
  <c r="E44" i="297"/>
  <c r="E1392" i="317" s="1"/>
  <c r="D44" i="297"/>
  <c r="D1392" i="317" s="1"/>
  <c r="C44" i="297"/>
  <c r="C1392" i="317" s="1"/>
  <c r="B44" i="297"/>
  <c r="H43" i="297"/>
  <c r="G43" i="297"/>
  <c r="G1355" i="317" s="1"/>
  <c r="F43" i="297"/>
  <c r="F1355" i="317" s="1"/>
  <c r="E43" i="297"/>
  <c r="E1355" i="317" s="1"/>
  <c r="D43" i="297"/>
  <c r="D1355" i="317" s="1"/>
  <c r="C43" i="297"/>
  <c r="C1355" i="317" s="1"/>
  <c r="H42" i="297"/>
  <c r="G42" i="297"/>
  <c r="G1318" i="317" s="1"/>
  <c r="F42" i="297"/>
  <c r="F1318" i="317" s="1"/>
  <c r="E42" i="297"/>
  <c r="E1318" i="317" s="1"/>
  <c r="D42" i="297"/>
  <c r="D1318" i="317" s="1"/>
  <c r="C42" i="297"/>
  <c r="C1318" i="317" s="1"/>
  <c r="H41" i="297"/>
  <c r="G41" i="297"/>
  <c r="G1281" i="317" s="1"/>
  <c r="F41" i="297"/>
  <c r="F1281" i="317" s="1"/>
  <c r="E41" i="297"/>
  <c r="E1281" i="317" s="1"/>
  <c r="D41" i="297"/>
  <c r="D1281" i="317" s="1"/>
  <c r="C41" i="297"/>
  <c r="C1281" i="317" s="1"/>
  <c r="H40" i="297"/>
  <c r="G40" i="297"/>
  <c r="G1244" i="317" s="1"/>
  <c r="F40" i="297"/>
  <c r="F1244" i="317" s="1"/>
  <c r="E40" i="297"/>
  <c r="E1244" i="317" s="1"/>
  <c r="D40" i="297"/>
  <c r="D1244" i="317" s="1"/>
  <c r="C40" i="297"/>
  <c r="C1244" i="317" s="1"/>
  <c r="H39" i="297"/>
  <c r="G39" i="297"/>
  <c r="G1207" i="317" s="1"/>
  <c r="F39" i="297"/>
  <c r="F1207" i="317" s="1"/>
  <c r="E39" i="297"/>
  <c r="D39" i="297"/>
  <c r="D1207" i="317" s="1"/>
  <c r="C39" i="297"/>
  <c r="C1207" i="317" s="1"/>
  <c r="H38" i="297"/>
  <c r="G38" i="297"/>
  <c r="G1170" i="317" s="1"/>
  <c r="F38" i="297"/>
  <c r="E38" i="297"/>
  <c r="E1170" i="317" s="1"/>
  <c r="D38" i="297"/>
  <c r="D1170" i="317" s="1"/>
  <c r="C38" i="297"/>
  <c r="C1170" i="317" s="1"/>
  <c r="H37" i="297"/>
  <c r="G37" i="297"/>
  <c r="G1133" i="317" s="1"/>
  <c r="F37" i="297"/>
  <c r="F1133" i="317" s="1"/>
  <c r="E37" i="297"/>
  <c r="E1133" i="317" s="1"/>
  <c r="D37" i="297"/>
  <c r="D1133" i="317" s="1"/>
  <c r="C37" i="297"/>
  <c r="C1133" i="317" s="1"/>
  <c r="H36" i="297"/>
  <c r="G36" i="297"/>
  <c r="F36" i="297"/>
  <c r="F1096" i="317" s="1"/>
  <c r="E36" i="297"/>
  <c r="E1096" i="317" s="1"/>
  <c r="D36" i="297"/>
  <c r="C36" i="297"/>
  <c r="H33" i="297"/>
  <c r="G33" i="297"/>
  <c r="G1021" i="317" s="1"/>
  <c r="F33" i="297"/>
  <c r="F1021" i="317" s="1"/>
  <c r="E33" i="297"/>
  <c r="E1021" i="317" s="1"/>
  <c r="D33" i="297"/>
  <c r="D1021" i="317" s="1"/>
  <c r="C33" i="297"/>
  <c r="C1021" i="317" s="1"/>
  <c r="H32" i="297"/>
  <c r="G32" i="297"/>
  <c r="G984" i="317" s="1"/>
  <c r="F32" i="297"/>
  <c r="F984" i="317" s="1"/>
  <c r="E32" i="297"/>
  <c r="E984" i="317" s="1"/>
  <c r="D32" i="297"/>
  <c r="D984" i="317" s="1"/>
  <c r="C32" i="297"/>
  <c r="C984" i="317" s="1"/>
  <c r="B32" i="297"/>
  <c r="H31" i="297"/>
  <c r="G31" i="297"/>
  <c r="G947" i="317" s="1"/>
  <c r="F31" i="297"/>
  <c r="F947" i="317" s="1"/>
  <c r="E31" i="297"/>
  <c r="E947" i="317" s="1"/>
  <c r="D31" i="297"/>
  <c r="D947" i="317" s="1"/>
  <c r="C31" i="297"/>
  <c r="C947" i="317" s="1"/>
  <c r="B31" i="297"/>
  <c r="H30" i="297"/>
  <c r="G30" i="297"/>
  <c r="G910" i="317" s="1"/>
  <c r="F30" i="297"/>
  <c r="F910" i="317" s="1"/>
  <c r="E30" i="297"/>
  <c r="E910" i="317" s="1"/>
  <c r="D30" i="297"/>
  <c r="D910" i="317" s="1"/>
  <c r="C30" i="297"/>
  <c r="C910" i="317" s="1"/>
  <c r="B30" i="297"/>
  <c r="H29" i="297"/>
  <c r="G29" i="297"/>
  <c r="G873" i="317" s="1"/>
  <c r="F29" i="297"/>
  <c r="F873" i="317" s="1"/>
  <c r="E29" i="297"/>
  <c r="E873" i="317" s="1"/>
  <c r="D29" i="297"/>
  <c r="D873" i="317" s="1"/>
  <c r="C29" i="297"/>
  <c r="C873" i="317" s="1"/>
  <c r="H28" i="297"/>
  <c r="G28" i="297"/>
  <c r="G836" i="317" s="1"/>
  <c r="F28" i="297"/>
  <c r="F836" i="317" s="1"/>
  <c r="E28" i="297"/>
  <c r="E836" i="317" s="1"/>
  <c r="D28" i="297"/>
  <c r="D836" i="317" s="1"/>
  <c r="C28" i="297"/>
  <c r="C836" i="317" s="1"/>
  <c r="H27" i="297"/>
  <c r="G27" i="297"/>
  <c r="G799" i="317" s="1"/>
  <c r="F27" i="297"/>
  <c r="F799" i="317" s="1"/>
  <c r="E27" i="297"/>
  <c r="E799" i="317" s="1"/>
  <c r="D27" i="297"/>
  <c r="D799" i="317" s="1"/>
  <c r="C27" i="297"/>
  <c r="C799" i="317" s="1"/>
  <c r="H26" i="297"/>
  <c r="G26" i="297"/>
  <c r="G762" i="317" s="1"/>
  <c r="F26" i="297"/>
  <c r="F762" i="317" s="1"/>
  <c r="E26" i="297"/>
  <c r="E762" i="317" s="1"/>
  <c r="D26" i="297"/>
  <c r="D762" i="317" s="1"/>
  <c r="C26" i="297"/>
  <c r="C762" i="317" s="1"/>
  <c r="H25" i="297"/>
  <c r="G25" i="297"/>
  <c r="G725" i="317" s="1"/>
  <c r="F25" i="297"/>
  <c r="F725" i="317" s="1"/>
  <c r="E25" i="297"/>
  <c r="E725" i="317" s="1"/>
  <c r="D25" i="297"/>
  <c r="D725" i="317" s="1"/>
  <c r="C25" i="297"/>
  <c r="C725" i="317" s="1"/>
  <c r="H24" i="297"/>
  <c r="G24" i="297"/>
  <c r="G688" i="317" s="1"/>
  <c r="F24" i="297"/>
  <c r="F688" i="317" s="1"/>
  <c r="E24" i="297"/>
  <c r="E688" i="317" s="1"/>
  <c r="D24" i="297"/>
  <c r="D688" i="317" s="1"/>
  <c r="C24" i="297"/>
  <c r="C688" i="317" s="1"/>
  <c r="H23" i="297"/>
  <c r="G23" i="297"/>
  <c r="G651" i="317" s="1"/>
  <c r="F23" i="297"/>
  <c r="F651" i="317" s="1"/>
  <c r="E23" i="297"/>
  <c r="E651" i="317" s="1"/>
  <c r="D23" i="297"/>
  <c r="D651" i="317" s="1"/>
  <c r="C23" i="297"/>
  <c r="C651" i="317" s="1"/>
  <c r="H22" i="297"/>
  <c r="G22" i="297"/>
  <c r="F22" i="297"/>
  <c r="F614" i="317" s="1"/>
  <c r="E22" i="297"/>
  <c r="E614" i="317" s="1"/>
  <c r="D22" i="297"/>
  <c r="D614" i="317" s="1"/>
  <c r="C22" i="297"/>
  <c r="C614" i="317" s="1"/>
  <c r="H21" i="297"/>
  <c r="G21" i="297"/>
  <c r="G577" i="317" s="1"/>
  <c r="F21" i="297"/>
  <c r="E21" i="297"/>
  <c r="D21" i="297"/>
  <c r="D577" i="317" s="1"/>
  <c r="C21" i="297"/>
  <c r="H18" i="297"/>
  <c r="G18" i="297"/>
  <c r="G502" i="317" s="1"/>
  <c r="F18" i="297"/>
  <c r="F502" i="317" s="1"/>
  <c r="E18" i="297"/>
  <c r="E502" i="317" s="1"/>
  <c r="D18" i="297"/>
  <c r="D502" i="317" s="1"/>
  <c r="C18" i="297"/>
  <c r="C502" i="317" s="1"/>
  <c r="H17" i="297"/>
  <c r="G17" i="297"/>
  <c r="G465" i="317" s="1"/>
  <c r="F17" i="297"/>
  <c r="F465" i="317" s="1"/>
  <c r="E17" i="297"/>
  <c r="E465" i="317" s="1"/>
  <c r="D17" i="297"/>
  <c r="D465" i="317" s="1"/>
  <c r="C17" i="297"/>
  <c r="C465" i="317" s="1"/>
  <c r="B17" i="297"/>
  <c r="H16" i="297"/>
  <c r="G16" i="297"/>
  <c r="G428" i="317" s="1"/>
  <c r="F16" i="297"/>
  <c r="F428" i="317" s="1"/>
  <c r="E16" i="297"/>
  <c r="E428" i="317" s="1"/>
  <c r="D16" i="297"/>
  <c r="D428" i="317" s="1"/>
  <c r="C16" i="297"/>
  <c r="C428" i="317" s="1"/>
  <c r="B16" i="297"/>
  <c r="H15" i="297"/>
  <c r="G15" i="297"/>
  <c r="G391" i="317" s="1"/>
  <c r="F15" i="297"/>
  <c r="F391" i="317" s="1"/>
  <c r="E15" i="297"/>
  <c r="E391" i="317" s="1"/>
  <c r="D15" i="297"/>
  <c r="D391" i="317" s="1"/>
  <c r="C15" i="297"/>
  <c r="C391" i="317" s="1"/>
  <c r="B15" i="297"/>
  <c r="H14" i="297"/>
  <c r="G14" i="297"/>
  <c r="G354" i="317" s="1"/>
  <c r="F14" i="297"/>
  <c r="F354" i="317" s="1"/>
  <c r="E14" i="297"/>
  <c r="E354" i="317" s="1"/>
  <c r="D14" i="297"/>
  <c r="D354" i="317" s="1"/>
  <c r="C14" i="297"/>
  <c r="C354" i="317" s="1"/>
  <c r="H13" i="297"/>
  <c r="G13" i="297"/>
  <c r="G317" i="317" s="1"/>
  <c r="F13" i="297"/>
  <c r="F317" i="317" s="1"/>
  <c r="E13" i="297"/>
  <c r="E317" i="317" s="1"/>
  <c r="D13" i="297"/>
  <c r="D317" i="317" s="1"/>
  <c r="C13" i="297"/>
  <c r="C317" i="317" s="1"/>
  <c r="H12" i="297"/>
  <c r="G12" i="297"/>
  <c r="G280" i="317" s="1"/>
  <c r="F12" i="297"/>
  <c r="F280" i="317" s="1"/>
  <c r="E12" i="297"/>
  <c r="E280" i="317" s="1"/>
  <c r="D12" i="297"/>
  <c r="D280" i="317" s="1"/>
  <c r="C12" i="297"/>
  <c r="C280" i="317" s="1"/>
  <c r="H11" i="297"/>
  <c r="G11" i="297"/>
  <c r="G243" i="317" s="1"/>
  <c r="F11" i="297"/>
  <c r="F243" i="317" s="1"/>
  <c r="E11" i="297"/>
  <c r="E243" i="317" s="1"/>
  <c r="D11" i="297"/>
  <c r="D243" i="317" s="1"/>
  <c r="C11" i="297"/>
  <c r="C243" i="317" s="1"/>
  <c r="H10" i="297"/>
  <c r="G10" i="297"/>
  <c r="G206" i="317" s="1"/>
  <c r="F10" i="297"/>
  <c r="F206" i="317" s="1"/>
  <c r="E10" i="297"/>
  <c r="E206" i="317" s="1"/>
  <c r="D10" i="297"/>
  <c r="D206" i="317" s="1"/>
  <c r="C10" i="297"/>
  <c r="C206" i="317" s="1"/>
  <c r="H9" i="297"/>
  <c r="G9" i="297"/>
  <c r="G169" i="317" s="1"/>
  <c r="F9" i="297"/>
  <c r="F169" i="317" s="1"/>
  <c r="E9" i="297"/>
  <c r="E169" i="317" s="1"/>
  <c r="D9" i="297"/>
  <c r="D169" i="317" s="1"/>
  <c r="C9" i="297"/>
  <c r="C169" i="317" s="1"/>
  <c r="H8" i="297"/>
  <c r="G8" i="297"/>
  <c r="F8" i="297"/>
  <c r="F132" i="317" s="1"/>
  <c r="E8" i="297"/>
  <c r="E132" i="317" s="1"/>
  <c r="D8" i="297"/>
  <c r="D132" i="317" s="1"/>
  <c r="C8" i="297"/>
  <c r="C132" i="317" s="1"/>
  <c r="H7" i="297"/>
  <c r="G7" i="297"/>
  <c r="G95" i="317" s="1"/>
  <c r="F7" i="297"/>
  <c r="F95" i="317" s="1"/>
  <c r="E7" i="297"/>
  <c r="D7" i="297"/>
  <c r="D95" i="317" s="1"/>
  <c r="C7" i="297"/>
  <c r="C95" i="317" s="1"/>
  <c r="H6" i="297"/>
  <c r="G6" i="297"/>
  <c r="G58" i="317" s="1"/>
  <c r="F6" i="297"/>
  <c r="F58" i="317" s="1"/>
  <c r="E6" i="297"/>
  <c r="E58" i="317" s="1"/>
  <c r="D6" i="297"/>
  <c r="D58" i="317" s="1"/>
  <c r="C6" i="297"/>
  <c r="H5" i="297"/>
  <c r="G5" i="297"/>
  <c r="F5" i="297"/>
  <c r="E5" i="297"/>
  <c r="E21" i="317" s="1"/>
  <c r="D5" i="297"/>
  <c r="C5" i="297"/>
  <c r="B2" i="297"/>
  <c r="B1" i="297"/>
  <c r="F65" i="296"/>
  <c r="E65" i="296"/>
  <c r="E1629" i="316" s="1"/>
  <c r="D65" i="296"/>
  <c r="D1629" i="316" s="1"/>
  <c r="C65" i="296"/>
  <c r="C1629" i="316" s="1"/>
  <c r="F60" i="296"/>
  <c r="D60" i="296"/>
  <c r="C60" i="296"/>
  <c r="C1516" i="316" s="1"/>
  <c r="F59" i="296"/>
  <c r="E59" i="296"/>
  <c r="D59" i="296"/>
  <c r="D1479" i="316" s="1"/>
  <c r="C59" i="296"/>
  <c r="F58" i="296"/>
  <c r="D58" i="296"/>
  <c r="D1442" i="316" s="1"/>
  <c r="C58" i="296"/>
  <c r="F57" i="296"/>
  <c r="E57" i="296"/>
  <c r="E1405" i="316" s="1"/>
  <c r="D57" i="296"/>
  <c r="D1405" i="316" s="1"/>
  <c r="C57" i="296"/>
  <c r="C1405" i="316" s="1"/>
  <c r="F56" i="296"/>
  <c r="D56" i="296"/>
  <c r="D1368" i="316" s="1"/>
  <c r="C56" i="296"/>
  <c r="C1368" i="316" s="1"/>
  <c r="F55" i="296"/>
  <c r="E55" i="296"/>
  <c r="E1331" i="316" s="1"/>
  <c r="D55" i="296"/>
  <c r="D1331" i="316" s="1"/>
  <c r="C55" i="296"/>
  <c r="C1331" i="316" s="1"/>
  <c r="F52" i="296"/>
  <c r="E52" i="296"/>
  <c r="E1292" i="316" s="1"/>
  <c r="D52" i="296"/>
  <c r="D1292" i="316" s="1"/>
  <c r="C52" i="296"/>
  <c r="C1292" i="316" s="1"/>
  <c r="F48" i="296"/>
  <c r="E48" i="296"/>
  <c r="E1216" i="316" s="1"/>
  <c r="D48" i="296"/>
  <c r="C48" i="296"/>
  <c r="C1216" i="316" s="1"/>
  <c r="F45" i="296"/>
  <c r="E45" i="296"/>
  <c r="D45" i="296"/>
  <c r="D1177" i="316" s="1"/>
  <c r="C45" i="296"/>
  <c r="F41" i="296"/>
  <c r="E41" i="296"/>
  <c r="E1101" i="316" s="1"/>
  <c r="D41" i="296"/>
  <c r="D1101" i="316" s="1"/>
  <c r="C41" i="296"/>
  <c r="C1101" i="316" s="1"/>
  <c r="F40" i="296"/>
  <c r="E40" i="296"/>
  <c r="E1064" i="316" s="1"/>
  <c r="D40" i="296"/>
  <c r="D1064" i="316" s="1"/>
  <c r="C40" i="296"/>
  <c r="F39" i="296"/>
  <c r="E39" i="296"/>
  <c r="D39" i="296"/>
  <c r="C39" i="296"/>
  <c r="C1027" i="316" s="1"/>
  <c r="F35" i="296"/>
  <c r="E35" i="296"/>
  <c r="E951" i="316" s="1"/>
  <c r="D35" i="296"/>
  <c r="D951" i="316" s="1"/>
  <c r="C35" i="296"/>
  <c r="C951" i="316" s="1"/>
  <c r="F34" i="296"/>
  <c r="E34" i="296"/>
  <c r="E914" i="316" s="1"/>
  <c r="D34" i="296"/>
  <c r="D914" i="316" s="1"/>
  <c r="C34" i="296"/>
  <c r="C914" i="316" s="1"/>
  <c r="F33" i="296"/>
  <c r="E33" i="296"/>
  <c r="E877" i="316" s="1"/>
  <c r="D33" i="296"/>
  <c r="D877" i="316" s="1"/>
  <c r="C33" i="296"/>
  <c r="C877" i="316" s="1"/>
  <c r="F32" i="296"/>
  <c r="E32" i="296"/>
  <c r="D32" i="296"/>
  <c r="C32" i="296"/>
  <c r="F28" i="296"/>
  <c r="E28" i="296"/>
  <c r="E764" i="316" s="1"/>
  <c r="D28" i="296"/>
  <c r="D764" i="316" s="1"/>
  <c r="C28" i="296"/>
  <c r="C764" i="316" s="1"/>
  <c r="F27" i="296"/>
  <c r="E27" i="296"/>
  <c r="E727" i="316" s="1"/>
  <c r="D27" i="296"/>
  <c r="D727" i="316" s="1"/>
  <c r="C27" i="296"/>
  <c r="C727" i="316" s="1"/>
  <c r="F26" i="296"/>
  <c r="E26" i="296"/>
  <c r="E690" i="316" s="1"/>
  <c r="D26" i="296"/>
  <c r="D690" i="316" s="1"/>
  <c r="C26" i="296"/>
  <c r="C690" i="316" s="1"/>
  <c r="F25" i="296"/>
  <c r="E25" i="296"/>
  <c r="D25" i="296"/>
  <c r="D653" i="316" s="1"/>
  <c r="C25" i="296"/>
  <c r="F24" i="296"/>
  <c r="E24" i="296"/>
  <c r="E616" i="316" s="1"/>
  <c r="D24" i="296"/>
  <c r="C24" i="296"/>
  <c r="C616" i="316" s="1"/>
  <c r="F19" i="296"/>
  <c r="D19" i="296"/>
  <c r="C19" i="296"/>
  <c r="C503" i="316" s="1"/>
  <c r="F18" i="296"/>
  <c r="E18" i="296"/>
  <c r="D18" i="296"/>
  <c r="D466" i="316" s="1"/>
  <c r="C18" i="296"/>
  <c r="C466" i="316" s="1"/>
  <c r="F17" i="296"/>
  <c r="D17" i="296"/>
  <c r="D429" i="316" s="1"/>
  <c r="C17" i="296"/>
  <c r="C429" i="316" s="1"/>
  <c r="F16" i="296"/>
  <c r="E16" i="296"/>
  <c r="E392" i="316" s="1"/>
  <c r="D16" i="296"/>
  <c r="C16" i="296"/>
  <c r="C392" i="316" s="1"/>
  <c r="F15" i="296"/>
  <c r="D15" i="296"/>
  <c r="D355" i="316" s="1"/>
  <c r="C15" i="296"/>
  <c r="C355" i="316" s="1"/>
  <c r="F14" i="296"/>
  <c r="E14" i="296"/>
  <c r="E318" i="316" s="1"/>
  <c r="D14" i="296"/>
  <c r="D318" i="316" s="1"/>
  <c r="C14" i="296"/>
  <c r="C318" i="316" s="1"/>
  <c r="F13" i="296"/>
  <c r="D13" i="296"/>
  <c r="D281" i="316" s="1"/>
  <c r="C13" i="296"/>
  <c r="F12" i="296"/>
  <c r="E12" i="296"/>
  <c r="E244" i="316" s="1"/>
  <c r="D12" i="296"/>
  <c r="D244" i="316" s="1"/>
  <c r="C12" i="296"/>
  <c r="C244" i="316" s="1"/>
  <c r="F11" i="296"/>
  <c r="D11" i="296"/>
  <c r="D207" i="316" s="1"/>
  <c r="C11" i="296"/>
  <c r="C207" i="316" s="1"/>
  <c r="F10" i="296"/>
  <c r="E10" i="296"/>
  <c r="E170" i="316" s="1"/>
  <c r="D10" i="296"/>
  <c r="D170" i="316" s="1"/>
  <c r="C10" i="296"/>
  <c r="C170" i="316" s="1"/>
  <c r="F9" i="296"/>
  <c r="D9" i="296"/>
  <c r="D133" i="316" s="1"/>
  <c r="C9" i="296"/>
  <c r="C133" i="316" s="1"/>
  <c r="F8" i="296"/>
  <c r="E8" i="296"/>
  <c r="E96" i="316" s="1"/>
  <c r="D8" i="296"/>
  <c r="D96" i="316" s="1"/>
  <c r="C8" i="296"/>
  <c r="C96" i="316" s="1"/>
  <c r="F7" i="296"/>
  <c r="D7" i="296"/>
  <c r="C7" i="296"/>
  <c r="F6" i="296"/>
  <c r="E6" i="296"/>
  <c r="E22" i="316" s="1"/>
  <c r="D6" i="296"/>
  <c r="D22" i="316" s="1"/>
  <c r="C6" i="296"/>
  <c r="C22" i="316" s="1"/>
  <c r="B2" i="296"/>
  <c r="B1" i="296"/>
  <c r="E114" i="295"/>
  <c r="E112" i="295"/>
  <c r="E95" i="295"/>
  <c r="E3105" i="317" s="1"/>
  <c r="C95" i="295"/>
  <c r="C3105" i="317" s="1"/>
  <c r="G95" i="295"/>
  <c r="G3105" i="317" s="1"/>
  <c r="B2" i="295"/>
  <c r="D61" i="294"/>
  <c r="D1559" i="316" s="1"/>
  <c r="C49" i="294"/>
  <c r="C1259" i="316" s="1"/>
  <c r="D49" i="294"/>
  <c r="D1259" i="316" s="1"/>
  <c r="D42" i="294"/>
  <c r="D1144" i="316" s="1"/>
  <c r="D36" i="294"/>
  <c r="D994" i="316" s="1"/>
  <c r="D29" i="294"/>
  <c r="D807" i="316" s="1"/>
  <c r="B2" i="294"/>
  <c r="E114" i="293"/>
  <c r="E112" i="293"/>
  <c r="D95" i="293"/>
  <c r="D3101" i="317" s="1"/>
  <c r="F95" i="293"/>
  <c r="F3101" i="317" s="1"/>
  <c r="G49" i="293"/>
  <c r="G1579" i="317" s="1"/>
  <c r="B2" i="293"/>
  <c r="C61" i="292"/>
  <c r="C1555" i="316" s="1"/>
  <c r="E49" i="292"/>
  <c r="E1255" i="316" s="1"/>
  <c r="C49" i="292"/>
  <c r="C1255" i="316" s="1"/>
  <c r="E42" i="292"/>
  <c r="E1140" i="316" s="1"/>
  <c r="C42" i="292"/>
  <c r="C1140" i="316" s="1"/>
  <c r="E36" i="292"/>
  <c r="E990" i="316" s="1"/>
  <c r="C36" i="292"/>
  <c r="C990" i="316" s="1"/>
  <c r="C29" i="292"/>
  <c r="C803" i="316" s="1"/>
  <c r="E29" i="292"/>
  <c r="E803" i="316" s="1"/>
  <c r="B2" i="292"/>
  <c r="E114" i="291"/>
  <c r="E112" i="291"/>
  <c r="G95" i="291"/>
  <c r="G3104" i="317" s="1"/>
  <c r="B2" i="291"/>
  <c r="D49" i="290"/>
  <c r="D1258" i="316" s="1"/>
  <c r="D42" i="290"/>
  <c r="D1143" i="316" s="1"/>
  <c r="E36" i="290"/>
  <c r="E993" i="316" s="1"/>
  <c r="D36" i="290"/>
  <c r="D993" i="316" s="1"/>
  <c r="D29" i="290"/>
  <c r="D806" i="316" s="1"/>
  <c r="B2" i="290"/>
  <c r="E114" i="289"/>
  <c r="E112" i="289"/>
  <c r="F95" i="289"/>
  <c r="F3112" i="317" s="1"/>
  <c r="B2" i="289"/>
  <c r="E61" i="288"/>
  <c r="E1566" i="316" s="1"/>
  <c r="E49" i="288"/>
  <c r="E1266" i="316" s="1"/>
  <c r="C49" i="288"/>
  <c r="C1266" i="316" s="1"/>
  <c r="D49" i="288"/>
  <c r="D1266" i="316" s="1"/>
  <c r="D42" i="288"/>
  <c r="D1151" i="316" s="1"/>
  <c r="D36" i="288"/>
  <c r="D1001" i="316" s="1"/>
  <c r="E29" i="288"/>
  <c r="E814" i="316" s="1"/>
  <c r="D29" i="288"/>
  <c r="D814" i="316" s="1"/>
  <c r="B2" i="288"/>
  <c r="E114" i="287"/>
  <c r="E112" i="287"/>
  <c r="C95" i="287"/>
  <c r="C3113" i="317" s="1"/>
  <c r="G95" i="287"/>
  <c r="G3113" i="317" s="1"/>
  <c r="B2" i="287"/>
  <c r="C49" i="286"/>
  <c r="C1267" i="316" s="1"/>
  <c r="B2" i="286"/>
  <c r="E114" i="285"/>
  <c r="E112" i="285"/>
  <c r="F95" i="285"/>
  <c r="F3114" i="317" s="1"/>
  <c r="B2" i="285"/>
  <c r="E49" i="284"/>
  <c r="E1268" i="316" s="1"/>
  <c r="C49" i="284"/>
  <c r="C1268" i="316" s="1"/>
  <c r="E36" i="284"/>
  <c r="E1003" i="316" s="1"/>
  <c r="B2" i="284"/>
  <c r="E114" i="283"/>
  <c r="E112" i="283"/>
  <c r="E95" i="283"/>
  <c r="E3115" i="317" s="1"/>
  <c r="C95" i="283"/>
  <c r="C3115" i="317" s="1"/>
  <c r="F95" i="283"/>
  <c r="F3115" i="317" s="1"/>
  <c r="B2" i="283"/>
  <c r="E49" i="282"/>
  <c r="E1269" i="316" s="1"/>
  <c r="D49" i="282"/>
  <c r="D1269" i="316" s="1"/>
  <c r="D42" i="282"/>
  <c r="D1154" i="316" s="1"/>
  <c r="D36" i="282"/>
  <c r="D1004" i="316" s="1"/>
  <c r="E29" i="282"/>
  <c r="E817" i="316" s="1"/>
  <c r="D29" i="282"/>
  <c r="D817" i="316" s="1"/>
  <c r="B2" i="282"/>
  <c r="E114" i="281"/>
  <c r="E112" i="281"/>
  <c r="F95" i="281"/>
  <c r="F3088" i="317" s="1"/>
  <c r="B2" i="281"/>
  <c r="E61" i="280"/>
  <c r="E1542" i="316" s="1"/>
  <c r="E49" i="280"/>
  <c r="E1242" i="316" s="1"/>
  <c r="D49" i="280"/>
  <c r="D1242" i="316" s="1"/>
  <c r="C49" i="280"/>
  <c r="C1242" i="316" s="1"/>
  <c r="D42" i="280"/>
  <c r="D1127" i="316" s="1"/>
  <c r="D36" i="280"/>
  <c r="D977" i="316" s="1"/>
  <c r="C36" i="280"/>
  <c r="C977" i="316" s="1"/>
  <c r="D29" i="280"/>
  <c r="D790" i="316" s="1"/>
  <c r="B2" i="280"/>
  <c r="E114" i="279"/>
  <c r="E112" i="279"/>
  <c r="D95" i="279"/>
  <c r="D3095" i="317" s="1"/>
  <c r="C95" i="279"/>
  <c r="C3095" i="317" s="1"/>
  <c r="B2" i="279"/>
  <c r="D62" i="278"/>
  <c r="D1586" i="316" s="1"/>
  <c r="C61" i="278"/>
  <c r="C1549" i="316" s="1"/>
  <c r="C49" i="278"/>
  <c r="C1249" i="316" s="1"/>
  <c r="C42" i="278"/>
  <c r="C1134" i="316" s="1"/>
  <c r="C36" i="278"/>
  <c r="C984" i="316" s="1"/>
  <c r="C29" i="278"/>
  <c r="C797" i="316" s="1"/>
  <c r="B2" i="278"/>
  <c r="E114" i="277"/>
  <c r="E112" i="277"/>
  <c r="D95" i="277"/>
  <c r="D3110" i="317" s="1"/>
  <c r="C95" i="277"/>
  <c r="C3110" i="317" s="1"/>
  <c r="F95" i="277"/>
  <c r="F3110" i="317" s="1"/>
  <c r="B2" i="277"/>
  <c r="C61" i="276"/>
  <c r="C1564" i="316" s="1"/>
  <c r="C62" i="276"/>
  <c r="C1601" i="316" s="1"/>
  <c r="E49" i="276"/>
  <c r="E1264" i="316" s="1"/>
  <c r="C49" i="276"/>
  <c r="C1264" i="316" s="1"/>
  <c r="E42" i="276"/>
  <c r="E1149" i="316" s="1"/>
  <c r="E36" i="276"/>
  <c r="E999" i="316" s="1"/>
  <c r="E29" i="276"/>
  <c r="E812" i="316" s="1"/>
  <c r="B2" i="276"/>
  <c r="E114" i="275"/>
  <c r="E112" i="275"/>
  <c r="C49" i="275"/>
  <c r="C1574" i="317" s="1"/>
  <c r="B2" i="275"/>
  <c r="E49" i="274"/>
  <c r="E1250" i="316" s="1"/>
  <c r="D49" i="274"/>
  <c r="D1250" i="316" s="1"/>
  <c r="D42" i="274"/>
  <c r="D1135" i="316" s="1"/>
  <c r="E36" i="274"/>
  <c r="E985" i="316" s="1"/>
  <c r="D36" i="274"/>
  <c r="D985" i="316" s="1"/>
  <c r="D29" i="274"/>
  <c r="D798" i="316" s="1"/>
  <c r="B2" i="274"/>
  <c r="E114" i="273"/>
  <c r="E112" i="273"/>
  <c r="F95" i="273"/>
  <c r="F3108" i="317" s="1"/>
  <c r="B2" i="273"/>
  <c r="E61" i="272"/>
  <c r="E1562" i="316" s="1"/>
  <c r="E49" i="272"/>
  <c r="E1262" i="316" s="1"/>
  <c r="D49" i="272"/>
  <c r="D1262" i="316" s="1"/>
  <c r="C49" i="272"/>
  <c r="C1262" i="316" s="1"/>
  <c r="D42" i="272"/>
  <c r="D1147" i="316" s="1"/>
  <c r="C42" i="272"/>
  <c r="C1147" i="316" s="1"/>
  <c r="D36" i="272"/>
  <c r="D997" i="316" s="1"/>
  <c r="C36" i="272"/>
  <c r="C997" i="316" s="1"/>
  <c r="C29" i="272"/>
  <c r="C810" i="316" s="1"/>
  <c r="D29" i="272"/>
  <c r="D810" i="316" s="1"/>
  <c r="B2" i="272"/>
  <c r="E114" i="271"/>
  <c r="E112" i="271"/>
  <c r="C95" i="271"/>
  <c r="C3084" i="317" s="1"/>
  <c r="F95" i="271"/>
  <c r="F3084" i="317" s="1"/>
  <c r="E95" i="271"/>
  <c r="E3084" i="317" s="1"/>
  <c r="G34" i="271"/>
  <c r="G1043" i="317" s="1"/>
  <c r="B2" i="271"/>
  <c r="E61" i="270"/>
  <c r="E1538" i="316" s="1"/>
  <c r="D61" i="270"/>
  <c r="D1538" i="316" s="1"/>
  <c r="E49" i="270"/>
  <c r="E1238" i="316" s="1"/>
  <c r="D49" i="270"/>
  <c r="D1238" i="316" s="1"/>
  <c r="C49" i="270"/>
  <c r="C1238" i="316" s="1"/>
  <c r="D42" i="270"/>
  <c r="D1123" i="316" s="1"/>
  <c r="C42" i="270"/>
  <c r="C1123" i="316" s="1"/>
  <c r="D36" i="270"/>
  <c r="D973" i="316" s="1"/>
  <c r="C36" i="270"/>
  <c r="C973" i="316" s="1"/>
  <c r="C29" i="270"/>
  <c r="C786" i="316" s="1"/>
  <c r="D29" i="270"/>
  <c r="D786" i="316" s="1"/>
  <c r="B2" i="270"/>
  <c r="E114" i="269"/>
  <c r="E112" i="269"/>
  <c r="D95" i="269"/>
  <c r="D3116" i="317" s="1"/>
  <c r="E95" i="269"/>
  <c r="E3116" i="317" s="1"/>
  <c r="F95" i="269"/>
  <c r="F3116" i="317" s="1"/>
  <c r="B2" i="269"/>
  <c r="E61" i="268"/>
  <c r="E1570" i="316" s="1"/>
  <c r="C61" i="268"/>
  <c r="C1570" i="316" s="1"/>
  <c r="D61" i="268"/>
  <c r="D1570" i="316" s="1"/>
  <c r="E49" i="268"/>
  <c r="E1270" i="316" s="1"/>
  <c r="D49" i="268"/>
  <c r="D1270" i="316" s="1"/>
  <c r="C49" i="268"/>
  <c r="C1270" i="316" s="1"/>
  <c r="E42" i="268"/>
  <c r="E1155" i="316" s="1"/>
  <c r="E36" i="268"/>
  <c r="E1005" i="316" s="1"/>
  <c r="E29" i="268"/>
  <c r="E818" i="316" s="1"/>
  <c r="D29" i="268"/>
  <c r="D818" i="316" s="1"/>
  <c r="B2" i="268"/>
  <c r="E114" i="267"/>
  <c r="E112" i="267"/>
  <c r="D95" i="267"/>
  <c r="D3117" i="317" s="1"/>
  <c r="C95" i="267"/>
  <c r="C3117" i="317" s="1"/>
  <c r="E95" i="267"/>
  <c r="E3117" i="317" s="1"/>
  <c r="G95" i="267"/>
  <c r="G3117" i="317" s="1"/>
  <c r="F95" i="267"/>
  <c r="F3117" i="317" s="1"/>
  <c r="E34" i="267"/>
  <c r="E1076" i="317" s="1"/>
  <c r="F19" i="267"/>
  <c r="F557" i="317" s="1"/>
  <c r="B2" i="267"/>
  <c r="E61" i="266"/>
  <c r="E1571" i="316" s="1"/>
  <c r="D61" i="266"/>
  <c r="D1571" i="316" s="1"/>
  <c r="C61" i="266"/>
  <c r="C1571" i="316" s="1"/>
  <c r="E49" i="266"/>
  <c r="E1271" i="316" s="1"/>
  <c r="C49" i="266"/>
  <c r="C1271" i="316" s="1"/>
  <c r="D49" i="266"/>
  <c r="D1271" i="316" s="1"/>
  <c r="E42" i="266"/>
  <c r="E1156" i="316" s="1"/>
  <c r="D42" i="266"/>
  <c r="D1156" i="316" s="1"/>
  <c r="E36" i="266"/>
  <c r="E1006" i="316" s="1"/>
  <c r="D36" i="266"/>
  <c r="D1006" i="316" s="1"/>
  <c r="E29" i="266"/>
  <c r="E819" i="316" s="1"/>
  <c r="D29" i="266"/>
  <c r="D819" i="316" s="1"/>
  <c r="C20" i="266"/>
  <c r="C558" i="316" s="1"/>
  <c r="B2" i="266"/>
  <c r="E114" i="265"/>
  <c r="E112" i="265"/>
  <c r="E95" i="265"/>
  <c r="E3089" i="317" s="1"/>
  <c r="D95" i="265"/>
  <c r="D3089" i="317" s="1"/>
  <c r="C95" i="265"/>
  <c r="C3089" i="317" s="1"/>
  <c r="B2" i="265"/>
  <c r="C61" i="264"/>
  <c r="C1543" i="316" s="1"/>
  <c r="D61" i="264"/>
  <c r="D1543" i="316" s="1"/>
  <c r="C49" i="264"/>
  <c r="C1243" i="316" s="1"/>
  <c r="D49" i="264"/>
  <c r="D1243" i="316" s="1"/>
  <c r="C42" i="264"/>
  <c r="C1128" i="316" s="1"/>
  <c r="D42" i="264"/>
  <c r="D1128" i="316" s="1"/>
  <c r="C36" i="264"/>
  <c r="C978" i="316" s="1"/>
  <c r="C29" i="264"/>
  <c r="C791" i="316" s="1"/>
  <c r="B2" i="264"/>
  <c r="E114" i="263"/>
  <c r="E112" i="263"/>
  <c r="E95" i="263"/>
  <c r="E3094" i="317" s="1"/>
  <c r="C95" i="263"/>
  <c r="C3094" i="317" s="1"/>
  <c r="G95" i="263"/>
  <c r="G3094" i="317" s="1"/>
  <c r="D95" i="263"/>
  <c r="D3094" i="317" s="1"/>
  <c r="G34" i="263"/>
  <c r="G1053" i="317" s="1"/>
  <c r="B2" i="263"/>
  <c r="D61" i="262"/>
  <c r="D1548" i="316" s="1"/>
  <c r="C61" i="262"/>
  <c r="C1548" i="316" s="1"/>
  <c r="E49" i="262"/>
  <c r="E1248" i="316" s="1"/>
  <c r="C49" i="262"/>
  <c r="C1248" i="316" s="1"/>
  <c r="D49" i="262"/>
  <c r="D1248" i="316" s="1"/>
  <c r="D42" i="262"/>
  <c r="D1133" i="316" s="1"/>
  <c r="C42" i="262"/>
  <c r="C1133" i="316" s="1"/>
  <c r="D36" i="262"/>
  <c r="D983" i="316" s="1"/>
  <c r="C36" i="262"/>
  <c r="C983" i="316" s="1"/>
  <c r="C29" i="262"/>
  <c r="C796" i="316" s="1"/>
  <c r="D29" i="262"/>
  <c r="D796" i="316" s="1"/>
  <c r="B2" i="262"/>
  <c r="E114" i="261"/>
  <c r="E112" i="261"/>
  <c r="E95" i="261"/>
  <c r="E3107" i="317" s="1"/>
  <c r="C95" i="261"/>
  <c r="C3107" i="317" s="1"/>
  <c r="F95" i="261"/>
  <c r="F3107" i="317" s="1"/>
  <c r="D95" i="261"/>
  <c r="D3107" i="317" s="1"/>
  <c r="C90" i="261"/>
  <c r="C2994" i="317" s="1"/>
  <c r="F64" i="261"/>
  <c r="F2104" i="317" s="1"/>
  <c r="G49" i="261"/>
  <c r="G1585" i="317" s="1"/>
  <c r="D49" i="261"/>
  <c r="D1585" i="317" s="1"/>
  <c r="D34" i="261"/>
  <c r="D1066" i="317" s="1"/>
  <c r="E19" i="261"/>
  <c r="E547" i="317" s="1"/>
  <c r="B2" i="261"/>
  <c r="D61" i="260"/>
  <c r="D1561" i="316" s="1"/>
  <c r="E61" i="260"/>
  <c r="E1561" i="316" s="1"/>
  <c r="C61" i="260"/>
  <c r="C1561" i="316" s="1"/>
  <c r="E49" i="260"/>
  <c r="E1261" i="316" s="1"/>
  <c r="C49" i="260"/>
  <c r="C1261" i="316" s="1"/>
  <c r="D49" i="260"/>
  <c r="D1261" i="316" s="1"/>
  <c r="D42" i="260"/>
  <c r="D1146" i="316" s="1"/>
  <c r="D36" i="260"/>
  <c r="D996" i="316" s="1"/>
  <c r="E29" i="260"/>
  <c r="E809" i="316" s="1"/>
  <c r="D29" i="260"/>
  <c r="D809" i="316" s="1"/>
  <c r="B2" i="260"/>
  <c r="E114" i="259"/>
  <c r="E112" i="259"/>
  <c r="E95" i="259"/>
  <c r="E3109" i="317" s="1"/>
  <c r="C95" i="259"/>
  <c r="C3109" i="317" s="1"/>
  <c r="F95" i="259"/>
  <c r="F3109" i="317" s="1"/>
  <c r="D95" i="259"/>
  <c r="D3109" i="317" s="1"/>
  <c r="E80" i="259"/>
  <c r="E2662" i="317" s="1"/>
  <c r="E49" i="259"/>
  <c r="E1587" i="317" s="1"/>
  <c r="G49" i="259"/>
  <c r="G1587" i="317" s="1"/>
  <c r="D34" i="259"/>
  <c r="D1068" i="317" s="1"/>
  <c r="E34" i="259"/>
  <c r="E1068" i="317" s="1"/>
  <c r="E19" i="259"/>
  <c r="E549" i="317" s="1"/>
  <c r="C106" i="259"/>
  <c r="B2" i="259"/>
  <c r="D61" i="258"/>
  <c r="D1563" i="316" s="1"/>
  <c r="E61" i="258"/>
  <c r="E1563" i="316" s="1"/>
  <c r="C61" i="258"/>
  <c r="C1563" i="316" s="1"/>
  <c r="E49" i="258"/>
  <c r="E1263" i="316" s="1"/>
  <c r="C49" i="258"/>
  <c r="C1263" i="316" s="1"/>
  <c r="D49" i="258"/>
  <c r="D1263" i="316" s="1"/>
  <c r="C42" i="258"/>
  <c r="C1148" i="316" s="1"/>
  <c r="E42" i="258"/>
  <c r="E1148" i="316" s="1"/>
  <c r="D42" i="258"/>
  <c r="D1148" i="316" s="1"/>
  <c r="E36" i="258"/>
  <c r="E998" i="316" s="1"/>
  <c r="D36" i="258"/>
  <c r="D998" i="316" s="1"/>
  <c r="C36" i="258"/>
  <c r="C998" i="316" s="1"/>
  <c r="E29" i="258"/>
  <c r="E811" i="316" s="1"/>
  <c r="D29" i="258"/>
  <c r="D811" i="316" s="1"/>
  <c r="C29" i="258"/>
  <c r="C811" i="316" s="1"/>
  <c r="D20" i="258"/>
  <c r="D550" i="316" s="1"/>
  <c r="B2" i="258"/>
  <c r="E114" i="257"/>
  <c r="E112" i="257"/>
  <c r="C95" i="257"/>
  <c r="E95" i="257"/>
  <c r="F95" i="257"/>
  <c r="C90" i="257"/>
  <c r="G80" i="257"/>
  <c r="F64" i="257"/>
  <c r="E64" i="257"/>
  <c r="D49" i="257"/>
  <c r="G34" i="257"/>
  <c r="G19" i="257"/>
  <c r="C19" i="257"/>
  <c r="B2" i="257"/>
  <c r="E61" i="256"/>
  <c r="D61" i="256"/>
  <c r="E49" i="256"/>
  <c r="D49" i="256"/>
  <c r="C49" i="256"/>
  <c r="E42" i="256"/>
  <c r="D42" i="256"/>
  <c r="C42" i="256"/>
  <c r="D36" i="256"/>
  <c r="C36" i="256"/>
  <c r="C29" i="256"/>
  <c r="D29" i="256"/>
  <c r="E29" i="256"/>
  <c r="E20" i="256"/>
  <c r="B2" i="256"/>
  <c r="E114" i="255"/>
  <c r="E112" i="255"/>
  <c r="E95" i="255"/>
  <c r="F95" i="255"/>
  <c r="D49" i="255"/>
  <c r="G19" i="255"/>
  <c r="B2" i="255"/>
  <c r="E61" i="254"/>
  <c r="D61" i="254"/>
  <c r="E49" i="254"/>
  <c r="C49" i="254"/>
  <c r="D49" i="254"/>
  <c r="C42" i="254"/>
  <c r="C36" i="254"/>
  <c r="C29" i="254"/>
  <c r="D29" i="254"/>
  <c r="B2" i="254"/>
  <c r="E114" i="253"/>
  <c r="E112" i="253"/>
  <c r="E95" i="253"/>
  <c r="F95" i="253"/>
  <c r="D95" i="253"/>
  <c r="C95" i="253"/>
  <c r="B2" i="253"/>
  <c r="D61" i="252"/>
  <c r="E61" i="252"/>
  <c r="C61" i="252"/>
  <c r="E49" i="252"/>
  <c r="C49" i="252"/>
  <c r="D49" i="252"/>
  <c r="E42" i="252"/>
  <c r="D42" i="252"/>
  <c r="E36" i="252"/>
  <c r="D36" i="252"/>
  <c r="E29" i="252"/>
  <c r="D29" i="252"/>
  <c r="B2" i="252"/>
  <c r="E114" i="237"/>
  <c r="E112" i="237"/>
  <c r="E114" i="239"/>
  <c r="E112" i="239"/>
  <c r="E114" i="241"/>
  <c r="E112" i="241"/>
  <c r="E114" i="243"/>
  <c r="E112" i="243"/>
  <c r="E114" i="245"/>
  <c r="E112" i="245"/>
  <c r="E114" i="247"/>
  <c r="E112" i="247"/>
  <c r="E114" i="249"/>
  <c r="E112" i="249"/>
  <c r="G95" i="315" l="1"/>
  <c r="C49" i="315"/>
  <c r="D49" i="278"/>
  <c r="D1249" i="316" s="1"/>
  <c r="C20" i="314"/>
  <c r="C21" i="314"/>
  <c r="F19" i="315"/>
  <c r="E34" i="315"/>
  <c r="D90" i="315"/>
  <c r="C49" i="282"/>
  <c r="C1269" i="316" s="1"/>
  <c r="D61" i="284"/>
  <c r="D1568" i="316" s="1"/>
  <c r="C20" i="300"/>
  <c r="C538" i="316" s="1"/>
  <c r="E49" i="286"/>
  <c r="E1267" i="316" s="1"/>
  <c r="D62" i="288"/>
  <c r="D1603" i="316" s="1"/>
  <c r="C61" i="294"/>
  <c r="C1559" i="316" s="1"/>
  <c r="E19" i="299"/>
  <c r="E558" i="317" s="1"/>
  <c r="D95" i="301"/>
  <c r="D3097" i="317" s="1"/>
  <c r="D49" i="302"/>
  <c r="D1257" i="316" s="1"/>
  <c r="E95" i="305"/>
  <c r="E3100" i="317" s="1"/>
  <c r="D62" i="308"/>
  <c r="D1582" i="316" s="1"/>
  <c r="C29" i="266"/>
  <c r="C819" i="316" s="1"/>
  <c r="E61" i="282"/>
  <c r="E1569" i="316" s="1"/>
  <c r="D21" i="292"/>
  <c r="D579" i="316" s="1"/>
  <c r="E95" i="299"/>
  <c r="E3118" i="317" s="1"/>
  <c r="D61" i="300"/>
  <c r="D1551" i="316" s="1"/>
  <c r="E95" i="303"/>
  <c r="E3103" i="317" s="1"/>
  <c r="C49" i="304"/>
  <c r="C1254" i="316" s="1"/>
  <c r="C61" i="306"/>
  <c r="C1560" i="316" s="1"/>
  <c r="C95" i="313"/>
  <c r="C3098" i="317" s="1"/>
  <c r="D61" i="282"/>
  <c r="D1569" i="316" s="1"/>
  <c r="G95" i="285"/>
  <c r="G3114" i="317" s="1"/>
  <c r="F95" i="287"/>
  <c r="F3113" i="317" s="1"/>
  <c r="E61" i="300"/>
  <c r="E1551" i="316" s="1"/>
  <c r="C95" i="311"/>
  <c r="C3102" i="317" s="1"/>
  <c r="D61" i="280"/>
  <c r="D1542" i="316" s="1"/>
  <c r="D49" i="284"/>
  <c r="D1268" i="316" s="1"/>
  <c r="E95" i="285"/>
  <c r="E3114" i="317" s="1"/>
  <c r="C62" i="290"/>
  <c r="C1595" i="316" s="1"/>
  <c r="C61" i="300"/>
  <c r="C1551" i="316" s="1"/>
  <c r="D61" i="302"/>
  <c r="D1557" i="316" s="1"/>
  <c r="C61" i="304"/>
  <c r="C1554" i="316" s="1"/>
  <c r="D95" i="307"/>
  <c r="D3106" i="317" s="1"/>
  <c r="D95" i="311"/>
  <c r="D3102" i="317" s="1"/>
  <c r="D95" i="295"/>
  <c r="D3105" i="317" s="1"/>
  <c r="D61" i="298"/>
  <c r="D1572" i="316" s="1"/>
  <c r="F95" i="301"/>
  <c r="F3097" i="317" s="1"/>
  <c r="E61" i="302"/>
  <c r="E1557" i="316" s="1"/>
  <c r="E61" i="284"/>
  <c r="E1568" i="316" s="1"/>
  <c r="C95" i="293"/>
  <c r="C3101" i="317" s="1"/>
  <c r="C61" i="298"/>
  <c r="C1572" i="316" s="1"/>
  <c r="C49" i="300"/>
  <c r="C1251" i="316" s="1"/>
  <c r="C42" i="310"/>
  <c r="C1141" i="316" s="1"/>
  <c r="G80" i="263"/>
  <c r="G2647" i="317" s="1"/>
  <c r="E29" i="262"/>
  <c r="E796" i="316" s="1"/>
  <c r="F95" i="263"/>
  <c r="F3094" i="317" s="1"/>
  <c r="G19" i="263"/>
  <c r="G534" i="317" s="1"/>
  <c r="F90" i="267"/>
  <c r="F3004" i="317" s="1"/>
  <c r="C95" i="269"/>
  <c r="C3116" i="317" s="1"/>
  <c r="F64" i="289"/>
  <c r="F2109" i="317" s="1"/>
  <c r="E61" i="308"/>
  <c r="E1545" i="316" s="1"/>
  <c r="D34" i="263"/>
  <c r="D1053" i="317" s="1"/>
  <c r="E36" i="262"/>
  <c r="E983" i="316" s="1"/>
  <c r="C62" i="262"/>
  <c r="C1585" i="316" s="1"/>
  <c r="G49" i="263"/>
  <c r="G1572" i="317" s="1"/>
  <c r="C64" i="271"/>
  <c r="C2081" i="317" s="1"/>
  <c r="C19" i="279"/>
  <c r="C535" i="317" s="1"/>
  <c r="C76" i="282"/>
  <c r="E64" i="263"/>
  <c r="E2091" i="317" s="1"/>
  <c r="E19" i="269"/>
  <c r="E556" i="317" s="1"/>
  <c r="D34" i="269"/>
  <c r="D1075" i="317" s="1"/>
  <c r="G49" i="273"/>
  <c r="G1586" i="317" s="1"/>
  <c r="D95" i="291"/>
  <c r="D3104" i="317" s="1"/>
  <c r="E61" i="262"/>
  <c r="E1548" i="316" s="1"/>
  <c r="E42" i="262"/>
  <c r="E1133" i="316" s="1"/>
  <c r="C49" i="267"/>
  <c r="C1595" i="317" s="1"/>
  <c r="C61" i="270"/>
  <c r="C1538" i="316" s="1"/>
  <c r="E19" i="263"/>
  <c r="E534" i="317" s="1"/>
  <c r="G64" i="267"/>
  <c r="G2114" i="317" s="1"/>
  <c r="C36" i="274"/>
  <c r="C985" i="316" s="1"/>
  <c r="E61" i="274"/>
  <c r="E1550" i="316" s="1"/>
  <c r="D29" i="284"/>
  <c r="D816" i="316" s="1"/>
  <c r="E36" i="278"/>
  <c r="E984" i="316" s="1"/>
  <c r="C42" i="282"/>
  <c r="C1154" i="316" s="1"/>
  <c r="C19" i="283"/>
  <c r="C555" i="317" s="1"/>
  <c r="D36" i="284"/>
  <c r="D1003" i="316" s="1"/>
  <c r="F19" i="287"/>
  <c r="F553" i="317" s="1"/>
  <c r="C29" i="300"/>
  <c r="C799" i="316" s="1"/>
  <c r="D29" i="302"/>
  <c r="D805" i="316" s="1"/>
  <c r="F95" i="275"/>
  <c r="F3096" i="317" s="1"/>
  <c r="E42" i="278"/>
  <c r="E1134" i="316" s="1"/>
  <c r="G49" i="279"/>
  <c r="G1573" i="317" s="1"/>
  <c r="D42" i="284"/>
  <c r="D1153" i="316" s="1"/>
  <c r="D49" i="285"/>
  <c r="D1592" i="317" s="1"/>
  <c r="C42" i="290"/>
  <c r="C1143" i="316" s="1"/>
  <c r="E95" i="293"/>
  <c r="E3101" i="317" s="1"/>
  <c r="F95" i="295"/>
  <c r="F3105" i="317" s="1"/>
  <c r="D36" i="302"/>
  <c r="D992" i="316" s="1"/>
  <c r="E95" i="313"/>
  <c r="E3098" i="317" s="1"/>
  <c r="C42" i="274"/>
  <c r="C1135" i="316" s="1"/>
  <c r="F95" i="279"/>
  <c r="F3095" i="317" s="1"/>
  <c r="C34" i="281"/>
  <c r="C1047" i="317" s="1"/>
  <c r="C77" i="282"/>
  <c r="G64" i="285"/>
  <c r="G2111" i="317" s="1"/>
  <c r="C77" i="286"/>
  <c r="C78" i="286" s="1"/>
  <c r="D42" i="292"/>
  <c r="D1140" i="316" s="1"/>
  <c r="D34" i="307"/>
  <c r="D1065" i="317" s="1"/>
  <c r="D29" i="312"/>
  <c r="D800" i="316" s="1"/>
  <c r="E49" i="281"/>
  <c r="E1566" i="317" s="1"/>
  <c r="C76" i="286"/>
  <c r="C49" i="290"/>
  <c r="C1258" i="316" s="1"/>
  <c r="D42" i="302"/>
  <c r="D1142" i="316" s="1"/>
  <c r="E90" i="309"/>
  <c r="E2978" i="317" s="1"/>
  <c r="E90" i="311"/>
  <c r="E2989" i="317" s="1"/>
  <c r="C36" i="312"/>
  <c r="C987" i="316" s="1"/>
  <c r="C29" i="274"/>
  <c r="C798" i="316" s="1"/>
  <c r="C49" i="274"/>
  <c r="C1250" i="316" s="1"/>
  <c r="E49" i="278"/>
  <c r="E1249" i="316" s="1"/>
  <c r="D80" i="281"/>
  <c r="D2641" i="317" s="1"/>
  <c r="F49" i="305"/>
  <c r="F1578" i="317" s="1"/>
  <c r="C42" i="312"/>
  <c r="C1137" i="316" s="1"/>
  <c r="F80" i="277"/>
  <c r="F2663" i="317" s="1"/>
  <c r="E29" i="278"/>
  <c r="E797" i="316" s="1"/>
  <c r="E90" i="281"/>
  <c r="E2975" i="317" s="1"/>
  <c r="C95" i="285"/>
  <c r="C3114" i="317" s="1"/>
  <c r="C95" i="303"/>
  <c r="C3103" i="317" s="1"/>
  <c r="C49" i="312"/>
  <c r="C1252" i="316" s="1"/>
  <c r="D62" i="284"/>
  <c r="D1605" i="316" s="1"/>
  <c r="D64" i="291"/>
  <c r="D2101" i="317" s="1"/>
  <c r="E61" i="294"/>
  <c r="E1559" i="316" s="1"/>
  <c r="C42" i="300"/>
  <c r="C1136" i="316" s="1"/>
  <c r="D34" i="301"/>
  <c r="D1056" i="317" s="1"/>
  <c r="D106" i="303"/>
  <c r="C77" i="260"/>
  <c r="C42" i="260"/>
  <c r="C1146" i="316" s="1"/>
  <c r="D62" i="260"/>
  <c r="D1598" i="316" s="1"/>
  <c r="C29" i="260"/>
  <c r="C809" i="316" s="1"/>
  <c r="E42" i="260"/>
  <c r="E1146" i="316" s="1"/>
  <c r="C76" i="260"/>
  <c r="C36" i="260"/>
  <c r="C996" i="316" s="1"/>
  <c r="E36" i="260"/>
  <c r="E996" i="316" s="1"/>
  <c r="E42" i="286"/>
  <c r="E1152" i="316" s="1"/>
  <c r="C106" i="287"/>
  <c r="D29" i="286"/>
  <c r="D815" i="316" s="1"/>
  <c r="D49" i="286"/>
  <c r="D1267" i="316" s="1"/>
  <c r="E34" i="287"/>
  <c r="E1072" i="317" s="1"/>
  <c r="D95" i="287"/>
  <c r="D3113" i="317" s="1"/>
  <c r="E29" i="286"/>
  <c r="E815" i="316" s="1"/>
  <c r="D36" i="286"/>
  <c r="D1002" i="316" s="1"/>
  <c r="E64" i="287"/>
  <c r="E2110" i="317" s="1"/>
  <c r="C49" i="287"/>
  <c r="C1591" i="317" s="1"/>
  <c r="E36" i="286"/>
  <c r="E1002" i="316" s="1"/>
  <c r="C61" i="286"/>
  <c r="C1567" i="316" s="1"/>
  <c r="E90" i="287"/>
  <c r="E3000" i="317" s="1"/>
  <c r="C20" i="286"/>
  <c r="C554" i="316" s="1"/>
  <c r="D61" i="286"/>
  <c r="D1567" i="316" s="1"/>
  <c r="D42" i="286"/>
  <c r="D1152" i="316" s="1"/>
  <c r="E61" i="286"/>
  <c r="E1567" i="316" s="1"/>
  <c r="E95" i="287"/>
  <c r="E3113" i="317" s="1"/>
  <c r="C77" i="254"/>
  <c r="C20" i="254"/>
  <c r="C106" i="255"/>
  <c r="E106" i="255"/>
  <c r="G49" i="255"/>
  <c r="E20" i="254"/>
  <c r="C77" i="314"/>
  <c r="C106" i="315"/>
  <c r="E76" i="314"/>
  <c r="F34" i="315"/>
  <c r="D49" i="315"/>
  <c r="F106" i="315"/>
  <c r="D20" i="314"/>
  <c r="D77" i="314"/>
  <c r="D62" i="314"/>
  <c r="E19" i="315"/>
  <c r="E49" i="315"/>
  <c r="C76" i="314"/>
  <c r="C78" i="314" s="1"/>
  <c r="C62" i="314"/>
  <c r="G19" i="315"/>
  <c r="D19" i="315"/>
  <c r="G34" i="315"/>
  <c r="E61" i="264"/>
  <c r="E1543" i="316" s="1"/>
  <c r="D20" i="264"/>
  <c r="D530" i="316" s="1"/>
  <c r="E42" i="264"/>
  <c r="E1128" i="316" s="1"/>
  <c r="D29" i="264"/>
  <c r="D791" i="316" s="1"/>
  <c r="E19" i="265"/>
  <c r="E529" i="317" s="1"/>
  <c r="E29" i="264"/>
  <c r="E791" i="316" s="1"/>
  <c r="G49" i="265"/>
  <c r="G1567" i="317" s="1"/>
  <c r="E49" i="264"/>
  <c r="E1243" i="316" s="1"/>
  <c r="D64" i="265"/>
  <c r="D2086" i="317" s="1"/>
  <c r="G80" i="265"/>
  <c r="G2642" i="317" s="1"/>
  <c r="D34" i="265"/>
  <c r="D1048" i="317" s="1"/>
  <c r="D36" i="264"/>
  <c r="D978" i="316" s="1"/>
  <c r="E36" i="264"/>
  <c r="E978" i="316" s="1"/>
  <c r="F95" i="265"/>
  <c r="F3089" i="317" s="1"/>
  <c r="C61" i="256"/>
  <c r="G19" i="253"/>
  <c r="C34" i="315"/>
  <c r="F49" i="315"/>
  <c r="C64" i="315"/>
  <c r="C29" i="312"/>
  <c r="C800" i="316" s="1"/>
  <c r="C34" i="253"/>
  <c r="D80" i="253"/>
  <c r="G95" i="257"/>
  <c r="D19" i="255"/>
  <c r="C29" i="268"/>
  <c r="C818" i="316" s="1"/>
  <c r="G34" i="269"/>
  <c r="G1075" i="317" s="1"/>
  <c r="C36" i="268"/>
  <c r="C1005" i="316" s="1"/>
  <c r="G49" i="269"/>
  <c r="G1594" i="317" s="1"/>
  <c r="D64" i="269"/>
  <c r="D2113" i="317" s="1"/>
  <c r="D36" i="268"/>
  <c r="D1005" i="316" s="1"/>
  <c r="G80" i="269"/>
  <c r="G2669" i="317" s="1"/>
  <c r="C42" i="268"/>
  <c r="C1155" i="316" s="1"/>
  <c r="D20" i="268"/>
  <c r="D557" i="316" s="1"/>
  <c r="D42" i="268"/>
  <c r="D1155" i="316" s="1"/>
  <c r="G49" i="271"/>
  <c r="G1562" i="317" s="1"/>
  <c r="D95" i="271"/>
  <c r="D3084" i="317" s="1"/>
  <c r="E36" i="270"/>
  <c r="E973" i="316" s="1"/>
  <c r="F80" i="271"/>
  <c r="F2637" i="317" s="1"/>
  <c r="D21" i="270"/>
  <c r="D562" i="316" s="1"/>
  <c r="E42" i="270"/>
  <c r="E1123" i="316" s="1"/>
  <c r="E19" i="271"/>
  <c r="E524" i="317" s="1"/>
  <c r="D34" i="271"/>
  <c r="D1043" i="317" s="1"/>
  <c r="E29" i="270"/>
  <c r="E786" i="316" s="1"/>
  <c r="E36" i="272"/>
  <c r="E997" i="316" s="1"/>
  <c r="C61" i="272"/>
  <c r="C1562" i="316" s="1"/>
  <c r="E80" i="273"/>
  <c r="E2661" i="317" s="1"/>
  <c r="F49" i="273"/>
  <c r="F1586" i="317" s="1"/>
  <c r="D61" i="272"/>
  <c r="D1562" i="316" s="1"/>
  <c r="D95" i="273"/>
  <c r="D3108" i="317" s="1"/>
  <c r="C20" i="272"/>
  <c r="C549" i="316" s="1"/>
  <c r="E95" i="273"/>
  <c r="E3108" i="317" s="1"/>
  <c r="E42" i="272"/>
  <c r="E1147" i="316" s="1"/>
  <c r="E19" i="273"/>
  <c r="E548" i="317" s="1"/>
  <c r="F34" i="273"/>
  <c r="F1067" i="317" s="1"/>
  <c r="E29" i="272"/>
  <c r="E810" i="316" s="1"/>
  <c r="C95" i="273"/>
  <c r="C3108" i="317" s="1"/>
  <c r="D34" i="273"/>
  <c r="D1067" i="317" s="1"/>
  <c r="C64" i="275"/>
  <c r="C2093" i="317" s="1"/>
  <c r="G64" i="275"/>
  <c r="G2093" i="317" s="1"/>
  <c r="F80" i="275"/>
  <c r="F2649" i="317" s="1"/>
  <c r="G90" i="275"/>
  <c r="G2983" i="317" s="1"/>
  <c r="D19" i="275"/>
  <c r="D536" i="317" s="1"/>
  <c r="D61" i="274"/>
  <c r="D1550" i="316" s="1"/>
  <c r="G19" i="275"/>
  <c r="G536" i="317" s="1"/>
  <c r="C95" i="275"/>
  <c r="C3096" i="317" s="1"/>
  <c r="E20" i="274"/>
  <c r="E537" i="316" s="1"/>
  <c r="F34" i="275"/>
  <c r="F1055" i="317" s="1"/>
  <c r="E95" i="275"/>
  <c r="E3096" i="317" s="1"/>
  <c r="D29" i="276"/>
  <c r="D812" i="316" s="1"/>
  <c r="F34" i="277"/>
  <c r="F1069" i="317" s="1"/>
  <c r="D36" i="276"/>
  <c r="D999" i="316" s="1"/>
  <c r="D61" i="276"/>
  <c r="D1564" i="316" s="1"/>
  <c r="C64" i="277"/>
  <c r="C2107" i="317" s="1"/>
  <c r="D42" i="276"/>
  <c r="D1149" i="316" s="1"/>
  <c r="G95" i="277"/>
  <c r="G3110" i="317" s="1"/>
  <c r="E61" i="276"/>
  <c r="C20" i="276"/>
  <c r="C551" i="316" s="1"/>
  <c r="D49" i="276"/>
  <c r="D1264" i="316" s="1"/>
  <c r="D19" i="277"/>
  <c r="D550" i="317" s="1"/>
  <c r="D20" i="276"/>
  <c r="D551" i="316" s="1"/>
  <c r="F19" i="277"/>
  <c r="F550" i="317" s="1"/>
  <c r="E95" i="277"/>
  <c r="E3110" i="317" s="1"/>
  <c r="E34" i="277"/>
  <c r="E1069" i="317" s="1"/>
  <c r="E19" i="279"/>
  <c r="E535" i="317" s="1"/>
  <c r="D36" i="278"/>
  <c r="D984" i="316" s="1"/>
  <c r="D34" i="279"/>
  <c r="D1054" i="317" s="1"/>
  <c r="E95" i="279"/>
  <c r="E3095" i="317" s="1"/>
  <c r="C49" i="279"/>
  <c r="C1573" i="317" s="1"/>
  <c r="D42" i="278"/>
  <c r="D1134" i="316" s="1"/>
  <c r="E61" i="278"/>
  <c r="E1549" i="316" s="1"/>
  <c r="C77" i="278"/>
  <c r="G64" i="279"/>
  <c r="G2092" i="317" s="1"/>
  <c r="D61" i="278"/>
  <c r="D1549" i="316" s="1"/>
  <c r="G90" i="279"/>
  <c r="G2982" i="317" s="1"/>
  <c r="D29" i="278"/>
  <c r="D797" i="316" s="1"/>
  <c r="C76" i="278"/>
  <c r="C42" i="280"/>
  <c r="C1127" i="316" s="1"/>
  <c r="E20" i="280"/>
  <c r="E529" i="316" s="1"/>
  <c r="C29" i="280"/>
  <c r="C790" i="316" s="1"/>
  <c r="C29" i="282"/>
  <c r="C817" i="316" s="1"/>
  <c r="C80" i="283"/>
  <c r="C2668" i="317" s="1"/>
  <c r="G49" i="283"/>
  <c r="G1593" i="317" s="1"/>
  <c r="C36" i="282"/>
  <c r="C1004" i="316" s="1"/>
  <c r="D90" i="283"/>
  <c r="D3002" i="317" s="1"/>
  <c r="D62" i="282"/>
  <c r="D1606" i="316" s="1"/>
  <c r="D34" i="283"/>
  <c r="D1074" i="317" s="1"/>
  <c r="C61" i="290"/>
  <c r="C1558" i="316" s="1"/>
  <c r="E64" i="291"/>
  <c r="E2101" i="317" s="1"/>
  <c r="E42" i="290"/>
  <c r="E1143" i="316" s="1"/>
  <c r="E61" i="290"/>
  <c r="E1558" i="316" s="1"/>
  <c r="G80" i="291"/>
  <c r="G2657" i="317" s="1"/>
  <c r="C90" i="291"/>
  <c r="C2991" i="317" s="1"/>
  <c r="D20" i="290"/>
  <c r="D545" i="316" s="1"/>
  <c r="E19" i="291"/>
  <c r="E544" i="317" s="1"/>
  <c r="E95" i="291"/>
  <c r="E3104" i="317" s="1"/>
  <c r="F19" i="291"/>
  <c r="F544" i="317" s="1"/>
  <c r="F95" i="291"/>
  <c r="F3104" i="317" s="1"/>
  <c r="E29" i="290"/>
  <c r="E806" i="316" s="1"/>
  <c r="E49" i="290"/>
  <c r="E1258" i="316" s="1"/>
  <c r="D34" i="291"/>
  <c r="D1063" i="317" s="1"/>
  <c r="D61" i="290"/>
  <c r="D1558" i="316" s="1"/>
  <c r="E34" i="291"/>
  <c r="E1063" i="317" s="1"/>
  <c r="C95" i="291"/>
  <c r="C3104" i="317" s="1"/>
  <c r="E61" i="292"/>
  <c r="E1555" i="316" s="1"/>
  <c r="E80" i="293"/>
  <c r="E2654" i="317" s="1"/>
  <c r="D29" i="292"/>
  <c r="D803" i="316" s="1"/>
  <c r="D19" i="293"/>
  <c r="D541" i="317" s="1"/>
  <c r="D49" i="292"/>
  <c r="D1255" i="316" s="1"/>
  <c r="E19" i="293"/>
  <c r="E541" i="317" s="1"/>
  <c r="E34" i="293"/>
  <c r="E1060" i="317" s="1"/>
  <c r="D34" i="293"/>
  <c r="D1060" i="317" s="1"/>
  <c r="D36" i="292"/>
  <c r="D990" i="316" s="1"/>
  <c r="D61" i="292"/>
  <c r="D1555" i="316" s="1"/>
  <c r="F49" i="293"/>
  <c r="F1579" i="317" s="1"/>
  <c r="E36" i="294"/>
  <c r="E994" i="316" s="1"/>
  <c r="E29" i="294"/>
  <c r="E807" i="316" s="1"/>
  <c r="D90" i="295"/>
  <c r="D2992" i="317" s="1"/>
  <c r="E42" i="294"/>
  <c r="E1144" i="316" s="1"/>
  <c r="F19" i="295"/>
  <c r="F545" i="317" s="1"/>
  <c r="E34" i="295"/>
  <c r="E1064" i="317" s="1"/>
  <c r="C20" i="294"/>
  <c r="C546" i="316" s="1"/>
  <c r="D34" i="295"/>
  <c r="D1064" i="317" s="1"/>
  <c r="E49" i="294"/>
  <c r="E1259" i="316" s="1"/>
  <c r="E64" i="295"/>
  <c r="E2102" i="317" s="1"/>
  <c r="E29" i="298"/>
  <c r="E820" i="316" s="1"/>
  <c r="G19" i="299"/>
  <c r="G558" i="317" s="1"/>
  <c r="C95" i="299"/>
  <c r="C3118" i="317" s="1"/>
  <c r="D34" i="299"/>
  <c r="D1077" i="317" s="1"/>
  <c r="D36" i="298"/>
  <c r="D1007" i="316" s="1"/>
  <c r="G49" i="299"/>
  <c r="G1596" i="317" s="1"/>
  <c r="E34" i="299"/>
  <c r="E1077" i="317" s="1"/>
  <c r="E36" i="298"/>
  <c r="E1007" i="316" s="1"/>
  <c r="F64" i="299"/>
  <c r="F2115" i="317" s="1"/>
  <c r="E49" i="298"/>
  <c r="E1272" i="316" s="1"/>
  <c r="C42" i="298"/>
  <c r="C1157" i="316" s="1"/>
  <c r="E61" i="298"/>
  <c r="E1572" i="316" s="1"/>
  <c r="C90" i="299"/>
  <c r="C3005" i="317" s="1"/>
  <c r="D42" i="298"/>
  <c r="D1157" i="316" s="1"/>
  <c r="F19" i="301"/>
  <c r="F537" i="317" s="1"/>
  <c r="G19" i="301"/>
  <c r="G537" i="317" s="1"/>
  <c r="E34" i="301"/>
  <c r="E1056" i="317" s="1"/>
  <c r="D64" i="301"/>
  <c r="D2094" i="317" s="1"/>
  <c r="D62" i="300"/>
  <c r="D1588" i="316" s="1"/>
  <c r="G80" i="301"/>
  <c r="G2650" i="317" s="1"/>
  <c r="G49" i="303"/>
  <c r="G1581" i="317" s="1"/>
  <c r="E20" i="302"/>
  <c r="E544" i="316" s="1"/>
  <c r="C80" i="303"/>
  <c r="C2656" i="317" s="1"/>
  <c r="D90" i="303"/>
  <c r="D2990" i="317" s="1"/>
  <c r="C36" i="304"/>
  <c r="C989" i="316" s="1"/>
  <c r="D62" i="304"/>
  <c r="D1591" i="316" s="1"/>
  <c r="C80" i="305"/>
  <c r="C2653" i="317" s="1"/>
  <c r="C90" i="305"/>
  <c r="C2987" i="317" s="1"/>
  <c r="G49" i="305"/>
  <c r="G1578" i="317" s="1"/>
  <c r="C42" i="304"/>
  <c r="C1139" i="316" s="1"/>
  <c r="E19" i="305"/>
  <c r="E540" i="317" s="1"/>
  <c r="C95" i="305"/>
  <c r="C3100" i="317" s="1"/>
  <c r="D77" i="304"/>
  <c r="E76" i="304"/>
  <c r="D106" i="305"/>
  <c r="C29" i="304"/>
  <c r="C802" i="316" s="1"/>
  <c r="D34" i="305"/>
  <c r="D1059" i="317" s="1"/>
  <c r="G49" i="307"/>
  <c r="G1584" i="317" s="1"/>
  <c r="D62" i="306"/>
  <c r="D1597" i="316" s="1"/>
  <c r="C36" i="306"/>
  <c r="C995" i="316" s="1"/>
  <c r="D61" i="306"/>
  <c r="D1560" i="316" s="1"/>
  <c r="G64" i="307"/>
  <c r="G2103" i="317" s="1"/>
  <c r="C42" i="306"/>
  <c r="C1145" i="316" s="1"/>
  <c r="G19" i="307"/>
  <c r="G546" i="317" s="1"/>
  <c r="E42" i="306"/>
  <c r="E1145" i="316" s="1"/>
  <c r="E19" i="307"/>
  <c r="E546" i="317" s="1"/>
  <c r="E95" i="307"/>
  <c r="E3106" i="317" s="1"/>
  <c r="C29" i="306"/>
  <c r="C808" i="316" s="1"/>
  <c r="G34" i="307"/>
  <c r="G1065" i="317" s="1"/>
  <c r="E36" i="310"/>
  <c r="E991" i="316" s="1"/>
  <c r="D61" i="310"/>
  <c r="D1556" i="316" s="1"/>
  <c r="E64" i="311"/>
  <c r="E2099" i="317" s="1"/>
  <c r="D29" i="310"/>
  <c r="D804" i="316" s="1"/>
  <c r="E42" i="310"/>
  <c r="E1141" i="316" s="1"/>
  <c r="F95" i="311"/>
  <c r="F3102" i="317" s="1"/>
  <c r="D42" i="310"/>
  <c r="D1141" i="316" s="1"/>
  <c r="E29" i="310"/>
  <c r="E804" i="316" s="1"/>
  <c r="C76" i="310"/>
  <c r="F19" i="311"/>
  <c r="F542" i="317" s="1"/>
  <c r="G95" i="311"/>
  <c r="G3102" i="317" s="1"/>
  <c r="E61" i="310"/>
  <c r="E1556" i="316" s="1"/>
  <c r="C29" i="310"/>
  <c r="C804" i="316" s="1"/>
  <c r="C49" i="310"/>
  <c r="C1256" i="316" s="1"/>
  <c r="C106" i="311"/>
  <c r="C36" i="310"/>
  <c r="C991" i="316" s="1"/>
  <c r="D49" i="310"/>
  <c r="D1256" i="316" s="1"/>
  <c r="E34" i="311"/>
  <c r="E1061" i="317" s="1"/>
  <c r="C77" i="310"/>
  <c r="C78" i="310" s="1"/>
  <c r="D36" i="310"/>
  <c r="D991" i="316" s="1"/>
  <c r="E49" i="310"/>
  <c r="E1256" i="316" s="1"/>
  <c r="C49" i="311"/>
  <c r="C1580" i="317" s="1"/>
  <c r="D36" i="312"/>
  <c r="D987" i="316" s="1"/>
  <c r="D19" i="313"/>
  <c r="D538" i="317" s="1"/>
  <c r="D95" i="313"/>
  <c r="D3098" i="317" s="1"/>
  <c r="E19" i="313"/>
  <c r="E538" i="317" s="1"/>
  <c r="D42" i="312"/>
  <c r="D1137" i="316" s="1"/>
  <c r="E34" i="313"/>
  <c r="E1057" i="317" s="1"/>
  <c r="G49" i="313"/>
  <c r="G1576" i="317" s="1"/>
  <c r="D21" i="312"/>
  <c r="D576" i="316" s="1"/>
  <c r="F49" i="313"/>
  <c r="F1576" i="317" s="1"/>
  <c r="C61" i="312"/>
  <c r="C1552" i="316" s="1"/>
  <c r="E80" i="313"/>
  <c r="E2651" i="317" s="1"/>
  <c r="D61" i="312"/>
  <c r="D1552" i="316" s="1"/>
  <c r="F95" i="313"/>
  <c r="F3098" i="317" s="1"/>
  <c r="D95" i="297"/>
  <c r="D3099" i="317" s="1"/>
  <c r="E29" i="284"/>
  <c r="E816" i="316" s="1"/>
  <c r="E34" i="285"/>
  <c r="E1073" i="317" s="1"/>
  <c r="C61" i="284"/>
  <c r="C1568" i="316" s="1"/>
  <c r="G90" i="285"/>
  <c r="G3001" i="317" s="1"/>
  <c r="E42" i="284"/>
  <c r="E1153" i="316" s="1"/>
  <c r="C77" i="284"/>
  <c r="C76" i="284"/>
  <c r="C20" i="284"/>
  <c r="C555" i="316" s="1"/>
  <c r="F19" i="285"/>
  <c r="F554" i="317" s="1"/>
  <c r="E106" i="285"/>
  <c r="D95" i="285"/>
  <c r="D3114" i="317" s="1"/>
  <c r="F49" i="289"/>
  <c r="F1590" i="317" s="1"/>
  <c r="G90" i="289"/>
  <c r="G2999" i="317" s="1"/>
  <c r="D61" i="288"/>
  <c r="D1566" i="316" s="1"/>
  <c r="C76" i="288"/>
  <c r="C78" i="288" s="1"/>
  <c r="C95" i="289"/>
  <c r="C3112" i="317" s="1"/>
  <c r="E76" i="288"/>
  <c r="E19" i="289"/>
  <c r="E552" i="317" s="1"/>
  <c r="E95" i="289"/>
  <c r="E3112" i="317" s="1"/>
  <c r="C77" i="288"/>
  <c r="D106" i="289"/>
  <c r="D77" i="288"/>
  <c r="D49" i="289"/>
  <c r="D1590" i="317" s="1"/>
  <c r="C20" i="252"/>
  <c r="C64" i="253"/>
  <c r="C62" i="252"/>
  <c r="C49" i="253"/>
  <c r="D42" i="308"/>
  <c r="D1130" i="316" s="1"/>
  <c r="D95" i="309"/>
  <c r="D3091" i="317" s="1"/>
  <c r="C77" i="308"/>
  <c r="C76" i="308"/>
  <c r="C78" i="308" s="1"/>
  <c r="E19" i="309"/>
  <c r="E531" i="317" s="1"/>
  <c r="E95" i="309"/>
  <c r="E3091" i="317" s="1"/>
  <c r="D29" i="308"/>
  <c r="D793" i="316" s="1"/>
  <c r="C106" i="309"/>
  <c r="E29" i="308"/>
  <c r="E793" i="316" s="1"/>
  <c r="D34" i="309"/>
  <c r="D1050" i="317" s="1"/>
  <c r="C95" i="309"/>
  <c r="C3091" i="317" s="1"/>
  <c r="C61" i="308"/>
  <c r="C1545" i="316" s="1"/>
  <c r="E49" i="309"/>
  <c r="E1569" i="317" s="1"/>
  <c r="G49" i="309"/>
  <c r="G1569" i="317" s="1"/>
  <c r="E64" i="309"/>
  <c r="E2088" i="317" s="1"/>
  <c r="C77" i="256"/>
  <c r="D77" i="256"/>
  <c r="C20" i="256"/>
  <c r="D20" i="256"/>
  <c r="E36" i="256"/>
  <c r="G106" i="257"/>
  <c r="C106" i="257"/>
  <c r="D95" i="257"/>
  <c r="D77" i="296"/>
  <c r="D59" i="316"/>
  <c r="D61" i="296"/>
  <c r="D1553" i="316" s="1"/>
  <c r="D19" i="297"/>
  <c r="D539" i="317" s="1"/>
  <c r="D21" i="317"/>
  <c r="E34" i="297"/>
  <c r="E1058" i="317" s="1"/>
  <c r="E577" i="317"/>
  <c r="G34" i="297"/>
  <c r="G1058" i="317" s="1"/>
  <c r="G614" i="317"/>
  <c r="C49" i="297"/>
  <c r="C1577" i="317" s="1"/>
  <c r="C1096" i="317"/>
  <c r="F80" i="297"/>
  <c r="F2652" i="317" s="1"/>
  <c r="F2134" i="317"/>
  <c r="E90" i="297"/>
  <c r="E2986" i="317" s="1"/>
  <c r="E2690" i="317"/>
  <c r="F90" i="297"/>
  <c r="F2986" i="317" s="1"/>
  <c r="F2727" i="317"/>
  <c r="F95" i="297"/>
  <c r="F3099" i="317" s="1"/>
  <c r="F3025" i="317"/>
  <c r="D49" i="312"/>
  <c r="D1252" i="316" s="1"/>
  <c r="C20" i="312"/>
  <c r="C539" i="316" s="1"/>
  <c r="C95" i="316"/>
  <c r="D20" i="312"/>
  <c r="D539" i="316" s="1"/>
  <c r="D169" i="316"/>
  <c r="E20" i="312"/>
  <c r="E539" i="316" s="1"/>
  <c r="E243" i="316"/>
  <c r="C21" i="312"/>
  <c r="C576" i="316" s="1"/>
  <c r="C428" i="316"/>
  <c r="E29" i="312"/>
  <c r="E800" i="316" s="1"/>
  <c r="E652" i="316"/>
  <c r="E36" i="312"/>
  <c r="E987" i="316" s="1"/>
  <c r="E839" i="316"/>
  <c r="E42" i="312"/>
  <c r="E1137" i="316" s="1"/>
  <c r="E1026" i="316"/>
  <c r="E61" i="312"/>
  <c r="E1552" i="316" s="1"/>
  <c r="E1330" i="316"/>
  <c r="C62" i="312"/>
  <c r="C1589" i="316" s="1"/>
  <c r="C1515" i="316"/>
  <c r="D106" i="313"/>
  <c r="D20" i="317"/>
  <c r="F19" i="313"/>
  <c r="F538" i="317" s="1"/>
  <c r="F57" i="317"/>
  <c r="G34" i="313"/>
  <c r="G1057" i="317" s="1"/>
  <c r="G613" i="317"/>
  <c r="C34" i="313"/>
  <c r="C1057" i="317" s="1"/>
  <c r="C687" i="317"/>
  <c r="F34" i="313"/>
  <c r="F1057" i="317" s="1"/>
  <c r="F909" i="317"/>
  <c r="D49" i="313"/>
  <c r="D1576" i="317" s="1"/>
  <c r="D1095" i="317"/>
  <c r="C49" i="313"/>
  <c r="C1576" i="317" s="1"/>
  <c r="C1391" i="317"/>
  <c r="E49" i="313"/>
  <c r="E1576" i="317" s="1"/>
  <c r="E1465" i="317"/>
  <c r="C64" i="313"/>
  <c r="C2095" i="317" s="1"/>
  <c r="C1688" i="317"/>
  <c r="D64" i="313"/>
  <c r="D2095" i="317" s="1"/>
  <c r="D1725" i="317"/>
  <c r="E64" i="313"/>
  <c r="E2095" i="317" s="1"/>
  <c r="E1762" i="317"/>
  <c r="F64" i="313"/>
  <c r="F2095" i="317" s="1"/>
  <c r="F1799" i="317"/>
  <c r="G64" i="313"/>
  <c r="G2095" i="317" s="1"/>
  <c r="G1836" i="317"/>
  <c r="G80" i="313"/>
  <c r="G2651" i="317" s="1"/>
  <c r="G2133" i="317"/>
  <c r="C80" i="313"/>
  <c r="C2651" i="317" s="1"/>
  <c r="C2281" i="317"/>
  <c r="D80" i="313"/>
  <c r="D2651" i="317" s="1"/>
  <c r="D2318" i="317"/>
  <c r="F80" i="313"/>
  <c r="F2651" i="317" s="1"/>
  <c r="F2392" i="317"/>
  <c r="F90" i="313"/>
  <c r="F2985" i="317" s="1"/>
  <c r="F2689" i="317"/>
  <c r="G90" i="313"/>
  <c r="G2985" i="317" s="1"/>
  <c r="G2726" i="317"/>
  <c r="C90" i="313"/>
  <c r="C2985" i="317" s="1"/>
  <c r="C2874" i="317"/>
  <c r="D90" i="313"/>
  <c r="D2985" i="317" s="1"/>
  <c r="D2911" i="317"/>
  <c r="E90" i="313"/>
  <c r="E2985" i="317" s="1"/>
  <c r="E2948" i="317"/>
  <c r="G95" i="313"/>
  <c r="G3098" i="317" s="1"/>
  <c r="G3024" i="317"/>
  <c r="C20" i="310"/>
  <c r="C543" i="316" s="1"/>
  <c r="C25" i="316"/>
  <c r="D20" i="310"/>
  <c r="D543" i="316" s="1"/>
  <c r="D99" i="316"/>
  <c r="E20" i="310"/>
  <c r="E543" i="316" s="1"/>
  <c r="E173" i="316"/>
  <c r="C21" i="310"/>
  <c r="C580" i="316" s="1"/>
  <c r="C358" i="316"/>
  <c r="D21" i="310"/>
  <c r="D580" i="316" s="1"/>
  <c r="D432" i="316"/>
  <c r="C62" i="310"/>
  <c r="C1593" i="316" s="1"/>
  <c r="C1445" i="316"/>
  <c r="D62" i="310"/>
  <c r="D1593" i="316" s="1"/>
  <c r="D1519" i="316"/>
  <c r="E19" i="311"/>
  <c r="E542" i="317" s="1"/>
  <c r="E24" i="317"/>
  <c r="G19" i="311"/>
  <c r="G542" i="317" s="1"/>
  <c r="G61" i="317"/>
  <c r="C19" i="311"/>
  <c r="C542" i="317" s="1"/>
  <c r="C135" i="317"/>
  <c r="D19" i="311"/>
  <c r="D542" i="317" s="1"/>
  <c r="D505" i="317"/>
  <c r="F34" i="311"/>
  <c r="F1061" i="317" s="1"/>
  <c r="F580" i="317"/>
  <c r="D34" i="311"/>
  <c r="D1061" i="317" s="1"/>
  <c r="D691" i="317"/>
  <c r="G34" i="311"/>
  <c r="G1061" i="317" s="1"/>
  <c r="G913" i="317"/>
  <c r="C34" i="311"/>
  <c r="C1061" i="317" s="1"/>
  <c r="C1024" i="317"/>
  <c r="E49" i="311"/>
  <c r="E1580" i="317" s="1"/>
  <c r="E1099" i="317"/>
  <c r="G49" i="311"/>
  <c r="G1580" i="317" s="1"/>
  <c r="G1136" i="317"/>
  <c r="D49" i="311"/>
  <c r="D1580" i="317" s="1"/>
  <c r="D1395" i="317"/>
  <c r="F49" i="311"/>
  <c r="F1580" i="317" s="1"/>
  <c r="F1469" i="317"/>
  <c r="C64" i="311"/>
  <c r="C2099" i="317" s="1"/>
  <c r="C1655" i="317"/>
  <c r="D64" i="311"/>
  <c r="D2099" i="317" s="1"/>
  <c r="D1692" i="317"/>
  <c r="F64" i="311"/>
  <c r="F2099" i="317" s="1"/>
  <c r="F1766" i="317"/>
  <c r="G64" i="311"/>
  <c r="G2099" i="317" s="1"/>
  <c r="G1803" i="317"/>
  <c r="C80" i="311"/>
  <c r="C2655" i="317" s="1"/>
  <c r="C2248" i="317"/>
  <c r="D80" i="311"/>
  <c r="D2655" i="317" s="1"/>
  <c r="D2285" i="317"/>
  <c r="E80" i="311"/>
  <c r="E2655" i="317" s="1"/>
  <c r="E2322" i="317"/>
  <c r="F80" i="311"/>
  <c r="F2655" i="317" s="1"/>
  <c r="F2359" i="317"/>
  <c r="G80" i="311"/>
  <c r="G2655" i="317" s="1"/>
  <c r="G2396" i="317"/>
  <c r="G90" i="311"/>
  <c r="G2989" i="317" s="1"/>
  <c r="G2693" i="317"/>
  <c r="C90" i="311"/>
  <c r="C2989" i="317" s="1"/>
  <c r="C2841" i="317"/>
  <c r="D90" i="311"/>
  <c r="D2989" i="317" s="1"/>
  <c r="D2878" i="317"/>
  <c r="F90" i="311"/>
  <c r="F2989" i="317" s="1"/>
  <c r="F2952" i="317"/>
  <c r="D20" i="294"/>
  <c r="D546" i="316" s="1"/>
  <c r="D28" i="316"/>
  <c r="E20" i="294"/>
  <c r="E546" i="316" s="1"/>
  <c r="E102" i="316"/>
  <c r="C21" i="294"/>
  <c r="C583" i="316" s="1"/>
  <c r="C287" i="316"/>
  <c r="D77" i="294"/>
  <c r="D361" i="316"/>
  <c r="C76" i="294"/>
  <c r="C78" i="294" s="1"/>
  <c r="C622" i="316"/>
  <c r="C36" i="294"/>
  <c r="C994" i="316" s="1"/>
  <c r="C883" i="316"/>
  <c r="C42" i="294"/>
  <c r="C1144" i="316" s="1"/>
  <c r="C1070" i="316"/>
  <c r="C62" i="294"/>
  <c r="C1596" i="316" s="1"/>
  <c r="C1374" i="316"/>
  <c r="D62" i="294"/>
  <c r="D1596" i="316" s="1"/>
  <c r="D1448" i="316"/>
  <c r="E19" i="295"/>
  <c r="E545" i="317" s="1"/>
  <c r="E27" i="317"/>
  <c r="G19" i="295"/>
  <c r="G545" i="317" s="1"/>
  <c r="G64" i="317"/>
  <c r="C106" i="295"/>
  <c r="C138" i="317"/>
  <c r="D19" i="295"/>
  <c r="D545" i="317" s="1"/>
  <c r="D508" i="317"/>
  <c r="F34" i="295"/>
  <c r="F1064" i="317" s="1"/>
  <c r="F583" i="317"/>
  <c r="G34" i="295"/>
  <c r="G1064" i="317" s="1"/>
  <c r="G916" i="317"/>
  <c r="C34" i="295"/>
  <c r="C1064" i="317" s="1"/>
  <c r="C1027" i="317"/>
  <c r="E49" i="295"/>
  <c r="E1583" i="317" s="1"/>
  <c r="E1102" i="317"/>
  <c r="G49" i="295"/>
  <c r="G1583" i="317" s="1"/>
  <c r="G1139" i="317"/>
  <c r="C49" i="295"/>
  <c r="C1583" i="317" s="1"/>
  <c r="C1213" i="317"/>
  <c r="D49" i="295"/>
  <c r="D1583" i="317" s="1"/>
  <c r="D1398" i="317"/>
  <c r="F49" i="295"/>
  <c r="F1583" i="317" s="1"/>
  <c r="F1472" i="317"/>
  <c r="C64" i="295"/>
  <c r="C2102" i="317" s="1"/>
  <c r="C1658" i="317"/>
  <c r="D64" i="295"/>
  <c r="D2102" i="317" s="1"/>
  <c r="D1695" i="317"/>
  <c r="F64" i="295"/>
  <c r="F2102" i="317" s="1"/>
  <c r="F1769" i="317"/>
  <c r="G64" i="295"/>
  <c r="G2102" i="317" s="1"/>
  <c r="G1806" i="317"/>
  <c r="C80" i="295"/>
  <c r="C2658" i="317" s="1"/>
  <c r="C2251" i="317"/>
  <c r="D80" i="295"/>
  <c r="D2658" i="317" s="1"/>
  <c r="D2288" i="317"/>
  <c r="E80" i="295"/>
  <c r="E2658" i="317" s="1"/>
  <c r="E2325" i="317"/>
  <c r="F80" i="295"/>
  <c r="F2658" i="317" s="1"/>
  <c r="F2362" i="317"/>
  <c r="G80" i="295"/>
  <c r="G2658" i="317" s="1"/>
  <c r="G2399" i="317"/>
  <c r="G90" i="295"/>
  <c r="G2992" i="317" s="1"/>
  <c r="G2696" i="317"/>
  <c r="C90" i="295"/>
  <c r="C2992" i="317" s="1"/>
  <c r="C2844" i="317"/>
  <c r="E90" i="295"/>
  <c r="E2992" i="317" s="1"/>
  <c r="E2918" i="317"/>
  <c r="F90" i="295"/>
  <c r="F2992" i="317" s="1"/>
  <c r="F2955" i="317"/>
  <c r="C76" i="292"/>
  <c r="C24" i="316"/>
  <c r="D76" i="292"/>
  <c r="D98" i="316"/>
  <c r="E20" i="292"/>
  <c r="E542" i="316" s="1"/>
  <c r="E172" i="316"/>
  <c r="C21" i="292"/>
  <c r="C579" i="316" s="1"/>
  <c r="C357" i="316"/>
  <c r="D77" i="292"/>
  <c r="D431" i="316"/>
  <c r="C62" i="292"/>
  <c r="C1592" i="316" s="1"/>
  <c r="C1444" i="316"/>
  <c r="D62" i="292"/>
  <c r="D1592" i="316" s="1"/>
  <c r="D1518" i="316"/>
  <c r="D106" i="293"/>
  <c r="D23" i="317"/>
  <c r="F19" i="293"/>
  <c r="F541" i="317" s="1"/>
  <c r="F60" i="317"/>
  <c r="G19" i="293"/>
  <c r="G541" i="317" s="1"/>
  <c r="G393" i="317"/>
  <c r="C106" i="293"/>
  <c r="C504" i="317"/>
  <c r="E106" i="293"/>
  <c r="E579" i="317"/>
  <c r="G34" i="293"/>
  <c r="G1060" i="317" s="1"/>
  <c r="G616" i="317"/>
  <c r="C34" i="293"/>
  <c r="C1060" i="317" s="1"/>
  <c r="C690" i="317"/>
  <c r="F34" i="293"/>
  <c r="F1060" i="317" s="1"/>
  <c r="F912" i="317"/>
  <c r="D49" i="293"/>
  <c r="D1579" i="317" s="1"/>
  <c r="D1098" i="317"/>
  <c r="C49" i="293"/>
  <c r="C1579" i="317" s="1"/>
  <c r="C1394" i="317"/>
  <c r="E49" i="293"/>
  <c r="E1579" i="317" s="1"/>
  <c r="E1468" i="317"/>
  <c r="C64" i="293"/>
  <c r="C2098" i="317" s="1"/>
  <c r="C1691" i="317"/>
  <c r="D64" i="293"/>
  <c r="D2098" i="317" s="1"/>
  <c r="D1728" i="317"/>
  <c r="E64" i="293"/>
  <c r="E2098" i="317" s="1"/>
  <c r="E1765" i="317"/>
  <c r="F64" i="293"/>
  <c r="F2098" i="317" s="1"/>
  <c r="F1802" i="317"/>
  <c r="G64" i="293"/>
  <c r="G2098" i="317" s="1"/>
  <c r="G1839" i="317"/>
  <c r="G80" i="293"/>
  <c r="G2654" i="317" s="1"/>
  <c r="G2136" i="317"/>
  <c r="C80" i="293"/>
  <c r="C2654" i="317" s="1"/>
  <c r="C2284" i="317"/>
  <c r="D80" i="293"/>
  <c r="D2654" i="317" s="1"/>
  <c r="D2321" i="317"/>
  <c r="F80" i="293"/>
  <c r="F2654" i="317" s="1"/>
  <c r="F2395" i="317"/>
  <c r="F90" i="293"/>
  <c r="F2988" i="317" s="1"/>
  <c r="F2692" i="317"/>
  <c r="G90" i="293"/>
  <c r="G2988" i="317" s="1"/>
  <c r="G2729" i="317"/>
  <c r="C90" i="293"/>
  <c r="C2988" i="317" s="1"/>
  <c r="C2877" i="317"/>
  <c r="D90" i="293"/>
  <c r="D2988" i="317" s="1"/>
  <c r="D2914" i="317"/>
  <c r="E90" i="293"/>
  <c r="E2988" i="317" s="1"/>
  <c r="E2951" i="317"/>
  <c r="G95" i="293"/>
  <c r="G3101" i="317" s="1"/>
  <c r="G3027" i="317"/>
  <c r="D77" i="282"/>
  <c r="D223" i="316"/>
  <c r="D20" i="282"/>
  <c r="D556" i="316" s="1"/>
  <c r="D482" i="316"/>
  <c r="E36" i="282"/>
  <c r="E1004" i="316" s="1"/>
  <c r="E893" i="316"/>
  <c r="E42" i="282"/>
  <c r="E1154" i="316" s="1"/>
  <c r="E1080" i="316"/>
  <c r="C61" i="282"/>
  <c r="C1569" i="316" s="1"/>
  <c r="C1495" i="316"/>
  <c r="G19" i="283"/>
  <c r="G555" i="317" s="1"/>
  <c r="G37" i="317"/>
  <c r="E19" i="283"/>
  <c r="E555" i="317" s="1"/>
  <c r="E148" i="317"/>
  <c r="F34" i="283"/>
  <c r="F1074" i="317" s="1"/>
  <c r="F704" i="317"/>
  <c r="C49" i="283"/>
  <c r="C1593" i="317" s="1"/>
  <c r="C1186" i="317"/>
  <c r="E49" i="283"/>
  <c r="E1593" i="317" s="1"/>
  <c r="E1223" i="317"/>
  <c r="D64" i="283"/>
  <c r="D2112" i="317" s="1"/>
  <c r="D1631" i="317"/>
  <c r="E64" i="283"/>
  <c r="E2112" i="317" s="1"/>
  <c r="E1668" i="317"/>
  <c r="F64" i="283"/>
  <c r="F2112" i="317" s="1"/>
  <c r="F1705" i="317"/>
  <c r="G64" i="283"/>
  <c r="G2112" i="317" s="1"/>
  <c r="G1742" i="317"/>
  <c r="D80" i="283"/>
  <c r="D2668" i="317" s="1"/>
  <c r="D2224" i="317"/>
  <c r="E80" i="283"/>
  <c r="E2668" i="317" s="1"/>
  <c r="E2261" i="317"/>
  <c r="C90" i="283"/>
  <c r="C3002" i="317" s="1"/>
  <c r="C2780" i="317"/>
  <c r="E90" i="283"/>
  <c r="E3002" i="317" s="1"/>
  <c r="E2854" i="317"/>
  <c r="D95" i="283"/>
  <c r="D3115" i="317" s="1"/>
  <c r="D3078" i="317"/>
  <c r="C20" i="260"/>
  <c r="C548" i="316" s="1"/>
  <c r="C30" i="316"/>
  <c r="D20" i="260"/>
  <c r="D548" i="316" s="1"/>
  <c r="D104" i="316"/>
  <c r="E20" i="260"/>
  <c r="E548" i="316" s="1"/>
  <c r="E178" i="316"/>
  <c r="C21" i="260"/>
  <c r="C585" i="316" s="1"/>
  <c r="C363" i="316"/>
  <c r="D21" i="260"/>
  <c r="D585" i="316" s="1"/>
  <c r="D437" i="316"/>
  <c r="C62" i="260"/>
  <c r="C1598" i="316" s="1"/>
  <c r="C1450" i="316"/>
  <c r="D19" i="261"/>
  <c r="D547" i="317" s="1"/>
  <c r="D29" i="317"/>
  <c r="F19" i="261"/>
  <c r="F547" i="317" s="1"/>
  <c r="F66" i="317"/>
  <c r="G19" i="261"/>
  <c r="G547" i="317" s="1"/>
  <c r="G399" i="317"/>
  <c r="C106" i="261"/>
  <c r="C510" i="317"/>
  <c r="E106" i="261"/>
  <c r="E585" i="317"/>
  <c r="G34" i="261"/>
  <c r="G1066" i="317" s="1"/>
  <c r="G622" i="317"/>
  <c r="C34" i="261"/>
  <c r="C1066" i="317" s="1"/>
  <c r="C696" i="317"/>
  <c r="F34" i="261"/>
  <c r="F1066" i="317" s="1"/>
  <c r="F918" i="317"/>
  <c r="F49" i="261"/>
  <c r="F1585" i="317" s="1"/>
  <c r="F1141" i="317"/>
  <c r="C49" i="261"/>
  <c r="C1585" i="317" s="1"/>
  <c r="C1400" i="317"/>
  <c r="E49" i="261"/>
  <c r="E1585" i="317" s="1"/>
  <c r="E1474" i="317"/>
  <c r="C64" i="261"/>
  <c r="C2104" i="317" s="1"/>
  <c r="C1697" i="317"/>
  <c r="D64" i="261"/>
  <c r="D2104" i="317" s="1"/>
  <c r="D1734" i="317"/>
  <c r="E64" i="261"/>
  <c r="E2104" i="317" s="1"/>
  <c r="E1771" i="317"/>
  <c r="G64" i="261"/>
  <c r="G2104" i="317" s="1"/>
  <c r="G1845" i="317"/>
  <c r="G80" i="261"/>
  <c r="G2660" i="317" s="1"/>
  <c r="G2142" i="317"/>
  <c r="C80" i="261"/>
  <c r="C2660" i="317" s="1"/>
  <c r="C2290" i="317"/>
  <c r="D80" i="261"/>
  <c r="D2660" i="317" s="1"/>
  <c r="D2327" i="317"/>
  <c r="E80" i="261"/>
  <c r="E2660" i="317" s="1"/>
  <c r="E2364" i="317"/>
  <c r="F80" i="261"/>
  <c r="F2660" i="317" s="1"/>
  <c r="F2401" i="317"/>
  <c r="F90" i="261"/>
  <c r="F2994" i="317" s="1"/>
  <c r="F2698" i="317"/>
  <c r="G90" i="261"/>
  <c r="G2994" i="317" s="1"/>
  <c r="G2735" i="317"/>
  <c r="D90" i="261"/>
  <c r="D2994" i="317" s="1"/>
  <c r="D2920" i="317"/>
  <c r="E90" i="261"/>
  <c r="E2994" i="317" s="1"/>
  <c r="E2957" i="317"/>
  <c r="G95" i="261"/>
  <c r="G3107" i="317" s="1"/>
  <c r="G3033" i="317"/>
  <c r="C29" i="296"/>
  <c r="C801" i="316" s="1"/>
  <c r="C653" i="316"/>
  <c r="C36" i="296"/>
  <c r="C988" i="316" s="1"/>
  <c r="C840" i="316"/>
  <c r="C61" i="296"/>
  <c r="C1553" i="316" s="1"/>
  <c r="C1479" i="316"/>
  <c r="F34" i="297"/>
  <c r="F1058" i="317" s="1"/>
  <c r="F577" i="317"/>
  <c r="D49" i="297"/>
  <c r="D1577" i="317" s="1"/>
  <c r="D1096" i="317"/>
  <c r="G80" i="297"/>
  <c r="G2652" i="317" s="1"/>
  <c r="G2134" i="317"/>
  <c r="G95" i="297"/>
  <c r="G3099" i="317" s="1"/>
  <c r="G3025" i="317"/>
  <c r="C76" i="312"/>
  <c r="C78" i="312" s="1"/>
  <c r="C21" i="316"/>
  <c r="D76" i="312"/>
  <c r="D95" i="316"/>
  <c r="E76" i="312"/>
  <c r="E78" i="312" s="1"/>
  <c r="E169" i="316"/>
  <c r="C77" i="312"/>
  <c r="C354" i="316"/>
  <c r="D77" i="312"/>
  <c r="D78" i="312" s="1"/>
  <c r="D428" i="316"/>
  <c r="D62" i="312"/>
  <c r="D1515" i="316"/>
  <c r="E106" i="313"/>
  <c r="E20" i="317"/>
  <c r="G19" i="313"/>
  <c r="G538" i="317" s="1"/>
  <c r="G57" i="317"/>
  <c r="C106" i="313"/>
  <c r="C131" i="317"/>
  <c r="D34" i="313"/>
  <c r="D1057" i="317" s="1"/>
  <c r="D687" i="317"/>
  <c r="C20" i="290"/>
  <c r="C545" i="316" s="1"/>
  <c r="C27" i="316"/>
  <c r="E20" i="290"/>
  <c r="E545" i="316" s="1"/>
  <c r="E175" i="316"/>
  <c r="C21" i="290"/>
  <c r="C582" i="316" s="1"/>
  <c r="C360" i="316"/>
  <c r="D21" i="290"/>
  <c r="D582" i="316" s="1"/>
  <c r="D434" i="316"/>
  <c r="D62" i="290"/>
  <c r="D1595" i="316" s="1"/>
  <c r="D1521" i="316"/>
  <c r="D19" i="291"/>
  <c r="D544" i="317" s="1"/>
  <c r="D26" i="317"/>
  <c r="G34" i="291"/>
  <c r="G1063" i="317" s="1"/>
  <c r="G619" i="317"/>
  <c r="C34" i="291"/>
  <c r="C1063" i="317" s="1"/>
  <c r="C693" i="317"/>
  <c r="D49" i="291"/>
  <c r="D1582" i="317" s="1"/>
  <c r="D1101" i="317"/>
  <c r="F49" i="291"/>
  <c r="F1582" i="317" s="1"/>
  <c r="F1138" i="317"/>
  <c r="F90" i="291"/>
  <c r="F2991" i="317" s="1"/>
  <c r="F2695" i="317"/>
  <c r="C21" i="280"/>
  <c r="C566" i="316" s="1"/>
  <c r="C122" i="316"/>
  <c r="C20" i="280"/>
  <c r="C529" i="316" s="1"/>
  <c r="C381" i="316"/>
  <c r="D20" i="280"/>
  <c r="D529" i="316" s="1"/>
  <c r="D455" i="316"/>
  <c r="E29" i="280"/>
  <c r="E790" i="316" s="1"/>
  <c r="E605" i="316"/>
  <c r="E36" i="280"/>
  <c r="E977" i="316" s="1"/>
  <c r="E866" i="316"/>
  <c r="E42" i="280"/>
  <c r="E1127" i="316" s="1"/>
  <c r="E1053" i="316"/>
  <c r="C61" i="280"/>
  <c r="C1542" i="316" s="1"/>
  <c r="C1468" i="316"/>
  <c r="G19" i="281"/>
  <c r="G528" i="317" s="1"/>
  <c r="G10" i="317"/>
  <c r="C106" i="281"/>
  <c r="C84" i="317"/>
  <c r="E19" i="281"/>
  <c r="E528" i="317" s="1"/>
  <c r="E121" i="317"/>
  <c r="D34" i="281"/>
  <c r="D1047" i="317" s="1"/>
  <c r="D640" i="317"/>
  <c r="F34" i="281"/>
  <c r="F1047" i="317" s="1"/>
  <c r="F677" i="317"/>
  <c r="G49" i="281"/>
  <c r="G1566" i="317" s="1"/>
  <c r="G1085" i="317"/>
  <c r="C49" i="281"/>
  <c r="C1566" i="317" s="1"/>
  <c r="C1159" i="317"/>
  <c r="F49" i="281"/>
  <c r="F1566" i="317" s="1"/>
  <c r="F1381" i="317"/>
  <c r="D64" i="281"/>
  <c r="D2085" i="317" s="1"/>
  <c r="D1604" i="317"/>
  <c r="F64" i="281"/>
  <c r="F2085" i="317" s="1"/>
  <c r="F1678" i="317"/>
  <c r="E80" i="281"/>
  <c r="E2641" i="317" s="1"/>
  <c r="E2234" i="317"/>
  <c r="F90" i="281"/>
  <c r="F2975" i="317" s="1"/>
  <c r="F2864" i="317"/>
  <c r="D95" i="281"/>
  <c r="D3088" i="317" s="1"/>
  <c r="D3051" i="317"/>
  <c r="D76" i="276"/>
  <c r="D33" i="316"/>
  <c r="E20" i="276"/>
  <c r="E551" i="316" s="1"/>
  <c r="E107" i="316"/>
  <c r="C21" i="276"/>
  <c r="C588" i="316" s="1"/>
  <c r="C292" i="316"/>
  <c r="D77" i="276"/>
  <c r="D366" i="316"/>
  <c r="C76" i="276"/>
  <c r="C627" i="316"/>
  <c r="C36" i="276"/>
  <c r="C999" i="316" s="1"/>
  <c r="C888" i="316"/>
  <c r="C42" i="276"/>
  <c r="C1149" i="316" s="1"/>
  <c r="C1075" i="316"/>
  <c r="D62" i="276"/>
  <c r="D1601" i="316" s="1"/>
  <c r="D1453" i="316"/>
  <c r="E106" i="277"/>
  <c r="E32" i="317"/>
  <c r="G19" i="277"/>
  <c r="G550" i="317" s="1"/>
  <c r="G69" i="317"/>
  <c r="C19" i="277"/>
  <c r="C550" i="317" s="1"/>
  <c r="C143" i="317"/>
  <c r="D34" i="277"/>
  <c r="D1069" i="317" s="1"/>
  <c r="D699" i="317"/>
  <c r="G34" i="277"/>
  <c r="G1069" i="317" s="1"/>
  <c r="G921" i="317"/>
  <c r="C34" i="277"/>
  <c r="C1069" i="317" s="1"/>
  <c r="C1032" i="317"/>
  <c r="E49" i="277"/>
  <c r="E1588" i="317" s="1"/>
  <c r="E1107" i="317"/>
  <c r="G49" i="277"/>
  <c r="G1588" i="317" s="1"/>
  <c r="G1144" i="317"/>
  <c r="C49" i="277"/>
  <c r="C1588" i="317" s="1"/>
  <c r="C1218" i="317"/>
  <c r="D49" i="277"/>
  <c r="D1588" i="317" s="1"/>
  <c r="D1403" i="317"/>
  <c r="F49" i="277"/>
  <c r="F1588" i="317" s="1"/>
  <c r="F1477" i="317"/>
  <c r="D64" i="277"/>
  <c r="D2107" i="317" s="1"/>
  <c r="D1700" i="317"/>
  <c r="E64" i="277"/>
  <c r="E2107" i="317" s="1"/>
  <c r="E1737" i="317"/>
  <c r="F64" i="277"/>
  <c r="F2107" i="317" s="1"/>
  <c r="F1774" i="317"/>
  <c r="G64" i="277"/>
  <c r="G2107" i="317" s="1"/>
  <c r="G1811" i="317"/>
  <c r="C80" i="277"/>
  <c r="C2663" i="317" s="1"/>
  <c r="C2256" i="317"/>
  <c r="D80" i="277"/>
  <c r="D2663" i="317" s="1"/>
  <c r="D2293" i="317"/>
  <c r="E80" i="277"/>
  <c r="E2663" i="317" s="1"/>
  <c r="E2330" i="317"/>
  <c r="G80" i="277"/>
  <c r="G2663" i="317" s="1"/>
  <c r="G2404" i="317"/>
  <c r="G90" i="277"/>
  <c r="G2997" i="317" s="1"/>
  <c r="G2701" i="317"/>
  <c r="C90" i="277"/>
  <c r="C2997" i="317" s="1"/>
  <c r="C2849" i="317"/>
  <c r="D90" i="277"/>
  <c r="D2997" i="317" s="1"/>
  <c r="D2886" i="317"/>
  <c r="E90" i="277"/>
  <c r="E2997" i="317" s="1"/>
  <c r="E2923" i="317"/>
  <c r="F90" i="277"/>
  <c r="F2997" i="317" s="1"/>
  <c r="F2960" i="317"/>
  <c r="C76" i="274"/>
  <c r="C19" i="316"/>
  <c r="E76" i="274"/>
  <c r="E78" i="274" s="1"/>
  <c r="E167" i="316"/>
  <c r="C21" i="274"/>
  <c r="C574" i="316" s="1"/>
  <c r="C352" i="316"/>
  <c r="D21" i="274"/>
  <c r="D574" i="316" s="1"/>
  <c r="D426" i="316"/>
  <c r="C62" i="274"/>
  <c r="C1587" i="316" s="1"/>
  <c r="C1439" i="316"/>
  <c r="D62" i="274"/>
  <c r="D1587" i="316" s="1"/>
  <c r="D1513" i="316"/>
  <c r="F19" i="275"/>
  <c r="F536" i="317" s="1"/>
  <c r="F55" i="317"/>
  <c r="E34" i="275"/>
  <c r="E1055" i="317" s="1"/>
  <c r="E574" i="317"/>
  <c r="G34" i="275"/>
  <c r="G1055" i="317" s="1"/>
  <c r="G611" i="317"/>
  <c r="C34" i="275"/>
  <c r="C1055" i="317" s="1"/>
  <c r="C685" i="317"/>
  <c r="D49" i="275"/>
  <c r="D1574" i="317" s="1"/>
  <c r="D1093" i="317"/>
  <c r="F49" i="275"/>
  <c r="F1574" i="317" s="1"/>
  <c r="F1130" i="317"/>
  <c r="G80" i="275"/>
  <c r="G2649" i="317" s="1"/>
  <c r="G2131" i="317"/>
  <c r="F90" i="275"/>
  <c r="F2983" i="317" s="1"/>
  <c r="F2687" i="317"/>
  <c r="G95" i="275"/>
  <c r="G3096" i="317" s="1"/>
  <c r="G3022" i="317"/>
  <c r="C76" i="258"/>
  <c r="C32" i="316"/>
  <c r="E76" i="258"/>
  <c r="E180" i="316"/>
  <c r="C21" i="258"/>
  <c r="C587" i="316" s="1"/>
  <c r="C365" i="316"/>
  <c r="D77" i="258"/>
  <c r="D439" i="316"/>
  <c r="C62" i="258"/>
  <c r="C1600" i="316" s="1"/>
  <c r="C1452" i="316"/>
  <c r="D62" i="258"/>
  <c r="D1600" i="316" s="1"/>
  <c r="D1526" i="316"/>
  <c r="D106" i="259"/>
  <c r="D31" i="317"/>
  <c r="F19" i="259"/>
  <c r="F549" i="317" s="1"/>
  <c r="F68" i="317"/>
  <c r="G19" i="259"/>
  <c r="G549" i="317" s="1"/>
  <c r="G401" i="317"/>
  <c r="E106" i="259"/>
  <c r="E587" i="317"/>
  <c r="G34" i="259"/>
  <c r="G1068" i="317" s="1"/>
  <c r="G624" i="317"/>
  <c r="C34" i="259"/>
  <c r="C1068" i="317" s="1"/>
  <c r="C698" i="317"/>
  <c r="F34" i="259"/>
  <c r="F1068" i="317" s="1"/>
  <c r="F920" i="317"/>
  <c r="D49" i="259"/>
  <c r="D1587" i="317" s="1"/>
  <c r="D1106" i="317"/>
  <c r="F49" i="259"/>
  <c r="F1587" i="317" s="1"/>
  <c r="F1143" i="317"/>
  <c r="C49" i="259"/>
  <c r="C1587" i="317" s="1"/>
  <c r="C1402" i="317"/>
  <c r="C64" i="259"/>
  <c r="C2106" i="317" s="1"/>
  <c r="C1699" i="317"/>
  <c r="D64" i="259"/>
  <c r="D2106" i="317" s="1"/>
  <c r="D1736" i="317"/>
  <c r="E64" i="259"/>
  <c r="E2106" i="317" s="1"/>
  <c r="E1773" i="317"/>
  <c r="F64" i="259"/>
  <c r="F2106" i="317" s="1"/>
  <c r="F1810" i="317"/>
  <c r="G64" i="259"/>
  <c r="G2106" i="317" s="1"/>
  <c r="G1847" i="317"/>
  <c r="G80" i="259"/>
  <c r="G2662" i="317" s="1"/>
  <c r="G2144" i="317"/>
  <c r="C80" i="259"/>
  <c r="C2662" i="317" s="1"/>
  <c r="C2292" i="317"/>
  <c r="D80" i="259"/>
  <c r="D2662" i="317" s="1"/>
  <c r="D2329" i="317"/>
  <c r="F80" i="259"/>
  <c r="F2662" i="317" s="1"/>
  <c r="F2403" i="317"/>
  <c r="F90" i="259"/>
  <c r="F2996" i="317" s="1"/>
  <c r="F2700" i="317"/>
  <c r="G90" i="259"/>
  <c r="G2996" i="317" s="1"/>
  <c r="G2737" i="317"/>
  <c r="C90" i="259"/>
  <c r="C2996" i="317" s="1"/>
  <c r="C2885" i="317"/>
  <c r="D90" i="259"/>
  <c r="D2996" i="317" s="1"/>
  <c r="D2922" i="317"/>
  <c r="E90" i="259"/>
  <c r="E2996" i="317" s="1"/>
  <c r="E2959" i="317"/>
  <c r="G95" i="259"/>
  <c r="G3109" i="317" s="1"/>
  <c r="G3035" i="317"/>
  <c r="D21" i="296"/>
  <c r="D577" i="316" s="1"/>
  <c r="D503" i="316"/>
  <c r="D36" i="296"/>
  <c r="D988" i="316" s="1"/>
  <c r="D840" i="316"/>
  <c r="D42" i="296"/>
  <c r="D1138" i="316" s="1"/>
  <c r="D1027" i="316"/>
  <c r="D49" i="296"/>
  <c r="D1253" i="316" s="1"/>
  <c r="D1216" i="316"/>
  <c r="F19" i="297"/>
  <c r="F539" i="317" s="1"/>
  <c r="F21" i="317"/>
  <c r="F64" i="297"/>
  <c r="F2096" i="317" s="1"/>
  <c r="F1763" i="317"/>
  <c r="G90" i="297"/>
  <c r="G2986" i="317" s="1"/>
  <c r="G2690" i="317"/>
  <c r="E95" i="297"/>
  <c r="E3099" i="317" s="1"/>
  <c r="D76" i="290"/>
  <c r="D27" i="316"/>
  <c r="E76" i="290"/>
  <c r="E101" i="316"/>
  <c r="C77" i="290"/>
  <c r="C286" i="316"/>
  <c r="D77" i="290"/>
  <c r="D360" i="316"/>
  <c r="C29" i="290"/>
  <c r="C806" i="316" s="1"/>
  <c r="C621" i="316"/>
  <c r="C36" i="290"/>
  <c r="C993" i="316" s="1"/>
  <c r="C882" i="316"/>
  <c r="E106" i="291"/>
  <c r="E26" i="317"/>
  <c r="G19" i="291"/>
  <c r="G544" i="317" s="1"/>
  <c r="G63" i="317"/>
  <c r="C106" i="291"/>
  <c r="C137" i="317"/>
  <c r="F34" i="291"/>
  <c r="F1063" i="317" s="1"/>
  <c r="F582" i="317"/>
  <c r="E49" i="291"/>
  <c r="E1582" i="317" s="1"/>
  <c r="E1101" i="317"/>
  <c r="G49" i="291"/>
  <c r="G1582" i="317" s="1"/>
  <c r="G1138" i="317"/>
  <c r="C49" i="291"/>
  <c r="C1582" i="317" s="1"/>
  <c r="C1212" i="317"/>
  <c r="C64" i="291"/>
  <c r="C2101" i="317" s="1"/>
  <c r="C1657" i="317"/>
  <c r="F64" i="291"/>
  <c r="F2101" i="317" s="1"/>
  <c r="F1768" i="317"/>
  <c r="G64" i="291"/>
  <c r="G2101" i="317" s="1"/>
  <c r="G1805" i="317"/>
  <c r="C80" i="291"/>
  <c r="C2657" i="317" s="1"/>
  <c r="C2250" i="317"/>
  <c r="D80" i="291"/>
  <c r="D2657" i="317" s="1"/>
  <c r="D2287" i="317"/>
  <c r="E80" i="291"/>
  <c r="E2657" i="317" s="1"/>
  <c r="E2324" i="317"/>
  <c r="F80" i="291"/>
  <c r="F2657" i="317" s="1"/>
  <c r="F2361" i="317"/>
  <c r="G90" i="291"/>
  <c r="G2991" i="317" s="1"/>
  <c r="G2695" i="317"/>
  <c r="D90" i="291"/>
  <c r="D2991" i="317" s="1"/>
  <c r="D2880" i="317"/>
  <c r="E90" i="291"/>
  <c r="E2991" i="317" s="1"/>
  <c r="E2917" i="317"/>
  <c r="D20" i="288"/>
  <c r="D553" i="316" s="1"/>
  <c r="D109" i="316"/>
  <c r="E20" i="288"/>
  <c r="E553" i="316" s="1"/>
  <c r="E183" i="316"/>
  <c r="C21" i="288"/>
  <c r="C590" i="316" s="1"/>
  <c r="C368" i="316"/>
  <c r="D21" i="288"/>
  <c r="D590" i="316" s="1"/>
  <c r="D442" i="316"/>
  <c r="C62" i="288"/>
  <c r="C1603" i="316" s="1"/>
  <c r="C1455" i="316"/>
  <c r="D19" i="289"/>
  <c r="D552" i="317" s="1"/>
  <c r="D34" i="317"/>
  <c r="F19" i="289"/>
  <c r="F552" i="317" s="1"/>
  <c r="F71" i="317"/>
  <c r="E34" i="289"/>
  <c r="E1071" i="317" s="1"/>
  <c r="E590" i="317"/>
  <c r="G34" i="289"/>
  <c r="G1071" i="317" s="1"/>
  <c r="G627" i="317"/>
  <c r="C34" i="289"/>
  <c r="C1071" i="317" s="1"/>
  <c r="C701" i="317"/>
  <c r="G80" i="289"/>
  <c r="G2665" i="317" s="1"/>
  <c r="G2147" i="317"/>
  <c r="F90" i="289"/>
  <c r="F2999" i="317" s="1"/>
  <c r="F2703" i="317"/>
  <c r="G95" i="289"/>
  <c r="G3112" i="317" s="1"/>
  <c r="G3038" i="317"/>
  <c r="D77" i="280"/>
  <c r="D122" i="316"/>
  <c r="E64" i="281"/>
  <c r="E2085" i="317" s="1"/>
  <c r="E1604" i="317"/>
  <c r="G64" i="281"/>
  <c r="G2085" i="317" s="1"/>
  <c r="G1678" i="317"/>
  <c r="C80" i="281"/>
  <c r="C2641" i="317" s="1"/>
  <c r="C2123" i="317"/>
  <c r="F80" i="281"/>
  <c r="F2641" i="317" s="1"/>
  <c r="F2234" i="317"/>
  <c r="C90" i="281"/>
  <c r="C2975" i="317" s="1"/>
  <c r="C2716" i="317"/>
  <c r="D90" i="281"/>
  <c r="D2975" i="317" s="1"/>
  <c r="D2753" i="317"/>
  <c r="C95" i="281"/>
  <c r="C3088" i="317" s="1"/>
  <c r="C3014" i="317"/>
  <c r="E95" i="281"/>
  <c r="E3088" i="317" s="1"/>
  <c r="E3051" i="317"/>
  <c r="C76" i="272"/>
  <c r="C31" i="316"/>
  <c r="D76" i="272"/>
  <c r="D105" i="316"/>
  <c r="E20" i="272"/>
  <c r="E549" i="316" s="1"/>
  <c r="E179" i="316"/>
  <c r="C21" i="272"/>
  <c r="C586" i="316" s="1"/>
  <c r="C364" i="316"/>
  <c r="D21" i="272"/>
  <c r="D586" i="316" s="1"/>
  <c r="D438" i="316"/>
  <c r="C62" i="272"/>
  <c r="C1599" i="316" s="1"/>
  <c r="C1451" i="316"/>
  <c r="D62" i="272"/>
  <c r="D1599" i="316" s="1"/>
  <c r="D1525" i="316"/>
  <c r="D19" i="273"/>
  <c r="D548" i="317" s="1"/>
  <c r="D30" i="317"/>
  <c r="F19" i="273"/>
  <c r="F548" i="317" s="1"/>
  <c r="F67" i="317"/>
  <c r="G19" i="273"/>
  <c r="G548" i="317" s="1"/>
  <c r="G400" i="317"/>
  <c r="C106" i="273"/>
  <c r="C511" i="317"/>
  <c r="E34" i="273"/>
  <c r="E1067" i="317" s="1"/>
  <c r="E586" i="317"/>
  <c r="G34" i="273"/>
  <c r="G1067" i="317" s="1"/>
  <c r="G623" i="317"/>
  <c r="C34" i="273"/>
  <c r="C1067" i="317" s="1"/>
  <c r="C697" i="317"/>
  <c r="D49" i="273"/>
  <c r="D1586" i="317" s="1"/>
  <c r="D1105" i="317"/>
  <c r="C49" i="273"/>
  <c r="C1586" i="317" s="1"/>
  <c r="C1401" i="317"/>
  <c r="E49" i="273"/>
  <c r="E1586" i="317" s="1"/>
  <c r="E1475" i="317"/>
  <c r="C64" i="273"/>
  <c r="C2105" i="317" s="1"/>
  <c r="C1698" i="317"/>
  <c r="D64" i="273"/>
  <c r="D2105" i="317" s="1"/>
  <c r="D1735" i="317"/>
  <c r="E64" i="273"/>
  <c r="E2105" i="317" s="1"/>
  <c r="E1772" i="317"/>
  <c r="F64" i="273"/>
  <c r="F2105" i="317" s="1"/>
  <c r="F1809" i="317"/>
  <c r="G64" i="273"/>
  <c r="G2105" i="317" s="1"/>
  <c r="G1846" i="317"/>
  <c r="G80" i="273"/>
  <c r="G2661" i="317" s="1"/>
  <c r="G2143" i="317"/>
  <c r="C80" i="273"/>
  <c r="C2661" i="317" s="1"/>
  <c r="C2291" i="317"/>
  <c r="D80" i="273"/>
  <c r="D2661" i="317" s="1"/>
  <c r="D2328" i="317"/>
  <c r="F80" i="273"/>
  <c r="F2661" i="317" s="1"/>
  <c r="F2402" i="317"/>
  <c r="F90" i="273"/>
  <c r="F2995" i="317" s="1"/>
  <c r="F2699" i="317"/>
  <c r="G90" i="273"/>
  <c r="G2995" i="317" s="1"/>
  <c r="G2736" i="317"/>
  <c r="C90" i="273"/>
  <c r="C2995" i="317" s="1"/>
  <c r="C2884" i="317"/>
  <c r="D90" i="273"/>
  <c r="D2995" i="317" s="1"/>
  <c r="D2921" i="317"/>
  <c r="E90" i="273"/>
  <c r="E2995" i="317" s="1"/>
  <c r="E2958" i="317"/>
  <c r="G95" i="273"/>
  <c r="G3108" i="317" s="1"/>
  <c r="G3034" i="317"/>
  <c r="D76" i="256"/>
  <c r="E76" i="256"/>
  <c r="C21" i="256"/>
  <c r="D21" i="256"/>
  <c r="D68" i="256" s="1"/>
  <c r="C62" i="256"/>
  <c r="D62" i="256"/>
  <c r="D106" i="257"/>
  <c r="F19" i="257"/>
  <c r="E34" i="257"/>
  <c r="C34" i="257"/>
  <c r="F49" i="257"/>
  <c r="C64" i="257"/>
  <c r="F90" i="257"/>
  <c r="G90" i="257"/>
  <c r="E29" i="296"/>
  <c r="E801" i="316" s="1"/>
  <c r="E653" i="316"/>
  <c r="E36" i="296"/>
  <c r="E988" i="316" s="1"/>
  <c r="E840" i="316"/>
  <c r="E42" i="296"/>
  <c r="E1138" i="316" s="1"/>
  <c r="E1027" i="316"/>
  <c r="E61" i="296"/>
  <c r="E1553" i="316" s="1"/>
  <c r="E1479" i="316"/>
  <c r="G19" i="297"/>
  <c r="G539" i="317" s="1"/>
  <c r="G21" i="317"/>
  <c r="C64" i="297"/>
  <c r="C2096" i="317" s="1"/>
  <c r="C1615" i="317"/>
  <c r="C95" i="297"/>
  <c r="C3099" i="317" s="1"/>
  <c r="C3062" i="317"/>
  <c r="E67" i="302"/>
  <c r="E1671" i="316" s="1"/>
  <c r="C29" i="288"/>
  <c r="C814" i="316" s="1"/>
  <c r="C629" i="316"/>
  <c r="C36" i="288"/>
  <c r="C1001" i="316" s="1"/>
  <c r="C890" i="316"/>
  <c r="C42" i="288"/>
  <c r="C1151" i="316" s="1"/>
  <c r="C1077" i="316"/>
  <c r="E106" i="289"/>
  <c r="E34" i="317"/>
  <c r="C106" i="289"/>
  <c r="C145" i="317"/>
  <c r="F34" i="289"/>
  <c r="F1071" i="317" s="1"/>
  <c r="F590" i="317"/>
  <c r="E49" i="289"/>
  <c r="E1590" i="317" s="1"/>
  <c r="E1109" i="317"/>
  <c r="C64" i="289"/>
  <c r="C2109" i="317" s="1"/>
  <c r="C1665" i="317"/>
  <c r="C80" i="289"/>
  <c r="C2665" i="317" s="1"/>
  <c r="C2258" i="317"/>
  <c r="E80" i="289"/>
  <c r="E2665" i="317" s="1"/>
  <c r="E2332" i="317"/>
  <c r="C90" i="289"/>
  <c r="C2999" i="317" s="1"/>
  <c r="C2851" i="317"/>
  <c r="C20" i="270"/>
  <c r="C525" i="316" s="1"/>
  <c r="C7" i="316"/>
  <c r="D20" i="270"/>
  <c r="D525" i="316" s="1"/>
  <c r="D81" i="316"/>
  <c r="E20" i="270"/>
  <c r="E525" i="316" s="1"/>
  <c r="E155" i="316"/>
  <c r="C21" i="270"/>
  <c r="C562" i="316" s="1"/>
  <c r="C340" i="316"/>
  <c r="D77" i="270"/>
  <c r="D414" i="316"/>
  <c r="C62" i="270"/>
  <c r="C1575" i="316" s="1"/>
  <c r="C1427" i="316"/>
  <c r="D62" i="270"/>
  <c r="D1575" i="316" s="1"/>
  <c r="D1501" i="316"/>
  <c r="D19" i="271"/>
  <c r="D524" i="317" s="1"/>
  <c r="D6" i="317"/>
  <c r="F19" i="271"/>
  <c r="F524" i="317" s="1"/>
  <c r="F43" i="317"/>
  <c r="G19" i="271"/>
  <c r="G524" i="317" s="1"/>
  <c r="G376" i="317"/>
  <c r="C19" i="271"/>
  <c r="C524" i="317" s="1"/>
  <c r="C487" i="317"/>
  <c r="E106" i="271"/>
  <c r="E562" i="317"/>
  <c r="C34" i="271"/>
  <c r="C1043" i="317" s="1"/>
  <c r="C673" i="317"/>
  <c r="F34" i="271"/>
  <c r="F1043" i="317" s="1"/>
  <c r="F895" i="317"/>
  <c r="D49" i="271"/>
  <c r="D1562" i="317" s="1"/>
  <c r="D1081" i="317"/>
  <c r="F49" i="271"/>
  <c r="F1562" i="317" s="1"/>
  <c r="F1118" i="317"/>
  <c r="C49" i="271"/>
  <c r="C1562" i="317" s="1"/>
  <c r="C1377" i="317"/>
  <c r="E49" i="271"/>
  <c r="E1562" i="317" s="1"/>
  <c r="E1451" i="317"/>
  <c r="D64" i="271"/>
  <c r="D2081" i="317" s="1"/>
  <c r="D1711" i="317"/>
  <c r="E64" i="271"/>
  <c r="E2081" i="317" s="1"/>
  <c r="E1748" i="317"/>
  <c r="F64" i="271"/>
  <c r="F2081" i="317" s="1"/>
  <c r="F1785" i="317"/>
  <c r="G64" i="271"/>
  <c r="G2081" i="317" s="1"/>
  <c r="G1822" i="317"/>
  <c r="G80" i="271"/>
  <c r="G2637" i="317" s="1"/>
  <c r="G2119" i="317"/>
  <c r="C80" i="271"/>
  <c r="C2637" i="317" s="1"/>
  <c r="C2267" i="317"/>
  <c r="D80" i="271"/>
  <c r="D2637" i="317" s="1"/>
  <c r="D2304" i="317"/>
  <c r="E80" i="271"/>
  <c r="E2637" i="317" s="1"/>
  <c r="E2341" i="317"/>
  <c r="F90" i="271"/>
  <c r="F2971" i="317" s="1"/>
  <c r="F2675" i="317"/>
  <c r="G90" i="271"/>
  <c r="G2971" i="317" s="1"/>
  <c r="G2712" i="317"/>
  <c r="C90" i="271"/>
  <c r="C2971" i="317" s="1"/>
  <c r="C2860" i="317"/>
  <c r="D90" i="271"/>
  <c r="D2971" i="317" s="1"/>
  <c r="D2897" i="317"/>
  <c r="E90" i="271"/>
  <c r="E2971" i="317" s="1"/>
  <c r="E2934" i="317"/>
  <c r="G95" i="271"/>
  <c r="G3084" i="317" s="1"/>
  <c r="G3010" i="317"/>
  <c r="C76" i="254"/>
  <c r="D21" i="254"/>
  <c r="F106" i="255"/>
  <c r="E34" i="255"/>
  <c r="G34" i="255"/>
  <c r="C34" i="255"/>
  <c r="F49" i="255"/>
  <c r="C64" i="255"/>
  <c r="F90" i="255"/>
  <c r="G90" i="255"/>
  <c r="C76" i="252"/>
  <c r="E76" i="252"/>
  <c r="C21" i="252"/>
  <c r="D62" i="252"/>
  <c r="D106" i="253"/>
  <c r="F19" i="253"/>
  <c r="E34" i="253"/>
  <c r="G34" i="253"/>
  <c r="D49" i="253"/>
  <c r="F49" i="253"/>
  <c r="E49" i="253"/>
  <c r="D64" i="253"/>
  <c r="E64" i="253"/>
  <c r="F64" i="253"/>
  <c r="G64" i="253"/>
  <c r="G80" i="253"/>
  <c r="C80" i="253"/>
  <c r="E80" i="253"/>
  <c r="F80" i="253"/>
  <c r="F90" i="253"/>
  <c r="G90" i="253"/>
  <c r="C90" i="253"/>
  <c r="D90" i="253"/>
  <c r="E90" i="253"/>
  <c r="C21" i="296"/>
  <c r="C577" i="316" s="1"/>
  <c r="C281" i="316"/>
  <c r="C20" i="296"/>
  <c r="C540" i="316" s="1"/>
  <c r="G49" i="297"/>
  <c r="G1577" i="317" s="1"/>
  <c r="G1096" i="317"/>
  <c r="E49" i="297"/>
  <c r="E1577" i="317" s="1"/>
  <c r="E1207" i="317"/>
  <c r="D64" i="297"/>
  <c r="D2096" i="317" s="1"/>
  <c r="D1615" i="317"/>
  <c r="C76" i="304"/>
  <c r="C97" i="316"/>
  <c r="D20" i="304"/>
  <c r="D541" i="316" s="1"/>
  <c r="D171" i="316"/>
  <c r="E20" i="304"/>
  <c r="E541" i="316" s="1"/>
  <c r="E245" i="316"/>
  <c r="C77" i="304"/>
  <c r="C430" i="316"/>
  <c r="D21" i="304"/>
  <c r="D578" i="316" s="1"/>
  <c r="D504" i="316"/>
  <c r="E36" i="304"/>
  <c r="E989" i="316" s="1"/>
  <c r="E841" i="316"/>
  <c r="E42" i="304"/>
  <c r="E1139" i="316" s="1"/>
  <c r="E1028" i="316"/>
  <c r="E49" i="304"/>
  <c r="E1254" i="316" s="1"/>
  <c r="E1217" i="316"/>
  <c r="E61" i="304"/>
  <c r="E1554" i="316" s="1"/>
  <c r="E1332" i="316"/>
  <c r="C62" i="304"/>
  <c r="C1591" i="316" s="1"/>
  <c r="C1517" i="316"/>
  <c r="D19" i="305"/>
  <c r="D540" i="317" s="1"/>
  <c r="D22" i="317"/>
  <c r="F19" i="305"/>
  <c r="F540" i="317" s="1"/>
  <c r="F59" i="317"/>
  <c r="G19" i="305"/>
  <c r="G540" i="317" s="1"/>
  <c r="G392" i="317"/>
  <c r="C106" i="305"/>
  <c r="C503" i="317"/>
  <c r="E106" i="305"/>
  <c r="E578" i="317"/>
  <c r="G34" i="305"/>
  <c r="G1059" i="317" s="1"/>
  <c r="G615" i="317"/>
  <c r="C34" i="305"/>
  <c r="C1059" i="317" s="1"/>
  <c r="C689" i="317"/>
  <c r="F34" i="305"/>
  <c r="F1059" i="317" s="1"/>
  <c r="F911" i="317"/>
  <c r="D49" i="305"/>
  <c r="D1578" i="317" s="1"/>
  <c r="D1097" i="317"/>
  <c r="C49" i="305"/>
  <c r="C1578" i="317" s="1"/>
  <c r="C1393" i="317"/>
  <c r="E49" i="305"/>
  <c r="E1578" i="317" s="1"/>
  <c r="E1467" i="317"/>
  <c r="C64" i="305"/>
  <c r="C2097" i="317" s="1"/>
  <c r="C1690" i="317"/>
  <c r="D64" i="305"/>
  <c r="D2097" i="317" s="1"/>
  <c r="D1727" i="317"/>
  <c r="E64" i="305"/>
  <c r="E2097" i="317" s="1"/>
  <c r="E1764" i="317"/>
  <c r="F64" i="305"/>
  <c r="F2097" i="317" s="1"/>
  <c r="F1801" i="317"/>
  <c r="G64" i="305"/>
  <c r="G2097" i="317" s="1"/>
  <c r="G1838" i="317"/>
  <c r="G80" i="305"/>
  <c r="G2653" i="317" s="1"/>
  <c r="G2135" i="317"/>
  <c r="D80" i="305"/>
  <c r="D2653" i="317" s="1"/>
  <c r="D2320" i="317"/>
  <c r="E80" i="305"/>
  <c r="E2653" i="317" s="1"/>
  <c r="E2357" i="317"/>
  <c r="F80" i="305"/>
  <c r="F2653" i="317" s="1"/>
  <c r="F2394" i="317"/>
  <c r="F90" i="305"/>
  <c r="F2987" i="317" s="1"/>
  <c r="F2691" i="317"/>
  <c r="G90" i="305"/>
  <c r="G2987" i="317" s="1"/>
  <c r="G2728" i="317"/>
  <c r="D90" i="305"/>
  <c r="D2987" i="317" s="1"/>
  <c r="D2913" i="317"/>
  <c r="E90" i="305"/>
  <c r="E2987" i="317" s="1"/>
  <c r="E2950" i="317"/>
  <c r="G95" i="305"/>
  <c r="G3100" i="317" s="1"/>
  <c r="G3026" i="317"/>
  <c r="C76" i="302"/>
  <c r="C26" i="316"/>
  <c r="D20" i="302"/>
  <c r="D544" i="316" s="1"/>
  <c r="D100" i="316"/>
  <c r="C21" i="302"/>
  <c r="C581" i="316" s="1"/>
  <c r="C359" i="316"/>
  <c r="D21" i="302"/>
  <c r="D581" i="316" s="1"/>
  <c r="D433" i="316"/>
  <c r="D19" i="303"/>
  <c r="D543" i="317" s="1"/>
  <c r="D25" i="317"/>
  <c r="F19" i="303"/>
  <c r="F543" i="317" s="1"/>
  <c r="F62" i="317"/>
  <c r="E34" i="303"/>
  <c r="E1062" i="317" s="1"/>
  <c r="E581" i="317"/>
  <c r="C34" i="303"/>
  <c r="C1062" i="317" s="1"/>
  <c r="C692" i="317"/>
  <c r="F49" i="303"/>
  <c r="F1581" i="317" s="1"/>
  <c r="F1137" i="317"/>
  <c r="F90" i="303"/>
  <c r="F2990" i="317" s="1"/>
  <c r="F2694" i="317"/>
  <c r="G95" i="303"/>
  <c r="G3103" i="317" s="1"/>
  <c r="G3029" i="317"/>
  <c r="D20" i="286"/>
  <c r="D554" i="316" s="1"/>
  <c r="D36" i="316"/>
  <c r="E20" i="286"/>
  <c r="E554" i="316" s="1"/>
  <c r="E110" i="316"/>
  <c r="C21" i="286"/>
  <c r="C591" i="316" s="1"/>
  <c r="C295" i="316"/>
  <c r="D21" i="286"/>
  <c r="D591" i="316" s="1"/>
  <c r="D369" i="316"/>
  <c r="C29" i="286"/>
  <c r="C815" i="316" s="1"/>
  <c r="C630" i="316"/>
  <c r="C36" i="286"/>
  <c r="C1002" i="316" s="1"/>
  <c r="C891" i="316"/>
  <c r="C42" i="286"/>
  <c r="C1152" i="316" s="1"/>
  <c r="C1078" i="316"/>
  <c r="C62" i="286"/>
  <c r="C1604" i="316" s="1"/>
  <c r="C1382" i="316"/>
  <c r="D62" i="286"/>
  <c r="D1604" i="316" s="1"/>
  <c r="D1456" i="316"/>
  <c r="E19" i="287"/>
  <c r="E553" i="317" s="1"/>
  <c r="E35" i="317"/>
  <c r="G19" i="287"/>
  <c r="G553" i="317" s="1"/>
  <c r="G72" i="317"/>
  <c r="C19" i="287"/>
  <c r="C553" i="317" s="1"/>
  <c r="C146" i="317"/>
  <c r="D19" i="287"/>
  <c r="D553" i="317" s="1"/>
  <c r="D516" i="317"/>
  <c r="F34" i="287"/>
  <c r="F1072" i="317" s="1"/>
  <c r="F591" i="317"/>
  <c r="D34" i="287"/>
  <c r="D1072" i="317" s="1"/>
  <c r="D702" i="317"/>
  <c r="G34" i="287"/>
  <c r="G1072" i="317" s="1"/>
  <c r="G924" i="317"/>
  <c r="C34" i="287"/>
  <c r="C1072" i="317" s="1"/>
  <c r="C1035" i="317"/>
  <c r="E49" i="287"/>
  <c r="E1591" i="317" s="1"/>
  <c r="E1110" i="317"/>
  <c r="G49" i="287"/>
  <c r="G1591" i="317" s="1"/>
  <c r="G1147" i="317"/>
  <c r="D49" i="287"/>
  <c r="D1591" i="317" s="1"/>
  <c r="D1406" i="317"/>
  <c r="F49" i="287"/>
  <c r="F1591" i="317" s="1"/>
  <c r="F1480" i="317"/>
  <c r="C64" i="287"/>
  <c r="C2110" i="317" s="1"/>
  <c r="C1666" i="317"/>
  <c r="D64" i="287"/>
  <c r="D2110" i="317" s="1"/>
  <c r="D1703" i="317"/>
  <c r="F64" i="287"/>
  <c r="F2110" i="317" s="1"/>
  <c r="F1777" i="317"/>
  <c r="G64" i="287"/>
  <c r="G2110" i="317" s="1"/>
  <c r="G1814" i="317"/>
  <c r="C80" i="287"/>
  <c r="C2666" i="317" s="1"/>
  <c r="C2259" i="317"/>
  <c r="D80" i="287"/>
  <c r="D2666" i="317" s="1"/>
  <c r="D2296" i="317"/>
  <c r="E80" i="287"/>
  <c r="E2666" i="317" s="1"/>
  <c r="E2333" i="317"/>
  <c r="F80" i="287"/>
  <c r="F2666" i="317" s="1"/>
  <c r="F2370" i="317"/>
  <c r="G80" i="287"/>
  <c r="G2666" i="317" s="1"/>
  <c r="G2407" i="317"/>
  <c r="G90" i="287"/>
  <c r="G3000" i="317" s="1"/>
  <c r="G2704" i="317"/>
  <c r="C90" i="287"/>
  <c r="C3000" i="317" s="1"/>
  <c r="C2852" i="317"/>
  <c r="D90" i="287"/>
  <c r="D3000" i="317" s="1"/>
  <c r="D2889" i="317"/>
  <c r="F90" i="287"/>
  <c r="F3000" i="317" s="1"/>
  <c r="F2963" i="317"/>
  <c r="C77" i="274"/>
  <c r="C130" i="316"/>
  <c r="D77" i="274"/>
  <c r="D204" i="316"/>
  <c r="C20" i="274"/>
  <c r="C537" i="316" s="1"/>
  <c r="C389" i="316"/>
  <c r="D20" i="274"/>
  <c r="D537" i="316" s="1"/>
  <c r="D463" i="316"/>
  <c r="E29" i="274"/>
  <c r="E798" i="316" s="1"/>
  <c r="E613" i="316"/>
  <c r="E42" i="274"/>
  <c r="E1135" i="316" s="1"/>
  <c r="E1061" i="316"/>
  <c r="C61" i="274"/>
  <c r="C1550" i="316" s="1"/>
  <c r="C1476" i="316"/>
  <c r="G106" i="275"/>
  <c r="G18" i="317"/>
  <c r="C106" i="275"/>
  <c r="C92" i="317"/>
  <c r="E19" i="275"/>
  <c r="E536" i="317" s="1"/>
  <c r="E129" i="317"/>
  <c r="D34" i="275"/>
  <c r="D1055" i="317" s="1"/>
  <c r="D648" i="317"/>
  <c r="G49" i="275"/>
  <c r="G1574" i="317" s="1"/>
  <c r="G1093" i="317"/>
  <c r="E49" i="275"/>
  <c r="E1574" i="317" s="1"/>
  <c r="E1204" i="317"/>
  <c r="D64" i="275"/>
  <c r="D2093" i="317" s="1"/>
  <c r="D1612" i="317"/>
  <c r="E64" i="275"/>
  <c r="E2093" i="317" s="1"/>
  <c r="E1649" i="317"/>
  <c r="F64" i="275"/>
  <c r="F2093" i="317" s="1"/>
  <c r="F1686" i="317"/>
  <c r="C80" i="275"/>
  <c r="C2649" i="317" s="1"/>
  <c r="C2168" i="317"/>
  <c r="D80" i="275"/>
  <c r="D2649" i="317" s="1"/>
  <c r="D2205" i="317"/>
  <c r="E80" i="275"/>
  <c r="E2649" i="317" s="1"/>
  <c r="E2242" i="317"/>
  <c r="C90" i="275"/>
  <c r="C2983" i="317" s="1"/>
  <c r="C2761" i="317"/>
  <c r="D90" i="275"/>
  <c r="D2983" i="317" s="1"/>
  <c r="D2798" i="317"/>
  <c r="E90" i="275"/>
  <c r="E2983" i="317" s="1"/>
  <c r="E2835" i="317"/>
  <c r="D95" i="275"/>
  <c r="D3096" i="317" s="1"/>
  <c r="D3059" i="317"/>
  <c r="C20" i="268"/>
  <c r="C557" i="316" s="1"/>
  <c r="C39" i="316"/>
  <c r="D76" i="268"/>
  <c r="D113" i="316"/>
  <c r="E20" i="268"/>
  <c r="E557" i="316" s="1"/>
  <c r="E187" i="316"/>
  <c r="C21" i="268"/>
  <c r="C594" i="316" s="1"/>
  <c r="C372" i="316"/>
  <c r="D21" i="268"/>
  <c r="D594" i="316" s="1"/>
  <c r="D446" i="316"/>
  <c r="C62" i="268"/>
  <c r="C1607" i="316" s="1"/>
  <c r="C1459" i="316"/>
  <c r="D62" i="268"/>
  <c r="D1607" i="316" s="1"/>
  <c r="D1533" i="316"/>
  <c r="D19" i="269"/>
  <c r="D556" i="317" s="1"/>
  <c r="D38" i="317"/>
  <c r="F19" i="269"/>
  <c r="F556" i="317" s="1"/>
  <c r="F75" i="317"/>
  <c r="G19" i="269"/>
  <c r="G556" i="317" s="1"/>
  <c r="G408" i="317"/>
  <c r="C106" i="269"/>
  <c r="C519" i="317"/>
  <c r="E106" i="269"/>
  <c r="E594" i="317"/>
  <c r="C34" i="269"/>
  <c r="C1075" i="317" s="1"/>
  <c r="C705" i="317"/>
  <c r="F34" i="269"/>
  <c r="F1075" i="317" s="1"/>
  <c r="F927" i="317"/>
  <c r="D49" i="269"/>
  <c r="D1594" i="317" s="1"/>
  <c r="D1113" i="317"/>
  <c r="F49" i="269"/>
  <c r="F1594" i="317" s="1"/>
  <c r="F1150" i="317"/>
  <c r="C49" i="269"/>
  <c r="C1594" i="317" s="1"/>
  <c r="C1409" i="317"/>
  <c r="E49" i="269"/>
  <c r="E1594" i="317" s="1"/>
  <c r="E1483" i="317"/>
  <c r="C64" i="269"/>
  <c r="C2113" i="317" s="1"/>
  <c r="C1706" i="317"/>
  <c r="E64" i="269"/>
  <c r="E2113" i="317" s="1"/>
  <c r="E1780" i="317"/>
  <c r="F64" i="269"/>
  <c r="F2113" i="317" s="1"/>
  <c r="F1817" i="317"/>
  <c r="G64" i="269"/>
  <c r="G2113" i="317" s="1"/>
  <c r="G1854" i="317"/>
  <c r="C80" i="269"/>
  <c r="C2669" i="317" s="1"/>
  <c r="C2299" i="317"/>
  <c r="D80" i="269"/>
  <c r="D2669" i="317" s="1"/>
  <c r="D2336" i="317"/>
  <c r="E80" i="269"/>
  <c r="E2669" i="317" s="1"/>
  <c r="E2373" i="317"/>
  <c r="F80" i="269"/>
  <c r="F2669" i="317" s="1"/>
  <c r="F2410" i="317"/>
  <c r="F90" i="269"/>
  <c r="F3003" i="317" s="1"/>
  <c r="F2707" i="317"/>
  <c r="G90" i="269"/>
  <c r="G3003" i="317" s="1"/>
  <c r="G2744" i="317"/>
  <c r="C90" i="269"/>
  <c r="C3003" i="317" s="1"/>
  <c r="C2892" i="317"/>
  <c r="D90" i="269"/>
  <c r="D3003" i="317" s="1"/>
  <c r="D2929" i="317"/>
  <c r="E90" i="269"/>
  <c r="E3003" i="317" s="1"/>
  <c r="E2966" i="317"/>
  <c r="G95" i="269"/>
  <c r="G3116" i="317" s="1"/>
  <c r="G3042" i="317"/>
  <c r="C42" i="296"/>
  <c r="C1138" i="316" s="1"/>
  <c r="C1064" i="316"/>
  <c r="C76" i="296"/>
  <c r="C1177" i="316"/>
  <c r="C49" i="296"/>
  <c r="C1253" i="316" s="1"/>
  <c r="C19" i="297"/>
  <c r="C539" i="317" s="1"/>
  <c r="C58" i="317"/>
  <c r="E19" i="297"/>
  <c r="E539" i="317" s="1"/>
  <c r="E95" i="317"/>
  <c r="G106" i="297"/>
  <c r="G132" i="317"/>
  <c r="E64" i="297"/>
  <c r="E2096" i="317" s="1"/>
  <c r="E1615" i="317"/>
  <c r="C80" i="297"/>
  <c r="C2652" i="317" s="1"/>
  <c r="C2134" i="317"/>
  <c r="C90" i="297"/>
  <c r="C2986" i="317" s="1"/>
  <c r="C2727" i="317"/>
  <c r="C20" i="306"/>
  <c r="C547" i="316" s="1"/>
  <c r="C103" i="316"/>
  <c r="D20" i="306"/>
  <c r="D547" i="316" s="1"/>
  <c r="D177" i="316"/>
  <c r="E20" i="306"/>
  <c r="E547" i="316" s="1"/>
  <c r="E251" i="316"/>
  <c r="C21" i="306"/>
  <c r="C584" i="316" s="1"/>
  <c r="C436" i="316"/>
  <c r="D21" i="306"/>
  <c r="D584" i="316" s="1"/>
  <c r="D510" i="316"/>
  <c r="E29" i="306"/>
  <c r="E808" i="316" s="1"/>
  <c r="E660" i="316"/>
  <c r="E36" i="306"/>
  <c r="E995" i="316" s="1"/>
  <c r="E847" i="316"/>
  <c r="E49" i="306"/>
  <c r="E1260" i="316" s="1"/>
  <c r="E1223" i="316"/>
  <c r="E61" i="306"/>
  <c r="E1560" i="316" s="1"/>
  <c r="E1338" i="316"/>
  <c r="C62" i="306"/>
  <c r="C1597" i="316" s="1"/>
  <c r="C1523" i="316"/>
  <c r="D19" i="307"/>
  <c r="D546" i="317" s="1"/>
  <c r="D28" i="317"/>
  <c r="F106" i="307"/>
  <c r="F65" i="317"/>
  <c r="G106" i="307"/>
  <c r="G398" i="317"/>
  <c r="C106" i="307"/>
  <c r="C509" i="317"/>
  <c r="E106" i="307"/>
  <c r="E584" i="317"/>
  <c r="C34" i="307"/>
  <c r="C1065" i="317" s="1"/>
  <c r="C695" i="317"/>
  <c r="F34" i="307"/>
  <c r="F1065" i="317" s="1"/>
  <c r="F917" i="317"/>
  <c r="D49" i="307"/>
  <c r="D1584" i="317" s="1"/>
  <c r="D1103" i="317"/>
  <c r="F49" i="307"/>
  <c r="F1584" i="317" s="1"/>
  <c r="F1140" i="317"/>
  <c r="C49" i="307"/>
  <c r="C1584" i="317" s="1"/>
  <c r="C1399" i="317"/>
  <c r="E49" i="307"/>
  <c r="E1584" i="317" s="1"/>
  <c r="E1473" i="317"/>
  <c r="C64" i="307"/>
  <c r="C2103" i="317" s="1"/>
  <c r="C1696" i="317"/>
  <c r="D64" i="307"/>
  <c r="D2103" i="317" s="1"/>
  <c r="D1733" i="317"/>
  <c r="E64" i="307"/>
  <c r="E2103" i="317" s="1"/>
  <c r="E1770" i="317"/>
  <c r="F64" i="307"/>
  <c r="F2103" i="317" s="1"/>
  <c r="F1807" i="317"/>
  <c r="G80" i="307"/>
  <c r="G2659" i="317" s="1"/>
  <c r="G2141" i="317"/>
  <c r="C80" i="307"/>
  <c r="C2659" i="317" s="1"/>
  <c r="C2289" i="317"/>
  <c r="D80" i="307"/>
  <c r="D2659" i="317" s="1"/>
  <c r="D2326" i="317"/>
  <c r="E80" i="307"/>
  <c r="E2659" i="317" s="1"/>
  <c r="E2363" i="317"/>
  <c r="F80" i="307"/>
  <c r="F2659" i="317" s="1"/>
  <c r="F2400" i="317"/>
  <c r="F90" i="307"/>
  <c r="F2993" i="317" s="1"/>
  <c r="F2697" i="317"/>
  <c r="G90" i="307"/>
  <c r="G2993" i="317" s="1"/>
  <c r="G2734" i="317"/>
  <c r="C90" i="307"/>
  <c r="C2993" i="317" s="1"/>
  <c r="C2882" i="317"/>
  <c r="D90" i="307"/>
  <c r="D2993" i="317" s="1"/>
  <c r="D2919" i="317"/>
  <c r="E90" i="307"/>
  <c r="E2993" i="317" s="1"/>
  <c r="E2956" i="317"/>
  <c r="G95" i="307"/>
  <c r="G3106" i="317" s="1"/>
  <c r="G3032" i="317"/>
  <c r="D76" i="302"/>
  <c r="D26" i="316"/>
  <c r="E76" i="302"/>
  <c r="E78" i="302" s="1"/>
  <c r="E100" i="316"/>
  <c r="C77" i="302"/>
  <c r="C78" i="302" s="1"/>
  <c r="C285" i="316"/>
  <c r="D77" i="302"/>
  <c r="D359" i="316"/>
  <c r="C29" i="302"/>
  <c r="C805" i="316" s="1"/>
  <c r="C620" i="316"/>
  <c r="C36" i="302"/>
  <c r="C992" i="316" s="1"/>
  <c r="C881" i="316"/>
  <c r="C42" i="302"/>
  <c r="C1142" i="316" s="1"/>
  <c r="C1068" i="316"/>
  <c r="C62" i="302"/>
  <c r="C1594" i="316" s="1"/>
  <c r="C1372" i="316"/>
  <c r="D62" i="302"/>
  <c r="D1594" i="316" s="1"/>
  <c r="D1446" i="316"/>
  <c r="E19" i="303"/>
  <c r="E543" i="317" s="1"/>
  <c r="E25" i="317"/>
  <c r="G19" i="303"/>
  <c r="G543" i="317" s="1"/>
  <c r="G62" i="317"/>
  <c r="C106" i="303"/>
  <c r="C136" i="317"/>
  <c r="F34" i="303"/>
  <c r="F1062" i="317" s="1"/>
  <c r="F581" i="317"/>
  <c r="D34" i="303"/>
  <c r="D1062" i="317" s="1"/>
  <c r="D692" i="317"/>
  <c r="G34" i="303"/>
  <c r="G1062" i="317" s="1"/>
  <c r="G914" i="317"/>
  <c r="E49" i="303"/>
  <c r="E1581" i="317" s="1"/>
  <c r="E1100" i="317"/>
  <c r="C49" i="303"/>
  <c r="C1581" i="317" s="1"/>
  <c r="C1211" i="317"/>
  <c r="D49" i="303"/>
  <c r="D1581" i="317" s="1"/>
  <c r="D1396" i="317"/>
  <c r="C64" i="303"/>
  <c r="C2100" i="317" s="1"/>
  <c r="C1656" i="317"/>
  <c r="D64" i="303"/>
  <c r="D2100" i="317" s="1"/>
  <c r="D1693" i="317"/>
  <c r="E64" i="303"/>
  <c r="E2100" i="317" s="1"/>
  <c r="E1730" i="317"/>
  <c r="F64" i="303"/>
  <c r="F2100" i="317" s="1"/>
  <c r="F1767" i="317"/>
  <c r="G64" i="303"/>
  <c r="G2100" i="317" s="1"/>
  <c r="G1804" i="317"/>
  <c r="D80" i="303"/>
  <c r="D2656" i="317" s="1"/>
  <c r="D2286" i="317"/>
  <c r="E80" i="303"/>
  <c r="E2656" i="317" s="1"/>
  <c r="E2323" i="317"/>
  <c r="F80" i="303"/>
  <c r="F2656" i="317" s="1"/>
  <c r="F2360" i="317"/>
  <c r="G80" i="303"/>
  <c r="G2656" i="317" s="1"/>
  <c r="G2397" i="317"/>
  <c r="G90" i="303"/>
  <c r="G2990" i="317" s="1"/>
  <c r="G2694" i="317"/>
  <c r="C90" i="303"/>
  <c r="C2990" i="317" s="1"/>
  <c r="C2842" i="317"/>
  <c r="E90" i="303"/>
  <c r="E2990" i="317" s="1"/>
  <c r="E2916" i="317"/>
  <c r="C20" i="288"/>
  <c r="C553" i="316" s="1"/>
  <c r="C405" i="316"/>
  <c r="E36" i="288"/>
  <c r="E1001" i="316" s="1"/>
  <c r="E890" i="316"/>
  <c r="E42" i="288"/>
  <c r="E1151" i="316" s="1"/>
  <c r="E1077" i="316"/>
  <c r="C61" i="288"/>
  <c r="C1566" i="316" s="1"/>
  <c r="C1492" i="316"/>
  <c r="G19" i="289"/>
  <c r="G552" i="317" s="1"/>
  <c r="G34" i="317"/>
  <c r="D34" i="289"/>
  <c r="D1071" i="317" s="1"/>
  <c r="D664" i="317"/>
  <c r="G49" i="289"/>
  <c r="G1590" i="317" s="1"/>
  <c r="G1109" i="317"/>
  <c r="C49" i="289"/>
  <c r="C1590" i="317" s="1"/>
  <c r="C1183" i="317"/>
  <c r="D64" i="289"/>
  <c r="D2109" i="317" s="1"/>
  <c r="D1628" i="317"/>
  <c r="E64" i="289"/>
  <c r="E2109" i="317" s="1"/>
  <c r="E1665" i="317"/>
  <c r="G64" i="289"/>
  <c r="G2109" i="317" s="1"/>
  <c r="G1739" i="317"/>
  <c r="D80" i="289"/>
  <c r="D2665" i="317" s="1"/>
  <c r="D2221" i="317"/>
  <c r="F80" i="289"/>
  <c r="F2665" i="317" s="1"/>
  <c r="F2295" i="317"/>
  <c r="D90" i="289"/>
  <c r="D2999" i="317" s="1"/>
  <c r="D2814" i="317"/>
  <c r="E90" i="289"/>
  <c r="E2999" i="317" s="1"/>
  <c r="E2851" i="317"/>
  <c r="D95" i="289"/>
  <c r="D3112" i="317" s="1"/>
  <c r="D3075" i="317"/>
  <c r="D20" i="284"/>
  <c r="D555" i="316" s="1"/>
  <c r="D37" i="316"/>
  <c r="E20" i="284"/>
  <c r="E555" i="316" s="1"/>
  <c r="E111" i="316"/>
  <c r="C21" i="284"/>
  <c r="C592" i="316" s="1"/>
  <c r="C296" i="316"/>
  <c r="D21" i="284"/>
  <c r="D592" i="316" s="1"/>
  <c r="D370" i="316"/>
  <c r="C29" i="284"/>
  <c r="C816" i="316" s="1"/>
  <c r="C631" i="316"/>
  <c r="C36" i="284"/>
  <c r="C1003" i="316" s="1"/>
  <c r="C892" i="316"/>
  <c r="C42" i="284"/>
  <c r="C1153" i="316" s="1"/>
  <c r="C1079" i="316"/>
  <c r="C62" i="284"/>
  <c r="C1605" i="316" s="1"/>
  <c r="C1383" i="316"/>
  <c r="E19" i="285"/>
  <c r="E554" i="317" s="1"/>
  <c r="E36" i="317"/>
  <c r="G19" i="285"/>
  <c r="G554" i="317" s="1"/>
  <c r="G73" i="317"/>
  <c r="C106" i="285"/>
  <c r="C147" i="317"/>
  <c r="D19" i="285"/>
  <c r="D554" i="317" s="1"/>
  <c r="D517" i="317"/>
  <c r="F34" i="285"/>
  <c r="F1073" i="317" s="1"/>
  <c r="F592" i="317"/>
  <c r="D34" i="285"/>
  <c r="D1073" i="317" s="1"/>
  <c r="D703" i="317"/>
  <c r="G34" i="285"/>
  <c r="G1073" i="317" s="1"/>
  <c r="G925" i="317"/>
  <c r="C34" i="285"/>
  <c r="C1073" i="317" s="1"/>
  <c r="C1036" i="317"/>
  <c r="E49" i="285"/>
  <c r="E1592" i="317" s="1"/>
  <c r="E1111" i="317"/>
  <c r="G49" i="285"/>
  <c r="G1592" i="317" s="1"/>
  <c r="G1148" i="317"/>
  <c r="C49" i="285"/>
  <c r="C1592" i="317" s="1"/>
  <c r="C1222" i="317"/>
  <c r="F49" i="285"/>
  <c r="F1592" i="317" s="1"/>
  <c r="F1481" i="317"/>
  <c r="C64" i="285"/>
  <c r="C2111" i="317" s="1"/>
  <c r="C1667" i="317"/>
  <c r="D64" i="285"/>
  <c r="D2111" i="317" s="1"/>
  <c r="D1704" i="317"/>
  <c r="E64" i="285"/>
  <c r="E2111" i="317" s="1"/>
  <c r="E1741" i="317"/>
  <c r="F64" i="285"/>
  <c r="F2111" i="317" s="1"/>
  <c r="F1778" i="317"/>
  <c r="C80" i="285"/>
  <c r="C2667" i="317" s="1"/>
  <c r="C2260" i="317"/>
  <c r="D80" i="285"/>
  <c r="D2667" i="317" s="1"/>
  <c r="D2297" i="317"/>
  <c r="E80" i="285"/>
  <c r="E2667" i="317" s="1"/>
  <c r="E2334" i="317"/>
  <c r="F80" i="285"/>
  <c r="F2667" i="317" s="1"/>
  <c r="F2371" i="317"/>
  <c r="G80" i="285"/>
  <c r="G2667" i="317" s="1"/>
  <c r="G2408" i="317"/>
  <c r="C90" i="285"/>
  <c r="C3001" i="317" s="1"/>
  <c r="C2853" i="317"/>
  <c r="D90" i="285"/>
  <c r="D3001" i="317" s="1"/>
  <c r="D2890" i="317"/>
  <c r="E90" i="285"/>
  <c r="E3001" i="317" s="1"/>
  <c r="E2927" i="317"/>
  <c r="F90" i="285"/>
  <c r="F3001" i="317" s="1"/>
  <c r="F2964" i="317"/>
  <c r="C20" i="282"/>
  <c r="C556" i="316" s="1"/>
  <c r="C38" i="316"/>
  <c r="E20" i="282"/>
  <c r="E556" i="316" s="1"/>
  <c r="E186" i="316"/>
  <c r="C21" i="282"/>
  <c r="C593" i="316" s="1"/>
  <c r="C371" i="316"/>
  <c r="D21" i="282"/>
  <c r="D593" i="316" s="1"/>
  <c r="D445" i="316"/>
  <c r="C62" i="282"/>
  <c r="C1606" i="316" s="1"/>
  <c r="C1458" i="316"/>
  <c r="D19" i="283"/>
  <c r="D555" i="317" s="1"/>
  <c r="D37" i="317"/>
  <c r="F19" i="283"/>
  <c r="F555" i="317" s="1"/>
  <c r="F74" i="317"/>
  <c r="C106" i="283"/>
  <c r="C518" i="317"/>
  <c r="E34" i="283"/>
  <c r="E1074" i="317" s="1"/>
  <c r="E593" i="317"/>
  <c r="G34" i="283"/>
  <c r="G1074" i="317" s="1"/>
  <c r="G630" i="317"/>
  <c r="C34" i="283"/>
  <c r="C1074" i="317" s="1"/>
  <c r="C704" i="317"/>
  <c r="D49" i="283"/>
  <c r="D1593" i="317" s="1"/>
  <c r="D1112" i="317"/>
  <c r="F49" i="283"/>
  <c r="F1593" i="317" s="1"/>
  <c r="F1149" i="317"/>
  <c r="C64" i="283"/>
  <c r="C2112" i="317" s="1"/>
  <c r="C1705" i="317"/>
  <c r="G80" i="283"/>
  <c r="G2668" i="317" s="1"/>
  <c r="G2150" i="317"/>
  <c r="F80" i="283"/>
  <c r="F2668" i="317" s="1"/>
  <c r="F2409" i="317"/>
  <c r="F90" i="283"/>
  <c r="F3002" i="317" s="1"/>
  <c r="F2706" i="317"/>
  <c r="G90" i="283"/>
  <c r="G3002" i="317" s="1"/>
  <c r="G2743" i="317"/>
  <c r="G95" i="283"/>
  <c r="G3115" i="317" s="1"/>
  <c r="G3041" i="317"/>
  <c r="E19" i="257"/>
  <c r="D34" i="257"/>
  <c r="F34" i="257"/>
  <c r="G49" i="257"/>
  <c r="C49" i="257"/>
  <c r="E49" i="257"/>
  <c r="D64" i="257"/>
  <c r="G64" i="257"/>
  <c r="C80" i="257"/>
  <c r="D80" i="257"/>
  <c r="E80" i="257"/>
  <c r="F80" i="257"/>
  <c r="D90" i="257"/>
  <c r="E90" i="257"/>
  <c r="C68" i="314"/>
  <c r="D64" i="315"/>
  <c r="E64" i="315"/>
  <c r="G64" i="315"/>
  <c r="C80" i="315"/>
  <c r="D80" i="315"/>
  <c r="E80" i="315"/>
  <c r="F80" i="315"/>
  <c r="G80" i="315"/>
  <c r="G90" i="315"/>
  <c r="C90" i="315"/>
  <c r="E90" i="315"/>
  <c r="F90" i="315"/>
  <c r="D29" i="296"/>
  <c r="D801" i="316" s="1"/>
  <c r="D616" i="316"/>
  <c r="E49" i="296"/>
  <c r="E1253" i="316" s="1"/>
  <c r="C62" i="296"/>
  <c r="C1590" i="316" s="1"/>
  <c r="C1442" i="316"/>
  <c r="D62" i="296"/>
  <c r="D1516" i="316"/>
  <c r="C34" i="297"/>
  <c r="C1058" i="317" s="1"/>
  <c r="C577" i="317"/>
  <c r="D80" i="297"/>
  <c r="D2652" i="317" s="1"/>
  <c r="D2134" i="317"/>
  <c r="D90" i="297"/>
  <c r="D2986" i="317" s="1"/>
  <c r="D2727" i="317"/>
  <c r="C20" i="308"/>
  <c r="C532" i="316" s="1"/>
  <c r="C88" i="316"/>
  <c r="D20" i="308"/>
  <c r="D532" i="316" s="1"/>
  <c r="D162" i="316"/>
  <c r="E20" i="308"/>
  <c r="E532" i="316" s="1"/>
  <c r="E236" i="316"/>
  <c r="C21" i="308"/>
  <c r="C569" i="316" s="1"/>
  <c r="C421" i="316"/>
  <c r="D21" i="308"/>
  <c r="D569" i="316" s="1"/>
  <c r="D495" i="316"/>
  <c r="E36" i="308"/>
  <c r="E980" i="316" s="1"/>
  <c r="E832" i="316"/>
  <c r="E42" i="308"/>
  <c r="E1130" i="316" s="1"/>
  <c r="E1019" i="316"/>
  <c r="E49" i="308"/>
  <c r="E1245" i="316" s="1"/>
  <c r="E1208" i="316"/>
  <c r="C62" i="308"/>
  <c r="C1582" i="316" s="1"/>
  <c r="C1508" i="316"/>
  <c r="D19" i="309"/>
  <c r="D531" i="317" s="1"/>
  <c r="D13" i="317"/>
  <c r="F19" i="309"/>
  <c r="F531" i="317" s="1"/>
  <c r="F50" i="317"/>
  <c r="G19" i="309"/>
  <c r="G531" i="317" s="1"/>
  <c r="G383" i="317"/>
  <c r="C19" i="309"/>
  <c r="C531" i="317" s="1"/>
  <c r="C494" i="317"/>
  <c r="E34" i="309"/>
  <c r="E1050" i="317" s="1"/>
  <c r="E569" i="317"/>
  <c r="G34" i="309"/>
  <c r="G1050" i="317" s="1"/>
  <c r="G606" i="317"/>
  <c r="C34" i="309"/>
  <c r="C1050" i="317" s="1"/>
  <c r="C680" i="317"/>
  <c r="F34" i="309"/>
  <c r="F1050" i="317" s="1"/>
  <c r="F902" i="317"/>
  <c r="D49" i="309"/>
  <c r="D1569" i="317" s="1"/>
  <c r="D1088" i="317"/>
  <c r="F49" i="309"/>
  <c r="F1569" i="317" s="1"/>
  <c r="F1125" i="317"/>
  <c r="C49" i="309"/>
  <c r="C1569" i="317" s="1"/>
  <c r="C1384" i="317"/>
  <c r="C64" i="309"/>
  <c r="C2088" i="317" s="1"/>
  <c r="C1681" i="317"/>
  <c r="D64" i="309"/>
  <c r="D2088" i="317" s="1"/>
  <c r="D1718" i="317"/>
  <c r="F64" i="309"/>
  <c r="F2088" i="317" s="1"/>
  <c r="F1792" i="317"/>
  <c r="G64" i="309"/>
  <c r="G2088" i="317" s="1"/>
  <c r="G1829" i="317"/>
  <c r="G80" i="309"/>
  <c r="G2644" i="317" s="1"/>
  <c r="G2126" i="317"/>
  <c r="C80" i="309"/>
  <c r="C2644" i="317" s="1"/>
  <c r="C2274" i="317"/>
  <c r="D80" i="309"/>
  <c r="D2644" i="317" s="1"/>
  <c r="D2311" i="317"/>
  <c r="E80" i="309"/>
  <c r="E2644" i="317" s="1"/>
  <c r="E2348" i="317"/>
  <c r="F80" i="309"/>
  <c r="F2644" i="317" s="1"/>
  <c r="F2385" i="317"/>
  <c r="F90" i="309"/>
  <c r="F2978" i="317" s="1"/>
  <c r="F2682" i="317"/>
  <c r="G90" i="309"/>
  <c r="G2978" i="317" s="1"/>
  <c r="G2719" i="317"/>
  <c r="C90" i="309"/>
  <c r="C2978" i="317" s="1"/>
  <c r="C2867" i="317"/>
  <c r="D90" i="309"/>
  <c r="D2978" i="317" s="1"/>
  <c r="D2904" i="317"/>
  <c r="G95" i="309"/>
  <c r="G3091" i="317" s="1"/>
  <c r="G3017" i="317"/>
  <c r="D20" i="300"/>
  <c r="D538" i="316" s="1"/>
  <c r="D20" i="316"/>
  <c r="E76" i="300"/>
  <c r="E94" i="316"/>
  <c r="C21" i="300"/>
  <c r="C575" i="316" s="1"/>
  <c r="C279" i="316"/>
  <c r="D21" i="300"/>
  <c r="D575" i="316" s="1"/>
  <c r="D353" i="316"/>
  <c r="C36" i="300"/>
  <c r="C986" i="316" s="1"/>
  <c r="C875" i="316"/>
  <c r="C62" i="300"/>
  <c r="C1588" i="316" s="1"/>
  <c r="C1366" i="316"/>
  <c r="E19" i="301"/>
  <c r="E537" i="317" s="1"/>
  <c r="E19" i="317"/>
  <c r="C19" i="301"/>
  <c r="C537" i="317" s="1"/>
  <c r="C130" i="317"/>
  <c r="D106" i="301"/>
  <c r="D500" i="317"/>
  <c r="F34" i="301"/>
  <c r="F1056" i="317" s="1"/>
  <c r="F575" i="317"/>
  <c r="G34" i="301"/>
  <c r="G1056" i="317" s="1"/>
  <c r="G908" i="317"/>
  <c r="C34" i="301"/>
  <c r="C1056" i="317" s="1"/>
  <c r="C1019" i="317"/>
  <c r="E49" i="301"/>
  <c r="E1575" i="317" s="1"/>
  <c r="E1094" i="317"/>
  <c r="G49" i="301"/>
  <c r="G1575" i="317" s="1"/>
  <c r="G1131" i="317"/>
  <c r="C49" i="301"/>
  <c r="C1575" i="317" s="1"/>
  <c r="C1205" i="317"/>
  <c r="D49" i="301"/>
  <c r="D1575" i="317" s="1"/>
  <c r="D1390" i="317"/>
  <c r="F49" i="301"/>
  <c r="F1575" i="317" s="1"/>
  <c r="F1464" i="317"/>
  <c r="C64" i="301"/>
  <c r="C2094" i="317" s="1"/>
  <c r="C1650" i="317"/>
  <c r="E64" i="301"/>
  <c r="E2094" i="317" s="1"/>
  <c r="E1724" i="317"/>
  <c r="F64" i="301"/>
  <c r="F2094" i="317" s="1"/>
  <c r="F1761" i="317"/>
  <c r="G64" i="301"/>
  <c r="G2094" i="317" s="1"/>
  <c r="G1798" i="317"/>
  <c r="C80" i="301"/>
  <c r="C2650" i="317" s="1"/>
  <c r="C2243" i="317"/>
  <c r="D80" i="301"/>
  <c r="D2650" i="317" s="1"/>
  <c r="D2280" i="317"/>
  <c r="E80" i="301"/>
  <c r="E2650" i="317" s="1"/>
  <c r="E2317" i="317"/>
  <c r="F80" i="301"/>
  <c r="F2650" i="317" s="1"/>
  <c r="F2354" i="317"/>
  <c r="G90" i="301"/>
  <c r="G2984" i="317" s="1"/>
  <c r="G2688" i="317"/>
  <c r="C90" i="301"/>
  <c r="C2984" i="317" s="1"/>
  <c r="C2836" i="317"/>
  <c r="D90" i="301"/>
  <c r="D2984" i="317" s="1"/>
  <c r="D2873" i="317"/>
  <c r="E90" i="301"/>
  <c r="E2984" i="317" s="1"/>
  <c r="E2910" i="317"/>
  <c r="F90" i="301"/>
  <c r="F2984" i="317" s="1"/>
  <c r="F2947" i="317"/>
  <c r="C20" i="298"/>
  <c r="C559" i="316" s="1"/>
  <c r="C41" i="316"/>
  <c r="D20" i="298"/>
  <c r="D559" i="316" s="1"/>
  <c r="D115" i="316"/>
  <c r="E20" i="298"/>
  <c r="E559" i="316" s="1"/>
  <c r="E189" i="316"/>
  <c r="C21" i="298"/>
  <c r="C596" i="316" s="1"/>
  <c r="C374" i="316"/>
  <c r="D21" i="298"/>
  <c r="D596" i="316" s="1"/>
  <c r="D448" i="316"/>
  <c r="C62" i="298"/>
  <c r="C1609" i="316" s="1"/>
  <c r="C1461" i="316"/>
  <c r="D62" i="298"/>
  <c r="D1609" i="316" s="1"/>
  <c r="D1535" i="316"/>
  <c r="D19" i="299"/>
  <c r="D558" i="317" s="1"/>
  <c r="D40" i="317"/>
  <c r="F19" i="299"/>
  <c r="F558" i="317" s="1"/>
  <c r="F77" i="317"/>
  <c r="C19" i="299"/>
  <c r="C558" i="317" s="1"/>
  <c r="C521" i="317"/>
  <c r="E106" i="299"/>
  <c r="E596" i="317"/>
  <c r="G34" i="299"/>
  <c r="G1077" i="317" s="1"/>
  <c r="G633" i="317"/>
  <c r="C34" i="299"/>
  <c r="C1077" i="317" s="1"/>
  <c r="C707" i="317"/>
  <c r="F34" i="299"/>
  <c r="F1077" i="317" s="1"/>
  <c r="F929" i="317"/>
  <c r="D49" i="299"/>
  <c r="D1596" i="317" s="1"/>
  <c r="D1115" i="317"/>
  <c r="F49" i="299"/>
  <c r="F1596" i="317" s="1"/>
  <c r="F1152" i="317"/>
  <c r="C49" i="299"/>
  <c r="C1596" i="317" s="1"/>
  <c r="C1411" i="317"/>
  <c r="E49" i="299"/>
  <c r="E1596" i="317" s="1"/>
  <c r="E1485" i="317"/>
  <c r="C64" i="299"/>
  <c r="C2115" i="317" s="1"/>
  <c r="C1708" i="317"/>
  <c r="D64" i="299"/>
  <c r="D2115" i="317" s="1"/>
  <c r="D1745" i="317"/>
  <c r="E64" i="299"/>
  <c r="E2115" i="317" s="1"/>
  <c r="E1782" i="317"/>
  <c r="G64" i="299"/>
  <c r="G2115" i="317" s="1"/>
  <c r="G1856" i="317"/>
  <c r="G80" i="299"/>
  <c r="G2671" i="317" s="1"/>
  <c r="G2153" i="317"/>
  <c r="C80" i="299"/>
  <c r="C2671" i="317" s="1"/>
  <c r="C2301" i="317"/>
  <c r="D80" i="299"/>
  <c r="D2671" i="317" s="1"/>
  <c r="D2338" i="317"/>
  <c r="E80" i="299"/>
  <c r="E2671" i="317" s="1"/>
  <c r="E2375" i="317"/>
  <c r="F80" i="299"/>
  <c r="F2671" i="317" s="1"/>
  <c r="F2412" i="317"/>
  <c r="F90" i="299"/>
  <c r="F3005" i="317" s="1"/>
  <c r="F2709" i="317"/>
  <c r="G90" i="299"/>
  <c r="G3005" i="317" s="1"/>
  <c r="G2746" i="317"/>
  <c r="D90" i="299"/>
  <c r="D3005" i="317" s="1"/>
  <c r="D2931" i="317"/>
  <c r="E90" i="299"/>
  <c r="E3005" i="317" s="1"/>
  <c r="E2968" i="317"/>
  <c r="G95" i="299"/>
  <c r="G3118" i="317" s="1"/>
  <c r="G3044" i="317"/>
  <c r="D76" i="280"/>
  <c r="D78" i="280" s="1"/>
  <c r="D85" i="316"/>
  <c r="E76" i="280"/>
  <c r="E159" i="316"/>
  <c r="D21" i="280"/>
  <c r="D566" i="316" s="1"/>
  <c r="D418" i="316"/>
  <c r="C62" i="280"/>
  <c r="C1431" i="316"/>
  <c r="D62" i="280"/>
  <c r="D1579" i="316" s="1"/>
  <c r="D1505" i="316"/>
  <c r="D19" i="281"/>
  <c r="D528" i="317" s="1"/>
  <c r="D10" i="317"/>
  <c r="F19" i="281"/>
  <c r="F528" i="317" s="1"/>
  <c r="F47" i="317"/>
  <c r="E34" i="281"/>
  <c r="E1047" i="317" s="1"/>
  <c r="E566" i="317"/>
  <c r="G34" i="281"/>
  <c r="G1047" i="317" s="1"/>
  <c r="G603" i="317"/>
  <c r="D49" i="281"/>
  <c r="D1566" i="317" s="1"/>
  <c r="D1085" i="317"/>
  <c r="C64" i="281"/>
  <c r="C2085" i="317" s="1"/>
  <c r="C1678" i="317"/>
  <c r="G80" i="281"/>
  <c r="G2641" i="317" s="1"/>
  <c r="G2123" i="317"/>
  <c r="G90" i="281"/>
  <c r="G2975" i="317" s="1"/>
  <c r="G2716" i="317"/>
  <c r="G95" i="281"/>
  <c r="G3088" i="317" s="1"/>
  <c r="G3014" i="317"/>
  <c r="D20" i="266"/>
  <c r="D558" i="316" s="1"/>
  <c r="D40" i="316"/>
  <c r="E76" i="266"/>
  <c r="E114" i="316"/>
  <c r="C21" i="266"/>
  <c r="C595" i="316" s="1"/>
  <c r="C299" i="316"/>
  <c r="D21" i="266"/>
  <c r="D595" i="316" s="1"/>
  <c r="D373" i="316"/>
  <c r="C76" i="266"/>
  <c r="C634" i="316"/>
  <c r="C36" i="266"/>
  <c r="C1006" i="316" s="1"/>
  <c r="C895" i="316"/>
  <c r="C42" i="266"/>
  <c r="C1156" i="316" s="1"/>
  <c r="C1082" i="316"/>
  <c r="C62" i="266"/>
  <c r="C1608" i="316" s="1"/>
  <c r="C1386" i="316"/>
  <c r="D62" i="266"/>
  <c r="D1608" i="316" s="1"/>
  <c r="D1460" i="316"/>
  <c r="E19" i="267"/>
  <c r="E557" i="317" s="1"/>
  <c r="E39" i="317"/>
  <c r="G19" i="267"/>
  <c r="G557" i="317" s="1"/>
  <c r="G76" i="317"/>
  <c r="C106" i="267"/>
  <c r="C150" i="317"/>
  <c r="D19" i="267"/>
  <c r="D557" i="317" s="1"/>
  <c r="D520" i="317"/>
  <c r="F34" i="267"/>
  <c r="F1076" i="317" s="1"/>
  <c r="F595" i="317"/>
  <c r="D34" i="267"/>
  <c r="D1076" i="317" s="1"/>
  <c r="D706" i="317"/>
  <c r="G34" i="267"/>
  <c r="G1076" i="317" s="1"/>
  <c r="G928" i="317"/>
  <c r="C34" i="267"/>
  <c r="C1076" i="317" s="1"/>
  <c r="C1039" i="317"/>
  <c r="E49" i="267"/>
  <c r="E1595" i="317" s="1"/>
  <c r="E1114" i="317"/>
  <c r="G49" i="267"/>
  <c r="G1595" i="317" s="1"/>
  <c r="G1151" i="317"/>
  <c r="D49" i="267"/>
  <c r="D1595" i="317" s="1"/>
  <c r="D1410" i="317"/>
  <c r="F49" i="267"/>
  <c r="F1595" i="317" s="1"/>
  <c r="F1484" i="317"/>
  <c r="C64" i="267"/>
  <c r="C2114" i="317" s="1"/>
  <c r="C1670" i="317"/>
  <c r="D64" i="267"/>
  <c r="D2114" i="317" s="1"/>
  <c r="D1707" i="317"/>
  <c r="E64" i="267"/>
  <c r="E2114" i="317" s="1"/>
  <c r="E1744" i="317"/>
  <c r="F64" i="267"/>
  <c r="F2114" i="317" s="1"/>
  <c r="F1781" i="317"/>
  <c r="C80" i="267"/>
  <c r="C2670" i="317" s="1"/>
  <c r="C2263" i="317"/>
  <c r="D80" i="267"/>
  <c r="D2670" i="317" s="1"/>
  <c r="D2300" i="317"/>
  <c r="E80" i="267"/>
  <c r="E2670" i="317" s="1"/>
  <c r="E2337" i="317"/>
  <c r="F80" i="267"/>
  <c r="F2670" i="317" s="1"/>
  <c r="F2374" i="317"/>
  <c r="G80" i="267"/>
  <c r="G2670" i="317" s="1"/>
  <c r="G2411" i="317"/>
  <c r="G90" i="267"/>
  <c r="G3004" i="317" s="1"/>
  <c r="G2708" i="317"/>
  <c r="C90" i="267"/>
  <c r="C3004" i="317" s="1"/>
  <c r="C2856" i="317"/>
  <c r="D90" i="267"/>
  <c r="D3004" i="317" s="1"/>
  <c r="D2893" i="317"/>
  <c r="E90" i="267"/>
  <c r="E3004" i="317" s="1"/>
  <c r="E2930" i="317"/>
  <c r="C20" i="264"/>
  <c r="C530" i="316" s="1"/>
  <c r="C12" i="316"/>
  <c r="D76" i="264"/>
  <c r="D86" i="316"/>
  <c r="E20" i="264"/>
  <c r="E530" i="316" s="1"/>
  <c r="E160" i="316"/>
  <c r="C21" i="264"/>
  <c r="C567" i="316" s="1"/>
  <c r="C345" i="316"/>
  <c r="D21" i="264"/>
  <c r="D567" i="316" s="1"/>
  <c r="D419" i="316"/>
  <c r="C62" i="264"/>
  <c r="C1580" i="316" s="1"/>
  <c r="C1432" i="316"/>
  <c r="D62" i="264"/>
  <c r="D1580" i="316" s="1"/>
  <c r="D1506" i="316"/>
  <c r="D19" i="265"/>
  <c r="D529" i="317" s="1"/>
  <c r="D11" i="317"/>
  <c r="F19" i="265"/>
  <c r="F529" i="317" s="1"/>
  <c r="F48" i="317"/>
  <c r="G19" i="265"/>
  <c r="G529" i="317" s="1"/>
  <c r="G381" i="317"/>
  <c r="C106" i="265"/>
  <c r="C492" i="317"/>
  <c r="E106" i="265"/>
  <c r="E567" i="317"/>
  <c r="G34" i="265"/>
  <c r="G1048" i="317" s="1"/>
  <c r="G604" i="317"/>
  <c r="C34" i="265"/>
  <c r="C1048" i="317" s="1"/>
  <c r="C678" i="317"/>
  <c r="F34" i="265"/>
  <c r="F1048" i="317" s="1"/>
  <c r="F900" i="317"/>
  <c r="D49" i="265"/>
  <c r="D1567" i="317" s="1"/>
  <c r="D1086" i="317"/>
  <c r="F49" i="265"/>
  <c r="F1567" i="317" s="1"/>
  <c r="F1123" i="317"/>
  <c r="C49" i="265"/>
  <c r="C1567" i="317" s="1"/>
  <c r="C1382" i="317"/>
  <c r="E49" i="265"/>
  <c r="E1567" i="317" s="1"/>
  <c r="E1456" i="317"/>
  <c r="C64" i="265"/>
  <c r="C2086" i="317" s="1"/>
  <c r="C1679" i="317"/>
  <c r="E64" i="265"/>
  <c r="E2086" i="317" s="1"/>
  <c r="E1753" i="317"/>
  <c r="F64" i="265"/>
  <c r="F2086" i="317" s="1"/>
  <c r="F1790" i="317"/>
  <c r="G64" i="265"/>
  <c r="G2086" i="317" s="1"/>
  <c r="G1827" i="317"/>
  <c r="C80" i="265"/>
  <c r="C2642" i="317" s="1"/>
  <c r="C2272" i="317"/>
  <c r="D80" i="265"/>
  <c r="D2642" i="317" s="1"/>
  <c r="D2309" i="317"/>
  <c r="E80" i="265"/>
  <c r="E2642" i="317" s="1"/>
  <c r="E2346" i="317"/>
  <c r="F80" i="265"/>
  <c r="F2642" i="317" s="1"/>
  <c r="F2383" i="317"/>
  <c r="F90" i="265"/>
  <c r="F2976" i="317" s="1"/>
  <c r="F2680" i="317"/>
  <c r="G90" i="265"/>
  <c r="G2976" i="317" s="1"/>
  <c r="G2717" i="317"/>
  <c r="C90" i="265"/>
  <c r="C2976" i="317" s="1"/>
  <c r="C2865" i="317"/>
  <c r="D90" i="265"/>
  <c r="D2976" i="317" s="1"/>
  <c r="D2902" i="317"/>
  <c r="E90" i="265"/>
  <c r="E2976" i="317" s="1"/>
  <c r="E2939" i="317"/>
  <c r="G95" i="265"/>
  <c r="G3089" i="317" s="1"/>
  <c r="G3015" i="317"/>
  <c r="E49" i="255"/>
  <c r="E64" i="255"/>
  <c r="G64" i="255"/>
  <c r="C80" i="255"/>
  <c r="C97" i="255" s="1"/>
  <c r="C102" i="255" s="1"/>
  <c r="D80" i="255"/>
  <c r="E80" i="255"/>
  <c r="F80" i="255"/>
  <c r="D90" i="255"/>
  <c r="E90" i="255"/>
  <c r="D77" i="252"/>
  <c r="D20" i="252"/>
  <c r="C106" i="253"/>
  <c r="E19" i="253"/>
  <c r="D34" i="253"/>
  <c r="F34" i="253"/>
  <c r="G49" i="253"/>
  <c r="C77" i="296"/>
  <c r="C59" i="316"/>
  <c r="D20" i="296"/>
  <c r="D540" i="316" s="1"/>
  <c r="D392" i="316"/>
  <c r="E20" i="296"/>
  <c r="E540" i="316" s="1"/>
  <c r="E466" i="316"/>
  <c r="E76" i="296"/>
  <c r="E78" i="296" s="1"/>
  <c r="E1177" i="316"/>
  <c r="C106" i="297"/>
  <c r="C21" i="317"/>
  <c r="D34" i="297"/>
  <c r="D1058" i="317" s="1"/>
  <c r="F49" i="297"/>
  <c r="F1577" i="317" s="1"/>
  <c r="F1170" i="317"/>
  <c r="G64" i="297"/>
  <c r="G2096" i="317" s="1"/>
  <c r="G1615" i="317"/>
  <c r="E80" i="297"/>
  <c r="E2652" i="317" s="1"/>
  <c r="E2134" i="317"/>
  <c r="C20" i="278"/>
  <c r="C536" i="316" s="1"/>
  <c r="C18" i="316"/>
  <c r="D20" i="278"/>
  <c r="D536" i="316" s="1"/>
  <c r="D92" i="316"/>
  <c r="E20" i="278"/>
  <c r="E536" i="316" s="1"/>
  <c r="E166" i="316"/>
  <c r="C21" i="278"/>
  <c r="C573" i="316" s="1"/>
  <c r="C351" i="316"/>
  <c r="D21" i="278"/>
  <c r="D573" i="316" s="1"/>
  <c r="D425" i="316"/>
  <c r="C62" i="278"/>
  <c r="C1586" i="316" s="1"/>
  <c r="C1438" i="316"/>
  <c r="D19" i="279"/>
  <c r="D535" i="317" s="1"/>
  <c r="D17" i="317"/>
  <c r="F19" i="279"/>
  <c r="F535" i="317" s="1"/>
  <c r="F54" i="317"/>
  <c r="G19" i="279"/>
  <c r="G535" i="317" s="1"/>
  <c r="G387" i="317"/>
  <c r="C106" i="279"/>
  <c r="C498" i="317"/>
  <c r="E106" i="279"/>
  <c r="E573" i="317"/>
  <c r="G34" i="279"/>
  <c r="G1054" i="317" s="1"/>
  <c r="G610" i="317"/>
  <c r="C34" i="279"/>
  <c r="C1054" i="317" s="1"/>
  <c r="C684" i="317"/>
  <c r="F34" i="279"/>
  <c r="F1054" i="317" s="1"/>
  <c r="F906" i="317"/>
  <c r="D49" i="279"/>
  <c r="D1573" i="317" s="1"/>
  <c r="D1092" i="317"/>
  <c r="F49" i="279"/>
  <c r="F1573" i="317" s="1"/>
  <c r="F1129" i="317"/>
  <c r="E49" i="279"/>
  <c r="E1573" i="317" s="1"/>
  <c r="E1462" i="317"/>
  <c r="C64" i="279"/>
  <c r="C2092" i="317" s="1"/>
  <c r="C1685" i="317"/>
  <c r="D64" i="279"/>
  <c r="D2092" i="317" s="1"/>
  <c r="D1722" i="317"/>
  <c r="E64" i="279"/>
  <c r="E2092" i="317" s="1"/>
  <c r="E1759" i="317"/>
  <c r="F64" i="279"/>
  <c r="F2092" i="317" s="1"/>
  <c r="F1796" i="317"/>
  <c r="G80" i="279"/>
  <c r="G2648" i="317" s="1"/>
  <c r="G2130" i="317"/>
  <c r="C80" i="279"/>
  <c r="C2648" i="317" s="1"/>
  <c r="C2278" i="317"/>
  <c r="D80" i="279"/>
  <c r="D2648" i="317" s="1"/>
  <c r="D2315" i="317"/>
  <c r="E80" i="279"/>
  <c r="E2648" i="317" s="1"/>
  <c r="E2352" i="317"/>
  <c r="F80" i="279"/>
  <c r="F2648" i="317" s="1"/>
  <c r="F2389" i="317"/>
  <c r="F90" i="279"/>
  <c r="F2982" i="317" s="1"/>
  <c r="F2686" i="317"/>
  <c r="C90" i="279"/>
  <c r="C2982" i="317" s="1"/>
  <c r="C2871" i="317"/>
  <c r="D90" i="279"/>
  <c r="D2982" i="317" s="1"/>
  <c r="D2908" i="317"/>
  <c r="E90" i="279"/>
  <c r="E2982" i="317" s="1"/>
  <c r="E2945" i="317"/>
  <c r="G95" i="279"/>
  <c r="G3095" i="317" s="1"/>
  <c r="G3021" i="317"/>
  <c r="C20" i="262"/>
  <c r="C535" i="316" s="1"/>
  <c r="C17" i="316"/>
  <c r="D76" i="262"/>
  <c r="D91" i="316"/>
  <c r="E20" i="262"/>
  <c r="E535" i="316" s="1"/>
  <c r="E165" i="316"/>
  <c r="C21" i="262"/>
  <c r="C572" i="316" s="1"/>
  <c r="C350" i="316"/>
  <c r="D21" i="262"/>
  <c r="D572" i="316" s="1"/>
  <c r="D424" i="316"/>
  <c r="D62" i="262"/>
  <c r="D1585" i="316" s="1"/>
  <c r="D1511" i="316"/>
  <c r="D106" i="263"/>
  <c r="D16" i="317"/>
  <c r="F19" i="263"/>
  <c r="F534" i="317" s="1"/>
  <c r="F53" i="317"/>
  <c r="C106" i="263"/>
  <c r="C497" i="317"/>
  <c r="E34" i="263"/>
  <c r="E1053" i="317" s="1"/>
  <c r="E572" i="317"/>
  <c r="C34" i="263"/>
  <c r="C1053" i="317" s="1"/>
  <c r="C683" i="317"/>
  <c r="F34" i="263"/>
  <c r="F1053" i="317" s="1"/>
  <c r="F905" i="317"/>
  <c r="D49" i="263"/>
  <c r="D1572" i="317" s="1"/>
  <c r="D1091" i="317"/>
  <c r="F49" i="263"/>
  <c r="F1572" i="317" s="1"/>
  <c r="F1128" i="317"/>
  <c r="C49" i="263"/>
  <c r="C1572" i="317" s="1"/>
  <c r="C1387" i="317"/>
  <c r="E49" i="263"/>
  <c r="E1572" i="317" s="1"/>
  <c r="E1461" i="317"/>
  <c r="C64" i="263"/>
  <c r="C2091" i="317" s="1"/>
  <c r="C1684" i="317"/>
  <c r="D64" i="263"/>
  <c r="D2091" i="317" s="1"/>
  <c r="D1721" i="317"/>
  <c r="F64" i="263"/>
  <c r="F2091" i="317" s="1"/>
  <c r="F1795" i="317"/>
  <c r="G64" i="263"/>
  <c r="G2091" i="317" s="1"/>
  <c r="G1832" i="317"/>
  <c r="C80" i="263"/>
  <c r="C2647" i="317" s="1"/>
  <c r="C2277" i="317"/>
  <c r="D80" i="263"/>
  <c r="D2647" i="317" s="1"/>
  <c r="D2314" i="317"/>
  <c r="E80" i="263"/>
  <c r="E2647" i="317" s="1"/>
  <c r="E2351" i="317"/>
  <c r="F80" i="263"/>
  <c r="F2647" i="317" s="1"/>
  <c r="F2388" i="317"/>
  <c r="F90" i="263"/>
  <c r="F2981" i="317" s="1"/>
  <c r="F2685" i="317"/>
  <c r="G90" i="263"/>
  <c r="G2981" i="317" s="1"/>
  <c r="G2722" i="317"/>
  <c r="C90" i="263"/>
  <c r="C2981" i="317" s="1"/>
  <c r="C2870" i="317"/>
  <c r="D90" i="263"/>
  <c r="D2981" i="317" s="1"/>
  <c r="D2907" i="317"/>
  <c r="E90" i="263"/>
  <c r="E2981" i="317" s="1"/>
  <c r="E2944" i="317"/>
  <c r="E20" i="314"/>
  <c r="C29" i="314"/>
  <c r="D76" i="314"/>
  <c r="D21" i="252"/>
  <c r="D68" i="252" s="1"/>
  <c r="E106" i="253"/>
  <c r="C77" i="252"/>
  <c r="C78" i="252" s="1"/>
  <c r="E20" i="252"/>
  <c r="E67" i="252" s="1"/>
  <c r="E82" i="252" s="1"/>
  <c r="D19" i="253"/>
  <c r="D97" i="253" s="1"/>
  <c r="D107" i="253" s="1"/>
  <c r="C68" i="252"/>
  <c r="C29" i="252"/>
  <c r="C67" i="252" s="1"/>
  <c r="C19" i="255"/>
  <c r="E76" i="254"/>
  <c r="F19" i="255"/>
  <c r="E19" i="255"/>
  <c r="C68" i="256"/>
  <c r="C67" i="256"/>
  <c r="D19" i="257"/>
  <c r="E106" i="257"/>
  <c r="E20" i="258"/>
  <c r="E550" i="316" s="1"/>
  <c r="D19" i="259"/>
  <c r="D549" i="317" s="1"/>
  <c r="D21" i="258"/>
  <c r="D587" i="316" s="1"/>
  <c r="C20" i="258"/>
  <c r="C550" i="316" s="1"/>
  <c r="C77" i="258"/>
  <c r="D77" i="260"/>
  <c r="E76" i="260"/>
  <c r="E78" i="260" s="1"/>
  <c r="D106" i="261"/>
  <c r="E34" i="261"/>
  <c r="E1066" i="317" s="1"/>
  <c r="D20" i="262"/>
  <c r="D535" i="316" s="1"/>
  <c r="C76" i="262"/>
  <c r="C19" i="263"/>
  <c r="C534" i="317" s="1"/>
  <c r="C77" i="262"/>
  <c r="D19" i="263"/>
  <c r="D534" i="317" s="1"/>
  <c r="D77" i="262"/>
  <c r="E76" i="262"/>
  <c r="E78" i="262" s="1"/>
  <c r="E106" i="263"/>
  <c r="E34" i="265"/>
  <c r="E1048" i="317" s="1"/>
  <c r="C77" i="264"/>
  <c r="C76" i="264"/>
  <c r="D77" i="264"/>
  <c r="D78" i="264" s="1"/>
  <c r="E76" i="264"/>
  <c r="E78" i="264" s="1"/>
  <c r="C19" i="265"/>
  <c r="C77" i="266"/>
  <c r="D77" i="266"/>
  <c r="D76" i="266"/>
  <c r="D106" i="267"/>
  <c r="E20" i="266"/>
  <c r="E558" i="316" s="1"/>
  <c r="E34" i="269"/>
  <c r="E1075" i="317" s="1"/>
  <c r="C77" i="268"/>
  <c r="C76" i="268"/>
  <c r="D97" i="269"/>
  <c r="D3154" i="317" s="1"/>
  <c r="D77" i="268"/>
  <c r="D78" i="268" s="1"/>
  <c r="E76" i="268"/>
  <c r="E78" i="268" s="1"/>
  <c r="C19" i="269"/>
  <c r="C556" i="317" s="1"/>
  <c r="E34" i="271"/>
  <c r="C77" i="270"/>
  <c r="C76" i="270"/>
  <c r="C106" i="271"/>
  <c r="D76" i="270"/>
  <c r="D78" i="270" s="1"/>
  <c r="E76" i="270"/>
  <c r="C68" i="272"/>
  <c r="C1713" i="316" s="1"/>
  <c r="F106" i="273"/>
  <c r="D20" i="272"/>
  <c r="D549" i="316" s="1"/>
  <c r="C77" i="272"/>
  <c r="C19" i="273"/>
  <c r="D77" i="272"/>
  <c r="D78" i="272" s="1"/>
  <c r="E76" i="272"/>
  <c r="E78" i="272" s="1"/>
  <c r="E106" i="273"/>
  <c r="D106" i="273"/>
  <c r="E106" i="275"/>
  <c r="D21" i="276"/>
  <c r="C106" i="277"/>
  <c r="E19" i="277"/>
  <c r="E550" i="317" s="1"/>
  <c r="C77" i="276"/>
  <c r="C29" i="276"/>
  <c r="E76" i="276"/>
  <c r="E78" i="276" s="1"/>
  <c r="C68" i="276"/>
  <c r="C1715" i="316" s="1"/>
  <c r="D77" i="278"/>
  <c r="E76" i="278"/>
  <c r="E78" i="278" s="1"/>
  <c r="G106" i="279"/>
  <c r="E34" i="279"/>
  <c r="E1054" i="317" s="1"/>
  <c r="C77" i="280"/>
  <c r="C76" i="280"/>
  <c r="E106" i="281"/>
  <c r="C19" i="281"/>
  <c r="E76" i="282"/>
  <c r="D77" i="284"/>
  <c r="E76" i="284"/>
  <c r="E78" i="284" s="1"/>
  <c r="C19" i="285"/>
  <c r="C554" i="317" s="1"/>
  <c r="C68" i="286"/>
  <c r="C1718" i="316" s="1"/>
  <c r="D77" i="286"/>
  <c r="D76" i="286"/>
  <c r="E106" i="287"/>
  <c r="E76" i="286"/>
  <c r="C68" i="288"/>
  <c r="C1717" i="316" s="1"/>
  <c r="D68" i="288"/>
  <c r="D1717" i="316" s="1"/>
  <c r="C76" i="290"/>
  <c r="C78" i="290" s="1"/>
  <c r="C19" i="291"/>
  <c r="C544" i="317" s="1"/>
  <c r="C68" i="290"/>
  <c r="C1709" i="316" s="1"/>
  <c r="C20" i="292"/>
  <c r="C542" i="316" s="1"/>
  <c r="D20" i="292"/>
  <c r="D542" i="316" s="1"/>
  <c r="C77" i="292"/>
  <c r="C78" i="292" s="1"/>
  <c r="C19" i="293"/>
  <c r="C541" i="317" s="1"/>
  <c r="E76" i="292"/>
  <c r="E78" i="292" s="1"/>
  <c r="D21" i="294"/>
  <c r="E106" i="295"/>
  <c r="C29" i="294"/>
  <c r="C807" i="316" s="1"/>
  <c r="C77" i="294"/>
  <c r="E76" i="294"/>
  <c r="D106" i="295"/>
  <c r="C77" i="298"/>
  <c r="C76" i="298"/>
  <c r="C106" i="299"/>
  <c r="D77" i="298"/>
  <c r="D76" i="298"/>
  <c r="E76" i="298"/>
  <c r="E20" i="300"/>
  <c r="E538" i="316" s="1"/>
  <c r="D19" i="301"/>
  <c r="C77" i="300"/>
  <c r="F106" i="301"/>
  <c r="D77" i="300"/>
  <c r="E106" i="301"/>
  <c r="C106" i="301"/>
  <c r="D68" i="300"/>
  <c r="D1702" i="316" s="1"/>
  <c r="C19" i="303"/>
  <c r="C20" i="302"/>
  <c r="C21" i="304"/>
  <c r="C578" i="316" s="1"/>
  <c r="E34" i="305"/>
  <c r="C20" i="304"/>
  <c r="C76" i="306"/>
  <c r="F19" i="307"/>
  <c r="E76" i="306"/>
  <c r="E78" i="306" s="1"/>
  <c r="D77" i="306"/>
  <c r="E34" i="307"/>
  <c r="E1065" i="317" s="1"/>
  <c r="D77" i="308"/>
  <c r="D76" i="308"/>
  <c r="E106" i="309"/>
  <c r="E76" i="308"/>
  <c r="E78" i="308" s="1"/>
  <c r="D77" i="310"/>
  <c r="D76" i="310"/>
  <c r="E106" i="311"/>
  <c r="E76" i="310"/>
  <c r="E78" i="310" s="1"/>
  <c r="C19" i="313"/>
  <c r="D67" i="314"/>
  <c r="C67" i="314"/>
  <c r="G97" i="315"/>
  <c r="F97" i="315"/>
  <c r="F107" i="315" s="1"/>
  <c r="E78" i="314"/>
  <c r="D97" i="315"/>
  <c r="E49" i="314"/>
  <c r="D106" i="315"/>
  <c r="C19" i="315"/>
  <c r="E106" i="315"/>
  <c r="D21" i="314"/>
  <c r="D68" i="314" s="1"/>
  <c r="G106" i="315"/>
  <c r="G97" i="313"/>
  <c r="G3136" i="317" s="1"/>
  <c r="F106" i="313"/>
  <c r="G106" i="313"/>
  <c r="C68" i="310"/>
  <c r="C1707" i="316" s="1"/>
  <c r="D106" i="311"/>
  <c r="F106" i="311"/>
  <c r="G106" i="311"/>
  <c r="C68" i="308"/>
  <c r="C1696" i="316" s="1"/>
  <c r="D67" i="308"/>
  <c r="D1659" i="316" s="1"/>
  <c r="D106" i="309"/>
  <c r="F106" i="309"/>
  <c r="G106" i="309"/>
  <c r="D67" i="306"/>
  <c r="D1674" i="316" s="1"/>
  <c r="D76" i="306"/>
  <c r="C19" i="307"/>
  <c r="D106" i="307"/>
  <c r="C77" i="306"/>
  <c r="C78" i="304"/>
  <c r="D68" i="304"/>
  <c r="D1705" i="316" s="1"/>
  <c r="E78" i="304"/>
  <c r="F97" i="305"/>
  <c r="F3138" i="317" s="1"/>
  <c r="G97" i="305"/>
  <c r="G3138" i="317" s="1"/>
  <c r="D97" i="305"/>
  <c r="D3138" i="317" s="1"/>
  <c r="D67" i="304"/>
  <c r="D1668" i="316" s="1"/>
  <c r="E67" i="304"/>
  <c r="C19" i="305"/>
  <c r="C540" i="317" s="1"/>
  <c r="F106" i="305"/>
  <c r="D76" i="304"/>
  <c r="G106" i="305"/>
  <c r="C68" i="302"/>
  <c r="C1708" i="316" s="1"/>
  <c r="E82" i="302"/>
  <c r="E97" i="303"/>
  <c r="E73" i="302"/>
  <c r="G99" i="303"/>
  <c r="E106" i="303"/>
  <c r="F106" i="303"/>
  <c r="G106" i="303"/>
  <c r="E78" i="300"/>
  <c r="C76" i="300"/>
  <c r="D76" i="300"/>
  <c r="G106" i="301"/>
  <c r="C68" i="298"/>
  <c r="C1723" i="316" s="1"/>
  <c r="D67" i="298"/>
  <c r="D1686" i="316" s="1"/>
  <c r="D106" i="299"/>
  <c r="F106" i="299"/>
  <c r="G106" i="299"/>
  <c r="D106" i="297"/>
  <c r="E106" i="297"/>
  <c r="F106" i="297"/>
  <c r="D76" i="296"/>
  <c r="E78" i="294"/>
  <c r="D67" i="294"/>
  <c r="D1673" i="316" s="1"/>
  <c r="C19" i="295"/>
  <c r="F106" i="295"/>
  <c r="D76" i="294"/>
  <c r="G106" i="295"/>
  <c r="D78" i="292"/>
  <c r="C68" i="292"/>
  <c r="C1706" i="316" s="1"/>
  <c r="E67" i="292"/>
  <c r="E1669" i="316" s="1"/>
  <c r="F106" i="293"/>
  <c r="G106" i="293"/>
  <c r="D78" i="290"/>
  <c r="E78" i="290"/>
  <c r="D67" i="290"/>
  <c r="D1672" i="316" s="1"/>
  <c r="G97" i="291"/>
  <c r="G3142" i="317" s="1"/>
  <c r="E67" i="290"/>
  <c r="E1672" i="316" s="1"/>
  <c r="D106" i="291"/>
  <c r="F106" i="291"/>
  <c r="G106" i="291"/>
  <c r="E78" i="288"/>
  <c r="D97" i="289"/>
  <c r="D3150" i="317" s="1"/>
  <c r="D67" i="288"/>
  <c r="D1680" i="316" s="1"/>
  <c r="C19" i="289"/>
  <c r="F106" i="289"/>
  <c r="D76" i="288"/>
  <c r="G106" i="289"/>
  <c r="E78" i="286"/>
  <c r="D68" i="286"/>
  <c r="D1718" i="316" s="1"/>
  <c r="C67" i="286"/>
  <c r="E97" i="287"/>
  <c r="E107" i="287" s="1"/>
  <c r="E67" i="286"/>
  <c r="E1681" i="316" s="1"/>
  <c r="G97" i="287"/>
  <c r="G3151" i="317" s="1"/>
  <c r="C97" i="287"/>
  <c r="D97" i="287"/>
  <c r="D3151" i="317" s="1"/>
  <c r="D106" i="287"/>
  <c r="F106" i="287"/>
  <c r="G106" i="287"/>
  <c r="D97" i="285"/>
  <c r="D3152" i="317" s="1"/>
  <c r="C78" i="284"/>
  <c r="D68" i="284"/>
  <c r="D1719" i="316" s="1"/>
  <c r="D106" i="285"/>
  <c r="F106" i="285"/>
  <c r="D76" i="284"/>
  <c r="G106" i="285"/>
  <c r="E78" i="282"/>
  <c r="D67" i="282"/>
  <c r="D1683" i="316" s="1"/>
  <c r="C78" i="282"/>
  <c r="D106" i="283"/>
  <c r="F106" i="283"/>
  <c r="E106" i="283"/>
  <c r="D76" i="282"/>
  <c r="G106" i="283"/>
  <c r="E78" i="280"/>
  <c r="D67" i="280"/>
  <c r="D1656" i="316" s="1"/>
  <c r="D106" i="281"/>
  <c r="F106" i="281"/>
  <c r="G106" i="281"/>
  <c r="D106" i="279"/>
  <c r="F106" i="279"/>
  <c r="D76" i="278"/>
  <c r="C78" i="276"/>
  <c r="D106" i="277"/>
  <c r="F106" i="277"/>
  <c r="G106" i="277"/>
  <c r="C78" i="274"/>
  <c r="D97" i="275"/>
  <c r="D3134" i="317" s="1"/>
  <c r="C67" i="274"/>
  <c r="C1664" i="316" s="1"/>
  <c r="D67" i="274"/>
  <c r="D1664" i="316" s="1"/>
  <c r="C19" i="275"/>
  <c r="D106" i="275"/>
  <c r="F106" i="275"/>
  <c r="D76" i="274"/>
  <c r="C78" i="272"/>
  <c r="D68" i="272"/>
  <c r="D1713" i="316" s="1"/>
  <c r="D97" i="273"/>
  <c r="D3146" i="317" s="1"/>
  <c r="E97" i="273"/>
  <c r="C67" i="272"/>
  <c r="C1676" i="316" s="1"/>
  <c r="F97" i="273"/>
  <c r="F3146" i="317" s="1"/>
  <c r="G97" i="273"/>
  <c r="G3146" i="317" s="1"/>
  <c r="G106" i="273"/>
  <c r="C78" i="270"/>
  <c r="E78" i="270"/>
  <c r="D67" i="270"/>
  <c r="D1652" i="316" s="1"/>
  <c r="D106" i="271"/>
  <c r="F106" i="271"/>
  <c r="G106" i="271"/>
  <c r="D68" i="268"/>
  <c r="D1721" i="316" s="1"/>
  <c r="D67" i="268"/>
  <c r="F97" i="269"/>
  <c r="F3154" i="317" s="1"/>
  <c r="E67" i="268"/>
  <c r="E1684" i="316" s="1"/>
  <c r="C70" i="268"/>
  <c r="C68" i="268"/>
  <c r="C1721" i="316" s="1"/>
  <c r="D106" i="269"/>
  <c r="F106" i="269"/>
  <c r="G106" i="269"/>
  <c r="E97" i="267"/>
  <c r="E78" i="266"/>
  <c r="C67" i="266"/>
  <c r="C1685" i="316" s="1"/>
  <c r="E67" i="266"/>
  <c r="E1685" i="316" s="1"/>
  <c r="C19" i="267"/>
  <c r="C557" i="317" s="1"/>
  <c r="E106" i="267"/>
  <c r="F106" i="267"/>
  <c r="G106" i="267"/>
  <c r="C68" i="264"/>
  <c r="C1694" i="316" s="1"/>
  <c r="C67" i="264"/>
  <c r="C1657" i="316" s="1"/>
  <c r="D106" i="265"/>
  <c r="F106" i="265"/>
  <c r="G106" i="265"/>
  <c r="C78" i="262"/>
  <c r="D78" i="262"/>
  <c r="F97" i="263"/>
  <c r="F3132" i="317" s="1"/>
  <c r="C67" i="262"/>
  <c r="C1662" i="316" s="1"/>
  <c r="F106" i="263"/>
  <c r="G106" i="263"/>
  <c r="D68" i="260"/>
  <c r="D1712" i="316" s="1"/>
  <c r="E97" i="261"/>
  <c r="F97" i="261"/>
  <c r="F3145" i="317" s="1"/>
  <c r="D67" i="260"/>
  <c r="D1675" i="316" s="1"/>
  <c r="C78" i="260"/>
  <c r="E67" i="260"/>
  <c r="C19" i="261"/>
  <c r="F106" i="261"/>
  <c r="D76" i="260"/>
  <c r="G106" i="261"/>
  <c r="C78" i="258"/>
  <c r="C68" i="258"/>
  <c r="C1714" i="316" s="1"/>
  <c r="D97" i="259"/>
  <c r="D3147" i="317" s="1"/>
  <c r="E78" i="258"/>
  <c r="E97" i="259"/>
  <c r="F97" i="259"/>
  <c r="F3147" i="317" s="1"/>
  <c r="C67" i="258"/>
  <c r="G97" i="259"/>
  <c r="G3147" i="317" s="1"/>
  <c r="D67" i="258"/>
  <c r="D1677" i="316" s="1"/>
  <c r="E67" i="258"/>
  <c r="E1677" i="316" s="1"/>
  <c r="C19" i="259"/>
  <c r="C549" i="317" s="1"/>
  <c r="F106" i="259"/>
  <c r="D76" i="258"/>
  <c r="G106" i="259"/>
  <c r="E97" i="257"/>
  <c r="E102" i="257" s="1"/>
  <c r="D78" i="256"/>
  <c r="G97" i="257"/>
  <c r="E78" i="256"/>
  <c r="F97" i="257"/>
  <c r="D67" i="256"/>
  <c r="E67" i="256"/>
  <c r="C73" i="256"/>
  <c r="D99" i="257"/>
  <c r="C76" i="256"/>
  <c r="F106" i="257"/>
  <c r="E78" i="254"/>
  <c r="C67" i="254"/>
  <c r="C82" i="254" s="1"/>
  <c r="D67" i="254"/>
  <c r="G97" i="255"/>
  <c r="G107" i="255" s="1"/>
  <c r="D97" i="255"/>
  <c r="E67" i="254"/>
  <c r="E97" i="255"/>
  <c r="E102" i="255" s="1"/>
  <c r="C78" i="254"/>
  <c r="D68" i="254"/>
  <c r="D106" i="255"/>
  <c r="C21" i="254"/>
  <c r="C68" i="254" s="1"/>
  <c r="D76" i="254"/>
  <c r="E97" i="253"/>
  <c r="E102" i="253" s="1"/>
  <c r="F97" i="253"/>
  <c r="D67" i="252"/>
  <c r="G97" i="253"/>
  <c r="E78" i="252"/>
  <c r="C19" i="253"/>
  <c r="C97" i="253" s="1"/>
  <c r="F106" i="253"/>
  <c r="G106" i="253"/>
  <c r="D76" i="252"/>
  <c r="E114" i="251"/>
  <c r="E112" i="251"/>
  <c r="B1" i="251"/>
  <c r="B1" i="250"/>
  <c r="B1" i="249"/>
  <c r="B1" i="248"/>
  <c r="B1" i="247"/>
  <c r="B1" i="246"/>
  <c r="B1" i="245"/>
  <c r="B1" i="244"/>
  <c r="B1" i="243"/>
  <c r="B1" i="242"/>
  <c r="B1" i="241"/>
  <c r="B1" i="240"/>
  <c r="B1" i="239"/>
  <c r="B1" i="238"/>
  <c r="B1" i="236"/>
  <c r="E97" i="315" l="1"/>
  <c r="E102" i="315" s="1"/>
  <c r="E67" i="314"/>
  <c r="E73" i="314" s="1"/>
  <c r="D97" i="279"/>
  <c r="D3133" i="317" s="1"/>
  <c r="D68" i="278"/>
  <c r="D1700" i="316" s="1"/>
  <c r="C67" i="278"/>
  <c r="C1663" i="316" s="1"/>
  <c r="F97" i="289"/>
  <c r="F3150" i="317" s="1"/>
  <c r="F97" i="287"/>
  <c r="F3151" i="317" s="1"/>
  <c r="G97" i="263"/>
  <c r="G3132" i="317" s="1"/>
  <c r="D67" i="264"/>
  <c r="D1657" i="316" s="1"/>
  <c r="G97" i="267"/>
  <c r="G3155" i="317" s="1"/>
  <c r="E67" i="272"/>
  <c r="E67" i="278"/>
  <c r="E1663" i="316" s="1"/>
  <c r="C67" i="298"/>
  <c r="C1686" i="316" s="1"/>
  <c r="D68" i="308"/>
  <c r="D1696" i="316" s="1"/>
  <c r="E97" i="311"/>
  <c r="E67" i="274"/>
  <c r="G99" i="275" s="1"/>
  <c r="D68" i="292"/>
  <c r="D1706" i="316" s="1"/>
  <c r="G97" i="295"/>
  <c r="G3143" i="317" s="1"/>
  <c r="E67" i="284"/>
  <c r="E1682" i="316" s="1"/>
  <c r="F97" i="291"/>
  <c r="F3142" i="317" s="1"/>
  <c r="F97" i="295"/>
  <c r="F3143" i="317" s="1"/>
  <c r="C78" i="280"/>
  <c r="C68" i="262"/>
  <c r="C1699" i="316" s="1"/>
  <c r="C67" i="282"/>
  <c r="C1683" i="316" s="1"/>
  <c r="C97" i="309"/>
  <c r="E97" i="275"/>
  <c r="C97" i="301"/>
  <c r="C67" i="312"/>
  <c r="C68" i="312"/>
  <c r="C1703" i="316" s="1"/>
  <c r="G97" i="269"/>
  <c r="G3154" i="317" s="1"/>
  <c r="E97" i="291"/>
  <c r="D67" i="302"/>
  <c r="D1671" i="316" s="1"/>
  <c r="D97" i="281"/>
  <c r="D3126" i="317" s="1"/>
  <c r="D68" i="282"/>
  <c r="D1720" i="316" s="1"/>
  <c r="C68" i="266"/>
  <c r="C1722" i="316" s="1"/>
  <c r="F97" i="285"/>
  <c r="F3152" i="317" s="1"/>
  <c r="E67" i="298"/>
  <c r="E1686" i="316" s="1"/>
  <c r="C67" i="308"/>
  <c r="C1659" i="316" s="1"/>
  <c r="E67" i="262"/>
  <c r="D107" i="269"/>
  <c r="G97" i="281"/>
  <c r="G3126" i="317" s="1"/>
  <c r="F107" i="287"/>
  <c r="D67" i="286"/>
  <c r="E97" i="309"/>
  <c r="C67" i="310"/>
  <c r="C1670" i="316" s="1"/>
  <c r="C78" i="296"/>
  <c r="C67" i="270"/>
  <c r="C1652" i="316" s="1"/>
  <c r="D67" i="272"/>
  <c r="F97" i="275"/>
  <c r="F3134" i="317" s="1"/>
  <c r="F97" i="281"/>
  <c r="F3126" i="317" s="1"/>
  <c r="D107" i="287"/>
  <c r="E67" i="288"/>
  <c r="E1680" i="316" s="1"/>
  <c r="C67" i="290"/>
  <c r="C1672" i="316" s="1"/>
  <c r="C97" i="293"/>
  <c r="G107" i="295"/>
  <c r="C97" i="299"/>
  <c r="G97" i="301"/>
  <c r="G3135" i="317" s="1"/>
  <c r="D97" i="311"/>
  <c r="D3140" i="317" s="1"/>
  <c r="D68" i="310"/>
  <c r="D1707" i="316" s="1"/>
  <c r="D67" i="300"/>
  <c r="F99" i="301" s="1"/>
  <c r="G97" i="265"/>
  <c r="G3127" i="317" s="1"/>
  <c r="C67" i="268"/>
  <c r="C1684" i="316" s="1"/>
  <c r="D67" i="284"/>
  <c r="D1682" i="316" s="1"/>
  <c r="G97" i="293"/>
  <c r="G3139" i="317" s="1"/>
  <c r="E97" i="295"/>
  <c r="E97" i="297"/>
  <c r="E97" i="301"/>
  <c r="D68" i="302"/>
  <c r="D1708" i="316" s="1"/>
  <c r="D97" i="309"/>
  <c r="D3129" i="317" s="1"/>
  <c r="E67" i="310"/>
  <c r="E1670" i="316" s="1"/>
  <c r="F107" i="275"/>
  <c r="G97" i="277"/>
  <c r="G3148" i="317" s="1"/>
  <c r="C67" i="280"/>
  <c r="C1656" i="316" s="1"/>
  <c r="C68" i="270"/>
  <c r="C1689" i="316" s="1"/>
  <c r="D67" i="276"/>
  <c r="D1678" i="316" s="1"/>
  <c r="F107" i="291"/>
  <c r="D67" i="292"/>
  <c r="D1669" i="316" s="1"/>
  <c r="C67" i="296"/>
  <c r="C1667" i="316" s="1"/>
  <c r="E67" i="300"/>
  <c r="E1665" i="316" s="1"/>
  <c r="E67" i="308"/>
  <c r="C97" i="311"/>
  <c r="G107" i="313"/>
  <c r="F97" i="313"/>
  <c r="F3136" i="317" s="1"/>
  <c r="G97" i="289"/>
  <c r="G3150" i="317" s="1"/>
  <c r="F97" i="293"/>
  <c r="F3139" i="317" s="1"/>
  <c r="C68" i="294"/>
  <c r="C1710" i="316" s="1"/>
  <c r="D68" i="298"/>
  <c r="D1723" i="316" s="1"/>
  <c r="C97" i="269"/>
  <c r="E67" i="282"/>
  <c r="E1683" i="316" s="1"/>
  <c r="E97" i="285"/>
  <c r="C67" i="288"/>
  <c r="C1680" i="316" s="1"/>
  <c r="D97" i="291"/>
  <c r="D3142" i="317" s="1"/>
  <c r="E97" i="293"/>
  <c r="E107" i="293" s="1"/>
  <c r="E67" i="294"/>
  <c r="E1673" i="316" s="1"/>
  <c r="F97" i="301"/>
  <c r="F3135" i="317" s="1"/>
  <c r="E67" i="306"/>
  <c r="G97" i="309"/>
  <c r="G3129" i="317" s="1"/>
  <c r="D67" i="310"/>
  <c r="D1670" i="316" s="1"/>
  <c r="E67" i="312"/>
  <c r="E1666" i="316" s="1"/>
  <c r="E97" i="313"/>
  <c r="E107" i="313" s="1"/>
  <c r="D68" i="274"/>
  <c r="D1701" i="316" s="1"/>
  <c r="E97" i="283"/>
  <c r="G97" i="311"/>
  <c r="G3140" i="317" s="1"/>
  <c r="E67" i="280"/>
  <c r="C68" i="284"/>
  <c r="C1719" i="316" s="1"/>
  <c r="C67" i="300"/>
  <c r="C1665" i="316" s="1"/>
  <c r="C67" i="306"/>
  <c r="C1674" i="316" s="1"/>
  <c r="F97" i="311"/>
  <c r="F3140" i="317" s="1"/>
  <c r="D97" i="313"/>
  <c r="D3136" i="317" s="1"/>
  <c r="D97" i="303"/>
  <c r="D3141" i="317" s="1"/>
  <c r="D68" i="290"/>
  <c r="D1709" i="316" s="1"/>
  <c r="E97" i="263"/>
  <c r="E97" i="281"/>
  <c r="C67" i="284"/>
  <c r="C1682" i="316" s="1"/>
  <c r="C97" i="263"/>
  <c r="G97" i="275"/>
  <c r="G3134" i="317" s="1"/>
  <c r="E97" i="289"/>
  <c r="F107" i="293"/>
  <c r="D97" i="295"/>
  <c r="D3143" i="317" s="1"/>
  <c r="F97" i="303"/>
  <c r="F3141" i="317" s="1"/>
  <c r="D68" i="306"/>
  <c r="D1711" i="316" s="1"/>
  <c r="F97" i="309"/>
  <c r="F3129" i="317" s="1"/>
  <c r="D67" i="312"/>
  <c r="D1666" i="316" s="1"/>
  <c r="E67" i="296"/>
  <c r="E1667" i="316" s="1"/>
  <c r="E110" i="263"/>
  <c r="D80" i="262"/>
  <c r="E111" i="263" s="1"/>
  <c r="D67" i="262"/>
  <c r="D97" i="263"/>
  <c r="D3132" i="317" s="1"/>
  <c r="D107" i="281"/>
  <c r="D107" i="291"/>
  <c r="F97" i="299"/>
  <c r="F3156" i="317" s="1"/>
  <c r="C68" i="300"/>
  <c r="C1702" i="316" s="1"/>
  <c r="E110" i="289"/>
  <c r="D78" i="298"/>
  <c r="F107" i="305"/>
  <c r="C67" i="260"/>
  <c r="C1675" i="316" s="1"/>
  <c r="F107" i="261"/>
  <c r="D97" i="261"/>
  <c r="D3145" i="317" s="1"/>
  <c r="C68" i="260"/>
  <c r="C1712" i="316" s="1"/>
  <c r="G97" i="261"/>
  <c r="G3145" i="317" s="1"/>
  <c r="C97" i="315"/>
  <c r="D107" i="315"/>
  <c r="D107" i="261"/>
  <c r="E67" i="264"/>
  <c r="E1657" i="316" s="1"/>
  <c r="F97" i="265"/>
  <c r="F3127" i="317" s="1"/>
  <c r="E97" i="265"/>
  <c r="E107" i="265" s="1"/>
  <c r="D97" i="265"/>
  <c r="D3127" i="317" s="1"/>
  <c r="C97" i="257"/>
  <c r="C102" i="257" s="1"/>
  <c r="C82" i="274"/>
  <c r="C97" i="259"/>
  <c r="C102" i="259" s="1"/>
  <c r="C97" i="291"/>
  <c r="C102" i="291" s="1"/>
  <c r="C82" i="310"/>
  <c r="E110" i="265"/>
  <c r="D78" i="276"/>
  <c r="D80" i="276" s="1"/>
  <c r="E111" i="277" s="1"/>
  <c r="E113" i="277" s="1"/>
  <c r="E115" i="277" s="1"/>
  <c r="E116" i="277" s="1"/>
  <c r="D30" i="221" s="1"/>
  <c r="E67" i="276"/>
  <c r="G107" i="305"/>
  <c r="D68" i="280"/>
  <c r="D1693" i="316" s="1"/>
  <c r="D68" i="264"/>
  <c r="D1694" i="316" s="1"/>
  <c r="F97" i="255"/>
  <c r="C78" i="278"/>
  <c r="C78" i="306"/>
  <c r="C78" i="268"/>
  <c r="D80" i="268" s="1"/>
  <c r="E111" i="269" s="1"/>
  <c r="D82" i="314"/>
  <c r="C68" i="304"/>
  <c r="C1705" i="316" s="1"/>
  <c r="C78" i="266"/>
  <c r="D78" i="302"/>
  <c r="F107" i="273"/>
  <c r="F97" i="267"/>
  <c r="F3155" i="317" s="1"/>
  <c r="D97" i="267"/>
  <c r="D3155" i="317" s="1"/>
  <c r="D67" i="266"/>
  <c r="D1685" i="316" s="1"/>
  <c r="D68" i="266"/>
  <c r="D1722" i="316" s="1"/>
  <c r="C97" i="267"/>
  <c r="E97" i="269"/>
  <c r="E102" i="269" s="1"/>
  <c r="D102" i="269"/>
  <c r="D68" i="270"/>
  <c r="D1689" i="316" s="1"/>
  <c r="D97" i="271"/>
  <c r="D3122" i="317" s="1"/>
  <c r="E67" i="270"/>
  <c r="E82" i="270" s="1"/>
  <c r="C97" i="271"/>
  <c r="C107" i="271" s="1"/>
  <c r="G97" i="271"/>
  <c r="G3122" i="317" s="1"/>
  <c r="F97" i="271"/>
  <c r="F3122" i="317" s="1"/>
  <c r="C68" i="274"/>
  <c r="C1701" i="316" s="1"/>
  <c r="E1678" i="316"/>
  <c r="G99" i="277"/>
  <c r="G100" i="277" s="1"/>
  <c r="E73" i="276"/>
  <c r="E82" i="276"/>
  <c r="E110" i="277"/>
  <c r="F97" i="277"/>
  <c r="F3148" i="317" s="1"/>
  <c r="D97" i="277"/>
  <c r="D3148" i="317" s="1"/>
  <c r="E1564" i="316"/>
  <c r="G107" i="277"/>
  <c r="E97" i="277"/>
  <c r="E102" i="277" s="1"/>
  <c r="C97" i="277"/>
  <c r="C102" i="277" s="1"/>
  <c r="F97" i="279"/>
  <c r="F3133" i="317" s="1"/>
  <c r="C97" i="279"/>
  <c r="C3133" i="317" s="1"/>
  <c r="C68" i="278"/>
  <c r="C1700" i="316" s="1"/>
  <c r="E97" i="279"/>
  <c r="E3133" i="317" s="1"/>
  <c r="D67" i="278"/>
  <c r="D1663" i="316" s="1"/>
  <c r="G97" i="279"/>
  <c r="G3133" i="317" s="1"/>
  <c r="G107" i="281"/>
  <c r="C68" i="282"/>
  <c r="C1720" i="316" s="1"/>
  <c r="F97" i="283"/>
  <c r="F3153" i="317" s="1"/>
  <c r="D97" i="283"/>
  <c r="D3153" i="317" s="1"/>
  <c r="C97" i="283"/>
  <c r="C3153" i="317" s="1"/>
  <c r="G97" i="283"/>
  <c r="G3153" i="317" s="1"/>
  <c r="D82" i="290"/>
  <c r="D97" i="293"/>
  <c r="D3139" i="317" s="1"/>
  <c r="C67" i="292"/>
  <c r="C1669" i="316" s="1"/>
  <c r="C67" i="294"/>
  <c r="C1673" i="316" s="1"/>
  <c r="F107" i="295"/>
  <c r="G97" i="299"/>
  <c r="G3156" i="317" s="1"/>
  <c r="E97" i="299"/>
  <c r="E3156" i="317" s="1"/>
  <c r="D97" i="299"/>
  <c r="D3156" i="317" s="1"/>
  <c r="F107" i="301"/>
  <c r="G97" i="303"/>
  <c r="G3141" i="317" s="1"/>
  <c r="C97" i="305"/>
  <c r="C102" i="305" s="1"/>
  <c r="D97" i="307"/>
  <c r="D3144" i="317" s="1"/>
  <c r="C68" i="306"/>
  <c r="C1711" i="316" s="1"/>
  <c r="G97" i="307"/>
  <c r="G3144" i="317" s="1"/>
  <c r="E107" i="311"/>
  <c r="D78" i="310"/>
  <c r="D107" i="313"/>
  <c r="F97" i="297"/>
  <c r="F3137" i="317" s="1"/>
  <c r="C97" i="297"/>
  <c r="C107" i="297" s="1"/>
  <c r="C68" i="296"/>
  <c r="C1704" i="316" s="1"/>
  <c r="D67" i="296"/>
  <c r="D1667" i="316" s="1"/>
  <c r="D97" i="297"/>
  <c r="D3137" i="317" s="1"/>
  <c r="G97" i="297"/>
  <c r="G3137" i="317" s="1"/>
  <c r="C97" i="285"/>
  <c r="C102" i="285" s="1"/>
  <c r="D107" i="285"/>
  <c r="G97" i="285"/>
  <c r="G3152" i="317" s="1"/>
  <c r="C107" i="257"/>
  <c r="D97" i="257"/>
  <c r="C70" i="256" s="1"/>
  <c r="C71" i="256" s="1"/>
  <c r="C97" i="261"/>
  <c r="C3145" i="317" s="1"/>
  <c r="C547" i="317"/>
  <c r="C82" i="260"/>
  <c r="E107" i="283"/>
  <c r="C102" i="293"/>
  <c r="C3139" i="317"/>
  <c r="C70" i="302"/>
  <c r="E97" i="307"/>
  <c r="G107" i="309"/>
  <c r="C97" i="303"/>
  <c r="C543" i="317"/>
  <c r="C67" i="276"/>
  <c r="C1678" i="316" s="1"/>
  <c r="C812" i="316"/>
  <c r="D68" i="312"/>
  <c r="D1703" i="316" s="1"/>
  <c r="D1589" i="316"/>
  <c r="C82" i="268"/>
  <c r="D82" i="268"/>
  <c r="D1684" i="316"/>
  <c r="E102" i="275"/>
  <c r="E3134" i="317"/>
  <c r="C102" i="283"/>
  <c r="E102" i="289"/>
  <c r="E3150" i="317"/>
  <c r="C3142" i="317"/>
  <c r="E82" i="304"/>
  <c r="E1668" i="316"/>
  <c r="E102" i="309"/>
  <c r="E3129" i="317"/>
  <c r="F97" i="307"/>
  <c r="F102" i="307" s="1"/>
  <c r="F546" i="317"/>
  <c r="D73" i="300"/>
  <c r="D1665" i="316"/>
  <c r="D68" i="296"/>
  <c r="D1704" i="316" s="1"/>
  <c r="D1590" i="316"/>
  <c r="D82" i="286"/>
  <c r="D1681" i="316"/>
  <c r="C97" i="289"/>
  <c r="C3150" i="317" s="1"/>
  <c r="C552" i="317"/>
  <c r="E102" i="311"/>
  <c r="E3140" i="317"/>
  <c r="C107" i="301"/>
  <c r="E82" i="286"/>
  <c r="E110" i="271"/>
  <c r="D82" i="272"/>
  <c r="D1676" i="316"/>
  <c r="E102" i="267"/>
  <c r="E3155" i="317"/>
  <c r="C102" i="271"/>
  <c r="C3122" i="317"/>
  <c r="C82" i="280"/>
  <c r="E102" i="287"/>
  <c r="E3151" i="317"/>
  <c r="E102" i="301"/>
  <c r="E3135" i="317"/>
  <c r="F107" i="303"/>
  <c r="E82" i="306"/>
  <c r="E1674" i="316"/>
  <c r="E82" i="308"/>
  <c r="E1659" i="316"/>
  <c r="D82" i="312"/>
  <c r="C97" i="313"/>
  <c r="C107" i="313" s="1"/>
  <c r="C538" i="317"/>
  <c r="C67" i="304"/>
  <c r="C541" i="316"/>
  <c r="E82" i="298"/>
  <c r="C97" i="273"/>
  <c r="C3146" i="317" s="1"/>
  <c r="C548" i="317"/>
  <c r="C97" i="265"/>
  <c r="C529" i="317"/>
  <c r="D68" i="262"/>
  <c r="D1699" i="316" s="1"/>
  <c r="C68" i="280"/>
  <c r="C1693" i="316" s="1"/>
  <c r="C1579" i="316"/>
  <c r="E102" i="265"/>
  <c r="C3148" i="317"/>
  <c r="C82" i="258"/>
  <c r="C1677" i="316"/>
  <c r="E113" i="263"/>
  <c r="E115" i="263" s="1"/>
  <c r="E116" i="263" s="1"/>
  <c r="D37" i="221" s="1"/>
  <c r="E102" i="263"/>
  <c r="E3132" i="317"/>
  <c r="C102" i="267"/>
  <c r="C3155" i="317"/>
  <c r="E110" i="269"/>
  <c r="E102" i="281"/>
  <c r="E3126" i="317"/>
  <c r="C82" i="282"/>
  <c r="C82" i="286"/>
  <c r="C1681" i="316"/>
  <c r="G107" i="291"/>
  <c r="E102" i="295"/>
  <c r="E3143" i="317"/>
  <c r="E110" i="297"/>
  <c r="C102" i="309"/>
  <c r="C3129" i="317"/>
  <c r="D78" i="308"/>
  <c r="D80" i="308" s="1"/>
  <c r="E111" i="309" s="1"/>
  <c r="E97" i="305"/>
  <c r="E3138" i="317" s="1"/>
  <c r="E1059" i="317"/>
  <c r="D78" i="286"/>
  <c r="C97" i="281"/>
  <c r="C528" i="317"/>
  <c r="D68" i="276"/>
  <c r="D1715" i="316" s="1"/>
  <c r="D588" i="316"/>
  <c r="E82" i="262"/>
  <c r="E1662" i="316"/>
  <c r="C102" i="269"/>
  <c r="C3154" i="317"/>
  <c r="E102" i="273"/>
  <c r="E3146" i="317"/>
  <c r="E102" i="293"/>
  <c r="E3139" i="317"/>
  <c r="C97" i="295"/>
  <c r="C545" i="317"/>
  <c r="C102" i="299"/>
  <c r="C3156" i="317"/>
  <c r="C102" i="301"/>
  <c r="C3135" i="317"/>
  <c r="C97" i="307"/>
  <c r="C3144" i="317" s="1"/>
  <c r="C546" i="317"/>
  <c r="C102" i="311"/>
  <c r="C3140" i="317"/>
  <c r="E110" i="295"/>
  <c r="E82" i="274"/>
  <c r="E1664" i="316"/>
  <c r="E97" i="271"/>
  <c r="E1043" i="317"/>
  <c r="D68" i="258"/>
  <c r="D1714" i="316" s="1"/>
  <c r="E102" i="259"/>
  <c r="E3147" i="317"/>
  <c r="D82" i="262"/>
  <c r="D1662" i="316"/>
  <c r="E82" i="280"/>
  <c r="E1656" i="316"/>
  <c r="E102" i="283"/>
  <c r="E3153" i="317"/>
  <c r="E102" i="285"/>
  <c r="E3152" i="317"/>
  <c r="C102" i="287"/>
  <c r="C3151" i="317"/>
  <c r="E102" i="291"/>
  <c r="E3142" i="317"/>
  <c r="E102" i="297"/>
  <c r="E3137" i="317"/>
  <c r="E102" i="303"/>
  <c r="E3141" i="317"/>
  <c r="C82" i="312"/>
  <c r="C1666" i="316"/>
  <c r="D68" i="294"/>
  <c r="D1710" i="316" s="1"/>
  <c r="D583" i="316"/>
  <c r="E102" i="261"/>
  <c r="E3145" i="317"/>
  <c r="C97" i="275"/>
  <c r="C3134" i="317" s="1"/>
  <c r="C536" i="317"/>
  <c r="G107" i="283"/>
  <c r="F107" i="257"/>
  <c r="E82" i="260"/>
  <c r="E1675" i="316"/>
  <c r="C102" i="263"/>
  <c r="C3132" i="317"/>
  <c r="F107" i="271"/>
  <c r="E82" i="272"/>
  <c r="E1676" i="316"/>
  <c r="E102" i="279"/>
  <c r="G107" i="301"/>
  <c r="D102" i="303"/>
  <c r="C107" i="305"/>
  <c r="C67" i="302"/>
  <c r="D99" i="303" s="1"/>
  <c r="D100" i="303" s="1"/>
  <c r="C544" i="316"/>
  <c r="D97" i="301"/>
  <c r="D537" i="317"/>
  <c r="C78" i="298"/>
  <c r="D78" i="266"/>
  <c r="C78" i="264"/>
  <c r="D80" i="264" s="1"/>
  <c r="E111" i="265" s="1"/>
  <c r="D78" i="314"/>
  <c r="D80" i="314" s="1"/>
  <c r="E111" i="315" s="1"/>
  <c r="G107" i="315"/>
  <c r="F107" i="253"/>
  <c r="C82" i="252"/>
  <c r="C73" i="252"/>
  <c r="D99" i="253"/>
  <c r="G107" i="253"/>
  <c r="C107" i="255"/>
  <c r="D107" i="255"/>
  <c r="G107" i="259"/>
  <c r="F107" i="259"/>
  <c r="D80" i="270"/>
  <c r="E111" i="271" s="1"/>
  <c r="E113" i="271" s="1"/>
  <c r="E115" i="271" s="1"/>
  <c r="E116" i="271" s="1"/>
  <c r="D33" i="221" s="1"/>
  <c r="D107" i="271"/>
  <c r="D80" i="272"/>
  <c r="E111" i="273" s="1"/>
  <c r="D107" i="275"/>
  <c r="E73" i="274"/>
  <c r="E107" i="281"/>
  <c r="C107" i="287"/>
  <c r="G107" i="293"/>
  <c r="E78" i="298"/>
  <c r="F107" i="299"/>
  <c r="C82" i="298"/>
  <c r="E107" i="301"/>
  <c r="G107" i="303"/>
  <c r="E107" i="303"/>
  <c r="D107" i="307"/>
  <c r="C82" i="306"/>
  <c r="E110" i="309"/>
  <c r="C107" i="309"/>
  <c r="C107" i="311"/>
  <c r="C102" i="315"/>
  <c r="C107" i="315"/>
  <c r="F102" i="315"/>
  <c r="D70" i="314"/>
  <c r="D71" i="314" s="1"/>
  <c r="G102" i="315"/>
  <c r="E70" i="314"/>
  <c r="C73" i="314"/>
  <c r="D99" i="315"/>
  <c r="D100" i="315" s="1"/>
  <c r="D73" i="314"/>
  <c r="F99" i="315"/>
  <c r="F100" i="315" s="1"/>
  <c r="D102" i="315"/>
  <c r="C70" i="314"/>
  <c r="C71" i="314" s="1"/>
  <c r="E110" i="315"/>
  <c r="C82" i="314"/>
  <c r="G99" i="313"/>
  <c r="G100" i="313" s="1"/>
  <c r="E73" i="312"/>
  <c r="C70" i="312"/>
  <c r="C71" i="312" s="1"/>
  <c r="D102" i="313"/>
  <c r="E82" i="312"/>
  <c r="D70" i="312"/>
  <c r="D71" i="312" s="1"/>
  <c r="F102" i="313"/>
  <c r="D73" i="312"/>
  <c r="F99" i="313"/>
  <c r="F100" i="313" s="1"/>
  <c r="F107" i="313"/>
  <c r="G102" i="313"/>
  <c r="E70" i="312"/>
  <c r="E71" i="312" s="1"/>
  <c r="E110" i="313"/>
  <c r="C73" i="312"/>
  <c r="D99" i="313"/>
  <c r="D100" i="313" s="1"/>
  <c r="D80" i="312"/>
  <c r="E111" i="313" s="1"/>
  <c r="E110" i="311"/>
  <c r="D102" i="311"/>
  <c r="C70" i="310"/>
  <c r="C71" i="310" s="1"/>
  <c r="G107" i="311"/>
  <c r="G99" i="311"/>
  <c r="G100" i="311" s="1"/>
  <c r="E73" i="310"/>
  <c r="E82" i="310"/>
  <c r="G102" i="311"/>
  <c r="E70" i="310"/>
  <c r="E71" i="310" s="1"/>
  <c r="D73" i="310"/>
  <c r="F99" i="311"/>
  <c r="D80" i="310"/>
  <c r="E111" i="311" s="1"/>
  <c r="C73" i="310"/>
  <c r="D99" i="311"/>
  <c r="D100" i="311" s="1"/>
  <c r="D82" i="310"/>
  <c r="G102" i="309"/>
  <c r="E70" i="308"/>
  <c r="E71" i="308" s="1"/>
  <c r="D73" i="308"/>
  <c r="F99" i="309"/>
  <c r="F100" i="309" s="1"/>
  <c r="E107" i="309"/>
  <c r="D70" i="308"/>
  <c r="D71" i="308" s="1"/>
  <c r="F102" i="309"/>
  <c r="C73" i="308"/>
  <c r="D99" i="309"/>
  <c r="D100" i="309" s="1"/>
  <c r="D82" i="308"/>
  <c r="D102" i="309"/>
  <c r="C70" i="308"/>
  <c r="C71" i="308" s="1"/>
  <c r="C82" i="308"/>
  <c r="G99" i="309"/>
  <c r="G100" i="309" s="1"/>
  <c r="E73" i="308"/>
  <c r="C70" i="306"/>
  <c r="C71" i="306" s="1"/>
  <c r="E110" i="307"/>
  <c r="D73" i="306"/>
  <c r="F99" i="307"/>
  <c r="D82" i="306"/>
  <c r="D78" i="306"/>
  <c r="D80" i="306" s="1"/>
  <c r="E111" i="307" s="1"/>
  <c r="D70" i="306"/>
  <c r="D71" i="306" s="1"/>
  <c r="E107" i="307"/>
  <c r="G107" i="307"/>
  <c r="G99" i="307"/>
  <c r="G100" i="307" s="1"/>
  <c r="E73" i="306"/>
  <c r="C73" i="306"/>
  <c r="D99" i="307"/>
  <c r="D73" i="304"/>
  <c r="F99" i="305"/>
  <c r="F100" i="305" s="1"/>
  <c r="E110" i="305"/>
  <c r="C73" i="304"/>
  <c r="D99" i="305"/>
  <c r="D100" i="305" s="1"/>
  <c r="D82" i="304"/>
  <c r="D78" i="304"/>
  <c r="D80" i="304" s="1"/>
  <c r="E111" i="305" s="1"/>
  <c r="F102" i="305"/>
  <c r="D70" i="304"/>
  <c r="D71" i="304" s="1"/>
  <c r="G102" i="305"/>
  <c r="E70" i="304"/>
  <c r="E71" i="304" s="1"/>
  <c r="D102" i="305"/>
  <c r="C70" i="304"/>
  <c r="C71" i="304" s="1"/>
  <c r="G99" i="305"/>
  <c r="G100" i="305" s="1"/>
  <c r="E73" i="304"/>
  <c r="D107" i="305"/>
  <c r="E110" i="303"/>
  <c r="G100" i="303"/>
  <c r="E70" i="302"/>
  <c r="E71" i="302" s="1"/>
  <c r="C107" i="303"/>
  <c r="D73" i="302"/>
  <c r="F99" i="303"/>
  <c r="F100" i="303" s="1"/>
  <c r="F102" i="303"/>
  <c r="D70" i="302"/>
  <c r="D71" i="302" s="1"/>
  <c r="D80" i="302"/>
  <c r="E111" i="303" s="1"/>
  <c r="C71" i="302"/>
  <c r="D82" i="302"/>
  <c r="G102" i="301"/>
  <c r="E70" i="300"/>
  <c r="E71" i="300" s="1"/>
  <c r="F100" i="301"/>
  <c r="D70" i="300"/>
  <c r="D71" i="300" s="1"/>
  <c r="F102" i="301"/>
  <c r="C73" i="300"/>
  <c r="D99" i="301"/>
  <c r="D100" i="301" s="1"/>
  <c r="D82" i="300"/>
  <c r="D78" i="300"/>
  <c r="G99" i="301"/>
  <c r="G100" i="301" s="1"/>
  <c r="E73" i="300"/>
  <c r="E82" i="300"/>
  <c r="D102" i="301"/>
  <c r="C70" i="300"/>
  <c r="C71" i="300" s="1"/>
  <c r="C78" i="300"/>
  <c r="C82" i="300"/>
  <c r="E110" i="301"/>
  <c r="C107" i="299"/>
  <c r="D102" i="299"/>
  <c r="C70" i="298"/>
  <c r="C71" i="298" s="1"/>
  <c r="G99" i="299"/>
  <c r="E73" i="298"/>
  <c r="G102" i="299"/>
  <c r="D73" i="298"/>
  <c r="F99" i="299"/>
  <c r="F100" i="299" s="1"/>
  <c r="E107" i="299"/>
  <c r="F102" i="299"/>
  <c r="D70" i="298"/>
  <c r="D71" i="298" s="1"/>
  <c r="C73" i="298"/>
  <c r="D99" i="299"/>
  <c r="D100" i="299" s="1"/>
  <c r="E110" i="299"/>
  <c r="D82" i="298"/>
  <c r="G99" i="297"/>
  <c r="G100" i="297" s="1"/>
  <c r="D78" i="296"/>
  <c r="D80" i="296" s="1"/>
  <c r="E111" i="297" s="1"/>
  <c r="F99" i="297"/>
  <c r="F100" i="297" s="1"/>
  <c r="F107" i="297"/>
  <c r="D102" i="297"/>
  <c r="C70" i="296"/>
  <c r="C71" i="296" s="1"/>
  <c r="E107" i="297"/>
  <c r="G102" i="297"/>
  <c r="E70" i="296"/>
  <c r="G107" i="297"/>
  <c r="C73" i="296"/>
  <c r="D99" i="297"/>
  <c r="D100" i="297" s="1"/>
  <c r="C82" i="296"/>
  <c r="F102" i="297"/>
  <c r="D70" i="296"/>
  <c r="D71" i="296" s="1"/>
  <c r="D73" i="294"/>
  <c r="F99" i="295"/>
  <c r="F100" i="295" s="1"/>
  <c r="C107" i="295"/>
  <c r="G99" i="295"/>
  <c r="G100" i="295" s="1"/>
  <c r="E73" i="294"/>
  <c r="C70" i="294"/>
  <c r="D102" i="295"/>
  <c r="D78" i="294"/>
  <c r="D80" i="294" s="1"/>
  <c r="E111" i="295" s="1"/>
  <c r="D82" i="294"/>
  <c r="G102" i="295"/>
  <c r="E70" i="294"/>
  <c r="E71" i="294" s="1"/>
  <c r="E82" i="294"/>
  <c r="E107" i="295"/>
  <c r="D107" i="295"/>
  <c r="F102" i="295"/>
  <c r="D70" i="294"/>
  <c r="D71" i="294" s="1"/>
  <c r="E110" i="293"/>
  <c r="G102" i="293"/>
  <c r="E70" i="292"/>
  <c r="E71" i="292" s="1"/>
  <c r="C107" i="293"/>
  <c r="D73" i="292"/>
  <c r="F99" i="293"/>
  <c r="F100" i="293" s="1"/>
  <c r="C73" i="292"/>
  <c r="D99" i="293"/>
  <c r="F102" i="293"/>
  <c r="D70" i="292"/>
  <c r="D71" i="292" s="1"/>
  <c r="D80" i="292"/>
  <c r="E111" i="293" s="1"/>
  <c r="D82" i="292"/>
  <c r="C70" i="292"/>
  <c r="C71" i="292" s="1"/>
  <c r="C82" i="292"/>
  <c r="G99" i="293"/>
  <c r="G100" i="293" s="1"/>
  <c r="E73" i="292"/>
  <c r="E82" i="292"/>
  <c r="G99" i="291"/>
  <c r="G100" i="291" s="1"/>
  <c r="E73" i="290"/>
  <c r="E110" i="291"/>
  <c r="G102" i="291"/>
  <c r="E70" i="290"/>
  <c r="E71" i="290" s="1"/>
  <c r="C107" i="291"/>
  <c r="D73" i="290"/>
  <c r="F99" i="291"/>
  <c r="F100" i="291" s="1"/>
  <c r="D80" i="290"/>
  <c r="E111" i="291" s="1"/>
  <c r="D99" i="291"/>
  <c r="D100" i="291" s="1"/>
  <c r="F102" i="291"/>
  <c r="D70" i="290"/>
  <c r="D71" i="290" s="1"/>
  <c r="E107" i="291"/>
  <c r="E82" i="290"/>
  <c r="C107" i="289"/>
  <c r="D73" i="288"/>
  <c r="F99" i="289"/>
  <c r="F100" i="289" s="1"/>
  <c r="C70" i="288"/>
  <c r="C71" i="288" s="1"/>
  <c r="D102" i="289"/>
  <c r="E73" i="288"/>
  <c r="G99" i="289"/>
  <c r="D82" i="288"/>
  <c r="D78" i="288"/>
  <c r="D80" i="288" s="1"/>
  <c r="E111" i="289" s="1"/>
  <c r="E113" i="289" s="1"/>
  <c r="E115" i="289" s="1"/>
  <c r="E116" i="289" s="1"/>
  <c r="D24" i="221" s="1"/>
  <c r="E82" i="288"/>
  <c r="F107" i="289"/>
  <c r="E107" i="289"/>
  <c r="D107" i="289"/>
  <c r="C73" i="288"/>
  <c r="D99" i="289"/>
  <c r="D100" i="289" s="1"/>
  <c r="C82" i="288"/>
  <c r="F102" i="289"/>
  <c r="D70" i="288"/>
  <c r="D71" i="288" s="1"/>
  <c r="D80" i="286"/>
  <c r="E111" i="287" s="1"/>
  <c r="G99" i="287"/>
  <c r="G100" i="287" s="1"/>
  <c r="E73" i="286"/>
  <c r="D70" i="286"/>
  <c r="D71" i="286" s="1"/>
  <c r="F102" i="287"/>
  <c r="G107" i="287"/>
  <c r="D73" i="286"/>
  <c r="F99" i="287"/>
  <c r="F100" i="287" s="1"/>
  <c r="E110" i="287"/>
  <c r="C73" i="286"/>
  <c r="D99" i="287"/>
  <c r="D100" i="287" s="1"/>
  <c r="D102" i="287"/>
  <c r="C70" i="286"/>
  <c r="C71" i="286" s="1"/>
  <c r="G102" i="287"/>
  <c r="E70" i="286"/>
  <c r="E71" i="286" s="1"/>
  <c r="D73" i="284"/>
  <c r="F99" i="285"/>
  <c r="F100" i="285" s="1"/>
  <c r="F102" i="285"/>
  <c r="D70" i="284"/>
  <c r="D71" i="284" s="1"/>
  <c r="C73" i="284"/>
  <c r="D99" i="285"/>
  <c r="D100" i="285" s="1"/>
  <c r="D82" i="284"/>
  <c r="D78" i="284"/>
  <c r="D80" i="284" s="1"/>
  <c r="E111" i="285" s="1"/>
  <c r="F107" i="285"/>
  <c r="D102" i="285"/>
  <c r="C70" i="284"/>
  <c r="C71" i="284" s="1"/>
  <c r="E110" i="285"/>
  <c r="G99" i="285"/>
  <c r="E73" i="284"/>
  <c r="E82" i="284"/>
  <c r="E107" i="285"/>
  <c r="G102" i="283"/>
  <c r="E70" i="282"/>
  <c r="E71" i="282" s="1"/>
  <c r="D73" i="282"/>
  <c r="F99" i="283"/>
  <c r="C73" i="282"/>
  <c r="D99" i="283"/>
  <c r="D100" i="283" s="1"/>
  <c r="D82" i="282"/>
  <c r="D78" i="282"/>
  <c r="D80" i="282" s="1"/>
  <c r="E111" i="283" s="1"/>
  <c r="E110" i="283"/>
  <c r="D102" i="283"/>
  <c r="C70" i="282"/>
  <c r="C71" i="282" s="1"/>
  <c r="C107" i="283"/>
  <c r="G99" i="283"/>
  <c r="G100" i="283" s="1"/>
  <c r="E73" i="282"/>
  <c r="E82" i="282"/>
  <c r="D102" i="281"/>
  <c r="C70" i="280"/>
  <c r="C71" i="280" s="1"/>
  <c r="G99" i="281"/>
  <c r="G100" i="281" s="1"/>
  <c r="E73" i="280"/>
  <c r="E110" i="281"/>
  <c r="C107" i="281"/>
  <c r="F107" i="281"/>
  <c r="G102" i="281"/>
  <c r="E70" i="280"/>
  <c r="E71" i="280" s="1"/>
  <c r="D73" i="280"/>
  <c r="F99" i="281"/>
  <c r="F100" i="281" s="1"/>
  <c r="F102" i="281"/>
  <c r="D70" i="280"/>
  <c r="D71" i="280" s="1"/>
  <c r="D80" i="280"/>
  <c r="E111" i="281" s="1"/>
  <c r="C73" i="280"/>
  <c r="D99" i="281"/>
  <c r="D100" i="281" s="1"/>
  <c r="D82" i="280"/>
  <c r="E110" i="279"/>
  <c r="D78" i="278"/>
  <c r="D80" i="278" s="1"/>
  <c r="E111" i="279" s="1"/>
  <c r="E82" i="278"/>
  <c r="G102" i="279"/>
  <c r="C73" i="278"/>
  <c r="C73" i="276"/>
  <c r="D99" i="277"/>
  <c r="D100" i="277" s="1"/>
  <c r="D107" i="277"/>
  <c r="C107" i="277"/>
  <c r="E107" i="277"/>
  <c r="G102" i="277"/>
  <c r="E70" i="276"/>
  <c r="E71" i="276" s="1"/>
  <c r="C82" i="276"/>
  <c r="D73" i="276"/>
  <c r="F99" i="277"/>
  <c r="F102" i="277"/>
  <c r="D102" i="277"/>
  <c r="C70" i="276"/>
  <c r="C71" i="276" s="1"/>
  <c r="D82" i="276"/>
  <c r="D73" i="274"/>
  <c r="F99" i="275"/>
  <c r="F100" i="275" s="1"/>
  <c r="D102" i="275"/>
  <c r="C70" i="274"/>
  <c r="C71" i="274" s="1"/>
  <c r="E107" i="275"/>
  <c r="D99" i="275"/>
  <c r="D100" i="275" s="1"/>
  <c r="C73" i="274"/>
  <c r="F102" i="275"/>
  <c r="D70" i="274"/>
  <c r="D71" i="274" s="1"/>
  <c r="E110" i="275"/>
  <c r="D82" i="274"/>
  <c r="D78" i="274"/>
  <c r="D80" i="274" s="1"/>
  <c r="E111" i="275" s="1"/>
  <c r="D73" i="272"/>
  <c r="F99" i="273"/>
  <c r="F100" i="273" s="1"/>
  <c r="F102" i="273"/>
  <c r="D70" i="272"/>
  <c r="D71" i="272" s="1"/>
  <c r="C73" i="272"/>
  <c r="D99" i="273"/>
  <c r="D100" i="273" s="1"/>
  <c r="G107" i="273"/>
  <c r="G99" i="273"/>
  <c r="G100" i="273" s="1"/>
  <c r="E73" i="272"/>
  <c r="C70" i="272"/>
  <c r="C71" i="272" s="1"/>
  <c r="D102" i="273"/>
  <c r="D107" i="273"/>
  <c r="E110" i="273"/>
  <c r="E113" i="273" s="1"/>
  <c r="E115" i="273" s="1"/>
  <c r="E116" i="273" s="1"/>
  <c r="D32" i="221" s="1"/>
  <c r="E107" i="273"/>
  <c r="G102" i="273"/>
  <c r="E70" i="272"/>
  <c r="E71" i="272" s="1"/>
  <c r="C82" i="272"/>
  <c r="G102" i="271"/>
  <c r="E70" i="270"/>
  <c r="D73" i="270"/>
  <c r="F99" i="271"/>
  <c r="F100" i="271" s="1"/>
  <c r="E107" i="271"/>
  <c r="D70" i="270"/>
  <c r="D71" i="270" s="1"/>
  <c r="F102" i="271"/>
  <c r="C73" i="270"/>
  <c r="D99" i="271"/>
  <c r="D100" i="271" s="1"/>
  <c r="D82" i="270"/>
  <c r="C82" i="270"/>
  <c r="E73" i="270"/>
  <c r="D102" i="271"/>
  <c r="C70" i="270"/>
  <c r="C71" i="270" s="1"/>
  <c r="F107" i="269"/>
  <c r="D73" i="268"/>
  <c r="F99" i="269"/>
  <c r="F100" i="269" s="1"/>
  <c r="C73" i="268"/>
  <c r="D99" i="269"/>
  <c r="D100" i="269" s="1"/>
  <c r="C71" i="268"/>
  <c r="E107" i="269"/>
  <c r="C107" i="269"/>
  <c r="G102" i="269"/>
  <c r="E70" i="268"/>
  <c r="E71" i="268" s="1"/>
  <c r="G99" i="269"/>
  <c r="G100" i="269" s="1"/>
  <c r="E73" i="268"/>
  <c r="G107" i="269"/>
  <c r="F102" i="269"/>
  <c r="D70" i="268"/>
  <c r="D71" i="268" s="1"/>
  <c r="E82" i="268"/>
  <c r="F99" i="267"/>
  <c r="C107" i="267"/>
  <c r="G107" i="267"/>
  <c r="G102" i="267"/>
  <c r="E70" i="266"/>
  <c r="E71" i="266" s="1"/>
  <c r="D80" i="266"/>
  <c r="E111" i="267" s="1"/>
  <c r="E107" i="267"/>
  <c r="C73" i="266"/>
  <c r="D99" i="267"/>
  <c r="D82" i="266"/>
  <c r="C82" i="266"/>
  <c r="G99" i="267"/>
  <c r="G100" i="267" s="1"/>
  <c r="E73" i="266"/>
  <c r="E82" i="266"/>
  <c r="E110" i="267"/>
  <c r="D102" i="265"/>
  <c r="C70" i="264"/>
  <c r="C71" i="264" s="1"/>
  <c r="G99" i="265"/>
  <c r="D107" i="265"/>
  <c r="C107" i="265"/>
  <c r="D73" i="264"/>
  <c r="F99" i="265"/>
  <c r="F100" i="265" s="1"/>
  <c r="C73" i="264"/>
  <c r="D99" i="265"/>
  <c r="D100" i="265" s="1"/>
  <c r="C82" i="264"/>
  <c r="F102" i="265"/>
  <c r="D82" i="264"/>
  <c r="C107" i="263"/>
  <c r="G102" i="263"/>
  <c r="E70" i="262"/>
  <c r="E71" i="262" s="1"/>
  <c r="C73" i="262"/>
  <c r="D99" i="263"/>
  <c r="D100" i="263" s="1"/>
  <c r="D70" i="262"/>
  <c r="D71" i="262" s="1"/>
  <c r="F102" i="263"/>
  <c r="D102" i="263"/>
  <c r="C70" i="262"/>
  <c r="C71" i="262" s="1"/>
  <c r="G107" i="263"/>
  <c r="C82" i="262"/>
  <c r="F107" i="263"/>
  <c r="G99" i="263"/>
  <c r="G100" i="263" s="1"/>
  <c r="E73" i="262"/>
  <c r="D107" i="263"/>
  <c r="D73" i="262"/>
  <c r="F99" i="263"/>
  <c r="F100" i="263" s="1"/>
  <c r="E107" i="263"/>
  <c r="C102" i="261"/>
  <c r="C107" i="261"/>
  <c r="E110" i="261"/>
  <c r="G107" i="261"/>
  <c r="D78" i="260"/>
  <c r="D80" i="260" s="1"/>
  <c r="E111" i="261" s="1"/>
  <c r="D82" i="260"/>
  <c r="D73" i="260"/>
  <c r="F99" i="261"/>
  <c r="F100" i="261" s="1"/>
  <c r="G102" i="261"/>
  <c r="E70" i="260"/>
  <c r="E71" i="260" s="1"/>
  <c r="E107" i="261"/>
  <c r="D102" i="261"/>
  <c r="C70" i="260"/>
  <c r="C71" i="260" s="1"/>
  <c r="C73" i="260"/>
  <c r="D99" i="261"/>
  <c r="D100" i="261" s="1"/>
  <c r="F102" i="261"/>
  <c r="D70" i="260"/>
  <c r="D71" i="260" s="1"/>
  <c r="G99" i="261"/>
  <c r="G100" i="261" s="1"/>
  <c r="E73" i="260"/>
  <c r="E73" i="258"/>
  <c r="G99" i="259"/>
  <c r="G100" i="259" s="1"/>
  <c r="C107" i="259"/>
  <c r="D73" i="258"/>
  <c r="F99" i="259"/>
  <c r="F100" i="259" s="1"/>
  <c r="G102" i="259"/>
  <c r="E70" i="258"/>
  <c r="E71" i="258" s="1"/>
  <c r="E82" i="258"/>
  <c r="D78" i="258"/>
  <c r="D80" i="258" s="1"/>
  <c r="E111" i="259" s="1"/>
  <c r="D82" i="258"/>
  <c r="E107" i="259"/>
  <c r="C70" i="258"/>
  <c r="C71" i="258" s="1"/>
  <c r="D102" i="259"/>
  <c r="C73" i="258"/>
  <c r="D99" i="259"/>
  <c r="D100" i="259" s="1"/>
  <c r="F102" i="259"/>
  <c r="D70" i="258"/>
  <c r="D71" i="258" s="1"/>
  <c r="D107" i="259"/>
  <c r="E110" i="259"/>
  <c r="G102" i="257"/>
  <c r="E70" i="256"/>
  <c r="E71" i="256" s="1"/>
  <c r="G99" i="257"/>
  <c r="G100" i="257" s="1"/>
  <c r="E73" i="256"/>
  <c r="G107" i="257"/>
  <c r="D100" i="257"/>
  <c r="D102" i="257"/>
  <c r="E110" i="257"/>
  <c r="C78" i="256"/>
  <c r="D80" i="256" s="1"/>
  <c r="E111" i="257" s="1"/>
  <c r="C82" i="256"/>
  <c r="D73" i="256"/>
  <c r="F73" i="256" s="1"/>
  <c r="F99" i="257"/>
  <c r="F100" i="257" s="1"/>
  <c r="F102" i="257"/>
  <c r="D70" i="256"/>
  <c r="D71" i="256" s="1"/>
  <c r="D82" i="256"/>
  <c r="E82" i="256"/>
  <c r="D107" i="257"/>
  <c r="E107" i="257"/>
  <c r="D82" i="254"/>
  <c r="D78" i="254"/>
  <c r="D80" i="254" s="1"/>
  <c r="E111" i="255" s="1"/>
  <c r="F102" i="255"/>
  <c r="D70" i="254"/>
  <c r="D71" i="254" s="1"/>
  <c r="E107" i="255"/>
  <c r="D73" i="254"/>
  <c r="F99" i="255"/>
  <c r="F100" i="255" s="1"/>
  <c r="C73" i="254"/>
  <c r="D99" i="255"/>
  <c r="D100" i="255" s="1"/>
  <c r="G99" i="255"/>
  <c r="G100" i="255" s="1"/>
  <c r="E73" i="254"/>
  <c r="E110" i="255"/>
  <c r="D102" i="255"/>
  <c r="H1" i="255" s="1"/>
  <c r="C70" i="254"/>
  <c r="C71" i="254" s="1"/>
  <c r="G102" i="255"/>
  <c r="E70" i="254"/>
  <c r="E71" i="254" s="1"/>
  <c r="F107" i="255"/>
  <c r="E82" i="254"/>
  <c r="C102" i="253"/>
  <c r="C107" i="253"/>
  <c r="G99" i="253"/>
  <c r="G100" i="253" s="1"/>
  <c r="E73" i="252"/>
  <c r="F102" i="253"/>
  <c r="D70" i="252"/>
  <c r="D71" i="252" s="1"/>
  <c r="G102" i="253"/>
  <c r="E70" i="252"/>
  <c r="E71" i="252" s="1"/>
  <c r="E110" i="253"/>
  <c r="D73" i="252"/>
  <c r="F99" i="253"/>
  <c r="F100" i="253" s="1"/>
  <c r="D82" i="252"/>
  <c r="D78" i="252"/>
  <c r="D80" i="252" s="1"/>
  <c r="E111" i="253" s="1"/>
  <c r="D100" i="253"/>
  <c r="D102" i="253"/>
  <c r="C70" i="252"/>
  <c r="C71" i="252" s="1"/>
  <c r="E107" i="253"/>
  <c r="D99" i="279" l="1"/>
  <c r="D100" i="279" s="1"/>
  <c r="H2" i="279" s="1"/>
  <c r="E107" i="279"/>
  <c r="E73" i="278"/>
  <c r="D73" i="278"/>
  <c r="G99" i="279"/>
  <c r="G100" i="279" s="1"/>
  <c r="D82" i="278"/>
  <c r="C82" i="278"/>
  <c r="F99" i="279"/>
  <c r="D102" i="279"/>
  <c r="E82" i="314"/>
  <c r="G99" i="315"/>
  <c r="G100" i="315" s="1"/>
  <c r="E107" i="315"/>
  <c r="E71" i="314"/>
  <c r="D107" i="279"/>
  <c r="C70" i="278"/>
  <c r="C71" i="278" s="1"/>
  <c r="C102" i="279"/>
  <c r="D107" i="309"/>
  <c r="C82" i="284"/>
  <c r="D107" i="297"/>
  <c r="G100" i="265"/>
  <c r="G99" i="271"/>
  <c r="G100" i="271" s="1"/>
  <c r="G107" i="275"/>
  <c r="G100" i="275"/>
  <c r="G100" i="289"/>
  <c r="C70" i="290"/>
  <c r="C71" i="290" s="1"/>
  <c r="C73" i="290"/>
  <c r="F73" i="290" s="1"/>
  <c r="D99" i="295"/>
  <c r="D100" i="295" s="1"/>
  <c r="D102" i="307"/>
  <c r="C3137" i="317"/>
  <c r="E3136" i="317"/>
  <c r="E70" i="274"/>
  <c r="E71" i="274" s="1"/>
  <c r="F100" i="279"/>
  <c r="E70" i="284"/>
  <c r="E71" i="284" s="1"/>
  <c r="F2" i="284" s="1"/>
  <c r="D102" i="291"/>
  <c r="H1" i="291" s="1"/>
  <c r="C73" i="294"/>
  <c r="C71" i="294"/>
  <c r="C102" i="297"/>
  <c r="E102" i="313"/>
  <c r="G107" i="265"/>
  <c r="C82" i="290"/>
  <c r="F107" i="311"/>
  <c r="E71" i="270"/>
  <c r="F2" i="270" s="1"/>
  <c r="G102" i="285"/>
  <c r="D107" i="267"/>
  <c r="F107" i="279"/>
  <c r="F102" i="283"/>
  <c r="C3138" i="317"/>
  <c r="G102" i="275"/>
  <c r="D100" i="267"/>
  <c r="D70" i="278"/>
  <c r="D71" i="278" s="1"/>
  <c r="D70" i="282"/>
  <c r="D71" i="282" s="1"/>
  <c r="E70" i="288"/>
  <c r="E71" i="288" s="1"/>
  <c r="C82" i="294"/>
  <c r="D70" i="310"/>
  <c r="D71" i="310" s="1"/>
  <c r="E1652" i="316"/>
  <c r="E82" i="296"/>
  <c r="F107" i="283"/>
  <c r="F107" i="309"/>
  <c r="E70" i="264"/>
  <c r="E71" i="264" s="1"/>
  <c r="D102" i="267"/>
  <c r="F102" i="279"/>
  <c r="F100" i="283"/>
  <c r="G102" i="289"/>
  <c r="E71" i="296"/>
  <c r="F102" i="311"/>
  <c r="H1" i="311" s="1"/>
  <c r="G107" i="289"/>
  <c r="G102" i="265"/>
  <c r="C70" i="266"/>
  <c r="C71" i="266" s="1"/>
  <c r="G100" i="285"/>
  <c r="E73" i="296"/>
  <c r="F100" i="311"/>
  <c r="G107" i="285"/>
  <c r="E3127" i="317"/>
  <c r="D107" i="311"/>
  <c r="D107" i="303"/>
  <c r="D107" i="293"/>
  <c r="C3152" i="317"/>
  <c r="H102" i="287"/>
  <c r="F2" i="254"/>
  <c r="D70" i="264"/>
  <c r="D71" i="264" s="1"/>
  <c r="E82" i="264"/>
  <c r="F107" i="265"/>
  <c r="E73" i="264"/>
  <c r="F1" i="264" s="1"/>
  <c r="E113" i="265"/>
  <c r="E115" i="265" s="1"/>
  <c r="E116" i="265" s="1"/>
  <c r="D36" i="221" s="1"/>
  <c r="F1" i="286"/>
  <c r="F1" i="262"/>
  <c r="F1" i="276"/>
  <c r="C3147" i="317"/>
  <c r="E3154" i="317"/>
  <c r="F2" i="302"/>
  <c r="F2" i="312"/>
  <c r="D80" i="298"/>
  <c r="E111" i="299" s="1"/>
  <c r="D107" i="283"/>
  <c r="H1" i="257"/>
  <c r="H1" i="287"/>
  <c r="F1" i="314"/>
  <c r="G107" i="271"/>
  <c r="H1" i="309"/>
  <c r="F107" i="267"/>
  <c r="D70" i="266"/>
  <c r="D71" i="266" s="1"/>
  <c r="F2" i="266" s="1"/>
  <c r="E113" i="267"/>
  <c r="E115" i="267" s="1"/>
  <c r="E116" i="267" s="1"/>
  <c r="D35" i="221" s="1"/>
  <c r="F102" i="267"/>
  <c r="H1" i="267" s="1"/>
  <c r="F100" i="267"/>
  <c r="D73" i="266"/>
  <c r="F1" i="266" s="1"/>
  <c r="F1" i="270"/>
  <c r="F1" i="274"/>
  <c r="C107" i="275"/>
  <c r="C102" i="275"/>
  <c r="F107" i="277"/>
  <c r="H1" i="277"/>
  <c r="E3148" i="317"/>
  <c r="D70" i="276"/>
  <c r="D71" i="276" s="1"/>
  <c r="F2" i="276" s="1"/>
  <c r="F100" i="277"/>
  <c r="H2" i="277" s="1"/>
  <c r="E70" i="278"/>
  <c r="E71" i="278" s="1"/>
  <c r="C107" i="279"/>
  <c r="G107" i="279"/>
  <c r="H102" i="283"/>
  <c r="E113" i="293"/>
  <c r="E115" i="293" s="1"/>
  <c r="E116" i="293" s="1"/>
  <c r="D22" i="221" s="1"/>
  <c r="D100" i="293"/>
  <c r="H2" i="293" s="1"/>
  <c r="D102" i="293"/>
  <c r="H102" i="293" s="1"/>
  <c r="F2" i="294"/>
  <c r="E102" i="299"/>
  <c r="H1" i="299" s="1"/>
  <c r="E70" i="298"/>
  <c r="E71" i="298" s="1"/>
  <c r="G100" i="299"/>
  <c r="G107" i="299"/>
  <c r="D107" i="299"/>
  <c r="F2" i="300"/>
  <c r="F1" i="300"/>
  <c r="G102" i="303"/>
  <c r="F2" i="304"/>
  <c r="E70" i="306"/>
  <c r="E71" i="306" s="1"/>
  <c r="D100" i="307"/>
  <c r="G102" i="307"/>
  <c r="F100" i="307"/>
  <c r="D82" i="296"/>
  <c r="F2" i="296"/>
  <c r="D73" i="296"/>
  <c r="F73" i="296" s="1"/>
  <c r="H1" i="285"/>
  <c r="C107" i="285"/>
  <c r="F2" i="288"/>
  <c r="F1" i="288"/>
  <c r="C102" i="289"/>
  <c r="H1" i="289" s="1"/>
  <c r="H2" i="275"/>
  <c r="F2" i="260"/>
  <c r="H102" i="255"/>
  <c r="F2" i="268"/>
  <c r="F2" i="274"/>
  <c r="F1" i="280"/>
  <c r="H102" i="285"/>
  <c r="E113" i="287"/>
  <c r="E115" i="287" s="1"/>
  <c r="E116" i="287" s="1"/>
  <c r="D25" i="221" s="1"/>
  <c r="F1" i="294"/>
  <c r="F1" i="298"/>
  <c r="F2" i="308"/>
  <c r="E102" i="305"/>
  <c r="H102" i="305" s="1"/>
  <c r="C102" i="273"/>
  <c r="C102" i="303"/>
  <c r="C3141" i="317"/>
  <c r="F2" i="272"/>
  <c r="F73" i="306"/>
  <c r="F1" i="306"/>
  <c r="C82" i="302"/>
  <c r="C1671" i="316"/>
  <c r="H2" i="291"/>
  <c r="C102" i="281"/>
  <c r="H1" i="281" s="1"/>
  <c r="C3126" i="317"/>
  <c r="F1" i="256"/>
  <c r="E102" i="307"/>
  <c r="E3144" i="317"/>
  <c r="F73" i="258"/>
  <c r="F1" i="258"/>
  <c r="F1" i="268"/>
  <c r="F2" i="252"/>
  <c r="F2" i="256"/>
  <c r="F2" i="258"/>
  <c r="F1" i="272"/>
  <c r="F1" i="284"/>
  <c r="F2" i="290"/>
  <c r="F2" i="292"/>
  <c r="F73" i="292"/>
  <c r="F1" i="292"/>
  <c r="H2" i="297"/>
  <c r="H102" i="297"/>
  <c r="F2" i="298"/>
  <c r="C73" i="302"/>
  <c r="F1" i="302" s="1"/>
  <c r="C107" i="307"/>
  <c r="F1" i="252"/>
  <c r="F1" i="282"/>
  <c r="F1" i="260"/>
  <c r="F2" i="262"/>
  <c r="F2" i="282"/>
  <c r="F2" i="286"/>
  <c r="F1" i="304"/>
  <c r="C102" i="307"/>
  <c r="F1" i="308"/>
  <c r="F2" i="314"/>
  <c r="E113" i="309"/>
  <c r="E115" i="309" s="1"/>
  <c r="E116" i="309" s="1"/>
  <c r="D14" i="221" s="1"/>
  <c r="C102" i="295"/>
  <c r="H1" i="295" s="1"/>
  <c r="C3143" i="317"/>
  <c r="E113" i="269"/>
  <c r="E115" i="269" s="1"/>
  <c r="E116" i="269" s="1"/>
  <c r="D34" i="221" s="1"/>
  <c r="C82" i="304"/>
  <c r="C1668" i="316"/>
  <c r="H1" i="283"/>
  <c r="F73" i="312"/>
  <c r="F1" i="312"/>
  <c r="H2" i="315"/>
  <c r="F2" i="306"/>
  <c r="F2" i="310"/>
  <c r="C102" i="313"/>
  <c r="H102" i="313" s="1"/>
  <c r="C3136" i="317"/>
  <c r="H102" i="259"/>
  <c r="F1" i="278"/>
  <c r="F2" i="280"/>
  <c r="F1" i="254"/>
  <c r="H2" i="281"/>
  <c r="H2" i="295"/>
  <c r="E113" i="295"/>
  <c r="E115" i="295" s="1"/>
  <c r="E116" i="295" s="1"/>
  <c r="D21" i="221" s="1"/>
  <c r="E113" i="297"/>
  <c r="E115" i="297" s="1"/>
  <c r="E116" i="297" s="1"/>
  <c r="D20" i="221" s="1"/>
  <c r="F1" i="310"/>
  <c r="E107" i="305"/>
  <c r="C107" i="273"/>
  <c r="D107" i="301"/>
  <c r="D3135" i="317"/>
  <c r="E102" i="271"/>
  <c r="H1" i="271" s="1"/>
  <c r="E3122" i="317"/>
  <c r="C102" i="265"/>
  <c r="H102" i="265" s="1"/>
  <c r="C3127" i="317"/>
  <c r="F107" i="307"/>
  <c r="F3144" i="317"/>
  <c r="E113" i="315"/>
  <c r="E115" i="315" s="1"/>
  <c r="E116" i="315" s="1"/>
  <c r="D49" i="221" s="1"/>
  <c r="F73" i="252"/>
  <c r="E113" i="255"/>
  <c r="E115" i="255" s="1"/>
  <c r="E116" i="255" s="1"/>
  <c r="D47" i="221" s="1"/>
  <c r="H102" i="257"/>
  <c r="H1" i="259"/>
  <c r="H2" i="261"/>
  <c r="F73" i="260"/>
  <c r="H2" i="263"/>
  <c r="H102" i="263"/>
  <c r="H1" i="269"/>
  <c r="H2" i="271"/>
  <c r="H1" i="273"/>
  <c r="F73" i="274"/>
  <c r="F73" i="276"/>
  <c r="H102" i="277"/>
  <c r="E113" i="281"/>
  <c r="E115" i="281" s="1"/>
  <c r="E116" i="281" s="1"/>
  <c r="D28" i="221" s="1"/>
  <c r="F73" i="284"/>
  <c r="H2" i="285"/>
  <c r="E113" i="285"/>
  <c r="E115" i="285" s="1"/>
  <c r="E116" i="285" s="1"/>
  <c r="D26" i="221" s="1"/>
  <c r="H2" i="289"/>
  <c r="F73" i="294"/>
  <c r="E113" i="299"/>
  <c r="E115" i="299" s="1"/>
  <c r="E116" i="299" s="1"/>
  <c r="D19" i="221" s="1"/>
  <c r="H1" i="301"/>
  <c r="F73" i="300"/>
  <c r="E113" i="307"/>
  <c r="E115" i="307" s="1"/>
  <c r="E116" i="307" s="1"/>
  <c r="D15" i="221" s="1"/>
  <c r="F73" i="308"/>
  <c r="H2" i="313"/>
  <c r="E113" i="313"/>
  <c r="E115" i="313" s="1"/>
  <c r="E116" i="313" s="1"/>
  <c r="D12" i="221" s="1"/>
  <c r="F73" i="314"/>
  <c r="H1" i="315"/>
  <c r="H102" i="315"/>
  <c r="F73" i="310"/>
  <c r="H2" i="311"/>
  <c r="E113" i="311"/>
  <c r="E115" i="311" s="1"/>
  <c r="E116" i="311" s="1"/>
  <c r="D13" i="221" s="1"/>
  <c r="H2" i="309"/>
  <c r="H102" i="309"/>
  <c r="F73" i="304"/>
  <c r="E113" i="305"/>
  <c r="E115" i="305" s="1"/>
  <c r="E116" i="305" s="1"/>
  <c r="D16" i="221" s="1"/>
  <c r="H2" i="305"/>
  <c r="H2" i="303"/>
  <c r="E113" i="303"/>
  <c r="E115" i="303" s="1"/>
  <c r="E116" i="303" s="1"/>
  <c r="D17" i="221" s="1"/>
  <c r="H2" i="301"/>
  <c r="H102" i="301"/>
  <c r="D80" i="300"/>
  <c r="E111" i="301" s="1"/>
  <c r="E113" i="301" s="1"/>
  <c r="E115" i="301" s="1"/>
  <c r="E116" i="301" s="1"/>
  <c r="D18" i="221" s="1"/>
  <c r="H2" i="299"/>
  <c r="F73" i="298"/>
  <c r="H1" i="297"/>
  <c r="E113" i="291"/>
  <c r="E115" i="291" s="1"/>
  <c r="E116" i="291" s="1"/>
  <c r="D23" i="221" s="1"/>
  <c r="F73" i="288"/>
  <c r="H102" i="289"/>
  <c r="H2" i="287"/>
  <c r="F73" i="286"/>
  <c r="H2" i="283"/>
  <c r="E113" i="283"/>
  <c r="E115" i="283" s="1"/>
  <c r="E116" i="283" s="1"/>
  <c r="D27" i="221" s="1"/>
  <c r="F73" i="282"/>
  <c r="F73" i="280"/>
  <c r="F73" i="278"/>
  <c r="E113" i="279"/>
  <c r="E115" i="279" s="1"/>
  <c r="E116" i="279" s="1"/>
  <c r="D29" i="221" s="1"/>
  <c r="H1" i="275"/>
  <c r="H102" i="275"/>
  <c r="E113" i="275"/>
  <c r="E115" i="275" s="1"/>
  <c r="E116" i="275" s="1"/>
  <c r="D31" i="221" s="1"/>
  <c r="H2" i="273"/>
  <c r="H102" i="273"/>
  <c r="F73" i="272"/>
  <c r="F73" i="270"/>
  <c r="H102" i="269"/>
  <c r="H2" i="269"/>
  <c r="F73" i="268"/>
  <c r="H2" i="265"/>
  <c r="H1" i="263"/>
  <c r="F73" i="262"/>
  <c r="H1" i="261"/>
  <c r="H102" i="261"/>
  <c r="E113" i="261"/>
  <c r="E115" i="261" s="1"/>
  <c r="E116" i="261" s="1"/>
  <c r="D38" i="221" s="1"/>
  <c r="H2" i="259"/>
  <c r="E113" i="259"/>
  <c r="E115" i="259" s="1"/>
  <c r="E116" i="259" s="1"/>
  <c r="D39" i="221" s="1"/>
  <c r="H2" i="257"/>
  <c r="E113" i="257"/>
  <c r="E115" i="257" s="1"/>
  <c r="E116" i="257" s="1"/>
  <c r="D46" i="221" s="1"/>
  <c r="H2" i="255"/>
  <c r="F73" i="254"/>
  <c r="H2" i="253"/>
  <c r="H1" i="253"/>
  <c r="H102" i="253"/>
  <c r="E113" i="253"/>
  <c r="E115" i="253" s="1"/>
  <c r="E116" i="253" s="1"/>
  <c r="D48" i="221" s="1"/>
  <c r="H1" i="279" l="1"/>
  <c r="H102" i="279"/>
  <c r="H2" i="267"/>
  <c r="H102" i="303"/>
  <c r="F73" i="266"/>
  <c r="F2" i="264"/>
  <c r="H102" i="311"/>
  <c r="H1" i="293"/>
  <c r="F1" i="290"/>
  <c r="H102" i="291"/>
  <c r="F73" i="302"/>
  <c r="F2" i="278"/>
  <c r="H102" i="307"/>
  <c r="H102" i="267"/>
  <c r="F1" i="296"/>
  <c r="H102" i="271"/>
  <c r="F73" i="264"/>
  <c r="H2" i="307"/>
  <c r="H102" i="281"/>
  <c r="H102" i="299"/>
  <c r="H1" i="303"/>
  <c r="H1" i="307"/>
  <c r="H1" i="313"/>
  <c r="H1" i="265"/>
  <c r="H1" i="305"/>
  <c r="H102" i="295"/>
  <c r="B1" i="237"/>
  <c r="H94" i="251"/>
  <c r="G94" i="251"/>
  <c r="G3074" i="317" s="1"/>
  <c r="F94" i="251"/>
  <c r="F3074" i="317" s="1"/>
  <c r="E94" i="251"/>
  <c r="E3074" i="317" s="1"/>
  <c r="D94" i="251"/>
  <c r="D3074" i="317" s="1"/>
  <c r="C94" i="251"/>
  <c r="C3074" i="317" s="1"/>
  <c r="H93" i="251"/>
  <c r="G93" i="251"/>
  <c r="G3037" i="317" s="1"/>
  <c r="F93" i="251"/>
  <c r="E93" i="251"/>
  <c r="E3037" i="317" s="1"/>
  <c r="D93" i="251"/>
  <c r="D3037" i="317" s="1"/>
  <c r="C93" i="251"/>
  <c r="C3037" i="317" s="1"/>
  <c r="H89" i="251"/>
  <c r="G89" i="251"/>
  <c r="G2961" i="317" s="1"/>
  <c r="F89" i="251"/>
  <c r="F2961" i="317" s="1"/>
  <c r="E89" i="251"/>
  <c r="E2961" i="317" s="1"/>
  <c r="D89" i="251"/>
  <c r="D2961" i="317" s="1"/>
  <c r="C89" i="251"/>
  <c r="C2961" i="317" s="1"/>
  <c r="B89" i="251"/>
  <c r="H88" i="251"/>
  <c r="G88" i="251"/>
  <c r="G2924" i="317" s="1"/>
  <c r="F88" i="251"/>
  <c r="F2924" i="317" s="1"/>
  <c r="E88" i="251"/>
  <c r="E2924" i="317" s="1"/>
  <c r="D88" i="251"/>
  <c r="D2924" i="317" s="1"/>
  <c r="C88" i="251"/>
  <c r="C2924" i="317" s="1"/>
  <c r="B88" i="251"/>
  <c r="H87" i="251"/>
  <c r="G87" i="251"/>
  <c r="G2887" i="317" s="1"/>
  <c r="F87" i="251"/>
  <c r="F2887" i="317" s="1"/>
  <c r="E87" i="251"/>
  <c r="E2887" i="317" s="1"/>
  <c r="D87" i="251"/>
  <c r="D2887" i="317" s="1"/>
  <c r="C87" i="251"/>
  <c r="C2887" i="317" s="1"/>
  <c r="B87" i="251"/>
  <c r="H86" i="251"/>
  <c r="G86" i="251"/>
  <c r="G2850" i="317" s="1"/>
  <c r="F86" i="251"/>
  <c r="F2850" i="317" s="1"/>
  <c r="E86" i="251"/>
  <c r="E2850" i="317" s="1"/>
  <c r="D86" i="251"/>
  <c r="D2850" i="317" s="1"/>
  <c r="C86" i="251"/>
  <c r="C2850" i="317" s="1"/>
  <c r="B86" i="251"/>
  <c r="H85" i="251"/>
  <c r="G85" i="251"/>
  <c r="G2813" i="317" s="1"/>
  <c r="F85" i="251"/>
  <c r="F2813" i="317" s="1"/>
  <c r="E85" i="251"/>
  <c r="E2813" i="317" s="1"/>
  <c r="D85" i="251"/>
  <c r="D2813" i="317" s="1"/>
  <c r="C85" i="251"/>
  <c r="C2813" i="317" s="1"/>
  <c r="B85" i="251"/>
  <c r="H84" i="251"/>
  <c r="G84" i="251"/>
  <c r="G2776" i="317" s="1"/>
  <c r="F84" i="251"/>
  <c r="F2776" i="317" s="1"/>
  <c r="E84" i="251"/>
  <c r="E2776" i="317" s="1"/>
  <c r="D84" i="251"/>
  <c r="D2776" i="317" s="1"/>
  <c r="C84" i="251"/>
  <c r="C2776" i="317" s="1"/>
  <c r="B84" i="251"/>
  <c r="H83" i="251"/>
  <c r="G83" i="251"/>
  <c r="G2739" i="317" s="1"/>
  <c r="F83" i="251"/>
  <c r="F2739" i="317" s="1"/>
  <c r="E83" i="251"/>
  <c r="E2739" i="317" s="1"/>
  <c r="D83" i="251"/>
  <c r="D2739" i="317" s="1"/>
  <c r="C83" i="251"/>
  <c r="C2739" i="317" s="1"/>
  <c r="B83" i="251"/>
  <c r="H82" i="251"/>
  <c r="G82" i="251"/>
  <c r="G2702" i="317" s="1"/>
  <c r="F82" i="251"/>
  <c r="F2702" i="317" s="1"/>
  <c r="E82" i="251"/>
  <c r="E2702" i="317" s="1"/>
  <c r="D82" i="251"/>
  <c r="D2702" i="317" s="1"/>
  <c r="C82" i="251"/>
  <c r="C2702" i="317" s="1"/>
  <c r="B82" i="251"/>
  <c r="H79" i="251"/>
  <c r="G79" i="251"/>
  <c r="G2627" i="317" s="1"/>
  <c r="F79" i="251"/>
  <c r="F2627" i="317" s="1"/>
  <c r="E79" i="251"/>
  <c r="E2627" i="317" s="1"/>
  <c r="D79" i="251"/>
  <c r="D2627" i="317" s="1"/>
  <c r="C79" i="251"/>
  <c r="C2627" i="317" s="1"/>
  <c r="H78" i="251"/>
  <c r="G78" i="251"/>
  <c r="G2590" i="317" s="1"/>
  <c r="F78" i="251"/>
  <c r="F2590" i="317" s="1"/>
  <c r="E78" i="251"/>
  <c r="E2590" i="317" s="1"/>
  <c r="D78" i="251"/>
  <c r="D2590" i="317" s="1"/>
  <c r="C78" i="251"/>
  <c r="C2590" i="317" s="1"/>
  <c r="B78" i="251"/>
  <c r="H77" i="251"/>
  <c r="G77" i="251"/>
  <c r="G2553" i="317" s="1"/>
  <c r="F77" i="251"/>
  <c r="F2553" i="317" s="1"/>
  <c r="E77" i="251"/>
  <c r="E2553" i="317" s="1"/>
  <c r="D77" i="251"/>
  <c r="D2553" i="317" s="1"/>
  <c r="C77" i="251"/>
  <c r="C2553" i="317" s="1"/>
  <c r="B77" i="251"/>
  <c r="H76" i="251"/>
  <c r="G76" i="251"/>
  <c r="G2516" i="317" s="1"/>
  <c r="F76" i="251"/>
  <c r="F2516" i="317" s="1"/>
  <c r="E76" i="251"/>
  <c r="E2516" i="317" s="1"/>
  <c r="D76" i="251"/>
  <c r="D2516" i="317" s="1"/>
  <c r="C76" i="251"/>
  <c r="C2516" i="317" s="1"/>
  <c r="B76" i="251"/>
  <c r="H75" i="251"/>
  <c r="G75" i="251"/>
  <c r="G2479" i="317" s="1"/>
  <c r="F75" i="251"/>
  <c r="F2479" i="317" s="1"/>
  <c r="E75" i="251"/>
  <c r="E2479" i="317" s="1"/>
  <c r="D75" i="251"/>
  <c r="D2479" i="317" s="1"/>
  <c r="C75" i="251"/>
  <c r="C2479" i="317" s="1"/>
  <c r="B75" i="251"/>
  <c r="H74" i="251"/>
  <c r="G74" i="251"/>
  <c r="G2442" i="317" s="1"/>
  <c r="F74" i="251"/>
  <c r="F2442" i="317" s="1"/>
  <c r="E74" i="251"/>
  <c r="E2442" i="317" s="1"/>
  <c r="D74" i="251"/>
  <c r="D2442" i="317" s="1"/>
  <c r="C74" i="251"/>
  <c r="C2442" i="317" s="1"/>
  <c r="B74" i="251"/>
  <c r="H73" i="251"/>
  <c r="G73" i="251"/>
  <c r="G2405" i="317" s="1"/>
  <c r="F73" i="251"/>
  <c r="F2405" i="317" s="1"/>
  <c r="E73" i="251"/>
  <c r="E2405" i="317" s="1"/>
  <c r="D73" i="251"/>
  <c r="D2405" i="317" s="1"/>
  <c r="C73" i="251"/>
  <c r="C2405" i="317" s="1"/>
  <c r="B73" i="251"/>
  <c r="H72" i="251"/>
  <c r="G72" i="251"/>
  <c r="G2368" i="317" s="1"/>
  <c r="F72" i="251"/>
  <c r="F2368" i="317" s="1"/>
  <c r="E72" i="251"/>
  <c r="E2368" i="317" s="1"/>
  <c r="D72" i="251"/>
  <c r="D2368" i="317" s="1"/>
  <c r="C72" i="251"/>
  <c r="C2368" i="317" s="1"/>
  <c r="B72" i="251"/>
  <c r="H71" i="251"/>
  <c r="G71" i="251"/>
  <c r="G2331" i="317" s="1"/>
  <c r="F71" i="251"/>
  <c r="F2331" i="317" s="1"/>
  <c r="E71" i="251"/>
  <c r="E2331" i="317" s="1"/>
  <c r="D71" i="251"/>
  <c r="D2331" i="317" s="1"/>
  <c r="C71" i="251"/>
  <c r="C2331" i="317" s="1"/>
  <c r="B71" i="251"/>
  <c r="H70" i="251"/>
  <c r="G70" i="251"/>
  <c r="G2294" i="317" s="1"/>
  <c r="F70" i="251"/>
  <c r="F2294" i="317" s="1"/>
  <c r="E70" i="251"/>
  <c r="E2294" i="317" s="1"/>
  <c r="D70" i="251"/>
  <c r="D2294" i="317" s="1"/>
  <c r="C70" i="251"/>
  <c r="C2294" i="317" s="1"/>
  <c r="B70" i="251"/>
  <c r="H69" i="251"/>
  <c r="G69" i="251"/>
  <c r="G2257" i="317" s="1"/>
  <c r="F69" i="251"/>
  <c r="F2257" i="317" s="1"/>
  <c r="E69" i="251"/>
  <c r="E2257" i="317" s="1"/>
  <c r="D69" i="251"/>
  <c r="D2257" i="317" s="1"/>
  <c r="C69" i="251"/>
  <c r="C2257" i="317" s="1"/>
  <c r="B69" i="251"/>
  <c r="H68" i="251"/>
  <c r="G68" i="251"/>
  <c r="G2220" i="317" s="1"/>
  <c r="F68" i="251"/>
  <c r="F2220" i="317" s="1"/>
  <c r="E68" i="251"/>
  <c r="E2220" i="317" s="1"/>
  <c r="D68" i="251"/>
  <c r="D2220" i="317" s="1"/>
  <c r="C68" i="251"/>
  <c r="C2220" i="317" s="1"/>
  <c r="B68" i="251"/>
  <c r="H67" i="251"/>
  <c r="G67" i="251"/>
  <c r="G2183" i="317" s="1"/>
  <c r="F67" i="251"/>
  <c r="F2183" i="317" s="1"/>
  <c r="E67" i="251"/>
  <c r="E2183" i="317" s="1"/>
  <c r="D67" i="251"/>
  <c r="D2183" i="317" s="1"/>
  <c r="C67" i="251"/>
  <c r="C2183" i="317" s="1"/>
  <c r="B67" i="251"/>
  <c r="H66" i="251"/>
  <c r="G66" i="251"/>
  <c r="G2146" i="317" s="1"/>
  <c r="F66" i="251"/>
  <c r="F2146" i="317" s="1"/>
  <c r="E66" i="251"/>
  <c r="E2146" i="317" s="1"/>
  <c r="D66" i="251"/>
  <c r="D2146" i="317" s="1"/>
  <c r="C66" i="251"/>
  <c r="C2146" i="317" s="1"/>
  <c r="B66" i="251"/>
  <c r="H63" i="251"/>
  <c r="G63" i="251"/>
  <c r="G2071" i="317" s="1"/>
  <c r="F63" i="251"/>
  <c r="F2071" i="317" s="1"/>
  <c r="E63" i="251"/>
  <c r="E2071" i="317" s="1"/>
  <c r="D63" i="251"/>
  <c r="D2071" i="317" s="1"/>
  <c r="C63" i="251"/>
  <c r="C2071" i="317" s="1"/>
  <c r="H62" i="251"/>
  <c r="G62" i="251"/>
  <c r="G2034" i="317" s="1"/>
  <c r="F62" i="251"/>
  <c r="F2034" i="317" s="1"/>
  <c r="E62" i="251"/>
  <c r="E2034" i="317" s="1"/>
  <c r="D62" i="251"/>
  <c r="D2034" i="317" s="1"/>
  <c r="C62" i="251"/>
  <c r="C2034" i="317" s="1"/>
  <c r="B62" i="251"/>
  <c r="H61" i="251"/>
  <c r="G61" i="251"/>
  <c r="G1997" i="317" s="1"/>
  <c r="F61" i="251"/>
  <c r="F1997" i="317" s="1"/>
  <c r="E61" i="251"/>
  <c r="E1997" i="317" s="1"/>
  <c r="D61" i="251"/>
  <c r="D1997" i="317" s="1"/>
  <c r="C61" i="251"/>
  <c r="C1997" i="317" s="1"/>
  <c r="B61" i="251"/>
  <c r="H60" i="251"/>
  <c r="G60" i="251"/>
  <c r="G1960" i="317" s="1"/>
  <c r="F60" i="251"/>
  <c r="F1960" i="317" s="1"/>
  <c r="E60" i="251"/>
  <c r="E1960" i="317" s="1"/>
  <c r="D60" i="251"/>
  <c r="D1960" i="317" s="1"/>
  <c r="C60" i="251"/>
  <c r="C1960" i="317" s="1"/>
  <c r="B60" i="251"/>
  <c r="H59" i="251"/>
  <c r="G59" i="251"/>
  <c r="G1923" i="317" s="1"/>
  <c r="F59" i="251"/>
  <c r="F1923" i="317" s="1"/>
  <c r="E59" i="251"/>
  <c r="E1923" i="317" s="1"/>
  <c r="D59" i="251"/>
  <c r="D1923" i="317" s="1"/>
  <c r="C59" i="251"/>
  <c r="C1923" i="317" s="1"/>
  <c r="B59" i="251"/>
  <c r="H58" i="251"/>
  <c r="G58" i="251"/>
  <c r="G1886" i="317" s="1"/>
  <c r="F58" i="251"/>
  <c r="F1886" i="317" s="1"/>
  <c r="E58" i="251"/>
  <c r="E1886" i="317" s="1"/>
  <c r="D58" i="251"/>
  <c r="D1886" i="317" s="1"/>
  <c r="C58" i="251"/>
  <c r="C1886" i="317" s="1"/>
  <c r="B58" i="251"/>
  <c r="H57" i="251"/>
  <c r="G57" i="251"/>
  <c r="G1849" i="317" s="1"/>
  <c r="F57" i="251"/>
  <c r="F1849" i="317" s="1"/>
  <c r="E57" i="251"/>
  <c r="E1849" i="317" s="1"/>
  <c r="D57" i="251"/>
  <c r="D1849" i="317" s="1"/>
  <c r="C57" i="251"/>
  <c r="C1849" i="317" s="1"/>
  <c r="B57" i="251"/>
  <c r="H56" i="251"/>
  <c r="G56" i="251"/>
  <c r="G1812" i="317" s="1"/>
  <c r="F56" i="251"/>
  <c r="F1812" i="317" s="1"/>
  <c r="E56" i="251"/>
  <c r="E1812" i="317" s="1"/>
  <c r="D56" i="251"/>
  <c r="D1812" i="317" s="1"/>
  <c r="C56" i="251"/>
  <c r="C1812" i="317" s="1"/>
  <c r="B56" i="251"/>
  <c r="H55" i="251"/>
  <c r="G55" i="251"/>
  <c r="G1775" i="317" s="1"/>
  <c r="F55" i="251"/>
  <c r="F1775" i="317" s="1"/>
  <c r="E55" i="251"/>
  <c r="E1775" i="317" s="1"/>
  <c r="D55" i="251"/>
  <c r="D1775" i="317" s="1"/>
  <c r="C55" i="251"/>
  <c r="C1775" i="317" s="1"/>
  <c r="B55" i="251"/>
  <c r="H54" i="251"/>
  <c r="G54" i="251"/>
  <c r="G1738" i="317" s="1"/>
  <c r="F54" i="251"/>
  <c r="F1738" i="317" s="1"/>
  <c r="E54" i="251"/>
  <c r="E1738" i="317" s="1"/>
  <c r="D54" i="251"/>
  <c r="D1738" i="317" s="1"/>
  <c r="C54" i="251"/>
  <c r="C1738" i="317" s="1"/>
  <c r="B54" i="251"/>
  <c r="H53" i="251"/>
  <c r="G53" i="251"/>
  <c r="G1701" i="317" s="1"/>
  <c r="F53" i="251"/>
  <c r="F1701" i="317" s="1"/>
  <c r="E53" i="251"/>
  <c r="E1701" i="317" s="1"/>
  <c r="D53" i="251"/>
  <c r="D1701" i="317" s="1"/>
  <c r="C53" i="251"/>
  <c r="C1701" i="317" s="1"/>
  <c r="B53" i="251"/>
  <c r="H52" i="251"/>
  <c r="G52" i="251"/>
  <c r="G1664" i="317" s="1"/>
  <c r="F52" i="251"/>
  <c r="F1664" i="317" s="1"/>
  <c r="E52" i="251"/>
  <c r="E1664" i="317" s="1"/>
  <c r="D52" i="251"/>
  <c r="D1664" i="317" s="1"/>
  <c r="C52" i="251"/>
  <c r="C1664" i="317" s="1"/>
  <c r="B52" i="251"/>
  <c r="H51" i="251"/>
  <c r="G51" i="251"/>
  <c r="G1627" i="317" s="1"/>
  <c r="F51" i="251"/>
  <c r="F1627" i="317" s="1"/>
  <c r="E51" i="251"/>
  <c r="E1627" i="317" s="1"/>
  <c r="D51" i="251"/>
  <c r="D1627" i="317" s="1"/>
  <c r="C51" i="251"/>
  <c r="C1627" i="317" s="1"/>
  <c r="B51" i="251"/>
  <c r="H48" i="251"/>
  <c r="G48" i="251"/>
  <c r="G1552" i="317" s="1"/>
  <c r="F48" i="251"/>
  <c r="F1552" i="317" s="1"/>
  <c r="E48" i="251"/>
  <c r="E1552" i="317" s="1"/>
  <c r="D48" i="251"/>
  <c r="D1552" i="317" s="1"/>
  <c r="C48" i="251"/>
  <c r="C1552" i="317" s="1"/>
  <c r="H47" i="251"/>
  <c r="G47" i="251"/>
  <c r="G1515" i="317" s="1"/>
  <c r="F47" i="251"/>
  <c r="F1515" i="317" s="1"/>
  <c r="E47" i="251"/>
  <c r="E1515" i="317" s="1"/>
  <c r="D47" i="251"/>
  <c r="D1515" i="317" s="1"/>
  <c r="C47" i="251"/>
  <c r="C1515" i="317" s="1"/>
  <c r="B47" i="251"/>
  <c r="H46" i="251"/>
  <c r="G46" i="251"/>
  <c r="G1478" i="317" s="1"/>
  <c r="F46" i="251"/>
  <c r="F1478" i="317" s="1"/>
  <c r="E46" i="251"/>
  <c r="E1478" i="317" s="1"/>
  <c r="D46" i="251"/>
  <c r="D1478" i="317" s="1"/>
  <c r="C46" i="251"/>
  <c r="C1478" i="317" s="1"/>
  <c r="B46" i="251"/>
  <c r="H45" i="251"/>
  <c r="G45" i="251"/>
  <c r="G1441" i="317" s="1"/>
  <c r="F45" i="251"/>
  <c r="F1441" i="317" s="1"/>
  <c r="E45" i="251"/>
  <c r="E1441" i="317" s="1"/>
  <c r="D45" i="251"/>
  <c r="D1441" i="317" s="1"/>
  <c r="C45" i="251"/>
  <c r="C1441" i="317" s="1"/>
  <c r="B45" i="251"/>
  <c r="H44" i="251"/>
  <c r="G44" i="251"/>
  <c r="G1404" i="317" s="1"/>
  <c r="F44" i="251"/>
  <c r="F1404" i="317" s="1"/>
  <c r="E44" i="251"/>
  <c r="E1404" i="317" s="1"/>
  <c r="D44" i="251"/>
  <c r="D1404" i="317" s="1"/>
  <c r="C44" i="251"/>
  <c r="C1404" i="317" s="1"/>
  <c r="B44" i="251"/>
  <c r="H43" i="251"/>
  <c r="G43" i="251"/>
  <c r="G1367" i="317" s="1"/>
  <c r="F43" i="251"/>
  <c r="F1367" i="317" s="1"/>
  <c r="E43" i="251"/>
  <c r="E1367" i="317" s="1"/>
  <c r="D43" i="251"/>
  <c r="D1367" i="317" s="1"/>
  <c r="C43" i="251"/>
  <c r="C1367" i="317" s="1"/>
  <c r="H42" i="251"/>
  <c r="G42" i="251"/>
  <c r="G1330" i="317" s="1"/>
  <c r="F42" i="251"/>
  <c r="F1330" i="317" s="1"/>
  <c r="E42" i="251"/>
  <c r="E1330" i="317" s="1"/>
  <c r="D42" i="251"/>
  <c r="D1330" i="317" s="1"/>
  <c r="C42" i="251"/>
  <c r="C1330" i="317" s="1"/>
  <c r="H41" i="251"/>
  <c r="G41" i="251"/>
  <c r="G1293" i="317" s="1"/>
  <c r="F41" i="251"/>
  <c r="F1293" i="317" s="1"/>
  <c r="E41" i="251"/>
  <c r="E1293" i="317" s="1"/>
  <c r="D41" i="251"/>
  <c r="D1293" i="317" s="1"/>
  <c r="C41" i="251"/>
  <c r="C1293" i="317" s="1"/>
  <c r="H40" i="251"/>
  <c r="G40" i="251"/>
  <c r="G1256" i="317" s="1"/>
  <c r="F40" i="251"/>
  <c r="F1256" i="317" s="1"/>
  <c r="E40" i="251"/>
  <c r="E1256" i="317" s="1"/>
  <c r="D40" i="251"/>
  <c r="D1256" i="317" s="1"/>
  <c r="C40" i="251"/>
  <c r="C1256" i="317" s="1"/>
  <c r="H39" i="251"/>
  <c r="G39" i="251"/>
  <c r="G1219" i="317" s="1"/>
  <c r="F39" i="251"/>
  <c r="F1219" i="317" s="1"/>
  <c r="E39" i="251"/>
  <c r="E1219" i="317" s="1"/>
  <c r="D39" i="251"/>
  <c r="D1219" i="317" s="1"/>
  <c r="C39" i="251"/>
  <c r="C1219" i="317" s="1"/>
  <c r="H38" i="251"/>
  <c r="G38" i="251"/>
  <c r="G1182" i="317" s="1"/>
  <c r="F38" i="251"/>
  <c r="F1182" i="317" s="1"/>
  <c r="E38" i="251"/>
  <c r="E1182" i="317" s="1"/>
  <c r="D38" i="251"/>
  <c r="D1182" i="317" s="1"/>
  <c r="C38" i="251"/>
  <c r="C1182" i="317" s="1"/>
  <c r="H37" i="251"/>
  <c r="G37" i="251"/>
  <c r="G1145" i="317" s="1"/>
  <c r="F37" i="251"/>
  <c r="F1145" i="317" s="1"/>
  <c r="E37" i="251"/>
  <c r="E1145" i="317" s="1"/>
  <c r="D37" i="251"/>
  <c r="D1145" i="317" s="1"/>
  <c r="C37" i="251"/>
  <c r="C1145" i="317" s="1"/>
  <c r="H36" i="251"/>
  <c r="G36" i="251"/>
  <c r="G1108" i="317" s="1"/>
  <c r="F36" i="251"/>
  <c r="F1108" i="317" s="1"/>
  <c r="E36" i="251"/>
  <c r="E1108" i="317" s="1"/>
  <c r="D36" i="251"/>
  <c r="D1108" i="317" s="1"/>
  <c r="C36" i="251"/>
  <c r="C1108" i="317" s="1"/>
  <c r="H33" i="251"/>
  <c r="G33" i="251"/>
  <c r="G1033" i="317" s="1"/>
  <c r="F33" i="251"/>
  <c r="F1033" i="317" s="1"/>
  <c r="E33" i="251"/>
  <c r="E1033" i="317" s="1"/>
  <c r="D33" i="251"/>
  <c r="D1033" i="317" s="1"/>
  <c r="C33" i="251"/>
  <c r="C1033" i="317" s="1"/>
  <c r="H32" i="251"/>
  <c r="G32" i="251"/>
  <c r="G996" i="317" s="1"/>
  <c r="F32" i="251"/>
  <c r="F996" i="317" s="1"/>
  <c r="E32" i="251"/>
  <c r="E996" i="317" s="1"/>
  <c r="D32" i="251"/>
  <c r="D996" i="317" s="1"/>
  <c r="C32" i="251"/>
  <c r="C996" i="317" s="1"/>
  <c r="B32" i="251"/>
  <c r="H31" i="251"/>
  <c r="G31" i="251"/>
  <c r="G959" i="317" s="1"/>
  <c r="F31" i="251"/>
  <c r="F959" i="317" s="1"/>
  <c r="E31" i="251"/>
  <c r="E959" i="317" s="1"/>
  <c r="D31" i="251"/>
  <c r="D959" i="317" s="1"/>
  <c r="C31" i="251"/>
  <c r="C959" i="317" s="1"/>
  <c r="B31" i="251"/>
  <c r="H30" i="251"/>
  <c r="G30" i="251"/>
  <c r="G922" i="317" s="1"/>
  <c r="F30" i="251"/>
  <c r="F922" i="317" s="1"/>
  <c r="E30" i="251"/>
  <c r="E922" i="317" s="1"/>
  <c r="D30" i="251"/>
  <c r="D922" i="317" s="1"/>
  <c r="C30" i="251"/>
  <c r="C922" i="317" s="1"/>
  <c r="B30" i="251"/>
  <c r="H29" i="251"/>
  <c r="G29" i="251"/>
  <c r="G885" i="317" s="1"/>
  <c r="F29" i="251"/>
  <c r="F885" i="317" s="1"/>
  <c r="E29" i="251"/>
  <c r="E885" i="317" s="1"/>
  <c r="D29" i="251"/>
  <c r="D885" i="317" s="1"/>
  <c r="C29" i="251"/>
  <c r="C885" i="317" s="1"/>
  <c r="H28" i="251"/>
  <c r="G28" i="251"/>
  <c r="G848" i="317" s="1"/>
  <c r="F28" i="251"/>
  <c r="F848" i="317" s="1"/>
  <c r="E28" i="251"/>
  <c r="E848" i="317" s="1"/>
  <c r="D28" i="251"/>
  <c r="D848" i="317" s="1"/>
  <c r="C28" i="251"/>
  <c r="C848" i="317" s="1"/>
  <c r="H27" i="251"/>
  <c r="G27" i="251"/>
  <c r="G811" i="317" s="1"/>
  <c r="F27" i="251"/>
  <c r="F811" i="317" s="1"/>
  <c r="E27" i="251"/>
  <c r="E811" i="317" s="1"/>
  <c r="D27" i="251"/>
  <c r="D811" i="317" s="1"/>
  <c r="C27" i="251"/>
  <c r="C811" i="317" s="1"/>
  <c r="H26" i="251"/>
  <c r="G26" i="251"/>
  <c r="G774" i="317" s="1"/>
  <c r="F26" i="251"/>
  <c r="F774" i="317" s="1"/>
  <c r="E26" i="251"/>
  <c r="E774" i="317" s="1"/>
  <c r="D26" i="251"/>
  <c r="D774" i="317" s="1"/>
  <c r="C26" i="251"/>
  <c r="C774" i="317" s="1"/>
  <c r="H25" i="251"/>
  <c r="G25" i="251"/>
  <c r="G737" i="317" s="1"/>
  <c r="F25" i="251"/>
  <c r="F737" i="317" s="1"/>
  <c r="E25" i="251"/>
  <c r="E737" i="317" s="1"/>
  <c r="D25" i="251"/>
  <c r="D737" i="317" s="1"/>
  <c r="C25" i="251"/>
  <c r="C737" i="317" s="1"/>
  <c r="H24" i="251"/>
  <c r="G24" i="251"/>
  <c r="G700" i="317" s="1"/>
  <c r="F24" i="251"/>
  <c r="F700" i="317" s="1"/>
  <c r="E24" i="251"/>
  <c r="E700" i="317" s="1"/>
  <c r="D24" i="251"/>
  <c r="D700" i="317" s="1"/>
  <c r="C24" i="251"/>
  <c r="C700" i="317" s="1"/>
  <c r="H23" i="251"/>
  <c r="G23" i="251"/>
  <c r="G663" i="317" s="1"/>
  <c r="F23" i="251"/>
  <c r="F663" i="317" s="1"/>
  <c r="E23" i="251"/>
  <c r="E663" i="317" s="1"/>
  <c r="D23" i="251"/>
  <c r="D663" i="317" s="1"/>
  <c r="C23" i="251"/>
  <c r="C663" i="317" s="1"/>
  <c r="H22" i="251"/>
  <c r="G22" i="251"/>
  <c r="G626" i="317" s="1"/>
  <c r="F22" i="251"/>
  <c r="F626" i="317" s="1"/>
  <c r="E22" i="251"/>
  <c r="E626" i="317" s="1"/>
  <c r="D22" i="251"/>
  <c r="D626" i="317" s="1"/>
  <c r="C22" i="251"/>
  <c r="C626" i="317" s="1"/>
  <c r="H21" i="251"/>
  <c r="G21" i="251"/>
  <c r="G589" i="317" s="1"/>
  <c r="F21" i="251"/>
  <c r="F589" i="317" s="1"/>
  <c r="E21" i="251"/>
  <c r="E589" i="317" s="1"/>
  <c r="D21" i="251"/>
  <c r="D589" i="317" s="1"/>
  <c r="C21" i="251"/>
  <c r="C589" i="317" s="1"/>
  <c r="H18" i="251"/>
  <c r="G18" i="251"/>
  <c r="G514" i="317" s="1"/>
  <c r="F18" i="251"/>
  <c r="F514" i="317" s="1"/>
  <c r="E18" i="251"/>
  <c r="E514" i="317" s="1"/>
  <c r="D18" i="251"/>
  <c r="D514" i="317" s="1"/>
  <c r="C18" i="251"/>
  <c r="C514" i="317" s="1"/>
  <c r="H17" i="251"/>
  <c r="G17" i="251"/>
  <c r="G477" i="317" s="1"/>
  <c r="F17" i="251"/>
  <c r="F477" i="317" s="1"/>
  <c r="E17" i="251"/>
  <c r="E477" i="317" s="1"/>
  <c r="D17" i="251"/>
  <c r="D477" i="317" s="1"/>
  <c r="C17" i="251"/>
  <c r="C477" i="317" s="1"/>
  <c r="B17" i="251"/>
  <c r="H16" i="251"/>
  <c r="G16" i="251"/>
  <c r="G440" i="317" s="1"/>
  <c r="F16" i="251"/>
  <c r="F440" i="317" s="1"/>
  <c r="E16" i="251"/>
  <c r="E440" i="317" s="1"/>
  <c r="D16" i="251"/>
  <c r="D440" i="317" s="1"/>
  <c r="C16" i="251"/>
  <c r="C440" i="317" s="1"/>
  <c r="B16" i="251"/>
  <c r="H15" i="251"/>
  <c r="G15" i="251"/>
  <c r="G403" i="317" s="1"/>
  <c r="F15" i="251"/>
  <c r="F403" i="317" s="1"/>
  <c r="E15" i="251"/>
  <c r="E403" i="317" s="1"/>
  <c r="D15" i="251"/>
  <c r="D403" i="317" s="1"/>
  <c r="C15" i="251"/>
  <c r="C403" i="317" s="1"/>
  <c r="B15" i="251"/>
  <c r="H14" i="251"/>
  <c r="G14" i="251"/>
  <c r="G366" i="317" s="1"/>
  <c r="F14" i="251"/>
  <c r="F366" i="317" s="1"/>
  <c r="E14" i="251"/>
  <c r="E366" i="317" s="1"/>
  <c r="D14" i="251"/>
  <c r="D366" i="317" s="1"/>
  <c r="C14" i="251"/>
  <c r="C366" i="317" s="1"/>
  <c r="H13" i="251"/>
  <c r="G13" i="251"/>
  <c r="G329" i="317" s="1"/>
  <c r="F13" i="251"/>
  <c r="F329" i="317" s="1"/>
  <c r="E13" i="251"/>
  <c r="E329" i="317" s="1"/>
  <c r="D13" i="251"/>
  <c r="D329" i="317" s="1"/>
  <c r="C13" i="251"/>
  <c r="C329" i="317" s="1"/>
  <c r="H12" i="251"/>
  <c r="G12" i="251"/>
  <c r="G292" i="317" s="1"/>
  <c r="F12" i="251"/>
  <c r="F292" i="317" s="1"/>
  <c r="E12" i="251"/>
  <c r="E292" i="317" s="1"/>
  <c r="D12" i="251"/>
  <c r="D292" i="317" s="1"/>
  <c r="C12" i="251"/>
  <c r="C292" i="317" s="1"/>
  <c r="H11" i="251"/>
  <c r="G11" i="251"/>
  <c r="G255" i="317" s="1"/>
  <c r="F11" i="251"/>
  <c r="F255" i="317" s="1"/>
  <c r="E11" i="251"/>
  <c r="E255" i="317" s="1"/>
  <c r="D11" i="251"/>
  <c r="D255" i="317" s="1"/>
  <c r="C11" i="251"/>
  <c r="C255" i="317" s="1"/>
  <c r="H10" i="251"/>
  <c r="G10" i="251"/>
  <c r="G218" i="317" s="1"/>
  <c r="F10" i="251"/>
  <c r="F218" i="317" s="1"/>
  <c r="E10" i="251"/>
  <c r="E218" i="317" s="1"/>
  <c r="D10" i="251"/>
  <c r="D218" i="317" s="1"/>
  <c r="C10" i="251"/>
  <c r="C218" i="317" s="1"/>
  <c r="H9" i="251"/>
  <c r="G9" i="251"/>
  <c r="G181" i="317" s="1"/>
  <c r="F9" i="251"/>
  <c r="F181" i="317" s="1"/>
  <c r="E9" i="251"/>
  <c r="E181" i="317" s="1"/>
  <c r="D9" i="251"/>
  <c r="D181" i="317" s="1"/>
  <c r="C9" i="251"/>
  <c r="C181" i="317" s="1"/>
  <c r="H8" i="251"/>
  <c r="G8" i="251"/>
  <c r="G144" i="317" s="1"/>
  <c r="F8" i="251"/>
  <c r="F144" i="317" s="1"/>
  <c r="E8" i="251"/>
  <c r="E144" i="317" s="1"/>
  <c r="D8" i="251"/>
  <c r="D144" i="317" s="1"/>
  <c r="C8" i="251"/>
  <c r="C144" i="317" s="1"/>
  <c r="H7" i="251"/>
  <c r="G7" i="251"/>
  <c r="G107" i="317" s="1"/>
  <c r="F7" i="251"/>
  <c r="F107" i="317" s="1"/>
  <c r="E7" i="251"/>
  <c r="E107" i="317" s="1"/>
  <c r="D7" i="251"/>
  <c r="D107" i="317" s="1"/>
  <c r="C7" i="251"/>
  <c r="C107" i="317" s="1"/>
  <c r="H6" i="251"/>
  <c r="G6" i="251"/>
  <c r="G70" i="317" s="1"/>
  <c r="F6" i="251"/>
  <c r="E6" i="251"/>
  <c r="E70" i="317" s="1"/>
  <c r="D6" i="251"/>
  <c r="D70" i="317" s="1"/>
  <c r="C6" i="251"/>
  <c r="C70" i="317" s="1"/>
  <c r="H5" i="251"/>
  <c r="G5" i="251"/>
  <c r="G33" i="317" s="1"/>
  <c r="F5" i="251"/>
  <c r="F33" i="317" s="1"/>
  <c r="E5" i="251"/>
  <c r="E33" i="317" s="1"/>
  <c r="D5" i="251"/>
  <c r="D33" i="317" s="1"/>
  <c r="C5" i="251"/>
  <c r="C33" i="317" s="1"/>
  <c r="F65" i="250"/>
  <c r="E65" i="250"/>
  <c r="E1641" i="316" s="1"/>
  <c r="D65" i="250"/>
  <c r="D1641" i="316" s="1"/>
  <c r="C65" i="250"/>
  <c r="C1641" i="316" s="1"/>
  <c r="F60" i="250"/>
  <c r="D60" i="250"/>
  <c r="D1528" i="316" s="1"/>
  <c r="C60" i="250"/>
  <c r="C1528" i="316" s="1"/>
  <c r="F59" i="250"/>
  <c r="E59" i="250"/>
  <c r="E1491" i="316" s="1"/>
  <c r="D59" i="250"/>
  <c r="D1491" i="316" s="1"/>
  <c r="C59" i="250"/>
  <c r="C1491" i="316" s="1"/>
  <c r="F58" i="250"/>
  <c r="D58" i="250"/>
  <c r="D1454" i="316" s="1"/>
  <c r="C58" i="250"/>
  <c r="C1454" i="316" s="1"/>
  <c r="F57" i="250"/>
  <c r="E57" i="250"/>
  <c r="E1417" i="316" s="1"/>
  <c r="D57" i="250"/>
  <c r="D1417" i="316" s="1"/>
  <c r="C57" i="250"/>
  <c r="C1417" i="316" s="1"/>
  <c r="F56" i="250"/>
  <c r="D56" i="250"/>
  <c r="D1380" i="316" s="1"/>
  <c r="C56" i="250"/>
  <c r="C1380" i="316" s="1"/>
  <c r="F55" i="250"/>
  <c r="E55" i="250"/>
  <c r="E1343" i="316" s="1"/>
  <c r="D55" i="250"/>
  <c r="D1343" i="316" s="1"/>
  <c r="C55" i="250"/>
  <c r="C1343" i="316" s="1"/>
  <c r="F52" i="250"/>
  <c r="E52" i="250"/>
  <c r="E1304" i="316" s="1"/>
  <c r="D52" i="250"/>
  <c r="D1304" i="316" s="1"/>
  <c r="C52" i="250"/>
  <c r="C1304" i="316" s="1"/>
  <c r="F48" i="250"/>
  <c r="E48" i="250"/>
  <c r="D48" i="250"/>
  <c r="C48" i="250"/>
  <c r="C1228" i="316" s="1"/>
  <c r="F45" i="250"/>
  <c r="E45" i="250"/>
  <c r="E1189" i="316" s="1"/>
  <c r="D45" i="250"/>
  <c r="D1189" i="316" s="1"/>
  <c r="C45" i="250"/>
  <c r="C1189" i="316" s="1"/>
  <c r="F41" i="250"/>
  <c r="E41" i="250"/>
  <c r="E1113" i="316" s="1"/>
  <c r="D41" i="250"/>
  <c r="D1113" i="316" s="1"/>
  <c r="C41" i="250"/>
  <c r="C1113" i="316" s="1"/>
  <c r="F40" i="250"/>
  <c r="E40" i="250"/>
  <c r="E1076" i="316" s="1"/>
  <c r="D40" i="250"/>
  <c r="D1076" i="316" s="1"/>
  <c r="C40" i="250"/>
  <c r="C1076" i="316" s="1"/>
  <c r="F39" i="250"/>
  <c r="E39" i="250"/>
  <c r="D39" i="250"/>
  <c r="C39" i="250"/>
  <c r="C1039" i="316" s="1"/>
  <c r="F35" i="250"/>
  <c r="E35" i="250"/>
  <c r="E963" i="316" s="1"/>
  <c r="D35" i="250"/>
  <c r="D963" i="316" s="1"/>
  <c r="C35" i="250"/>
  <c r="C963" i="316" s="1"/>
  <c r="F34" i="250"/>
  <c r="E34" i="250"/>
  <c r="E926" i="316" s="1"/>
  <c r="D34" i="250"/>
  <c r="D926" i="316" s="1"/>
  <c r="C34" i="250"/>
  <c r="C926" i="316" s="1"/>
  <c r="F33" i="250"/>
  <c r="E33" i="250"/>
  <c r="E889" i="316" s="1"/>
  <c r="D33" i="250"/>
  <c r="D889" i="316" s="1"/>
  <c r="C33" i="250"/>
  <c r="C889" i="316" s="1"/>
  <c r="F32" i="250"/>
  <c r="E32" i="250"/>
  <c r="D32" i="250"/>
  <c r="C32" i="250"/>
  <c r="C852" i="316" s="1"/>
  <c r="F28" i="250"/>
  <c r="E28" i="250"/>
  <c r="E776" i="316" s="1"/>
  <c r="D28" i="250"/>
  <c r="D776" i="316" s="1"/>
  <c r="C28" i="250"/>
  <c r="C776" i="316" s="1"/>
  <c r="F27" i="250"/>
  <c r="E27" i="250"/>
  <c r="E739" i="316" s="1"/>
  <c r="D27" i="250"/>
  <c r="D739" i="316" s="1"/>
  <c r="C27" i="250"/>
  <c r="C739" i="316" s="1"/>
  <c r="F26" i="250"/>
  <c r="E26" i="250"/>
  <c r="E702" i="316" s="1"/>
  <c r="D26" i="250"/>
  <c r="D702" i="316" s="1"/>
  <c r="C26" i="250"/>
  <c r="C702" i="316" s="1"/>
  <c r="F25" i="250"/>
  <c r="E25" i="250"/>
  <c r="E665" i="316" s="1"/>
  <c r="D25" i="250"/>
  <c r="C25" i="250"/>
  <c r="C665" i="316" s="1"/>
  <c r="F24" i="250"/>
  <c r="E24" i="250"/>
  <c r="E628" i="316" s="1"/>
  <c r="D24" i="250"/>
  <c r="D628" i="316" s="1"/>
  <c r="C24" i="250"/>
  <c r="C628" i="316" s="1"/>
  <c r="F19" i="250"/>
  <c r="D19" i="250"/>
  <c r="D515" i="316" s="1"/>
  <c r="C19" i="250"/>
  <c r="C515" i="316" s="1"/>
  <c r="F18" i="250"/>
  <c r="E18" i="250"/>
  <c r="E478" i="316" s="1"/>
  <c r="D18" i="250"/>
  <c r="D478" i="316" s="1"/>
  <c r="C18" i="250"/>
  <c r="C478" i="316" s="1"/>
  <c r="F17" i="250"/>
  <c r="D17" i="250"/>
  <c r="D441" i="316" s="1"/>
  <c r="C17" i="250"/>
  <c r="C441" i="316" s="1"/>
  <c r="F16" i="250"/>
  <c r="E16" i="250"/>
  <c r="E404" i="316" s="1"/>
  <c r="D16" i="250"/>
  <c r="D404" i="316" s="1"/>
  <c r="C16" i="250"/>
  <c r="C404" i="316" s="1"/>
  <c r="F15" i="250"/>
  <c r="D15" i="250"/>
  <c r="D367" i="316" s="1"/>
  <c r="C15" i="250"/>
  <c r="C367" i="316" s="1"/>
  <c r="F14" i="250"/>
  <c r="E14" i="250"/>
  <c r="E330" i="316" s="1"/>
  <c r="D14" i="250"/>
  <c r="D330" i="316" s="1"/>
  <c r="C14" i="250"/>
  <c r="C330" i="316" s="1"/>
  <c r="F13" i="250"/>
  <c r="D13" i="250"/>
  <c r="D293" i="316" s="1"/>
  <c r="C13" i="250"/>
  <c r="C293" i="316" s="1"/>
  <c r="F12" i="250"/>
  <c r="E12" i="250"/>
  <c r="E256" i="316" s="1"/>
  <c r="D12" i="250"/>
  <c r="D256" i="316" s="1"/>
  <c r="C12" i="250"/>
  <c r="C256" i="316" s="1"/>
  <c r="F11" i="250"/>
  <c r="D11" i="250"/>
  <c r="D219" i="316" s="1"/>
  <c r="C11" i="250"/>
  <c r="C219" i="316" s="1"/>
  <c r="F10" i="250"/>
  <c r="E10" i="250"/>
  <c r="E182" i="316" s="1"/>
  <c r="D10" i="250"/>
  <c r="D182" i="316" s="1"/>
  <c r="C10" i="250"/>
  <c r="C182" i="316" s="1"/>
  <c r="F9" i="250"/>
  <c r="D9" i="250"/>
  <c r="D145" i="316" s="1"/>
  <c r="C9" i="250"/>
  <c r="C145" i="316" s="1"/>
  <c r="F8" i="250"/>
  <c r="E8" i="250"/>
  <c r="E108" i="316" s="1"/>
  <c r="D8" i="250"/>
  <c r="D108" i="316" s="1"/>
  <c r="C8" i="250"/>
  <c r="C108" i="316" s="1"/>
  <c r="F7" i="250"/>
  <c r="D7" i="250"/>
  <c r="D71" i="316" s="1"/>
  <c r="C7" i="250"/>
  <c r="C71" i="316" s="1"/>
  <c r="F6" i="250"/>
  <c r="E6" i="250"/>
  <c r="E34" i="316" s="1"/>
  <c r="D6" i="250"/>
  <c r="D34" i="316" s="1"/>
  <c r="C6" i="250"/>
  <c r="C34" i="316" s="1"/>
  <c r="H94" i="249"/>
  <c r="G94" i="249"/>
  <c r="G3056" i="317" s="1"/>
  <c r="F94" i="249"/>
  <c r="F3056" i="317" s="1"/>
  <c r="E94" i="249"/>
  <c r="E3056" i="317" s="1"/>
  <c r="D94" i="249"/>
  <c r="D3056" i="317" s="1"/>
  <c r="C94" i="249"/>
  <c r="H93" i="249"/>
  <c r="G93" i="249"/>
  <c r="F93" i="249"/>
  <c r="F3019" i="317" s="1"/>
  <c r="E93" i="249"/>
  <c r="E3019" i="317" s="1"/>
  <c r="D93" i="249"/>
  <c r="D3019" i="317" s="1"/>
  <c r="C93" i="249"/>
  <c r="C3019" i="317" s="1"/>
  <c r="H89" i="249"/>
  <c r="G89" i="249"/>
  <c r="G2943" i="317" s="1"/>
  <c r="F89" i="249"/>
  <c r="F2943" i="317" s="1"/>
  <c r="E89" i="249"/>
  <c r="E2943" i="317" s="1"/>
  <c r="D89" i="249"/>
  <c r="D2943" i="317" s="1"/>
  <c r="C89" i="249"/>
  <c r="C2943" i="317" s="1"/>
  <c r="B89" i="249"/>
  <c r="H88" i="249"/>
  <c r="G88" i="249"/>
  <c r="G2906" i="317" s="1"/>
  <c r="F88" i="249"/>
  <c r="F2906" i="317" s="1"/>
  <c r="E88" i="249"/>
  <c r="E2906" i="317" s="1"/>
  <c r="D88" i="249"/>
  <c r="D2906" i="317" s="1"/>
  <c r="C88" i="249"/>
  <c r="C2906" i="317" s="1"/>
  <c r="B88" i="249"/>
  <c r="H87" i="249"/>
  <c r="G87" i="249"/>
  <c r="G2869" i="317" s="1"/>
  <c r="F87" i="249"/>
  <c r="F2869" i="317" s="1"/>
  <c r="E87" i="249"/>
  <c r="E2869" i="317" s="1"/>
  <c r="D87" i="249"/>
  <c r="D2869" i="317" s="1"/>
  <c r="C87" i="249"/>
  <c r="C2869" i="317" s="1"/>
  <c r="B87" i="249"/>
  <c r="H86" i="249"/>
  <c r="G86" i="249"/>
  <c r="G2832" i="317" s="1"/>
  <c r="F86" i="249"/>
  <c r="F2832" i="317" s="1"/>
  <c r="E86" i="249"/>
  <c r="E2832" i="317" s="1"/>
  <c r="D86" i="249"/>
  <c r="D2832" i="317" s="1"/>
  <c r="C86" i="249"/>
  <c r="C2832" i="317" s="1"/>
  <c r="B86" i="249"/>
  <c r="H85" i="249"/>
  <c r="G85" i="249"/>
  <c r="G2795" i="317" s="1"/>
  <c r="F85" i="249"/>
  <c r="F2795" i="317" s="1"/>
  <c r="E85" i="249"/>
  <c r="E2795" i="317" s="1"/>
  <c r="D85" i="249"/>
  <c r="D2795" i="317" s="1"/>
  <c r="C85" i="249"/>
  <c r="C2795" i="317" s="1"/>
  <c r="B85" i="249"/>
  <c r="H84" i="249"/>
  <c r="G84" i="249"/>
  <c r="G2758" i="317" s="1"/>
  <c r="F84" i="249"/>
  <c r="F2758" i="317" s="1"/>
  <c r="E84" i="249"/>
  <c r="E2758" i="317" s="1"/>
  <c r="D84" i="249"/>
  <c r="D2758" i="317" s="1"/>
  <c r="C84" i="249"/>
  <c r="C2758" i="317" s="1"/>
  <c r="B84" i="249"/>
  <c r="H83" i="249"/>
  <c r="G83" i="249"/>
  <c r="G2721" i="317" s="1"/>
  <c r="F83" i="249"/>
  <c r="F2721" i="317" s="1"/>
  <c r="E83" i="249"/>
  <c r="E2721" i="317" s="1"/>
  <c r="D83" i="249"/>
  <c r="D2721" i="317" s="1"/>
  <c r="C83" i="249"/>
  <c r="C2721" i="317" s="1"/>
  <c r="B83" i="249"/>
  <c r="H82" i="249"/>
  <c r="G82" i="249"/>
  <c r="G2684" i="317" s="1"/>
  <c r="F82" i="249"/>
  <c r="F2684" i="317" s="1"/>
  <c r="E82" i="249"/>
  <c r="E2684" i="317" s="1"/>
  <c r="D82" i="249"/>
  <c r="D2684" i="317" s="1"/>
  <c r="C82" i="249"/>
  <c r="C2684" i="317" s="1"/>
  <c r="B82" i="249"/>
  <c r="H79" i="249"/>
  <c r="G79" i="249"/>
  <c r="G2609" i="317" s="1"/>
  <c r="F79" i="249"/>
  <c r="F2609" i="317" s="1"/>
  <c r="E79" i="249"/>
  <c r="E2609" i="317" s="1"/>
  <c r="D79" i="249"/>
  <c r="D2609" i="317" s="1"/>
  <c r="C79" i="249"/>
  <c r="C2609" i="317" s="1"/>
  <c r="H78" i="249"/>
  <c r="G78" i="249"/>
  <c r="G2572" i="317" s="1"/>
  <c r="F78" i="249"/>
  <c r="F2572" i="317" s="1"/>
  <c r="E78" i="249"/>
  <c r="E2572" i="317" s="1"/>
  <c r="D78" i="249"/>
  <c r="D2572" i="317" s="1"/>
  <c r="C78" i="249"/>
  <c r="C2572" i="317" s="1"/>
  <c r="B78" i="249"/>
  <c r="H77" i="249"/>
  <c r="G77" i="249"/>
  <c r="G2535" i="317" s="1"/>
  <c r="F77" i="249"/>
  <c r="F2535" i="317" s="1"/>
  <c r="E77" i="249"/>
  <c r="E2535" i="317" s="1"/>
  <c r="D77" i="249"/>
  <c r="D2535" i="317" s="1"/>
  <c r="C77" i="249"/>
  <c r="C2535" i="317" s="1"/>
  <c r="B77" i="249"/>
  <c r="H76" i="249"/>
  <c r="G76" i="249"/>
  <c r="G2498" i="317" s="1"/>
  <c r="F76" i="249"/>
  <c r="F2498" i="317" s="1"/>
  <c r="E76" i="249"/>
  <c r="E2498" i="317" s="1"/>
  <c r="D76" i="249"/>
  <c r="D2498" i="317" s="1"/>
  <c r="C76" i="249"/>
  <c r="C2498" i="317" s="1"/>
  <c r="B76" i="249"/>
  <c r="H75" i="249"/>
  <c r="G75" i="249"/>
  <c r="G2461" i="317" s="1"/>
  <c r="F75" i="249"/>
  <c r="F2461" i="317" s="1"/>
  <c r="E75" i="249"/>
  <c r="E2461" i="317" s="1"/>
  <c r="D75" i="249"/>
  <c r="D2461" i="317" s="1"/>
  <c r="C75" i="249"/>
  <c r="C2461" i="317" s="1"/>
  <c r="B75" i="249"/>
  <c r="H74" i="249"/>
  <c r="G74" i="249"/>
  <c r="G2424" i="317" s="1"/>
  <c r="F74" i="249"/>
  <c r="F2424" i="317" s="1"/>
  <c r="E74" i="249"/>
  <c r="E2424" i="317" s="1"/>
  <c r="D74" i="249"/>
  <c r="D2424" i="317" s="1"/>
  <c r="C74" i="249"/>
  <c r="C2424" i="317" s="1"/>
  <c r="B74" i="249"/>
  <c r="H73" i="249"/>
  <c r="G73" i="249"/>
  <c r="G2387" i="317" s="1"/>
  <c r="F73" i="249"/>
  <c r="F2387" i="317" s="1"/>
  <c r="E73" i="249"/>
  <c r="E2387" i="317" s="1"/>
  <c r="D73" i="249"/>
  <c r="D2387" i="317" s="1"/>
  <c r="C73" i="249"/>
  <c r="C2387" i="317" s="1"/>
  <c r="B73" i="249"/>
  <c r="H72" i="249"/>
  <c r="G72" i="249"/>
  <c r="G2350" i="317" s="1"/>
  <c r="F72" i="249"/>
  <c r="F2350" i="317" s="1"/>
  <c r="E72" i="249"/>
  <c r="E2350" i="317" s="1"/>
  <c r="D72" i="249"/>
  <c r="D2350" i="317" s="1"/>
  <c r="C72" i="249"/>
  <c r="C2350" i="317" s="1"/>
  <c r="B72" i="249"/>
  <c r="H71" i="249"/>
  <c r="G71" i="249"/>
  <c r="G2313" i="317" s="1"/>
  <c r="F71" i="249"/>
  <c r="F2313" i="317" s="1"/>
  <c r="E71" i="249"/>
  <c r="E2313" i="317" s="1"/>
  <c r="D71" i="249"/>
  <c r="D2313" i="317" s="1"/>
  <c r="C71" i="249"/>
  <c r="C2313" i="317" s="1"/>
  <c r="B71" i="249"/>
  <c r="H70" i="249"/>
  <c r="G70" i="249"/>
  <c r="G2276" i="317" s="1"/>
  <c r="F70" i="249"/>
  <c r="F2276" i="317" s="1"/>
  <c r="E70" i="249"/>
  <c r="E2276" i="317" s="1"/>
  <c r="D70" i="249"/>
  <c r="D2276" i="317" s="1"/>
  <c r="C70" i="249"/>
  <c r="C2276" i="317" s="1"/>
  <c r="B70" i="249"/>
  <c r="H69" i="249"/>
  <c r="G69" i="249"/>
  <c r="G2239" i="317" s="1"/>
  <c r="F69" i="249"/>
  <c r="F2239" i="317" s="1"/>
  <c r="E69" i="249"/>
  <c r="E2239" i="317" s="1"/>
  <c r="D69" i="249"/>
  <c r="D2239" i="317" s="1"/>
  <c r="C69" i="249"/>
  <c r="C2239" i="317" s="1"/>
  <c r="B69" i="249"/>
  <c r="H68" i="249"/>
  <c r="G68" i="249"/>
  <c r="G2202" i="317" s="1"/>
  <c r="F68" i="249"/>
  <c r="F2202" i="317" s="1"/>
  <c r="E68" i="249"/>
  <c r="E2202" i="317" s="1"/>
  <c r="D68" i="249"/>
  <c r="D2202" i="317" s="1"/>
  <c r="C68" i="249"/>
  <c r="C2202" i="317" s="1"/>
  <c r="B68" i="249"/>
  <c r="H67" i="249"/>
  <c r="G67" i="249"/>
  <c r="G2165" i="317" s="1"/>
  <c r="F67" i="249"/>
  <c r="F2165" i="317" s="1"/>
  <c r="E67" i="249"/>
  <c r="E2165" i="317" s="1"/>
  <c r="D67" i="249"/>
  <c r="D2165" i="317" s="1"/>
  <c r="C67" i="249"/>
  <c r="C2165" i="317" s="1"/>
  <c r="B67" i="249"/>
  <c r="H66" i="249"/>
  <c r="G66" i="249"/>
  <c r="G2128" i="317" s="1"/>
  <c r="F66" i="249"/>
  <c r="F2128" i="317" s="1"/>
  <c r="E66" i="249"/>
  <c r="E2128" i="317" s="1"/>
  <c r="D66" i="249"/>
  <c r="D2128" i="317" s="1"/>
  <c r="C66" i="249"/>
  <c r="C2128" i="317" s="1"/>
  <c r="B66" i="249"/>
  <c r="H63" i="249"/>
  <c r="G63" i="249"/>
  <c r="G2053" i="317" s="1"/>
  <c r="F63" i="249"/>
  <c r="F2053" i="317" s="1"/>
  <c r="E63" i="249"/>
  <c r="E2053" i="317" s="1"/>
  <c r="D63" i="249"/>
  <c r="D2053" i="317" s="1"/>
  <c r="C63" i="249"/>
  <c r="C2053" i="317" s="1"/>
  <c r="H62" i="249"/>
  <c r="G62" i="249"/>
  <c r="G2016" i="317" s="1"/>
  <c r="F62" i="249"/>
  <c r="F2016" i="317" s="1"/>
  <c r="E62" i="249"/>
  <c r="E2016" i="317" s="1"/>
  <c r="D62" i="249"/>
  <c r="D2016" i="317" s="1"/>
  <c r="C62" i="249"/>
  <c r="C2016" i="317" s="1"/>
  <c r="B62" i="249"/>
  <c r="H61" i="249"/>
  <c r="G61" i="249"/>
  <c r="G1979" i="317" s="1"/>
  <c r="F61" i="249"/>
  <c r="F1979" i="317" s="1"/>
  <c r="E61" i="249"/>
  <c r="E1979" i="317" s="1"/>
  <c r="D61" i="249"/>
  <c r="D1979" i="317" s="1"/>
  <c r="C61" i="249"/>
  <c r="C1979" i="317" s="1"/>
  <c r="B61" i="249"/>
  <c r="H60" i="249"/>
  <c r="G60" i="249"/>
  <c r="G1942" i="317" s="1"/>
  <c r="F60" i="249"/>
  <c r="F1942" i="317" s="1"/>
  <c r="E60" i="249"/>
  <c r="E1942" i="317" s="1"/>
  <c r="D60" i="249"/>
  <c r="D1942" i="317" s="1"/>
  <c r="C60" i="249"/>
  <c r="C1942" i="317" s="1"/>
  <c r="B60" i="249"/>
  <c r="H59" i="249"/>
  <c r="G59" i="249"/>
  <c r="G1905" i="317" s="1"/>
  <c r="F59" i="249"/>
  <c r="F1905" i="317" s="1"/>
  <c r="E59" i="249"/>
  <c r="E1905" i="317" s="1"/>
  <c r="D59" i="249"/>
  <c r="D1905" i="317" s="1"/>
  <c r="C59" i="249"/>
  <c r="C1905" i="317" s="1"/>
  <c r="B59" i="249"/>
  <c r="H58" i="249"/>
  <c r="G58" i="249"/>
  <c r="G1868" i="317" s="1"/>
  <c r="F58" i="249"/>
  <c r="F1868" i="317" s="1"/>
  <c r="E58" i="249"/>
  <c r="E1868" i="317" s="1"/>
  <c r="D58" i="249"/>
  <c r="D1868" i="317" s="1"/>
  <c r="C58" i="249"/>
  <c r="C1868" i="317" s="1"/>
  <c r="B58" i="249"/>
  <c r="H57" i="249"/>
  <c r="G57" i="249"/>
  <c r="G1831" i="317" s="1"/>
  <c r="F57" i="249"/>
  <c r="F1831" i="317" s="1"/>
  <c r="E57" i="249"/>
  <c r="E1831" i="317" s="1"/>
  <c r="D57" i="249"/>
  <c r="D1831" i="317" s="1"/>
  <c r="C57" i="249"/>
  <c r="C1831" i="317" s="1"/>
  <c r="B57" i="249"/>
  <c r="H56" i="249"/>
  <c r="G56" i="249"/>
  <c r="G1794" i="317" s="1"/>
  <c r="F56" i="249"/>
  <c r="F1794" i="317" s="1"/>
  <c r="E56" i="249"/>
  <c r="E1794" i="317" s="1"/>
  <c r="D56" i="249"/>
  <c r="D1794" i="317" s="1"/>
  <c r="C56" i="249"/>
  <c r="C1794" i="317" s="1"/>
  <c r="B56" i="249"/>
  <c r="H55" i="249"/>
  <c r="G55" i="249"/>
  <c r="G1757" i="317" s="1"/>
  <c r="F55" i="249"/>
  <c r="F1757" i="317" s="1"/>
  <c r="E55" i="249"/>
  <c r="E1757" i="317" s="1"/>
  <c r="D55" i="249"/>
  <c r="D1757" i="317" s="1"/>
  <c r="C55" i="249"/>
  <c r="C1757" i="317" s="1"/>
  <c r="B55" i="249"/>
  <c r="H54" i="249"/>
  <c r="G54" i="249"/>
  <c r="G1720" i="317" s="1"/>
  <c r="F54" i="249"/>
  <c r="F1720" i="317" s="1"/>
  <c r="E54" i="249"/>
  <c r="E1720" i="317" s="1"/>
  <c r="D54" i="249"/>
  <c r="D1720" i="317" s="1"/>
  <c r="C54" i="249"/>
  <c r="C1720" i="317" s="1"/>
  <c r="B54" i="249"/>
  <c r="H53" i="249"/>
  <c r="G53" i="249"/>
  <c r="G1683" i="317" s="1"/>
  <c r="F53" i="249"/>
  <c r="F1683" i="317" s="1"/>
  <c r="E53" i="249"/>
  <c r="E1683" i="317" s="1"/>
  <c r="D53" i="249"/>
  <c r="D1683" i="317" s="1"/>
  <c r="C53" i="249"/>
  <c r="C1683" i="317" s="1"/>
  <c r="B53" i="249"/>
  <c r="H52" i="249"/>
  <c r="G52" i="249"/>
  <c r="G1646" i="317" s="1"/>
  <c r="F52" i="249"/>
  <c r="F1646" i="317" s="1"/>
  <c r="E52" i="249"/>
  <c r="E1646" i="317" s="1"/>
  <c r="D52" i="249"/>
  <c r="D1646" i="317" s="1"/>
  <c r="C52" i="249"/>
  <c r="C1646" i="317" s="1"/>
  <c r="B52" i="249"/>
  <c r="H51" i="249"/>
  <c r="G51" i="249"/>
  <c r="G1609" i="317" s="1"/>
  <c r="F51" i="249"/>
  <c r="F1609" i="317" s="1"/>
  <c r="E51" i="249"/>
  <c r="E1609" i="317" s="1"/>
  <c r="D51" i="249"/>
  <c r="D1609" i="317" s="1"/>
  <c r="C51" i="249"/>
  <c r="C1609" i="317" s="1"/>
  <c r="B51" i="249"/>
  <c r="H48" i="249"/>
  <c r="G48" i="249"/>
  <c r="G1534" i="317" s="1"/>
  <c r="F48" i="249"/>
  <c r="F1534" i="317" s="1"/>
  <c r="E48" i="249"/>
  <c r="E1534" i="317" s="1"/>
  <c r="D48" i="249"/>
  <c r="D1534" i="317" s="1"/>
  <c r="C48" i="249"/>
  <c r="C1534" i="317" s="1"/>
  <c r="H47" i="249"/>
  <c r="G47" i="249"/>
  <c r="G1497" i="317" s="1"/>
  <c r="F47" i="249"/>
  <c r="F1497" i="317" s="1"/>
  <c r="E47" i="249"/>
  <c r="E1497" i="317" s="1"/>
  <c r="D47" i="249"/>
  <c r="D1497" i="317" s="1"/>
  <c r="C47" i="249"/>
  <c r="C1497" i="317" s="1"/>
  <c r="B47" i="249"/>
  <c r="H46" i="249"/>
  <c r="G46" i="249"/>
  <c r="F46" i="249"/>
  <c r="F1460" i="317" s="1"/>
  <c r="E46" i="249"/>
  <c r="E1460" i="317" s="1"/>
  <c r="D46" i="249"/>
  <c r="D1460" i="317" s="1"/>
  <c r="C46" i="249"/>
  <c r="C1460" i="317" s="1"/>
  <c r="B46" i="249"/>
  <c r="H45" i="249"/>
  <c r="G45" i="249"/>
  <c r="G1423" i="317" s="1"/>
  <c r="F45" i="249"/>
  <c r="F1423" i="317" s="1"/>
  <c r="E45" i="249"/>
  <c r="E1423" i="317" s="1"/>
  <c r="D45" i="249"/>
  <c r="D1423" i="317" s="1"/>
  <c r="C45" i="249"/>
  <c r="C1423" i="317" s="1"/>
  <c r="B45" i="249"/>
  <c r="H44" i="249"/>
  <c r="G44" i="249"/>
  <c r="G1386" i="317" s="1"/>
  <c r="F44" i="249"/>
  <c r="F1386" i="317" s="1"/>
  <c r="E44" i="249"/>
  <c r="E1386" i="317" s="1"/>
  <c r="D44" i="249"/>
  <c r="D1386" i="317" s="1"/>
  <c r="C44" i="249"/>
  <c r="C1386" i="317" s="1"/>
  <c r="B44" i="249"/>
  <c r="H43" i="249"/>
  <c r="G43" i="249"/>
  <c r="G1349" i="317" s="1"/>
  <c r="F43" i="249"/>
  <c r="F1349" i="317" s="1"/>
  <c r="E43" i="249"/>
  <c r="E1349" i="317" s="1"/>
  <c r="D43" i="249"/>
  <c r="D1349" i="317" s="1"/>
  <c r="C43" i="249"/>
  <c r="C1349" i="317" s="1"/>
  <c r="H42" i="249"/>
  <c r="G42" i="249"/>
  <c r="G1312" i="317" s="1"/>
  <c r="F42" i="249"/>
  <c r="F1312" i="317" s="1"/>
  <c r="E42" i="249"/>
  <c r="E1312" i="317" s="1"/>
  <c r="D42" i="249"/>
  <c r="D1312" i="317" s="1"/>
  <c r="C42" i="249"/>
  <c r="C1312" i="317" s="1"/>
  <c r="H41" i="249"/>
  <c r="G41" i="249"/>
  <c r="G1275" i="317" s="1"/>
  <c r="F41" i="249"/>
  <c r="F1275" i="317" s="1"/>
  <c r="E41" i="249"/>
  <c r="E1275" i="317" s="1"/>
  <c r="D41" i="249"/>
  <c r="D1275" i="317" s="1"/>
  <c r="C41" i="249"/>
  <c r="C1275" i="317" s="1"/>
  <c r="H40" i="249"/>
  <c r="G40" i="249"/>
  <c r="G1238" i="317" s="1"/>
  <c r="F40" i="249"/>
  <c r="F1238" i="317" s="1"/>
  <c r="E40" i="249"/>
  <c r="E1238" i="317" s="1"/>
  <c r="D40" i="249"/>
  <c r="D1238" i="317" s="1"/>
  <c r="C40" i="249"/>
  <c r="C1238" i="317" s="1"/>
  <c r="H39" i="249"/>
  <c r="G39" i="249"/>
  <c r="G1201" i="317" s="1"/>
  <c r="F39" i="249"/>
  <c r="F1201" i="317" s="1"/>
  <c r="E39" i="249"/>
  <c r="E1201" i="317" s="1"/>
  <c r="D39" i="249"/>
  <c r="D1201" i="317" s="1"/>
  <c r="C39" i="249"/>
  <c r="C1201" i="317" s="1"/>
  <c r="H38" i="249"/>
  <c r="G38" i="249"/>
  <c r="G1164" i="317" s="1"/>
  <c r="F38" i="249"/>
  <c r="F1164" i="317" s="1"/>
  <c r="E38" i="249"/>
  <c r="E1164" i="317" s="1"/>
  <c r="D38" i="249"/>
  <c r="D1164" i="317" s="1"/>
  <c r="C38" i="249"/>
  <c r="C1164" i="317" s="1"/>
  <c r="H37" i="249"/>
  <c r="G37" i="249"/>
  <c r="G1127" i="317" s="1"/>
  <c r="F37" i="249"/>
  <c r="F1127" i="317" s="1"/>
  <c r="E37" i="249"/>
  <c r="E1127" i="317" s="1"/>
  <c r="D37" i="249"/>
  <c r="D1127" i="317" s="1"/>
  <c r="C37" i="249"/>
  <c r="C1127" i="317" s="1"/>
  <c r="H36" i="249"/>
  <c r="G36" i="249"/>
  <c r="G1090" i="317" s="1"/>
  <c r="F36" i="249"/>
  <c r="F1090" i="317" s="1"/>
  <c r="E36" i="249"/>
  <c r="E1090" i="317" s="1"/>
  <c r="D36" i="249"/>
  <c r="D1090" i="317" s="1"/>
  <c r="C36" i="249"/>
  <c r="C1090" i="317" s="1"/>
  <c r="H33" i="249"/>
  <c r="G33" i="249"/>
  <c r="G1015" i="317" s="1"/>
  <c r="F33" i="249"/>
  <c r="F1015" i="317" s="1"/>
  <c r="E33" i="249"/>
  <c r="E1015" i="317" s="1"/>
  <c r="D33" i="249"/>
  <c r="C33" i="249"/>
  <c r="C1015" i="317" s="1"/>
  <c r="H32" i="249"/>
  <c r="G32" i="249"/>
  <c r="G978" i="317" s="1"/>
  <c r="F32" i="249"/>
  <c r="F978" i="317" s="1"/>
  <c r="E32" i="249"/>
  <c r="E978" i="317" s="1"/>
  <c r="D32" i="249"/>
  <c r="D978" i="317" s="1"/>
  <c r="C32" i="249"/>
  <c r="C978" i="317" s="1"/>
  <c r="B32" i="249"/>
  <c r="H31" i="249"/>
  <c r="G31" i="249"/>
  <c r="G941" i="317" s="1"/>
  <c r="F31" i="249"/>
  <c r="F941" i="317" s="1"/>
  <c r="E31" i="249"/>
  <c r="E941" i="317" s="1"/>
  <c r="D31" i="249"/>
  <c r="D941" i="317" s="1"/>
  <c r="C31" i="249"/>
  <c r="C941" i="317" s="1"/>
  <c r="B31" i="249"/>
  <c r="H30" i="249"/>
  <c r="G30" i="249"/>
  <c r="G904" i="317" s="1"/>
  <c r="F30" i="249"/>
  <c r="F904" i="317" s="1"/>
  <c r="E30" i="249"/>
  <c r="E904" i="317" s="1"/>
  <c r="D30" i="249"/>
  <c r="D904" i="317" s="1"/>
  <c r="C30" i="249"/>
  <c r="C904" i="317" s="1"/>
  <c r="B30" i="249"/>
  <c r="H29" i="249"/>
  <c r="G29" i="249"/>
  <c r="G867" i="317" s="1"/>
  <c r="F29" i="249"/>
  <c r="F867" i="317" s="1"/>
  <c r="E29" i="249"/>
  <c r="E867" i="317" s="1"/>
  <c r="D29" i="249"/>
  <c r="D867" i="317" s="1"/>
  <c r="C29" i="249"/>
  <c r="C867" i="317" s="1"/>
  <c r="H28" i="249"/>
  <c r="G28" i="249"/>
  <c r="G830" i="317" s="1"/>
  <c r="F28" i="249"/>
  <c r="F830" i="317" s="1"/>
  <c r="E28" i="249"/>
  <c r="E830" i="317" s="1"/>
  <c r="D28" i="249"/>
  <c r="D830" i="317" s="1"/>
  <c r="C28" i="249"/>
  <c r="C830" i="317" s="1"/>
  <c r="H27" i="249"/>
  <c r="G27" i="249"/>
  <c r="G793" i="317" s="1"/>
  <c r="F27" i="249"/>
  <c r="F793" i="317" s="1"/>
  <c r="E27" i="249"/>
  <c r="E793" i="317" s="1"/>
  <c r="D27" i="249"/>
  <c r="D793" i="317" s="1"/>
  <c r="C27" i="249"/>
  <c r="C793" i="317" s="1"/>
  <c r="H26" i="249"/>
  <c r="G26" i="249"/>
  <c r="G756" i="317" s="1"/>
  <c r="F26" i="249"/>
  <c r="F756" i="317" s="1"/>
  <c r="E26" i="249"/>
  <c r="E756" i="317" s="1"/>
  <c r="D26" i="249"/>
  <c r="D756" i="317" s="1"/>
  <c r="C26" i="249"/>
  <c r="C756" i="317" s="1"/>
  <c r="H25" i="249"/>
  <c r="G25" i="249"/>
  <c r="G719" i="317" s="1"/>
  <c r="F25" i="249"/>
  <c r="F719" i="317" s="1"/>
  <c r="E25" i="249"/>
  <c r="E719" i="317" s="1"/>
  <c r="D25" i="249"/>
  <c r="D719" i="317" s="1"/>
  <c r="C25" i="249"/>
  <c r="C719" i="317" s="1"/>
  <c r="H24" i="249"/>
  <c r="G24" i="249"/>
  <c r="G682" i="317" s="1"/>
  <c r="F24" i="249"/>
  <c r="F682" i="317" s="1"/>
  <c r="E24" i="249"/>
  <c r="E682" i="317" s="1"/>
  <c r="D24" i="249"/>
  <c r="D682" i="317" s="1"/>
  <c r="C24" i="249"/>
  <c r="C682" i="317" s="1"/>
  <c r="H23" i="249"/>
  <c r="G23" i="249"/>
  <c r="G645" i="317" s="1"/>
  <c r="F23" i="249"/>
  <c r="F645" i="317" s="1"/>
  <c r="E23" i="249"/>
  <c r="E645" i="317" s="1"/>
  <c r="D23" i="249"/>
  <c r="D645" i="317" s="1"/>
  <c r="C23" i="249"/>
  <c r="C645" i="317" s="1"/>
  <c r="H22" i="249"/>
  <c r="G22" i="249"/>
  <c r="G608" i="317" s="1"/>
  <c r="F22" i="249"/>
  <c r="F608" i="317" s="1"/>
  <c r="E22" i="249"/>
  <c r="E608" i="317" s="1"/>
  <c r="D22" i="249"/>
  <c r="D608" i="317" s="1"/>
  <c r="C22" i="249"/>
  <c r="C608" i="317" s="1"/>
  <c r="H21" i="249"/>
  <c r="G21" i="249"/>
  <c r="G571" i="317" s="1"/>
  <c r="F21" i="249"/>
  <c r="F571" i="317" s="1"/>
  <c r="E21" i="249"/>
  <c r="E571" i="317" s="1"/>
  <c r="D21" i="249"/>
  <c r="D571" i="317" s="1"/>
  <c r="C21" i="249"/>
  <c r="C571" i="317" s="1"/>
  <c r="H18" i="249"/>
  <c r="G18" i="249"/>
  <c r="G496" i="317" s="1"/>
  <c r="F18" i="249"/>
  <c r="F496" i="317" s="1"/>
  <c r="E18" i="249"/>
  <c r="E496" i="317" s="1"/>
  <c r="D18" i="249"/>
  <c r="D496" i="317" s="1"/>
  <c r="C18" i="249"/>
  <c r="C496" i="317" s="1"/>
  <c r="H17" i="249"/>
  <c r="G17" i="249"/>
  <c r="G459" i="317" s="1"/>
  <c r="F17" i="249"/>
  <c r="F459" i="317" s="1"/>
  <c r="E17" i="249"/>
  <c r="E459" i="317" s="1"/>
  <c r="D17" i="249"/>
  <c r="D459" i="317" s="1"/>
  <c r="C17" i="249"/>
  <c r="C459" i="317" s="1"/>
  <c r="B17" i="249"/>
  <c r="H16" i="249"/>
  <c r="G16" i="249"/>
  <c r="G422" i="317" s="1"/>
  <c r="F16" i="249"/>
  <c r="F422" i="317" s="1"/>
  <c r="E16" i="249"/>
  <c r="E422" i="317" s="1"/>
  <c r="D16" i="249"/>
  <c r="D422" i="317" s="1"/>
  <c r="C16" i="249"/>
  <c r="C422" i="317" s="1"/>
  <c r="B16" i="249"/>
  <c r="H15" i="249"/>
  <c r="G15" i="249"/>
  <c r="G385" i="317" s="1"/>
  <c r="F15" i="249"/>
  <c r="F385" i="317" s="1"/>
  <c r="E15" i="249"/>
  <c r="E385" i="317" s="1"/>
  <c r="D15" i="249"/>
  <c r="D385" i="317" s="1"/>
  <c r="C15" i="249"/>
  <c r="C385" i="317" s="1"/>
  <c r="B15" i="249"/>
  <c r="H14" i="249"/>
  <c r="G14" i="249"/>
  <c r="G348" i="317" s="1"/>
  <c r="F14" i="249"/>
  <c r="F348" i="317" s="1"/>
  <c r="E14" i="249"/>
  <c r="E348" i="317" s="1"/>
  <c r="D14" i="249"/>
  <c r="D348" i="317" s="1"/>
  <c r="C14" i="249"/>
  <c r="C348" i="317" s="1"/>
  <c r="H13" i="249"/>
  <c r="G13" i="249"/>
  <c r="G311" i="317" s="1"/>
  <c r="F13" i="249"/>
  <c r="F311" i="317" s="1"/>
  <c r="E13" i="249"/>
  <c r="E311" i="317" s="1"/>
  <c r="D13" i="249"/>
  <c r="D311" i="317" s="1"/>
  <c r="C13" i="249"/>
  <c r="C311" i="317" s="1"/>
  <c r="H12" i="249"/>
  <c r="G12" i="249"/>
  <c r="G274" i="317" s="1"/>
  <c r="F12" i="249"/>
  <c r="F274" i="317" s="1"/>
  <c r="E12" i="249"/>
  <c r="E274" i="317" s="1"/>
  <c r="D12" i="249"/>
  <c r="D274" i="317" s="1"/>
  <c r="C12" i="249"/>
  <c r="C274" i="317" s="1"/>
  <c r="H11" i="249"/>
  <c r="G11" i="249"/>
  <c r="G237" i="317" s="1"/>
  <c r="F11" i="249"/>
  <c r="F237" i="317" s="1"/>
  <c r="E11" i="249"/>
  <c r="E237" i="317" s="1"/>
  <c r="D11" i="249"/>
  <c r="D237" i="317" s="1"/>
  <c r="C11" i="249"/>
  <c r="C237" i="317" s="1"/>
  <c r="H10" i="249"/>
  <c r="G10" i="249"/>
  <c r="G200" i="317" s="1"/>
  <c r="F10" i="249"/>
  <c r="F200" i="317" s="1"/>
  <c r="E10" i="249"/>
  <c r="E200" i="317" s="1"/>
  <c r="D10" i="249"/>
  <c r="D200" i="317" s="1"/>
  <c r="C10" i="249"/>
  <c r="C200" i="317" s="1"/>
  <c r="H9" i="249"/>
  <c r="G9" i="249"/>
  <c r="G163" i="317" s="1"/>
  <c r="F9" i="249"/>
  <c r="F163" i="317" s="1"/>
  <c r="E9" i="249"/>
  <c r="E163" i="317" s="1"/>
  <c r="D9" i="249"/>
  <c r="D163" i="317" s="1"/>
  <c r="C9" i="249"/>
  <c r="C163" i="317" s="1"/>
  <c r="H8" i="249"/>
  <c r="G8" i="249"/>
  <c r="G126" i="317" s="1"/>
  <c r="F8" i="249"/>
  <c r="F126" i="317" s="1"/>
  <c r="E8" i="249"/>
  <c r="E126" i="317" s="1"/>
  <c r="D8" i="249"/>
  <c r="D126" i="317" s="1"/>
  <c r="C8" i="249"/>
  <c r="C126" i="317" s="1"/>
  <c r="H7" i="249"/>
  <c r="G7" i="249"/>
  <c r="G89" i="317" s="1"/>
  <c r="F7" i="249"/>
  <c r="F89" i="317" s="1"/>
  <c r="E7" i="249"/>
  <c r="E89" i="317" s="1"/>
  <c r="D7" i="249"/>
  <c r="D89" i="317" s="1"/>
  <c r="C7" i="249"/>
  <c r="C89" i="317" s="1"/>
  <c r="H6" i="249"/>
  <c r="G6" i="249"/>
  <c r="G52" i="317" s="1"/>
  <c r="F6" i="249"/>
  <c r="F52" i="317" s="1"/>
  <c r="E6" i="249"/>
  <c r="E52" i="317" s="1"/>
  <c r="D6" i="249"/>
  <c r="D52" i="317" s="1"/>
  <c r="C6" i="249"/>
  <c r="C52" i="317" s="1"/>
  <c r="H5" i="249"/>
  <c r="G5" i="249"/>
  <c r="G15" i="317" s="1"/>
  <c r="F5" i="249"/>
  <c r="F15" i="317" s="1"/>
  <c r="E5" i="249"/>
  <c r="E15" i="317" s="1"/>
  <c r="D5" i="249"/>
  <c r="D15" i="317" s="1"/>
  <c r="C5" i="249"/>
  <c r="C15" i="317" s="1"/>
  <c r="F65" i="248"/>
  <c r="E65" i="248"/>
  <c r="E1623" i="316" s="1"/>
  <c r="D65" i="248"/>
  <c r="D1623" i="316" s="1"/>
  <c r="C65" i="248"/>
  <c r="C1623" i="316" s="1"/>
  <c r="F60" i="248"/>
  <c r="D60" i="248"/>
  <c r="D1510" i="316" s="1"/>
  <c r="C60" i="248"/>
  <c r="C1510" i="316" s="1"/>
  <c r="F59" i="248"/>
  <c r="E59" i="248"/>
  <c r="E1473" i="316" s="1"/>
  <c r="D59" i="248"/>
  <c r="D1473" i="316" s="1"/>
  <c r="C59" i="248"/>
  <c r="C1473" i="316" s="1"/>
  <c r="F58" i="248"/>
  <c r="D58" i="248"/>
  <c r="D1436" i="316" s="1"/>
  <c r="C58" i="248"/>
  <c r="C1436" i="316" s="1"/>
  <c r="F57" i="248"/>
  <c r="E57" i="248"/>
  <c r="E1399" i="316" s="1"/>
  <c r="D57" i="248"/>
  <c r="D1399" i="316" s="1"/>
  <c r="C57" i="248"/>
  <c r="C1399" i="316" s="1"/>
  <c r="F56" i="248"/>
  <c r="D56" i="248"/>
  <c r="D1362" i="316" s="1"/>
  <c r="C56" i="248"/>
  <c r="C1362" i="316" s="1"/>
  <c r="F55" i="248"/>
  <c r="E55" i="248"/>
  <c r="D55" i="248"/>
  <c r="D1325" i="316" s="1"/>
  <c r="C55" i="248"/>
  <c r="C1325" i="316" s="1"/>
  <c r="F52" i="248"/>
  <c r="E52" i="248"/>
  <c r="E1286" i="316" s="1"/>
  <c r="D52" i="248"/>
  <c r="D1286" i="316" s="1"/>
  <c r="C52" i="248"/>
  <c r="C1286" i="316" s="1"/>
  <c r="F48" i="248"/>
  <c r="E48" i="248"/>
  <c r="D48" i="248"/>
  <c r="D1210" i="316" s="1"/>
  <c r="C48" i="248"/>
  <c r="C1210" i="316" s="1"/>
  <c r="F45" i="248"/>
  <c r="E45" i="248"/>
  <c r="E1171" i="316" s="1"/>
  <c r="D45" i="248"/>
  <c r="D1171" i="316" s="1"/>
  <c r="C45" i="248"/>
  <c r="C1171" i="316" s="1"/>
  <c r="F41" i="248"/>
  <c r="E41" i="248"/>
  <c r="E1095" i="316" s="1"/>
  <c r="D41" i="248"/>
  <c r="D1095" i="316" s="1"/>
  <c r="C41" i="248"/>
  <c r="C1095" i="316" s="1"/>
  <c r="F40" i="248"/>
  <c r="E40" i="248"/>
  <c r="E1058" i="316" s="1"/>
  <c r="D40" i="248"/>
  <c r="D1058" i="316" s="1"/>
  <c r="C40" i="248"/>
  <c r="C1058" i="316" s="1"/>
  <c r="F39" i="248"/>
  <c r="E39" i="248"/>
  <c r="D39" i="248"/>
  <c r="D1021" i="316" s="1"/>
  <c r="C39" i="248"/>
  <c r="C1021" i="316" s="1"/>
  <c r="F35" i="248"/>
  <c r="E35" i="248"/>
  <c r="E945" i="316" s="1"/>
  <c r="D35" i="248"/>
  <c r="D945" i="316" s="1"/>
  <c r="C35" i="248"/>
  <c r="C945" i="316" s="1"/>
  <c r="F34" i="248"/>
  <c r="E34" i="248"/>
  <c r="E908" i="316" s="1"/>
  <c r="D34" i="248"/>
  <c r="D908" i="316" s="1"/>
  <c r="C34" i="248"/>
  <c r="C908" i="316" s="1"/>
  <c r="F33" i="248"/>
  <c r="E33" i="248"/>
  <c r="E871" i="316" s="1"/>
  <c r="D33" i="248"/>
  <c r="C33" i="248"/>
  <c r="F32" i="248"/>
  <c r="E32" i="248"/>
  <c r="D32" i="248"/>
  <c r="D834" i="316" s="1"/>
  <c r="C32" i="248"/>
  <c r="C834" i="316" s="1"/>
  <c r="F28" i="248"/>
  <c r="E28" i="248"/>
  <c r="E758" i="316" s="1"/>
  <c r="D28" i="248"/>
  <c r="D758" i="316" s="1"/>
  <c r="C28" i="248"/>
  <c r="C758" i="316" s="1"/>
  <c r="F27" i="248"/>
  <c r="E27" i="248"/>
  <c r="E721" i="316" s="1"/>
  <c r="D27" i="248"/>
  <c r="D721" i="316" s="1"/>
  <c r="C27" i="248"/>
  <c r="C721" i="316" s="1"/>
  <c r="F26" i="248"/>
  <c r="E26" i="248"/>
  <c r="E684" i="316" s="1"/>
  <c r="D26" i="248"/>
  <c r="D684" i="316" s="1"/>
  <c r="C26" i="248"/>
  <c r="C684" i="316" s="1"/>
  <c r="F25" i="248"/>
  <c r="E25" i="248"/>
  <c r="D25" i="248"/>
  <c r="D647" i="316" s="1"/>
  <c r="C25" i="248"/>
  <c r="C647" i="316" s="1"/>
  <c r="F24" i="248"/>
  <c r="E24" i="248"/>
  <c r="E610" i="316" s="1"/>
  <c r="D24" i="248"/>
  <c r="C24" i="248"/>
  <c r="C610" i="316" s="1"/>
  <c r="F19" i="248"/>
  <c r="D19" i="248"/>
  <c r="D497" i="316" s="1"/>
  <c r="C19" i="248"/>
  <c r="C497" i="316" s="1"/>
  <c r="F18" i="248"/>
  <c r="E18" i="248"/>
  <c r="E460" i="316" s="1"/>
  <c r="D18" i="248"/>
  <c r="D460" i="316" s="1"/>
  <c r="C18" i="248"/>
  <c r="C460" i="316" s="1"/>
  <c r="F17" i="248"/>
  <c r="D17" i="248"/>
  <c r="D423" i="316" s="1"/>
  <c r="C17" i="248"/>
  <c r="C423" i="316" s="1"/>
  <c r="F16" i="248"/>
  <c r="E16" i="248"/>
  <c r="E386" i="316" s="1"/>
  <c r="D16" i="248"/>
  <c r="D386" i="316" s="1"/>
  <c r="C16" i="248"/>
  <c r="C386" i="316" s="1"/>
  <c r="F15" i="248"/>
  <c r="D15" i="248"/>
  <c r="D349" i="316" s="1"/>
  <c r="C15" i="248"/>
  <c r="C349" i="316" s="1"/>
  <c r="F14" i="248"/>
  <c r="E14" i="248"/>
  <c r="E312" i="316" s="1"/>
  <c r="D14" i="248"/>
  <c r="D312" i="316" s="1"/>
  <c r="C14" i="248"/>
  <c r="C312" i="316" s="1"/>
  <c r="F13" i="248"/>
  <c r="D13" i="248"/>
  <c r="D275" i="316" s="1"/>
  <c r="C13" i="248"/>
  <c r="C275" i="316" s="1"/>
  <c r="F12" i="248"/>
  <c r="E12" i="248"/>
  <c r="E238" i="316" s="1"/>
  <c r="D12" i="248"/>
  <c r="D238" i="316" s="1"/>
  <c r="C12" i="248"/>
  <c r="C238" i="316" s="1"/>
  <c r="F11" i="248"/>
  <c r="D11" i="248"/>
  <c r="D201" i="316" s="1"/>
  <c r="C11" i="248"/>
  <c r="C201" i="316" s="1"/>
  <c r="F10" i="248"/>
  <c r="E10" i="248"/>
  <c r="E164" i="316" s="1"/>
  <c r="D10" i="248"/>
  <c r="D164" i="316" s="1"/>
  <c r="C10" i="248"/>
  <c r="C164" i="316" s="1"/>
  <c r="F9" i="248"/>
  <c r="D9" i="248"/>
  <c r="D127" i="316" s="1"/>
  <c r="C9" i="248"/>
  <c r="C127" i="316" s="1"/>
  <c r="F8" i="248"/>
  <c r="E8" i="248"/>
  <c r="E90" i="316" s="1"/>
  <c r="D8" i="248"/>
  <c r="D90" i="316" s="1"/>
  <c r="C8" i="248"/>
  <c r="C90" i="316" s="1"/>
  <c r="F7" i="248"/>
  <c r="D7" i="248"/>
  <c r="D53" i="316" s="1"/>
  <c r="C7" i="248"/>
  <c r="C53" i="316" s="1"/>
  <c r="F6" i="248"/>
  <c r="E6" i="248"/>
  <c r="E16" i="316" s="1"/>
  <c r="D6" i="248"/>
  <c r="C6" i="248"/>
  <c r="C16" i="316" s="1"/>
  <c r="H94" i="247"/>
  <c r="G94" i="247"/>
  <c r="G3053" i="317" s="1"/>
  <c r="F94" i="247"/>
  <c r="F3053" i="317" s="1"/>
  <c r="E94" i="247"/>
  <c r="E3053" i="317" s="1"/>
  <c r="D94" i="247"/>
  <c r="D3053" i="317" s="1"/>
  <c r="C94" i="247"/>
  <c r="C3053" i="317" s="1"/>
  <c r="H93" i="247"/>
  <c r="G93" i="247"/>
  <c r="F93" i="247"/>
  <c r="F3016" i="317" s="1"/>
  <c r="E93" i="247"/>
  <c r="E3016" i="317" s="1"/>
  <c r="D93" i="247"/>
  <c r="D3016" i="317" s="1"/>
  <c r="C93" i="247"/>
  <c r="C3016" i="317" s="1"/>
  <c r="H89" i="247"/>
  <c r="G89" i="247"/>
  <c r="G2940" i="317" s="1"/>
  <c r="F89" i="247"/>
  <c r="F2940" i="317" s="1"/>
  <c r="E89" i="247"/>
  <c r="E2940" i="317" s="1"/>
  <c r="D89" i="247"/>
  <c r="D2940" i="317" s="1"/>
  <c r="C89" i="247"/>
  <c r="C2940" i="317" s="1"/>
  <c r="B89" i="247"/>
  <c r="H88" i="247"/>
  <c r="G88" i="247"/>
  <c r="G2903" i="317" s="1"/>
  <c r="F88" i="247"/>
  <c r="F2903" i="317" s="1"/>
  <c r="E88" i="247"/>
  <c r="E2903" i="317" s="1"/>
  <c r="D88" i="247"/>
  <c r="D2903" i="317" s="1"/>
  <c r="C88" i="247"/>
  <c r="C2903" i="317" s="1"/>
  <c r="B88" i="247"/>
  <c r="H87" i="247"/>
  <c r="G87" i="247"/>
  <c r="G2866" i="317" s="1"/>
  <c r="F87" i="247"/>
  <c r="F2866" i="317" s="1"/>
  <c r="E87" i="247"/>
  <c r="E2866" i="317" s="1"/>
  <c r="D87" i="247"/>
  <c r="D2866" i="317" s="1"/>
  <c r="C87" i="247"/>
  <c r="C2866" i="317" s="1"/>
  <c r="B87" i="247"/>
  <c r="H86" i="247"/>
  <c r="G86" i="247"/>
  <c r="G2829" i="317" s="1"/>
  <c r="F86" i="247"/>
  <c r="F2829" i="317" s="1"/>
  <c r="E86" i="247"/>
  <c r="E2829" i="317" s="1"/>
  <c r="D86" i="247"/>
  <c r="D2829" i="317" s="1"/>
  <c r="C86" i="247"/>
  <c r="C2829" i="317" s="1"/>
  <c r="B86" i="247"/>
  <c r="H85" i="247"/>
  <c r="G85" i="247"/>
  <c r="G2792" i="317" s="1"/>
  <c r="F85" i="247"/>
  <c r="F2792" i="317" s="1"/>
  <c r="E85" i="247"/>
  <c r="E2792" i="317" s="1"/>
  <c r="D85" i="247"/>
  <c r="D2792" i="317" s="1"/>
  <c r="C85" i="247"/>
  <c r="C2792" i="317" s="1"/>
  <c r="B85" i="247"/>
  <c r="H84" i="247"/>
  <c r="G84" i="247"/>
  <c r="G2755" i="317" s="1"/>
  <c r="F84" i="247"/>
  <c r="F2755" i="317" s="1"/>
  <c r="E84" i="247"/>
  <c r="E2755" i="317" s="1"/>
  <c r="D84" i="247"/>
  <c r="D2755" i="317" s="1"/>
  <c r="C84" i="247"/>
  <c r="C2755" i="317" s="1"/>
  <c r="B84" i="247"/>
  <c r="H83" i="247"/>
  <c r="G83" i="247"/>
  <c r="G2718" i="317" s="1"/>
  <c r="F83" i="247"/>
  <c r="F2718" i="317" s="1"/>
  <c r="E83" i="247"/>
  <c r="E2718" i="317" s="1"/>
  <c r="D83" i="247"/>
  <c r="D2718" i="317" s="1"/>
  <c r="C83" i="247"/>
  <c r="C2718" i="317" s="1"/>
  <c r="B83" i="247"/>
  <c r="H82" i="247"/>
  <c r="G82" i="247"/>
  <c r="G2681" i="317" s="1"/>
  <c r="F82" i="247"/>
  <c r="F2681" i="317" s="1"/>
  <c r="E82" i="247"/>
  <c r="E2681" i="317" s="1"/>
  <c r="D82" i="247"/>
  <c r="D2681" i="317" s="1"/>
  <c r="C82" i="247"/>
  <c r="C2681" i="317" s="1"/>
  <c r="B82" i="247"/>
  <c r="H79" i="247"/>
  <c r="G79" i="247"/>
  <c r="G2606" i="317" s="1"/>
  <c r="F79" i="247"/>
  <c r="F2606" i="317" s="1"/>
  <c r="E79" i="247"/>
  <c r="E2606" i="317" s="1"/>
  <c r="D79" i="247"/>
  <c r="D2606" i="317" s="1"/>
  <c r="C79" i="247"/>
  <c r="C2606" i="317" s="1"/>
  <c r="H78" i="247"/>
  <c r="G78" i="247"/>
  <c r="G2569" i="317" s="1"/>
  <c r="F78" i="247"/>
  <c r="F2569" i="317" s="1"/>
  <c r="E78" i="247"/>
  <c r="E2569" i="317" s="1"/>
  <c r="D78" i="247"/>
  <c r="D2569" i="317" s="1"/>
  <c r="C78" i="247"/>
  <c r="C2569" i="317" s="1"/>
  <c r="B78" i="247"/>
  <c r="H77" i="247"/>
  <c r="G77" i="247"/>
  <c r="G2532" i="317" s="1"/>
  <c r="F77" i="247"/>
  <c r="F2532" i="317" s="1"/>
  <c r="E77" i="247"/>
  <c r="E2532" i="317" s="1"/>
  <c r="D77" i="247"/>
  <c r="D2532" i="317" s="1"/>
  <c r="C77" i="247"/>
  <c r="C2532" i="317" s="1"/>
  <c r="B77" i="247"/>
  <c r="H76" i="247"/>
  <c r="G76" i="247"/>
  <c r="G2495" i="317" s="1"/>
  <c r="F76" i="247"/>
  <c r="F2495" i="317" s="1"/>
  <c r="E76" i="247"/>
  <c r="E2495" i="317" s="1"/>
  <c r="D76" i="247"/>
  <c r="D2495" i="317" s="1"/>
  <c r="C76" i="247"/>
  <c r="C2495" i="317" s="1"/>
  <c r="B76" i="247"/>
  <c r="H75" i="247"/>
  <c r="G75" i="247"/>
  <c r="G2458" i="317" s="1"/>
  <c r="F75" i="247"/>
  <c r="F2458" i="317" s="1"/>
  <c r="E75" i="247"/>
  <c r="E2458" i="317" s="1"/>
  <c r="D75" i="247"/>
  <c r="D2458" i="317" s="1"/>
  <c r="C75" i="247"/>
  <c r="C2458" i="317" s="1"/>
  <c r="B75" i="247"/>
  <c r="H74" i="247"/>
  <c r="G74" i="247"/>
  <c r="G2421" i="317" s="1"/>
  <c r="F74" i="247"/>
  <c r="F2421" i="317" s="1"/>
  <c r="E74" i="247"/>
  <c r="E2421" i="317" s="1"/>
  <c r="D74" i="247"/>
  <c r="D2421" i="317" s="1"/>
  <c r="C74" i="247"/>
  <c r="C2421" i="317" s="1"/>
  <c r="B74" i="247"/>
  <c r="H73" i="247"/>
  <c r="G73" i="247"/>
  <c r="G2384" i="317" s="1"/>
  <c r="F73" i="247"/>
  <c r="F2384" i="317" s="1"/>
  <c r="E73" i="247"/>
  <c r="E2384" i="317" s="1"/>
  <c r="D73" i="247"/>
  <c r="D2384" i="317" s="1"/>
  <c r="C73" i="247"/>
  <c r="C2384" i="317" s="1"/>
  <c r="B73" i="247"/>
  <c r="H72" i="247"/>
  <c r="G72" i="247"/>
  <c r="G2347" i="317" s="1"/>
  <c r="F72" i="247"/>
  <c r="F2347" i="317" s="1"/>
  <c r="E72" i="247"/>
  <c r="E2347" i="317" s="1"/>
  <c r="D72" i="247"/>
  <c r="D2347" i="317" s="1"/>
  <c r="C72" i="247"/>
  <c r="C2347" i="317" s="1"/>
  <c r="B72" i="247"/>
  <c r="H71" i="247"/>
  <c r="G71" i="247"/>
  <c r="G2310" i="317" s="1"/>
  <c r="F71" i="247"/>
  <c r="F2310" i="317" s="1"/>
  <c r="E71" i="247"/>
  <c r="E2310" i="317" s="1"/>
  <c r="D71" i="247"/>
  <c r="D2310" i="317" s="1"/>
  <c r="C71" i="247"/>
  <c r="C2310" i="317" s="1"/>
  <c r="B71" i="247"/>
  <c r="H70" i="247"/>
  <c r="G70" i="247"/>
  <c r="G2273" i="317" s="1"/>
  <c r="F70" i="247"/>
  <c r="F2273" i="317" s="1"/>
  <c r="E70" i="247"/>
  <c r="E2273" i="317" s="1"/>
  <c r="D70" i="247"/>
  <c r="D2273" i="317" s="1"/>
  <c r="C70" i="247"/>
  <c r="C2273" i="317" s="1"/>
  <c r="B70" i="247"/>
  <c r="H69" i="247"/>
  <c r="G69" i="247"/>
  <c r="G2236" i="317" s="1"/>
  <c r="F69" i="247"/>
  <c r="F2236" i="317" s="1"/>
  <c r="E69" i="247"/>
  <c r="E2236" i="317" s="1"/>
  <c r="D69" i="247"/>
  <c r="D2236" i="317" s="1"/>
  <c r="C69" i="247"/>
  <c r="C2236" i="317" s="1"/>
  <c r="B69" i="247"/>
  <c r="H68" i="247"/>
  <c r="G68" i="247"/>
  <c r="G2199" i="317" s="1"/>
  <c r="F68" i="247"/>
  <c r="F2199" i="317" s="1"/>
  <c r="E68" i="247"/>
  <c r="E2199" i="317" s="1"/>
  <c r="D68" i="247"/>
  <c r="D2199" i="317" s="1"/>
  <c r="C68" i="247"/>
  <c r="C2199" i="317" s="1"/>
  <c r="B68" i="247"/>
  <c r="H67" i="247"/>
  <c r="G67" i="247"/>
  <c r="G2162" i="317" s="1"/>
  <c r="F67" i="247"/>
  <c r="F2162" i="317" s="1"/>
  <c r="E67" i="247"/>
  <c r="E2162" i="317" s="1"/>
  <c r="D67" i="247"/>
  <c r="D2162" i="317" s="1"/>
  <c r="C67" i="247"/>
  <c r="B67" i="247"/>
  <c r="H66" i="247"/>
  <c r="G66" i="247"/>
  <c r="G2125" i="317" s="1"/>
  <c r="F66" i="247"/>
  <c r="F2125" i="317" s="1"/>
  <c r="E66" i="247"/>
  <c r="E2125" i="317" s="1"/>
  <c r="D66" i="247"/>
  <c r="D2125" i="317" s="1"/>
  <c r="C66" i="247"/>
  <c r="C2125" i="317" s="1"/>
  <c r="B66" i="247"/>
  <c r="H63" i="247"/>
  <c r="G63" i="247"/>
  <c r="G2050" i="317" s="1"/>
  <c r="F63" i="247"/>
  <c r="F2050" i="317" s="1"/>
  <c r="E63" i="247"/>
  <c r="E2050" i="317" s="1"/>
  <c r="D63" i="247"/>
  <c r="D2050" i="317" s="1"/>
  <c r="C63" i="247"/>
  <c r="C2050" i="317" s="1"/>
  <c r="H62" i="247"/>
  <c r="G62" i="247"/>
  <c r="G2013" i="317" s="1"/>
  <c r="F62" i="247"/>
  <c r="F2013" i="317" s="1"/>
  <c r="E62" i="247"/>
  <c r="E2013" i="317" s="1"/>
  <c r="D62" i="247"/>
  <c r="D2013" i="317" s="1"/>
  <c r="C62" i="247"/>
  <c r="C2013" i="317" s="1"/>
  <c r="B62" i="247"/>
  <c r="H61" i="247"/>
  <c r="G61" i="247"/>
  <c r="G1976" i="317" s="1"/>
  <c r="F61" i="247"/>
  <c r="F1976" i="317" s="1"/>
  <c r="E61" i="247"/>
  <c r="E1976" i="317" s="1"/>
  <c r="D61" i="247"/>
  <c r="D1976" i="317" s="1"/>
  <c r="C61" i="247"/>
  <c r="C1976" i="317" s="1"/>
  <c r="B61" i="247"/>
  <c r="H60" i="247"/>
  <c r="G60" i="247"/>
  <c r="G1939" i="317" s="1"/>
  <c r="F60" i="247"/>
  <c r="F1939" i="317" s="1"/>
  <c r="E60" i="247"/>
  <c r="E1939" i="317" s="1"/>
  <c r="D60" i="247"/>
  <c r="D1939" i="317" s="1"/>
  <c r="C60" i="247"/>
  <c r="C1939" i="317" s="1"/>
  <c r="B60" i="247"/>
  <c r="H59" i="247"/>
  <c r="G59" i="247"/>
  <c r="G1902" i="317" s="1"/>
  <c r="F59" i="247"/>
  <c r="F1902" i="317" s="1"/>
  <c r="E59" i="247"/>
  <c r="E1902" i="317" s="1"/>
  <c r="D59" i="247"/>
  <c r="D1902" i="317" s="1"/>
  <c r="C59" i="247"/>
  <c r="C1902" i="317" s="1"/>
  <c r="B59" i="247"/>
  <c r="H58" i="247"/>
  <c r="G58" i="247"/>
  <c r="G1865" i="317" s="1"/>
  <c r="F58" i="247"/>
  <c r="F1865" i="317" s="1"/>
  <c r="E58" i="247"/>
  <c r="E1865" i="317" s="1"/>
  <c r="D58" i="247"/>
  <c r="D1865" i="317" s="1"/>
  <c r="C58" i="247"/>
  <c r="C1865" i="317" s="1"/>
  <c r="B58" i="247"/>
  <c r="H57" i="247"/>
  <c r="G57" i="247"/>
  <c r="G1828" i="317" s="1"/>
  <c r="F57" i="247"/>
  <c r="F1828" i="317" s="1"/>
  <c r="E57" i="247"/>
  <c r="E1828" i="317" s="1"/>
  <c r="D57" i="247"/>
  <c r="D1828" i="317" s="1"/>
  <c r="C57" i="247"/>
  <c r="C1828" i="317" s="1"/>
  <c r="B57" i="247"/>
  <c r="H56" i="247"/>
  <c r="G56" i="247"/>
  <c r="G1791" i="317" s="1"/>
  <c r="F56" i="247"/>
  <c r="F1791" i="317" s="1"/>
  <c r="E56" i="247"/>
  <c r="E1791" i="317" s="1"/>
  <c r="D56" i="247"/>
  <c r="D1791" i="317" s="1"/>
  <c r="C56" i="247"/>
  <c r="C1791" i="317" s="1"/>
  <c r="B56" i="247"/>
  <c r="H55" i="247"/>
  <c r="G55" i="247"/>
  <c r="G1754" i="317" s="1"/>
  <c r="F55" i="247"/>
  <c r="F1754" i="317" s="1"/>
  <c r="E55" i="247"/>
  <c r="E1754" i="317" s="1"/>
  <c r="D55" i="247"/>
  <c r="D1754" i="317" s="1"/>
  <c r="C55" i="247"/>
  <c r="C1754" i="317" s="1"/>
  <c r="B55" i="247"/>
  <c r="H54" i="247"/>
  <c r="G54" i="247"/>
  <c r="G1717" i="317" s="1"/>
  <c r="F54" i="247"/>
  <c r="F1717" i="317" s="1"/>
  <c r="E54" i="247"/>
  <c r="E1717" i="317" s="1"/>
  <c r="D54" i="247"/>
  <c r="D1717" i="317" s="1"/>
  <c r="C54" i="247"/>
  <c r="C1717" i="317" s="1"/>
  <c r="B54" i="247"/>
  <c r="H53" i="247"/>
  <c r="G53" i="247"/>
  <c r="G1680" i="317" s="1"/>
  <c r="F53" i="247"/>
  <c r="F1680" i="317" s="1"/>
  <c r="E53" i="247"/>
  <c r="E1680" i="317" s="1"/>
  <c r="D53" i="247"/>
  <c r="D1680" i="317" s="1"/>
  <c r="C53" i="247"/>
  <c r="C1680" i="317" s="1"/>
  <c r="B53" i="247"/>
  <c r="H52" i="247"/>
  <c r="G52" i="247"/>
  <c r="G1643" i="317" s="1"/>
  <c r="F52" i="247"/>
  <c r="F1643" i="317" s="1"/>
  <c r="E52" i="247"/>
  <c r="E1643" i="317" s="1"/>
  <c r="D52" i="247"/>
  <c r="D1643" i="317" s="1"/>
  <c r="C52" i="247"/>
  <c r="C1643" i="317" s="1"/>
  <c r="B52" i="247"/>
  <c r="H51" i="247"/>
  <c r="G51" i="247"/>
  <c r="G1606" i="317" s="1"/>
  <c r="F51" i="247"/>
  <c r="F1606" i="317" s="1"/>
  <c r="E51" i="247"/>
  <c r="E1606" i="317" s="1"/>
  <c r="D51" i="247"/>
  <c r="D1606" i="317" s="1"/>
  <c r="C51" i="247"/>
  <c r="C1606" i="317" s="1"/>
  <c r="B51" i="247"/>
  <c r="H48" i="247"/>
  <c r="G48" i="247"/>
  <c r="G1531" i="317" s="1"/>
  <c r="F48" i="247"/>
  <c r="F1531" i="317" s="1"/>
  <c r="E48" i="247"/>
  <c r="E1531" i="317" s="1"/>
  <c r="D48" i="247"/>
  <c r="D1531" i="317" s="1"/>
  <c r="C48" i="247"/>
  <c r="C1531" i="317" s="1"/>
  <c r="H47" i="247"/>
  <c r="G47" i="247"/>
  <c r="G1494" i="317" s="1"/>
  <c r="F47" i="247"/>
  <c r="F1494" i="317" s="1"/>
  <c r="E47" i="247"/>
  <c r="E1494" i="317" s="1"/>
  <c r="D47" i="247"/>
  <c r="D1494" i="317" s="1"/>
  <c r="C47" i="247"/>
  <c r="C1494" i="317" s="1"/>
  <c r="B47" i="247"/>
  <c r="H46" i="247"/>
  <c r="G46" i="247"/>
  <c r="G1457" i="317" s="1"/>
  <c r="F46" i="247"/>
  <c r="F1457" i="317" s="1"/>
  <c r="E46" i="247"/>
  <c r="E1457" i="317" s="1"/>
  <c r="D46" i="247"/>
  <c r="D1457" i="317" s="1"/>
  <c r="C46" i="247"/>
  <c r="C1457" i="317" s="1"/>
  <c r="B46" i="247"/>
  <c r="H45" i="247"/>
  <c r="G45" i="247"/>
  <c r="G1420" i="317" s="1"/>
  <c r="F45" i="247"/>
  <c r="F1420" i="317" s="1"/>
  <c r="E45" i="247"/>
  <c r="E1420" i="317" s="1"/>
  <c r="D45" i="247"/>
  <c r="D1420" i="317" s="1"/>
  <c r="C45" i="247"/>
  <c r="C1420" i="317" s="1"/>
  <c r="B45" i="247"/>
  <c r="H44" i="247"/>
  <c r="G44" i="247"/>
  <c r="G1383" i="317" s="1"/>
  <c r="F44" i="247"/>
  <c r="F1383" i="317" s="1"/>
  <c r="E44" i="247"/>
  <c r="E1383" i="317" s="1"/>
  <c r="D44" i="247"/>
  <c r="D1383" i="317" s="1"/>
  <c r="C44" i="247"/>
  <c r="C1383" i="317" s="1"/>
  <c r="B44" i="247"/>
  <c r="H43" i="247"/>
  <c r="G43" i="247"/>
  <c r="G1346" i="317" s="1"/>
  <c r="F43" i="247"/>
  <c r="F1346" i="317" s="1"/>
  <c r="E43" i="247"/>
  <c r="E1346" i="317" s="1"/>
  <c r="D43" i="247"/>
  <c r="D1346" i="317" s="1"/>
  <c r="C43" i="247"/>
  <c r="C1346" i="317" s="1"/>
  <c r="H42" i="247"/>
  <c r="G42" i="247"/>
  <c r="G1309" i="317" s="1"/>
  <c r="F42" i="247"/>
  <c r="F1309" i="317" s="1"/>
  <c r="E42" i="247"/>
  <c r="E1309" i="317" s="1"/>
  <c r="D42" i="247"/>
  <c r="D1309" i="317" s="1"/>
  <c r="C42" i="247"/>
  <c r="C1309" i="317" s="1"/>
  <c r="H41" i="247"/>
  <c r="G41" i="247"/>
  <c r="G1272" i="317" s="1"/>
  <c r="F41" i="247"/>
  <c r="F1272" i="317" s="1"/>
  <c r="E41" i="247"/>
  <c r="E1272" i="317" s="1"/>
  <c r="D41" i="247"/>
  <c r="D1272" i="317" s="1"/>
  <c r="C41" i="247"/>
  <c r="C1272" i="317" s="1"/>
  <c r="H40" i="247"/>
  <c r="G40" i="247"/>
  <c r="G1235" i="317" s="1"/>
  <c r="F40" i="247"/>
  <c r="F1235" i="317" s="1"/>
  <c r="E40" i="247"/>
  <c r="E1235" i="317" s="1"/>
  <c r="D40" i="247"/>
  <c r="D1235" i="317" s="1"/>
  <c r="C40" i="247"/>
  <c r="C1235" i="317" s="1"/>
  <c r="H39" i="247"/>
  <c r="G39" i="247"/>
  <c r="G1198" i="317" s="1"/>
  <c r="F39" i="247"/>
  <c r="F1198" i="317" s="1"/>
  <c r="E39" i="247"/>
  <c r="E1198" i="317" s="1"/>
  <c r="D39" i="247"/>
  <c r="D1198" i="317" s="1"/>
  <c r="C39" i="247"/>
  <c r="C1198" i="317" s="1"/>
  <c r="H38" i="247"/>
  <c r="G38" i="247"/>
  <c r="G1161" i="317" s="1"/>
  <c r="F38" i="247"/>
  <c r="F1161" i="317" s="1"/>
  <c r="E38" i="247"/>
  <c r="E1161" i="317" s="1"/>
  <c r="D38" i="247"/>
  <c r="D1161" i="317" s="1"/>
  <c r="C38" i="247"/>
  <c r="C1161" i="317" s="1"/>
  <c r="H37" i="247"/>
  <c r="G37" i="247"/>
  <c r="G1124" i="317" s="1"/>
  <c r="F37" i="247"/>
  <c r="F1124" i="317" s="1"/>
  <c r="E37" i="247"/>
  <c r="E1124" i="317" s="1"/>
  <c r="D37" i="247"/>
  <c r="D1124" i="317" s="1"/>
  <c r="C37" i="247"/>
  <c r="C1124" i="317" s="1"/>
  <c r="H36" i="247"/>
  <c r="G36" i="247"/>
  <c r="G1087" i="317" s="1"/>
  <c r="F36" i="247"/>
  <c r="F1087" i="317" s="1"/>
  <c r="E36" i="247"/>
  <c r="E1087" i="317" s="1"/>
  <c r="D36" i="247"/>
  <c r="D1087" i="317" s="1"/>
  <c r="C36" i="247"/>
  <c r="C1087" i="317" s="1"/>
  <c r="H33" i="247"/>
  <c r="G33" i="247"/>
  <c r="G1012" i="317" s="1"/>
  <c r="F33" i="247"/>
  <c r="F1012" i="317" s="1"/>
  <c r="E33" i="247"/>
  <c r="E1012" i="317" s="1"/>
  <c r="D33" i="247"/>
  <c r="D1012" i="317" s="1"/>
  <c r="C33" i="247"/>
  <c r="C1012" i="317" s="1"/>
  <c r="H32" i="247"/>
  <c r="G32" i="247"/>
  <c r="G975" i="317" s="1"/>
  <c r="F32" i="247"/>
  <c r="F975" i="317" s="1"/>
  <c r="E32" i="247"/>
  <c r="E975" i="317" s="1"/>
  <c r="D32" i="247"/>
  <c r="D975" i="317" s="1"/>
  <c r="C32" i="247"/>
  <c r="C975" i="317" s="1"/>
  <c r="B32" i="247"/>
  <c r="H31" i="247"/>
  <c r="G31" i="247"/>
  <c r="G938" i="317" s="1"/>
  <c r="F31" i="247"/>
  <c r="F938" i="317" s="1"/>
  <c r="E31" i="247"/>
  <c r="E938" i="317" s="1"/>
  <c r="D31" i="247"/>
  <c r="D938" i="317" s="1"/>
  <c r="C31" i="247"/>
  <c r="C938" i="317" s="1"/>
  <c r="B31" i="247"/>
  <c r="H30" i="247"/>
  <c r="G30" i="247"/>
  <c r="G901" i="317" s="1"/>
  <c r="F30" i="247"/>
  <c r="F901" i="317" s="1"/>
  <c r="E30" i="247"/>
  <c r="E901" i="317" s="1"/>
  <c r="D30" i="247"/>
  <c r="D901" i="317" s="1"/>
  <c r="C30" i="247"/>
  <c r="C901" i="317" s="1"/>
  <c r="B30" i="247"/>
  <c r="H29" i="247"/>
  <c r="G29" i="247"/>
  <c r="G864" i="317" s="1"/>
  <c r="F29" i="247"/>
  <c r="F864" i="317" s="1"/>
  <c r="E29" i="247"/>
  <c r="E864" i="317" s="1"/>
  <c r="D29" i="247"/>
  <c r="D864" i="317" s="1"/>
  <c r="C29" i="247"/>
  <c r="C864" i="317" s="1"/>
  <c r="H28" i="247"/>
  <c r="G28" i="247"/>
  <c r="G827" i="317" s="1"/>
  <c r="F28" i="247"/>
  <c r="F827" i="317" s="1"/>
  <c r="E28" i="247"/>
  <c r="E827" i="317" s="1"/>
  <c r="D28" i="247"/>
  <c r="D827" i="317" s="1"/>
  <c r="C28" i="247"/>
  <c r="C827" i="317" s="1"/>
  <c r="H27" i="247"/>
  <c r="G27" i="247"/>
  <c r="G790" i="317" s="1"/>
  <c r="F27" i="247"/>
  <c r="F790" i="317" s="1"/>
  <c r="E27" i="247"/>
  <c r="E790" i="317" s="1"/>
  <c r="D27" i="247"/>
  <c r="D790" i="317" s="1"/>
  <c r="C27" i="247"/>
  <c r="C790" i="317" s="1"/>
  <c r="H26" i="247"/>
  <c r="G26" i="247"/>
  <c r="G753" i="317" s="1"/>
  <c r="F26" i="247"/>
  <c r="F753" i="317" s="1"/>
  <c r="E26" i="247"/>
  <c r="E753" i="317" s="1"/>
  <c r="D26" i="247"/>
  <c r="D753" i="317" s="1"/>
  <c r="C26" i="247"/>
  <c r="C753" i="317" s="1"/>
  <c r="H25" i="247"/>
  <c r="G25" i="247"/>
  <c r="G716" i="317" s="1"/>
  <c r="F25" i="247"/>
  <c r="F716" i="317" s="1"/>
  <c r="E25" i="247"/>
  <c r="E716" i="317" s="1"/>
  <c r="D25" i="247"/>
  <c r="D716" i="317" s="1"/>
  <c r="C25" i="247"/>
  <c r="C716" i="317" s="1"/>
  <c r="H24" i="247"/>
  <c r="G24" i="247"/>
  <c r="G679" i="317" s="1"/>
  <c r="F24" i="247"/>
  <c r="F679" i="317" s="1"/>
  <c r="E24" i="247"/>
  <c r="E679" i="317" s="1"/>
  <c r="D24" i="247"/>
  <c r="D679" i="317" s="1"/>
  <c r="C24" i="247"/>
  <c r="C679" i="317" s="1"/>
  <c r="H23" i="247"/>
  <c r="G23" i="247"/>
  <c r="G642" i="317" s="1"/>
  <c r="F23" i="247"/>
  <c r="F642" i="317" s="1"/>
  <c r="E23" i="247"/>
  <c r="E642" i="317" s="1"/>
  <c r="D23" i="247"/>
  <c r="D642" i="317" s="1"/>
  <c r="C23" i="247"/>
  <c r="C642" i="317" s="1"/>
  <c r="H22" i="247"/>
  <c r="G22" i="247"/>
  <c r="G605" i="317" s="1"/>
  <c r="F22" i="247"/>
  <c r="F605" i="317" s="1"/>
  <c r="E22" i="247"/>
  <c r="E605" i="317" s="1"/>
  <c r="D22" i="247"/>
  <c r="D605" i="317" s="1"/>
  <c r="C22" i="247"/>
  <c r="C605" i="317" s="1"/>
  <c r="H21" i="247"/>
  <c r="G21" i="247"/>
  <c r="G568" i="317" s="1"/>
  <c r="F21" i="247"/>
  <c r="F568" i="317" s="1"/>
  <c r="E21" i="247"/>
  <c r="E568" i="317" s="1"/>
  <c r="D21" i="247"/>
  <c r="D568" i="317" s="1"/>
  <c r="C21" i="247"/>
  <c r="C568" i="317" s="1"/>
  <c r="H18" i="247"/>
  <c r="G18" i="247"/>
  <c r="G493" i="317" s="1"/>
  <c r="F18" i="247"/>
  <c r="F493" i="317" s="1"/>
  <c r="E18" i="247"/>
  <c r="E493" i="317" s="1"/>
  <c r="D18" i="247"/>
  <c r="D493" i="317" s="1"/>
  <c r="C18" i="247"/>
  <c r="C493" i="317" s="1"/>
  <c r="H17" i="247"/>
  <c r="G17" i="247"/>
  <c r="G456" i="317" s="1"/>
  <c r="F17" i="247"/>
  <c r="F456" i="317" s="1"/>
  <c r="E17" i="247"/>
  <c r="E456" i="317" s="1"/>
  <c r="D17" i="247"/>
  <c r="D456" i="317" s="1"/>
  <c r="C17" i="247"/>
  <c r="C456" i="317" s="1"/>
  <c r="B17" i="247"/>
  <c r="H16" i="247"/>
  <c r="G16" i="247"/>
  <c r="G419" i="317" s="1"/>
  <c r="F16" i="247"/>
  <c r="F419" i="317" s="1"/>
  <c r="E16" i="247"/>
  <c r="E419" i="317" s="1"/>
  <c r="D16" i="247"/>
  <c r="D419" i="317" s="1"/>
  <c r="C16" i="247"/>
  <c r="C419" i="317" s="1"/>
  <c r="B16" i="247"/>
  <c r="H15" i="247"/>
  <c r="G15" i="247"/>
  <c r="G382" i="317" s="1"/>
  <c r="F15" i="247"/>
  <c r="F382" i="317" s="1"/>
  <c r="E15" i="247"/>
  <c r="E382" i="317" s="1"/>
  <c r="D15" i="247"/>
  <c r="D382" i="317" s="1"/>
  <c r="C15" i="247"/>
  <c r="C382" i="317" s="1"/>
  <c r="B15" i="247"/>
  <c r="H14" i="247"/>
  <c r="G14" i="247"/>
  <c r="G345" i="317" s="1"/>
  <c r="F14" i="247"/>
  <c r="F345" i="317" s="1"/>
  <c r="E14" i="247"/>
  <c r="E345" i="317" s="1"/>
  <c r="D14" i="247"/>
  <c r="D345" i="317" s="1"/>
  <c r="C14" i="247"/>
  <c r="C345" i="317" s="1"/>
  <c r="H13" i="247"/>
  <c r="G13" i="247"/>
  <c r="G308" i="317" s="1"/>
  <c r="F13" i="247"/>
  <c r="F308" i="317" s="1"/>
  <c r="E13" i="247"/>
  <c r="E308" i="317" s="1"/>
  <c r="D13" i="247"/>
  <c r="D308" i="317" s="1"/>
  <c r="C13" i="247"/>
  <c r="C308" i="317" s="1"/>
  <c r="H12" i="247"/>
  <c r="G12" i="247"/>
  <c r="G271" i="317" s="1"/>
  <c r="F12" i="247"/>
  <c r="F271" i="317" s="1"/>
  <c r="E12" i="247"/>
  <c r="E271" i="317" s="1"/>
  <c r="D12" i="247"/>
  <c r="D271" i="317" s="1"/>
  <c r="C12" i="247"/>
  <c r="C271" i="317" s="1"/>
  <c r="H11" i="247"/>
  <c r="G11" i="247"/>
  <c r="G234" i="317" s="1"/>
  <c r="F11" i="247"/>
  <c r="F234" i="317" s="1"/>
  <c r="E11" i="247"/>
  <c r="E234" i="317" s="1"/>
  <c r="D11" i="247"/>
  <c r="D234" i="317" s="1"/>
  <c r="C11" i="247"/>
  <c r="C234" i="317" s="1"/>
  <c r="H10" i="247"/>
  <c r="G10" i="247"/>
  <c r="G197" i="317" s="1"/>
  <c r="F10" i="247"/>
  <c r="F197" i="317" s="1"/>
  <c r="E10" i="247"/>
  <c r="E197" i="317" s="1"/>
  <c r="D10" i="247"/>
  <c r="D197" i="317" s="1"/>
  <c r="C10" i="247"/>
  <c r="C197" i="317" s="1"/>
  <c r="H9" i="247"/>
  <c r="G9" i="247"/>
  <c r="G160" i="317" s="1"/>
  <c r="F9" i="247"/>
  <c r="F160" i="317" s="1"/>
  <c r="E9" i="247"/>
  <c r="E160" i="317" s="1"/>
  <c r="D9" i="247"/>
  <c r="D160" i="317" s="1"/>
  <c r="C9" i="247"/>
  <c r="C160" i="317" s="1"/>
  <c r="H8" i="247"/>
  <c r="G8" i="247"/>
  <c r="G123" i="317" s="1"/>
  <c r="F8" i="247"/>
  <c r="F123" i="317" s="1"/>
  <c r="E8" i="247"/>
  <c r="E123" i="317" s="1"/>
  <c r="D8" i="247"/>
  <c r="D123" i="317" s="1"/>
  <c r="C8" i="247"/>
  <c r="C123" i="317" s="1"/>
  <c r="H7" i="247"/>
  <c r="G7" i="247"/>
  <c r="G86" i="317" s="1"/>
  <c r="F7" i="247"/>
  <c r="F86" i="317" s="1"/>
  <c r="E7" i="247"/>
  <c r="E86" i="317" s="1"/>
  <c r="D7" i="247"/>
  <c r="D86" i="317" s="1"/>
  <c r="C7" i="247"/>
  <c r="C86" i="317" s="1"/>
  <c r="H6" i="247"/>
  <c r="G6" i="247"/>
  <c r="G49" i="317" s="1"/>
  <c r="F6" i="247"/>
  <c r="F49" i="317" s="1"/>
  <c r="E6" i="247"/>
  <c r="E49" i="317" s="1"/>
  <c r="D6" i="247"/>
  <c r="D49" i="317" s="1"/>
  <c r="C6" i="247"/>
  <c r="C49" i="317" s="1"/>
  <c r="H5" i="247"/>
  <c r="G5" i="247"/>
  <c r="G12" i="317" s="1"/>
  <c r="F5" i="247"/>
  <c r="F12" i="317" s="1"/>
  <c r="E5" i="247"/>
  <c r="E12" i="317" s="1"/>
  <c r="D5" i="247"/>
  <c r="D12" i="317" s="1"/>
  <c r="C5" i="247"/>
  <c r="C12" i="317" s="1"/>
  <c r="F65" i="246"/>
  <c r="E65" i="246"/>
  <c r="E1620" i="316" s="1"/>
  <c r="D65" i="246"/>
  <c r="D1620" i="316" s="1"/>
  <c r="C65" i="246"/>
  <c r="C1620" i="316" s="1"/>
  <c r="F60" i="246"/>
  <c r="D60" i="246"/>
  <c r="D1507" i="316" s="1"/>
  <c r="C60" i="246"/>
  <c r="C1507" i="316" s="1"/>
  <c r="F59" i="246"/>
  <c r="E59" i="246"/>
  <c r="E1470" i="316" s="1"/>
  <c r="D59" i="246"/>
  <c r="D1470" i="316" s="1"/>
  <c r="C59" i="246"/>
  <c r="C1470" i="316" s="1"/>
  <c r="F58" i="246"/>
  <c r="D58" i="246"/>
  <c r="D1433" i="316" s="1"/>
  <c r="C58" i="246"/>
  <c r="C1433" i="316" s="1"/>
  <c r="F57" i="246"/>
  <c r="E57" i="246"/>
  <c r="E1396" i="316" s="1"/>
  <c r="D57" i="246"/>
  <c r="D1396" i="316" s="1"/>
  <c r="C57" i="246"/>
  <c r="C1396" i="316" s="1"/>
  <c r="F56" i="246"/>
  <c r="D56" i="246"/>
  <c r="D1359" i="316" s="1"/>
  <c r="C56" i="246"/>
  <c r="C1359" i="316" s="1"/>
  <c r="F55" i="246"/>
  <c r="E55" i="246"/>
  <c r="E1322" i="316" s="1"/>
  <c r="D55" i="246"/>
  <c r="D1322" i="316" s="1"/>
  <c r="C55" i="246"/>
  <c r="C1322" i="316" s="1"/>
  <c r="F52" i="246"/>
  <c r="E52" i="246"/>
  <c r="E1283" i="316" s="1"/>
  <c r="D52" i="246"/>
  <c r="D1283" i="316" s="1"/>
  <c r="C52" i="246"/>
  <c r="C1283" i="316" s="1"/>
  <c r="F48" i="246"/>
  <c r="E48" i="246"/>
  <c r="D48" i="246"/>
  <c r="C48" i="246"/>
  <c r="C1207" i="316" s="1"/>
  <c r="F45" i="246"/>
  <c r="E45" i="246"/>
  <c r="E1168" i="316" s="1"/>
  <c r="D45" i="246"/>
  <c r="D1168" i="316" s="1"/>
  <c r="C45" i="246"/>
  <c r="C1168" i="316" s="1"/>
  <c r="F41" i="246"/>
  <c r="E41" i="246"/>
  <c r="E1092" i="316" s="1"/>
  <c r="D41" i="246"/>
  <c r="D1092" i="316" s="1"/>
  <c r="C41" i="246"/>
  <c r="C1092" i="316" s="1"/>
  <c r="F40" i="246"/>
  <c r="E40" i="246"/>
  <c r="E1055" i="316" s="1"/>
  <c r="D40" i="246"/>
  <c r="D1055" i="316" s="1"/>
  <c r="C40" i="246"/>
  <c r="F39" i="246"/>
  <c r="E39" i="246"/>
  <c r="D39" i="246"/>
  <c r="D1018" i="316" s="1"/>
  <c r="C39" i="246"/>
  <c r="C1018" i="316" s="1"/>
  <c r="F35" i="246"/>
  <c r="E35" i="246"/>
  <c r="E942" i="316" s="1"/>
  <c r="D35" i="246"/>
  <c r="D942" i="316" s="1"/>
  <c r="C35" i="246"/>
  <c r="C942" i="316" s="1"/>
  <c r="F34" i="246"/>
  <c r="E34" i="246"/>
  <c r="E905" i="316" s="1"/>
  <c r="D34" i="246"/>
  <c r="D905" i="316" s="1"/>
  <c r="C34" i="246"/>
  <c r="C905" i="316" s="1"/>
  <c r="F33" i="246"/>
  <c r="E33" i="246"/>
  <c r="E868" i="316" s="1"/>
  <c r="D33" i="246"/>
  <c r="D868" i="316" s="1"/>
  <c r="C33" i="246"/>
  <c r="C868" i="316" s="1"/>
  <c r="F32" i="246"/>
  <c r="E32" i="246"/>
  <c r="D32" i="246"/>
  <c r="D831" i="316" s="1"/>
  <c r="C32" i="246"/>
  <c r="C831" i="316" s="1"/>
  <c r="F28" i="246"/>
  <c r="E28" i="246"/>
  <c r="E755" i="316" s="1"/>
  <c r="D28" i="246"/>
  <c r="D755" i="316" s="1"/>
  <c r="C28" i="246"/>
  <c r="C755" i="316" s="1"/>
  <c r="F27" i="246"/>
  <c r="E27" i="246"/>
  <c r="E718" i="316" s="1"/>
  <c r="D27" i="246"/>
  <c r="D718" i="316" s="1"/>
  <c r="C27" i="246"/>
  <c r="C718" i="316" s="1"/>
  <c r="F26" i="246"/>
  <c r="E26" i="246"/>
  <c r="E681" i="316" s="1"/>
  <c r="D26" i="246"/>
  <c r="D681" i="316" s="1"/>
  <c r="C26" i="246"/>
  <c r="C681" i="316" s="1"/>
  <c r="F25" i="246"/>
  <c r="E25" i="246"/>
  <c r="E644" i="316" s="1"/>
  <c r="D25" i="246"/>
  <c r="D644" i="316" s="1"/>
  <c r="C25" i="246"/>
  <c r="C644" i="316" s="1"/>
  <c r="F24" i="246"/>
  <c r="E24" i="246"/>
  <c r="E607" i="316" s="1"/>
  <c r="D24" i="246"/>
  <c r="D607" i="316" s="1"/>
  <c r="C24" i="246"/>
  <c r="F19" i="246"/>
  <c r="D19" i="246"/>
  <c r="D494" i="316" s="1"/>
  <c r="C19" i="246"/>
  <c r="C494" i="316" s="1"/>
  <c r="F18" i="246"/>
  <c r="E18" i="246"/>
  <c r="E457" i="316" s="1"/>
  <c r="D18" i="246"/>
  <c r="D457" i="316" s="1"/>
  <c r="C18" i="246"/>
  <c r="C457" i="316" s="1"/>
  <c r="F17" i="246"/>
  <c r="D17" i="246"/>
  <c r="D420" i="316" s="1"/>
  <c r="C17" i="246"/>
  <c r="C420" i="316" s="1"/>
  <c r="F16" i="246"/>
  <c r="E16" i="246"/>
  <c r="E383" i="316" s="1"/>
  <c r="D16" i="246"/>
  <c r="D383" i="316" s="1"/>
  <c r="C16" i="246"/>
  <c r="C383" i="316" s="1"/>
  <c r="F15" i="246"/>
  <c r="D15" i="246"/>
  <c r="D346" i="316" s="1"/>
  <c r="C15" i="246"/>
  <c r="C346" i="316" s="1"/>
  <c r="F14" i="246"/>
  <c r="E14" i="246"/>
  <c r="E309" i="316" s="1"/>
  <c r="D14" i="246"/>
  <c r="D309" i="316" s="1"/>
  <c r="C14" i="246"/>
  <c r="C309" i="316" s="1"/>
  <c r="F13" i="246"/>
  <c r="D13" i="246"/>
  <c r="D272" i="316" s="1"/>
  <c r="C13" i="246"/>
  <c r="C272" i="316" s="1"/>
  <c r="F12" i="246"/>
  <c r="E12" i="246"/>
  <c r="E235" i="316" s="1"/>
  <c r="D12" i="246"/>
  <c r="D235" i="316" s="1"/>
  <c r="C12" i="246"/>
  <c r="C235" i="316" s="1"/>
  <c r="F11" i="246"/>
  <c r="D11" i="246"/>
  <c r="D198" i="316" s="1"/>
  <c r="C11" i="246"/>
  <c r="C198" i="316" s="1"/>
  <c r="F10" i="246"/>
  <c r="E10" i="246"/>
  <c r="E161" i="316" s="1"/>
  <c r="D10" i="246"/>
  <c r="D161" i="316" s="1"/>
  <c r="C10" i="246"/>
  <c r="C161" i="316" s="1"/>
  <c r="F9" i="246"/>
  <c r="D9" i="246"/>
  <c r="D124" i="316" s="1"/>
  <c r="C9" i="246"/>
  <c r="C124" i="316" s="1"/>
  <c r="F8" i="246"/>
  <c r="E8" i="246"/>
  <c r="E87" i="316" s="1"/>
  <c r="D8" i="246"/>
  <c r="D87" i="316" s="1"/>
  <c r="C8" i="246"/>
  <c r="C87" i="316" s="1"/>
  <c r="F7" i="246"/>
  <c r="D7" i="246"/>
  <c r="D50" i="316" s="1"/>
  <c r="C7" i="246"/>
  <c r="C50" i="316" s="1"/>
  <c r="F6" i="246"/>
  <c r="E6" i="246"/>
  <c r="E13" i="316" s="1"/>
  <c r="D6" i="246"/>
  <c r="D13" i="316" s="1"/>
  <c r="C6" i="246"/>
  <c r="C13" i="316" s="1"/>
  <c r="H94" i="245"/>
  <c r="G94" i="245"/>
  <c r="G3055" i="317" s="1"/>
  <c r="F94" i="245"/>
  <c r="F3055" i="317" s="1"/>
  <c r="E94" i="245"/>
  <c r="E3055" i="317" s="1"/>
  <c r="D94" i="245"/>
  <c r="C94" i="245"/>
  <c r="C3055" i="317" s="1"/>
  <c r="H93" i="245"/>
  <c r="G93" i="245"/>
  <c r="G3018" i="317" s="1"/>
  <c r="F93" i="245"/>
  <c r="F3018" i="317" s="1"/>
  <c r="E93" i="245"/>
  <c r="D93" i="245"/>
  <c r="D3018" i="317" s="1"/>
  <c r="C93" i="245"/>
  <c r="H89" i="245"/>
  <c r="G89" i="245"/>
  <c r="G2942" i="317" s="1"/>
  <c r="F89" i="245"/>
  <c r="F2942" i="317" s="1"/>
  <c r="E89" i="245"/>
  <c r="E2942" i="317" s="1"/>
  <c r="D89" i="245"/>
  <c r="D2942" i="317" s="1"/>
  <c r="C89" i="245"/>
  <c r="C2942" i="317" s="1"/>
  <c r="B89" i="245"/>
  <c r="H88" i="245"/>
  <c r="G88" i="245"/>
  <c r="G2905" i="317" s="1"/>
  <c r="F88" i="245"/>
  <c r="F2905" i="317" s="1"/>
  <c r="E88" i="245"/>
  <c r="E2905" i="317" s="1"/>
  <c r="D88" i="245"/>
  <c r="D2905" i="317" s="1"/>
  <c r="C88" i="245"/>
  <c r="C2905" i="317" s="1"/>
  <c r="B88" i="245"/>
  <c r="H87" i="245"/>
  <c r="G87" i="245"/>
  <c r="G2868" i="317" s="1"/>
  <c r="F87" i="245"/>
  <c r="F2868" i="317" s="1"/>
  <c r="E87" i="245"/>
  <c r="E2868" i="317" s="1"/>
  <c r="D87" i="245"/>
  <c r="D2868" i="317" s="1"/>
  <c r="C87" i="245"/>
  <c r="C2868" i="317" s="1"/>
  <c r="B87" i="245"/>
  <c r="H86" i="245"/>
  <c r="G86" i="245"/>
  <c r="G2831" i="317" s="1"/>
  <c r="F86" i="245"/>
  <c r="F2831" i="317" s="1"/>
  <c r="E86" i="245"/>
  <c r="E2831" i="317" s="1"/>
  <c r="D86" i="245"/>
  <c r="D2831" i="317" s="1"/>
  <c r="C86" i="245"/>
  <c r="C2831" i="317" s="1"/>
  <c r="B86" i="245"/>
  <c r="H85" i="245"/>
  <c r="G85" i="245"/>
  <c r="G2794" i="317" s="1"/>
  <c r="F85" i="245"/>
  <c r="F2794" i="317" s="1"/>
  <c r="E85" i="245"/>
  <c r="E2794" i="317" s="1"/>
  <c r="D85" i="245"/>
  <c r="D2794" i="317" s="1"/>
  <c r="C85" i="245"/>
  <c r="C2794" i="317" s="1"/>
  <c r="B85" i="245"/>
  <c r="H84" i="245"/>
  <c r="G84" i="245"/>
  <c r="G2757" i="317" s="1"/>
  <c r="F84" i="245"/>
  <c r="F2757" i="317" s="1"/>
  <c r="E84" i="245"/>
  <c r="E2757" i="317" s="1"/>
  <c r="D84" i="245"/>
  <c r="D2757" i="317" s="1"/>
  <c r="C84" i="245"/>
  <c r="C2757" i="317" s="1"/>
  <c r="B84" i="245"/>
  <c r="H83" i="245"/>
  <c r="G83" i="245"/>
  <c r="G2720" i="317" s="1"/>
  <c r="F83" i="245"/>
  <c r="F2720" i="317" s="1"/>
  <c r="E83" i="245"/>
  <c r="E2720" i="317" s="1"/>
  <c r="D83" i="245"/>
  <c r="D2720" i="317" s="1"/>
  <c r="C83" i="245"/>
  <c r="C2720" i="317" s="1"/>
  <c r="B83" i="245"/>
  <c r="H82" i="245"/>
  <c r="G82" i="245"/>
  <c r="G2683" i="317" s="1"/>
  <c r="F82" i="245"/>
  <c r="F2683" i="317" s="1"/>
  <c r="E82" i="245"/>
  <c r="E2683" i="317" s="1"/>
  <c r="D82" i="245"/>
  <c r="D2683" i="317" s="1"/>
  <c r="C82" i="245"/>
  <c r="C2683" i="317" s="1"/>
  <c r="B82" i="245"/>
  <c r="H79" i="245"/>
  <c r="G79" i="245"/>
  <c r="G2608" i="317" s="1"/>
  <c r="F79" i="245"/>
  <c r="F2608" i="317" s="1"/>
  <c r="E79" i="245"/>
  <c r="E2608" i="317" s="1"/>
  <c r="D79" i="245"/>
  <c r="D2608" i="317" s="1"/>
  <c r="C79" i="245"/>
  <c r="C2608" i="317" s="1"/>
  <c r="H78" i="245"/>
  <c r="G78" i="245"/>
  <c r="G2571" i="317" s="1"/>
  <c r="F78" i="245"/>
  <c r="F2571" i="317" s="1"/>
  <c r="E78" i="245"/>
  <c r="E2571" i="317" s="1"/>
  <c r="D78" i="245"/>
  <c r="D2571" i="317" s="1"/>
  <c r="C78" i="245"/>
  <c r="C2571" i="317" s="1"/>
  <c r="B78" i="245"/>
  <c r="H77" i="245"/>
  <c r="G77" i="245"/>
  <c r="G2534" i="317" s="1"/>
  <c r="F77" i="245"/>
  <c r="F2534" i="317" s="1"/>
  <c r="E77" i="245"/>
  <c r="E2534" i="317" s="1"/>
  <c r="D77" i="245"/>
  <c r="D2534" i="317" s="1"/>
  <c r="C77" i="245"/>
  <c r="C2534" i="317" s="1"/>
  <c r="B77" i="245"/>
  <c r="H76" i="245"/>
  <c r="G76" i="245"/>
  <c r="G2497" i="317" s="1"/>
  <c r="F76" i="245"/>
  <c r="F2497" i="317" s="1"/>
  <c r="E76" i="245"/>
  <c r="E2497" i="317" s="1"/>
  <c r="D76" i="245"/>
  <c r="D2497" i="317" s="1"/>
  <c r="C76" i="245"/>
  <c r="C2497" i="317" s="1"/>
  <c r="B76" i="245"/>
  <c r="H75" i="245"/>
  <c r="G75" i="245"/>
  <c r="G2460" i="317" s="1"/>
  <c r="F75" i="245"/>
  <c r="F2460" i="317" s="1"/>
  <c r="E75" i="245"/>
  <c r="E2460" i="317" s="1"/>
  <c r="D75" i="245"/>
  <c r="D2460" i="317" s="1"/>
  <c r="C75" i="245"/>
  <c r="C2460" i="317" s="1"/>
  <c r="B75" i="245"/>
  <c r="H74" i="245"/>
  <c r="G74" i="245"/>
  <c r="G2423" i="317" s="1"/>
  <c r="F74" i="245"/>
  <c r="F2423" i="317" s="1"/>
  <c r="E74" i="245"/>
  <c r="E2423" i="317" s="1"/>
  <c r="D74" i="245"/>
  <c r="D2423" i="317" s="1"/>
  <c r="C74" i="245"/>
  <c r="C2423" i="317" s="1"/>
  <c r="B74" i="245"/>
  <c r="H73" i="245"/>
  <c r="G73" i="245"/>
  <c r="G2386" i="317" s="1"/>
  <c r="F73" i="245"/>
  <c r="F2386" i="317" s="1"/>
  <c r="E73" i="245"/>
  <c r="E2386" i="317" s="1"/>
  <c r="D73" i="245"/>
  <c r="D2386" i="317" s="1"/>
  <c r="C73" i="245"/>
  <c r="C2386" i="317" s="1"/>
  <c r="B73" i="245"/>
  <c r="H72" i="245"/>
  <c r="G72" i="245"/>
  <c r="G2349" i="317" s="1"/>
  <c r="F72" i="245"/>
  <c r="F2349" i="317" s="1"/>
  <c r="E72" i="245"/>
  <c r="E2349" i="317" s="1"/>
  <c r="D72" i="245"/>
  <c r="D2349" i="317" s="1"/>
  <c r="C72" i="245"/>
  <c r="C2349" i="317" s="1"/>
  <c r="B72" i="245"/>
  <c r="H71" i="245"/>
  <c r="G71" i="245"/>
  <c r="G2312" i="317" s="1"/>
  <c r="F71" i="245"/>
  <c r="F2312" i="317" s="1"/>
  <c r="E71" i="245"/>
  <c r="E2312" i="317" s="1"/>
  <c r="D71" i="245"/>
  <c r="D2312" i="317" s="1"/>
  <c r="C71" i="245"/>
  <c r="C2312" i="317" s="1"/>
  <c r="B71" i="245"/>
  <c r="H70" i="245"/>
  <c r="G70" i="245"/>
  <c r="G2275" i="317" s="1"/>
  <c r="F70" i="245"/>
  <c r="F2275" i="317" s="1"/>
  <c r="E70" i="245"/>
  <c r="E2275" i="317" s="1"/>
  <c r="D70" i="245"/>
  <c r="D2275" i="317" s="1"/>
  <c r="C70" i="245"/>
  <c r="C2275" i="317" s="1"/>
  <c r="B70" i="245"/>
  <c r="H69" i="245"/>
  <c r="G69" i="245"/>
  <c r="G2238" i="317" s="1"/>
  <c r="F69" i="245"/>
  <c r="F2238" i="317" s="1"/>
  <c r="E69" i="245"/>
  <c r="E2238" i="317" s="1"/>
  <c r="D69" i="245"/>
  <c r="D2238" i="317" s="1"/>
  <c r="C69" i="245"/>
  <c r="C2238" i="317" s="1"/>
  <c r="B69" i="245"/>
  <c r="H68" i="245"/>
  <c r="G68" i="245"/>
  <c r="G2201" i="317" s="1"/>
  <c r="F68" i="245"/>
  <c r="F2201" i="317" s="1"/>
  <c r="E68" i="245"/>
  <c r="E2201" i="317" s="1"/>
  <c r="D68" i="245"/>
  <c r="D2201" i="317" s="1"/>
  <c r="C68" i="245"/>
  <c r="C2201" i="317" s="1"/>
  <c r="B68" i="245"/>
  <c r="H67" i="245"/>
  <c r="G67" i="245"/>
  <c r="G2164" i="317" s="1"/>
  <c r="F67" i="245"/>
  <c r="F2164" i="317" s="1"/>
  <c r="E67" i="245"/>
  <c r="E2164" i="317" s="1"/>
  <c r="D67" i="245"/>
  <c r="D2164" i="317" s="1"/>
  <c r="C67" i="245"/>
  <c r="C2164" i="317" s="1"/>
  <c r="B67" i="245"/>
  <c r="H66" i="245"/>
  <c r="G66" i="245"/>
  <c r="G2127" i="317" s="1"/>
  <c r="F66" i="245"/>
  <c r="F2127" i="317" s="1"/>
  <c r="E66" i="245"/>
  <c r="E2127" i="317" s="1"/>
  <c r="D66" i="245"/>
  <c r="D2127" i="317" s="1"/>
  <c r="C66" i="245"/>
  <c r="C2127" i="317" s="1"/>
  <c r="B66" i="245"/>
  <c r="H63" i="245"/>
  <c r="G63" i="245"/>
  <c r="G2052" i="317" s="1"/>
  <c r="F63" i="245"/>
  <c r="F2052" i="317" s="1"/>
  <c r="E63" i="245"/>
  <c r="E2052" i="317" s="1"/>
  <c r="D63" i="245"/>
  <c r="D2052" i="317" s="1"/>
  <c r="C63" i="245"/>
  <c r="C2052" i="317" s="1"/>
  <c r="H62" i="245"/>
  <c r="G62" i="245"/>
  <c r="G2015" i="317" s="1"/>
  <c r="F62" i="245"/>
  <c r="F2015" i="317" s="1"/>
  <c r="E62" i="245"/>
  <c r="E2015" i="317" s="1"/>
  <c r="D62" i="245"/>
  <c r="D2015" i="317" s="1"/>
  <c r="C62" i="245"/>
  <c r="C2015" i="317" s="1"/>
  <c r="B62" i="245"/>
  <c r="H61" i="245"/>
  <c r="G61" i="245"/>
  <c r="G1978" i="317" s="1"/>
  <c r="F61" i="245"/>
  <c r="F1978" i="317" s="1"/>
  <c r="E61" i="245"/>
  <c r="E1978" i="317" s="1"/>
  <c r="D61" i="245"/>
  <c r="D1978" i="317" s="1"/>
  <c r="C61" i="245"/>
  <c r="C1978" i="317" s="1"/>
  <c r="B61" i="245"/>
  <c r="H60" i="245"/>
  <c r="G60" i="245"/>
  <c r="G1941" i="317" s="1"/>
  <c r="F60" i="245"/>
  <c r="F1941" i="317" s="1"/>
  <c r="E60" i="245"/>
  <c r="E1941" i="317" s="1"/>
  <c r="D60" i="245"/>
  <c r="D1941" i="317" s="1"/>
  <c r="C60" i="245"/>
  <c r="C1941" i="317" s="1"/>
  <c r="B60" i="245"/>
  <c r="H59" i="245"/>
  <c r="G59" i="245"/>
  <c r="G1904" i="317" s="1"/>
  <c r="F59" i="245"/>
  <c r="F1904" i="317" s="1"/>
  <c r="E59" i="245"/>
  <c r="E1904" i="317" s="1"/>
  <c r="D59" i="245"/>
  <c r="D1904" i="317" s="1"/>
  <c r="C59" i="245"/>
  <c r="C1904" i="317" s="1"/>
  <c r="B59" i="245"/>
  <c r="H58" i="245"/>
  <c r="G58" i="245"/>
  <c r="G1867" i="317" s="1"/>
  <c r="F58" i="245"/>
  <c r="F1867" i="317" s="1"/>
  <c r="E58" i="245"/>
  <c r="E1867" i="317" s="1"/>
  <c r="D58" i="245"/>
  <c r="D1867" i="317" s="1"/>
  <c r="C58" i="245"/>
  <c r="C1867" i="317" s="1"/>
  <c r="B58" i="245"/>
  <c r="H57" i="245"/>
  <c r="G57" i="245"/>
  <c r="G1830" i="317" s="1"/>
  <c r="F57" i="245"/>
  <c r="F1830" i="317" s="1"/>
  <c r="E57" i="245"/>
  <c r="E1830" i="317" s="1"/>
  <c r="D57" i="245"/>
  <c r="D1830" i="317" s="1"/>
  <c r="C57" i="245"/>
  <c r="C1830" i="317" s="1"/>
  <c r="B57" i="245"/>
  <c r="H56" i="245"/>
  <c r="G56" i="245"/>
  <c r="G1793" i="317" s="1"/>
  <c r="F56" i="245"/>
  <c r="F1793" i="317" s="1"/>
  <c r="E56" i="245"/>
  <c r="E1793" i="317" s="1"/>
  <c r="D56" i="245"/>
  <c r="D1793" i="317" s="1"/>
  <c r="C56" i="245"/>
  <c r="C1793" i="317" s="1"/>
  <c r="B56" i="245"/>
  <c r="H55" i="245"/>
  <c r="G55" i="245"/>
  <c r="G1756" i="317" s="1"/>
  <c r="F55" i="245"/>
  <c r="F1756" i="317" s="1"/>
  <c r="E55" i="245"/>
  <c r="E1756" i="317" s="1"/>
  <c r="D55" i="245"/>
  <c r="D1756" i="317" s="1"/>
  <c r="C55" i="245"/>
  <c r="C1756" i="317" s="1"/>
  <c r="B55" i="245"/>
  <c r="H54" i="245"/>
  <c r="G54" i="245"/>
  <c r="G1719" i="317" s="1"/>
  <c r="F54" i="245"/>
  <c r="F1719" i="317" s="1"/>
  <c r="E54" i="245"/>
  <c r="E1719" i="317" s="1"/>
  <c r="D54" i="245"/>
  <c r="D1719" i="317" s="1"/>
  <c r="C54" i="245"/>
  <c r="C1719" i="317" s="1"/>
  <c r="B54" i="245"/>
  <c r="H53" i="245"/>
  <c r="G53" i="245"/>
  <c r="G1682" i="317" s="1"/>
  <c r="F53" i="245"/>
  <c r="F1682" i="317" s="1"/>
  <c r="E53" i="245"/>
  <c r="E1682" i="317" s="1"/>
  <c r="D53" i="245"/>
  <c r="D1682" i="317" s="1"/>
  <c r="C53" i="245"/>
  <c r="C1682" i="317" s="1"/>
  <c r="B53" i="245"/>
  <c r="H52" i="245"/>
  <c r="G52" i="245"/>
  <c r="G1645" i="317" s="1"/>
  <c r="F52" i="245"/>
  <c r="F1645" i="317" s="1"/>
  <c r="E52" i="245"/>
  <c r="E1645" i="317" s="1"/>
  <c r="D52" i="245"/>
  <c r="D1645" i="317" s="1"/>
  <c r="C52" i="245"/>
  <c r="C1645" i="317" s="1"/>
  <c r="B52" i="245"/>
  <c r="H51" i="245"/>
  <c r="G51" i="245"/>
  <c r="G1608" i="317" s="1"/>
  <c r="F51" i="245"/>
  <c r="F1608" i="317" s="1"/>
  <c r="E51" i="245"/>
  <c r="E1608" i="317" s="1"/>
  <c r="D51" i="245"/>
  <c r="D1608" i="317" s="1"/>
  <c r="C51" i="245"/>
  <c r="C1608" i="317" s="1"/>
  <c r="B51" i="245"/>
  <c r="H48" i="245"/>
  <c r="G48" i="245"/>
  <c r="G1533" i="317" s="1"/>
  <c r="F48" i="245"/>
  <c r="F1533" i="317" s="1"/>
  <c r="E48" i="245"/>
  <c r="E1533" i="317" s="1"/>
  <c r="D48" i="245"/>
  <c r="D1533" i="317" s="1"/>
  <c r="C48" i="245"/>
  <c r="C1533" i="317" s="1"/>
  <c r="H47" i="245"/>
  <c r="G47" i="245"/>
  <c r="G1496" i="317" s="1"/>
  <c r="F47" i="245"/>
  <c r="F1496" i="317" s="1"/>
  <c r="E47" i="245"/>
  <c r="E1496" i="317" s="1"/>
  <c r="D47" i="245"/>
  <c r="D1496" i="317" s="1"/>
  <c r="C47" i="245"/>
  <c r="C1496" i="317" s="1"/>
  <c r="B47" i="245"/>
  <c r="H46" i="245"/>
  <c r="G46" i="245"/>
  <c r="G1459" i="317" s="1"/>
  <c r="F46" i="245"/>
  <c r="F1459" i="317" s="1"/>
  <c r="E46" i="245"/>
  <c r="E1459" i="317" s="1"/>
  <c r="D46" i="245"/>
  <c r="D1459" i="317" s="1"/>
  <c r="C46" i="245"/>
  <c r="C1459" i="317" s="1"/>
  <c r="B46" i="245"/>
  <c r="H45" i="245"/>
  <c r="G45" i="245"/>
  <c r="G1422" i="317" s="1"/>
  <c r="F45" i="245"/>
  <c r="F1422" i="317" s="1"/>
  <c r="E45" i="245"/>
  <c r="E1422" i="317" s="1"/>
  <c r="D45" i="245"/>
  <c r="D1422" i="317" s="1"/>
  <c r="C45" i="245"/>
  <c r="C1422" i="317" s="1"/>
  <c r="B45" i="245"/>
  <c r="H44" i="245"/>
  <c r="G44" i="245"/>
  <c r="G1385" i="317" s="1"/>
  <c r="F44" i="245"/>
  <c r="F1385" i="317" s="1"/>
  <c r="E44" i="245"/>
  <c r="E1385" i="317" s="1"/>
  <c r="D44" i="245"/>
  <c r="D1385" i="317" s="1"/>
  <c r="C44" i="245"/>
  <c r="C1385" i="317" s="1"/>
  <c r="B44" i="245"/>
  <c r="H43" i="245"/>
  <c r="G43" i="245"/>
  <c r="G1348" i="317" s="1"/>
  <c r="F43" i="245"/>
  <c r="F1348" i="317" s="1"/>
  <c r="E43" i="245"/>
  <c r="E1348" i="317" s="1"/>
  <c r="D43" i="245"/>
  <c r="D1348" i="317" s="1"/>
  <c r="C43" i="245"/>
  <c r="C1348" i="317" s="1"/>
  <c r="H42" i="245"/>
  <c r="G42" i="245"/>
  <c r="G1311" i="317" s="1"/>
  <c r="F42" i="245"/>
  <c r="F1311" i="317" s="1"/>
  <c r="E42" i="245"/>
  <c r="E1311" i="317" s="1"/>
  <c r="D42" i="245"/>
  <c r="D1311" i="317" s="1"/>
  <c r="C42" i="245"/>
  <c r="C1311" i="317" s="1"/>
  <c r="H41" i="245"/>
  <c r="G41" i="245"/>
  <c r="G1274" i="317" s="1"/>
  <c r="F41" i="245"/>
  <c r="F1274" i="317" s="1"/>
  <c r="E41" i="245"/>
  <c r="E1274" i="317" s="1"/>
  <c r="D41" i="245"/>
  <c r="D1274" i="317" s="1"/>
  <c r="C41" i="245"/>
  <c r="C1274" i="317" s="1"/>
  <c r="H40" i="245"/>
  <c r="G40" i="245"/>
  <c r="G1237" i="317" s="1"/>
  <c r="F40" i="245"/>
  <c r="F1237" i="317" s="1"/>
  <c r="E40" i="245"/>
  <c r="E1237" i="317" s="1"/>
  <c r="D40" i="245"/>
  <c r="D1237" i="317" s="1"/>
  <c r="C40" i="245"/>
  <c r="C1237" i="317" s="1"/>
  <c r="H39" i="245"/>
  <c r="G39" i="245"/>
  <c r="G1200" i="317" s="1"/>
  <c r="F39" i="245"/>
  <c r="F1200" i="317" s="1"/>
  <c r="E39" i="245"/>
  <c r="E1200" i="317" s="1"/>
  <c r="D39" i="245"/>
  <c r="D1200" i="317" s="1"/>
  <c r="C39" i="245"/>
  <c r="C1200" i="317" s="1"/>
  <c r="H38" i="245"/>
  <c r="G38" i="245"/>
  <c r="G1163" i="317" s="1"/>
  <c r="F38" i="245"/>
  <c r="F1163" i="317" s="1"/>
  <c r="E38" i="245"/>
  <c r="E1163" i="317" s="1"/>
  <c r="D38" i="245"/>
  <c r="D1163" i="317" s="1"/>
  <c r="C38" i="245"/>
  <c r="C1163" i="317" s="1"/>
  <c r="H37" i="245"/>
  <c r="G37" i="245"/>
  <c r="G1126" i="317" s="1"/>
  <c r="F37" i="245"/>
  <c r="F1126" i="317" s="1"/>
  <c r="E37" i="245"/>
  <c r="E1126" i="317" s="1"/>
  <c r="D37" i="245"/>
  <c r="D1126" i="317" s="1"/>
  <c r="C37" i="245"/>
  <c r="C1126" i="317" s="1"/>
  <c r="H36" i="245"/>
  <c r="G36" i="245"/>
  <c r="G1089" i="317" s="1"/>
  <c r="F36" i="245"/>
  <c r="F1089" i="317" s="1"/>
  <c r="E36" i="245"/>
  <c r="E1089" i="317" s="1"/>
  <c r="D36" i="245"/>
  <c r="D1089" i="317" s="1"/>
  <c r="C36" i="245"/>
  <c r="C1089" i="317" s="1"/>
  <c r="H33" i="245"/>
  <c r="G33" i="245"/>
  <c r="G1014" i="317" s="1"/>
  <c r="F33" i="245"/>
  <c r="F1014" i="317" s="1"/>
  <c r="E33" i="245"/>
  <c r="E1014" i="317" s="1"/>
  <c r="D33" i="245"/>
  <c r="D1014" i="317" s="1"/>
  <c r="C33" i="245"/>
  <c r="C1014" i="317" s="1"/>
  <c r="H32" i="245"/>
  <c r="G32" i="245"/>
  <c r="G977" i="317" s="1"/>
  <c r="F32" i="245"/>
  <c r="F977" i="317" s="1"/>
  <c r="E32" i="245"/>
  <c r="E977" i="317" s="1"/>
  <c r="D32" i="245"/>
  <c r="D977" i="317" s="1"/>
  <c r="C32" i="245"/>
  <c r="C977" i="317" s="1"/>
  <c r="B32" i="245"/>
  <c r="H31" i="245"/>
  <c r="G31" i="245"/>
  <c r="G940" i="317" s="1"/>
  <c r="F31" i="245"/>
  <c r="F940" i="317" s="1"/>
  <c r="E31" i="245"/>
  <c r="E940" i="317" s="1"/>
  <c r="D31" i="245"/>
  <c r="D940" i="317" s="1"/>
  <c r="C31" i="245"/>
  <c r="C940" i="317" s="1"/>
  <c r="B31" i="245"/>
  <c r="H30" i="245"/>
  <c r="G30" i="245"/>
  <c r="G903" i="317" s="1"/>
  <c r="F30" i="245"/>
  <c r="F903" i="317" s="1"/>
  <c r="E30" i="245"/>
  <c r="E903" i="317" s="1"/>
  <c r="D30" i="245"/>
  <c r="D903" i="317" s="1"/>
  <c r="C30" i="245"/>
  <c r="C903" i="317" s="1"/>
  <c r="B30" i="245"/>
  <c r="H29" i="245"/>
  <c r="G29" i="245"/>
  <c r="G866" i="317" s="1"/>
  <c r="F29" i="245"/>
  <c r="F866" i="317" s="1"/>
  <c r="E29" i="245"/>
  <c r="E866" i="317" s="1"/>
  <c r="D29" i="245"/>
  <c r="D866" i="317" s="1"/>
  <c r="C29" i="245"/>
  <c r="C866" i="317" s="1"/>
  <c r="H28" i="245"/>
  <c r="G28" i="245"/>
  <c r="G829" i="317" s="1"/>
  <c r="F28" i="245"/>
  <c r="F829" i="317" s="1"/>
  <c r="E28" i="245"/>
  <c r="E829" i="317" s="1"/>
  <c r="D28" i="245"/>
  <c r="D829" i="317" s="1"/>
  <c r="C28" i="245"/>
  <c r="C829" i="317" s="1"/>
  <c r="H27" i="245"/>
  <c r="G27" i="245"/>
  <c r="G792" i="317" s="1"/>
  <c r="F27" i="245"/>
  <c r="F792" i="317" s="1"/>
  <c r="E27" i="245"/>
  <c r="E792" i="317" s="1"/>
  <c r="D27" i="245"/>
  <c r="D792" i="317" s="1"/>
  <c r="C27" i="245"/>
  <c r="C792" i="317" s="1"/>
  <c r="H26" i="245"/>
  <c r="G26" i="245"/>
  <c r="G755" i="317" s="1"/>
  <c r="F26" i="245"/>
  <c r="F755" i="317" s="1"/>
  <c r="E26" i="245"/>
  <c r="E755" i="317" s="1"/>
  <c r="D26" i="245"/>
  <c r="D755" i="317" s="1"/>
  <c r="C26" i="245"/>
  <c r="C755" i="317" s="1"/>
  <c r="H25" i="245"/>
  <c r="G25" i="245"/>
  <c r="G718" i="317" s="1"/>
  <c r="F25" i="245"/>
  <c r="F718" i="317" s="1"/>
  <c r="E25" i="245"/>
  <c r="E718" i="317" s="1"/>
  <c r="D25" i="245"/>
  <c r="D718" i="317" s="1"/>
  <c r="C25" i="245"/>
  <c r="C718" i="317" s="1"/>
  <c r="H24" i="245"/>
  <c r="G24" i="245"/>
  <c r="G681" i="317" s="1"/>
  <c r="F24" i="245"/>
  <c r="F681" i="317" s="1"/>
  <c r="E24" i="245"/>
  <c r="E681" i="317" s="1"/>
  <c r="D24" i="245"/>
  <c r="D681" i="317" s="1"/>
  <c r="C24" i="245"/>
  <c r="C681" i="317" s="1"/>
  <c r="H23" i="245"/>
  <c r="G23" i="245"/>
  <c r="G644" i="317" s="1"/>
  <c r="F23" i="245"/>
  <c r="F644" i="317" s="1"/>
  <c r="E23" i="245"/>
  <c r="E644" i="317" s="1"/>
  <c r="D23" i="245"/>
  <c r="D644" i="317" s="1"/>
  <c r="C23" i="245"/>
  <c r="C644" i="317" s="1"/>
  <c r="H22" i="245"/>
  <c r="G22" i="245"/>
  <c r="G607" i="317" s="1"/>
  <c r="F22" i="245"/>
  <c r="F607" i="317" s="1"/>
  <c r="E22" i="245"/>
  <c r="E607" i="317" s="1"/>
  <c r="D22" i="245"/>
  <c r="D607" i="317" s="1"/>
  <c r="C22" i="245"/>
  <c r="C607" i="317" s="1"/>
  <c r="H21" i="245"/>
  <c r="G21" i="245"/>
  <c r="G570" i="317" s="1"/>
  <c r="F21" i="245"/>
  <c r="F570" i="317" s="1"/>
  <c r="E21" i="245"/>
  <c r="E570" i="317" s="1"/>
  <c r="D21" i="245"/>
  <c r="D570" i="317" s="1"/>
  <c r="C21" i="245"/>
  <c r="C570" i="317" s="1"/>
  <c r="H18" i="245"/>
  <c r="G18" i="245"/>
  <c r="G495" i="317" s="1"/>
  <c r="F18" i="245"/>
  <c r="F495" i="317" s="1"/>
  <c r="E18" i="245"/>
  <c r="E495" i="317" s="1"/>
  <c r="D18" i="245"/>
  <c r="D495" i="317" s="1"/>
  <c r="C18" i="245"/>
  <c r="C495" i="317" s="1"/>
  <c r="H17" i="245"/>
  <c r="G17" i="245"/>
  <c r="G458" i="317" s="1"/>
  <c r="F17" i="245"/>
  <c r="F458" i="317" s="1"/>
  <c r="E17" i="245"/>
  <c r="E458" i="317" s="1"/>
  <c r="D17" i="245"/>
  <c r="D458" i="317" s="1"/>
  <c r="C17" i="245"/>
  <c r="C458" i="317" s="1"/>
  <c r="B17" i="245"/>
  <c r="H16" i="245"/>
  <c r="G16" i="245"/>
  <c r="G421" i="317" s="1"/>
  <c r="F16" i="245"/>
  <c r="F421" i="317" s="1"/>
  <c r="E16" i="245"/>
  <c r="E421" i="317" s="1"/>
  <c r="D16" i="245"/>
  <c r="D421" i="317" s="1"/>
  <c r="C16" i="245"/>
  <c r="C421" i="317" s="1"/>
  <c r="B16" i="245"/>
  <c r="H15" i="245"/>
  <c r="G15" i="245"/>
  <c r="G384" i="317" s="1"/>
  <c r="F15" i="245"/>
  <c r="F384" i="317" s="1"/>
  <c r="E15" i="245"/>
  <c r="E384" i="317" s="1"/>
  <c r="D15" i="245"/>
  <c r="D384" i="317" s="1"/>
  <c r="C15" i="245"/>
  <c r="C384" i="317" s="1"/>
  <c r="B15" i="245"/>
  <c r="H14" i="245"/>
  <c r="G14" i="245"/>
  <c r="G347" i="317" s="1"/>
  <c r="F14" i="245"/>
  <c r="F347" i="317" s="1"/>
  <c r="E14" i="245"/>
  <c r="E347" i="317" s="1"/>
  <c r="D14" i="245"/>
  <c r="D347" i="317" s="1"/>
  <c r="C14" i="245"/>
  <c r="C347" i="317" s="1"/>
  <c r="H13" i="245"/>
  <c r="G13" i="245"/>
  <c r="G310" i="317" s="1"/>
  <c r="F13" i="245"/>
  <c r="F310" i="317" s="1"/>
  <c r="E13" i="245"/>
  <c r="E310" i="317" s="1"/>
  <c r="D13" i="245"/>
  <c r="D310" i="317" s="1"/>
  <c r="C13" i="245"/>
  <c r="C310" i="317" s="1"/>
  <c r="H12" i="245"/>
  <c r="G12" i="245"/>
  <c r="G273" i="317" s="1"/>
  <c r="F12" i="245"/>
  <c r="F273" i="317" s="1"/>
  <c r="E12" i="245"/>
  <c r="E273" i="317" s="1"/>
  <c r="D12" i="245"/>
  <c r="D273" i="317" s="1"/>
  <c r="C12" i="245"/>
  <c r="C273" i="317" s="1"/>
  <c r="H11" i="245"/>
  <c r="G11" i="245"/>
  <c r="G236" i="317" s="1"/>
  <c r="F11" i="245"/>
  <c r="F236" i="317" s="1"/>
  <c r="E11" i="245"/>
  <c r="E236" i="317" s="1"/>
  <c r="D11" i="245"/>
  <c r="D236" i="317" s="1"/>
  <c r="C11" i="245"/>
  <c r="C236" i="317" s="1"/>
  <c r="H10" i="245"/>
  <c r="G10" i="245"/>
  <c r="G199" i="317" s="1"/>
  <c r="F10" i="245"/>
  <c r="F199" i="317" s="1"/>
  <c r="E10" i="245"/>
  <c r="E199" i="317" s="1"/>
  <c r="D10" i="245"/>
  <c r="D199" i="317" s="1"/>
  <c r="C10" i="245"/>
  <c r="C199" i="317" s="1"/>
  <c r="H9" i="245"/>
  <c r="G9" i="245"/>
  <c r="G162" i="317" s="1"/>
  <c r="F9" i="245"/>
  <c r="F162" i="317" s="1"/>
  <c r="E9" i="245"/>
  <c r="E162" i="317" s="1"/>
  <c r="D9" i="245"/>
  <c r="D162" i="317" s="1"/>
  <c r="C9" i="245"/>
  <c r="C162" i="317" s="1"/>
  <c r="H8" i="245"/>
  <c r="G8" i="245"/>
  <c r="G125" i="317" s="1"/>
  <c r="F8" i="245"/>
  <c r="F125" i="317" s="1"/>
  <c r="E8" i="245"/>
  <c r="E125" i="317" s="1"/>
  <c r="D8" i="245"/>
  <c r="D125" i="317" s="1"/>
  <c r="C8" i="245"/>
  <c r="C125" i="317" s="1"/>
  <c r="H7" i="245"/>
  <c r="G7" i="245"/>
  <c r="G88" i="317" s="1"/>
  <c r="F7" i="245"/>
  <c r="F88" i="317" s="1"/>
  <c r="E7" i="245"/>
  <c r="E88" i="317" s="1"/>
  <c r="D7" i="245"/>
  <c r="D88" i="317" s="1"/>
  <c r="C7" i="245"/>
  <c r="C88" i="317" s="1"/>
  <c r="H6" i="245"/>
  <c r="G6" i="245"/>
  <c r="G51" i="317" s="1"/>
  <c r="F6" i="245"/>
  <c r="F51" i="317" s="1"/>
  <c r="E6" i="245"/>
  <c r="E51" i="317" s="1"/>
  <c r="D6" i="245"/>
  <c r="D51" i="317" s="1"/>
  <c r="C6" i="245"/>
  <c r="C51" i="317" s="1"/>
  <c r="H5" i="245"/>
  <c r="G5" i="245"/>
  <c r="G14" i="317" s="1"/>
  <c r="F5" i="245"/>
  <c r="F14" i="317" s="1"/>
  <c r="E5" i="245"/>
  <c r="E14" i="317" s="1"/>
  <c r="D5" i="245"/>
  <c r="D14" i="317" s="1"/>
  <c r="C5" i="245"/>
  <c r="C14" i="317" s="1"/>
  <c r="F65" i="244"/>
  <c r="E65" i="244"/>
  <c r="E1622" i="316" s="1"/>
  <c r="D65" i="244"/>
  <c r="D1622" i="316" s="1"/>
  <c r="C65" i="244"/>
  <c r="C1622" i="316" s="1"/>
  <c r="F60" i="244"/>
  <c r="D60" i="244"/>
  <c r="D1509" i="316" s="1"/>
  <c r="C60" i="244"/>
  <c r="C1509" i="316" s="1"/>
  <c r="F59" i="244"/>
  <c r="E59" i="244"/>
  <c r="E1472" i="316" s="1"/>
  <c r="D59" i="244"/>
  <c r="D1472" i="316" s="1"/>
  <c r="C59" i="244"/>
  <c r="F58" i="244"/>
  <c r="D58" i="244"/>
  <c r="D1435" i="316" s="1"/>
  <c r="C58" i="244"/>
  <c r="C1435" i="316" s="1"/>
  <c r="F57" i="244"/>
  <c r="E57" i="244"/>
  <c r="E1398" i="316" s="1"/>
  <c r="D57" i="244"/>
  <c r="D1398" i="316" s="1"/>
  <c r="C57" i="244"/>
  <c r="C1398" i="316" s="1"/>
  <c r="F56" i="244"/>
  <c r="D56" i="244"/>
  <c r="D1361" i="316" s="1"/>
  <c r="C56" i="244"/>
  <c r="C1361" i="316" s="1"/>
  <c r="F55" i="244"/>
  <c r="E55" i="244"/>
  <c r="E1324" i="316" s="1"/>
  <c r="D55" i="244"/>
  <c r="D1324" i="316" s="1"/>
  <c r="C55" i="244"/>
  <c r="C1324" i="316" s="1"/>
  <c r="F52" i="244"/>
  <c r="E52" i="244"/>
  <c r="E1285" i="316" s="1"/>
  <c r="D52" i="244"/>
  <c r="D1285" i="316" s="1"/>
  <c r="C52" i="244"/>
  <c r="C1285" i="316" s="1"/>
  <c r="F48" i="244"/>
  <c r="E48" i="244"/>
  <c r="D48" i="244"/>
  <c r="D1209" i="316" s="1"/>
  <c r="C48" i="244"/>
  <c r="F45" i="244"/>
  <c r="E45" i="244"/>
  <c r="E1170" i="316" s="1"/>
  <c r="D45" i="244"/>
  <c r="D1170" i="316" s="1"/>
  <c r="C45" i="244"/>
  <c r="C1170" i="316" s="1"/>
  <c r="F41" i="244"/>
  <c r="E41" i="244"/>
  <c r="E1094" i="316" s="1"/>
  <c r="D41" i="244"/>
  <c r="D1094" i="316" s="1"/>
  <c r="C41" i="244"/>
  <c r="C1094" i="316" s="1"/>
  <c r="F40" i="244"/>
  <c r="E40" i="244"/>
  <c r="E1057" i="316" s="1"/>
  <c r="D40" i="244"/>
  <c r="C40" i="244"/>
  <c r="C1057" i="316" s="1"/>
  <c r="F39" i="244"/>
  <c r="E39" i="244"/>
  <c r="E1020" i="316" s="1"/>
  <c r="D39" i="244"/>
  <c r="D1020" i="316" s="1"/>
  <c r="C39" i="244"/>
  <c r="F35" i="244"/>
  <c r="E35" i="244"/>
  <c r="E944" i="316" s="1"/>
  <c r="D35" i="244"/>
  <c r="D944" i="316" s="1"/>
  <c r="C35" i="244"/>
  <c r="C944" i="316" s="1"/>
  <c r="F34" i="244"/>
  <c r="E34" i="244"/>
  <c r="E907" i="316" s="1"/>
  <c r="D34" i="244"/>
  <c r="D907" i="316" s="1"/>
  <c r="C34" i="244"/>
  <c r="C907" i="316" s="1"/>
  <c r="F33" i="244"/>
  <c r="E33" i="244"/>
  <c r="E870" i="316" s="1"/>
  <c r="D33" i="244"/>
  <c r="C33" i="244"/>
  <c r="C870" i="316" s="1"/>
  <c r="F32" i="244"/>
  <c r="E32" i="244"/>
  <c r="E833" i="316" s="1"/>
  <c r="D32" i="244"/>
  <c r="D833" i="316" s="1"/>
  <c r="C32" i="244"/>
  <c r="C833" i="316" s="1"/>
  <c r="F28" i="244"/>
  <c r="E28" i="244"/>
  <c r="E757" i="316" s="1"/>
  <c r="D28" i="244"/>
  <c r="D757" i="316" s="1"/>
  <c r="C28" i="244"/>
  <c r="C757" i="316" s="1"/>
  <c r="F27" i="244"/>
  <c r="E27" i="244"/>
  <c r="E720" i="316" s="1"/>
  <c r="D27" i="244"/>
  <c r="D720" i="316" s="1"/>
  <c r="C27" i="244"/>
  <c r="C720" i="316" s="1"/>
  <c r="F26" i="244"/>
  <c r="E26" i="244"/>
  <c r="E683" i="316" s="1"/>
  <c r="D26" i="244"/>
  <c r="D683" i="316" s="1"/>
  <c r="C26" i="244"/>
  <c r="C683" i="316" s="1"/>
  <c r="F25" i="244"/>
  <c r="E25" i="244"/>
  <c r="E646" i="316" s="1"/>
  <c r="D25" i="244"/>
  <c r="D646" i="316" s="1"/>
  <c r="C25" i="244"/>
  <c r="C646" i="316" s="1"/>
  <c r="F24" i="244"/>
  <c r="E24" i="244"/>
  <c r="E609" i="316" s="1"/>
  <c r="D24" i="244"/>
  <c r="C24" i="244"/>
  <c r="C609" i="316" s="1"/>
  <c r="F19" i="244"/>
  <c r="D19" i="244"/>
  <c r="D496" i="316" s="1"/>
  <c r="C19" i="244"/>
  <c r="C496" i="316" s="1"/>
  <c r="F18" i="244"/>
  <c r="E18" i="244"/>
  <c r="E459" i="316" s="1"/>
  <c r="D18" i="244"/>
  <c r="D459" i="316" s="1"/>
  <c r="C18" i="244"/>
  <c r="C459" i="316" s="1"/>
  <c r="F17" i="244"/>
  <c r="D17" i="244"/>
  <c r="D422" i="316" s="1"/>
  <c r="C17" i="244"/>
  <c r="C422" i="316" s="1"/>
  <c r="F16" i="244"/>
  <c r="E16" i="244"/>
  <c r="E385" i="316" s="1"/>
  <c r="D16" i="244"/>
  <c r="D385" i="316" s="1"/>
  <c r="C16" i="244"/>
  <c r="C385" i="316" s="1"/>
  <c r="F15" i="244"/>
  <c r="D15" i="244"/>
  <c r="D348" i="316" s="1"/>
  <c r="C15" i="244"/>
  <c r="C348" i="316" s="1"/>
  <c r="F14" i="244"/>
  <c r="E14" i="244"/>
  <c r="E311" i="316" s="1"/>
  <c r="D14" i="244"/>
  <c r="D311" i="316" s="1"/>
  <c r="C14" i="244"/>
  <c r="C311" i="316" s="1"/>
  <c r="F13" i="244"/>
  <c r="D13" i="244"/>
  <c r="D274" i="316" s="1"/>
  <c r="C13" i="244"/>
  <c r="C274" i="316" s="1"/>
  <c r="F12" i="244"/>
  <c r="E12" i="244"/>
  <c r="E237" i="316" s="1"/>
  <c r="D12" i="244"/>
  <c r="D237" i="316" s="1"/>
  <c r="C12" i="244"/>
  <c r="C237" i="316" s="1"/>
  <c r="F11" i="244"/>
  <c r="D11" i="244"/>
  <c r="D200" i="316" s="1"/>
  <c r="C11" i="244"/>
  <c r="C200" i="316" s="1"/>
  <c r="F10" i="244"/>
  <c r="E10" i="244"/>
  <c r="E163" i="316" s="1"/>
  <c r="D10" i="244"/>
  <c r="D163" i="316" s="1"/>
  <c r="C10" i="244"/>
  <c r="C163" i="316" s="1"/>
  <c r="F9" i="244"/>
  <c r="D9" i="244"/>
  <c r="D126" i="316" s="1"/>
  <c r="C9" i="244"/>
  <c r="C126" i="316" s="1"/>
  <c r="F8" i="244"/>
  <c r="E8" i="244"/>
  <c r="E89" i="316" s="1"/>
  <c r="D8" i="244"/>
  <c r="D89" i="316" s="1"/>
  <c r="C8" i="244"/>
  <c r="C89" i="316" s="1"/>
  <c r="F7" i="244"/>
  <c r="D7" i="244"/>
  <c r="D52" i="316" s="1"/>
  <c r="C7" i="244"/>
  <c r="C52" i="316" s="1"/>
  <c r="F6" i="244"/>
  <c r="E6" i="244"/>
  <c r="E15" i="316" s="1"/>
  <c r="D6" i="244"/>
  <c r="D15" i="316" s="1"/>
  <c r="C6" i="244"/>
  <c r="C15" i="316" s="1"/>
  <c r="C95" i="251"/>
  <c r="C3111" i="317" s="1"/>
  <c r="E95" i="251"/>
  <c r="E3111" i="317" s="1"/>
  <c r="D95" i="251"/>
  <c r="D3111" i="317" s="1"/>
  <c r="B2" i="251"/>
  <c r="D62" i="250"/>
  <c r="D1602" i="316" s="1"/>
  <c r="C61" i="250"/>
  <c r="C1565" i="316" s="1"/>
  <c r="C49" i="250"/>
  <c r="C1265" i="316" s="1"/>
  <c r="C42" i="250"/>
  <c r="C1150" i="316" s="1"/>
  <c r="C36" i="250"/>
  <c r="C1000" i="316" s="1"/>
  <c r="C29" i="250"/>
  <c r="C813" i="316" s="1"/>
  <c r="B2" i="250"/>
  <c r="F95" i="249"/>
  <c r="F3093" i="317" s="1"/>
  <c r="E95" i="249"/>
  <c r="E3093" i="317" s="1"/>
  <c r="B2" i="249"/>
  <c r="B2" i="248"/>
  <c r="B2" i="247"/>
  <c r="C49" i="246"/>
  <c r="C1244" i="316" s="1"/>
  <c r="C36" i="246"/>
  <c r="C979" i="316" s="1"/>
  <c r="E29" i="246"/>
  <c r="E792" i="316" s="1"/>
  <c r="B2" i="246"/>
  <c r="F95" i="245"/>
  <c r="F3092" i="317" s="1"/>
  <c r="B2" i="245"/>
  <c r="D61" i="244"/>
  <c r="D1546" i="316" s="1"/>
  <c r="D49" i="244"/>
  <c r="D1246" i="316" s="1"/>
  <c r="B2" i="244"/>
  <c r="H94" i="243"/>
  <c r="G94" i="243"/>
  <c r="G3050" i="317" s="1"/>
  <c r="F94" i="243"/>
  <c r="F3050" i="317" s="1"/>
  <c r="E94" i="243"/>
  <c r="E3050" i="317" s="1"/>
  <c r="D94" i="243"/>
  <c r="D3050" i="317" s="1"/>
  <c r="C94" i="243"/>
  <c r="C3050" i="317" s="1"/>
  <c r="H93" i="243"/>
  <c r="G93" i="243"/>
  <c r="G3013" i="317" s="1"/>
  <c r="F93" i="243"/>
  <c r="F3013" i="317" s="1"/>
  <c r="E93" i="243"/>
  <c r="D93" i="243"/>
  <c r="C93" i="243"/>
  <c r="C3013" i="317" s="1"/>
  <c r="H89" i="243"/>
  <c r="G89" i="243"/>
  <c r="G2937" i="317" s="1"/>
  <c r="F89" i="243"/>
  <c r="F2937" i="317" s="1"/>
  <c r="E89" i="243"/>
  <c r="E2937" i="317" s="1"/>
  <c r="D89" i="243"/>
  <c r="D2937" i="317" s="1"/>
  <c r="C89" i="243"/>
  <c r="C2937" i="317" s="1"/>
  <c r="B89" i="243"/>
  <c r="H88" i="243"/>
  <c r="G88" i="243"/>
  <c r="G2900" i="317" s="1"/>
  <c r="F88" i="243"/>
  <c r="F2900" i="317" s="1"/>
  <c r="E88" i="243"/>
  <c r="E2900" i="317" s="1"/>
  <c r="D88" i="243"/>
  <c r="D2900" i="317" s="1"/>
  <c r="C88" i="243"/>
  <c r="C2900" i="317" s="1"/>
  <c r="B88" i="243"/>
  <c r="H87" i="243"/>
  <c r="G87" i="243"/>
  <c r="G2863" i="317" s="1"/>
  <c r="F87" i="243"/>
  <c r="F2863" i="317" s="1"/>
  <c r="E87" i="243"/>
  <c r="E2863" i="317" s="1"/>
  <c r="D87" i="243"/>
  <c r="D2863" i="317" s="1"/>
  <c r="C87" i="243"/>
  <c r="C2863" i="317" s="1"/>
  <c r="B87" i="243"/>
  <c r="H86" i="243"/>
  <c r="G86" i="243"/>
  <c r="G2826" i="317" s="1"/>
  <c r="F86" i="243"/>
  <c r="F2826" i="317" s="1"/>
  <c r="E86" i="243"/>
  <c r="E2826" i="317" s="1"/>
  <c r="D86" i="243"/>
  <c r="D2826" i="317" s="1"/>
  <c r="C86" i="243"/>
  <c r="C2826" i="317" s="1"/>
  <c r="B86" i="243"/>
  <c r="H85" i="243"/>
  <c r="G85" i="243"/>
  <c r="G2789" i="317" s="1"/>
  <c r="F85" i="243"/>
  <c r="F2789" i="317" s="1"/>
  <c r="E85" i="243"/>
  <c r="E2789" i="317" s="1"/>
  <c r="D85" i="243"/>
  <c r="D2789" i="317" s="1"/>
  <c r="C85" i="243"/>
  <c r="C2789" i="317" s="1"/>
  <c r="B85" i="243"/>
  <c r="H84" i="243"/>
  <c r="G84" i="243"/>
  <c r="G2752" i="317" s="1"/>
  <c r="F84" i="243"/>
  <c r="F2752" i="317" s="1"/>
  <c r="E84" i="243"/>
  <c r="E2752" i="317" s="1"/>
  <c r="D84" i="243"/>
  <c r="D2752" i="317" s="1"/>
  <c r="C84" i="243"/>
  <c r="C2752" i="317" s="1"/>
  <c r="B84" i="243"/>
  <c r="H83" i="243"/>
  <c r="G83" i="243"/>
  <c r="G2715" i="317" s="1"/>
  <c r="F83" i="243"/>
  <c r="F2715" i="317" s="1"/>
  <c r="E83" i="243"/>
  <c r="E2715" i="317" s="1"/>
  <c r="D83" i="243"/>
  <c r="D2715" i="317" s="1"/>
  <c r="C83" i="243"/>
  <c r="C2715" i="317" s="1"/>
  <c r="B83" i="243"/>
  <c r="H82" i="243"/>
  <c r="G82" i="243"/>
  <c r="G2678" i="317" s="1"/>
  <c r="F82" i="243"/>
  <c r="F2678" i="317" s="1"/>
  <c r="E82" i="243"/>
  <c r="E2678" i="317" s="1"/>
  <c r="D82" i="243"/>
  <c r="D2678" i="317" s="1"/>
  <c r="C82" i="243"/>
  <c r="C2678" i="317" s="1"/>
  <c r="B82" i="243"/>
  <c r="H79" i="243"/>
  <c r="G79" i="243"/>
  <c r="G2603" i="317" s="1"/>
  <c r="F79" i="243"/>
  <c r="F2603" i="317" s="1"/>
  <c r="E79" i="243"/>
  <c r="E2603" i="317" s="1"/>
  <c r="D79" i="243"/>
  <c r="D2603" i="317" s="1"/>
  <c r="C79" i="243"/>
  <c r="C2603" i="317" s="1"/>
  <c r="H78" i="243"/>
  <c r="G78" i="243"/>
  <c r="G2566" i="317" s="1"/>
  <c r="F78" i="243"/>
  <c r="F2566" i="317" s="1"/>
  <c r="E78" i="243"/>
  <c r="E2566" i="317" s="1"/>
  <c r="D78" i="243"/>
  <c r="D2566" i="317" s="1"/>
  <c r="C78" i="243"/>
  <c r="C2566" i="317" s="1"/>
  <c r="B78" i="243"/>
  <c r="H77" i="243"/>
  <c r="G77" i="243"/>
  <c r="G2529" i="317" s="1"/>
  <c r="F77" i="243"/>
  <c r="F2529" i="317" s="1"/>
  <c r="E77" i="243"/>
  <c r="E2529" i="317" s="1"/>
  <c r="D77" i="243"/>
  <c r="D2529" i="317" s="1"/>
  <c r="C77" i="243"/>
  <c r="C2529" i="317" s="1"/>
  <c r="B77" i="243"/>
  <c r="H76" i="243"/>
  <c r="G76" i="243"/>
  <c r="G2492" i="317" s="1"/>
  <c r="F76" i="243"/>
  <c r="F2492" i="317" s="1"/>
  <c r="E76" i="243"/>
  <c r="E2492" i="317" s="1"/>
  <c r="D76" i="243"/>
  <c r="D2492" i="317" s="1"/>
  <c r="C76" i="243"/>
  <c r="C2492" i="317" s="1"/>
  <c r="B76" i="243"/>
  <c r="H75" i="243"/>
  <c r="G75" i="243"/>
  <c r="G2455" i="317" s="1"/>
  <c r="F75" i="243"/>
  <c r="F2455" i="317" s="1"/>
  <c r="E75" i="243"/>
  <c r="E2455" i="317" s="1"/>
  <c r="D75" i="243"/>
  <c r="D2455" i="317" s="1"/>
  <c r="C75" i="243"/>
  <c r="C2455" i="317" s="1"/>
  <c r="B75" i="243"/>
  <c r="H74" i="243"/>
  <c r="G74" i="243"/>
  <c r="G2418" i="317" s="1"/>
  <c r="F74" i="243"/>
  <c r="F2418" i="317" s="1"/>
  <c r="E74" i="243"/>
  <c r="E2418" i="317" s="1"/>
  <c r="D74" i="243"/>
  <c r="D2418" i="317" s="1"/>
  <c r="C74" i="243"/>
  <c r="C2418" i="317" s="1"/>
  <c r="B74" i="243"/>
  <c r="H73" i="243"/>
  <c r="G73" i="243"/>
  <c r="G2381" i="317" s="1"/>
  <c r="F73" i="243"/>
  <c r="F2381" i="317" s="1"/>
  <c r="E73" i="243"/>
  <c r="E2381" i="317" s="1"/>
  <c r="D73" i="243"/>
  <c r="D2381" i="317" s="1"/>
  <c r="C73" i="243"/>
  <c r="C2381" i="317" s="1"/>
  <c r="B73" i="243"/>
  <c r="H72" i="243"/>
  <c r="G72" i="243"/>
  <c r="G2344" i="317" s="1"/>
  <c r="F72" i="243"/>
  <c r="F2344" i="317" s="1"/>
  <c r="E72" i="243"/>
  <c r="E2344" i="317" s="1"/>
  <c r="D72" i="243"/>
  <c r="D2344" i="317" s="1"/>
  <c r="C72" i="243"/>
  <c r="C2344" i="317" s="1"/>
  <c r="B72" i="243"/>
  <c r="H71" i="243"/>
  <c r="G71" i="243"/>
  <c r="G2307" i="317" s="1"/>
  <c r="F71" i="243"/>
  <c r="F2307" i="317" s="1"/>
  <c r="E71" i="243"/>
  <c r="E2307" i="317" s="1"/>
  <c r="D71" i="243"/>
  <c r="D2307" i="317" s="1"/>
  <c r="C71" i="243"/>
  <c r="C2307" i="317" s="1"/>
  <c r="B71" i="243"/>
  <c r="H70" i="243"/>
  <c r="G70" i="243"/>
  <c r="G2270" i="317" s="1"/>
  <c r="F70" i="243"/>
  <c r="F2270" i="317" s="1"/>
  <c r="E70" i="243"/>
  <c r="E2270" i="317" s="1"/>
  <c r="D70" i="243"/>
  <c r="D2270" i="317" s="1"/>
  <c r="C70" i="243"/>
  <c r="C2270" i="317" s="1"/>
  <c r="B70" i="243"/>
  <c r="H69" i="243"/>
  <c r="G69" i="243"/>
  <c r="G2233" i="317" s="1"/>
  <c r="F69" i="243"/>
  <c r="F2233" i="317" s="1"/>
  <c r="E69" i="243"/>
  <c r="E2233" i="317" s="1"/>
  <c r="D69" i="243"/>
  <c r="D2233" i="317" s="1"/>
  <c r="C69" i="243"/>
  <c r="C2233" i="317" s="1"/>
  <c r="B69" i="243"/>
  <c r="H68" i="243"/>
  <c r="G68" i="243"/>
  <c r="G2196" i="317" s="1"/>
  <c r="F68" i="243"/>
  <c r="F2196" i="317" s="1"/>
  <c r="E68" i="243"/>
  <c r="E2196" i="317" s="1"/>
  <c r="D68" i="243"/>
  <c r="D2196" i="317" s="1"/>
  <c r="C68" i="243"/>
  <c r="C2196" i="317" s="1"/>
  <c r="B68" i="243"/>
  <c r="H67" i="243"/>
  <c r="G67" i="243"/>
  <c r="G2159" i="317" s="1"/>
  <c r="F67" i="243"/>
  <c r="F2159" i="317" s="1"/>
  <c r="E67" i="243"/>
  <c r="E2159" i="317" s="1"/>
  <c r="D67" i="243"/>
  <c r="D2159" i="317" s="1"/>
  <c r="C67" i="243"/>
  <c r="C2159" i="317" s="1"/>
  <c r="B67" i="243"/>
  <c r="H66" i="243"/>
  <c r="G66" i="243"/>
  <c r="G2122" i="317" s="1"/>
  <c r="F66" i="243"/>
  <c r="F2122" i="317" s="1"/>
  <c r="E66" i="243"/>
  <c r="E2122" i="317" s="1"/>
  <c r="D66" i="243"/>
  <c r="D2122" i="317" s="1"/>
  <c r="C66" i="243"/>
  <c r="C2122" i="317" s="1"/>
  <c r="B66" i="243"/>
  <c r="H63" i="243"/>
  <c r="G63" i="243"/>
  <c r="G2047" i="317" s="1"/>
  <c r="F63" i="243"/>
  <c r="F2047" i="317" s="1"/>
  <c r="E63" i="243"/>
  <c r="E2047" i="317" s="1"/>
  <c r="D63" i="243"/>
  <c r="D2047" i="317" s="1"/>
  <c r="C63" i="243"/>
  <c r="C2047" i="317" s="1"/>
  <c r="H62" i="243"/>
  <c r="G62" i="243"/>
  <c r="G2010" i="317" s="1"/>
  <c r="F62" i="243"/>
  <c r="F2010" i="317" s="1"/>
  <c r="E62" i="243"/>
  <c r="E2010" i="317" s="1"/>
  <c r="D62" i="243"/>
  <c r="D2010" i="317" s="1"/>
  <c r="C62" i="243"/>
  <c r="C2010" i="317" s="1"/>
  <c r="B62" i="243"/>
  <c r="H61" i="243"/>
  <c r="G61" i="243"/>
  <c r="G1973" i="317" s="1"/>
  <c r="F61" i="243"/>
  <c r="F1973" i="317" s="1"/>
  <c r="E61" i="243"/>
  <c r="E1973" i="317" s="1"/>
  <c r="D61" i="243"/>
  <c r="D1973" i="317" s="1"/>
  <c r="C61" i="243"/>
  <c r="C1973" i="317" s="1"/>
  <c r="B61" i="243"/>
  <c r="H60" i="243"/>
  <c r="G60" i="243"/>
  <c r="G1936" i="317" s="1"/>
  <c r="F60" i="243"/>
  <c r="F1936" i="317" s="1"/>
  <c r="E60" i="243"/>
  <c r="E1936" i="317" s="1"/>
  <c r="D60" i="243"/>
  <c r="D1936" i="317" s="1"/>
  <c r="C60" i="243"/>
  <c r="C1936" i="317" s="1"/>
  <c r="B60" i="243"/>
  <c r="H59" i="243"/>
  <c r="G59" i="243"/>
  <c r="G1899" i="317" s="1"/>
  <c r="F59" i="243"/>
  <c r="F1899" i="317" s="1"/>
  <c r="E59" i="243"/>
  <c r="E1899" i="317" s="1"/>
  <c r="D59" i="243"/>
  <c r="D1899" i="317" s="1"/>
  <c r="C59" i="243"/>
  <c r="C1899" i="317" s="1"/>
  <c r="B59" i="243"/>
  <c r="H58" i="243"/>
  <c r="G58" i="243"/>
  <c r="G1862" i="317" s="1"/>
  <c r="F58" i="243"/>
  <c r="F1862" i="317" s="1"/>
  <c r="E58" i="243"/>
  <c r="E1862" i="317" s="1"/>
  <c r="D58" i="243"/>
  <c r="D1862" i="317" s="1"/>
  <c r="C58" i="243"/>
  <c r="C1862" i="317" s="1"/>
  <c r="B58" i="243"/>
  <c r="H57" i="243"/>
  <c r="G57" i="243"/>
  <c r="G1825" i="317" s="1"/>
  <c r="F57" i="243"/>
  <c r="F1825" i="317" s="1"/>
  <c r="E57" i="243"/>
  <c r="E1825" i="317" s="1"/>
  <c r="D57" i="243"/>
  <c r="D1825" i="317" s="1"/>
  <c r="C57" i="243"/>
  <c r="C1825" i="317" s="1"/>
  <c r="B57" i="243"/>
  <c r="H56" i="243"/>
  <c r="G56" i="243"/>
  <c r="G1788" i="317" s="1"/>
  <c r="F56" i="243"/>
  <c r="F1788" i="317" s="1"/>
  <c r="E56" i="243"/>
  <c r="E1788" i="317" s="1"/>
  <c r="D56" i="243"/>
  <c r="D1788" i="317" s="1"/>
  <c r="C56" i="243"/>
  <c r="C1788" i="317" s="1"/>
  <c r="B56" i="243"/>
  <c r="H55" i="243"/>
  <c r="G55" i="243"/>
  <c r="G1751" i="317" s="1"/>
  <c r="F55" i="243"/>
  <c r="F1751" i="317" s="1"/>
  <c r="E55" i="243"/>
  <c r="E1751" i="317" s="1"/>
  <c r="D55" i="243"/>
  <c r="D1751" i="317" s="1"/>
  <c r="C55" i="243"/>
  <c r="C1751" i="317" s="1"/>
  <c r="B55" i="243"/>
  <c r="H54" i="243"/>
  <c r="G54" i="243"/>
  <c r="G1714" i="317" s="1"/>
  <c r="F54" i="243"/>
  <c r="F1714" i="317" s="1"/>
  <c r="E54" i="243"/>
  <c r="E1714" i="317" s="1"/>
  <c r="D54" i="243"/>
  <c r="D1714" i="317" s="1"/>
  <c r="C54" i="243"/>
  <c r="C1714" i="317" s="1"/>
  <c r="B54" i="243"/>
  <c r="H53" i="243"/>
  <c r="G53" i="243"/>
  <c r="G1677" i="317" s="1"/>
  <c r="F53" i="243"/>
  <c r="F1677" i="317" s="1"/>
  <c r="E53" i="243"/>
  <c r="E1677" i="317" s="1"/>
  <c r="D53" i="243"/>
  <c r="D1677" i="317" s="1"/>
  <c r="C53" i="243"/>
  <c r="C1677" i="317" s="1"/>
  <c r="B53" i="243"/>
  <c r="H52" i="243"/>
  <c r="G52" i="243"/>
  <c r="G1640" i="317" s="1"/>
  <c r="F52" i="243"/>
  <c r="F1640" i="317" s="1"/>
  <c r="E52" i="243"/>
  <c r="E1640" i="317" s="1"/>
  <c r="D52" i="243"/>
  <c r="D1640" i="317" s="1"/>
  <c r="C52" i="243"/>
  <c r="C1640" i="317" s="1"/>
  <c r="B52" i="243"/>
  <c r="H51" i="243"/>
  <c r="G51" i="243"/>
  <c r="G1603" i="317" s="1"/>
  <c r="F51" i="243"/>
  <c r="F1603" i="317" s="1"/>
  <c r="E51" i="243"/>
  <c r="E1603" i="317" s="1"/>
  <c r="D51" i="243"/>
  <c r="D1603" i="317" s="1"/>
  <c r="C51" i="243"/>
  <c r="C1603" i="317" s="1"/>
  <c r="B51" i="243"/>
  <c r="H48" i="243"/>
  <c r="G48" i="243"/>
  <c r="G1528" i="317" s="1"/>
  <c r="F48" i="243"/>
  <c r="F1528" i="317" s="1"/>
  <c r="E48" i="243"/>
  <c r="E1528" i="317" s="1"/>
  <c r="D48" i="243"/>
  <c r="D1528" i="317" s="1"/>
  <c r="C48" i="243"/>
  <c r="C1528" i="317" s="1"/>
  <c r="H47" i="243"/>
  <c r="G47" i="243"/>
  <c r="G1491" i="317" s="1"/>
  <c r="F47" i="243"/>
  <c r="F1491" i="317" s="1"/>
  <c r="E47" i="243"/>
  <c r="E1491" i="317" s="1"/>
  <c r="D47" i="243"/>
  <c r="D1491" i="317" s="1"/>
  <c r="C47" i="243"/>
  <c r="C1491" i="317" s="1"/>
  <c r="B47" i="243"/>
  <c r="H46" i="243"/>
  <c r="G46" i="243"/>
  <c r="G1454" i="317" s="1"/>
  <c r="F46" i="243"/>
  <c r="F1454" i="317" s="1"/>
  <c r="E46" i="243"/>
  <c r="E1454" i="317" s="1"/>
  <c r="D46" i="243"/>
  <c r="D1454" i="317" s="1"/>
  <c r="C46" i="243"/>
  <c r="C1454" i="317" s="1"/>
  <c r="B46" i="243"/>
  <c r="H45" i="243"/>
  <c r="G45" i="243"/>
  <c r="G1417" i="317" s="1"/>
  <c r="F45" i="243"/>
  <c r="F1417" i="317" s="1"/>
  <c r="E45" i="243"/>
  <c r="E1417" i="317" s="1"/>
  <c r="D45" i="243"/>
  <c r="D1417" i="317" s="1"/>
  <c r="C45" i="243"/>
  <c r="C1417" i="317" s="1"/>
  <c r="B45" i="243"/>
  <c r="H44" i="243"/>
  <c r="G44" i="243"/>
  <c r="G1380" i="317" s="1"/>
  <c r="F44" i="243"/>
  <c r="F1380" i="317" s="1"/>
  <c r="E44" i="243"/>
  <c r="E1380" i="317" s="1"/>
  <c r="D44" i="243"/>
  <c r="D1380" i="317" s="1"/>
  <c r="C44" i="243"/>
  <c r="C1380" i="317" s="1"/>
  <c r="B44" i="243"/>
  <c r="H43" i="243"/>
  <c r="G43" i="243"/>
  <c r="G1343" i="317" s="1"/>
  <c r="F43" i="243"/>
  <c r="F1343" i="317" s="1"/>
  <c r="E43" i="243"/>
  <c r="E1343" i="317" s="1"/>
  <c r="D43" i="243"/>
  <c r="D1343" i="317" s="1"/>
  <c r="C43" i="243"/>
  <c r="C1343" i="317" s="1"/>
  <c r="H42" i="243"/>
  <c r="G42" i="243"/>
  <c r="G1306" i="317" s="1"/>
  <c r="F42" i="243"/>
  <c r="F1306" i="317" s="1"/>
  <c r="E42" i="243"/>
  <c r="E1306" i="317" s="1"/>
  <c r="D42" i="243"/>
  <c r="D1306" i="317" s="1"/>
  <c r="C42" i="243"/>
  <c r="C1306" i="317" s="1"/>
  <c r="H41" i="243"/>
  <c r="G41" i="243"/>
  <c r="G1269" i="317" s="1"/>
  <c r="F41" i="243"/>
  <c r="F1269" i="317" s="1"/>
  <c r="E41" i="243"/>
  <c r="E1269" i="317" s="1"/>
  <c r="D41" i="243"/>
  <c r="D1269" i="317" s="1"/>
  <c r="C41" i="243"/>
  <c r="C1269" i="317" s="1"/>
  <c r="H40" i="243"/>
  <c r="G40" i="243"/>
  <c r="G1232" i="317" s="1"/>
  <c r="F40" i="243"/>
  <c r="F1232" i="317" s="1"/>
  <c r="E40" i="243"/>
  <c r="E1232" i="317" s="1"/>
  <c r="D40" i="243"/>
  <c r="D1232" i="317" s="1"/>
  <c r="C40" i="243"/>
  <c r="C1232" i="317" s="1"/>
  <c r="H39" i="243"/>
  <c r="G39" i="243"/>
  <c r="G1195" i="317" s="1"/>
  <c r="F39" i="243"/>
  <c r="F1195" i="317" s="1"/>
  <c r="E39" i="243"/>
  <c r="E1195" i="317" s="1"/>
  <c r="D39" i="243"/>
  <c r="D1195" i="317" s="1"/>
  <c r="C39" i="243"/>
  <c r="C1195" i="317" s="1"/>
  <c r="H38" i="243"/>
  <c r="G38" i="243"/>
  <c r="G1158" i="317" s="1"/>
  <c r="F38" i="243"/>
  <c r="E38" i="243"/>
  <c r="E1158" i="317" s="1"/>
  <c r="D38" i="243"/>
  <c r="D1158" i="317" s="1"/>
  <c r="C38" i="243"/>
  <c r="C1158" i="317" s="1"/>
  <c r="H37" i="243"/>
  <c r="G37" i="243"/>
  <c r="G1121" i="317" s="1"/>
  <c r="F37" i="243"/>
  <c r="F1121" i="317" s="1"/>
  <c r="E37" i="243"/>
  <c r="E1121" i="317" s="1"/>
  <c r="D37" i="243"/>
  <c r="D1121" i="317" s="1"/>
  <c r="C37" i="243"/>
  <c r="C1121" i="317" s="1"/>
  <c r="H36" i="243"/>
  <c r="G36" i="243"/>
  <c r="G1084" i="317" s="1"/>
  <c r="F36" i="243"/>
  <c r="F1084" i="317" s="1"/>
  <c r="E36" i="243"/>
  <c r="E1084" i="317" s="1"/>
  <c r="D36" i="243"/>
  <c r="D1084" i="317" s="1"/>
  <c r="C36" i="243"/>
  <c r="C1084" i="317" s="1"/>
  <c r="H33" i="243"/>
  <c r="G33" i="243"/>
  <c r="G1009" i="317" s="1"/>
  <c r="F33" i="243"/>
  <c r="F1009" i="317" s="1"/>
  <c r="E33" i="243"/>
  <c r="E1009" i="317" s="1"/>
  <c r="D33" i="243"/>
  <c r="D1009" i="317" s="1"/>
  <c r="C33" i="243"/>
  <c r="C1009" i="317" s="1"/>
  <c r="H32" i="243"/>
  <c r="G32" i="243"/>
  <c r="G972" i="317" s="1"/>
  <c r="F32" i="243"/>
  <c r="F972" i="317" s="1"/>
  <c r="E32" i="243"/>
  <c r="E972" i="317" s="1"/>
  <c r="D32" i="243"/>
  <c r="D972" i="317" s="1"/>
  <c r="C32" i="243"/>
  <c r="C972" i="317" s="1"/>
  <c r="B32" i="243"/>
  <c r="H31" i="243"/>
  <c r="G31" i="243"/>
  <c r="G935" i="317" s="1"/>
  <c r="F31" i="243"/>
  <c r="F935" i="317" s="1"/>
  <c r="E31" i="243"/>
  <c r="E935" i="317" s="1"/>
  <c r="D31" i="243"/>
  <c r="D935" i="317" s="1"/>
  <c r="C31" i="243"/>
  <c r="C935" i="317" s="1"/>
  <c r="B31" i="243"/>
  <c r="H30" i="243"/>
  <c r="G30" i="243"/>
  <c r="G898" i="317" s="1"/>
  <c r="F30" i="243"/>
  <c r="F898" i="317" s="1"/>
  <c r="E30" i="243"/>
  <c r="E898" i="317" s="1"/>
  <c r="D30" i="243"/>
  <c r="D898" i="317" s="1"/>
  <c r="C30" i="243"/>
  <c r="C898" i="317" s="1"/>
  <c r="B30" i="243"/>
  <c r="H29" i="243"/>
  <c r="G29" i="243"/>
  <c r="G861" i="317" s="1"/>
  <c r="F29" i="243"/>
  <c r="F861" i="317" s="1"/>
  <c r="E29" i="243"/>
  <c r="E861" i="317" s="1"/>
  <c r="D29" i="243"/>
  <c r="D861" i="317" s="1"/>
  <c r="C29" i="243"/>
  <c r="C861" i="317" s="1"/>
  <c r="H28" i="243"/>
  <c r="G28" i="243"/>
  <c r="G824" i="317" s="1"/>
  <c r="F28" i="243"/>
  <c r="F824" i="317" s="1"/>
  <c r="E28" i="243"/>
  <c r="E824" i="317" s="1"/>
  <c r="D28" i="243"/>
  <c r="D824" i="317" s="1"/>
  <c r="C28" i="243"/>
  <c r="C824" i="317" s="1"/>
  <c r="H27" i="243"/>
  <c r="G27" i="243"/>
  <c r="G787" i="317" s="1"/>
  <c r="F27" i="243"/>
  <c r="F787" i="317" s="1"/>
  <c r="E27" i="243"/>
  <c r="E787" i="317" s="1"/>
  <c r="D27" i="243"/>
  <c r="D787" i="317" s="1"/>
  <c r="C27" i="243"/>
  <c r="C787" i="317" s="1"/>
  <c r="H26" i="243"/>
  <c r="G26" i="243"/>
  <c r="G750" i="317" s="1"/>
  <c r="F26" i="243"/>
  <c r="F750" i="317" s="1"/>
  <c r="E26" i="243"/>
  <c r="E750" i="317" s="1"/>
  <c r="D26" i="243"/>
  <c r="D750" i="317" s="1"/>
  <c r="C26" i="243"/>
  <c r="C750" i="317" s="1"/>
  <c r="H25" i="243"/>
  <c r="G25" i="243"/>
  <c r="G713" i="317" s="1"/>
  <c r="F25" i="243"/>
  <c r="F713" i="317" s="1"/>
  <c r="E25" i="243"/>
  <c r="E713" i="317" s="1"/>
  <c r="D25" i="243"/>
  <c r="D713" i="317" s="1"/>
  <c r="C25" i="243"/>
  <c r="C713" i="317" s="1"/>
  <c r="H24" i="243"/>
  <c r="G24" i="243"/>
  <c r="G676" i="317" s="1"/>
  <c r="F24" i="243"/>
  <c r="F676" i="317" s="1"/>
  <c r="E24" i="243"/>
  <c r="E676" i="317" s="1"/>
  <c r="D24" i="243"/>
  <c r="D676" i="317" s="1"/>
  <c r="C24" i="243"/>
  <c r="C676" i="317" s="1"/>
  <c r="H23" i="243"/>
  <c r="G23" i="243"/>
  <c r="G639" i="317" s="1"/>
  <c r="F23" i="243"/>
  <c r="F639" i="317" s="1"/>
  <c r="E23" i="243"/>
  <c r="E639" i="317" s="1"/>
  <c r="D23" i="243"/>
  <c r="D639" i="317" s="1"/>
  <c r="C23" i="243"/>
  <c r="C639" i="317" s="1"/>
  <c r="H22" i="243"/>
  <c r="G22" i="243"/>
  <c r="G602" i="317" s="1"/>
  <c r="F22" i="243"/>
  <c r="F602" i="317" s="1"/>
  <c r="E22" i="243"/>
  <c r="E602" i="317" s="1"/>
  <c r="D22" i="243"/>
  <c r="D602" i="317" s="1"/>
  <c r="C22" i="243"/>
  <c r="C602" i="317" s="1"/>
  <c r="H21" i="243"/>
  <c r="G21" i="243"/>
  <c r="G565" i="317" s="1"/>
  <c r="F21" i="243"/>
  <c r="F565" i="317" s="1"/>
  <c r="E21" i="243"/>
  <c r="E565" i="317" s="1"/>
  <c r="D21" i="243"/>
  <c r="D565" i="317" s="1"/>
  <c r="C21" i="243"/>
  <c r="C565" i="317" s="1"/>
  <c r="H18" i="243"/>
  <c r="G18" i="243"/>
  <c r="G490" i="317" s="1"/>
  <c r="F18" i="243"/>
  <c r="F490" i="317" s="1"/>
  <c r="E18" i="243"/>
  <c r="E490" i="317" s="1"/>
  <c r="D18" i="243"/>
  <c r="D490" i="317" s="1"/>
  <c r="C18" i="243"/>
  <c r="C490" i="317" s="1"/>
  <c r="H17" i="243"/>
  <c r="G17" i="243"/>
  <c r="G453" i="317" s="1"/>
  <c r="F17" i="243"/>
  <c r="F453" i="317" s="1"/>
  <c r="E17" i="243"/>
  <c r="E453" i="317" s="1"/>
  <c r="D17" i="243"/>
  <c r="D453" i="317" s="1"/>
  <c r="C17" i="243"/>
  <c r="C453" i="317" s="1"/>
  <c r="B17" i="243"/>
  <c r="H16" i="243"/>
  <c r="G16" i="243"/>
  <c r="G416" i="317" s="1"/>
  <c r="F16" i="243"/>
  <c r="F416" i="317" s="1"/>
  <c r="E16" i="243"/>
  <c r="E416" i="317" s="1"/>
  <c r="D16" i="243"/>
  <c r="D416" i="317" s="1"/>
  <c r="C16" i="243"/>
  <c r="C416" i="317" s="1"/>
  <c r="B16" i="243"/>
  <c r="H15" i="243"/>
  <c r="G15" i="243"/>
  <c r="G379" i="317" s="1"/>
  <c r="F15" i="243"/>
  <c r="F379" i="317" s="1"/>
  <c r="E15" i="243"/>
  <c r="E379" i="317" s="1"/>
  <c r="D15" i="243"/>
  <c r="D379" i="317" s="1"/>
  <c r="C15" i="243"/>
  <c r="C379" i="317" s="1"/>
  <c r="B15" i="243"/>
  <c r="H14" i="243"/>
  <c r="G14" i="243"/>
  <c r="G342" i="317" s="1"/>
  <c r="F14" i="243"/>
  <c r="F342" i="317" s="1"/>
  <c r="E14" i="243"/>
  <c r="E342" i="317" s="1"/>
  <c r="D14" i="243"/>
  <c r="D342" i="317" s="1"/>
  <c r="C14" i="243"/>
  <c r="C342" i="317" s="1"/>
  <c r="H13" i="243"/>
  <c r="G13" i="243"/>
  <c r="G305" i="317" s="1"/>
  <c r="F13" i="243"/>
  <c r="F305" i="317" s="1"/>
  <c r="E13" i="243"/>
  <c r="E305" i="317" s="1"/>
  <c r="D13" i="243"/>
  <c r="D305" i="317" s="1"/>
  <c r="C13" i="243"/>
  <c r="C305" i="317" s="1"/>
  <c r="H12" i="243"/>
  <c r="G12" i="243"/>
  <c r="G268" i="317" s="1"/>
  <c r="F12" i="243"/>
  <c r="F268" i="317" s="1"/>
  <c r="E12" i="243"/>
  <c r="E268" i="317" s="1"/>
  <c r="D12" i="243"/>
  <c r="D268" i="317" s="1"/>
  <c r="C12" i="243"/>
  <c r="C268" i="317" s="1"/>
  <c r="H11" i="243"/>
  <c r="G11" i="243"/>
  <c r="G231" i="317" s="1"/>
  <c r="F11" i="243"/>
  <c r="F231" i="317" s="1"/>
  <c r="E11" i="243"/>
  <c r="E231" i="317" s="1"/>
  <c r="D11" i="243"/>
  <c r="D231" i="317" s="1"/>
  <c r="C11" i="243"/>
  <c r="C231" i="317" s="1"/>
  <c r="H10" i="243"/>
  <c r="G10" i="243"/>
  <c r="G194" i="317" s="1"/>
  <c r="F10" i="243"/>
  <c r="F194" i="317" s="1"/>
  <c r="E10" i="243"/>
  <c r="E194" i="317" s="1"/>
  <c r="D10" i="243"/>
  <c r="D194" i="317" s="1"/>
  <c r="C10" i="243"/>
  <c r="C194" i="317" s="1"/>
  <c r="H9" i="243"/>
  <c r="G9" i="243"/>
  <c r="G157" i="317" s="1"/>
  <c r="F9" i="243"/>
  <c r="F157" i="317" s="1"/>
  <c r="E9" i="243"/>
  <c r="E157" i="317" s="1"/>
  <c r="D9" i="243"/>
  <c r="D157" i="317" s="1"/>
  <c r="C9" i="243"/>
  <c r="C157" i="317" s="1"/>
  <c r="H8" i="243"/>
  <c r="G8" i="243"/>
  <c r="G120" i="317" s="1"/>
  <c r="F8" i="243"/>
  <c r="F120" i="317" s="1"/>
  <c r="E8" i="243"/>
  <c r="E120" i="317" s="1"/>
  <c r="D8" i="243"/>
  <c r="D120" i="317" s="1"/>
  <c r="C8" i="243"/>
  <c r="C120" i="317" s="1"/>
  <c r="H7" i="243"/>
  <c r="G7" i="243"/>
  <c r="G83" i="317" s="1"/>
  <c r="F7" i="243"/>
  <c r="F83" i="317" s="1"/>
  <c r="E7" i="243"/>
  <c r="E83" i="317" s="1"/>
  <c r="D7" i="243"/>
  <c r="D83" i="317" s="1"/>
  <c r="C7" i="243"/>
  <c r="C83" i="317" s="1"/>
  <c r="H6" i="243"/>
  <c r="G6" i="243"/>
  <c r="G46" i="317" s="1"/>
  <c r="F6" i="243"/>
  <c r="F46" i="317" s="1"/>
  <c r="E6" i="243"/>
  <c r="E46" i="317" s="1"/>
  <c r="D6" i="243"/>
  <c r="D46" i="317" s="1"/>
  <c r="C6" i="243"/>
  <c r="C46" i="317" s="1"/>
  <c r="H5" i="243"/>
  <c r="G5" i="243"/>
  <c r="G9" i="317" s="1"/>
  <c r="F5" i="243"/>
  <c r="F9" i="317" s="1"/>
  <c r="E5" i="243"/>
  <c r="E9" i="317" s="1"/>
  <c r="D5" i="243"/>
  <c r="D9" i="317" s="1"/>
  <c r="C5" i="243"/>
  <c r="C9" i="317" s="1"/>
  <c r="F65" i="242"/>
  <c r="E65" i="242"/>
  <c r="E1617" i="316" s="1"/>
  <c r="D65" i="242"/>
  <c r="D1617" i="316" s="1"/>
  <c r="C65" i="242"/>
  <c r="C1617" i="316" s="1"/>
  <c r="F60" i="242"/>
  <c r="D60" i="242"/>
  <c r="D1504" i="316" s="1"/>
  <c r="C60" i="242"/>
  <c r="F59" i="242"/>
  <c r="E59" i="242"/>
  <c r="E1467" i="316" s="1"/>
  <c r="D59" i="242"/>
  <c r="C59" i="242"/>
  <c r="C1467" i="316" s="1"/>
  <c r="F58" i="242"/>
  <c r="D58" i="242"/>
  <c r="D1430" i="316" s="1"/>
  <c r="C58" i="242"/>
  <c r="C1430" i="316" s="1"/>
  <c r="F57" i="242"/>
  <c r="E57" i="242"/>
  <c r="E1393" i="316" s="1"/>
  <c r="D57" i="242"/>
  <c r="D1393" i="316" s="1"/>
  <c r="C57" i="242"/>
  <c r="C1393" i="316" s="1"/>
  <c r="F56" i="242"/>
  <c r="D56" i="242"/>
  <c r="D1356" i="316" s="1"/>
  <c r="C56" i="242"/>
  <c r="C1356" i="316" s="1"/>
  <c r="F55" i="242"/>
  <c r="E55" i="242"/>
  <c r="E1319" i="316" s="1"/>
  <c r="D55" i="242"/>
  <c r="D1319" i="316" s="1"/>
  <c r="C55" i="242"/>
  <c r="C1319" i="316" s="1"/>
  <c r="F52" i="242"/>
  <c r="E52" i="242"/>
  <c r="E1280" i="316" s="1"/>
  <c r="D52" i="242"/>
  <c r="D1280" i="316" s="1"/>
  <c r="C52" i="242"/>
  <c r="C1280" i="316" s="1"/>
  <c r="F48" i="242"/>
  <c r="E48" i="242"/>
  <c r="D48" i="242"/>
  <c r="D1204" i="316" s="1"/>
  <c r="C48" i="242"/>
  <c r="F45" i="242"/>
  <c r="E45" i="242"/>
  <c r="E1165" i="316" s="1"/>
  <c r="D45" i="242"/>
  <c r="D1165" i="316" s="1"/>
  <c r="C45" i="242"/>
  <c r="C1165" i="316" s="1"/>
  <c r="F41" i="242"/>
  <c r="E41" i="242"/>
  <c r="E1089" i="316" s="1"/>
  <c r="D41" i="242"/>
  <c r="D1089" i="316" s="1"/>
  <c r="C41" i="242"/>
  <c r="C1089" i="316" s="1"/>
  <c r="F40" i="242"/>
  <c r="E40" i="242"/>
  <c r="E1052" i="316" s="1"/>
  <c r="D40" i="242"/>
  <c r="C40" i="242"/>
  <c r="C1052" i="316" s="1"/>
  <c r="F39" i="242"/>
  <c r="E39" i="242"/>
  <c r="D39" i="242"/>
  <c r="D1015" i="316" s="1"/>
  <c r="C39" i="242"/>
  <c r="F35" i="242"/>
  <c r="E35" i="242"/>
  <c r="E939" i="316" s="1"/>
  <c r="D35" i="242"/>
  <c r="D939" i="316" s="1"/>
  <c r="C35" i="242"/>
  <c r="C939" i="316" s="1"/>
  <c r="F34" i="242"/>
  <c r="E34" i="242"/>
  <c r="E902" i="316" s="1"/>
  <c r="D34" i="242"/>
  <c r="D902" i="316" s="1"/>
  <c r="C34" i="242"/>
  <c r="C902" i="316" s="1"/>
  <c r="F33" i="242"/>
  <c r="E33" i="242"/>
  <c r="E865" i="316" s="1"/>
  <c r="D33" i="242"/>
  <c r="C33" i="242"/>
  <c r="C865" i="316" s="1"/>
  <c r="F32" i="242"/>
  <c r="E32" i="242"/>
  <c r="D32" i="242"/>
  <c r="D828" i="316" s="1"/>
  <c r="C32" i="242"/>
  <c r="F28" i="242"/>
  <c r="E28" i="242"/>
  <c r="E752" i="316" s="1"/>
  <c r="D28" i="242"/>
  <c r="D752" i="316" s="1"/>
  <c r="C28" i="242"/>
  <c r="C752" i="316" s="1"/>
  <c r="F27" i="242"/>
  <c r="E27" i="242"/>
  <c r="E715" i="316" s="1"/>
  <c r="D27" i="242"/>
  <c r="D715" i="316" s="1"/>
  <c r="C27" i="242"/>
  <c r="C715" i="316" s="1"/>
  <c r="F26" i="242"/>
  <c r="E26" i="242"/>
  <c r="E678" i="316" s="1"/>
  <c r="D26" i="242"/>
  <c r="D678" i="316" s="1"/>
  <c r="C26" i="242"/>
  <c r="C678" i="316" s="1"/>
  <c r="F25" i="242"/>
  <c r="E25" i="242"/>
  <c r="D25" i="242"/>
  <c r="D641" i="316" s="1"/>
  <c r="C25" i="242"/>
  <c r="F24" i="242"/>
  <c r="E24" i="242"/>
  <c r="E604" i="316" s="1"/>
  <c r="D24" i="242"/>
  <c r="C24" i="242"/>
  <c r="C604" i="316" s="1"/>
  <c r="F19" i="242"/>
  <c r="D19" i="242"/>
  <c r="D491" i="316" s="1"/>
  <c r="C19" i="242"/>
  <c r="C491" i="316" s="1"/>
  <c r="F18" i="242"/>
  <c r="E18" i="242"/>
  <c r="E454" i="316" s="1"/>
  <c r="D18" i="242"/>
  <c r="D454" i="316" s="1"/>
  <c r="C18" i="242"/>
  <c r="C454" i="316" s="1"/>
  <c r="F17" i="242"/>
  <c r="D17" i="242"/>
  <c r="D417" i="316" s="1"/>
  <c r="C17" i="242"/>
  <c r="C417" i="316" s="1"/>
  <c r="F16" i="242"/>
  <c r="E16" i="242"/>
  <c r="E380" i="316" s="1"/>
  <c r="D16" i="242"/>
  <c r="D380" i="316" s="1"/>
  <c r="C16" i="242"/>
  <c r="C380" i="316" s="1"/>
  <c r="F15" i="242"/>
  <c r="D15" i="242"/>
  <c r="D343" i="316" s="1"/>
  <c r="C15" i="242"/>
  <c r="C343" i="316" s="1"/>
  <c r="F14" i="242"/>
  <c r="E14" i="242"/>
  <c r="E306" i="316" s="1"/>
  <c r="D14" i="242"/>
  <c r="D306" i="316" s="1"/>
  <c r="C14" i="242"/>
  <c r="C306" i="316" s="1"/>
  <c r="F13" i="242"/>
  <c r="D13" i="242"/>
  <c r="D269" i="316" s="1"/>
  <c r="C13" i="242"/>
  <c r="C269" i="316" s="1"/>
  <c r="F12" i="242"/>
  <c r="E12" i="242"/>
  <c r="E232" i="316" s="1"/>
  <c r="D12" i="242"/>
  <c r="D232" i="316" s="1"/>
  <c r="C12" i="242"/>
  <c r="C232" i="316" s="1"/>
  <c r="F11" i="242"/>
  <c r="D11" i="242"/>
  <c r="D195" i="316" s="1"/>
  <c r="C11" i="242"/>
  <c r="C195" i="316" s="1"/>
  <c r="F10" i="242"/>
  <c r="E10" i="242"/>
  <c r="E158" i="316" s="1"/>
  <c r="D10" i="242"/>
  <c r="D158" i="316" s="1"/>
  <c r="C10" i="242"/>
  <c r="C158" i="316" s="1"/>
  <c r="F9" i="242"/>
  <c r="D9" i="242"/>
  <c r="D121" i="316" s="1"/>
  <c r="C9" i="242"/>
  <c r="C121" i="316" s="1"/>
  <c r="F8" i="242"/>
  <c r="E8" i="242"/>
  <c r="E84" i="316" s="1"/>
  <c r="D8" i="242"/>
  <c r="D84" i="316" s="1"/>
  <c r="C8" i="242"/>
  <c r="C84" i="316" s="1"/>
  <c r="F7" i="242"/>
  <c r="D7" i="242"/>
  <c r="D47" i="316" s="1"/>
  <c r="C7" i="242"/>
  <c r="C47" i="316" s="1"/>
  <c r="F6" i="242"/>
  <c r="E6" i="242"/>
  <c r="E10" i="316" s="1"/>
  <c r="D6" i="242"/>
  <c r="D10" i="316" s="1"/>
  <c r="C6" i="242"/>
  <c r="C10" i="316" s="1"/>
  <c r="B2" i="243"/>
  <c r="B2" i="242"/>
  <c r="F65" i="240"/>
  <c r="E65" i="240"/>
  <c r="E1616" i="316" s="1"/>
  <c r="D65" i="240"/>
  <c r="D1616" i="316" s="1"/>
  <c r="C65" i="240"/>
  <c r="C1616" i="316" s="1"/>
  <c r="F60" i="240"/>
  <c r="D60" i="240"/>
  <c r="D1503" i="316" s="1"/>
  <c r="C60" i="240"/>
  <c r="C1503" i="316" s="1"/>
  <c r="F59" i="240"/>
  <c r="E59" i="240"/>
  <c r="E1466" i="316" s="1"/>
  <c r="D59" i="240"/>
  <c r="C59" i="240"/>
  <c r="C1466" i="316" s="1"/>
  <c r="F58" i="240"/>
  <c r="D58" i="240"/>
  <c r="D1429" i="316" s="1"/>
  <c r="C58" i="240"/>
  <c r="C1429" i="316" s="1"/>
  <c r="F57" i="240"/>
  <c r="E57" i="240"/>
  <c r="E1392" i="316" s="1"/>
  <c r="D57" i="240"/>
  <c r="D1392" i="316" s="1"/>
  <c r="C57" i="240"/>
  <c r="F56" i="240"/>
  <c r="D56" i="240"/>
  <c r="D1355" i="316" s="1"/>
  <c r="C56" i="240"/>
  <c r="C1355" i="316" s="1"/>
  <c r="F55" i="240"/>
  <c r="E55" i="240"/>
  <c r="E1318" i="316" s="1"/>
  <c r="D55" i="240"/>
  <c r="D1318" i="316" s="1"/>
  <c r="C55" i="240"/>
  <c r="C1318" i="316" s="1"/>
  <c r="F52" i="240"/>
  <c r="E52" i="240"/>
  <c r="E1279" i="316" s="1"/>
  <c r="D52" i="240"/>
  <c r="D1279" i="316" s="1"/>
  <c r="C52" i="240"/>
  <c r="C1279" i="316" s="1"/>
  <c r="F48" i="240"/>
  <c r="E48" i="240"/>
  <c r="D48" i="240"/>
  <c r="C48" i="240"/>
  <c r="F45" i="240"/>
  <c r="E45" i="240"/>
  <c r="E1164" i="316" s="1"/>
  <c r="D45" i="240"/>
  <c r="D1164" i="316" s="1"/>
  <c r="C45" i="240"/>
  <c r="C1164" i="316" s="1"/>
  <c r="F41" i="240"/>
  <c r="E41" i="240"/>
  <c r="E1088" i="316" s="1"/>
  <c r="D41" i="240"/>
  <c r="D1088" i="316" s="1"/>
  <c r="C41" i="240"/>
  <c r="C1088" i="316" s="1"/>
  <c r="F40" i="240"/>
  <c r="E40" i="240"/>
  <c r="E1051" i="316" s="1"/>
  <c r="D40" i="240"/>
  <c r="D1051" i="316" s="1"/>
  <c r="C40" i="240"/>
  <c r="C1051" i="316" s="1"/>
  <c r="F39" i="240"/>
  <c r="E39" i="240"/>
  <c r="E1014" i="316" s="1"/>
  <c r="D39" i="240"/>
  <c r="C39" i="240"/>
  <c r="C1014" i="316" s="1"/>
  <c r="F35" i="240"/>
  <c r="E35" i="240"/>
  <c r="E938" i="316" s="1"/>
  <c r="D35" i="240"/>
  <c r="D938" i="316" s="1"/>
  <c r="C35" i="240"/>
  <c r="C938" i="316" s="1"/>
  <c r="F34" i="240"/>
  <c r="E34" i="240"/>
  <c r="E901" i="316" s="1"/>
  <c r="D34" i="240"/>
  <c r="D901" i="316" s="1"/>
  <c r="C34" i="240"/>
  <c r="C901" i="316" s="1"/>
  <c r="F33" i="240"/>
  <c r="E33" i="240"/>
  <c r="E864" i="316" s="1"/>
  <c r="D33" i="240"/>
  <c r="D864" i="316" s="1"/>
  <c r="C33" i="240"/>
  <c r="C864" i="316" s="1"/>
  <c r="F32" i="240"/>
  <c r="E32" i="240"/>
  <c r="E827" i="316" s="1"/>
  <c r="D32" i="240"/>
  <c r="C32" i="240"/>
  <c r="C827" i="316" s="1"/>
  <c r="F28" i="240"/>
  <c r="E28" i="240"/>
  <c r="E751" i="316" s="1"/>
  <c r="D28" i="240"/>
  <c r="D751" i="316" s="1"/>
  <c r="C28" i="240"/>
  <c r="C751" i="316" s="1"/>
  <c r="F27" i="240"/>
  <c r="E27" i="240"/>
  <c r="E714" i="316" s="1"/>
  <c r="D27" i="240"/>
  <c r="D714" i="316" s="1"/>
  <c r="C27" i="240"/>
  <c r="C714" i="316" s="1"/>
  <c r="F26" i="240"/>
  <c r="E26" i="240"/>
  <c r="E677" i="316" s="1"/>
  <c r="D26" i="240"/>
  <c r="D677" i="316" s="1"/>
  <c r="C26" i="240"/>
  <c r="C677" i="316" s="1"/>
  <c r="F25" i="240"/>
  <c r="E25" i="240"/>
  <c r="E640" i="316" s="1"/>
  <c r="D25" i="240"/>
  <c r="C25" i="240"/>
  <c r="C640" i="316" s="1"/>
  <c r="F24" i="240"/>
  <c r="E24" i="240"/>
  <c r="E603" i="316" s="1"/>
  <c r="D24" i="240"/>
  <c r="D603" i="316" s="1"/>
  <c r="C24" i="240"/>
  <c r="C603" i="316" s="1"/>
  <c r="F19" i="240"/>
  <c r="D19" i="240"/>
  <c r="D490" i="316" s="1"/>
  <c r="C19" i="240"/>
  <c r="C490" i="316" s="1"/>
  <c r="F18" i="240"/>
  <c r="E18" i="240"/>
  <c r="E453" i="316" s="1"/>
  <c r="D18" i="240"/>
  <c r="D453" i="316" s="1"/>
  <c r="C18" i="240"/>
  <c r="C453" i="316" s="1"/>
  <c r="F17" i="240"/>
  <c r="D17" i="240"/>
  <c r="D416" i="316" s="1"/>
  <c r="C17" i="240"/>
  <c r="C416" i="316" s="1"/>
  <c r="F16" i="240"/>
  <c r="E16" i="240"/>
  <c r="E379" i="316" s="1"/>
  <c r="D16" i="240"/>
  <c r="D379" i="316" s="1"/>
  <c r="C16" i="240"/>
  <c r="C379" i="316" s="1"/>
  <c r="F15" i="240"/>
  <c r="D15" i="240"/>
  <c r="D342" i="316" s="1"/>
  <c r="C15" i="240"/>
  <c r="C342" i="316" s="1"/>
  <c r="F14" i="240"/>
  <c r="E14" i="240"/>
  <c r="E305" i="316" s="1"/>
  <c r="D14" i="240"/>
  <c r="D305" i="316" s="1"/>
  <c r="C14" i="240"/>
  <c r="C305" i="316" s="1"/>
  <c r="F13" i="240"/>
  <c r="D13" i="240"/>
  <c r="D268" i="316" s="1"/>
  <c r="C13" i="240"/>
  <c r="C268" i="316" s="1"/>
  <c r="F12" i="240"/>
  <c r="E12" i="240"/>
  <c r="E231" i="316" s="1"/>
  <c r="D12" i="240"/>
  <c r="D231" i="316" s="1"/>
  <c r="C12" i="240"/>
  <c r="C231" i="316" s="1"/>
  <c r="F11" i="240"/>
  <c r="D11" i="240"/>
  <c r="D194" i="316" s="1"/>
  <c r="C11" i="240"/>
  <c r="C194" i="316" s="1"/>
  <c r="F10" i="240"/>
  <c r="E10" i="240"/>
  <c r="E157" i="316" s="1"/>
  <c r="D10" i="240"/>
  <c r="D157" i="316" s="1"/>
  <c r="C10" i="240"/>
  <c r="C157" i="316" s="1"/>
  <c r="F9" i="240"/>
  <c r="D9" i="240"/>
  <c r="D120" i="316" s="1"/>
  <c r="C9" i="240"/>
  <c r="C120" i="316" s="1"/>
  <c r="F8" i="240"/>
  <c r="E8" i="240"/>
  <c r="E83" i="316" s="1"/>
  <c r="D8" i="240"/>
  <c r="D83" i="316" s="1"/>
  <c r="C8" i="240"/>
  <c r="C83" i="316" s="1"/>
  <c r="F7" i="240"/>
  <c r="D7" i="240"/>
  <c r="D46" i="316" s="1"/>
  <c r="C7" i="240"/>
  <c r="C46" i="316" s="1"/>
  <c r="F6" i="240"/>
  <c r="E6" i="240"/>
  <c r="E9" i="316" s="1"/>
  <c r="D6" i="240"/>
  <c r="D9" i="316" s="1"/>
  <c r="C6" i="240"/>
  <c r="C9" i="316" s="1"/>
  <c r="H94" i="241"/>
  <c r="G94" i="241"/>
  <c r="G3049" i="317" s="1"/>
  <c r="F94" i="241"/>
  <c r="F3049" i="317" s="1"/>
  <c r="E94" i="241"/>
  <c r="E3049" i="317" s="1"/>
  <c r="D94" i="241"/>
  <c r="D3049" i="317" s="1"/>
  <c r="C94" i="241"/>
  <c r="C3049" i="317" s="1"/>
  <c r="H93" i="241"/>
  <c r="G93" i="241"/>
  <c r="G3012" i="317" s="1"/>
  <c r="F93" i="241"/>
  <c r="F3012" i="317" s="1"/>
  <c r="E93" i="241"/>
  <c r="D93" i="241"/>
  <c r="C93" i="241"/>
  <c r="C3012" i="317" s="1"/>
  <c r="H89" i="241"/>
  <c r="G89" i="241"/>
  <c r="G2936" i="317" s="1"/>
  <c r="F89" i="241"/>
  <c r="F2936" i="317" s="1"/>
  <c r="E89" i="241"/>
  <c r="E2936" i="317" s="1"/>
  <c r="D89" i="241"/>
  <c r="D2936" i="317" s="1"/>
  <c r="C89" i="241"/>
  <c r="C2936" i="317" s="1"/>
  <c r="B89" i="241"/>
  <c r="H88" i="241"/>
  <c r="G88" i="241"/>
  <c r="G2899" i="317" s="1"/>
  <c r="F88" i="241"/>
  <c r="F2899" i="317" s="1"/>
  <c r="E88" i="241"/>
  <c r="E2899" i="317" s="1"/>
  <c r="D88" i="241"/>
  <c r="D2899" i="317" s="1"/>
  <c r="C88" i="241"/>
  <c r="C2899" i="317" s="1"/>
  <c r="B88" i="241"/>
  <c r="H87" i="241"/>
  <c r="G87" i="241"/>
  <c r="G2862" i="317" s="1"/>
  <c r="F87" i="241"/>
  <c r="F2862" i="317" s="1"/>
  <c r="E87" i="241"/>
  <c r="E2862" i="317" s="1"/>
  <c r="D87" i="241"/>
  <c r="D2862" i="317" s="1"/>
  <c r="C87" i="241"/>
  <c r="C2862" i="317" s="1"/>
  <c r="B87" i="241"/>
  <c r="H86" i="241"/>
  <c r="G86" i="241"/>
  <c r="G2825" i="317" s="1"/>
  <c r="F86" i="241"/>
  <c r="F2825" i="317" s="1"/>
  <c r="E86" i="241"/>
  <c r="E2825" i="317" s="1"/>
  <c r="D86" i="241"/>
  <c r="D2825" i="317" s="1"/>
  <c r="C86" i="241"/>
  <c r="C2825" i="317" s="1"/>
  <c r="B86" i="241"/>
  <c r="H85" i="241"/>
  <c r="G85" i="241"/>
  <c r="G2788" i="317" s="1"/>
  <c r="F85" i="241"/>
  <c r="F2788" i="317" s="1"/>
  <c r="E85" i="241"/>
  <c r="E2788" i="317" s="1"/>
  <c r="D85" i="241"/>
  <c r="D2788" i="317" s="1"/>
  <c r="C85" i="241"/>
  <c r="C2788" i="317" s="1"/>
  <c r="B85" i="241"/>
  <c r="H84" i="241"/>
  <c r="G84" i="241"/>
  <c r="G2751" i="317" s="1"/>
  <c r="F84" i="241"/>
  <c r="F2751" i="317" s="1"/>
  <c r="E84" i="241"/>
  <c r="E2751" i="317" s="1"/>
  <c r="D84" i="241"/>
  <c r="D2751" i="317" s="1"/>
  <c r="C84" i="241"/>
  <c r="C2751" i="317" s="1"/>
  <c r="B84" i="241"/>
  <c r="H83" i="241"/>
  <c r="G83" i="241"/>
  <c r="G2714" i="317" s="1"/>
  <c r="F83" i="241"/>
  <c r="F2714" i="317" s="1"/>
  <c r="E83" i="241"/>
  <c r="E2714" i="317" s="1"/>
  <c r="D83" i="241"/>
  <c r="D2714" i="317" s="1"/>
  <c r="C83" i="241"/>
  <c r="C2714" i="317" s="1"/>
  <c r="B83" i="241"/>
  <c r="H82" i="241"/>
  <c r="G82" i="241"/>
  <c r="G2677" i="317" s="1"/>
  <c r="F82" i="241"/>
  <c r="F2677" i="317" s="1"/>
  <c r="E82" i="241"/>
  <c r="E2677" i="317" s="1"/>
  <c r="D82" i="241"/>
  <c r="D2677" i="317" s="1"/>
  <c r="C82" i="241"/>
  <c r="C2677" i="317" s="1"/>
  <c r="B82" i="241"/>
  <c r="H79" i="241"/>
  <c r="G79" i="241"/>
  <c r="G2602" i="317" s="1"/>
  <c r="F79" i="241"/>
  <c r="F2602" i="317" s="1"/>
  <c r="E79" i="241"/>
  <c r="E2602" i="317" s="1"/>
  <c r="D79" i="241"/>
  <c r="D2602" i="317" s="1"/>
  <c r="C79" i="241"/>
  <c r="C2602" i="317" s="1"/>
  <c r="H78" i="241"/>
  <c r="G78" i="241"/>
  <c r="G2565" i="317" s="1"/>
  <c r="F78" i="241"/>
  <c r="F2565" i="317" s="1"/>
  <c r="E78" i="241"/>
  <c r="E2565" i="317" s="1"/>
  <c r="D78" i="241"/>
  <c r="D2565" i="317" s="1"/>
  <c r="C78" i="241"/>
  <c r="C2565" i="317" s="1"/>
  <c r="B78" i="241"/>
  <c r="H77" i="241"/>
  <c r="G77" i="241"/>
  <c r="G2528" i="317" s="1"/>
  <c r="F77" i="241"/>
  <c r="F2528" i="317" s="1"/>
  <c r="E77" i="241"/>
  <c r="E2528" i="317" s="1"/>
  <c r="D77" i="241"/>
  <c r="D2528" i="317" s="1"/>
  <c r="C77" i="241"/>
  <c r="C2528" i="317" s="1"/>
  <c r="B77" i="241"/>
  <c r="H76" i="241"/>
  <c r="G76" i="241"/>
  <c r="G2491" i="317" s="1"/>
  <c r="F76" i="241"/>
  <c r="F2491" i="317" s="1"/>
  <c r="E76" i="241"/>
  <c r="E2491" i="317" s="1"/>
  <c r="D76" i="241"/>
  <c r="D2491" i="317" s="1"/>
  <c r="C76" i="241"/>
  <c r="C2491" i="317" s="1"/>
  <c r="B76" i="241"/>
  <c r="H75" i="241"/>
  <c r="G75" i="241"/>
  <c r="G2454" i="317" s="1"/>
  <c r="F75" i="241"/>
  <c r="F2454" i="317" s="1"/>
  <c r="E75" i="241"/>
  <c r="E2454" i="317" s="1"/>
  <c r="D75" i="241"/>
  <c r="D2454" i="317" s="1"/>
  <c r="C75" i="241"/>
  <c r="C2454" i="317" s="1"/>
  <c r="B75" i="241"/>
  <c r="H74" i="241"/>
  <c r="G74" i="241"/>
  <c r="G2417" i="317" s="1"/>
  <c r="F74" i="241"/>
  <c r="F2417" i="317" s="1"/>
  <c r="E74" i="241"/>
  <c r="E2417" i="317" s="1"/>
  <c r="D74" i="241"/>
  <c r="D2417" i="317" s="1"/>
  <c r="C74" i="241"/>
  <c r="C2417" i="317" s="1"/>
  <c r="B74" i="241"/>
  <c r="H73" i="241"/>
  <c r="G73" i="241"/>
  <c r="G2380" i="317" s="1"/>
  <c r="F73" i="241"/>
  <c r="F2380" i="317" s="1"/>
  <c r="E73" i="241"/>
  <c r="E2380" i="317" s="1"/>
  <c r="D73" i="241"/>
  <c r="D2380" i="317" s="1"/>
  <c r="C73" i="241"/>
  <c r="C2380" i="317" s="1"/>
  <c r="B73" i="241"/>
  <c r="H72" i="241"/>
  <c r="G72" i="241"/>
  <c r="G2343" i="317" s="1"/>
  <c r="F72" i="241"/>
  <c r="F2343" i="317" s="1"/>
  <c r="E72" i="241"/>
  <c r="E2343" i="317" s="1"/>
  <c r="D72" i="241"/>
  <c r="D2343" i="317" s="1"/>
  <c r="C72" i="241"/>
  <c r="C2343" i="317" s="1"/>
  <c r="B72" i="241"/>
  <c r="H71" i="241"/>
  <c r="G71" i="241"/>
  <c r="G2306" i="317" s="1"/>
  <c r="F71" i="241"/>
  <c r="F2306" i="317" s="1"/>
  <c r="E71" i="241"/>
  <c r="E2306" i="317" s="1"/>
  <c r="D71" i="241"/>
  <c r="D2306" i="317" s="1"/>
  <c r="C71" i="241"/>
  <c r="C2306" i="317" s="1"/>
  <c r="B71" i="241"/>
  <c r="H70" i="241"/>
  <c r="G70" i="241"/>
  <c r="G2269" i="317" s="1"/>
  <c r="F70" i="241"/>
  <c r="F2269" i="317" s="1"/>
  <c r="E70" i="241"/>
  <c r="E2269" i="317" s="1"/>
  <c r="D70" i="241"/>
  <c r="D2269" i="317" s="1"/>
  <c r="C70" i="241"/>
  <c r="C2269" i="317" s="1"/>
  <c r="B70" i="241"/>
  <c r="H69" i="241"/>
  <c r="G69" i="241"/>
  <c r="G2232" i="317" s="1"/>
  <c r="F69" i="241"/>
  <c r="F2232" i="317" s="1"/>
  <c r="E69" i="241"/>
  <c r="E2232" i="317" s="1"/>
  <c r="D69" i="241"/>
  <c r="D2232" i="317" s="1"/>
  <c r="C69" i="241"/>
  <c r="C2232" i="317" s="1"/>
  <c r="B69" i="241"/>
  <c r="H68" i="241"/>
  <c r="G68" i="241"/>
  <c r="G2195" i="317" s="1"/>
  <c r="F68" i="241"/>
  <c r="F2195" i="317" s="1"/>
  <c r="E68" i="241"/>
  <c r="E2195" i="317" s="1"/>
  <c r="D68" i="241"/>
  <c r="D2195" i="317" s="1"/>
  <c r="C68" i="241"/>
  <c r="C2195" i="317" s="1"/>
  <c r="B68" i="241"/>
  <c r="H67" i="241"/>
  <c r="G67" i="241"/>
  <c r="G2158" i="317" s="1"/>
  <c r="F67" i="241"/>
  <c r="F2158" i="317" s="1"/>
  <c r="E67" i="241"/>
  <c r="E2158" i="317" s="1"/>
  <c r="D67" i="241"/>
  <c r="D2158" i="317" s="1"/>
  <c r="C67" i="241"/>
  <c r="C2158" i="317" s="1"/>
  <c r="B67" i="241"/>
  <c r="H66" i="241"/>
  <c r="G66" i="241"/>
  <c r="G2121" i="317" s="1"/>
  <c r="F66" i="241"/>
  <c r="F2121" i="317" s="1"/>
  <c r="E66" i="241"/>
  <c r="D66" i="241"/>
  <c r="D2121" i="317" s="1"/>
  <c r="C66" i="241"/>
  <c r="C2121" i="317" s="1"/>
  <c r="B66" i="241"/>
  <c r="H63" i="241"/>
  <c r="G63" i="241"/>
  <c r="G2046" i="317" s="1"/>
  <c r="F63" i="241"/>
  <c r="F2046" i="317" s="1"/>
  <c r="E63" i="241"/>
  <c r="E2046" i="317" s="1"/>
  <c r="D63" i="241"/>
  <c r="D2046" i="317" s="1"/>
  <c r="C63" i="241"/>
  <c r="C2046" i="317" s="1"/>
  <c r="H62" i="241"/>
  <c r="G62" i="241"/>
  <c r="G2009" i="317" s="1"/>
  <c r="F62" i="241"/>
  <c r="F2009" i="317" s="1"/>
  <c r="E62" i="241"/>
  <c r="E2009" i="317" s="1"/>
  <c r="D62" i="241"/>
  <c r="D2009" i="317" s="1"/>
  <c r="C62" i="241"/>
  <c r="C2009" i="317" s="1"/>
  <c r="B62" i="241"/>
  <c r="H61" i="241"/>
  <c r="G61" i="241"/>
  <c r="G1972" i="317" s="1"/>
  <c r="F61" i="241"/>
  <c r="F1972" i="317" s="1"/>
  <c r="E61" i="241"/>
  <c r="E1972" i="317" s="1"/>
  <c r="D61" i="241"/>
  <c r="D1972" i="317" s="1"/>
  <c r="C61" i="241"/>
  <c r="C1972" i="317" s="1"/>
  <c r="B61" i="241"/>
  <c r="H60" i="241"/>
  <c r="G60" i="241"/>
  <c r="G1935" i="317" s="1"/>
  <c r="F60" i="241"/>
  <c r="F1935" i="317" s="1"/>
  <c r="E60" i="241"/>
  <c r="E1935" i="317" s="1"/>
  <c r="D60" i="241"/>
  <c r="D1935" i="317" s="1"/>
  <c r="C60" i="241"/>
  <c r="C1935" i="317" s="1"/>
  <c r="B60" i="241"/>
  <c r="H59" i="241"/>
  <c r="G59" i="241"/>
  <c r="G1898" i="317" s="1"/>
  <c r="F59" i="241"/>
  <c r="F1898" i="317" s="1"/>
  <c r="E59" i="241"/>
  <c r="E1898" i="317" s="1"/>
  <c r="D59" i="241"/>
  <c r="D1898" i="317" s="1"/>
  <c r="C59" i="241"/>
  <c r="C1898" i="317" s="1"/>
  <c r="B59" i="241"/>
  <c r="H58" i="241"/>
  <c r="G58" i="241"/>
  <c r="G1861" i="317" s="1"/>
  <c r="F58" i="241"/>
  <c r="F1861" i="317" s="1"/>
  <c r="E58" i="241"/>
  <c r="E1861" i="317" s="1"/>
  <c r="D58" i="241"/>
  <c r="D1861" i="317" s="1"/>
  <c r="C58" i="241"/>
  <c r="C1861" i="317" s="1"/>
  <c r="B58" i="241"/>
  <c r="H57" i="241"/>
  <c r="G57" i="241"/>
  <c r="G1824" i="317" s="1"/>
  <c r="F57" i="241"/>
  <c r="F1824" i="317" s="1"/>
  <c r="E57" i="241"/>
  <c r="E1824" i="317" s="1"/>
  <c r="D57" i="241"/>
  <c r="D1824" i="317" s="1"/>
  <c r="C57" i="241"/>
  <c r="C1824" i="317" s="1"/>
  <c r="B57" i="241"/>
  <c r="H56" i="241"/>
  <c r="G56" i="241"/>
  <c r="G1787" i="317" s="1"/>
  <c r="F56" i="241"/>
  <c r="F1787" i="317" s="1"/>
  <c r="E56" i="241"/>
  <c r="E1787" i="317" s="1"/>
  <c r="D56" i="241"/>
  <c r="D1787" i="317" s="1"/>
  <c r="C56" i="241"/>
  <c r="C1787" i="317" s="1"/>
  <c r="B56" i="241"/>
  <c r="H55" i="241"/>
  <c r="G55" i="241"/>
  <c r="G1750" i="317" s="1"/>
  <c r="F55" i="241"/>
  <c r="F1750" i="317" s="1"/>
  <c r="E55" i="241"/>
  <c r="E1750" i="317" s="1"/>
  <c r="D55" i="241"/>
  <c r="D1750" i="317" s="1"/>
  <c r="C55" i="241"/>
  <c r="C1750" i="317" s="1"/>
  <c r="B55" i="241"/>
  <c r="H54" i="241"/>
  <c r="G54" i="241"/>
  <c r="G1713" i="317" s="1"/>
  <c r="F54" i="241"/>
  <c r="F1713" i="317" s="1"/>
  <c r="E54" i="241"/>
  <c r="E1713" i="317" s="1"/>
  <c r="D54" i="241"/>
  <c r="D1713" i="317" s="1"/>
  <c r="C54" i="241"/>
  <c r="C1713" i="317" s="1"/>
  <c r="B54" i="241"/>
  <c r="H53" i="241"/>
  <c r="G53" i="241"/>
  <c r="G1676" i="317" s="1"/>
  <c r="F53" i="241"/>
  <c r="F1676" i="317" s="1"/>
  <c r="E53" i="241"/>
  <c r="E1676" i="317" s="1"/>
  <c r="D53" i="241"/>
  <c r="D1676" i="317" s="1"/>
  <c r="C53" i="241"/>
  <c r="C1676" i="317" s="1"/>
  <c r="B53" i="241"/>
  <c r="H52" i="241"/>
  <c r="G52" i="241"/>
  <c r="G1639" i="317" s="1"/>
  <c r="F52" i="241"/>
  <c r="F1639" i="317" s="1"/>
  <c r="E52" i="241"/>
  <c r="E1639" i="317" s="1"/>
  <c r="D52" i="241"/>
  <c r="D1639" i="317" s="1"/>
  <c r="C52" i="241"/>
  <c r="C1639" i="317" s="1"/>
  <c r="B52" i="241"/>
  <c r="H51" i="241"/>
  <c r="G51" i="241"/>
  <c r="G1602" i="317" s="1"/>
  <c r="F51" i="241"/>
  <c r="F1602" i="317" s="1"/>
  <c r="E51" i="241"/>
  <c r="E1602" i="317" s="1"/>
  <c r="D51" i="241"/>
  <c r="D1602" i="317" s="1"/>
  <c r="C51" i="241"/>
  <c r="C1602" i="317" s="1"/>
  <c r="B51" i="241"/>
  <c r="H48" i="241"/>
  <c r="G48" i="241"/>
  <c r="G1527" i="317" s="1"/>
  <c r="F48" i="241"/>
  <c r="F1527" i="317" s="1"/>
  <c r="E48" i="241"/>
  <c r="E1527" i="317" s="1"/>
  <c r="D48" i="241"/>
  <c r="D1527" i="317" s="1"/>
  <c r="C48" i="241"/>
  <c r="C1527" i="317" s="1"/>
  <c r="H47" i="241"/>
  <c r="G47" i="241"/>
  <c r="G1490" i="317" s="1"/>
  <c r="F47" i="241"/>
  <c r="F1490" i="317" s="1"/>
  <c r="E47" i="241"/>
  <c r="E1490" i="317" s="1"/>
  <c r="D47" i="241"/>
  <c r="D1490" i="317" s="1"/>
  <c r="C47" i="241"/>
  <c r="C1490" i="317" s="1"/>
  <c r="B47" i="241"/>
  <c r="H46" i="241"/>
  <c r="G46" i="241"/>
  <c r="G1453" i="317" s="1"/>
  <c r="F46" i="241"/>
  <c r="F1453" i="317" s="1"/>
  <c r="E46" i="241"/>
  <c r="E1453" i="317" s="1"/>
  <c r="D46" i="241"/>
  <c r="D1453" i="317" s="1"/>
  <c r="C46" i="241"/>
  <c r="C1453" i="317" s="1"/>
  <c r="B46" i="241"/>
  <c r="H45" i="241"/>
  <c r="G45" i="241"/>
  <c r="G1416" i="317" s="1"/>
  <c r="F45" i="241"/>
  <c r="F1416" i="317" s="1"/>
  <c r="E45" i="241"/>
  <c r="E1416" i="317" s="1"/>
  <c r="D45" i="241"/>
  <c r="D1416" i="317" s="1"/>
  <c r="C45" i="241"/>
  <c r="C1416" i="317" s="1"/>
  <c r="B45" i="241"/>
  <c r="H44" i="241"/>
  <c r="G44" i="241"/>
  <c r="G1379" i="317" s="1"/>
  <c r="F44" i="241"/>
  <c r="F1379" i="317" s="1"/>
  <c r="E44" i="241"/>
  <c r="E1379" i="317" s="1"/>
  <c r="D44" i="241"/>
  <c r="D1379" i="317" s="1"/>
  <c r="C44" i="241"/>
  <c r="C1379" i="317" s="1"/>
  <c r="B44" i="241"/>
  <c r="H43" i="241"/>
  <c r="G43" i="241"/>
  <c r="G1342" i="317" s="1"/>
  <c r="F43" i="241"/>
  <c r="F1342" i="317" s="1"/>
  <c r="E43" i="241"/>
  <c r="E1342" i="317" s="1"/>
  <c r="D43" i="241"/>
  <c r="D1342" i="317" s="1"/>
  <c r="C43" i="241"/>
  <c r="C1342" i="317" s="1"/>
  <c r="H42" i="241"/>
  <c r="G42" i="241"/>
  <c r="G1305" i="317" s="1"/>
  <c r="F42" i="241"/>
  <c r="F1305" i="317" s="1"/>
  <c r="E42" i="241"/>
  <c r="E1305" i="317" s="1"/>
  <c r="D42" i="241"/>
  <c r="D1305" i="317" s="1"/>
  <c r="C42" i="241"/>
  <c r="C1305" i="317" s="1"/>
  <c r="H41" i="241"/>
  <c r="G41" i="241"/>
  <c r="G1268" i="317" s="1"/>
  <c r="F41" i="241"/>
  <c r="F1268" i="317" s="1"/>
  <c r="E41" i="241"/>
  <c r="E1268" i="317" s="1"/>
  <c r="D41" i="241"/>
  <c r="D1268" i="317" s="1"/>
  <c r="C41" i="241"/>
  <c r="C1268" i="317" s="1"/>
  <c r="H40" i="241"/>
  <c r="G40" i="241"/>
  <c r="G1231" i="317" s="1"/>
  <c r="F40" i="241"/>
  <c r="F1231" i="317" s="1"/>
  <c r="E40" i="241"/>
  <c r="E1231" i="317" s="1"/>
  <c r="D40" i="241"/>
  <c r="D1231" i="317" s="1"/>
  <c r="C40" i="241"/>
  <c r="C1231" i="317" s="1"/>
  <c r="H39" i="241"/>
  <c r="G39" i="241"/>
  <c r="G1194" i="317" s="1"/>
  <c r="F39" i="241"/>
  <c r="F1194" i="317" s="1"/>
  <c r="E39" i="241"/>
  <c r="E1194" i="317" s="1"/>
  <c r="D39" i="241"/>
  <c r="D1194" i="317" s="1"/>
  <c r="C39" i="241"/>
  <c r="C1194" i="317" s="1"/>
  <c r="H38" i="241"/>
  <c r="G38" i="241"/>
  <c r="G1157" i="317" s="1"/>
  <c r="F38" i="241"/>
  <c r="F1157" i="317" s="1"/>
  <c r="E38" i="241"/>
  <c r="E1157" i="317" s="1"/>
  <c r="D38" i="241"/>
  <c r="D1157" i="317" s="1"/>
  <c r="C38" i="241"/>
  <c r="C1157" i="317" s="1"/>
  <c r="H37" i="241"/>
  <c r="G37" i="241"/>
  <c r="G1120" i="317" s="1"/>
  <c r="F37" i="241"/>
  <c r="F1120" i="317" s="1"/>
  <c r="E37" i="241"/>
  <c r="E1120" i="317" s="1"/>
  <c r="D37" i="241"/>
  <c r="D1120" i="317" s="1"/>
  <c r="C37" i="241"/>
  <c r="C1120" i="317" s="1"/>
  <c r="H36" i="241"/>
  <c r="G36" i="241"/>
  <c r="G1083" i="317" s="1"/>
  <c r="F36" i="241"/>
  <c r="F1083" i="317" s="1"/>
  <c r="E36" i="241"/>
  <c r="E1083" i="317" s="1"/>
  <c r="D36" i="241"/>
  <c r="D1083" i="317" s="1"/>
  <c r="C36" i="241"/>
  <c r="C1083" i="317" s="1"/>
  <c r="H33" i="241"/>
  <c r="G33" i="241"/>
  <c r="G1008" i="317" s="1"/>
  <c r="F33" i="241"/>
  <c r="F1008" i="317" s="1"/>
  <c r="E33" i="241"/>
  <c r="E1008" i="317" s="1"/>
  <c r="D33" i="241"/>
  <c r="D1008" i="317" s="1"/>
  <c r="C33" i="241"/>
  <c r="C1008" i="317" s="1"/>
  <c r="H32" i="241"/>
  <c r="G32" i="241"/>
  <c r="G971" i="317" s="1"/>
  <c r="F32" i="241"/>
  <c r="F971" i="317" s="1"/>
  <c r="E32" i="241"/>
  <c r="E971" i="317" s="1"/>
  <c r="D32" i="241"/>
  <c r="D971" i="317" s="1"/>
  <c r="C32" i="241"/>
  <c r="C971" i="317" s="1"/>
  <c r="B32" i="241"/>
  <c r="H31" i="241"/>
  <c r="G31" i="241"/>
  <c r="G934" i="317" s="1"/>
  <c r="F31" i="241"/>
  <c r="F934" i="317" s="1"/>
  <c r="E31" i="241"/>
  <c r="E934" i="317" s="1"/>
  <c r="D31" i="241"/>
  <c r="D934" i="317" s="1"/>
  <c r="C31" i="241"/>
  <c r="C934" i="317" s="1"/>
  <c r="B31" i="241"/>
  <c r="H30" i="241"/>
  <c r="G30" i="241"/>
  <c r="G897" i="317" s="1"/>
  <c r="F30" i="241"/>
  <c r="F897" i="317" s="1"/>
  <c r="E30" i="241"/>
  <c r="E897" i="317" s="1"/>
  <c r="D30" i="241"/>
  <c r="D897" i="317" s="1"/>
  <c r="C30" i="241"/>
  <c r="C897" i="317" s="1"/>
  <c r="B30" i="241"/>
  <c r="H29" i="241"/>
  <c r="G29" i="241"/>
  <c r="G860" i="317" s="1"/>
  <c r="F29" i="241"/>
  <c r="F860" i="317" s="1"/>
  <c r="E29" i="241"/>
  <c r="E860" i="317" s="1"/>
  <c r="D29" i="241"/>
  <c r="D860" i="317" s="1"/>
  <c r="C29" i="241"/>
  <c r="C860" i="317" s="1"/>
  <c r="H28" i="241"/>
  <c r="G28" i="241"/>
  <c r="G823" i="317" s="1"/>
  <c r="F28" i="241"/>
  <c r="F823" i="317" s="1"/>
  <c r="E28" i="241"/>
  <c r="E823" i="317" s="1"/>
  <c r="D28" i="241"/>
  <c r="D823" i="317" s="1"/>
  <c r="C28" i="241"/>
  <c r="C823" i="317" s="1"/>
  <c r="H27" i="241"/>
  <c r="G27" i="241"/>
  <c r="G786" i="317" s="1"/>
  <c r="F27" i="241"/>
  <c r="F786" i="317" s="1"/>
  <c r="E27" i="241"/>
  <c r="E786" i="317" s="1"/>
  <c r="D27" i="241"/>
  <c r="D786" i="317" s="1"/>
  <c r="C27" i="241"/>
  <c r="C786" i="317" s="1"/>
  <c r="H26" i="241"/>
  <c r="G26" i="241"/>
  <c r="G749" i="317" s="1"/>
  <c r="F26" i="241"/>
  <c r="F749" i="317" s="1"/>
  <c r="E26" i="241"/>
  <c r="E749" i="317" s="1"/>
  <c r="D26" i="241"/>
  <c r="D749" i="317" s="1"/>
  <c r="C26" i="241"/>
  <c r="C749" i="317" s="1"/>
  <c r="H25" i="241"/>
  <c r="G25" i="241"/>
  <c r="G712" i="317" s="1"/>
  <c r="F25" i="241"/>
  <c r="F712" i="317" s="1"/>
  <c r="E25" i="241"/>
  <c r="E712" i="317" s="1"/>
  <c r="D25" i="241"/>
  <c r="D712" i="317" s="1"/>
  <c r="C25" i="241"/>
  <c r="C712" i="317" s="1"/>
  <c r="H24" i="241"/>
  <c r="G24" i="241"/>
  <c r="G675" i="317" s="1"/>
  <c r="F24" i="241"/>
  <c r="F675" i="317" s="1"/>
  <c r="E24" i="241"/>
  <c r="E675" i="317" s="1"/>
  <c r="D24" i="241"/>
  <c r="D675" i="317" s="1"/>
  <c r="C24" i="241"/>
  <c r="C675" i="317" s="1"/>
  <c r="H23" i="241"/>
  <c r="G23" i="241"/>
  <c r="G638" i="317" s="1"/>
  <c r="F23" i="241"/>
  <c r="F638" i="317" s="1"/>
  <c r="E23" i="241"/>
  <c r="E638" i="317" s="1"/>
  <c r="D23" i="241"/>
  <c r="D638" i="317" s="1"/>
  <c r="C23" i="241"/>
  <c r="C638" i="317" s="1"/>
  <c r="H22" i="241"/>
  <c r="G22" i="241"/>
  <c r="G601" i="317" s="1"/>
  <c r="F22" i="241"/>
  <c r="F601" i="317" s="1"/>
  <c r="E22" i="241"/>
  <c r="E601" i="317" s="1"/>
  <c r="D22" i="241"/>
  <c r="D601" i="317" s="1"/>
  <c r="C22" i="241"/>
  <c r="C601" i="317" s="1"/>
  <c r="H21" i="241"/>
  <c r="G21" i="241"/>
  <c r="G564" i="317" s="1"/>
  <c r="F21" i="241"/>
  <c r="F564" i="317" s="1"/>
  <c r="E21" i="241"/>
  <c r="E564" i="317" s="1"/>
  <c r="D21" i="241"/>
  <c r="D564" i="317" s="1"/>
  <c r="C21" i="241"/>
  <c r="C564" i="317" s="1"/>
  <c r="H18" i="241"/>
  <c r="G18" i="241"/>
  <c r="G489" i="317" s="1"/>
  <c r="F18" i="241"/>
  <c r="F489" i="317" s="1"/>
  <c r="E18" i="241"/>
  <c r="E489" i="317" s="1"/>
  <c r="D18" i="241"/>
  <c r="D489" i="317" s="1"/>
  <c r="C18" i="241"/>
  <c r="C489" i="317" s="1"/>
  <c r="H17" i="241"/>
  <c r="G17" i="241"/>
  <c r="G452" i="317" s="1"/>
  <c r="F17" i="241"/>
  <c r="F452" i="317" s="1"/>
  <c r="E17" i="241"/>
  <c r="E452" i="317" s="1"/>
  <c r="D17" i="241"/>
  <c r="D452" i="317" s="1"/>
  <c r="C17" i="241"/>
  <c r="C452" i="317" s="1"/>
  <c r="B17" i="241"/>
  <c r="H16" i="241"/>
  <c r="G16" i="241"/>
  <c r="G415" i="317" s="1"/>
  <c r="F16" i="241"/>
  <c r="F415" i="317" s="1"/>
  <c r="E16" i="241"/>
  <c r="E415" i="317" s="1"/>
  <c r="D16" i="241"/>
  <c r="D415" i="317" s="1"/>
  <c r="C16" i="241"/>
  <c r="C415" i="317" s="1"/>
  <c r="B16" i="241"/>
  <c r="H15" i="241"/>
  <c r="G15" i="241"/>
  <c r="G378" i="317" s="1"/>
  <c r="F15" i="241"/>
  <c r="F378" i="317" s="1"/>
  <c r="E15" i="241"/>
  <c r="E378" i="317" s="1"/>
  <c r="D15" i="241"/>
  <c r="D378" i="317" s="1"/>
  <c r="C15" i="241"/>
  <c r="C378" i="317" s="1"/>
  <c r="B15" i="241"/>
  <c r="H14" i="241"/>
  <c r="G14" i="241"/>
  <c r="G341" i="317" s="1"/>
  <c r="F14" i="241"/>
  <c r="F341" i="317" s="1"/>
  <c r="E14" i="241"/>
  <c r="E341" i="317" s="1"/>
  <c r="D14" i="241"/>
  <c r="D341" i="317" s="1"/>
  <c r="C14" i="241"/>
  <c r="C341" i="317" s="1"/>
  <c r="H13" i="241"/>
  <c r="G13" i="241"/>
  <c r="G304" i="317" s="1"/>
  <c r="F13" i="241"/>
  <c r="F304" i="317" s="1"/>
  <c r="E13" i="241"/>
  <c r="E304" i="317" s="1"/>
  <c r="D13" i="241"/>
  <c r="D304" i="317" s="1"/>
  <c r="C13" i="241"/>
  <c r="C304" i="317" s="1"/>
  <c r="H12" i="241"/>
  <c r="G12" i="241"/>
  <c r="G267" i="317" s="1"/>
  <c r="F12" i="241"/>
  <c r="F267" i="317" s="1"/>
  <c r="E12" i="241"/>
  <c r="E267" i="317" s="1"/>
  <c r="D12" i="241"/>
  <c r="D267" i="317" s="1"/>
  <c r="C12" i="241"/>
  <c r="C267" i="317" s="1"/>
  <c r="H11" i="241"/>
  <c r="G11" i="241"/>
  <c r="G230" i="317" s="1"/>
  <c r="F11" i="241"/>
  <c r="F230" i="317" s="1"/>
  <c r="E11" i="241"/>
  <c r="E230" i="317" s="1"/>
  <c r="D11" i="241"/>
  <c r="D230" i="317" s="1"/>
  <c r="C11" i="241"/>
  <c r="C230" i="317" s="1"/>
  <c r="H10" i="241"/>
  <c r="G10" i="241"/>
  <c r="G193" i="317" s="1"/>
  <c r="F10" i="241"/>
  <c r="F193" i="317" s="1"/>
  <c r="E10" i="241"/>
  <c r="E193" i="317" s="1"/>
  <c r="D10" i="241"/>
  <c r="D193" i="317" s="1"/>
  <c r="C10" i="241"/>
  <c r="C193" i="317" s="1"/>
  <c r="H9" i="241"/>
  <c r="G9" i="241"/>
  <c r="G156" i="317" s="1"/>
  <c r="F9" i="241"/>
  <c r="F156" i="317" s="1"/>
  <c r="E9" i="241"/>
  <c r="E156" i="317" s="1"/>
  <c r="D9" i="241"/>
  <c r="D156" i="317" s="1"/>
  <c r="C9" i="241"/>
  <c r="C156" i="317" s="1"/>
  <c r="H8" i="241"/>
  <c r="G8" i="241"/>
  <c r="G119" i="317" s="1"/>
  <c r="F8" i="241"/>
  <c r="F119" i="317" s="1"/>
  <c r="E8" i="241"/>
  <c r="E119" i="317" s="1"/>
  <c r="D8" i="241"/>
  <c r="D119" i="317" s="1"/>
  <c r="C8" i="241"/>
  <c r="C119" i="317" s="1"/>
  <c r="H7" i="241"/>
  <c r="G7" i="241"/>
  <c r="G82" i="317" s="1"/>
  <c r="F7" i="241"/>
  <c r="F82" i="317" s="1"/>
  <c r="E7" i="241"/>
  <c r="E82" i="317" s="1"/>
  <c r="D7" i="241"/>
  <c r="D82" i="317" s="1"/>
  <c r="C7" i="241"/>
  <c r="C82" i="317" s="1"/>
  <c r="H6" i="241"/>
  <c r="G6" i="241"/>
  <c r="G45" i="317" s="1"/>
  <c r="F6" i="241"/>
  <c r="F45" i="317" s="1"/>
  <c r="E6" i="241"/>
  <c r="E45" i="317" s="1"/>
  <c r="D6" i="241"/>
  <c r="D45" i="317" s="1"/>
  <c r="C6" i="241"/>
  <c r="C45" i="317" s="1"/>
  <c r="H5" i="241"/>
  <c r="G5" i="241"/>
  <c r="G8" i="317" s="1"/>
  <c r="F5" i="241"/>
  <c r="F8" i="317" s="1"/>
  <c r="E5" i="241"/>
  <c r="E8" i="317" s="1"/>
  <c r="D5" i="241"/>
  <c r="D8" i="317" s="1"/>
  <c r="C5" i="241"/>
  <c r="C8" i="317" s="1"/>
  <c r="C95" i="241"/>
  <c r="C3086" i="317" s="1"/>
  <c r="B2" i="241"/>
  <c r="B2" i="240"/>
  <c r="H94" i="239"/>
  <c r="G94" i="239"/>
  <c r="G3048" i="317" s="1"/>
  <c r="F94" i="239"/>
  <c r="F3048" i="317" s="1"/>
  <c r="E94" i="239"/>
  <c r="E3048" i="317" s="1"/>
  <c r="D94" i="239"/>
  <c r="D3048" i="317" s="1"/>
  <c r="C94" i="239"/>
  <c r="C3048" i="317" s="1"/>
  <c r="H93" i="239"/>
  <c r="G93" i="239"/>
  <c r="G3011" i="317" s="1"/>
  <c r="F93" i="239"/>
  <c r="F3011" i="317" s="1"/>
  <c r="E93" i="239"/>
  <c r="E3011" i="317" s="1"/>
  <c r="D93" i="239"/>
  <c r="D3011" i="317" s="1"/>
  <c r="C93" i="239"/>
  <c r="C3011" i="317" s="1"/>
  <c r="H89" i="239"/>
  <c r="G89" i="239"/>
  <c r="G2935" i="317" s="1"/>
  <c r="F89" i="239"/>
  <c r="F2935" i="317" s="1"/>
  <c r="E89" i="239"/>
  <c r="E2935" i="317" s="1"/>
  <c r="D89" i="239"/>
  <c r="D2935" i="317" s="1"/>
  <c r="C89" i="239"/>
  <c r="C2935" i="317" s="1"/>
  <c r="B89" i="239"/>
  <c r="H88" i="239"/>
  <c r="G88" i="239"/>
  <c r="G2898" i="317" s="1"/>
  <c r="F88" i="239"/>
  <c r="F2898" i="317" s="1"/>
  <c r="E88" i="239"/>
  <c r="E2898" i="317" s="1"/>
  <c r="D88" i="239"/>
  <c r="D2898" i="317" s="1"/>
  <c r="C88" i="239"/>
  <c r="C2898" i="317" s="1"/>
  <c r="B88" i="239"/>
  <c r="H87" i="239"/>
  <c r="G87" i="239"/>
  <c r="G2861" i="317" s="1"/>
  <c r="F87" i="239"/>
  <c r="F2861" i="317" s="1"/>
  <c r="E87" i="239"/>
  <c r="E2861" i="317" s="1"/>
  <c r="D87" i="239"/>
  <c r="D2861" i="317" s="1"/>
  <c r="C87" i="239"/>
  <c r="C2861" i="317" s="1"/>
  <c r="B87" i="239"/>
  <c r="H86" i="239"/>
  <c r="G86" i="239"/>
  <c r="G2824" i="317" s="1"/>
  <c r="F86" i="239"/>
  <c r="F2824" i="317" s="1"/>
  <c r="E86" i="239"/>
  <c r="E2824" i="317" s="1"/>
  <c r="D86" i="239"/>
  <c r="D2824" i="317" s="1"/>
  <c r="C86" i="239"/>
  <c r="C2824" i="317" s="1"/>
  <c r="B86" i="239"/>
  <c r="H85" i="239"/>
  <c r="G85" i="239"/>
  <c r="G2787" i="317" s="1"/>
  <c r="F85" i="239"/>
  <c r="F2787" i="317" s="1"/>
  <c r="E85" i="239"/>
  <c r="E2787" i="317" s="1"/>
  <c r="D85" i="239"/>
  <c r="D2787" i="317" s="1"/>
  <c r="C85" i="239"/>
  <c r="C2787" i="317" s="1"/>
  <c r="B85" i="239"/>
  <c r="H84" i="239"/>
  <c r="G84" i="239"/>
  <c r="G2750" i="317" s="1"/>
  <c r="F84" i="239"/>
  <c r="F2750" i="317" s="1"/>
  <c r="E84" i="239"/>
  <c r="E2750" i="317" s="1"/>
  <c r="D84" i="239"/>
  <c r="D2750" i="317" s="1"/>
  <c r="C84" i="239"/>
  <c r="C2750" i="317" s="1"/>
  <c r="B84" i="239"/>
  <c r="H83" i="239"/>
  <c r="G83" i="239"/>
  <c r="G2713" i="317" s="1"/>
  <c r="F83" i="239"/>
  <c r="F2713" i="317" s="1"/>
  <c r="E83" i="239"/>
  <c r="E2713" i="317" s="1"/>
  <c r="D83" i="239"/>
  <c r="D2713" i="317" s="1"/>
  <c r="C83" i="239"/>
  <c r="C2713" i="317" s="1"/>
  <c r="B83" i="239"/>
  <c r="H82" i="239"/>
  <c r="G82" i="239"/>
  <c r="G2676" i="317" s="1"/>
  <c r="F82" i="239"/>
  <c r="F2676" i="317" s="1"/>
  <c r="E82" i="239"/>
  <c r="D82" i="239"/>
  <c r="D2676" i="317" s="1"/>
  <c r="C82" i="239"/>
  <c r="C2676" i="317" s="1"/>
  <c r="B82" i="239"/>
  <c r="H79" i="239"/>
  <c r="G79" i="239"/>
  <c r="G2601" i="317" s="1"/>
  <c r="F79" i="239"/>
  <c r="F2601" i="317" s="1"/>
  <c r="E79" i="239"/>
  <c r="E2601" i="317" s="1"/>
  <c r="D79" i="239"/>
  <c r="D2601" i="317" s="1"/>
  <c r="C79" i="239"/>
  <c r="C2601" i="317" s="1"/>
  <c r="H78" i="239"/>
  <c r="G78" i="239"/>
  <c r="G2564" i="317" s="1"/>
  <c r="F78" i="239"/>
  <c r="F2564" i="317" s="1"/>
  <c r="E78" i="239"/>
  <c r="E2564" i="317" s="1"/>
  <c r="D78" i="239"/>
  <c r="D2564" i="317" s="1"/>
  <c r="C78" i="239"/>
  <c r="C2564" i="317" s="1"/>
  <c r="B78" i="239"/>
  <c r="H77" i="239"/>
  <c r="G77" i="239"/>
  <c r="G2527" i="317" s="1"/>
  <c r="F77" i="239"/>
  <c r="F2527" i="317" s="1"/>
  <c r="E77" i="239"/>
  <c r="E2527" i="317" s="1"/>
  <c r="D77" i="239"/>
  <c r="D2527" i="317" s="1"/>
  <c r="C77" i="239"/>
  <c r="C2527" i="317" s="1"/>
  <c r="B77" i="239"/>
  <c r="H76" i="239"/>
  <c r="G76" i="239"/>
  <c r="G2490" i="317" s="1"/>
  <c r="F76" i="239"/>
  <c r="F2490" i="317" s="1"/>
  <c r="E76" i="239"/>
  <c r="E2490" i="317" s="1"/>
  <c r="D76" i="239"/>
  <c r="D2490" i="317" s="1"/>
  <c r="C76" i="239"/>
  <c r="C2490" i="317" s="1"/>
  <c r="B76" i="239"/>
  <c r="H75" i="239"/>
  <c r="G75" i="239"/>
  <c r="G2453" i="317" s="1"/>
  <c r="F75" i="239"/>
  <c r="F2453" i="317" s="1"/>
  <c r="E75" i="239"/>
  <c r="E2453" i="317" s="1"/>
  <c r="D75" i="239"/>
  <c r="D2453" i="317" s="1"/>
  <c r="C75" i="239"/>
  <c r="C2453" i="317" s="1"/>
  <c r="B75" i="239"/>
  <c r="H74" i="239"/>
  <c r="G74" i="239"/>
  <c r="G2416" i="317" s="1"/>
  <c r="F74" i="239"/>
  <c r="F2416" i="317" s="1"/>
  <c r="E74" i="239"/>
  <c r="E2416" i="317" s="1"/>
  <c r="D74" i="239"/>
  <c r="D2416" i="317" s="1"/>
  <c r="C74" i="239"/>
  <c r="C2416" i="317" s="1"/>
  <c r="B74" i="239"/>
  <c r="H73" i="239"/>
  <c r="G73" i="239"/>
  <c r="G2379" i="317" s="1"/>
  <c r="F73" i="239"/>
  <c r="F2379" i="317" s="1"/>
  <c r="E73" i="239"/>
  <c r="E2379" i="317" s="1"/>
  <c r="D73" i="239"/>
  <c r="D2379" i="317" s="1"/>
  <c r="C73" i="239"/>
  <c r="C2379" i="317" s="1"/>
  <c r="B73" i="239"/>
  <c r="H72" i="239"/>
  <c r="G72" i="239"/>
  <c r="G2342" i="317" s="1"/>
  <c r="F72" i="239"/>
  <c r="F2342" i="317" s="1"/>
  <c r="E72" i="239"/>
  <c r="E2342" i="317" s="1"/>
  <c r="D72" i="239"/>
  <c r="D2342" i="317" s="1"/>
  <c r="C72" i="239"/>
  <c r="C2342" i="317" s="1"/>
  <c r="B72" i="239"/>
  <c r="H71" i="239"/>
  <c r="G71" i="239"/>
  <c r="G2305" i="317" s="1"/>
  <c r="F71" i="239"/>
  <c r="F2305" i="317" s="1"/>
  <c r="E71" i="239"/>
  <c r="D71" i="239"/>
  <c r="D2305" i="317" s="1"/>
  <c r="C71" i="239"/>
  <c r="C2305" i="317" s="1"/>
  <c r="B71" i="239"/>
  <c r="H70" i="239"/>
  <c r="G70" i="239"/>
  <c r="G2268" i="317" s="1"/>
  <c r="F70" i="239"/>
  <c r="F2268" i="317" s="1"/>
  <c r="E70" i="239"/>
  <c r="E2268" i="317" s="1"/>
  <c r="D70" i="239"/>
  <c r="D2268" i="317" s="1"/>
  <c r="C70" i="239"/>
  <c r="C2268" i="317" s="1"/>
  <c r="B70" i="239"/>
  <c r="H69" i="239"/>
  <c r="G69" i="239"/>
  <c r="G2231" i="317" s="1"/>
  <c r="F69" i="239"/>
  <c r="F2231" i="317" s="1"/>
  <c r="E69" i="239"/>
  <c r="E2231" i="317" s="1"/>
  <c r="D69" i="239"/>
  <c r="D2231" i="317" s="1"/>
  <c r="C69" i="239"/>
  <c r="C2231" i="317" s="1"/>
  <c r="B69" i="239"/>
  <c r="H68" i="239"/>
  <c r="G68" i="239"/>
  <c r="G2194" i="317" s="1"/>
  <c r="F68" i="239"/>
  <c r="F2194" i="317" s="1"/>
  <c r="E68" i="239"/>
  <c r="E2194" i="317" s="1"/>
  <c r="D68" i="239"/>
  <c r="D2194" i="317" s="1"/>
  <c r="C68" i="239"/>
  <c r="C2194" i="317" s="1"/>
  <c r="B68" i="239"/>
  <c r="H67" i="239"/>
  <c r="G67" i="239"/>
  <c r="G2157" i="317" s="1"/>
  <c r="F67" i="239"/>
  <c r="F2157" i="317" s="1"/>
  <c r="E67" i="239"/>
  <c r="E2157" i="317" s="1"/>
  <c r="D67" i="239"/>
  <c r="D2157" i="317" s="1"/>
  <c r="C67" i="239"/>
  <c r="C2157" i="317" s="1"/>
  <c r="B67" i="239"/>
  <c r="H66" i="239"/>
  <c r="G66" i="239"/>
  <c r="G2120" i="317" s="1"/>
  <c r="F66" i="239"/>
  <c r="F2120" i="317" s="1"/>
  <c r="E66" i="239"/>
  <c r="E2120" i="317" s="1"/>
  <c r="D66" i="239"/>
  <c r="D2120" i="317" s="1"/>
  <c r="C66" i="239"/>
  <c r="C2120" i="317" s="1"/>
  <c r="B66" i="239"/>
  <c r="H63" i="239"/>
  <c r="G63" i="239"/>
  <c r="G2045" i="317" s="1"/>
  <c r="F63" i="239"/>
  <c r="F2045" i="317" s="1"/>
  <c r="E63" i="239"/>
  <c r="E2045" i="317" s="1"/>
  <c r="D63" i="239"/>
  <c r="D2045" i="317" s="1"/>
  <c r="C63" i="239"/>
  <c r="C2045" i="317" s="1"/>
  <c r="H62" i="239"/>
  <c r="G62" i="239"/>
  <c r="G2008" i="317" s="1"/>
  <c r="F62" i="239"/>
  <c r="F2008" i="317" s="1"/>
  <c r="E62" i="239"/>
  <c r="E2008" i="317" s="1"/>
  <c r="D62" i="239"/>
  <c r="D2008" i="317" s="1"/>
  <c r="C62" i="239"/>
  <c r="C2008" i="317" s="1"/>
  <c r="B62" i="239"/>
  <c r="H61" i="239"/>
  <c r="G61" i="239"/>
  <c r="G1971" i="317" s="1"/>
  <c r="F61" i="239"/>
  <c r="F1971" i="317" s="1"/>
  <c r="E61" i="239"/>
  <c r="E1971" i="317" s="1"/>
  <c r="D61" i="239"/>
  <c r="D1971" i="317" s="1"/>
  <c r="C61" i="239"/>
  <c r="C1971" i="317" s="1"/>
  <c r="B61" i="239"/>
  <c r="H60" i="239"/>
  <c r="G60" i="239"/>
  <c r="G1934" i="317" s="1"/>
  <c r="F60" i="239"/>
  <c r="F1934" i="317" s="1"/>
  <c r="E60" i="239"/>
  <c r="E1934" i="317" s="1"/>
  <c r="D60" i="239"/>
  <c r="D1934" i="317" s="1"/>
  <c r="C60" i="239"/>
  <c r="C1934" i="317" s="1"/>
  <c r="B60" i="239"/>
  <c r="H59" i="239"/>
  <c r="G59" i="239"/>
  <c r="G1897" i="317" s="1"/>
  <c r="F59" i="239"/>
  <c r="F1897" i="317" s="1"/>
  <c r="E59" i="239"/>
  <c r="E1897" i="317" s="1"/>
  <c r="D59" i="239"/>
  <c r="D1897" i="317" s="1"/>
  <c r="C59" i="239"/>
  <c r="C1897" i="317" s="1"/>
  <c r="B59" i="239"/>
  <c r="H58" i="239"/>
  <c r="G58" i="239"/>
  <c r="G1860" i="317" s="1"/>
  <c r="F58" i="239"/>
  <c r="F1860" i="317" s="1"/>
  <c r="E58" i="239"/>
  <c r="E1860" i="317" s="1"/>
  <c r="D58" i="239"/>
  <c r="D1860" i="317" s="1"/>
  <c r="C58" i="239"/>
  <c r="C1860" i="317" s="1"/>
  <c r="B58" i="239"/>
  <c r="H57" i="239"/>
  <c r="G57" i="239"/>
  <c r="G1823" i="317" s="1"/>
  <c r="F57" i="239"/>
  <c r="F1823" i="317" s="1"/>
  <c r="E57" i="239"/>
  <c r="E1823" i="317" s="1"/>
  <c r="D57" i="239"/>
  <c r="D1823" i="317" s="1"/>
  <c r="C57" i="239"/>
  <c r="C1823" i="317" s="1"/>
  <c r="B57" i="239"/>
  <c r="H56" i="239"/>
  <c r="G56" i="239"/>
  <c r="G1786" i="317" s="1"/>
  <c r="F56" i="239"/>
  <c r="F1786" i="317" s="1"/>
  <c r="E56" i="239"/>
  <c r="E1786" i="317" s="1"/>
  <c r="D56" i="239"/>
  <c r="D1786" i="317" s="1"/>
  <c r="C56" i="239"/>
  <c r="C1786" i="317" s="1"/>
  <c r="B56" i="239"/>
  <c r="H55" i="239"/>
  <c r="G55" i="239"/>
  <c r="G1749" i="317" s="1"/>
  <c r="F55" i="239"/>
  <c r="F1749" i="317" s="1"/>
  <c r="E55" i="239"/>
  <c r="E1749" i="317" s="1"/>
  <c r="D55" i="239"/>
  <c r="D1749" i="317" s="1"/>
  <c r="C55" i="239"/>
  <c r="C1749" i="317" s="1"/>
  <c r="B55" i="239"/>
  <c r="H54" i="239"/>
  <c r="G54" i="239"/>
  <c r="G1712" i="317" s="1"/>
  <c r="F54" i="239"/>
  <c r="F1712" i="317" s="1"/>
  <c r="E54" i="239"/>
  <c r="E1712" i="317" s="1"/>
  <c r="D54" i="239"/>
  <c r="D1712" i="317" s="1"/>
  <c r="C54" i="239"/>
  <c r="C1712" i="317" s="1"/>
  <c r="B54" i="239"/>
  <c r="H53" i="239"/>
  <c r="G53" i="239"/>
  <c r="G1675" i="317" s="1"/>
  <c r="F53" i="239"/>
  <c r="F1675" i="317" s="1"/>
  <c r="E53" i="239"/>
  <c r="E1675" i="317" s="1"/>
  <c r="D53" i="239"/>
  <c r="D1675" i="317" s="1"/>
  <c r="C53" i="239"/>
  <c r="C1675" i="317" s="1"/>
  <c r="B53" i="239"/>
  <c r="H52" i="239"/>
  <c r="G52" i="239"/>
  <c r="G1638" i="317" s="1"/>
  <c r="F52" i="239"/>
  <c r="F1638" i="317" s="1"/>
  <c r="E52" i="239"/>
  <c r="E1638" i="317" s="1"/>
  <c r="D52" i="239"/>
  <c r="D1638" i="317" s="1"/>
  <c r="C52" i="239"/>
  <c r="C1638" i="317" s="1"/>
  <c r="B52" i="239"/>
  <c r="H51" i="239"/>
  <c r="G51" i="239"/>
  <c r="G1601" i="317" s="1"/>
  <c r="F51" i="239"/>
  <c r="F1601" i="317" s="1"/>
  <c r="E51" i="239"/>
  <c r="E1601" i="317" s="1"/>
  <c r="D51" i="239"/>
  <c r="D1601" i="317" s="1"/>
  <c r="C51" i="239"/>
  <c r="C1601" i="317" s="1"/>
  <c r="B51" i="239"/>
  <c r="H48" i="239"/>
  <c r="G48" i="239"/>
  <c r="G1526" i="317" s="1"/>
  <c r="F48" i="239"/>
  <c r="F1526" i="317" s="1"/>
  <c r="E48" i="239"/>
  <c r="E1526" i="317" s="1"/>
  <c r="D48" i="239"/>
  <c r="D1526" i="317" s="1"/>
  <c r="C48" i="239"/>
  <c r="C1526" i="317" s="1"/>
  <c r="H47" i="239"/>
  <c r="G47" i="239"/>
  <c r="G1489" i="317" s="1"/>
  <c r="F47" i="239"/>
  <c r="F1489" i="317" s="1"/>
  <c r="E47" i="239"/>
  <c r="E1489" i="317" s="1"/>
  <c r="D47" i="239"/>
  <c r="D1489" i="317" s="1"/>
  <c r="C47" i="239"/>
  <c r="C1489" i="317" s="1"/>
  <c r="B47" i="239"/>
  <c r="H46" i="239"/>
  <c r="G46" i="239"/>
  <c r="G1452" i="317" s="1"/>
  <c r="F46" i="239"/>
  <c r="F1452" i="317" s="1"/>
  <c r="E46" i="239"/>
  <c r="E1452" i="317" s="1"/>
  <c r="D46" i="239"/>
  <c r="D1452" i="317" s="1"/>
  <c r="C46" i="239"/>
  <c r="C1452" i="317" s="1"/>
  <c r="B46" i="239"/>
  <c r="H45" i="239"/>
  <c r="G45" i="239"/>
  <c r="G1415" i="317" s="1"/>
  <c r="F45" i="239"/>
  <c r="F1415" i="317" s="1"/>
  <c r="E45" i="239"/>
  <c r="E1415" i="317" s="1"/>
  <c r="D45" i="239"/>
  <c r="D1415" i="317" s="1"/>
  <c r="C45" i="239"/>
  <c r="C1415" i="317" s="1"/>
  <c r="B45" i="239"/>
  <c r="H44" i="239"/>
  <c r="G44" i="239"/>
  <c r="G1378" i="317" s="1"/>
  <c r="F44" i="239"/>
  <c r="F1378" i="317" s="1"/>
  <c r="E44" i="239"/>
  <c r="E1378" i="317" s="1"/>
  <c r="D44" i="239"/>
  <c r="D1378" i="317" s="1"/>
  <c r="C44" i="239"/>
  <c r="C1378" i="317" s="1"/>
  <c r="B44" i="239"/>
  <c r="H43" i="239"/>
  <c r="G43" i="239"/>
  <c r="G1341" i="317" s="1"/>
  <c r="F43" i="239"/>
  <c r="F1341" i="317" s="1"/>
  <c r="E43" i="239"/>
  <c r="E1341" i="317" s="1"/>
  <c r="D43" i="239"/>
  <c r="D1341" i="317" s="1"/>
  <c r="C43" i="239"/>
  <c r="C1341" i="317" s="1"/>
  <c r="H42" i="239"/>
  <c r="G42" i="239"/>
  <c r="G1304" i="317" s="1"/>
  <c r="F42" i="239"/>
  <c r="F1304" i="317" s="1"/>
  <c r="E42" i="239"/>
  <c r="E1304" i="317" s="1"/>
  <c r="D42" i="239"/>
  <c r="D1304" i="317" s="1"/>
  <c r="C42" i="239"/>
  <c r="C1304" i="317" s="1"/>
  <c r="H41" i="239"/>
  <c r="G41" i="239"/>
  <c r="G1267" i="317" s="1"/>
  <c r="F41" i="239"/>
  <c r="F1267" i="317" s="1"/>
  <c r="E41" i="239"/>
  <c r="E1267" i="317" s="1"/>
  <c r="D41" i="239"/>
  <c r="D1267" i="317" s="1"/>
  <c r="C41" i="239"/>
  <c r="C1267" i="317" s="1"/>
  <c r="H40" i="239"/>
  <c r="G40" i="239"/>
  <c r="G1230" i="317" s="1"/>
  <c r="F40" i="239"/>
  <c r="F1230" i="317" s="1"/>
  <c r="E40" i="239"/>
  <c r="E1230" i="317" s="1"/>
  <c r="D40" i="239"/>
  <c r="D1230" i="317" s="1"/>
  <c r="C40" i="239"/>
  <c r="C1230" i="317" s="1"/>
  <c r="H39" i="239"/>
  <c r="G39" i="239"/>
  <c r="G1193" i="317" s="1"/>
  <c r="F39" i="239"/>
  <c r="F1193" i="317" s="1"/>
  <c r="E39" i="239"/>
  <c r="E1193" i="317" s="1"/>
  <c r="D39" i="239"/>
  <c r="D1193" i="317" s="1"/>
  <c r="C39" i="239"/>
  <c r="C1193" i="317" s="1"/>
  <c r="H38" i="239"/>
  <c r="G38" i="239"/>
  <c r="G1156" i="317" s="1"/>
  <c r="F38" i="239"/>
  <c r="F1156" i="317" s="1"/>
  <c r="E38" i="239"/>
  <c r="E1156" i="317" s="1"/>
  <c r="D38" i="239"/>
  <c r="D1156" i="317" s="1"/>
  <c r="C38" i="239"/>
  <c r="C1156" i="317" s="1"/>
  <c r="H37" i="239"/>
  <c r="G37" i="239"/>
  <c r="F37" i="239"/>
  <c r="F1119" i="317" s="1"/>
  <c r="E37" i="239"/>
  <c r="E1119" i="317" s="1"/>
  <c r="D37" i="239"/>
  <c r="D1119" i="317" s="1"/>
  <c r="C37" i="239"/>
  <c r="C1119" i="317" s="1"/>
  <c r="H36" i="239"/>
  <c r="G36" i="239"/>
  <c r="G1082" i="317" s="1"/>
  <c r="F36" i="239"/>
  <c r="F1082" i="317" s="1"/>
  <c r="E36" i="239"/>
  <c r="E1082" i="317" s="1"/>
  <c r="D36" i="239"/>
  <c r="D1082" i="317" s="1"/>
  <c r="C36" i="239"/>
  <c r="C1082" i="317" s="1"/>
  <c r="H33" i="239"/>
  <c r="G33" i="239"/>
  <c r="G1007" i="317" s="1"/>
  <c r="F33" i="239"/>
  <c r="F1007" i="317" s="1"/>
  <c r="E33" i="239"/>
  <c r="E1007" i="317" s="1"/>
  <c r="D33" i="239"/>
  <c r="D1007" i="317" s="1"/>
  <c r="C33" i="239"/>
  <c r="C1007" i="317" s="1"/>
  <c r="H32" i="239"/>
  <c r="G32" i="239"/>
  <c r="G970" i="317" s="1"/>
  <c r="F32" i="239"/>
  <c r="F970" i="317" s="1"/>
  <c r="E32" i="239"/>
  <c r="E970" i="317" s="1"/>
  <c r="D32" i="239"/>
  <c r="D970" i="317" s="1"/>
  <c r="C32" i="239"/>
  <c r="C970" i="317" s="1"/>
  <c r="B32" i="239"/>
  <c r="H31" i="239"/>
  <c r="G31" i="239"/>
  <c r="G933" i="317" s="1"/>
  <c r="F31" i="239"/>
  <c r="F933" i="317" s="1"/>
  <c r="E31" i="239"/>
  <c r="E933" i="317" s="1"/>
  <c r="D31" i="239"/>
  <c r="D933" i="317" s="1"/>
  <c r="C31" i="239"/>
  <c r="C933" i="317" s="1"/>
  <c r="B31" i="239"/>
  <c r="H30" i="239"/>
  <c r="G30" i="239"/>
  <c r="G896" i="317" s="1"/>
  <c r="F30" i="239"/>
  <c r="F896" i="317" s="1"/>
  <c r="E30" i="239"/>
  <c r="E896" i="317" s="1"/>
  <c r="D30" i="239"/>
  <c r="D896" i="317" s="1"/>
  <c r="C30" i="239"/>
  <c r="C896" i="317" s="1"/>
  <c r="B30" i="239"/>
  <c r="H29" i="239"/>
  <c r="G29" i="239"/>
  <c r="G859" i="317" s="1"/>
  <c r="F29" i="239"/>
  <c r="F859" i="317" s="1"/>
  <c r="E29" i="239"/>
  <c r="E859" i="317" s="1"/>
  <c r="D29" i="239"/>
  <c r="D859" i="317" s="1"/>
  <c r="C29" i="239"/>
  <c r="C859" i="317" s="1"/>
  <c r="H28" i="239"/>
  <c r="G28" i="239"/>
  <c r="G822" i="317" s="1"/>
  <c r="F28" i="239"/>
  <c r="F822" i="317" s="1"/>
  <c r="E28" i="239"/>
  <c r="E822" i="317" s="1"/>
  <c r="D28" i="239"/>
  <c r="D822" i="317" s="1"/>
  <c r="C28" i="239"/>
  <c r="C822" i="317" s="1"/>
  <c r="H27" i="239"/>
  <c r="G27" i="239"/>
  <c r="G785" i="317" s="1"/>
  <c r="F27" i="239"/>
  <c r="F785" i="317" s="1"/>
  <c r="E27" i="239"/>
  <c r="E785" i="317" s="1"/>
  <c r="D27" i="239"/>
  <c r="D785" i="317" s="1"/>
  <c r="C27" i="239"/>
  <c r="C785" i="317" s="1"/>
  <c r="H26" i="239"/>
  <c r="G26" i="239"/>
  <c r="G748" i="317" s="1"/>
  <c r="F26" i="239"/>
  <c r="F748" i="317" s="1"/>
  <c r="E26" i="239"/>
  <c r="E748" i="317" s="1"/>
  <c r="D26" i="239"/>
  <c r="D748" i="317" s="1"/>
  <c r="C26" i="239"/>
  <c r="C748" i="317" s="1"/>
  <c r="H25" i="239"/>
  <c r="G25" i="239"/>
  <c r="G711" i="317" s="1"/>
  <c r="F25" i="239"/>
  <c r="F711" i="317" s="1"/>
  <c r="E25" i="239"/>
  <c r="E711" i="317" s="1"/>
  <c r="D25" i="239"/>
  <c r="D711" i="317" s="1"/>
  <c r="C25" i="239"/>
  <c r="C711" i="317" s="1"/>
  <c r="H24" i="239"/>
  <c r="G24" i="239"/>
  <c r="G674" i="317" s="1"/>
  <c r="F24" i="239"/>
  <c r="F674" i="317" s="1"/>
  <c r="E24" i="239"/>
  <c r="E674" i="317" s="1"/>
  <c r="D24" i="239"/>
  <c r="D674" i="317" s="1"/>
  <c r="C24" i="239"/>
  <c r="C674" i="317" s="1"/>
  <c r="H23" i="239"/>
  <c r="G23" i="239"/>
  <c r="G637" i="317" s="1"/>
  <c r="F23" i="239"/>
  <c r="F637" i="317" s="1"/>
  <c r="E23" i="239"/>
  <c r="E637" i="317" s="1"/>
  <c r="D23" i="239"/>
  <c r="D637" i="317" s="1"/>
  <c r="C23" i="239"/>
  <c r="C637" i="317" s="1"/>
  <c r="H22" i="239"/>
  <c r="G22" i="239"/>
  <c r="G600" i="317" s="1"/>
  <c r="F22" i="239"/>
  <c r="F600" i="317" s="1"/>
  <c r="E22" i="239"/>
  <c r="E600" i="317" s="1"/>
  <c r="D22" i="239"/>
  <c r="D600" i="317" s="1"/>
  <c r="C22" i="239"/>
  <c r="C600" i="317" s="1"/>
  <c r="H21" i="239"/>
  <c r="G21" i="239"/>
  <c r="G563" i="317" s="1"/>
  <c r="F21" i="239"/>
  <c r="F563" i="317" s="1"/>
  <c r="E21" i="239"/>
  <c r="E563" i="317" s="1"/>
  <c r="D21" i="239"/>
  <c r="D563" i="317" s="1"/>
  <c r="C21" i="239"/>
  <c r="C563" i="317" s="1"/>
  <c r="H18" i="239"/>
  <c r="G18" i="239"/>
  <c r="G488" i="317" s="1"/>
  <c r="F18" i="239"/>
  <c r="F488" i="317" s="1"/>
  <c r="E18" i="239"/>
  <c r="E488" i="317" s="1"/>
  <c r="D18" i="239"/>
  <c r="D488" i="317" s="1"/>
  <c r="C18" i="239"/>
  <c r="C488" i="317" s="1"/>
  <c r="H17" i="239"/>
  <c r="G17" i="239"/>
  <c r="G451" i="317" s="1"/>
  <c r="F17" i="239"/>
  <c r="F451" i="317" s="1"/>
  <c r="E17" i="239"/>
  <c r="E451" i="317" s="1"/>
  <c r="D17" i="239"/>
  <c r="D451" i="317" s="1"/>
  <c r="C17" i="239"/>
  <c r="C451" i="317" s="1"/>
  <c r="B17" i="239"/>
  <c r="H16" i="239"/>
  <c r="G16" i="239"/>
  <c r="G414" i="317" s="1"/>
  <c r="F16" i="239"/>
  <c r="F414" i="317" s="1"/>
  <c r="E16" i="239"/>
  <c r="E414" i="317" s="1"/>
  <c r="D16" i="239"/>
  <c r="D414" i="317" s="1"/>
  <c r="C16" i="239"/>
  <c r="C414" i="317" s="1"/>
  <c r="B16" i="239"/>
  <c r="H15" i="239"/>
  <c r="G15" i="239"/>
  <c r="G377" i="317" s="1"/>
  <c r="F15" i="239"/>
  <c r="F377" i="317" s="1"/>
  <c r="E15" i="239"/>
  <c r="E377" i="317" s="1"/>
  <c r="D15" i="239"/>
  <c r="D377" i="317" s="1"/>
  <c r="C15" i="239"/>
  <c r="C377" i="317" s="1"/>
  <c r="B15" i="239"/>
  <c r="H14" i="239"/>
  <c r="G14" i="239"/>
  <c r="G340" i="317" s="1"/>
  <c r="F14" i="239"/>
  <c r="F340" i="317" s="1"/>
  <c r="E14" i="239"/>
  <c r="E340" i="317" s="1"/>
  <c r="D14" i="239"/>
  <c r="D340" i="317" s="1"/>
  <c r="C14" i="239"/>
  <c r="C340" i="317" s="1"/>
  <c r="H13" i="239"/>
  <c r="G13" i="239"/>
  <c r="G303" i="317" s="1"/>
  <c r="F13" i="239"/>
  <c r="F303" i="317" s="1"/>
  <c r="E13" i="239"/>
  <c r="E303" i="317" s="1"/>
  <c r="D13" i="239"/>
  <c r="D303" i="317" s="1"/>
  <c r="C13" i="239"/>
  <c r="C303" i="317" s="1"/>
  <c r="H12" i="239"/>
  <c r="G12" i="239"/>
  <c r="G266" i="317" s="1"/>
  <c r="F12" i="239"/>
  <c r="F266" i="317" s="1"/>
  <c r="E12" i="239"/>
  <c r="E266" i="317" s="1"/>
  <c r="D12" i="239"/>
  <c r="D266" i="317" s="1"/>
  <c r="C12" i="239"/>
  <c r="C266" i="317" s="1"/>
  <c r="H11" i="239"/>
  <c r="G11" i="239"/>
  <c r="G229" i="317" s="1"/>
  <c r="F11" i="239"/>
  <c r="F229" i="317" s="1"/>
  <c r="E11" i="239"/>
  <c r="E229" i="317" s="1"/>
  <c r="D11" i="239"/>
  <c r="D229" i="317" s="1"/>
  <c r="C11" i="239"/>
  <c r="C229" i="317" s="1"/>
  <c r="H10" i="239"/>
  <c r="G10" i="239"/>
  <c r="G192" i="317" s="1"/>
  <c r="F10" i="239"/>
  <c r="F192" i="317" s="1"/>
  <c r="E10" i="239"/>
  <c r="E192" i="317" s="1"/>
  <c r="D10" i="239"/>
  <c r="D192" i="317" s="1"/>
  <c r="C10" i="239"/>
  <c r="C192" i="317" s="1"/>
  <c r="H9" i="239"/>
  <c r="G9" i="239"/>
  <c r="G155" i="317" s="1"/>
  <c r="F9" i="239"/>
  <c r="F155" i="317" s="1"/>
  <c r="E9" i="239"/>
  <c r="E155" i="317" s="1"/>
  <c r="D9" i="239"/>
  <c r="D155" i="317" s="1"/>
  <c r="C9" i="239"/>
  <c r="C155" i="317" s="1"/>
  <c r="H8" i="239"/>
  <c r="G8" i="239"/>
  <c r="G118" i="317" s="1"/>
  <c r="F8" i="239"/>
  <c r="F118" i="317" s="1"/>
  <c r="E8" i="239"/>
  <c r="E118" i="317" s="1"/>
  <c r="D8" i="239"/>
  <c r="D118" i="317" s="1"/>
  <c r="C8" i="239"/>
  <c r="C118" i="317" s="1"/>
  <c r="H7" i="239"/>
  <c r="G7" i="239"/>
  <c r="G81" i="317" s="1"/>
  <c r="F7" i="239"/>
  <c r="F81" i="317" s="1"/>
  <c r="E7" i="239"/>
  <c r="E81" i="317" s="1"/>
  <c r="D7" i="239"/>
  <c r="D81" i="317" s="1"/>
  <c r="C7" i="239"/>
  <c r="C81" i="317" s="1"/>
  <c r="H6" i="239"/>
  <c r="G6" i="239"/>
  <c r="G44" i="317" s="1"/>
  <c r="F6" i="239"/>
  <c r="F44" i="317" s="1"/>
  <c r="E6" i="239"/>
  <c r="E44" i="317" s="1"/>
  <c r="D6" i="239"/>
  <c r="D44" i="317" s="1"/>
  <c r="C6" i="239"/>
  <c r="C44" i="317" s="1"/>
  <c r="H5" i="239"/>
  <c r="G5" i="239"/>
  <c r="G7" i="317" s="1"/>
  <c r="F5" i="239"/>
  <c r="F7" i="317" s="1"/>
  <c r="E5" i="239"/>
  <c r="E7" i="317" s="1"/>
  <c r="D5" i="239"/>
  <c r="D7" i="317" s="1"/>
  <c r="C5" i="239"/>
  <c r="C7" i="317" s="1"/>
  <c r="F65" i="238"/>
  <c r="E65" i="238"/>
  <c r="E1615" i="316" s="1"/>
  <c r="D65" i="238"/>
  <c r="D1615" i="316" s="1"/>
  <c r="C65" i="238"/>
  <c r="C1615" i="316" s="1"/>
  <c r="F60" i="238"/>
  <c r="D60" i="238"/>
  <c r="D1502" i="316" s="1"/>
  <c r="C60" i="238"/>
  <c r="C1502" i="316" s="1"/>
  <c r="F59" i="238"/>
  <c r="E59" i="238"/>
  <c r="E1465" i="316" s="1"/>
  <c r="D59" i="238"/>
  <c r="D1465" i="316" s="1"/>
  <c r="C59" i="238"/>
  <c r="C1465" i="316" s="1"/>
  <c r="F58" i="238"/>
  <c r="D58" i="238"/>
  <c r="D1428" i="316" s="1"/>
  <c r="C58" i="238"/>
  <c r="C1428" i="316" s="1"/>
  <c r="F57" i="238"/>
  <c r="E57" i="238"/>
  <c r="E1391" i="316" s="1"/>
  <c r="D57" i="238"/>
  <c r="D1391" i="316" s="1"/>
  <c r="C57" i="238"/>
  <c r="C1391" i="316" s="1"/>
  <c r="F56" i="238"/>
  <c r="D56" i="238"/>
  <c r="D1354" i="316" s="1"/>
  <c r="C56" i="238"/>
  <c r="C1354" i="316" s="1"/>
  <c r="F55" i="238"/>
  <c r="E55" i="238"/>
  <c r="E1317" i="316" s="1"/>
  <c r="D55" i="238"/>
  <c r="D1317" i="316" s="1"/>
  <c r="C55" i="238"/>
  <c r="F52" i="238"/>
  <c r="E52" i="238"/>
  <c r="E1278" i="316" s="1"/>
  <c r="D52" i="238"/>
  <c r="D1278" i="316" s="1"/>
  <c r="C52" i="238"/>
  <c r="C1278" i="316" s="1"/>
  <c r="F48" i="238"/>
  <c r="E48" i="238"/>
  <c r="D48" i="238"/>
  <c r="C48" i="238"/>
  <c r="C1202" i="316" s="1"/>
  <c r="F45" i="238"/>
  <c r="E45" i="238"/>
  <c r="E1163" i="316" s="1"/>
  <c r="D45" i="238"/>
  <c r="D1163" i="316" s="1"/>
  <c r="C45" i="238"/>
  <c r="C1163" i="316" s="1"/>
  <c r="F41" i="238"/>
  <c r="E41" i="238"/>
  <c r="E1087" i="316" s="1"/>
  <c r="D41" i="238"/>
  <c r="D1087" i="316" s="1"/>
  <c r="C41" i="238"/>
  <c r="C1087" i="316" s="1"/>
  <c r="F40" i="238"/>
  <c r="E40" i="238"/>
  <c r="E1050" i="316" s="1"/>
  <c r="D40" i="238"/>
  <c r="D1050" i="316" s="1"/>
  <c r="C40" i="238"/>
  <c r="C1050" i="316" s="1"/>
  <c r="F39" i="238"/>
  <c r="E39" i="238"/>
  <c r="E1013" i="316" s="1"/>
  <c r="D39" i="238"/>
  <c r="D1013" i="316" s="1"/>
  <c r="C39" i="238"/>
  <c r="C1013" i="316" s="1"/>
  <c r="F35" i="238"/>
  <c r="E35" i="238"/>
  <c r="E937" i="316" s="1"/>
  <c r="D35" i="238"/>
  <c r="D937" i="316" s="1"/>
  <c r="C35" i="238"/>
  <c r="C937" i="316" s="1"/>
  <c r="F34" i="238"/>
  <c r="E34" i="238"/>
  <c r="E900" i="316" s="1"/>
  <c r="D34" i="238"/>
  <c r="D900" i="316" s="1"/>
  <c r="C34" i="238"/>
  <c r="C900" i="316" s="1"/>
  <c r="F33" i="238"/>
  <c r="E33" i="238"/>
  <c r="E863" i="316" s="1"/>
  <c r="D33" i="238"/>
  <c r="D863" i="316" s="1"/>
  <c r="C33" i="238"/>
  <c r="C863" i="316" s="1"/>
  <c r="F32" i="238"/>
  <c r="E32" i="238"/>
  <c r="E826" i="316" s="1"/>
  <c r="D32" i="238"/>
  <c r="D826" i="316" s="1"/>
  <c r="C32" i="238"/>
  <c r="C826" i="316" s="1"/>
  <c r="F28" i="238"/>
  <c r="E28" i="238"/>
  <c r="E750" i="316" s="1"/>
  <c r="D28" i="238"/>
  <c r="D750" i="316" s="1"/>
  <c r="C28" i="238"/>
  <c r="C750" i="316" s="1"/>
  <c r="F27" i="238"/>
  <c r="E27" i="238"/>
  <c r="E713" i="316" s="1"/>
  <c r="D27" i="238"/>
  <c r="D713" i="316" s="1"/>
  <c r="C27" i="238"/>
  <c r="C713" i="316" s="1"/>
  <c r="F26" i="238"/>
  <c r="E26" i="238"/>
  <c r="E676" i="316" s="1"/>
  <c r="D26" i="238"/>
  <c r="D676" i="316" s="1"/>
  <c r="C26" i="238"/>
  <c r="C676" i="316" s="1"/>
  <c r="F25" i="238"/>
  <c r="E25" i="238"/>
  <c r="E639" i="316" s="1"/>
  <c r="D25" i="238"/>
  <c r="C25" i="238"/>
  <c r="C639" i="316" s="1"/>
  <c r="F24" i="238"/>
  <c r="E24" i="238"/>
  <c r="E602" i="316" s="1"/>
  <c r="D24" i="238"/>
  <c r="D602" i="316" s="1"/>
  <c r="C24" i="238"/>
  <c r="F19" i="238"/>
  <c r="D19" i="238"/>
  <c r="D489" i="316" s="1"/>
  <c r="C19" i="238"/>
  <c r="C489" i="316" s="1"/>
  <c r="F18" i="238"/>
  <c r="E18" i="238"/>
  <c r="E452" i="316" s="1"/>
  <c r="D18" i="238"/>
  <c r="D452" i="316" s="1"/>
  <c r="C18" i="238"/>
  <c r="C452" i="316" s="1"/>
  <c r="F17" i="238"/>
  <c r="D17" i="238"/>
  <c r="D415" i="316" s="1"/>
  <c r="C17" i="238"/>
  <c r="C415" i="316" s="1"/>
  <c r="F16" i="238"/>
  <c r="E16" i="238"/>
  <c r="E378" i="316" s="1"/>
  <c r="D16" i="238"/>
  <c r="D378" i="316" s="1"/>
  <c r="C16" i="238"/>
  <c r="C378" i="316" s="1"/>
  <c r="F15" i="238"/>
  <c r="D15" i="238"/>
  <c r="D341" i="316" s="1"/>
  <c r="C15" i="238"/>
  <c r="C341" i="316" s="1"/>
  <c r="F14" i="238"/>
  <c r="E14" i="238"/>
  <c r="E304" i="316" s="1"/>
  <c r="D14" i="238"/>
  <c r="D304" i="316" s="1"/>
  <c r="C14" i="238"/>
  <c r="C304" i="316" s="1"/>
  <c r="F13" i="238"/>
  <c r="D13" i="238"/>
  <c r="D267" i="316" s="1"/>
  <c r="C13" i="238"/>
  <c r="C267" i="316" s="1"/>
  <c r="F12" i="238"/>
  <c r="E12" i="238"/>
  <c r="E230" i="316" s="1"/>
  <c r="D12" i="238"/>
  <c r="D230" i="316" s="1"/>
  <c r="C12" i="238"/>
  <c r="C230" i="316" s="1"/>
  <c r="F11" i="238"/>
  <c r="D11" i="238"/>
  <c r="D193" i="316" s="1"/>
  <c r="C11" i="238"/>
  <c r="C193" i="316" s="1"/>
  <c r="F10" i="238"/>
  <c r="E10" i="238"/>
  <c r="E156" i="316" s="1"/>
  <c r="D10" i="238"/>
  <c r="D156" i="316" s="1"/>
  <c r="C10" i="238"/>
  <c r="C156" i="316" s="1"/>
  <c r="F9" i="238"/>
  <c r="D9" i="238"/>
  <c r="D119" i="316" s="1"/>
  <c r="C9" i="238"/>
  <c r="C119" i="316" s="1"/>
  <c r="F8" i="238"/>
  <c r="E8" i="238"/>
  <c r="E82" i="316" s="1"/>
  <c r="D8" i="238"/>
  <c r="D82" i="316" s="1"/>
  <c r="C8" i="238"/>
  <c r="C82" i="316" s="1"/>
  <c r="F7" i="238"/>
  <c r="D7" i="238"/>
  <c r="D45" i="316" s="1"/>
  <c r="C7" i="238"/>
  <c r="C45" i="316" s="1"/>
  <c r="F6" i="238"/>
  <c r="E6" i="238"/>
  <c r="E8" i="316" s="1"/>
  <c r="D6" i="238"/>
  <c r="D8" i="316" s="1"/>
  <c r="C6" i="238"/>
  <c r="C8" i="316" s="1"/>
  <c r="C95" i="239"/>
  <c r="C3085" i="317" s="1"/>
  <c r="B2" i="239"/>
  <c r="C49" i="238"/>
  <c r="C1239" i="316" s="1"/>
  <c r="E29" i="238"/>
  <c r="E787" i="316" s="1"/>
  <c r="B2" i="238"/>
  <c r="H94" i="237"/>
  <c r="G94" i="237"/>
  <c r="G3046" i="317" s="1"/>
  <c r="F94" i="237"/>
  <c r="F3046" i="317" s="1"/>
  <c r="E94" i="237"/>
  <c r="E3046" i="317" s="1"/>
  <c r="D94" i="237"/>
  <c r="D3046" i="317" s="1"/>
  <c r="C94" i="237"/>
  <c r="C3046" i="317" s="1"/>
  <c r="H93" i="237"/>
  <c r="G93" i="237"/>
  <c r="G3009" i="317" s="1"/>
  <c r="F93" i="237"/>
  <c r="F3009" i="317" s="1"/>
  <c r="E93" i="237"/>
  <c r="E3009" i="317" s="1"/>
  <c r="D93" i="237"/>
  <c r="D3009" i="317" s="1"/>
  <c r="C93" i="237"/>
  <c r="H89" i="237"/>
  <c r="G89" i="237"/>
  <c r="G2933" i="317" s="1"/>
  <c r="F89" i="237"/>
  <c r="F2933" i="317" s="1"/>
  <c r="E89" i="237"/>
  <c r="E2933" i="317" s="1"/>
  <c r="E2969" i="317" s="1"/>
  <c r="D89" i="237"/>
  <c r="D2933" i="317" s="1"/>
  <c r="C89" i="237"/>
  <c r="C2933" i="317" s="1"/>
  <c r="B89" i="237"/>
  <c r="H88" i="237"/>
  <c r="G88" i="237"/>
  <c r="G2896" i="317" s="1"/>
  <c r="F88" i="237"/>
  <c r="F2896" i="317" s="1"/>
  <c r="E88" i="237"/>
  <c r="E2896" i="317" s="1"/>
  <c r="D88" i="237"/>
  <c r="D2896" i="317" s="1"/>
  <c r="C88" i="237"/>
  <c r="C2896" i="317" s="1"/>
  <c r="B88" i="237"/>
  <c r="H87" i="237"/>
  <c r="G87" i="237"/>
  <c r="G2859" i="317" s="1"/>
  <c r="F87" i="237"/>
  <c r="F2859" i="317" s="1"/>
  <c r="E87" i="237"/>
  <c r="E2859" i="317" s="1"/>
  <c r="D87" i="237"/>
  <c r="D2859" i="317" s="1"/>
  <c r="C87" i="237"/>
  <c r="C2859" i="317" s="1"/>
  <c r="B87" i="237"/>
  <c r="H86" i="237"/>
  <c r="G86" i="237"/>
  <c r="G2822" i="317" s="1"/>
  <c r="F86" i="237"/>
  <c r="F2822" i="317" s="1"/>
  <c r="E86" i="237"/>
  <c r="E2822" i="317" s="1"/>
  <c r="D86" i="237"/>
  <c r="D2822" i="317" s="1"/>
  <c r="C86" i="237"/>
  <c r="C2822" i="317" s="1"/>
  <c r="B86" i="237"/>
  <c r="H85" i="237"/>
  <c r="G85" i="237"/>
  <c r="G2785" i="317" s="1"/>
  <c r="F85" i="237"/>
  <c r="F2785" i="317" s="1"/>
  <c r="E85" i="237"/>
  <c r="E2785" i="317" s="1"/>
  <c r="D85" i="237"/>
  <c r="D2785" i="317" s="1"/>
  <c r="C85" i="237"/>
  <c r="C2785" i="317" s="1"/>
  <c r="B85" i="237"/>
  <c r="H84" i="237"/>
  <c r="G84" i="237"/>
  <c r="G2748" i="317" s="1"/>
  <c r="F84" i="237"/>
  <c r="F2748" i="317" s="1"/>
  <c r="E84" i="237"/>
  <c r="E2748" i="317" s="1"/>
  <c r="D84" i="237"/>
  <c r="D2748" i="317" s="1"/>
  <c r="C84" i="237"/>
  <c r="C2748" i="317" s="1"/>
  <c r="B84" i="237"/>
  <c r="H83" i="237"/>
  <c r="G83" i="237"/>
  <c r="G2711" i="317" s="1"/>
  <c r="F83" i="237"/>
  <c r="F2711" i="317" s="1"/>
  <c r="E83" i="237"/>
  <c r="E2711" i="317" s="1"/>
  <c r="D83" i="237"/>
  <c r="D2711" i="317" s="1"/>
  <c r="C83" i="237"/>
  <c r="C2711" i="317" s="1"/>
  <c r="B83" i="237"/>
  <c r="H82" i="237"/>
  <c r="G82" i="237"/>
  <c r="G2674" i="317" s="1"/>
  <c r="F82" i="237"/>
  <c r="F2674" i="317" s="1"/>
  <c r="F2710" i="317" s="1"/>
  <c r="E82" i="237"/>
  <c r="E2674" i="317" s="1"/>
  <c r="D82" i="237"/>
  <c r="D2674" i="317" s="1"/>
  <c r="C82" i="237"/>
  <c r="C2674" i="317" s="1"/>
  <c r="B82" i="237"/>
  <c r="H79" i="237"/>
  <c r="G79" i="237"/>
  <c r="G2599" i="317" s="1"/>
  <c r="F79" i="237"/>
  <c r="F2599" i="317" s="1"/>
  <c r="E79" i="237"/>
  <c r="E2599" i="317" s="1"/>
  <c r="E2635" i="317" s="1"/>
  <c r="D79" i="237"/>
  <c r="D2599" i="317" s="1"/>
  <c r="C79" i="237"/>
  <c r="C2599" i="317" s="1"/>
  <c r="H78" i="237"/>
  <c r="G78" i="237"/>
  <c r="G2562" i="317" s="1"/>
  <c r="F78" i="237"/>
  <c r="F2562" i="317" s="1"/>
  <c r="E78" i="237"/>
  <c r="E2562" i="317" s="1"/>
  <c r="D78" i="237"/>
  <c r="D2562" i="317" s="1"/>
  <c r="C78" i="237"/>
  <c r="C2562" i="317" s="1"/>
  <c r="B78" i="237"/>
  <c r="H77" i="237"/>
  <c r="G77" i="237"/>
  <c r="G2525" i="317" s="1"/>
  <c r="F77" i="237"/>
  <c r="F2525" i="317" s="1"/>
  <c r="E77" i="237"/>
  <c r="E2525" i="317" s="1"/>
  <c r="D77" i="237"/>
  <c r="D2525" i="317" s="1"/>
  <c r="C77" i="237"/>
  <c r="C2525" i="317" s="1"/>
  <c r="B77" i="237"/>
  <c r="H76" i="237"/>
  <c r="G76" i="237"/>
  <c r="G2488" i="317" s="1"/>
  <c r="F76" i="237"/>
  <c r="F2488" i="317" s="1"/>
  <c r="E76" i="237"/>
  <c r="E2488" i="317" s="1"/>
  <c r="D76" i="237"/>
  <c r="D2488" i="317" s="1"/>
  <c r="C76" i="237"/>
  <c r="C2488" i="317" s="1"/>
  <c r="B76" i="237"/>
  <c r="H75" i="237"/>
  <c r="G75" i="237"/>
  <c r="G2451" i="317" s="1"/>
  <c r="F75" i="237"/>
  <c r="F2451" i="317" s="1"/>
  <c r="E75" i="237"/>
  <c r="E2451" i="317" s="1"/>
  <c r="D75" i="237"/>
  <c r="D2451" i="317" s="1"/>
  <c r="C75" i="237"/>
  <c r="C2451" i="317" s="1"/>
  <c r="B75" i="237"/>
  <c r="H74" i="237"/>
  <c r="G74" i="237"/>
  <c r="G2414" i="317" s="1"/>
  <c r="F74" i="237"/>
  <c r="F2414" i="317" s="1"/>
  <c r="E74" i="237"/>
  <c r="E2414" i="317" s="1"/>
  <c r="D74" i="237"/>
  <c r="D2414" i="317" s="1"/>
  <c r="C74" i="237"/>
  <c r="C2414" i="317" s="1"/>
  <c r="B74" i="237"/>
  <c r="H73" i="237"/>
  <c r="G73" i="237"/>
  <c r="G2377" i="317" s="1"/>
  <c r="F73" i="237"/>
  <c r="F2377" i="317" s="1"/>
  <c r="F2413" i="317" s="1"/>
  <c r="E73" i="237"/>
  <c r="E2377" i="317" s="1"/>
  <c r="D73" i="237"/>
  <c r="D2377" i="317" s="1"/>
  <c r="C73" i="237"/>
  <c r="C2377" i="317" s="1"/>
  <c r="B73" i="237"/>
  <c r="H72" i="237"/>
  <c r="G72" i="237"/>
  <c r="G2340" i="317" s="1"/>
  <c r="F72" i="237"/>
  <c r="F2340" i="317" s="1"/>
  <c r="E72" i="237"/>
  <c r="E2340" i="317" s="1"/>
  <c r="E2376" i="317" s="1"/>
  <c r="D72" i="237"/>
  <c r="D2340" i="317" s="1"/>
  <c r="C72" i="237"/>
  <c r="C2340" i="317" s="1"/>
  <c r="B72" i="237"/>
  <c r="H71" i="237"/>
  <c r="G71" i="237"/>
  <c r="G2303" i="317" s="1"/>
  <c r="F71" i="237"/>
  <c r="F2303" i="317" s="1"/>
  <c r="E71" i="237"/>
  <c r="E2303" i="317" s="1"/>
  <c r="D71" i="237"/>
  <c r="D2303" i="317" s="1"/>
  <c r="C71" i="237"/>
  <c r="C2303" i="317" s="1"/>
  <c r="B71" i="237"/>
  <c r="H70" i="237"/>
  <c r="G70" i="237"/>
  <c r="G2266" i="317" s="1"/>
  <c r="F70" i="237"/>
  <c r="F2266" i="317" s="1"/>
  <c r="E70" i="237"/>
  <c r="E2266" i="317" s="1"/>
  <c r="D70" i="237"/>
  <c r="D2266" i="317" s="1"/>
  <c r="C70" i="237"/>
  <c r="C2266" i="317" s="1"/>
  <c r="B70" i="237"/>
  <c r="H69" i="237"/>
  <c r="G69" i="237"/>
  <c r="G2229" i="317" s="1"/>
  <c r="F69" i="237"/>
  <c r="F2229" i="317" s="1"/>
  <c r="E69" i="237"/>
  <c r="E2229" i="317" s="1"/>
  <c r="D69" i="237"/>
  <c r="D2229" i="317" s="1"/>
  <c r="C69" i="237"/>
  <c r="C2229" i="317" s="1"/>
  <c r="B69" i="237"/>
  <c r="H68" i="237"/>
  <c r="G68" i="237"/>
  <c r="G2192" i="317" s="1"/>
  <c r="F68" i="237"/>
  <c r="F2192" i="317" s="1"/>
  <c r="E68" i="237"/>
  <c r="E2192" i="317" s="1"/>
  <c r="D68" i="237"/>
  <c r="D2192" i="317" s="1"/>
  <c r="C68" i="237"/>
  <c r="C2192" i="317" s="1"/>
  <c r="B68" i="237"/>
  <c r="H67" i="237"/>
  <c r="G67" i="237"/>
  <c r="G2155" i="317" s="1"/>
  <c r="F67" i="237"/>
  <c r="F2155" i="317" s="1"/>
  <c r="E67" i="237"/>
  <c r="E2155" i="317" s="1"/>
  <c r="D67" i="237"/>
  <c r="D2155" i="317" s="1"/>
  <c r="C67" i="237"/>
  <c r="C2155" i="317" s="1"/>
  <c r="B67" i="237"/>
  <c r="H66" i="237"/>
  <c r="G66" i="237"/>
  <c r="G2118" i="317" s="1"/>
  <c r="F66" i="237"/>
  <c r="F2118" i="317" s="1"/>
  <c r="E66" i="237"/>
  <c r="E2118" i="317" s="1"/>
  <c r="D66" i="237"/>
  <c r="D2118" i="317" s="1"/>
  <c r="C66" i="237"/>
  <c r="C2118" i="317" s="1"/>
  <c r="B66" i="237"/>
  <c r="H63" i="237"/>
  <c r="G63" i="237"/>
  <c r="G2043" i="317" s="1"/>
  <c r="F63" i="237"/>
  <c r="F2043" i="317" s="1"/>
  <c r="F2079" i="317" s="1"/>
  <c r="E63" i="237"/>
  <c r="E2043" i="317" s="1"/>
  <c r="D63" i="237"/>
  <c r="D2043" i="317" s="1"/>
  <c r="C63" i="237"/>
  <c r="C2043" i="317" s="1"/>
  <c r="H62" i="237"/>
  <c r="G62" i="237"/>
  <c r="G2006" i="317" s="1"/>
  <c r="F62" i="237"/>
  <c r="F2006" i="317" s="1"/>
  <c r="E62" i="237"/>
  <c r="E2006" i="317" s="1"/>
  <c r="D62" i="237"/>
  <c r="D2006" i="317" s="1"/>
  <c r="C62" i="237"/>
  <c r="C2006" i="317" s="1"/>
  <c r="B62" i="237"/>
  <c r="H61" i="237"/>
  <c r="G61" i="237"/>
  <c r="G1969" i="317" s="1"/>
  <c r="F61" i="237"/>
  <c r="F1969" i="317" s="1"/>
  <c r="E61" i="237"/>
  <c r="E1969" i="317" s="1"/>
  <c r="D61" i="237"/>
  <c r="D1969" i="317" s="1"/>
  <c r="C61" i="237"/>
  <c r="C1969" i="317" s="1"/>
  <c r="B61" i="237"/>
  <c r="H60" i="237"/>
  <c r="G60" i="237"/>
  <c r="G1932" i="317" s="1"/>
  <c r="F60" i="237"/>
  <c r="F1932" i="317" s="1"/>
  <c r="E60" i="237"/>
  <c r="E1932" i="317" s="1"/>
  <c r="D60" i="237"/>
  <c r="D1932" i="317" s="1"/>
  <c r="C60" i="237"/>
  <c r="C1932" i="317" s="1"/>
  <c r="B60" i="237"/>
  <c r="H59" i="237"/>
  <c r="G59" i="237"/>
  <c r="G1895" i="317" s="1"/>
  <c r="F59" i="237"/>
  <c r="F1895" i="317" s="1"/>
  <c r="E59" i="237"/>
  <c r="E1895" i="317" s="1"/>
  <c r="D59" i="237"/>
  <c r="D1895" i="317" s="1"/>
  <c r="C59" i="237"/>
  <c r="C1895" i="317" s="1"/>
  <c r="B59" i="237"/>
  <c r="H58" i="237"/>
  <c r="G58" i="237"/>
  <c r="G1858" i="317" s="1"/>
  <c r="F58" i="237"/>
  <c r="F1858" i="317" s="1"/>
  <c r="E58" i="237"/>
  <c r="E1858" i="317" s="1"/>
  <c r="D58" i="237"/>
  <c r="D1858" i="317" s="1"/>
  <c r="C58" i="237"/>
  <c r="C1858" i="317" s="1"/>
  <c r="B58" i="237"/>
  <c r="H57" i="237"/>
  <c r="G57" i="237"/>
  <c r="G1821" i="317" s="1"/>
  <c r="F57" i="237"/>
  <c r="F1821" i="317" s="1"/>
  <c r="E57" i="237"/>
  <c r="E1821" i="317" s="1"/>
  <c r="D57" i="237"/>
  <c r="D1821" i="317" s="1"/>
  <c r="C57" i="237"/>
  <c r="C1821" i="317" s="1"/>
  <c r="B57" i="237"/>
  <c r="H56" i="237"/>
  <c r="G56" i="237"/>
  <c r="G1784" i="317" s="1"/>
  <c r="F56" i="237"/>
  <c r="F1784" i="317" s="1"/>
  <c r="F1820" i="317" s="1"/>
  <c r="E56" i="237"/>
  <c r="E1784" i="317" s="1"/>
  <c r="D56" i="237"/>
  <c r="D1784" i="317" s="1"/>
  <c r="C56" i="237"/>
  <c r="C1784" i="317" s="1"/>
  <c r="B56" i="237"/>
  <c r="H55" i="237"/>
  <c r="G55" i="237"/>
  <c r="G1747" i="317" s="1"/>
  <c r="F55" i="237"/>
  <c r="F1747" i="317" s="1"/>
  <c r="E55" i="237"/>
  <c r="E1747" i="317" s="1"/>
  <c r="E1783" i="317" s="1"/>
  <c r="D55" i="237"/>
  <c r="D1747" i="317" s="1"/>
  <c r="C55" i="237"/>
  <c r="C1747" i="317" s="1"/>
  <c r="B55" i="237"/>
  <c r="H54" i="237"/>
  <c r="G54" i="237"/>
  <c r="G1710" i="317" s="1"/>
  <c r="F54" i="237"/>
  <c r="F1710" i="317" s="1"/>
  <c r="E54" i="237"/>
  <c r="E1710" i="317" s="1"/>
  <c r="D54" i="237"/>
  <c r="D1710" i="317" s="1"/>
  <c r="D1746" i="317" s="1"/>
  <c r="C54" i="237"/>
  <c r="C1710" i="317" s="1"/>
  <c r="B54" i="237"/>
  <c r="H53" i="237"/>
  <c r="G53" i="237"/>
  <c r="G1673" i="317" s="1"/>
  <c r="F53" i="237"/>
  <c r="F1673" i="317" s="1"/>
  <c r="E53" i="237"/>
  <c r="E1673" i="317" s="1"/>
  <c r="E1709" i="317" s="1"/>
  <c r="D53" i="237"/>
  <c r="D1673" i="317" s="1"/>
  <c r="C53" i="237"/>
  <c r="C1673" i="317" s="1"/>
  <c r="B53" i="237"/>
  <c r="H52" i="237"/>
  <c r="G52" i="237"/>
  <c r="G1636" i="317" s="1"/>
  <c r="F52" i="237"/>
  <c r="F1636" i="317" s="1"/>
  <c r="E52" i="237"/>
  <c r="E1636" i="317" s="1"/>
  <c r="D52" i="237"/>
  <c r="D1636" i="317" s="1"/>
  <c r="C52" i="237"/>
  <c r="C1636" i="317" s="1"/>
  <c r="B52" i="237"/>
  <c r="H51" i="237"/>
  <c r="G51" i="237"/>
  <c r="G1599" i="317" s="1"/>
  <c r="F51" i="237"/>
  <c r="F1599" i="317" s="1"/>
  <c r="E51" i="237"/>
  <c r="E1599" i="317" s="1"/>
  <c r="D51" i="237"/>
  <c r="D1599" i="317" s="1"/>
  <c r="C51" i="237"/>
  <c r="C1599" i="317" s="1"/>
  <c r="C1635" i="317" s="1"/>
  <c r="B51" i="237"/>
  <c r="H48" i="237"/>
  <c r="G48" i="237"/>
  <c r="G1524" i="317" s="1"/>
  <c r="F48" i="237"/>
  <c r="F1524" i="317" s="1"/>
  <c r="E48" i="237"/>
  <c r="E1524" i="317" s="1"/>
  <c r="D48" i="237"/>
  <c r="D1524" i="317" s="1"/>
  <c r="C48" i="237"/>
  <c r="C1524" i="317" s="1"/>
  <c r="H47" i="237"/>
  <c r="G47" i="237"/>
  <c r="G1487" i="317" s="1"/>
  <c r="F47" i="237"/>
  <c r="F1487" i="317" s="1"/>
  <c r="F1523" i="317" s="1"/>
  <c r="E47" i="237"/>
  <c r="E1487" i="317" s="1"/>
  <c r="D47" i="237"/>
  <c r="D1487" i="317" s="1"/>
  <c r="C47" i="237"/>
  <c r="C1487" i="317" s="1"/>
  <c r="B47" i="237"/>
  <c r="H46" i="237"/>
  <c r="G46" i="237"/>
  <c r="G1450" i="317" s="1"/>
  <c r="F46" i="237"/>
  <c r="F1450" i="317" s="1"/>
  <c r="E46" i="237"/>
  <c r="E1450" i="317" s="1"/>
  <c r="D46" i="237"/>
  <c r="D1450" i="317" s="1"/>
  <c r="C46" i="237"/>
  <c r="C1450" i="317" s="1"/>
  <c r="B46" i="237"/>
  <c r="H45" i="237"/>
  <c r="G45" i="237"/>
  <c r="G1413" i="317" s="1"/>
  <c r="F45" i="237"/>
  <c r="F1413" i="317" s="1"/>
  <c r="E45" i="237"/>
  <c r="E1413" i="317" s="1"/>
  <c r="D45" i="237"/>
  <c r="D1413" i="317" s="1"/>
  <c r="D1449" i="317" s="1"/>
  <c r="C45" i="237"/>
  <c r="C1413" i="317" s="1"/>
  <c r="B45" i="237"/>
  <c r="H44" i="237"/>
  <c r="G44" i="237"/>
  <c r="G1376" i="317" s="1"/>
  <c r="F44" i="237"/>
  <c r="F1376" i="317" s="1"/>
  <c r="E44" i="237"/>
  <c r="E1376" i="317" s="1"/>
  <c r="E1412" i="317" s="1"/>
  <c r="D44" i="237"/>
  <c r="D1376" i="317" s="1"/>
  <c r="C44" i="237"/>
  <c r="C1376" i="317" s="1"/>
  <c r="B44" i="237"/>
  <c r="H43" i="237"/>
  <c r="G43" i="237"/>
  <c r="G1339" i="317" s="1"/>
  <c r="F43" i="237"/>
  <c r="F1339" i="317" s="1"/>
  <c r="E43" i="237"/>
  <c r="E1339" i="317" s="1"/>
  <c r="D43" i="237"/>
  <c r="D1339" i="317" s="1"/>
  <c r="C43" i="237"/>
  <c r="C1339" i="317" s="1"/>
  <c r="H42" i="237"/>
  <c r="G42" i="237"/>
  <c r="G1302" i="317" s="1"/>
  <c r="F42" i="237"/>
  <c r="F1302" i="317" s="1"/>
  <c r="E42" i="237"/>
  <c r="E1302" i="317" s="1"/>
  <c r="D42" i="237"/>
  <c r="D1302" i="317" s="1"/>
  <c r="C42" i="237"/>
  <c r="C1302" i="317" s="1"/>
  <c r="H41" i="237"/>
  <c r="G41" i="237"/>
  <c r="G1265" i="317" s="1"/>
  <c r="F41" i="237"/>
  <c r="F1265" i="317" s="1"/>
  <c r="E41" i="237"/>
  <c r="E1265" i="317" s="1"/>
  <c r="D41" i="237"/>
  <c r="D1265" i="317" s="1"/>
  <c r="C41" i="237"/>
  <c r="C1265" i="317" s="1"/>
  <c r="H40" i="237"/>
  <c r="G40" i="237"/>
  <c r="G1228" i="317" s="1"/>
  <c r="F40" i="237"/>
  <c r="F1228" i="317" s="1"/>
  <c r="F1264" i="317" s="1"/>
  <c r="E40" i="237"/>
  <c r="E1228" i="317" s="1"/>
  <c r="D40" i="237"/>
  <c r="D1228" i="317" s="1"/>
  <c r="D1264" i="317" s="1"/>
  <c r="C40" i="237"/>
  <c r="C1228" i="317" s="1"/>
  <c r="H39" i="237"/>
  <c r="G39" i="237"/>
  <c r="G1191" i="317" s="1"/>
  <c r="F39" i="237"/>
  <c r="F1191" i="317" s="1"/>
  <c r="E39" i="237"/>
  <c r="E1191" i="317" s="1"/>
  <c r="D39" i="237"/>
  <c r="D1191" i="317" s="1"/>
  <c r="C39" i="237"/>
  <c r="C1191" i="317" s="1"/>
  <c r="H38" i="237"/>
  <c r="G38" i="237"/>
  <c r="G1154" i="317" s="1"/>
  <c r="F38" i="237"/>
  <c r="F1154" i="317" s="1"/>
  <c r="E38" i="237"/>
  <c r="E1154" i="317" s="1"/>
  <c r="D38" i="237"/>
  <c r="D1154" i="317" s="1"/>
  <c r="C38" i="237"/>
  <c r="C1154" i="317" s="1"/>
  <c r="H37" i="237"/>
  <c r="G37" i="237"/>
  <c r="G1117" i="317" s="1"/>
  <c r="F37" i="237"/>
  <c r="F1117" i="317" s="1"/>
  <c r="E37" i="237"/>
  <c r="E1117" i="317" s="1"/>
  <c r="D37" i="237"/>
  <c r="D1117" i="317" s="1"/>
  <c r="C37" i="237"/>
  <c r="C1117" i="317" s="1"/>
  <c r="H36" i="237"/>
  <c r="G36" i="237"/>
  <c r="G1080" i="317" s="1"/>
  <c r="F36" i="237"/>
  <c r="F1080" i="317" s="1"/>
  <c r="F1116" i="317" s="1"/>
  <c r="E36" i="237"/>
  <c r="E1080" i="317" s="1"/>
  <c r="D36" i="237"/>
  <c r="D1080" i="317" s="1"/>
  <c r="C36" i="237"/>
  <c r="C1080" i="317" s="1"/>
  <c r="H33" i="237"/>
  <c r="G33" i="237"/>
  <c r="G1005" i="317" s="1"/>
  <c r="F33" i="237"/>
  <c r="F1005" i="317" s="1"/>
  <c r="E33" i="237"/>
  <c r="E1005" i="317" s="1"/>
  <c r="D33" i="237"/>
  <c r="D1005" i="317" s="1"/>
  <c r="C33" i="237"/>
  <c r="C1005" i="317" s="1"/>
  <c r="H32" i="237"/>
  <c r="G32" i="237"/>
  <c r="G968" i="317" s="1"/>
  <c r="F32" i="237"/>
  <c r="F968" i="317" s="1"/>
  <c r="E32" i="237"/>
  <c r="E968" i="317" s="1"/>
  <c r="D32" i="237"/>
  <c r="D968" i="317" s="1"/>
  <c r="C32" i="237"/>
  <c r="C968" i="317" s="1"/>
  <c r="B32" i="237"/>
  <c r="H31" i="237"/>
  <c r="G31" i="237"/>
  <c r="G931" i="317" s="1"/>
  <c r="F31" i="237"/>
  <c r="F931" i="317" s="1"/>
  <c r="E31" i="237"/>
  <c r="E931" i="317" s="1"/>
  <c r="D31" i="237"/>
  <c r="D931" i="317" s="1"/>
  <c r="C31" i="237"/>
  <c r="C931" i="317" s="1"/>
  <c r="B31" i="237"/>
  <c r="H30" i="237"/>
  <c r="G30" i="237"/>
  <c r="G894" i="317" s="1"/>
  <c r="F30" i="237"/>
  <c r="F894" i="317" s="1"/>
  <c r="F930" i="317" s="1"/>
  <c r="E30" i="237"/>
  <c r="E894" i="317" s="1"/>
  <c r="D30" i="237"/>
  <c r="D894" i="317" s="1"/>
  <c r="C30" i="237"/>
  <c r="C894" i="317" s="1"/>
  <c r="B30" i="237"/>
  <c r="H29" i="237"/>
  <c r="G29" i="237"/>
  <c r="G857" i="317" s="1"/>
  <c r="G893" i="317" s="1"/>
  <c r="F29" i="237"/>
  <c r="F857" i="317" s="1"/>
  <c r="E29" i="237"/>
  <c r="E857" i="317" s="1"/>
  <c r="D29" i="237"/>
  <c r="D857" i="317" s="1"/>
  <c r="C29" i="237"/>
  <c r="C857" i="317" s="1"/>
  <c r="H28" i="237"/>
  <c r="G28" i="237"/>
  <c r="G820" i="317" s="1"/>
  <c r="F28" i="237"/>
  <c r="F820" i="317" s="1"/>
  <c r="E28" i="237"/>
  <c r="E820" i="317" s="1"/>
  <c r="D28" i="237"/>
  <c r="D820" i="317" s="1"/>
  <c r="C28" i="237"/>
  <c r="C820" i="317" s="1"/>
  <c r="H27" i="237"/>
  <c r="G27" i="237"/>
  <c r="G783" i="317" s="1"/>
  <c r="F27" i="237"/>
  <c r="F783" i="317" s="1"/>
  <c r="E27" i="237"/>
  <c r="E783" i="317" s="1"/>
  <c r="D27" i="237"/>
  <c r="D783" i="317" s="1"/>
  <c r="C27" i="237"/>
  <c r="C783" i="317" s="1"/>
  <c r="H26" i="237"/>
  <c r="G26" i="237"/>
  <c r="G746" i="317" s="1"/>
  <c r="G782" i="317" s="1"/>
  <c r="F26" i="237"/>
  <c r="F746" i="317" s="1"/>
  <c r="E26" i="237"/>
  <c r="E746" i="317" s="1"/>
  <c r="D26" i="237"/>
  <c r="D746" i="317" s="1"/>
  <c r="C26" i="237"/>
  <c r="C746" i="317" s="1"/>
  <c r="H25" i="237"/>
  <c r="G25" i="237"/>
  <c r="G709" i="317" s="1"/>
  <c r="F25" i="237"/>
  <c r="F709" i="317" s="1"/>
  <c r="E25" i="237"/>
  <c r="E709" i="317" s="1"/>
  <c r="D25" i="237"/>
  <c r="D709" i="317" s="1"/>
  <c r="C25" i="237"/>
  <c r="C709" i="317" s="1"/>
  <c r="H24" i="237"/>
  <c r="G24" i="237"/>
  <c r="G672" i="317" s="1"/>
  <c r="F24" i="237"/>
  <c r="F672" i="317" s="1"/>
  <c r="E24" i="237"/>
  <c r="E672" i="317" s="1"/>
  <c r="D24" i="237"/>
  <c r="D672" i="317" s="1"/>
  <c r="C24" i="237"/>
  <c r="C672" i="317" s="1"/>
  <c r="C708" i="317" s="1"/>
  <c r="H23" i="237"/>
  <c r="G23" i="237"/>
  <c r="G635" i="317" s="1"/>
  <c r="F23" i="237"/>
  <c r="F635" i="317" s="1"/>
  <c r="E23" i="237"/>
  <c r="E635" i="317" s="1"/>
  <c r="D23" i="237"/>
  <c r="D635" i="317" s="1"/>
  <c r="C23" i="237"/>
  <c r="C635" i="317" s="1"/>
  <c r="H22" i="237"/>
  <c r="G22" i="237"/>
  <c r="G598" i="317" s="1"/>
  <c r="G634" i="317" s="1"/>
  <c r="F22" i="237"/>
  <c r="F598" i="317" s="1"/>
  <c r="E22" i="237"/>
  <c r="E598" i="317" s="1"/>
  <c r="D22" i="237"/>
  <c r="D598" i="317" s="1"/>
  <c r="C22" i="237"/>
  <c r="C598" i="317" s="1"/>
  <c r="H21" i="237"/>
  <c r="G21" i="237"/>
  <c r="G561" i="317" s="1"/>
  <c r="F21" i="237"/>
  <c r="F561" i="317" s="1"/>
  <c r="E21" i="237"/>
  <c r="E561" i="317" s="1"/>
  <c r="D21" i="237"/>
  <c r="D561" i="317" s="1"/>
  <c r="C21" i="237"/>
  <c r="C561" i="317" s="1"/>
  <c r="H18" i="237"/>
  <c r="G18" i="237"/>
  <c r="G486" i="317" s="1"/>
  <c r="F18" i="237"/>
  <c r="F486" i="317" s="1"/>
  <c r="E18" i="237"/>
  <c r="E486" i="317" s="1"/>
  <c r="D18" i="237"/>
  <c r="D486" i="317" s="1"/>
  <c r="C18" i="237"/>
  <c r="C486" i="317" s="1"/>
  <c r="H17" i="237"/>
  <c r="G17" i="237"/>
  <c r="G449" i="317" s="1"/>
  <c r="F17" i="237"/>
  <c r="F449" i="317" s="1"/>
  <c r="E17" i="237"/>
  <c r="E449" i="317" s="1"/>
  <c r="D17" i="237"/>
  <c r="D449" i="317" s="1"/>
  <c r="C17" i="237"/>
  <c r="C449" i="317" s="1"/>
  <c r="B17" i="237"/>
  <c r="H16" i="237"/>
  <c r="G16" i="237"/>
  <c r="G412" i="317" s="1"/>
  <c r="F16" i="237"/>
  <c r="F412" i="317" s="1"/>
  <c r="E16" i="237"/>
  <c r="E412" i="317" s="1"/>
  <c r="D16" i="237"/>
  <c r="D412" i="317" s="1"/>
  <c r="C16" i="237"/>
  <c r="C412" i="317" s="1"/>
  <c r="B16" i="237"/>
  <c r="H15" i="237"/>
  <c r="G15" i="237"/>
  <c r="G375" i="317" s="1"/>
  <c r="F15" i="237"/>
  <c r="F375" i="317" s="1"/>
  <c r="E15" i="237"/>
  <c r="E375" i="317" s="1"/>
  <c r="D15" i="237"/>
  <c r="D375" i="317" s="1"/>
  <c r="C15" i="237"/>
  <c r="C375" i="317" s="1"/>
  <c r="B15" i="237"/>
  <c r="H14" i="237"/>
  <c r="G14" i="237"/>
  <c r="G338" i="317" s="1"/>
  <c r="F14" i="237"/>
  <c r="F338" i="317" s="1"/>
  <c r="F374" i="317" s="1"/>
  <c r="E14" i="237"/>
  <c r="E338" i="317" s="1"/>
  <c r="D14" i="237"/>
  <c r="D338" i="317" s="1"/>
  <c r="C14" i="237"/>
  <c r="C338" i="317" s="1"/>
  <c r="H13" i="237"/>
  <c r="G13" i="237"/>
  <c r="G301" i="317" s="1"/>
  <c r="F13" i="237"/>
  <c r="F301" i="317" s="1"/>
  <c r="E13" i="237"/>
  <c r="E301" i="317" s="1"/>
  <c r="D13" i="237"/>
  <c r="D301" i="317" s="1"/>
  <c r="C13" i="237"/>
  <c r="C301" i="317" s="1"/>
  <c r="H12" i="237"/>
  <c r="G12" i="237"/>
  <c r="G264" i="317" s="1"/>
  <c r="F12" i="237"/>
  <c r="F264" i="317" s="1"/>
  <c r="E12" i="237"/>
  <c r="E264" i="317" s="1"/>
  <c r="D12" i="237"/>
  <c r="D264" i="317" s="1"/>
  <c r="C12" i="237"/>
  <c r="C264" i="317" s="1"/>
  <c r="H11" i="237"/>
  <c r="G11" i="237"/>
  <c r="G227" i="317" s="1"/>
  <c r="F11" i="237"/>
  <c r="F227" i="317" s="1"/>
  <c r="E11" i="237"/>
  <c r="E227" i="317" s="1"/>
  <c r="D11" i="237"/>
  <c r="D227" i="317" s="1"/>
  <c r="C11" i="237"/>
  <c r="C227" i="317" s="1"/>
  <c r="H10" i="237"/>
  <c r="G10" i="237"/>
  <c r="G190" i="317" s="1"/>
  <c r="F10" i="237"/>
  <c r="F190" i="317" s="1"/>
  <c r="F226" i="317" s="1"/>
  <c r="E10" i="237"/>
  <c r="E190" i="317" s="1"/>
  <c r="D10" i="237"/>
  <c r="D190" i="317" s="1"/>
  <c r="C10" i="237"/>
  <c r="C190" i="317" s="1"/>
  <c r="H9" i="237"/>
  <c r="G9" i="237"/>
  <c r="G153" i="317" s="1"/>
  <c r="F9" i="237"/>
  <c r="F153" i="317" s="1"/>
  <c r="E9" i="237"/>
  <c r="E153" i="317" s="1"/>
  <c r="D9" i="237"/>
  <c r="D153" i="317" s="1"/>
  <c r="C9" i="237"/>
  <c r="C153" i="317" s="1"/>
  <c r="H8" i="237"/>
  <c r="G8" i="237"/>
  <c r="G116" i="317" s="1"/>
  <c r="F8" i="237"/>
  <c r="F116" i="317" s="1"/>
  <c r="E8" i="237"/>
  <c r="E116" i="317" s="1"/>
  <c r="D8" i="237"/>
  <c r="D116" i="317" s="1"/>
  <c r="C8" i="237"/>
  <c r="C116" i="317" s="1"/>
  <c r="H7" i="237"/>
  <c r="G7" i="237"/>
  <c r="G79" i="317" s="1"/>
  <c r="F7" i="237"/>
  <c r="F79" i="317" s="1"/>
  <c r="E7" i="237"/>
  <c r="E79" i="317" s="1"/>
  <c r="D7" i="237"/>
  <c r="D79" i="317" s="1"/>
  <c r="C7" i="237"/>
  <c r="C79" i="317" s="1"/>
  <c r="H6" i="237"/>
  <c r="G6" i="237"/>
  <c r="G42" i="317" s="1"/>
  <c r="F6" i="237"/>
  <c r="F42" i="317" s="1"/>
  <c r="E6" i="237"/>
  <c r="E42" i="317" s="1"/>
  <c r="D6" i="237"/>
  <c r="D42" i="317" s="1"/>
  <c r="C6" i="237"/>
  <c r="C42" i="317" s="1"/>
  <c r="H5" i="237"/>
  <c r="G5" i="237"/>
  <c r="F5" i="237"/>
  <c r="F5" i="317" s="1"/>
  <c r="E5" i="237"/>
  <c r="E5" i="317" s="1"/>
  <c r="D5" i="237"/>
  <c r="D5" i="317" s="1"/>
  <c r="C5" i="237"/>
  <c r="C5" i="317" s="1"/>
  <c r="F65" i="236"/>
  <c r="E65" i="236"/>
  <c r="E1613" i="316" s="1"/>
  <c r="D65" i="236"/>
  <c r="D1613" i="316" s="1"/>
  <c r="C65" i="236"/>
  <c r="C1613" i="316" s="1"/>
  <c r="F60" i="236"/>
  <c r="D60" i="236"/>
  <c r="D1500" i="316" s="1"/>
  <c r="C60" i="236"/>
  <c r="C1500" i="316" s="1"/>
  <c r="F59" i="236"/>
  <c r="E59" i="236"/>
  <c r="D59" i="236"/>
  <c r="D1463" i="316" s="1"/>
  <c r="C59" i="236"/>
  <c r="C1463" i="316" s="1"/>
  <c r="F58" i="236"/>
  <c r="D58" i="236"/>
  <c r="D1426" i="316" s="1"/>
  <c r="C58" i="236"/>
  <c r="C1426" i="316" s="1"/>
  <c r="F57" i="236"/>
  <c r="E57" i="236"/>
  <c r="E1389" i="316" s="1"/>
  <c r="D57" i="236"/>
  <c r="C57" i="236"/>
  <c r="C1389" i="316" s="1"/>
  <c r="F56" i="236"/>
  <c r="D56" i="236"/>
  <c r="D1352" i="316" s="1"/>
  <c r="C56" i="236"/>
  <c r="C1352" i="316" s="1"/>
  <c r="F55" i="236"/>
  <c r="E55" i="236"/>
  <c r="E1315" i="316" s="1"/>
  <c r="D55" i="236"/>
  <c r="D1315" i="316" s="1"/>
  <c r="C55" i="236"/>
  <c r="C1315" i="316" s="1"/>
  <c r="F52" i="236"/>
  <c r="E52" i="236"/>
  <c r="E1276" i="316" s="1"/>
  <c r="D52" i="236"/>
  <c r="D1276" i="316" s="1"/>
  <c r="C52" i="236"/>
  <c r="C1276" i="316" s="1"/>
  <c r="F48" i="236"/>
  <c r="E48" i="236"/>
  <c r="E1200" i="316" s="1"/>
  <c r="D48" i="236"/>
  <c r="D1200" i="316" s="1"/>
  <c r="C48" i="236"/>
  <c r="C1200" i="316" s="1"/>
  <c r="F45" i="236"/>
  <c r="E45" i="236"/>
  <c r="E1161" i="316" s="1"/>
  <c r="D45" i="236"/>
  <c r="D1161" i="316" s="1"/>
  <c r="C45" i="236"/>
  <c r="C1161" i="316" s="1"/>
  <c r="F41" i="236"/>
  <c r="E41" i="236"/>
  <c r="E1085" i="316" s="1"/>
  <c r="E1121" i="316" s="1"/>
  <c r="D41" i="236"/>
  <c r="D1085" i="316" s="1"/>
  <c r="C41" i="236"/>
  <c r="C1085" i="316" s="1"/>
  <c r="F40" i="236"/>
  <c r="E40" i="236"/>
  <c r="E1048" i="316" s="1"/>
  <c r="D40" i="236"/>
  <c r="D1048" i="316" s="1"/>
  <c r="C40" i="236"/>
  <c r="C1048" i="316" s="1"/>
  <c r="F39" i="236"/>
  <c r="E39" i="236"/>
  <c r="E1011" i="316" s="1"/>
  <c r="D39" i="236"/>
  <c r="D1011" i="316" s="1"/>
  <c r="C39" i="236"/>
  <c r="C1011" i="316" s="1"/>
  <c r="F35" i="236"/>
  <c r="E35" i="236"/>
  <c r="E935" i="316" s="1"/>
  <c r="D35" i="236"/>
  <c r="D935" i="316" s="1"/>
  <c r="C35" i="236"/>
  <c r="C935" i="316" s="1"/>
  <c r="F34" i="236"/>
  <c r="E34" i="236"/>
  <c r="E898" i="316" s="1"/>
  <c r="D34" i="236"/>
  <c r="D898" i="316" s="1"/>
  <c r="C34" i="236"/>
  <c r="C898" i="316" s="1"/>
  <c r="F33" i="236"/>
  <c r="E33" i="236"/>
  <c r="E861" i="316" s="1"/>
  <c r="D33" i="236"/>
  <c r="D861" i="316" s="1"/>
  <c r="C33" i="236"/>
  <c r="C861" i="316" s="1"/>
  <c r="F32" i="236"/>
  <c r="E32" i="236"/>
  <c r="E824" i="316" s="1"/>
  <c r="D32" i="236"/>
  <c r="D824" i="316" s="1"/>
  <c r="C32" i="236"/>
  <c r="C824" i="316" s="1"/>
  <c r="F28" i="236"/>
  <c r="E28" i="236"/>
  <c r="E748" i="316" s="1"/>
  <c r="D28" i="236"/>
  <c r="D748" i="316" s="1"/>
  <c r="C28" i="236"/>
  <c r="C748" i="316" s="1"/>
  <c r="F27" i="236"/>
  <c r="E27" i="236"/>
  <c r="E711" i="316" s="1"/>
  <c r="D27" i="236"/>
  <c r="D711" i="316" s="1"/>
  <c r="C27" i="236"/>
  <c r="C711" i="316" s="1"/>
  <c r="F26" i="236"/>
  <c r="E26" i="236"/>
  <c r="E674" i="316" s="1"/>
  <c r="D26" i="236"/>
  <c r="D674" i="316" s="1"/>
  <c r="C26" i="236"/>
  <c r="C674" i="316" s="1"/>
  <c r="F25" i="236"/>
  <c r="E25" i="236"/>
  <c r="E637" i="316" s="1"/>
  <c r="D25" i="236"/>
  <c r="D637" i="316" s="1"/>
  <c r="C25" i="236"/>
  <c r="C637" i="316" s="1"/>
  <c r="F24" i="236"/>
  <c r="E24" i="236"/>
  <c r="E600" i="316" s="1"/>
  <c r="D24" i="236"/>
  <c r="D600" i="316" s="1"/>
  <c r="C24" i="236"/>
  <c r="C600" i="316" s="1"/>
  <c r="F19" i="236"/>
  <c r="D19" i="236"/>
  <c r="D487" i="316" s="1"/>
  <c r="D523" i="316" s="1"/>
  <c r="C19" i="236"/>
  <c r="C487" i="316" s="1"/>
  <c r="F18" i="236"/>
  <c r="E18" i="236"/>
  <c r="E450" i="316" s="1"/>
  <c r="D18" i="236"/>
  <c r="D450" i="316" s="1"/>
  <c r="C18" i="236"/>
  <c r="C450" i="316" s="1"/>
  <c r="F17" i="236"/>
  <c r="D17" i="236"/>
  <c r="D413" i="316" s="1"/>
  <c r="C17" i="236"/>
  <c r="C413" i="316" s="1"/>
  <c r="F16" i="236"/>
  <c r="E16" i="236"/>
  <c r="E376" i="316" s="1"/>
  <c r="D16" i="236"/>
  <c r="D376" i="316" s="1"/>
  <c r="C16" i="236"/>
  <c r="C376" i="316" s="1"/>
  <c r="F15" i="236"/>
  <c r="D15" i="236"/>
  <c r="D339" i="316" s="1"/>
  <c r="C15" i="236"/>
  <c r="C339" i="316" s="1"/>
  <c r="F14" i="236"/>
  <c r="E14" i="236"/>
  <c r="E302" i="316" s="1"/>
  <c r="D14" i="236"/>
  <c r="D302" i="316" s="1"/>
  <c r="C14" i="236"/>
  <c r="C302" i="316" s="1"/>
  <c r="F13" i="236"/>
  <c r="D13" i="236"/>
  <c r="D265" i="316" s="1"/>
  <c r="C13" i="236"/>
  <c r="C265" i="316" s="1"/>
  <c r="F12" i="236"/>
  <c r="E12" i="236"/>
  <c r="E228" i="316" s="1"/>
  <c r="E264" i="316" s="1"/>
  <c r="D12" i="236"/>
  <c r="D228" i="316" s="1"/>
  <c r="C12" i="236"/>
  <c r="C228" i="316" s="1"/>
  <c r="F11" i="236"/>
  <c r="D11" i="236"/>
  <c r="D191" i="316" s="1"/>
  <c r="C11" i="236"/>
  <c r="C191" i="316" s="1"/>
  <c r="F10" i="236"/>
  <c r="E10" i="236"/>
  <c r="E154" i="316" s="1"/>
  <c r="D10" i="236"/>
  <c r="D154" i="316" s="1"/>
  <c r="C10" i="236"/>
  <c r="C154" i="316" s="1"/>
  <c r="F9" i="236"/>
  <c r="D9" i="236"/>
  <c r="D117" i="316" s="1"/>
  <c r="C9" i="236"/>
  <c r="C117" i="316" s="1"/>
  <c r="F8" i="236"/>
  <c r="E8" i="236"/>
  <c r="E80" i="316" s="1"/>
  <c r="D8" i="236"/>
  <c r="D80" i="316" s="1"/>
  <c r="C8" i="236"/>
  <c r="C80" i="316" s="1"/>
  <c r="C116" i="316" s="1"/>
  <c r="F7" i="236"/>
  <c r="D7" i="236"/>
  <c r="D43" i="316" s="1"/>
  <c r="C7" i="236"/>
  <c r="C43" i="316" s="1"/>
  <c r="F6" i="236"/>
  <c r="E6" i="236"/>
  <c r="E6" i="316" s="1"/>
  <c r="D6" i="236"/>
  <c r="D6" i="316" s="1"/>
  <c r="C6" i="236"/>
  <c r="C6" i="316" s="1"/>
  <c r="F95" i="237"/>
  <c r="F3083" i="317" s="1"/>
  <c r="D95" i="237"/>
  <c r="D3083" i="317" s="1"/>
  <c r="B2" i="237"/>
  <c r="B2" i="236"/>
  <c r="D95" i="247" l="1"/>
  <c r="D3090" i="317" s="1"/>
  <c r="D301" i="316"/>
  <c r="C486" i="316"/>
  <c r="D784" i="316"/>
  <c r="D971" i="316"/>
  <c r="D1388" i="316"/>
  <c r="C1649" i="316"/>
  <c r="F95" i="247"/>
  <c r="F3090" i="317" s="1"/>
  <c r="C227" i="316"/>
  <c r="D95" i="239"/>
  <c r="D3085" i="317" s="1"/>
  <c r="G1041" i="317"/>
  <c r="G1227" i="317"/>
  <c r="C1301" i="317"/>
  <c r="G1375" i="317"/>
  <c r="C1523" i="317"/>
  <c r="E1560" i="317"/>
  <c r="G1672" i="317"/>
  <c r="C1820" i="317"/>
  <c r="D1857" i="317"/>
  <c r="E1894" i="317"/>
  <c r="G1968" i="317"/>
  <c r="D2154" i="317"/>
  <c r="E2191" i="317"/>
  <c r="G2265" i="317"/>
  <c r="C2413" i="317"/>
  <c r="D2450" i="317"/>
  <c r="E2487" i="317"/>
  <c r="G2561" i="317"/>
  <c r="C2710" i="317"/>
  <c r="D2747" i="317"/>
  <c r="E2784" i="317"/>
  <c r="G2858" i="317"/>
  <c r="F3082" i="317"/>
  <c r="C49" i="248"/>
  <c r="C1247" i="316" s="1"/>
  <c r="G152" i="317"/>
  <c r="G300" i="317"/>
  <c r="D411" i="317"/>
  <c r="F819" i="317"/>
  <c r="D967" i="317"/>
  <c r="D79" i="316"/>
  <c r="C934" i="316"/>
  <c r="D374" i="317"/>
  <c r="E411" i="317"/>
  <c r="G485" i="317"/>
  <c r="C597" i="317"/>
  <c r="E634" i="317"/>
  <c r="C745" i="317"/>
  <c r="C893" i="317"/>
  <c r="E967" i="317"/>
  <c r="D1153" i="317"/>
  <c r="D1301" i="317"/>
  <c r="C1486" i="317"/>
  <c r="F1560" i="317"/>
  <c r="G1635" i="317"/>
  <c r="C1783" i="317"/>
  <c r="D1820" i="317"/>
  <c r="E1857" i="317"/>
  <c r="G1931" i="317"/>
  <c r="D2079" i="317"/>
  <c r="C2376" i="317"/>
  <c r="D2413" i="317"/>
  <c r="E2450" i="317"/>
  <c r="D2710" i="317"/>
  <c r="E2747" i="317"/>
  <c r="C61" i="248"/>
  <c r="C1547" i="316" s="1"/>
  <c r="E115" i="317"/>
  <c r="E263" i="317"/>
  <c r="F485" i="317"/>
  <c r="F671" i="317"/>
  <c r="C930" i="317"/>
  <c r="E1004" i="317"/>
  <c r="E49" i="237"/>
  <c r="E1561" i="317" s="1"/>
  <c r="D338" i="316"/>
  <c r="C747" i="316"/>
  <c r="D78" i="317"/>
  <c r="E95" i="237"/>
  <c r="E3083" i="317" s="1"/>
  <c r="E338" i="316"/>
  <c r="C523" i="316"/>
  <c r="F523" i="316" s="1"/>
  <c r="D747" i="316"/>
  <c r="D934" i="316"/>
  <c r="D1121" i="316"/>
  <c r="D1351" i="316"/>
  <c r="E1425" i="316"/>
  <c r="C41" i="317"/>
  <c r="E78" i="317"/>
  <c r="C189" i="317"/>
  <c r="E226" i="317"/>
  <c r="G263" i="317"/>
  <c r="C337" i="317"/>
  <c r="E374" i="317"/>
  <c r="G448" i="317"/>
  <c r="D597" i="317"/>
  <c r="F634" i="317"/>
  <c r="D745" i="317"/>
  <c r="F782" i="317"/>
  <c r="D893" i="317"/>
  <c r="E930" i="317"/>
  <c r="F967" i="317"/>
  <c r="E1153" i="317"/>
  <c r="G1190" i="317"/>
  <c r="E1301" i="317"/>
  <c r="G1338" i="317"/>
  <c r="D1486" i="317"/>
  <c r="E1523" i="317"/>
  <c r="D1783" i="317"/>
  <c r="E1820" i="317"/>
  <c r="F1857" i="317"/>
  <c r="E2079" i="317"/>
  <c r="F2154" i="317"/>
  <c r="D2376" i="317"/>
  <c r="E2413" i="317"/>
  <c r="F2450" i="317"/>
  <c r="F2747" i="317"/>
  <c r="D2969" i="317"/>
  <c r="C2561" i="317"/>
  <c r="F2635" i="317"/>
  <c r="G2710" i="317"/>
  <c r="C2858" i="317"/>
  <c r="E2932" i="317"/>
  <c r="C95" i="247"/>
  <c r="C3090" i="317" s="1"/>
  <c r="E95" i="247"/>
  <c r="E3090" i="317" s="1"/>
  <c r="C153" i="316"/>
  <c r="C412" i="316"/>
  <c r="E710" i="316"/>
  <c r="E784" i="316"/>
  <c r="E971" i="316"/>
  <c r="E1084" i="316"/>
  <c r="E1312" i="316"/>
  <c r="D115" i="317"/>
  <c r="D263" i="317"/>
  <c r="F300" i="317"/>
  <c r="C411" i="317"/>
  <c r="D448" i="317"/>
  <c r="C634" i="317"/>
  <c r="E671" i="317"/>
  <c r="C782" i="317"/>
  <c r="E819" i="317"/>
  <c r="G856" i="317"/>
  <c r="D1004" i="317"/>
  <c r="D1190" i="317"/>
  <c r="F1227" i="317"/>
  <c r="D1338" i="317"/>
  <c r="F1375" i="317"/>
  <c r="D1560" i="317"/>
  <c r="F1672" i="317"/>
  <c r="G1709" i="317"/>
  <c r="C1857" i="317"/>
  <c r="D1894" i="317"/>
  <c r="F1968" i="317"/>
  <c r="G2005" i="317"/>
  <c r="C2154" i="317"/>
  <c r="D2191" i="317"/>
  <c r="G2302" i="317"/>
  <c r="C2450" i="317"/>
  <c r="D2487" i="317"/>
  <c r="G2598" i="317"/>
  <c r="C2747" i="317"/>
  <c r="D2784" i="317"/>
  <c r="G2895" i="317"/>
  <c r="E3082" i="317"/>
  <c r="C42" i="316"/>
  <c r="D449" i="316"/>
  <c r="D1536" i="316"/>
  <c r="C300" i="317"/>
  <c r="D708" i="317"/>
  <c r="D856" i="317"/>
  <c r="F893" i="317"/>
  <c r="C1041" i="317"/>
  <c r="E1116" i="317"/>
  <c r="C1227" i="317"/>
  <c r="E1264" i="317"/>
  <c r="C1375" i="317"/>
  <c r="E1449" i="317"/>
  <c r="F1486" i="317"/>
  <c r="G1523" i="317"/>
  <c r="C1672" i="317"/>
  <c r="E1746" i="317"/>
  <c r="F1783" i="317"/>
  <c r="G1820" i="317"/>
  <c r="C1968" i="317"/>
  <c r="E2042" i="317"/>
  <c r="G2079" i="317"/>
  <c r="C2265" i="317"/>
  <c r="F2376" i="317"/>
  <c r="G2413" i="317"/>
  <c r="C61" i="246"/>
  <c r="C1544" i="316" s="1"/>
  <c r="E190" i="316"/>
  <c r="C375" i="316"/>
  <c r="C1462" i="316"/>
  <c r="E41" i="317"/>
  <c r="C152" i="317"/>
  <c r="F597" i="317"/>
  <c r="G930" i="317"/>
  <c r="C79" i="316"/>
  <c r="D153" i="316"/>
  <c r="C338" i="316"/>
  <c r="D412" i="316"/>
  <c r="E486" i="316"/>
  <c r="C784" i="316"/>
  <c r="C1312" i="316"/>
  <c r="F41" i="317"/>
  <c r="D300" i="317"/>
  <c r="F337" i="317"/>
  <c r="E522" i="317"/>
  <c r="G597" i="317"/>
  <c r="E708" i="317"/>
  <c r="G745" i="317"/>
  <c r="E856" i="317"/>
  <c r="E116" i="316"/>
  <c r="C710" i="316"/>
  <c r="C1197" i="316"/>
  <c r="D1462" i="316"/>
  <c r="D152" i="317"/>
  <c r="F189" i="317"/>
  <c r="C485" i="317"/>
  <c r="D95" i="249"/>
  <c r="D3093" i="317" s="1"/>
  <c r="E337" i="317"/>
  <c r="D49" i="242"/>
  <c r="D1241" i="316" s="1"/>
  <c r="F1746" i="317"/>
  <c r="G1783" i="317"/>
  <c r="C1931" i="317"/>
  <c r="E2005" i="317"/>
  <c r="F2042" i="317"/>
  <c r="C2228" i="317"/>
  <c r="F2339" i="317"/>
  <c r="G2376" i="317"/>
  <c r="C2524" i="317"/>
  <c r="G2635" i="317"/>
  <c r="C2821" i="317"/>
  <c r="F2932" i="317"/>
  <c r="G2969" i="317"/>
  <c r="C95" i="243"/>
  <c r="C3087" i="317" s="1"/>
  <c r="C115" i="317"/>
  <c r="G189" i="317"/>
  <c r="G337" i="317"/>
  <c r="C448" i="317"/>
  <c r="F522" i="317"/>
  <c r="D671" i="317"/>
  <c r="C1004" i="317"/>
  <c r="C1190" i="317"/>
  <c r="E1227" i="317"/>
  <c r="C1338" i="317"/>
  <c r="F1412" i="317"/>
  <c r="G1449" i="317"/>
  <c r="D1635" i="317"/>
  <c r="F1709" i="317"/>
  <c r="G1746" i="317"/>
  <c r="C1894" i="317"/>
  <c r="D1931" i="317"/>
  <c r="F2005" i="317"/>
  <c r="G2042" i="317"/>
  <c r="D2228" i="317"/>
  <c r="F2302" i="317"/>
  <c r="G2339" i="317"/>
  <c r="C2487" i="317"/>
  <c r="D2524" i="317"/>
  <c r="F2598" i="317"/>
  <c r="C2784" i="317"/>
  <c r="D2821" i="317"/>
  <c r="F2895" i="317"/>
  <c r="D42" i="236"/>
  <c r="D1122" i="316" s="1"/>
  <c r="G19" i="237"/>
  <c r="G523" i="317" s="1"/>
  <c r="G5" i="317"/>
  <c r="G41" i="317" s="1"/>
  <c r="C61" i="238"/>
  <c r="C1539" i="316" s="1"/>
  <c r="C1317" i="316"/>
  <c r="D226" i="317"/>
  <c r="F448" i="317"/>
  <c r="E782" i="317"/>
  <c r="F1338" i="317"/>
  <c r="G2228" i="317"/>
  <c r="G2524" i="317"/>
  <c r="C2635" i="317"/>
  <c r="G2821" i="317"/>
  <c r="C2969" i="317"/>
  <c r="G3082" i="317"/>
  <c r="C671" i="317"/>
  <c r="D1227" i="317"/>
  <c r="F1449" i="317"/>
  <c r="D710" i="316"/>
  <c r="D1312" i="316"/>
  <c r="C29" i="246"/>
  <c r="C792" i="316" s="1"/>
  <c r="C607" i="316"/>
  <c r="C42" i="246"/>
  <c r="C1129" i="316" s="1"/>
  <c r="C1055" i="316"/>
  <c r="C1084" i="316" s="1"/>
  <c r="C819" i="317"/>
  <c r="D1375" i="317"/>
  <c r="D1672" i="317"/>
  <c r="D1968" i="317"/>
  <c r="D2265" i="317"/>
  <c r="D2561" i="317"/>
  <c r="D2858" i="317"/>
  <c r="D29" i="248"/>
  <c r="D795" i="316" s="1"/>
  <c r="D610" i="316"/>
  <c r="D36" i="248"/>
  <c r="D982" i="316" s="1"/>
  <c r="D871" i="316"/>
  <c r="C95" i="237"/>
  <c r="C3083" i="317" s="1"/>
  <c r="C3009" i="317"/>
  <c r="C190" i="316"/>
  <c r="D29" i="238"/>
  <c r="D787" i="316" s="1"/>
  <c r="D639" i="316"/>
  <c r="D49" i="238"/>
  <c r="D1239" i="316" s="1"/>
  <c r="D1202" i="316"/>
  <c r="G115" i="317"/>
  <c r="G1004" i="317"/>
  <c r="C1449" i="317"/>
  <c r="C1746" i="317"/>
  <c r="G1894" i="317"/>
  <c r="C2042" i="317"/>
  <c r="G2191" i="317"/>
  <c r="C2339" i="317"/>
  <c r="G2487" i="317"/>
  <c r="D2635" i="317"/>
  <c r="E90" i="239"/>
  <c r="E2972" i="317" s="1"/>
  <c r="E2676" i="317"/>
  <c r="E2710" i="317" s="1"/>
  <c r="G2784" i="317"/>
  <c r="C2932" i="317"/>
  <c r="E300" i="317"/>
  <c r="F856" i="317"/>
  <c r="G1116" i="317"/>
  <c r="C1560" i="317"/>
  <c r="G2932" i="317"/>
  <c r="D227" i="316"/>
  <c r="D486" i="316"/>
  <c r="E152" i="317"/>
  <c r="D485" i="317"/>
  <c r="F708" i="317"/>
  <c r="E1041" i="317"/>
  <c r="G1264" i="317"/>
  <c r="C80" i="247"/>
  <c r="C2643" i="317" s="1"/>
  <c r="C2162" i="317"/>
  <c r="C2191" i="317" s="1"/>
  <c r="C449" i="316"/>
  <c r="F449" i="316" s="1"/>
  <c r="E934" i="316"/>
  <c r="E49" i="238"/>
  <c r="E1239" i="316" s="1"/>
  <c r="E1202" i="316"/>
  <c r="G411" i="317"/>
  <c r="C856" i="317"/>
  <c r="D1116" i="317"/>
  <c r="D2042" i="317"/>
  <c r="D2339" i="317"/>
  <c r="D2932" i="317"/>
  <c r="G522" i="317"/>
  <c r="C967" i="317"/>
  <c r="G1412" i="317"/>
  <c r="C61" i="240"/>
  <c r="C1540" i="316" s="1"/>
  <c r="C1392" i="316"/>
  <c r="C1425" i="316" s="1"/>
  <c r="D61" i="240"/>
  <c r="D1540" i="316" s="1"/>
  <c r="D1466" i="316"/>
  <c r="D29" i="242"/>
  <c r="D789" i="316" s="1"/>
  <c r="D604" i="316"/>
  <c r="D36" i="242"/>
  <c r="D976" i="316" s="1"/>
  <c r="D865" i="316"/>
  <c r="D42" i="242"/>
  <c r="D1126" i="316" s="1"/>
  <c r="D1052" i="316"/>
  <c r="D29" i="244"/>
  <c r="D794" i="316" s="1"/>
  <c r="D609" i="316"/>
  <c r="D36" i="244"/>
  <c r="D981" i="316" s="1"/>
  <c r="D870" i="316"/>
  <c r="D42" i="244"/>
  <c r="D1131" i="316" s="1"/>
  <c r="D1057" i="316"/>
  <c r="D95" i="245"/>
  <c r="D3092" i="317" s="1"/>
  <c r="D3055" i="317"/>
  <c r="D3082" i="317" s="1"/>
  <c r="E897" i="316"/>
  <c r="E1197" i="316"/>
  <c r="E1635" i="317"/>
  <c r="E1931" i="317"/>
  <c r="E2228" i="317"/>
  <c r="E2524" i="317"/>
  <c r="E2821" i="317"/>
  <c r="C1351" i="316"/>
  <c r="D61" i="236"/>
  <c r="D1537" i="316" s="1"/>
  <c r="D1389" i="316"/>
  <c r="D1425" i="316" s="1"/>
  <c r="E61" i="236"/>
  <c r="E1537" i="316" s="1"/>
  <c r="E1463" i="316"/>
  <c r="E1499" i="316" s="1"/>
  <c r="D116" i="316"/>
  <c r="E189" i="317"/>
  <c r="D522" i="317"/>
  <c r="F745" i="317"/>
  <c r="G49" i="239"/>
  <c r="G1563" i="317" s="1"/>
  <c r="G1119" i="317"/>
  <c r="G1153" i="317" s="1"/>
  <c r="G1301" i="317"/>
  <c r="D1412" i="317"/>
  <c r="D1709" i="317"/>
  <c r="D2005" i="317"/>
  <c r="D2302" i="317"/>
  <c r="E80" i="239"/>
  <c r="E2638" i="317" s="1"/>
  <c r="E2305" i="317"/>
  <c r="D2598" i="317"/>
  <c r="D2895" i="317"/>
  <c r="C78" i="317"/>
  <c r="C374" i="317"/>
  <c r="D634" i="317"/>
  <c r="E1190" i="317"/>
  <c r="D95" i="241"/>
  <c r="D3086" i="317" s="1"/>
  <c r="D3012" i="317"/>
  <c r="E412" i="316"/>
  <c r="C49" i="240"/>
  <c r="C1240" i="316" s="1"/>
  <c r="C1203" i="316"/>
  <c r="C61" i="244"/>
  <c r="C1546" i="316" s="1"/>
  <c r="C1472" i="316"/>
  <c r="C1499" i="316" s="1"/>
  <c r="C95" i="245"/>
  <c r="C3092" i="317" s="1"/>
  <c r="C3018" i="317"/>
  <c r="E1649" i="316"/>
  <c r="C226" i="317"/>
  <c r="E448" i="317"/>
  <c r="D782" i="317"/>
  <c r="E1338" i="317"/>
  <c r="D29" i="250"/>
  <c r="D813" i="316" s="1"/>
  <c r="D665" i="316"/>
  <c r="D36" i="250"/>
  <c r="D1000" i="316" s="1"/>
  <c r="D852" i="316"/>
  <c r="D42" i="250"/>
  <c r="D1150" i="316" s="1"/>
  <c r="D1039" i="316"/>
  <c r="D49" i="250"/>
  <c r="D1265" i="316" s="1"/>
  <c r="D1228" i="316"/>
  <c r="F95" i="251"/>
  <c r="F3111" i="317" s="1"/>
  <c r="F3037" i="317"/>
  <c r="F3045" i="317" s="1"/>
  <c r="D375" i="316"/>
  <c r="C29" i="238"/>
  <c r="C787" i="316" s="1"/>
  <c r="C602" i="316"/>
  <c r="C1388" i="316"/>
  <c r="E2302" i="317"/>
  <c r="E2598" i="317"/>
  <c r="E2895" i="317"/>
  <c r="F263" i="317"/>
  <c r="G819" i="317"/>
  <c r="D930" i="317"/>
  <c r="D1523" i="317"/>
  <c r="E80" i="241"/>
  <c r="E2639" i="317" s="1"/>
  <c r="E2121" i="317"/>
  <c r="E2154" i="317" s="1"/>
  <c r="E95" i="241"/>
  <c r="E3086" i="317" s="1"/>
  <c r="E3012" i="317"/>
  <c r="D29" i="240"/>
  <c r="D788" i="316" s="1"/>
  <c r="D640" i="316"/>
  <c r="D36" i="240"/>
  <c r="D975" i="316" s="1"/>
  <c r="D827" i="316"/>
  <c r="D42" i="240"/>
  <c r="D1125" i="316" s="1"/>
  <c r="D1014" i="316"/>
  <c r="D1047" i="316" s="1"/>
  <c r="D49" i="240"/>
  <c r="D1240" i="316" s="1"/>
  <c r="D1203" i="316"/>
  <c r="D61" i="242"/>
  <c r="D1541" i="316" s="1"/>
  <c r="D1467" i="316"/>
  <c r="D95" i="243"/>
  <c r="D3087" i="317" s="1"/>
  <c r="D3013" i="317"/>
  <c r="C264" i="316"/>
  <c r="C1121" i="316"/>
  <c r="F115" i="317"/>
  <c r="G671" i="317"/>
  <c r="F1004" i="317"/>
  <c r="F1894" i="317"/>
  <c r="F2191" i="317"/>
  <c r="F2487" i="317"/>
  <c r="F2784" i="317"/>
  <c r="E36" i="250"/>
  <c r="E1000" i="316" s="1"/>
  <c r="E852" i="316"/>
  <c r="E42" i="250"/>
  <c r="E1150" i="316" s="1"/>
  <c r="E1039" i="316"/>
  <c r="E49" i="250"/>
  <c r="E1265" i="316" s="1"/>
  <c r="E1228" i="316"/>
  <c r="F19" i="251"/>
  <c r="F551" i="317" s="1"/>
  <c r="F70" i="317"/>
  <c r="F78" i="317" s="1"/>
  <c r="E42" i="316"/>
  <c r="D1197" i="316"/>
  <c r="C263" i="317"/>
  <c r="D819" i="317"/>
  <c r="E1375" i="317"/>
  <c r="E1672" i="317"/>
  <c r="E1968" i="317"/>
  <c r="E2265" i="317"/>
  <c r="E2561" i="317"/>
  <c r="E2858" i="317"/>
  <c r="C1264" i="317"/>
  <c r="E747" i="316"/>
  <c r="E49" i="240"/>
  <c r="E1240" i="316" s="1"/>
  <c r="E1203" i="316"/>
  <c r="C29" i="242"/>
  <c r="C789" i="316" s="1"/>
  <c r="C641" i="316"/>
  <c r="C673" i="316" s="1"/>
  <c r="C36" i="242"/>
  <c r="C976" i="316" s="1"/>
  <c r="C828" i="316"/>
  <c r="C860" i="316" s="1"/>
  <c r="C42" i="242"/>
  <c r="C1126" i="316" s="1"/>
  <c r="C1015" i="316"/>
  <c r="C49" i="242"/>
  <c r="C1241" i="316" s="1"/>
  <c r="C1204" i="316"/>
  <c r="F49" i="243"/>
  <c r="F1565" i="317" s="1"/>
  <c r="F1158" i="317"/>
  <c r="F1190" i="317" s="1"/>
  <c r="E95" i="243"/>
  <c r="E3087" i="317" s="1"/>
  <c r="E3013" i="317"/>
  <c r="C42" i="244"/>
  <c r="C1131" i="316" s="1"/>
  <c r="C1020" i="316"/>
  <c r="C49" i="244"/>
  <c r="C1246" i="316" s="1"/>
  <c r="C1209" i="316"/>
  <c r="E95" i="245"/>
  <c r="E3092" i="317" s="1"/>
  <c r="E3018" i="317"/>
  <c r="D49" i="246"/>
  <c r="D1244" i="316" s="1"/>
  <c r="D1207" i="316"/>
  <c r="F411" i="317"/>
  <c r="C1116" i="317"/>
  <c r="G1560" i="317"/>
  <c r="E29" i="248"/>
  <c r="E795" i="316" s="1"/>
  <c r="E647" i="316"/>
  <c r="E36" i="248"/>
  <c r="E982" i="316" s="1"/>
  <c r="E834" i="316"/>
  <c r="E42" i="248"/>
  <c r="E1132" i="316" s="1"/>
  <c r="E1021" i="316"/>
  <c r="E49" i="248"/>
  <c r="E1247" i="316" s="1"/>
  <c r="E1210" i="316"/>
  <c r="E61" i="248"/>
  <c r="E1547" i="316" s="1"/>
  <c r="E1325" i="316"/>
  <c r="E1351" i="316" s="1"/>
  <c r="G95" i="249"/>
  <c r="G3093" i="317" s="1"/>
  <c r="G3019" i="317"/>
  <c r="E2339" i="317"/>
  <c r="E636" i="316"/>
  <c r="D1649" i="316"/>
  <c r="F152" i="317"/>
  <c r="E485" i="317"/>
  <c r="G708" i="317"/>
  <c r="F1041" i="317"/>
  <c r="F2265" i="317"/>
  <c r="F2561" i="317"/>
  <c r="F2858" i="317"/>
  <c r="D41" i="317"/>
  <c r="D337" i="317"/>
  <c r="E597" i="317"/>
  <c r="E893" i="317"/>
  <c r="F1153" i="317"/>
  <c r="E1486" i="317"/>
  <c r="D264" i="316"/>
  <c r="D190" i="316"/>
  <c r="E36" i="246"/>
  <c r="E979" i="316" s="1"/>
  <c r="E831" i="316"/>
  <c r="E42" i="246"/>
  <c r="E1129" i="316" s="1"/>
  <c r="E1018" i="316"/>
  <c r="E49" i="246"/>
  <c r="E1244" i="316" s="1"/>
  <c r="E1207" i="316"/>
  <c r="D189" i="317"/>
  <c r="C522" i="317"/>
  <c r="E745" i="317"/>
  <c r="G967" i="317"/>
  <c r="F1301" i="317"/>
  <c r="C1412" i="317"/>
  <c r="C1709" i="317"/>
  <c r="G1857" i="317"/>
  <c r="C2005" i="317"/>
  <c r="G2154" i="317"/>
  <c r="C2302" i="317"/>
  <c r="G2450" i="317"/>
  <c r="C2598" i="317"/>
  <c r="G2747" i="317"/>
  <c r="C2895" i="317"/>
  <c r="G95" i="247"/>
  <c r="G3090" i="317" s="1"/>
  <c r="G3016" i="317"/>
  <c r="C1153" i="317"/>
  <c r="F1635" i="317"/>
  <c r="F1931" i="317"/>
  <c r="C2079" i="317"/>
  <c r="F2228" i="317"/>
  <c r="F2524" i="317"/>
  <c r="F2821" i="317"/>
  <c r="G226" i="317"/>
  <c r="F2969" i="317"/>
  <c r="C301" i="316"/>
  <c r="C971" i="316"/>
  <c r="E29" i="242"/>
  <c r="E789" i="316" s="1"/>
  <c r="E641" i="316"/>
  <c r="E36" i="242"/>
  <c r="E976" i="316" s="1"/>
  <c r="E828" i="316"/>
  <c r="E42" i="242"/>
  <c r="E1126" i="316" s="1"/>
  <c r="E1015" i="316"/>
  <c r="E49" i="242"/>
  <c r="E1241" i="316" s="1"/>
  <c r="E1204" i="316"/>
  <c r="C62" i="242"/>
  <c r="C1578" i="316" s="1"/>
  <c r="C1504" i="316"/>
  <c r="C1536" i="316" s="1"/>
  <c r="E49" i="244"/>
  <c r="E1246" i="316" s="1"/>
  <c r="E1209" i="316"/>
  <c r="G78" i="317"/>
  <c r="G374" i="317"/>
  <c r="D20" i="248"/>
  <c r="D534" i="316" s="1"/>
  <c r="D16" i="316"/>
  <c r="D42" i="316" s="1"/>
  <c r="C36" i="248"/>
  <c r="C982" i="316" s="1"/>
  <c r="C871" i="316"/>
  <c r="C897" i="316" s="1"/>
  <c r="D34" i="249"/>
  <c r="D1052" i="317" s="1"/>
  <c r="D1015" i="317"/>
  <c r="D1041" i="317" s="1"/>
  <c r="G49" i="249"/>
  <c r="G1571" i="317" s="1"/>
  <c r="G1460" i="317"/>
  <c r="G1486" i="317" s="1"/>
  <c r="C95" i="249"/>
  <c r="C3093" i="317" s="1"/>
  <c r="C3056" i="317"/>
  <c r="C3082" i="317" s="1"/>
  <c r="E36" i="238"/>
  <c r="E974" i="316" s="1"/>
  <c r="E42" i="238"/>
  <c r="E1124" i="316" s="1"/>
  <c r="D34" i="241"/>
  <c r="D1045" i="317" s="1"/>
  <c r="F95" i="241"/>
  <c r="F3086" i="317" s="1"/>
  <c r="D77" i="240"/>
  <c r="C36" i="240"/>
  <c r="C975" i="316" s="1"/>
  <c r="C42" i="240"/>
  <c r="C1125" i="316" s="1"/>
  <c r="D36" i="236"/>
  <c r="D972" i="316" s="1"/>
  <c r="D62" i="238"/>
  <c r="D1576" i="316" s="1"/>
  <c r="E29" i="240"/>
  <c r="E788" i="316" s="1"/>
  <c r="E36" i="240"/>
  <c r="E975" i="316" s="1"/>
  <c r="E42" i="240"/>
  <c r="E1125" i="316" s="1"/>
  <c r="E36" i="236"/>
  <c r="E972" i="316" s="1"/>
  <c r="E42" i="236"/>
  <c r="E1122" i="316" s="1"/>
  <c r="F34" i="239"/>
  <c r="F1044" i="317" s="1"/>
  <c r="E29" i="244"/>
  <c r="E794" i="316" s="1"/>
  <c r="E36" i="244"/>
  <c r="E981" i="316" s="1"/>
  <c r="E42" i="244"/>
  <c r="E1131" i="316" s="1"/>
  <c r="D29" i="246"/>
  <c r="D792" i="316" s="1"/>
  <c r="D36" i="246"/>
  <c r="D979" i="316" s="1"/>
  <c r="D42" i="246"/>
  <c r="D1129" i="316" s="1"/>
  <c r="C42" i="248"/>
  <c r="C1132" i="316" s="1"/>
  <c r="E29" i="236"/>
  <c r="E785" i="316" s="1"/>
  <c r="D62" i="236"/>
  <c r="D1574" i="316" s="1"/>
  <c r="C61" i="242"/>
  <c r="C1541" i="316" s="1"/>
  <c r="C29" i="244"/>
  <c r="C794" i="316" s="1"/>
  <c r="C36" i="244"/>
  <c r="C981" i="316" s="1"/>
  <c r="C62" i="246"/>
  <c r="C1581" i="316" s="1"/>
  <c r="F19" i="249"/>
  <c r="F533" i="317" s="1"/>
  <c r="D61" i="250"/>
  <c r="D1565" i="316" s="1"/>
  <c r="C61" i="236"/>
  <c r="C1537" i="316" s="1"/>
  <c r="E20" i="242"/>
  <c r="E528" i="316" s="1"/>
  <c r="E90" i="245"/>
  <c r="E2979" i="317" s="1"/>
  <c r="C76" i="250"/>
  <c r="D76" i="250"/>
  <c r="E76" i="250"/>
  <c r="C77" i="250"/>
  <c r="C78" i="250" s="1"/>
  <c r="D77" i="250"/>
  <c r="C62" i="250"/>
  <c r="C1602" i="316" s="1"/>
  <c r="D19" i="251"/>
  <c r="D551" i="317" s="1"/>
  <c r="G19" i="251"/>
  <c r="G551" i="317" s="1"/>
  <c r="C106" i="251"/>
  <c r="E106" i="251"/>
  <c r="G34" i="251"/>
  <c r="G1070" i="317" s="1"/>
  <c r="C34" i="251"/>
  <c r="C1070" i="317" s="1"/>
  <c r="D49" i="251"/>
  <c r="D1589" i="317" s="1"/>
  <c r="F49" i="251"/>
  <c r="F1589" i="317" s="1"/>
  <c r="C49" i="251"/>
  <c r="C1589" i="317" s="1"/>
  <c r="E49" i="251"/>
  <c r="E1589" i="317" s="1"/>
  <c r="C64" i="251"/>
  <c r="C2108" i="317" s="1"/>
  <c r="D64" i="251"/>
  <c r="D2108" i="317" s="1"/>
  <c r="E64" i="251"/>
  <c r="E2108" i="317" s="1"/>
  <c r="F64" i="251"/>
  <c r="F2108" i="317" s="1"/>
  <c r="G64" i="251"/>
  <c r="G2108" i="317" s="1"/>
  <c r="G80" i="251"/>
  <c r="G2664" i="317" s="1"/>
  <c r="C80" i="251"/>
  <c r="C2664" i="317" s="1"/>
  <c r="D80" i="251"/>
  <c r="D2664" i="317" s="1"/>
  <c r="E80" i="251"/>
  <c r="E2664" i="317" s="1"/>
  <c r="F80" i="251"/>
  <c r="F2664" i="317" s="1"/>
  <c r="F90" i="251"/>
  <c r="F2998" i="317" s="1"/>
  <c r="G90" i="251"/>
  <c r="G2998" i="317" s="1"/>
  <c r="C90" i="251"/>
  <c r="C2998" i="317" s="1"/>
  <c r="D90" i="251"/>
  <c r="D2998" i="317" s="1"/>
  <c r="E90" i="251"/>
  <c r="E2998" i="317" s="1"/>
  <c r="D29" i="236"/>
  <c r="D785" i="316" s="1"/>
  <c r="G49" i="237"/>
  <c r="G1561" i="317" s="1"/>
  <c r="C80" i="239"/>
  <c r="C2638" i="317" s="1"/>
  <c r="D19" i="241"/>
  <c r="D526" i="317" s="1"/>
  <c r="F106" i="241"/>
  <c r="G19" i="241"/>
  <c r="G526" i="317" s="1"/>
  <c r="C106" i="241"/>
  <c r="E34" i="241"/>
  <c r="E1045" i="317" s="1"/>
  <c r="G34" i="241"/>
  <c r="G1045" i="317" s="1"/>
  <c r="C34" i="241"/>
  <c r="C1045" i="317" s="1"/>
  <c r="D49" i="241"/>
  <c r="D1564" i="317" s="1"/>
  <c r="F49" i="241"/>
  <c r="F1564" i="317" s="1"/>
  <c r="C49" i="241"/>
  <c r="C1564" i="317" s="1"/>
  <c r="C64" i="241"/>
  <c r="C2083" i="317" s="1"/>
  <c r="D64" i="241"/>
  <c r="D2083" i="317" s="1"/>
  <c r="E64" i="241"/>
  <c r="E2083" i="317" s="1"/>
  <c r="F64" i="241"/>
  <c r="F2083" i="317" s="1"/>
  <c r="G64" i="241"/>
  <c r="G2083" i="317" s="1"/>
  <c r="G80" i="241"/>
  <c r="G2639" i="317" s="1"/>
  <c r="C80" i="241"/>
  <c r="C2639" i="317" s="1"/>
  <c r="D80" i="241"/>
  <c r="D2639" i="317" s="1"/>
  <c r="F80" i="241"/>
  <c r="F2639" i="317" s="1"/>
  <c r="F90" i="241"/>
  <c r="F2973" i="317" s="1"/>
  <c r="G90" i="241"/>
  <c r="G2973" i="317" s="1"/>
  <c r="C90" i="241"/>
  <c r="C2973" i="317" s="1"/>
  <c r="D90" i="241"/>
  <c r="D2973" i="317" s="1"/>
  <c r="E90" i="241"/>
  <c r="E2973" i="317" s="1"/>
  <c r="G95" i="241"/>
  <c r="G3086" i="317" s="1"/>
  <c r="C77" i="240"/>
  <c r="F95" i="243"/>
  <c r="F3087" i="317" s="1"/>
  <c r="C29" i="248"/>
  <c r="C795" i="316" s="1"/>
  <c r="E19" i="241"/>
  <c r="E526" i="317" s="1"/>
  <c r="E49" i="241"/>
  <c r="E1564" i="317" s="1"/>
  <c r="G49" i="241"/>
  <c r="G1564" i="317" s="1"/>
  <c r="C76" i="242"/>
  <c r="D76" i="242"/>
  <c r="E76" i="242"/>
  <c r="C21" i="242"/>
  <c r="C565" i="316" s="1"/>
  <c r="D77" i="242"/>
  <c r="E61" i="242"/>
  <c r="E1541" i="316" s="1"/>
  <c r="D19" i="243"/>
  <c r="D527" i="317" s="1"/>
  <c r="F106" i="243"/>
  <c r="E34" i="243"/>
  <c r="E1046" i="317" s="1"/>
  <c r="G34" i="243"/>
  <c r="G1046" i="317" s="1"/>
  <c r="C34" i="243"/>
  <c r="C1046" i="317" s="1"/>
  <c r="C64" i="243"/>
  <c r="C2084" i="317" s="1"/>
  <c r="G80" i="243"/>
  <c r="G2640" i="317" s="1"/>
  <c r="E80" i="243"/>
  <c r="E2640" i="317" s="1"/>
  <c r="F80" i="243"/>
  <c r="F2640" i="317" s="1"/>
  <c r="F90" i="243"/>
  <c r="F2974" i="317" s="1"/>
  <c r="G95" i="243"/>
  <c r="G3087" i="317" s="1"/>
  <c r="D42" i="248"/>
  <c r="D1132" i="316" s="1"/>
  <c r="D62" i="248"/>
  <c r="D1584" i="316" s="1"/>
  <c r="D77" i="238"/>
  <c r="C20" i="238"/>
  <c r="C526" i="316" s="1"/>
  <c r="C36" i="238"/>
  <c r="C974" i="316" s="1"/>
  <c r="C42" i="238"/>
  <c r="C1124" i="316" s="1"/>
  <c r="D61" i="238"/>
  <c r="D1539" i="316" s="1"/>
  <c r="G64" i="239"/>
  <c r="G2082" i="317" s="1"/>
  <c r="F80" i="239"/>
  <c r="F2638" i="317" s="1"/>
  <c r="D90" i="239"/>
  <c r="D2972" i="317" s="1"/>
  <c r="E95" i="239"/>
  <c r="E3085" i="317" s="1"/>
  <c r="D62" i="242"/>
  <c r="D1578" i="316" s="1"/>
  <c r="F34" i="243"/>
  <c r="F1046" i="317" s="1"/>
  <c r="G49" i="243"/>
  <c r="G1565" i="317" s="1"/>
  <c r="D76" i="236"/>
  <c r="E20" i="236"/>
  <c r="E524" i="316" s="1"/>
  <c r="C29" i="236"/>
  <c r="C785" i="316" s="1"/>
  <c r="C36" i="236"/>
  <c r="C972" i="316" s="1"/>
  <c r="C42" i="236"/>
  <c r="C1122" i="316" s="1"/>
  <c r="D34" i="237"/>
  <c r="D1042" i="317" s="1"/>
  <c r="D36" i="238"/>
  <c r="D974" i="316" s="1"/>
  <c r="D42" i="238"/>
  <c r="D1124" i="316" s="1"/>
  <c r="C19" i="239"/>
  <c r="C525" i="317" s="1"/>
  <c r="F95" i="239"/>
  <c r="F3085" i="317" s="1"/>
  <c r="D21" i="236"/>
  <c r="D561" i="316" s="1"/>
  <c r="C20" i="236"/>
  <c r="C524" i="316" s="1"/>
  <c r="E19" i="237"/>
  <c r="E523" i="317" s="1"/>
  <c r="C76" i="238"/>
  <c r="D21" i="238"/>
  <c r="D563" i="316" s="1"/>
  <c r="C62" i="238"/>
  <c r="C1576" i="316" s="1"/>
  <c r="D19" i="239"/>
  <c r="D525" i="317" s="1"/>
  <c r="F19" i="239"/>
  <c r="F525" i="317" s="1"/>
  <c r="C106" i="239"/>
  <c r="E106" i="239"/>
  <c r="G34" i="239"/>
  <c r="G1044" i="317" s="1"/>
  <c r="D49" i="239"/>
  <c r="D1563" i="317" s="1"/>
  <c r="F49" i="239"/>
  <c r="F1563" i="317" s="1"/>
  <c r="E49" i="239"/>
  <c r="E1563" i="317" s="1"/>
  <c r="C64" i="239"/>
  <c r="C2082" i="317" s="1"/>
  <c r="E64" i="239"/>
  <c r="E2082" i="317" s="1"/>
  <c r="F64" i="239"/>
  <c r="F2082" i="317" s="1"/>
  <c r="G80" i="239"/>
  <c r="G2638" i="317" s="1"/>
  <c r="F90" i="239"/>
  <c r="F2972" i="317" s="1"/>
  <c r="G90" i="239"/>
  <c r="G2972" i="317" s="1"/>
  <c r="G95" i="239"/>
  <c r="G3085" i="317" s="1"/>
  <c r="E76" i="240"/>
  <c r="E61" i="244"/>
  <c r="E1546" i="316" s="1"/>
  <c r="E34" i="245"/>
  <c r="E1051" i="317" s="1"/>
  <c r="G95" i="245"/>
  <c r="G3092" i="317" s="1"/>
  <c r="D61" i="246"/>
  <c r="D1544" i="316" s="1"/>
  <c r="D61" i="248"/>
  <c r="D1547" i="316" s="1"/>
  <c r="C77" i="236"/>
  <c r="C62" i="236"/>
  <c r="C1574" i="316" s="1"/>
  <c r="D106" i="237"/>
  <c r="F19" i="237"/>
  <c r="F523" i="317" s="1"/>
  <c r="C19" i="237"/>
  <c r="C523" i="317" s="1"/>
  <c r="E34" i="237"/>
  <c r="E1042" i="317" s="1"/>
  <c r="G34" i="237"/>
  <c r="G1042" i="317" s="1"/>
  <c r="C34" i="237"/>
  <c r="C1042" i="317" s="1"/>
  <c r="F34" i="237"/>
  <c r="F1042" i="317" s="1"/>
  <c r="D49" i="237"/>
  <c r="D1561" i="317" s="1"/>
  <c r="F49" i="237"/>
  <c r="F1561" i="317" s="1"/>
  <c r="C49" i="237"/>
  <c r="C1561" i="317" s="1"/>
  <c r="C64" i="237"/>
  <c r="C2080" i="317" s="1"/>
  <c r="D64" i="237"/>
  <c r="D2080" i="317" s="1"/>
  <c r="E64" i="237"/>
  <c r="E2080" i="317" s="1"/>
  <c r="F64" i="237"/>
  <c r="F2080" i="317" s="1"/>
  <c r="G64" i="237"/>
  <c r="G2080" i="317" s="1"/>
  <c r="G80" i="237"/>
  <c r="G2636" i="317" s="1"/>
  <c r="C80" i="237"/>
  <c r="C2636" i="317" s="1"/>
  <c r="D80" i="237"/>
  <c r="D2636" i="317" s="1"/>
  <c r="E80" i="237"/>
  <c r="E2636" i="317" s="1"/>
  <c r="F80" i="237"/>
  <c r="F2636" i="317" s="1"/>
  <c r="F90" i="237"/>
  <c r="F2970" i="317" s="1"/>
  <c r="G90" i="237"/>
  <c r="G2970" i="317" s="1"/>
  <c r="C90" i="237"/>
  <c r="C2970" i="317" s="1"/>
  <c r="G95" i="237"/>
  <c r="G3083" i="317" s="1"/>
  <c r="D62" i="244"/>
  <c r="D1583" i="316" s="1"/>
  <c r="E19" i="245"/>
  <c r="E532" i="317" s="1"/>
  <c r="D34" i="245"/>
  <c r="D1051" i="317" s="1"/>
  <c r="C34" i="245"/>
  <c r="C1051" i="317" s="1"/>
  <c r="G49" i="245"/>
  <c r="G1570" i="317" s="1"/>
  <c r="F49" i="245"/>
  <c r="F1570" i="317" s="1"/>
  <c r="D80" i="245"/>
  <c r="D2645" i="317" s="1"/>
  <c r="D21" i="246"/>
  <c r="D568" i="316" s="1"/>
  <c r="F19" i="247"/>
  <c r="F530" i="317" s="1"/>
  <c r="E34" i="247"/>
  <c r="E1049" i="317" s="1"/>
  <c r="F49" i="247"/>
  <c r="F1568" i="317" s="1"/>
  <c r="F90" i="247"/>
  <c r="F2977" i="317" s="1"/>
  <c r="C49" i="249"/>
  <c r="C1571" i="317" s="1"/>
  <c r="D76" i="246"/>
  <c r="C77" i="246"/>
  <c r="D62" i="246"/>
  <c r="D1581" i="316" s="1"/>
  <c r="E19" i="247"/>
  <c r="E530" i="317" s="1"/>
  <c r="C106" i="247"/>
  <c r="D34" i="247"/>
  <c r="D1049" i="317" s="1"/>
  <c r="G49" i="247"/>
  <c r="G1568" i="317" s="1"/>
  <c r="E76" i="248"/>
  <c r="E78" i="248" s="1"/>
  <c r="C21" i="248"/>
  <c r="C571" i="316" s="1"/>
  <c r="C62" i="248"/>
  <c r="C1584" i="316" s="1"/>
  <c r="D19" i="249"/>
  <c r="D533" i="317" s="1"/>
  <c r="G19" i="249"/>
  <c r="G533" i="317" s="1"/>
  <c r="C19" i="249"/>
  <c r="C533" i="317" s="1"/>
  <c r="E106" i="249"/>
  <c r="G34" i="249"/>
  <c r="G1052" i="317" s="1"/>
  <c r="C34" i="249"/>
  <c r="C1052" i="317" s="1"/>
  <c r="F34" i="249"/>
  <c r="F1052" i="317" s="1"/>
  <c r="D49" i="249"/>
  <c r="D1571" i="317" s="1"/>
  <c r="F49" i="249"/>
  <c r="F1571" i="317" s="1"/>
  <c r="E49" i="249"/>
  <c r="E1571" i="317" s="1"/>
  <c r="C64" i="249"/>
  <c r="C2090" i="317" s="1"/>
  <c r="D64" i="249"/>
  <c r="D2090" i="317" s="1"/>
  <c r="E64" i="249"/>
  <c r="E2090" i="317" s="1"/>
  <c r="F64" i="249"/>
  <c r="F2090" i="317" s="1"/>
  <c r="G64" i="249"/>
  <c r="G2090" i="317" s="1"/>
  <c r="G80" i="249"/>
  <c r="G2646" i="317" s="1"/>
  <c r="C80" i="249"/>
  <c r="C2646" i="317" s="1"/>
  <c r="D80" i="249"/>
  <c r="D2646" i="317" s="1"/>
  <c r="E80" i="249"/>
  <c r="E2646" i="317" s="1"/>
  <c r="F80" i="249"/>
  <c r="F2646" i="317" s="1"/>
  <c r="F90" i="249"/>
  <c r="F2980" i="317" s="1"/>
  <c r="G90" i="249"/>
  <c r="G2980" i="317" s="1"/>
  <c r="C90" i="249"/>
  <c r="C2980" i="317" s="1"/>
  <c r="D90" i="249"/>
  <c r="D2980" i="317" s="1"/>
  <c r="E90" i="249"/>
  <c r="E2980" i="317" s="1"/>
  <c r="E20" i="250"/>
  <c r="E552" i="316" s="1"/>
  <c r="C21" i="250"/>
  <c r="E19" i="251"/>
  <c r="E551" i="317" s="1"/>
  <c r="D34" i="251"/>
  <c r="D1070" i="317" s="1"/>
  <c r="F34" i="251"/>
  <c r="G49" i="251"/>
  <c r="G1589" i="317" s="1"/>
  <c r="G95" i="251"/>
  <c r="E29" i="250"/>
  <c r="E813" i="316" s="1"/>
  <c r="C20" i="250"/>
  <c r="D20" i="250"/>
  <c r="D552" i="316" s="1"/>
  <c r="E61" i="250"/>
  <c r="E1565" i="316" s="1"/>
  <c r="E34" i="251"/>
  <c r="E1070" i="317" s="1"/>
  <c r="C19" i="251"/>
  <c r="D21" i="250"/>
  <c r="E20" i="248"/>
  <c r="D77" i="248"/>
  <c r="C20" i="248"/>
  <c r="F106" i="249"/>
  <c r="D76" i="248"/>
  <c r="E34" i="249"/>
  <c r="E1052" i="317" s="1"/>
  <c r="D21" i="248"/>
  <c r="C76" i="248"/>
  <c r="D19" i="247"/>
  <c r="D530" i="317" s="1"/>
  <c r="G19" i="247"/>
  <c r="G530" i="317" s="1"/>
  <c r="C19" i="247"/>
  <c r="C530" i="317" s="1"/>
  <c r="G34" i="247"/>
  <c r="G1049" i="317" s="1"/>
  <c r="C34" i="247"/>
  <c r="C1049" i="317" s="1"/>
  <c r="F34" i="247"/>
  <c r="F1049" i="317" s="1"/>
  <c r="D49" i="247"/>
  <c r="D1568" i="317" s="1"/>
  <c r="C49" i="247"/>
  <c r="C1568" i="317" s="1"/>
  <c r="E49" i="247"/>
  <c r="E1568" i="317" s="1"/>
  <c r="C64" i="247"/>
  <c r="C2087" i="317" s="1"/>
  <c r="D64" i="247"/>
  <c r="D2087" i="317" s="1"/>
  <c r="E64" i="247"/>
  <c r="E2087" i="317" s="1"/>
  <c r="F64" i="247"/>
  <c r="F2087" i="317" s="1"/>
  <c r="G64" i="247"/>
  <c r="G2087" i="317" s="1"/>
  <c r="G80" i="247"/>
  <c r="G2643" i="317" s="1"/>
  <c r="D80" i="247"/>
  <c r="D2643" i="317" s="1"/>
  <c r="E80" i="247"/>
  <c r="E2643" i="317" s="1"/>
  <c r="F80" i="247"/>
  <c r="F2643" i="317" s="1"/>
  <c r="G90" i="247"/>
  <c r="G2977" i="317" s="1"/>
  <c r="C90" i="247"/>
  <c r="C2977" i="317" s="1"/>
  <c r="D90" i="247"/>
  <c r="D2977" i="317" s="1"/>
  <c r="E90" i="247"/>
  <c r="E2977" i="317" s="1"/>
  <c r="C76" i="246"/>
  <c r="D20" i="246"/>
  <c r="D531" i="316" s="1"/>
  <c r="E20" i="246"/>
  <c r="E531" i="316" s="1"/>
  <c r="C21" i="246"/>
  <c r="E61" i="246"/>
  <c r="E1544" i="316" s="1"/>
  <c r="E76" i="246"/>
  <c r="E78" i="246" s="1"/>
  <c r="C20" i="246"/>
  <c r="C20" i="244"/>
  <c r="D76" i="244"/>
  <c r="E20" i="244"/>
  <c r="E533" i="316" s="1"/>
  <c r="C21" i="244"/>
  <c r="C570" i="316" s="1"/>
  <c r="D21" i="244"/>
  <c r="C62" i="244"/>
  <c r="C1583" i="316" s="1"/>
  <c r="D19" i="245"/>
  <c r="D532" i="317" s="1"/>
  <c r="F106" i="245"/>
  <c r="G19" i="245"/>
  <c r="G532" i="317" s="1"/>
  <c r="C106" i="245"/>
  <c r="G34" i="245"/>
  <c r="G1051" i="317" s="1"/>
  <c r="F34" i="245"/>
  <c r="F1051" i="317" s="1"/>
  <c r="D49" i="245"/>
  <c r="D1570" i="317" s="1"/>
  <c r="C49" i="245"/>
  <c r="C1570" i="317" s="1"/>
  <c r="E49" i="245"/>
  <c r="E1570" i="317" s="1"/>
  <c r="C64" i="245"/>
  <c r="C2089" i="317" s="1"/>
  <c r="D64" i="245"/>
  <c r="D2089" i="317" s="1"/>
  <c r="E64" i="245"/>
  <c r="E2089" i="317" s="1"/>
  <c r="F64" i="245"/>
  <c r="F2089" i="317" s="1"/>
  <c r="G64" i="245"/>
  <c r="G2089" i="317" s="1"/>
  <c r="G80" i="245"/>
  <c r="G2645" i="317" s="1"/>
  <c r="C80" i="245"/>
  <c r="C2645" i="317" s="1"/>
  <c r="E80" i="245"/>
  <c r="E2645" i="317" s="1"/>
  <c r="F80" i="245"/>
  <c r="F2645" i="317" s="1"/>
  <c r="F90" i="245"/>
  <c r="F2979" i="317" s="1"/>
  <c r="G90" i="245"/>
  <c r="G2979" i="317" s="1"/>
  <c r="C90" i="245"/>
  <c r="C2979" i="317" s="1"/>
  <c r="D90" i="245"/>
  <c r="D2979" i="317" s="1"/>
  <c r="D20" i="244"/>
  <c r="D533" i="316" s="1"/>
  <c r="D106" i="245"/>
  <c r="F19" i="245"/>
  <c r="F532" i="317" s="1"/>
  <c r="D77" i="244"/>
  <c r="C77" i="244"/>
  <c r="C76" i="244"/>
  <c r="E76" i="244"/>
  <c r="E78" i="244" s="1"/>
  <c r="D78" i="250"/>
  <c r="E78" i="250"/>
  <c r="C19" i="245"/>
  <c r="C532" i="317" s="1"/>
  <c r="E106" i="245"/>
  <c r="E19" i="249"/>
  <c r="E533" i="317" s="1"/>
  <c r="G106" i="249"/>
  <c r="D106" i="251"/>
  <c r="G106" i="245"/>
  <c r="D106" i="247"/>
  <c r="F106" i="251"/>
  <c r="E106" i="247"/>
  <c r="C77" i="248"/>
  <c r="G106" i="251"/>
  <c r="F106" i="247"/>
  <c r="C106" i="249"/>
  <c r="D77" i="246"/>
  <c r="G106" i="247"/>
  <c r="D49" i="248"/>
  <c r="D106" i="249"/>
  <c r="G19" i="243"/>
  <c r="G527" i="317" s="1"/>
  <c r="G90" i="243"/>
  <c r="G2974" i="317" s="1"/>
  <c r="E49" i="243"/>
  <c r="E1565" i="317" s="1"/>
  <c r="E64" i="243"/>
  <c r="E2084" i="317" s="1"/>
  <c r="D80" i="243"/>
  <c r="D2640" i="317" s="1"/>
  <c r="C19" i="243"/>
  <c r="C527" i="317" s="1"/>
  <c r="F64" i="243"/>
  <c r="F2084" i="317" s="1"/>
  <c r="C80" i="243"/>
  <c r="C2640" i="317" s="1"/>
  <c r="D90" i="243"/>
  <c r="D2974" i="317" s="1"/>
  <c r="E67" i="242"/>
  <c r="E1655" i="316" s="1"/>
  <c r="E106" i="243"/>
  <c r="E19" i="243"/>
  <c r="E527" i="317" s="1"/>
  <c r="G64" i="243"/>
  <c r="D49" i="243"/>
  <c r="D1565" i="317" s="1"/>
  <c r="D64" i="243"/>
  <c r="D2084" i="317" s="1"/>
  <c r="C90" i="243"/>
  <c r="D34" i="243"/>
  <c r="D1046" i="317" s="1"/>
  <c r="C49" i="243"/>
  <c r="C1565" i="317" s="1"/>
  <c r="E90" i="243"/>
  <c r="E2974" i="317" s="1"/>
  <c r="D106" i="243"/>
  <c r="F19" i="243"/>
  <c r="F527" i="317" s="1"/>
  <c r="C106" i="243"/>
  <c r="C68" i="242"/>
  <c r="C1692" i="316" s="1"/>
  <c r="D20" i="242"/>
  <c r="D21" i="242"/>
  <c r="C20" i="242"/>
  <c r="C528" i="316" s="1"/>
  <c r="C77" i="242"/>
  <c r="E78" i="242"/>
  <c r="G106" i="243"/>
  <c r="F19" i="241"/>
  <c r="F526" i="317" s="1"/>
  <c r="G106" i="241"/>
  <c r="D21" i="240"/>
  <c r="D564" i="316" s="1"/>
  <c r="C29" i="240"/>
  <c r="C788" i="316" s="1"/>
  <c r="C62" i="240"/>
  <c r="C1577" i="316" s="1"/>
  <c r="D62" i="240"/>
  <c r="D76" i="240"/>
  <c r="D78" i="240" s="1"/>
  <c r="E106" i="241"/>
  <c r="F34" i="241"/>
  <c r="C20" i="240"/>
  <c r="C527" i="316" s="1"/>
  <c r="E20" i="240"/>
  <c r="E527" i="316" s="1"/>
  <c r="E61" i="240"/>
  <c r="E1540" i="316" s="1"/>
  <c r="C21" i="240"/>
  <c r="C564" i="316" s="1"/>
  <c r="D20" i="240"/>
  <c r="E78" i="240"/>
  <c r="G97" i="241"/>
  <c r="G3124" i="317" s="1"/>
  <c r="C76" i="240"/>
  <c r="C19" i="241"/>
  <c r="D106" i="241"/>
  <c r="G19" i="239"/>
  <c r="G525" i="317" s="1"/>
  <c r="D64" i="239"/>
  <c r="D2082" i="317" s="1"/>
  <c r="D80" i="239"/>
  <c r="D2638" i="317" s="1"/>
  <c r="C90" i="239"/>
  <c r="C2972" i="317" s="1"/>
  <c r="C34" i="239"/>
  <c r="C1044" i="317" s="1"/>
  <c r="D20" i="238"/>
  <c r="D526" i="316" s="1"/>
  <c r="E76" i="238"/>
  <c r="E78" i="238" s="1"/>
  <c r="C21" i="238"/>
  <c r="E61" i="238"/>
  <c r="E1539" i="316" s="1"/>
  <c r="E19" i="239"/>
  <c r="E525" i="317" s="1"/>
  <c r="D34" i="239"/>
  <c r="D1044" i="317" s="1"/>
  <c r="C49" i="239"/>
  <c r="C1563" i="317" s="1"/>
  <c r="E34" i="239"/>
  <c r="E1044" i="317" s="1"/>
  <c r="C77" i="238"/>
  <c r="D76" i="238"/>
  <c r="D78" i="238" s="1"/>
  <c r="E20" i="238"/>
  <c r="E526" i="316" s="1"/>
  <c r="D68" i="238"/>
  <c r="D1690" i="316" s="1"/>
  <c r="D106" i="239"/>
  <c r="F106" i="239"/>
  <c r="G106" i="239"/>
  <c r="D90" i="237"/>
  <c r="D2970" i="317" s="1"/>
  <c r="E90" i="237"/>
  <c r="E2970" i="317" s="1"/>
  <c r="C21" i="236"/>
  <c r="C76" i="236"/>
  <c r="D19" i="237"/>
  <c r="D523" i="317" s="1"/>
  <c r="E76" i="236"/>
  <c r="E78" i="236" s="1"/>
  <c r="D20" i="236"/>
  <c r="D524" i="316" s="1"/>
  <c r="D77" i="236"/>
  <c r="D68" i="236"/>
  <c r="D1688" i="316" s="1"/>
  <c r="D49" i="236"/>
  <c r="D1237" i="316" s="1"/>
  <c r="C49" i="236"/>
  <c r="C106" i="237"/>
  <c r="E49" i="236"/>
  <c r="E106" i="237"/>
  <c r="F106" i="237"/>
  <c r="G106" i="237"/>
  <c r="D897" i="316" l="1"/>
  <c r="D78" i="248"/>
  <c r="F3119" i="317"/>
  <c r="G3045" i="317"/>
  <c r="D97" i="241"/>
  <c r="D3124" i="317" s="1"/>
  <c r="D67" i="238"/>
  <c r="D1653" i="316" s="1"/>
  <c r="C78" i="236"/>
  <c r="F97" i="237"/>
  <c r="F3121" i="317" s="1"/>
  <c r="C78" i="238"/>
  <c r="D97" i="251"/>
  <c r="D3149" i="317" s="1"/>
  <c r="E73" i="242"/>
  <c r="C1573" i="316"/>
  <c r="D860" i="316"/>
  <c r="C636" i="316"/>
  <c r="E1047" i="316"/>
  <c r="C78" i="244"/>
  <c r="D78" i="244"/>
  <c r="D673" i="316"/>
  <c r="E821" i="316"/>
  <c r="D3006" i="317"/>
  <c r="D97" i="249"/>
  <c r="D3131" i="317" s="1"/>
  <c r="E673" i="316"/>
  <c r="E1158" i="316"/>
  <c r="D68" i="246"/>
  <c r="D1695" i="316" s="1"/>
  <c r="E3119" i="317"/>
  <c r="D636" i="316"/>
  <c r="C1047" i="316"/>
  <c r="D559" i="317"/>
  <c r="D1084" i="316"/>
  <c r="E860" i="316"/>
  <c r="C1236" i="316"/>
  <c r="D1499" i="316"/>
  <c r="E3045" i="317"/>
  <c r="C67" i="242"/>
  <c r="C1655" i="316" s="1"/>
  <c r="C78" i="242"/>
  <c r="E1597" i="317"/>
  <c r="D3119" i="317"/>
  <c r="D1236" i="316"/>
  <c r="G97" i="237"/>
  <c r="G3121" i="317" s="1"/>
  <c r="F559" i="317"/>
  <c r="C97" i="237"/>
  <c r="C102" i="237" s="1"/>
  <c r="F1597" i="317"/>
  <c r="D78" i="236"/>
  <c r="D80" i="236" s="1"/>
  <c r="E111" i="237" s="1"/>
  <c r="F97" i="239"/>
  <c r="F3123" i="317" s="1"/>
  <c r="G97" i="239"/>
  <c r="G3123" i="317" s="1"/>
  <c r="C68" i="238"/>
  <c r="C1690" i="316" s="1"/>
  <c r="C563" i="316"/>
  <c r="E67" i="236"/>
  <c r="E1651" i="316" s="1"/>
  <c r="E1237" i="316"/>
  <c r="E1273" i="316" s="1"/>
  <c r="E67" i="244"/>
  <c r="E82" i="244" s="1"/>
  <c r="C67" i="244"/>
  <c r="C1660" i="316" s="1"/>
  <c r="C533" i="316"/>
  <c r="C67" i="236"/>
  <c r="C1651" i="316" s="1"/>
  <c r="C1237" i="316"/>
  <c r="C1273" i="316" s="1"/>
  <c r="E1078" i="317"/>
  <c r="E97" i="241"/>
  <c r="E82" i="242"/>
  <c r="D67" i="246"/>
  <c r="D1658" i="316" s="1"/>
  <c r="C97" i="249"/>
  <c r="C107" i="249" s="1"/>
  <c r="C67" i="246"/>
  <c r="C1658" i="316" s="1"/>
  <c r="C531" i="316"/>
  <c r="F2672" i="317"/>
  <c r="D2116" i="317"/>
  <c r="D1078" i="317"/>
  <c r="E2672" i="317"/>
  <c r="C2116" i="317"/>
  <c r="E3006" i="317"/>
  <c r="C2672" i="317"/>
  <c r="C68" i="250"/>
  <c r="C1716" i="316" s="1"/>
  <c r="C589" i="316"/>
  <c r="D2672" i="317"/>
  <c r="C1597" i="317"/>
  <c r="F97" i="241"/>
  <c r="F3124" i="317" s="1"/>
  <c r="F1045" i="317"/>
  <c r="C68" i="236"/>
  <c r="C1688" i="316" s="1"/>
  <c r="C561" i="316"/>
  <c r="D68" i="242"/>
  <c r="D1692" i="316" s="1"/>
  <c r="D565" i="316"/>
  <c r="E97" i="247"/>
  <c r="E107" i="247" s="1"/>
  <c r="D67" i="244"/>
  <c r="D82" i="244" s="1"/>
  <c r="C67" i="248"/>
  <c r="C1661" i="316" s="1"/>
  <c r="C534" i="316"/>
  <c r="C1158" i="316"/>
  <c r="D821" i="316"/>
  <c r="D1008" i="316"/>
  <c r="C821" i="316"/>
  <c r="D3045" i="317"/>
  <c r="G1597" i="317"/>
  <c r="F97" i="249"/>
  <c r="F102" i="249" s="1"/>
  <c r="D68" i="244"/>
  <c r="D1697" i="316" s="1"/>
  <c r="D570" i="316"/>
  <c r="C67" i="250"/>
  <c r="C1679" i="316" s="1"/>
  <c r="C552" i="316"/>
  <c r="E1573" i="316"/>
  <c r="G99" i="243"/>
  <c r="D67" i="242"/>
  <c r="D73" i="242" s="1"/>
  <c r="D528" i="316"/>
  <c r="C97" i="243"/>
  <c r="C107" i="243" s="1"/>
  <c r="C2974" i="317"/>
  <c r="C3006" i="317" s="1"/>
  <c r="C68" i="248"/>
  <c r="C1698" i="316" s="1"/>
  <c r="C68" i="246"/>
  <c r="C1695" i="316" s="1"/>
  <c r="C568" i="316"/>
  <c r="G2672" i="317"/>
  <c r="D1597" i="317"/>
  <c r="C1610" i="316"/>
  <c r="D67" i="248"/>
  <c r="D1661" i="316" s="1"/>
  <c r="D1247" i="316"/>
  <c r="D1273" i="316" s="1"/>
  <c r="E67" i="248"/>
  <c r="E73" i="248" s="1"/>
  <c r="E534" i="316"/>
  <c r="E560" i="316" s="1"/>
  <c r="G97" i="251"/>
  <c r="G3149" i="317" s="1"/>
  <c r="G3111" i="317"/>
  <c r="G3119" i="317" s="1"/>
  <c r="E1236" i="316"/>
  <c r="G559" i="317"/>
  <c r="D67" i="240"/>
  <c r="D1654" i="316" s="1"/>
  <c r="D527" i="316"/>
  <c r="C97" i="241"/>
  <c r="C3124" i="317" s="1"/>
  <c r="C526" i="317"/>
  <c r="D68" i="250"/>
  <c r="D1716" i="316" s="1"/>
  <c r="D589" i="316"/>
  <c r="G3006" i="317"/>
  <c r="F2116" i="317"/>
  <c r="C1078" i="317"/>
  <c r="E559" i="317"/>
  <c r="D1573" i="316"/>
  <c r="C3045" i="317"/>
  <c r="D68" i="240"/>
  <c r="D1691" i="316" s="1"/>
  <c r="D1577" i="316"/>
  <c r="D1610" i="316" s="1"/>
  <c r="G97" i="243"/>
  <c r="G3125" i="317" s="1"/>
  <c r="G2084" i="317"/>
  <c r="G2116" i="317" s="1"/>
  <c r="D78" i="246"/>
  <c r="D67" i="250"/>
  <c r="D1679" i="316" s="1"/>
  <c r="C78" i="246"/>
  <c r="D68" i="248"/>
  <c r="D1698" i="316" s="1"/>
  <c r="D571" i="316"/>
  <c r="C97" i="251"/>
  <c r="C551" i="317"/>
  <c r="F97" i="251"/>
  <c r="F3149" i="317" s="1"/>
  <c r="F1070" i="317"/>
  <c r="F1078" i="317" s="1"/>
  <c r="F3006" i="317"/>
  <c r="E2116" i="317"/>
  <c r="G1078" i="317"/>
  <c r="C1008" i="316"/>
  <c r="D1158" i="316"/>
  <c r="E1008" i="316"/>
  <c r="C3119" i="317"/>
  <c r="E67" i="240"/>
  <c r="E1654" i="316" s="1"/>
  <c r="D97" i="245"/>
  <c r="D3130" i="317" s="1"/>
  <c r="C68" i="244"/>
  <c r="C1697" i="316" s="1"/>
  <c r="C97" i="247"/>
  <c r="C107" i="247" s="1"/>
  <c r="G97" i="249"/>
  <c r="C67" i="238"/>
  <c r="D99" i="239" s="1"/>
  <c r="D78" i="242"/>
  <c r="C97" i="239"/>
  <c r="E110" i="251"/>
  <c r="E97" i="249"/>
  <c r="D97" i="243"/>
  <c r="D3125" i="317" s="1"/>
  <c r="D97" i="247"/>
  <c r="D3128" i="317" s="1"/>
  <c r="E67" i="250"/>
  <c r="E82" i="250" s="1"/>
  <c r="D107" i="241"/>
  <c r="G107" i="239"/>
  <c r="F102" i="251"/>
  <c r="C97" i="245"/>
  <c r="C67" i="240"/>
  <c r="C1654" i="316" s="1"/>
  <c r="E67" i="238"/>
  <c r="E73" i="238" s="1"/>
  <c r="G97" i="245"/>
  <c r="G102" i="245" s="1"/>
  <c r="C82" i="248"/>
  <c r="E97" i="243"/>
  <c r="E107" i="243" s="1"/>
  <c r="E97" i="245"/>
  <c r="E107" i="245" s="1"/>
  <c r="E97" i="251"/>
  <c r="E97" i="237"/>
  <c r="E107" i="237" s="1"/>
  <c r="G107" i="251"/>
  <c r="D97" i="239"/>
  <c r="D107" i="239" s="1"/>
  <c r="D107" i="249"/>
  <c r="F97" i="247"/>
  <c r="G97" i="247"/>
  <c r="E70" i="246" s="1"/>
  <c r="E110" i="241"/>
  <c r="E67" i="246"/>
  <c r="E73" i="246" s="1"/>
  <c r="G107" i="249"/>
  <c r="C78" i="248"/>
  <c r="F97" i="245"/>
  <c r="F102" i="245" s="1"/>
  <c r="E70" i="244"/>
  <c r="C73" i="248"/>
  <c r="D99" i="249"/>
  <c r="D100" i="249" s="1"/>
  <c r="G102" i="249"/>
  <c r="E110" i="247"/>
  <c r="G102" i="251"/>
  <c r="E110" i="249"/>
  <c r="C82" i="246"/>
  <c r="D70" i="248"/>
  <c r="D80" i="244"/>
  <c r="E111" i="245" s="1"/>
  <c r="E110" i="245"/>
  <c r="D102" i="249"/>
  <c r="C70" i="248"/>
  <c r="C71" i="248" s="1"/>
  <c r="D80" i="250"/>
  <c r="E111" i="251" s="1"/>
  <c r="F97" i="243"/>
  <c r="C82" i="242"/>
  <c r="E110" i="243"/>
  <c r="C68" i="240"/>
  <c r="C1691" i="316" s="1"/>
  <c r="G107" i="241"/>
  <c r="E107" i="241"/>
  <c r="F102" i="241"/>
  <c r="D70" i="240"/>
  <c r="C78" i="240"/>
  <c r="D80" i="240" s="1"/>
  <c r="E111" i="241" s="1"/>
  <c r="G102" i="241"/>
  <c r="E70" i="240"/>
  <c r="F107" i="241"/>
  <c r="D102" i="241"/>
  <c r="C70" i="240"/>
  <c r="E97" i="239"/>
  <c r="D82" i="238"/>
  <c r="F107" i="239"/>
  <c r="C107" i="239"/>
  <c r="E110" i="239"/>
  <c r="F99" i="239"/>
  <c r="D73" i="238"/>
  <c r="G102" i="239"/>
  <c r="E70" i="238"/>
  <c r="F102" i="239"/>
  <c r="D70" i="238"/>
  <c r="D71" i="238" s="1"/>
  <c r="D80" i="238"/>
  <c r="E111" i="239" s="1"/>
  <c r="F107" i="237"/>
  <c r="D97" i="237"/>
  <c r="D67" i="236"/>
  <c r="D1651" i="316" s="1"/>
  <c r="C73" i="236"/>
  <c r="C107" i="237"/>
  <c r="E110" i="237"/>
  <c r="C82" i="236"/>
  <c r="D70" i="236"/>
  <c r="F102" i="237"/>
  <c r="C82" i="244" l="1"/>
  <c r="D82" i="240"/>
  <c r="D71" i="248"/>
  <c r="G107" i="237"/>
  <c r="G99" i="241"/>
  <c r="G100" i="241" s="1"/>
  <c r="D99" i="245"/>
  <c r="D100" i="245" s="1"/>
  <c r="D73" i="240"/>
  <c r="C73" i="244"/>
  <c r="D80" i="248"/>
  <c r="E111" i="249" s="1"/>
  <c r="E113" i="249" s="1"/>
  <c r="E115" i="249" s="1"/>
  <c r="E116" i="249" s="1"/>
  <c r="D10" i="221" s="1"/>
  <c r="D99" i="251"/>
  <c r="D100" i="251" s="1"/>
  <c r="D102" i="243"/>
  <c r="C73" i="250"/>
  <c r="C70" i="242"/>
  <c r="C71" i="242" s="1"/>
  <c r="C73" i="246"/>
  <c r="F73" i="246" s="1"/>
  <c r="D80" i="242"/>
  <c r="E111" i="243" s="1"/>
  <c r="F100" i="239"/>
  <c r="G99" i="249"/>
  <c r="G100" i="249" s="1"/>
  <c r="D73" i="250"/>
  <c r="C82" i="250"/>
  <c r="D102" i="251"/>
  <c r="E71" i="240"/>
  <c r="F99" i="241"/>
  <c r="F100" i="241" s="1"/>
  <c r="E113" i="251"/>
  <c r="E115" i="251" s="1"/>
  <c r="E116" i="251" s="1"/>
  <c r="D11" i="221" s="1"/>
  <c r="C70" i="250"/>
  <c r="C71" i="250" s="1"/>
  <c r="D73" i="248"/>
  <c r="F1" i="248" s="1"/>
  <c r="D99" i="243"/>
  <c r="D100" i="243" s="1"/>
  <c r="D71" i="240"/>
  <c r="C73" i="242"/>
  <c r="D73" i="246"/>
  <c r="C559" i="317"/>
  <c r="E82" i="240"/>
  <c r="D107" i="251"/>
  <c r="C3121" i="317"/>
  <c r="F99" i="243"/>
  <c r="F99" i="247"/>
  <c r="D82" i="246"/>
  <c r="G102" i="247"/>
  <c r="D107" i="247"/>
  <c r="E71" i="246"/>
  <c r="D102" i="247"/>
  <c r="D80" i="246"/>
  <c r="E111" i="247" s="1"/>
  <c r="E113" i="247" s="1"/>
  <c r="E115" i="247" s="1"/>
  <c r="E116" i="247" s="1"/>
  <c r="D9" i="221" s="1"/>
  <c r="D107" i="243"/>
  <c r="G99" i="251"/>
  <c r="G100" i="251" s="1"/>
  <c r="D597" i="316"/>
  <c r="D1724" i="316"/>
  <c r="C560" i="316"/>
  <c r="E71" i="244"/>
  <c r="C70" i="244"/>
  <c r="C71" i="244" s="1"/>
  <c r="G107" i="243"/>
  <c r="G100" i="243"/>
  <c r="D560" i="316"/>
  <c r="E70" i="242"/>
  <c r="E71" i="242" s="1"/>
  <c r="G102" i="243"/>
  <c r="D99" i="241"/>
  <c r="D100" i="241" s="1"/>
  <c r="C73" i="240"/>
  <c r="F1" i="240" s="1"/>
  <c r="E73" i="240"/>
  <c r="E113" i="241"/>
  <c r="E115" i="241" s="1"/>
  <c r="E116" i="241" s="1"/>
  <c r="D6" i="221" s="1"/>
  <c r="C71" i="240"/>
  <c r="C82" i="240"/>
  <c r="C102" i="241"/>
  <c r="E70" i="236"/>
  <c r="E71" i="236" s="1"/>
  <c r="G102" i="237"/>
  <c r="D99" i="237"/>
  <c r="E82" i="236"/>
  <c r="E73" i="236"/>
  <c r="E82" i="238"/>
  <c r="C1724" i="316"/>
  <c r="C70" i="238"/>
  <c r="C71" i="238" s="1"/>
  <c r="D107" i="237"/>
  <c r="D3121" i="317"/>
  <c r="E102" i="239"/>
  <c r="E3123" i="317"/>
  <c r="F99" i="251"/>
  <c r="F100" i="251" s="1"/>
  <c r="G107" i="247"/>
  <c r="G3128" i="317"/>
  <c r="E102" i="245"/>
  <c r="E3130" i="317"/>
  <c r="C597" i="316"/>
  <c r="E102" i="243"/>
  <c r="E3125" i="317"/>
  <c r="E102" i="249"/>
  <c r="E3131" i="317"/>
  <c r="D70" i="246"/>
  <c r="D71" i="246" s="1"/>
  <c r="F3128" i="317"/>
  <c r="C107" i="245"/>
  <c r="C3130" i="317"/>
  <c r="C102" i="243"/>
  <c r="C3125" i="317"/>
  <c r="G99" i="237"/>
  <c r="G100" i="237" s="1"/>
  <c r="C107" i="241"/>
  <c r="E70" i="250"/>
  <c r="E71" i="250" s="1"/>
  <c r="D82" i="248"/>
  <c r="D70" i="250"/>
  <c r="D71" i="250" s="1"/>
  <c r="C102" i="249"/>
  <c r="C3131" i="317"/>
  <c r="C102" i="239"/>
  <c r="C3123" i="317"/>
  <c r="D82" i="242"/>
  <c r="D1655" i="316"/>
  <c r="F107" i="249"/>
  <c r="F3131" i="317"/>
  <c r="E73" i="244"/>
  <c r="E1660" i="316"/>
  <c r="F1" i="242"/>
  <c r="D102" i="239"/>
  <c r="D3123" i="317"/>
  <c r="D99" i="247"/>
  <c r="D100" i="247" s="1"/>
  <c r="D107" i="245"/>
  <c r="E82" i="246"/>
  <c r="E1658" i="316"/>
  <c r="F99" i="245"/>
  <c r="F100" i="245" s="1"/>
  <c r="D1660" i="316"/>
  <c r="D73" i="244"/>
  <c r="F107" i="243"/>
  <c r="F3125" i="317"/>
  <c r="C82" i="238"/>
  <c r="C1653" i="316"/>
  <c r="C1687" i="316" s="1"/>
  <c r="C102" i="251"/>
  <c r="C3149" i="317"/>
  <c r="E82" i="248"/>
  <c r="E1661" i="316"/>
  <c r="E102" i="247"/>
  <c r="E3128" i="317"/>
  <c r="E102" i="241"/>
  <c r="E3124" i="317"/>
  <c r="D100" i="237"/>
  <c r="C73" i="238"/>
  <c r="F1" i="238" s="1"/>
  <c r="C70" i="246"/>
  <c r="C71" i="246" s="1"/>
  <c r="D102" i="245"/>
  <c r="E107" i="249"/>
  <c r="C107" i="251"/>
  <c r="D82" i="250"/>
  <c r="F99" i="249"/>
  <c r="F100" i="249" s="1"/>
  <c r="G99" i="245"/>
  <c r="G100" i="245" s="1"/>
  <c r="F107" i="251"/>
  <c r="E102" i="237"/>
  <c r="E3121" i="317"/>
  <c r="G107" i="245"/>
  <c r="G3130" i="317"/>
  <c r="E73" i="250"/>
  <c r="E1679" i="316"/>
  <c r="E70" i="248"/>
  <c r="E71" i="248" s="1"/>
  <c r="F2" i="248" s="1"/>
  <c r="G3131" i="317"/>
  <c r="F107" i="245"/>
  <c r="F3130" i="317"/>
  <c r="E107" i="251"/>
  <c r="E3149" i="317"/>
  <c r="G99" i="239"/>
  <c r="G100" i="239" s="1"/>
  <c r="E1653" i="316"/>
  <c r="C102" i="247"/>
  <c r="C3128" i="317"/>
  <c r="E102" i="251"/>
  <c r="G99" i="247"/>
  <c r="G100" i="247" s="1"/>
  <c r="E113" i="243"/>
  <c r="E115" i="243" s="1"/>
  <c r="E116" i="243" s="1"/>
  <c r="D7" i="221" s="1"/>
  <c r="F102" i="247"/>
  <c r="E71" i="238"/>
  <c r="C102" i="245"/>
  <c r="F100" i="247"/>
  <c r="F107" i="247"/>
  <c r="D100" i="239"/>
  <c r="D70" i="244"/>
  <c r="D71" i="244" s="1"/>
  <c r="E113" i="245"/>
  <c r="E115" i="245" s="1"/>
  <c r="E116" i="245" s="1"/>
  <c r="D8" i="221" s="1"/>
  <c r="D70" i="242"/>
  <c r="D71" i="242" s="1"/>
  <c r="F102" i="243"/>
  <c r="F100" i="243"/>
  <c r="F73" i="242"/>
  <c r="E107" i="239"/>
  <c r="E113" i="239"/>
  <c r="E115" i="239" s="1"/>
  <c r="E116" i="239" s="1"/>
  <c r="D5" i="221" s="1"/>
  <c r="C70" i="236"/>
  <c r="C71" i="236" s="1"/>
  <c r="D102" i="237"/>
  <c r="D71" i="236"/>
  <c r="D82" i="236"/>
  <c r="F99" i="237"/>
  <c r="F100" i="237" s="1"/>
  <c r="D73" i="236"/>
  <c r="E113" i="237"/>
  <c r="E115" i="237" s="1"/>
  <c r="E116" i="237" s="1"/>
  <c r="D4" i="221" s="1"/>
  <c r="F2" i="238" l="1"/>
  <c r="F1" i="250"/>
  <c r="H2" i="241"/>
  <c r="F73" i="240"/>
  <c r="F73" i="248"/>
  <c r="H1" i="241"/>
  <c r="F1" i="246"/>
  <c r="H2" i="243"/>
  <c r="F2" i="240"/>
  <c r="D1687" i="316"/>
  <c r="F3159" i="317" s="1"/>
  <c r="F73" i="250"/>
  <c r="H102" i="241"/>
  <c r="H2" i="249"/>
  <c r="H1" i="237"/>
  <c r="F1" i="236"/>
  <c r="H1" i="247"/>
  <c r="H2" i="251"/>
  <c r="F73" i="244"/>
  <c r="H102" i="249"/>
  <c r="F2" i="250"/>
  <c r="F3157" i="317"/>
  <c r="F3162" i="317" s="1"/>
  <c r="H102" i="247"/>
  <c r="H2" i="245"/>
  <c r="C3157" i="317"/>
  <c r="C3162" i="317" s="1"/>
  <c r="G3157" i="317"/>
  <c r="E1726" i="316" s="1"/>
  <c r="F1" i="244"/>
  <c r="F2" i="244"/>
  <c r="H1" i="245"/>
  <c r="F2" i="242"/>
  <c r="F2" i="236"/>
  <c r="F73" i="238"/>
  <c r="H1" i="239"/>
  <c r="H102" i="239"/>
  <c r="C1729" i="316"/>
  <c r="D3159" i="317"/>
  <c r="H1" i="249"/>
  <c r="E1687" i="316"/>
  <c r="H2" i="237"/>
  <c r="E3157" i="317"/>
  <c r="E3162" i="317" s="1"/>
  <c r="H102" i="245"/>
  <c r="H102" i="243"/>
  <c r="H2" i="239"/>
  <c r="D3157" i="317"/>
  <c r="H1" i="251"/>
  <c r="H2" i="247"/>
  <c r="F2" i="246"/>
  <c r="H102" i="251"/>
  <c r="F73" i="236"/>
  <c r="H1" i="243"/>
  <c r="H102" i="237"/>
  <c r="D1729" i="316" l="1"/>
  <c r="D1726" i="316"/>
  <c r="D1727" i="316" s="1"/>
  <c r="F3160" i="317"/>
  <c r="G3162" i="317"/>
  <c r="E1727" i="316"/>
  <c r="D3162" i="317"/>
  <c r="C1726" i="316"/>
  <c r="C1727" i="316" s="1"/>
  <c r="G3159" i="317"/>
  <c r="G3160" i="317" s="1"/>
  <c r="E1729" i="316"/>
  <c r="F1729" i="316" s="1"/>
  <c r="D3160" i="317"/>
  <c r="T637" i="228"/>
  <c r="S637" i="228"/>
  <c r="R637" i="228"/>
  <c r="T636" i="228"/>
  <c r="S636" i="228"/>
  <c r="R636" i="228"/>
  <c r="T635" i="228"/>
  <c r="S635" i="228"/>
  <c r="R635" i="228"/>
  <c r="R638" i="228"/>
  <c r="T634" i="228"/>
  <c r="T638" i="228" s="1"/>
  <c r="S634" i="228"/>
  <c r="R634" i="228"/>
  <c r="T631" i="228"/>
  <c r="S631" i="228"/>
  <c r="R631" i="228"/>
  <c r="T630" i="228"/>
  <c r="S630" i="228"/>
  <c r="S632" i="228"/>
  <c r="R630" i="228"/>
  <c r="T629" i="228"/>
  <c r="S629" i="228"/>
  <c r="R629" i="228"/>
  <c r="T628" i="228"/>
  <c r="S628" i="228"/>
  <c r="R628" i="228"/>
  <c r="R632" i="228" s="1"/>
  <c r="T627" i="228"/>
  <c r="T632" i="228" s="1"/>
  <c r="S627" i="228"/>
  <c r="R627" i="228"/>
  <c r="I91" i="228"/>
  <c r="H91" i="228"/>
  <c r="G91" i="228"/>
  <c r="F91" i="228"/>
  <c r="E91" i="228"/>
  <c r="D91" i="228"/>
  <c r="I90" i="228"/>
  <c r="H90" i="228"/>
  <c r="G90" i="228"/>
  <c r="F90" i="228"/>
  <c r="E90" i="228"/>
  <c r="D90" i="228"/>
  <c r="I89" i="228"/>
  <c r="H89" i="228"/>
  <c r="G89" i="228"/>
  <c r="F89" i="228"/>
  <c r="E89" i="228"/>
  <c r="D89" i="228"/>
  <c r="I88" i="228"/>
  <c r="H88" i="228"/>
  <c r="G88" i="228"/>
  <c r="F88" i="228"/>
  <c r="E88" i="228"/>
  <c r="D88" i="228"/>
  <c r="I87" i="228"/>
  <c r="H87" i="228"/>
  <c r="G87" i="228"/>
  <c r="F87" i="228"/>
  <c r="E87" i="228"/>
  <c r="D87" i="228"/>
  <c r="I86" i="228"/>
  <c r="H86" i="228"/>
  <c r="G86" i="228"/>
  <c r="F86" i="228"/>
  <c r="E86" i="228"/>
  <c r="D86" i="228"/>
  <c r="I85" i="228"/>
  <c r="H85" i="228"/>
  <c r="G85" i="228"/>
  <c r="F85" i="228"/>
  <c r="E85" i="228"/>
  <c r="D85" i="228"/>
  <c r="I84" i="228"/>
  <c r="H84" i="228"/>
  <c r="G84" i="228"/>
  <c r="F84" i="228"/>
  <c r="E84" i="228"/>
  <c r="D84" i="228"/>
  <c r="I83" i="228"/>
  <c r="H83" i="228"/>
  <c r="G83" i="228"/>
  <c r="F83" i="228"/>
  <c r="E83" i="228"/>
  <c r="D83" i="228"/>
  <c r="I82" i="228"/>
  <c r="H82" i="228"/>
  <c r="G82" i="228"/>
  <c r="F82" i="228"/>
  <c r="E82" i="228"/>
  <c r="D82" i="228"/>
  <c r="I81" i="228"/>
  <c r="H81" i="228"/>
  <c r="G81" i="228"/>
  <c r="F81" i="228"/>
  <c r="E81" i="228"/>
  <c r="D81" i="228"/>
  <c r="I80" i="228"/>
  <c r="H80" i="228"/>
  <c r="G80" i="228"/>
  <c r="F80" i="228"/>
  <c r="E80" i="228"/>
  <c r="D80" i="228"/>
  <c r="I79" i="228"/>
  <c r="H79" i="228"/>
  <c r="G79" i="228"/>
  <c r="F79" i="228"/>
  <c r="E79" i="228"/>
  <c r="D79" i="228"/>
  <c r="I78" i="228"/>
  <c r="H78" i="228"/>
  <c r="G78" i="228"/>
  <c r="F78" i="228"/>
  <c r="E78" i="228"/>
  <c r="D78" i="228"/>
  <c r="I77" i="228"/>
  <c r="H77" i="228"/>
  <c r="G77" i="228"/>
  <c r="F77" i="228"/>
  <c r="E77" i="228"/>
  <c r="D77" i="228"/>
  <c r="I76" i="228"/>
  <c r="H76" i="228"/>
  <c r="G76" i="228"/>
  <c r="F76" i="228"/>
  <c r="E76" i="228"/>
  <c r="D76" i="228"/>
  <c r="I75" i="228"/>
  <c r="H75" i="228"/>
  <c r="G75" i="228"/>
  <c r="F75" i="228"/>
  <c r="E75" i="228"/>
  <c r="D75" i="228"/>
  <c r="I74" i="228"/>
  <c r="H74" i="228"/>
  <c r="G74" i="228"/>
  <c r="F74" i="228"/>
  <c r="E74" i="228"/>
  <c r="D74" i="228"/>
  <c r="I73" i="228"/>
  <c r="H73" i="228"/>
  <c r="G73" i="228"/>
  <c r="F73" i="228"/>
  <c r="E73" i="228"/>
  <c r="D73" i="228"/>
  <c r="I72" i="228"/>
  <c r="H72" i="228"/>
  <c r="G72" i="228"/>
  <c r="F72" i="228"/>
  <c r="E72" i="228"/>
  <c r="D72" i="228"/>
  <c r="I71" i="228"/>
  <c r="H71" i="228"/>
  <c r="G71" i="228"/>
  <c r="F71" i="228"/>
  <c r="E71" i="228"/>
  <c r="D71" i="228"/>
  <c r="I70" i="228"/>
  <c r="H70" i="228"/>
  <c r="G70" i="228"/>
  <c r="F70" i="228"/>
  <c r="E70" i="228"/>
  <c r="D70" i="228"/>
  <c r="I69" i="228"/>
  <c r="H69" i="228"/>
  <c r="G69" i="228"/>
  <c r="F69" i="228"/>
  <c r="E69" i="228"/>
  <c r="D69" i="228"/>
  <c r="I68" i="228"/>
  <c r="H68" i="228"/>
  <c r="G68" i="228"/>
  <c r="F68" i="228"/>
  <c r="E68" i="228"/>
  <c r="D68" i="228"/>
  <c r="I67" i="228"/>
  <c r="H67" i="228"/>
  <c r="G67" i="228"/>
  <c r="F67" i="228"/>
  <c r="E67" i="228"/>
  <c r="D67" i="228"/>
  <c r="I66" i="228"/>
  <c r="H66" i="228"/>
  <c r="G66" i="228"/>
  <c r="F66" i="228"/>
  <c r="E66" i="228"/>
  <c r="D66" i="228"/>
  <c r="I65" i="228"/>
  <c r="H65" i="228"/>
  <c r="G65" i="228"/>
  <c r="F65" i="228"/>
  <c r="E65" i="228"/>
  <c r="D65" i="228"/>
  <c r="I64" i="228"/>
  <c r="H64" i="228"/>
  <c r="G64" i="228"/>
  <c r="F64" i="228"/>
  <c r="E64" i="228"/>
  <c r="D64" i="228"/>
  <c r="I63" i="228"/>
  <c r="H63" i="228"/>
  <c r="G63" i="228"/>
  <c r="F63" i="228"/>
  <c r="E63" i="228"/>
  <c r="D63" i="228"/>
  <c r="I62" i="228"/>
  <c r="H62" i="228"/>
  <c r="G62" i="228"/>
  <c r="F62" i="228"/>
  <c r="E62" i="228"/>
  <c r="D62" i="228"/>
  <c r="I61" i="228"/>
  <c r="H61" i="228"/>
  <c r="G61" i="228"/>
  <c r="F61" i="228"/>
  <c r="E61" i="228"/>
  <c r="D61" i="228"/>
  <c r="I60" i="228"/>
  <c r="H60" i="228"/>
  <c r="G60" i="228"/>
  <c r="F60" i="228"/>
  <c r="E60" i="228"/>
  <c r="D60" i="228"/>
  <c r="I59" i="228"/>
  <c r="H59" i="228"/>
  <c r="G59" i="228"/>
  <c r="F59" i="228"/>
  <c r="E59" i="228"/>
  <c r="D59" i="228"/>
  <c r="I58" i="228"/>
  <c r="H58" i="228"/>
  <c r="G58" i="228"/>
  <c r="F58" i="228"/>
  <c r="E58" i="228"/>
  <c r="D58" i="228"/>
  <c r="I57" i="228"/>
  <c r="H57" i="228"/>
  <c r="G57" i="228"/>
  <c r="F57" i="228"/>
  <c r="E57" i="228"/>
  <c r="D57" i="228"/>
  <c r="I56" i="228"/>
  <c r="H56" i="228"/>
  <c r="G56" i="228"/>
  <c r="F56" i="228"/>
  <c r="E56" i="228"/>
  <c r="D56" i="228"/>
  <c r="I55" i="228"/>
  <c r="H55" i="228"/>
  <c r="G55" i="228"/>
  <c r="F55" i="228"/>
  <c r="E55" i="228"/>
  <c r="D55" i="228"/>
  <c r="I54" i="228"/>
  <c r="H54" i="228"/>
  <c r="G54" i="228"/>
  <c r="F54" i="228"/>
  <c r="E54" i="228"/>
  <c r="D54" i="228"/>
  <c r="I53" i="228"/>
  <c r="H53" i="228"/>
  <c r="G53" i="228"/>
  <c r="F53" i="228"/>
  <c r="E53" i="228"/>
  <c r="D53" i="228"/>
  <c r="I52" i="228"/>
  <c r="H52" i="228"/>
  <c r="G52" i="228"/>
  <c r="F52" i="228"/>
  <c r="E52" i="228"/>
  <c r="D52" i="228"/>
  <c r="I51" i="228"/>
  <c r="H51" i="228"/>
  <c r="G51" i="228"/>
  <c r="F51" i="228"/>
  <c r="E51" i="228"/>
  <c r="D51" i="228"/>
  <c r="I50" i="228"/>
  <c r="H50" i="228"/>
  <c r="G50" i="228"/>
  <c r="F50" i="228"/>
  <c r="E50" i="228"/>
  <c r="D50" i="228"/>
  <c r="I49" i="228"/>
  <c r="H49" i="228"/>
  <c r="G49" i="228"/>
  <c r="F49" i="228"/>
  <c r="E49" i="228"/>
  <c r="D49" i="228"/>
  <c r="I48" i="228"/>
  <c r="H48" i="228"/>
  <c r="G48" i="228"/>
  <c r="F48" i="228"/>
  <c r="E48" i="228"/>
  <c r="D48" i="228"/>
  <c r="I47" i="228"/>
  <c r="H47" i="228"/>
  <c r="G47" i="228"/>
  <c r="F47" i="228"/>
  <c r="E47" i="228"/>
  <c r="D47" i="228"/>
  <c r="I46" i="228"/>
  <c r="H46" i="228"/>
  <c r="G46" i="228"/>
  <c r="F46" i="228"/>
  <c r="E46" i="228"/>
  <c r="D46" i="228"/>
  <c r="I45" i="228"/>
  <c r="H45" i="228"/>
  <c r="G45" i="228"/>
  <c r="F45" i="228"/>
  <c r="E45" i="228"/>
  <c r="D45" i="228"/>
  <c r="I44" i="228"/>
  <c r="H44" i="228"/>
  <c r="G44" i="228"/>
  <c r="F44" i="228"/>
  <c r="E44" i="228"/>
  <c r="D44" i="228"/>
  <c r="I43" i="228"/>
  <c r="H43" i="228"/>
  <c r="G43" i="228"/>
  <c r="F43" i="228"/>
  <c r="E43" i="228"/>
  <c r="D43" i="228"/>
  <c r="I42" i="228"/>
  <c r="H42" i="228"/>
  <c r="G42" i="228"/>
  <c r="F42" i="228"/>
  <c r="E42" i="228"/>
  <c r="D42" i="228"/>
  <c r="I41" i="228"/>
  <c r="H41" i="228"/>
  <c r="G41" i="228"/>
  <c r="F41" i="228"/>
  <c r="E41" i="228"/>
  <c r="D41" i="228"/>
  <c r="I40" i="228"/>
  <c r="H40" i="228"/>
  <c r="G40" i="228"/>
  <c r="F40" i="228"/>
  <c r="E40" i="228"/>
  <c r="D40" i="228"/>
  <c r="I39" i="228"/>
  <c r="H39" i="228"/>
  <c r="G39" i="228"/>
  <c r="F39" i="228"/>
  <c r="E39" i="228"/>
  <c r="D39" i="228"/>
  <c r="I38" i="228"/>
  <c r="H38" i="228"/>
  <c r="G38" i="228"/>
  <c r="F38" i="228"/>
  <c r="E38" i="228"/>
  <c r="D38" i="228"/>
  <c r="I37" i="228"/>
  <c r="H37" i="228"/>
  <c r="G37" i="228"/>
  <c r="F37" i="228"/>
  <c r="E37" i="228"/>
  <c r="D37" i="228"/>
  <c r="I36" i="228"/>
  <c r="H36" i="228"/>
  <c r="G36" i="228"/>
  <c r="F36" i="228"/>
  <c r="E36" i="228"/>
  <c r="D36" i="228"/>
  <c r="I35" i="228"/>
  <c r="H35" i="228"/>
  <c r="G35" i="228"/>
  <c r="F35" i="228"/>
  <c r="E35" i="228"/>
  <c r="D35" i="228"/>
  <c r="I34" i="228"/>
  <c r="H34" i="228"/>
  <c r="G34" i="228"/>
  <c r="F34" i="228"/>
  <c r="E34" i="228"/>
  <c r="D34" i="228"/>
  <c r="I33" i="228"/>
  <c r="H33" i="228"/>
  <c r="G33" i="228"/>
  <c r="F33" i="228"/>
  <c r="E33" i="228"/>
  <c r="D33" i="228"/>
  <c r="I32" i="228"/>
  <c r="H32" i="228"/>
  <c r="G32" i="228"/>
  <c r="F32" i="228"/>
  <c r="E32" i="228"/>
  <c r="D32" i="228"/>
  <c r="I31" i="228"/>
  <c r="H31" i="228"/>
  <c r="G31" i="228"/>
  <c r="F31" i="228"/>
  <c r="E31" i="228"/>
  <c r="D31" i="228"/>
  <c r="I30" i="228"/>
  <c r="H30" i="228"/>
  <c r="G30" i="228"/>
  <c r="F30" i="228"/>
  <c r="E30" i="228"/>
  <c r="D30" i="228"/>
  <c r="I29" i="228"/>
  <c r="H29" i="228"/>
  <c r="G29" i="228"/>
  <c r="F29" i="228"/>
  <c r="E29" i="228"/>
  <c r="D29" i="228"/>
  <c r="I28" i="228"/>
  <c r="H28" i="228"/>
  <c r="G28" i="228"/>
  <c r="F28" i="228"/>
  <c r="E28" i="228"/>
  <c r="D28" i="228"/>
  <c r="I27" i="228"/>
  <c r="H27" i="228"/>
  <c r="G27" i="228"/>
  <c r="F27" i="228"/>
  <c r="E27" i="228"/>
  <c r="D27" i="228"/>
  <c r="I26" i="228"/>
  <c r="H26" i="228"/>
  <c r="G26" i="228"/>
  <c r="F26" i="228"/>
  <c r="E26" i="228"/>
  <c r="D26" i="228"/>
  <c r="I25" i="228"/>
  <c r="H25" i="228"/>
  <c r="G25" i="228"/>
  <c r="F25" i="228"/>
  <c r="E25" i="228"/>
  <c r="D25" i="228"/>
  <c r="I24" i="228"/>
  <c r="H24" i="228"/>
  <c r="G24" i="228"/>
  <c r="F24" i="228"/>
  <c r="E24" i="228"/>
  <c r="D24" i="228"/>
  <c r="I23" i="228"/>
  <c r="H23" i="228"/>
  <c r="G23" i="228"/>
  <c r="F23" i="228"/>
  <c r="E23" i="228"/>
  <c r="D23" i="228"/>
  <c r="I22" i="228"/>
  <c r="H22" i="228"/>
  <c r="G22" i="228"/>
  <c r="F22" i="228"/>
  <c r="E22" i="228"/>
  <c r="D22" i="228"/>
  <c r="I21" i="228"/>
  <c r="H21" i="228"/>
  <c r="G21" i="228"/>
  <c r="F21" i="228"/>
  <c r="E21" i="228"/>
  <c r="D21" i="228"/>
  <c r="I20" i="228"/>
  <c r="H20" i="228"/>
  <c r="G20" i="228"/>
  <c r="F20" i="228"/>
  <c r="E20" i="228"/>
  <c r="D20" i="228"/>
  <c r="I19" i="228"/>
  <c r="H19" i="228"/>
  <c r="G19" i="228"/>
  <c r="F19" i="228"/>
  <c r="E19" i="228"/>
  <c r="D19" i="228"/>
  <c r="I18" i="228"/>
  <c r="H18" i="228"/>
  <c r="G18" i="228"/>
  <c r="F18" i="228"/>
  <c r="E18" i="228"/>
  <c r="D18" i="228"/>
  <c r="I17" i="228"/>
  <c r="H17" i="228"/>
  <c r="G17" i="228"/>
  <c r="F17" i="228"/>
  <c r="E17" i="228"/>
  <c r="D17" i="228"/>
  <c r="I16" i="228"/>
  <c r="H16" i="228"/>
  <c r="G16" i="228"/>
  <c r="F16" i="228"/>
  <c r="E16" i="228"/>
  <c r="D16" i="228"/>
  <c r="I15" i="228"/>
  <c r="H15" i="228"/>
  <c r="G15" i="228"/>
  <c r="F15" i="228"/>
  <c r="E15" i="228"/>
  <c r="D15" i="228"/>
  <c r="I14" i="228"/>
  <c r="H14" i="228"/>
  <c r="G14" i="228"/>
  <c r="F14" i="228"/>
  <c r="E14" i="228"/>
  <c r="D14" i="228"/>
  <c r="I13" i="228"/>
  <c r="H13" i="228"/>
  <c r="G13" i="228"/>
  <c r="F13" i="228"/>
  <c r="E13" i="228"/>
  <c r="D13" i="228"/>
  <c r="I12" i="228"/>
  <c r="H12" i="228"/>
  <c r="G12" i="228"/>
  <c r="F12" i="228"/>
  <c r="E12" i="228"/>
  <c r="D12" i="228"/>
  <c r="I11" i="228"/>
  <c r="H11" i="228"/>
  <c r="G11" i="228"/>
  <c r="F11" i="228"/>
  <c r="E11" i="228"/>
  <c r="D11" i="228"/>
  <c r="I10" i="228"/>
  <c r="H10" i="228"/>
  <c r="G10" i="228"/>
  <c r="F10" i="228"/>
  <c r="E10" i="228"/>
  <c r="D10" i="228"/>
  <c r="I9" i="228"/>
  <c r="H9" i="228"/>
  <c r="G9" i="228"/>
  <c r="F9" i="228"/>
  <c r="E9" i="228"/>
  <c r="D9" i="228"/>
  <c r="I8" i="228"/>
  <c r="H8" i="228"/>
  <c r="G8" i="228"/>
  <c r="F8" i="228"/>
  <c r="E8" i="228"/>
  <c r="D8" i="228"/>
  <c r="S638" i="228"/>
  <c r="A40" i="221"/>
  <c r="A42" i="205"/>
  <c r="A77" i="205"/>
  <c r="F2" i="316" l="1"/>
  <c r="F1" i="316"/>
  <c r="H2" i="317"/>
  <c r="H1" i="317"/>
  <c r="H3162" i="3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D1" authorId="0" shapeId="0" xr:uid="{00000000-0006-0000-BC00-000001000000}">
      <text>
        <r>
          <rPr>
            <b/>
            <sz val="9"/>
            <color indexed="81"/>
            <rFont val="Tahoma"/>
            <family val="2"/>
          </rPr>
          <t>..:</t>
        </r>
        <r>
          <rPr>
            <sz val="9"/>
            <color indexed="81"/>
            <rFont val="Tahoma"/>
            <family val="2"/>
          </rPr>
          <t xml:space="preserve">
Peer Groups for CC started in FY 2006.  FY 2006 is used to classify prior years.</t>
        </r>
      </text>
    </comment>
    <comment ref="AA4" authorId="0" shapeId="0" xr:uid="{00000000-0006-0000-BC00-000002000000}">
      <text>
        <r>
          <rPr>
            <b/>
            <sz val="9"/>
            <color indexed="81"/>
            <rFont val="Tahoma"/>
            <family val="2"/>
          </rPr>
          <t>..:</t>
        </r>
        <r>
          <rPr>
            <sz val="9"/>
            <color indexed="81"/>
            <rFont val="Tahoma"/>
            <family val="2"/>
          </rPr>
          <t xml:space="preserve">
Lookup formula will work through this column.</t>
        </r>
      </text>
    </comment>
    <comment ref="S5" authorId="0" shapeId="0" xr:uid="{00000000-0006-0000-BC00-000003000000}">
      <text>
        <r>
          <rPr>
            <b/>
            <sz val="9"/>
            <color indexed="81"/>
            <rFont val="Tahoma"/>
            <family val="2"/>
          </rPr>
          <t>..:</t>
        </r>
        <r>
          <rPr>
            <sz val="9"/>
            <color indexed="81"/>
            <rFont val="Tahoma"/>
            <family val="2"/>
          </rPr>
          <t xml:space="preserve">
FY 15 is the same as FY 14 Per Diane E.  1-29-16.</t>
        </r>
      </text>
    </comment>
    <comment ref="T5" authorId="0" shapeId="0" xr:uid="{00000000-0006-0000-BC00-000004000000}">
      <text>
        <r>
          <rPr>
            <b/>
            <sz val="9"/>
            <color indexed="81"/>
            <rFont val="Tahoma"/>
            <family val="2"/>
          </rPr>
          <t>..:</t>
        </r>
        <r>
          <rPr>
            <sz val="9"/>
            <color indexed="81"/>
            <rFont val="Tahoma"/>
            <family val="2"/>
          </rPr>
          <t xml:space="preserve">
Source:  Diane E. - Sas run.  11/16/16</t>
        </r>
      </text>
    </comment>
    <comment ref="U5" authorId="0" shapeId="0" xr:uid="{00000000-0006-0000-BC00-000005000000}">
      <text>
        <r>
          <rPr>
            <b/>
            <sz val="9"/>
            <color indexed="81"/>
            <rFont val="Tahoma"/>
            <family val="2"/>
          </rPr>
          <t>..:</t>
        </r>
        <r>
          <rPr>
            <sz val="9"/>
            <color indexed="81"/>
            <rFont val="Tahoma"/>
            <family val="2"/>
          </rPr>
          <t xml:space="preserve">
Source:  Diane E. - Same as FY 2016.  11/29/17
</t>
        </r>
      </text>
    </comment>
    <comment ref="V5" authorId="0" shapeId="0" xr:uid="{00000000-0006-0000-BC00-000006000000}">
      <text>
        <r>
          <rPr>
            <b/>
            <sz val="9"/>
            <color indexed="81"/>
            <rFont val="Tahoma"/>
            <family val="2"/>
          </rPr>
          <t>..:</t>
        </r>
        <r>
          <rPr>
            <sz val="9"/>
            <color indexed="81"/>
            <rFont val="Tahoma"/>
            <family val="2"/>
          </rPr>
          <t xml:space="preserve">
Source:  Diane E. - Same as FY 2016.  11/29/17
</t>
        </r>
      </text>
    </comment>
    <comment ref="C6" authorId="0" shapeId="0" xr:uid="{00000000-0006-0000-BC00-000007000000}">
      <text>
        <r>
          <rPr>
            <b/>
            <sz val="9"/>
            <color indexed="81"/>
            <rFont val="Tahoma"/>
            <family val="2"/>
          </rPr>
          <t>..:</t>
        </r>
        <r>
          <rPr>
            <sz val="9"/>
            <color indexed="81"/>
            <rFont val="Tahoma"/>
            <family val="2"/>
          </rPr>
          <t xml:space="preserve">
Offset Anchor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A4" authorId="0" shapeId="0" xr:uid="{00000000-0006-0000-BD00-000001000000}">
      <text>
        <r>
          <rPr>
            <b/>
            <sz val="9"/>
            <color indexed="81"/>
            <rFont val="Tahoma"/>
            <family val="2"/>
          </rPr>
          <t>..:</t>
        </r>
        <r>
          <rPr>
            <sz val="9"/>
            <color indexed="81"/>
            <rFont val="Tahoma"/>
            <family val="2"/>
          </rPr>
          <t xml:space="preserve">
Lookup formula will work through this column.</t>
        </r>
      </text>
    </comment>
    <comment ref="S5" authorId="0" shapeId="0" xr:uid="{00000000-0006-0000-BD00-000002000000}">
      <text>
        <r>
          <rPr>
            <b/>
            <sz val="9"/>
            <color indexed="81"/>
            <rFont val="Tahoma"/>
            <family val="2"/>
          </rPr>
          <t>..:</t>
        </r>
        <r>
          <rPr>
            <sz val="9"/>
            <color indexed="81"/>
            <rFont val="Tahoma"/>
            <family val="2"/>
          </rPr>
          <t xml:space="preserve">
FY 15 is the same as FY 14 Per Diane E.  1-29-16.</t>
        </r>
      </text>
    </comment>
    <comment ref="T5" authorId="0" shapeId="0" xr:uid="{00000000-0006-0000-BD00-000003000000}">
      <text>
        <r>
          <rPr>
            <b/>
            <sz val="9"/>
            <color indexed="81"/>
            <rFont val="Tahoma"/>
            <family val="2"/>
          </rPr>
          <t>..:</t>
        </r>
        <r>
          <rPr>
            <sz val="9"/>
            <color indexed="81"/>
            <rFont val="Tahoma"/>
            <family val="2"/>
          </rPr>
          <t xml:space="preserve">
Source:  Diane E. - Sas run.  11/16/16</t>
        </r>
      </text>
    </comment>
    <comment ref="U5" authorId="0" shapeId="0" xr:uid="{00000000-0006-0000-BD00-000004000000}">
      <text>
        <r>
          <rPr>
            <b/>
            <sz val="9"/>
            <color indexed="81"/>
            <rFont val="Tahoma"/>
            <family val="2"/>
          </rPr>
          <t>..:</t>
        </r>
        <r>
          <rPr>
            <sz val="9"/>
            <color indexed="81"/>
            <rFont val="Tahoma"/>
            <family val="2"/>
          </rPr>
          <t xml:space="preserve">
Source:  Diane E. - Same as FY 2016.  11/29/17
</t>
        </r>
      </text>
    </comment>
    <comment ref="V5" authorId="0" shapeId="0" xr:uid="{00000000-0006-0000-BD00-000005000000}">
      <text>
        <r>
          <rPr>
            <b/>
            <sz val="9"/>
            <color indexed="81"/>
            <rFont val="Tahoma"/>
            <family val="2"/>
          </rPr>
          <t>..:</t>
        </r>
        <r>
          <rPr>
            <sz val="9"/>
            <color indexed="81"/>
            <rFont val="Tahoma"/>
            <family val="2"/>
          </rPr>
          <t xml:space="preserve">
Source:  Diane E. - Same as FY 2016.  11/29/17
</t>
        </r>
      </text>
    </comment>
    <comment ref="C6" authorId="0" shapeId="0" xr:uid="{00000000-0006-0000-BD00-000006000000}">
      <text>
        <r>
          <rPr>
            <b/>
            <sz val="9"/>
            <color indexed="81"/>
            <rFont val="Tahoma"/>
            <family val="2"/>
          </rPr>
          <t>..:</t>
        </r>
        <r>
          <rPr>
            <sz val="9"/>
            <color indexed="81"/>
            <rFont val="Tahoma"/>
            <family val="2"/>
          </rPr>
          <t xml:space="preserve">
Offset Anchor</t>
        </r>
      </text>
    </comment>
  </commentList>
</comments>
</file>

<file path=xl/sharedStrings.xml><?xml version="1.0" encoding="utf-8"?>
<sst xmlns="http://schemas.openxmlformats.org/spreadsheetml/2006/main" count="13850" uniqueCount="1536">
  <si>
    <t>Research</t>
  </si>
  <si>
    <t>The University of Texas at Austin</t>
  </si>
  <si>
    <t>The University of Texas at Dallas</t>
  </si>
  <si>
    <t>The University of Texas at El Paso</t>
  </si>
  <si>
    <t>The University of Texas - Pan American</t>
  </si>
  <si>
    <t>The University of Texas at Brownsville</t>
  </si>
  <si>
    <t>The University of Texas of the Permian Basin</t>
  </si>
  <si>
    <t>The University of Texas at San Antonio</t>
  </si>
  <si>
    <t>The University of Texas at Tyler</t>
  </si>
  <si>
    <t>Texas A&amp;M University</t>
  </si>
  <si>
    <t>Texas A&amp;M University at Galveston</t>
  </si>
  <si>
    <t>Prairie View A&amp;M University</t>
  </si>
  <si>
    <t>Tarleton State University</t>
  </si>
  <si>
    <t>Texas A&amp;M University - Corpus Christi</t>
  </si>
  <si>
    <t>Texas A&amp;M University - Kingsville</t>
  </si>
  <si>
    <t>Texas A&amp;M International University</t>
  </si>
  <si>
    <t>West Texas A&amp;M University</t>
  </si>
  <si>
    <t>Texas A&amp;M University - Commerce</t>
  </si>
  <si>
    <t>Texas A&amp;M University - Texarkana</t>
  </si>
  <si>
    <t>University of Houston</t>
  </si>
  <si>
    <t>University of Houston - Clear Lake</t>
  </si>
  <si>
    <t>University of Houston - Downtown</t>
  </si>
  <si>
    <t>University of Houston - Victoria</t>
  </si>
  <si>
    <t>Sam Houston State University</t>
  </si>
  <si>
    <t>Sul Ross State University</t>
  </si>
  <si>
    <t>Texas Tech University</t>
  </si>
  <si>
    <t>Angelo State University</t>
  </si>
  <si>
    <t>University of North Texas</t>
  </si>
  <si>
    <t>Midwestern State University</t>
  </si>
  <si>
    <t>Stephen F. Austin State University</t>
  </si>
  <si>
    <t>Texas Southern University</t>
  </si>
  <si>
    <t>Texas Woman's University</t>
  </si>
  <si>
    <t>FICE Code</t>
  </si>
  <si>
    <t xml:space="preserve">Lamar University </t>
  </si>
  <si>
    <t>The University of Texas at Arlington</t>
  </si>
  <si>
    <t>LIT</t>
  </si>
  <si>
    <t>University of North Texas at Dallas</t>
  </si>
  <si>
    <t>Texas A&amp;M University - Central Texas</t>
  </si>
  <si>
    <t>Texas A&amp;M University - San Antonio</t>
  </si>
  <si>
    <t>Institution Name</t>
  </si>
  <si>
    <t>Name</t>
  </si>
  <si>
    <t>University Institutions:</t>
  </si>
  <si>
    <t>ARL</t>
  </si>
  <si>
    <t>AUS</t>
  </si>
  <si>
    <t>DAL</t>
  </si>
  <si>
    <t>E-P</t>
  </si>
  <si>
    <t>P-A</t>
  </si>
  <si>
    <t>BRW</t>
  </si>
  <si>
    <t>P-B</t>
  </si>
  <si>
    <t>S-A</t>
  </si>
  <si>
    <t>TYL</t>
  </si>
  <si>
    <t>TAMU</t>
  </si>
  <si>
    <t>TAMUG</t>
  </si>
  <si>
    <t>PVAMU</t>
  </si>
  <si>
    <t>TARLST</t>
  </si>
  <si>
    <t>TAMUCC</t>
  </si>
  <si>
    <t>TAMUK</t>
  </si>
  <si>
    <t>TAMIU</t>
  </si>
  <si>
    <t>WTAMU</t>
  </si>
  <si>
    <t>TAMUC</t>
  </si>
  <si>
    <t>TAMUT</t>
  </si>
  <si>
    <t>TAMUCT</t>
  </si>
  <si>
    <t>TAMUSA</t>
  </si>
  <si>
    <t>UH</t>
  </si>
  <si>
    <t>UHCL</t>
  </si>
  <si>
    <t>UHD</t>
  </si>
  <si>
    <t>UHV</t>
  </si>
  <si>
    <t>LU</t>
  </si>
  <si>
    <t>SHSU</t>
  </si>
  <si>
    <t>TXST</t>
  </si>
  <si>
    <t>SRSU</t>
  </si>
  <si>
    <t>TTU</t>
  </si>
  <si>
    <t>ASU</t>
  </si>
  <si>
    <t>UNT</t>
  </si>
  <si>
    <t>UNTD</t>
  </si>
  <si>
    <t>MidWST</t>
  </si>
  <si>
    <t>SFA</t>
  </si>
  <si>
    <t>TSU</t>
  </si>
  <si>
    <t>TWU</t>
  </si>
  <si>
    <t>Lamar/TSTC</t>
  </si>
  <si>
    <t>Lamar Institute of Technology</t>
  </si>
  <si>
    <t>Lamar State College - Orange</t>
  </si>
  <si>
    <t>LSCO</t>
  </si>
  <si>
    <t>Lamar State College - Port Arthur</t>
  </si>
  <si>
    <t>LSCPA</t>
  </si>
  <si>
    <t>Texas State Technical College - Harlingen</t>
  </si>
  <si>
    <t>TSTCH</t>
  </si>
  <si>
    <t>Texas State Technical College – West Texas</t>
  </si>
  <si>
    <t>TSTCWTX</t>
  </si>
  <si>
    <t>Texas State Technical College - Marshall</t>
  </si>
  <si>
    <t>TSTCM</t>
  </si>
  <si>
    <t>Texas State Technical College - Waco</t>
  </si>
  <si>
    <t>TSTCW</t>
  </si>
  <si>
    <t>SWM</t>
  </si>
  <si>
    <t>The University of Texas Medical Branch at Galveston</t>
  </si>
  <si>
    <t>MBG</t>
  </si>
  <si>
    <t>The University of Texas Health Science Center at Houston</t>
  </si>
  <si>
    <t>HSH</t>
  </si>
  <si>
    <t>The University of Texas Health Science Center at San Antonio</t>
  </si>
  <si>
    <t>HSSA</t>
  </si>
  <si>
    <t>The University of Texas M.D. Anderson Cancer Center</t>
  </si>
  <si>
    <t>MDA</t>
  </si>
  <si>
    <t>Texas A&amp;M University System Health Science Center</t>
  </si>
  <si>
    <t>TAMHSC</t>
  </si>
  <si>
    <t>UNTHSC</t>
  </si>
  <si>
    <t>Texas Tech University Health Sciences Center</t>
  </si>
  <si>
    <t>TTUHSC</t>
  </si>
  <si>
    <t>The University of Texas System</t>
  </si>
  <si>
    <t>UTS</t>
  </si>
  <si>
    <t>Texas A&amp;M University System</t>
  </si>
  <si>
    <t>TAMUS</t>
  </si>
  <si>
    <t>University of Houston System</t>
  </si>
  <si>
    <t>Texas State System</t>
  </si>
  <si>
    <t>TXSTS</t>
  </si>
  <si>
    <t>Texas Tech University System</t>
  </si>
  <si>
    <t>TTUS</t>
  </si>
  <si>
    <t>University of North Texas System</t>
  </si>
  <si>
    <t>UNTS</t>
  </si>
  <si>
    <t>Texas A&amp;M Research Foundation</t>
  </si>
  <si>
    <t>TAMRF</t>
  </si>
  <si>
    <t>Universities, Health-Related Institutions, Lamar State Colleges, and TSTC</t>
  </si>
  <si>
    <t>File and Tab Naming Conventions/ Authorized Amounts</t>
  </si>
  <si>
    <t>Assigned Excel File</t>
  </si>
  <si>
    <t>Name on Returned File</t>
  </si>
  <si>
    <t>Master's</t>
  </si>
  <si>
    <t>Doctoral</t>
  </si>
  <si>
    <t>Phone Number</t>
  </si>
  <si>
    <t>Email</t>
  </si>
  <si>
    <t>Texas State Technical College - System</t>
  </si>
  <si>
    <t>TSTCS</t>
  </si>
  <si>
    <t>Tab Name</t>
  </si>
  <si>
    <t>Number</t>
  </si>
  <si>
    <t>S40</t>
  </si>
  <si>
    <t>S130</t>
  </si>
  <si>
    <t>S230</t>
  </si>
  <si>
    <t>S270</t>
  </si>
  <si>
    <t>S310</t>
  </si>
  <si>
    <t>S330</t>
  </si>
  <si>
    <t>Other</t>
  </si>
  <si>
    <t>Comprehensive</t>
  </si>
  <si>
    <t>Emerging Research</t>
  </si>
  <si>
    <t>FICE</t>
  </si>
  <si>
    <t>F</t>
  </si>
  <si>
    <t>G</t>
  </si>
  <si>
    <t>I</t>
  </si>
  <si>
    <t>Independent Institutions</t>
  </si>
  <si>
    <t>Return to Index</t>
  </si>
  <si>
    <t>Texas State Technical College - West Texas</t>
  </si>
  <si>
    <t>TTUHSCEP</t>
  </si>
  <si>
    <t>Texas State University</t>
  </si>
  <si>
    <t>UHS</t>
  </si>
  <si>
    <t xml:space="preserve">Texas State University </t>
  </si>
  <si>
    <t>The University of Texas Southwestern Medical Center</t>
  </si>
  <si>
    <t>Balancing Schedule</t>
  </si>
  <si>
    <t>TSTCWT</t>
  </si>
  <si>
    <t>D</t>
  </si>
  <si>
    <t>For Institution Specific Questions, Please Contact the Institution Point of Contact</t>
  </si>
  <si>
    <t>635 - S &amp; U - FY 2015 - TAMRF.xlsx</t>
  </si>
  <si>
    <t>Texas A&amp;M Office of Sponsored Research Services</t>
  </si>
  <si>
    <t>TAMSR</t>
  </si>
  <si>
    <t>637 - S &amp; U - FY 2015 - TAMSR.xlsx</t>
  </si>
  <si>
    <t>Texas A&amp;M office of Technology &amp; Commercialization</t>
  </si>
  <si>
    <t>TAMTC</t>
  </si>
  <si>
    <t>639 - S &amp; U - FY 2015 - TAMTC.xlsx</t>
  </si>
  <si>
    <t>The University of Texas RGV - Academic &amp; Health (A+H)</t>
  </si>
  <si>
    <t>The University of Texas at Austin - Academic &amp; Health (A+H)</t>
  </si>
  <si>
    <t>AUS1</t>
  </si>
  <si>
    <t>The University of Texas at Austin (A&amp;H)</t>
  </si>
  <si>
    <t>The University of Texas at Austin -  All Disciplines (A+H+M)</t>
  </si>
  <si>
    <t>The University of Texas RGV - All Disciplines (A+H+M)</t>
  </si>
  <si>
    <t>RGV</t>
  </si>
  <si>
    <t>RGV1</t>
  </si>
  <si>
    <t>The University of Texas Health Science Center at Tyler</t>
  </si>
  <si>
    <t>Texas Tech University Health Sciences Center at El Paso</t>
  </si>
  <si>
    <t>The University of Texas at Austin Medical School (M)</t>
  </si>
  <si>
    <t>AUSM</t>
  </si>
  <si>
    <t>The University of Texas Rio Grande Valley Medical School (M)</t>
  </si>
  <si>
    <t>RGVM</t>
  </si>
  <si>
    <t>The University of Texas at Austin - Medical School &amp; Health Prof (M+H)</t>
  </si>
  <si>
    <t>AUS2</t>
  </si>
  <si>
    <t>The University of Texas RGV - Medical School&amp; Health Prof (M+H)</t>
  </si>
  <si>
    <t>RGV2</t>
  </si>
  <si>
    <t>The University of Texas at Austin - Academic Only (A)</t>
  </si>
  <si>
    <t>The University of Texas RGV - Academic Only (A)</t>
  </si>
  <si>
    <t>The University of Texas Rio Grande Valley (A&amp;H)</t>
  </si>
  <si>
    <t>Other Institution Data Not Included in Summary Totals</t>
  </si>
  <si>
    <t>The University of Texas at Austin (A+H+M)</t>
  </si>
  <si>
    <t>The University of Texas at Rio Grande Valley (A+H+M)</t>
  </si>
  <si>
    <t>Texas State Technical College - North Texas</t>
  </si>
  <si>
    <t>Texas State Technical College - Fort Bend</t>
  </si>
  <si>
    <t>Master Peer Group Table</t>
  </si>
  <si>
    <t>Peer Groups based on FY 2006</t>
  </si>
  <si>
    <t>Link to Key</t>
  </si>
  <si>
    <t>Source: H: …. Casey's Accountability Files/Data File Historical Peer Groups.xlxs</t>
  </si>
  <si>
    <t>Contact:  Diane E.</t>
  </si>
  <si>
    <t>FiceCode</t>
  </si>
  <si>
    <t>InstName</t>
  </si>
  <si>
    <t>Type</t>
  </si>
  <si>
    <t>FY2000</t>
  </si>
  <si>
    <t>FY2001</t>
  </si>
  <si>
    <t>FY2002</t>
  </si>
  <si>
    <t>FY2003</t>
  </si>
  <si>
    <t>FY2004</t>
  </si>
  <si>
    <t>FY2005</t>
  </si>
  <si>
    <t>FY2006</t>
  </si>
  <si>
    <t>FY2007</t>
  </si>
  <si>
    <t>FY2008</t>
  </si>
  <si>
    <t>FY2009</t>
  </si>
  <si>
    <t>FY2010</t>
  </si>
  <si>
    <t>FY2011</t>
  </si>
  <si>
    <t>FY2012</t>
  </si>
  <si>
    <t>FY2013</t>
  </si>
  <si>
    <t>FY2014</t>
  </si>
  <si>
    <t>FY2015</t>
  </si>
  <si>
    <t>FY2016</t>
  </si>
  <si>
    <t>FAKE IHE</t>
  </si>
  <si>
    <t>Z</t>
  </si>
  <si>
    <t>ALAMO CCD NE LAKEVIEW COLLEGE</t>
  </si>
  <si>
    <t>P00011</t>
  </si>
  <si>
    <t>ALAMO CCD NW VISTA COLLEGE</t>
  </si>
  <si>
    <t>ALAMO CCD PALO ALTO COLLEGE</t>
  </si>
  <si>
    <t>ALAMO CCD SAN ANTONIO COLLEGE</t>
  </si>
  <si>
    <t>ALAMO CCD ST. PHILIPS COLLEGE</t>
  </si>
  <si>
    <t>ALAMO COMMUNITY COLLEGE DIST</t>
  </si>
  <si>
    <t>ALVIN COMMUNITY COLLEGE</t>
  </si>
  <si>
    <t>P00013</t>
  </si>
  <si>
    <t>AMARILLO COLLEGE</t>
  </si>
  <si>
    <t>P00012</t>
  </si>
  <si>
    <t>ANGELINA COLLEGE</t>
  </si>
  <si>
    <t>AUSTIN COMMUNITY COLLEGE</t>
  </si>
  <si>
    <t>BLINN COLLEGE</t>
  </si>
  <si>
    <t>BRAZOSPORT COLLEGE</t>
  </si>
  <si>
    <t>CENTRAL TEXAS COLLEGE</t>
  </si>
  <si>
    <t>CISCO COLLEGE</t>
  </si>
  <si>
    <t>CLARENDON COLLEGE</t>
  </si>
  <si>
    <t>P00015</t>
  </si>
  <si>
    <t>COASTAL BEND COLLEGE</t>
  </si>
  <si>
    <t>COLLEGE OF THE MAINLAND COMMUN</t>
  </si>
  <si>
    <t>COLLIN CO COMM COLL DISTRICT</t>
  </si>
  <si>
    <t>DALLAS CO COMMUNITY COLL DIST</t>
  </si>
  <si>
    <t>DCCCD BROOKHAVEN COLLEGE</t>
  </si>
  <si>
    <t>DCCCD CEDAR VALLEY COLLEGE</t>
  </si>
  <si>
    <t>DCCCD EASTFIELD COLLEGE</t>
  </si>
  <si>
    <t>DCCCD EL CENTRO COLLEGE</t>
  </si>
  <si>
    <t>DCCCD MOUNTAIN VIEW COLLEGE</t>
  </si>
  <si>
    <t>DCCCD NORTH LAKE COLLEGE</t>
  </si>
  <si>
    <t>DCCCD RICHLAND COLLEGE</t>
  </si>
  <si>
    <t>DEL MAR COLLEGE</t>
  </si>
  <si>
    <t>EL PASO COMMUNITY COLLEGE DIST</t>
  </si>
  <si>
    <t>FRANK PHILLIPS COLLEGE</t>
  </si>
  <si>
    <t>GALVESTON COLLEGE</t>
  </si>
  <si>
    <t>GRAYSON COLLEGE</t>
  </si>
  <si>
    <t>HILL COLLEGE</t>
  </si>
  <si>
    <t>HOUSTON COMMUNITY COLLEGE</t>
  </si>
  <si>
    <t>HOWARD CO JR COLL DISTRICT</t>
  </si>
  <si>
    <t>HOWARD COLLEGE</t>
  </si>
  <si>
    <t>KILGORE COLLEGE</t>
  </si>
  <si>
    <t>LAREDO COMMUNITY COLLEGE</t>
  </si>
  <si>
    <t>LEE COLLEGE</t>
  </si>
  <si>
    <t>LONE STAR COLLEGE - CY-FAIR</t>
  </si>
  <si>
    <t>LONE STAR COLLEGE - KINGWOOD</t>
  </si>
  <si>
    <t>LONE STAR COLLEGE - MONTGOMERY</t>
  </si>
  <si>
    <t>LONE STAR COLLEGE - N. HARRIS</t>
  </si>
  <si>
    <t>LONE STAR COLLEGE - TOMBALL</t>
  </si>
  <si>
    <t>LONE STAR COLLEGE - UNIV PARK</t>
  </si>
  <si>
    <t>LONE STAR COLLEGE SYSTEM DIST.</t>
  </si>
  <si>
    <t>MCLENNAN COMMUNITY COLLEGE</t>
  </si>
  <si>
    <t>MIDLAND COLLEGE</t>
  </si>
  <si>
    <t>NAVARRO COLLEGE</t>
  </si>
  <si>
    <t>NORTH CENTRAL TEXAS COLLEGE</t>
  </si>
  <si>
    <t>NORTH HARRIS CC-EAST CAMPUS</t>
  </si>
  <si>
    <t>NORTH HARRIS CC-SOUTH CAMPUS</t>
  </si>
  <si>
    <t>NORTHEAST TEXAS COMM COLLEGE</t>
  </si>
  <si>
    <t>ODESSA COLLEGE</t>
  </si>
  <si>
    <t>PANOLA COLLEGE</t>
  </si>
  <si>
    <t>PARIS JUNIOR COLLEGE</t>
  </si>
  <si>
    <t>RANGER COLLEGE</t>
  </si>
  <si>
    <t>SAN JACINTO COLLEGE CEN CAMPUS</t>
  </si>
  <si>
    <t>SAN JACINTO COLLEGE N CAMPUS</t>
  </si>
  <si>
    <t>SAN JACINTO COLLEGE S CAMPUS</t>
  </si>
  <si>
    <t>SAN JACINTO COMMUNITY COLLEGE</t>
  </si>
  <si>
    <t>SOUTH PLAINS COLLEGE</t>
  </si>
  <si>
    <t>SOUTH TEXAS COLLEGE</t>
  </si>
  <si>
    <t>SOUTHWEST COLLEGIATE INSTITUTE</t>
  </si>
  <si>
    <t>SOUTHWEST TEXAS JUNIOR COLLEGE</t>
  </si>
  <si>
    <t>TARRANT CO CONNECT CAMPUS</t>
  </si>
  <si>
    <t>TARRANT CO NORTHEAST CAMPUS</t>
  </si>
  <si>
    <t>TARRANT CO NORTHWEST CAMPUS</t>
  </si>
  <si>
    <t>TARRANT CO SOUTH CAMPUS</t>
  </si>
  <si>
    <t>TARRANT CO SOUTHEAST CAMPUS</t>
  </si>
  <si>
    <t>TARRANT CO TRINITY RIVR CAMPUS</t>
  </si>
  <si>
    <t>TARRANT COUNTY COLLEGE DIST</t>
  </si>
  <si>
    <t>TEMPLE COLLEGE</t>
  </si>
  <si>
    <t>TEXARKANA COLLEGE</t>
  </si>
  <si>
    <t>TEXAS SOUTHMOST COLLEGE</t>
  </si>
  <si>
    <t>TRINITY VALLEY CC-ANDERSON</t>
  </si>
  <si>
    <t>TRINITY VALLEY CC-ATHENS</t>
  </si>
  <si>
    <t>TRINITY VALLEY CC-KAUFMAN</t>
  </si>
  <si>
    <t>TRINITY VALLEY COMM COLLEGE</t>
  </si>
  <si>
    <t>TYLER JUNIOR COLLEGE</t>
  </si>
  <si>
    <t>VERNON COLLEGE</t>
  </si>
  <si>
    <t>VICTORIA COLLEGE</t>
  </si>
  <si>
    <t>WEATHERFORD COLLEGE</t>
  </si>
  <si>
    <t>WESTERN TEXAS COLLEGE</t>
  </si>
  <si>
    <t>WHARTON COUNTY JUNIOR COLLEGE</t>
  </si>
  <si>
    <t>ANGELO STATE UNIVERSITY</t>
  </si>
  <si>
    <t>P00031</t>
  </si>
  <si>
    <t>MIDWESTERN STATE UNIVERSITY</t>
  </si>
  <si>
    <t>SUL ROSS STATE UNIVERSITY</t>
  </si>
  <si>
    <t>SUL ROSS STATE UNIVERSITY RIO GRANDE COLLEGE</t>
  </si>
  <si>
    <t>TEXAS A&amp;M UNIV AT GALVESTON</t>
  </si>
  <si>
    <t>TEXAS A&amp;M UNIV-CENTRAL TEXAS</t>
  </si>
  <si>
    <t>TEXAS A&amp;M UNIVERSITY-TEXARKANA</t>
  </si>
  <si>
    <t>TEXAS A&amp;M UNIV-SAN ANTONIO</t>
  </si>
  <si>
    <t>U. OF HOUSTON-CLEAR LAKE</t>
  </si>
  <si>
    <t>U. OF HOUSTON-DOWNTOWN</t>
  </si>
  <si>
    <t>U. OF HOUSTON-VICTORIA</t>
  </si>
  <si>
    <t>U. OF TEXAS AT BROWNSVILLE</t>
  </si>
  <si>
    <t>U. OF TEXAS AT TYLER</t>
  </si>
  <si>
    <t>U. OF TEXAS-PERMIAN BASIN</t>
  </si>
  <si>
    <t>UNIV. OF NORTH TEXAS AT DALLAS</t>
  </si>
  <si>
    <t>LAMAR UNIVERSITY</t>
  </si>
  <si>
    <t>P00030</t>
  </si>
  <si>
    <t>PRAIRIE VIEW A&amp;M UNIVERSITY</t>
  </si>
  <si>
    <t>STEPHEN F. AUSTIN STATE UNIV</t>
  </si>
  <si>
    <t>TARLETON STATE UNIVERSITY</t>
  </si>
  <si>
    <t>TEXAS A&amp;M INTERNATIONAL UNIV</t>
  </si>
  <si>
    <t>WEST TEXAS A&amp;M UNIVERSITY</t>
  </si>
  <si>
    <t>SAM HOUSTON STATE UNIVERSITY</t>
  </si>
  <si>
    <t>P00032</t>
  </si>
  <si>
    <t>TEXAS A&amp;M UNIV-CORPUS CHRISTI</t>
  </si>
  <si>
    <t>TEXAS A&amp;M UNIVERSITY-COMMERCE</t>
  </si>
  <si>
    <t>TEXAS A&amp;M UNIV-KINGSVILLE</t>
  </si>
  <si>
    <t>TEXAS SOUTHERN UNIVERSITY</t>
  </si>
  <si>
    <t>TEXAS WOMAN'S UNIVERSITY</t>
  </si>
  <si>
    <t>U. OF TEXAS-PAN AMERICAN</t>
  </si>
  <si>
    <t>U. OF TEXAS-RIO GRANDE VALLEY</t>
  </si>
  <si>
    <t>TEXAS STATE UNIVERSITY</t>
  </si>
  <si>
    <t>P00033</t>
  </si>
  <si>
    <t>TEXAS TECH UNIVERSITY</t>
  </si>
  <si>
    <t>U. OF TEXAS AT ARLINGTON</t>
  </si>
  <si>
    <t>U. OF TEXAS AT DALLAS</t>
  </si>
  <si>
    <t>U. OF TEXAS AT EL PASO</t>
  </si>
  <si>
    <t>U. OF TEXAS AT SAN ANTONIO</t>
  </si>
  <si>
    <t>UNIVERSITY OF HOUSTON</t>
  </si>
  <si>
    <t>UNIVERSITY OF NORTH TEXAS</t>
  </si>
  <si>
    <t>TEXAS A&amp;M UNIVERSITY</t>
  </si>
  <si>
    <t>P00034</t>
  </si>
  <si>
    <t>U. OF TEXAS AT AUSTIN</t>
  </si>
  <si>
    <t>ABILENE CHRISTIAN UNIVERSITY</t>
  </si>
  <si>
    <t>ACADEMY ORIENTAL MED. AUSTIN</t>
  </si>
  <si>
    <t>ALLIED HEALTH CAREERS-AUSTIN</t>
  </si>
  <si>
    <t>AM COL ACUP AND ORIENT MED-HOU</t>
  </si>
  <si>
    <t>AMBERTON UNIVERSITY</t>
  </si>
  <si>
    <t>AMERICAN COLLEGE OF EDUCATION</t>
  </si>
  <si>
    <t>AMERICAN INTERCONTINENTAL UNIV</t>
  </si>
  <si>
    <t>ANAMARC COLLEGE-EL PASO</t>
  </si>
  <si>
    <t>ANAMARC COLLEGE-SANTA TERESA N</t>
  </si>
  <si>
    <t>ANTHEM COLLEGE-IRVING</t>
  </si>
  <si>
    <t>ARGOSY UNIVERSITY-DALLAS</t>
  </si>
  <si>
    <t>ARIZONA STATE UNIVERSITY</t>
  </si>
  <si>
    <t>ARKANSAS STATE UNIVERSITY</t>
  </si>
  <si>
    <t>ARLINGTON BAPTIST COLLEGE-ARL.</t>
  </si>
  <si>
    <t>ASBURY THEOLOGICAL SEMINARY</t>
  </si>
  <si>
    <t>ASHFORD UNIVERSITY</t>
  </si>
  <si>
    <t>ASHFORD UNIVERSITY-DALLAS</t>
  </si>
  <si>
    <t>ASHFORD UNIVERSITY-HOUSTON</t>
  </si>
  <si>
    <t>ASHFORD UNIVERSITY-SAN ANTONIO</t>
  </si>
  <si>
    <t>ATI CAREER TRAINING CENTER-DAL</t>
  </si>
  <si>
    <t>ATI CAREER TRAINING CENTER-NRH</t>
  </si>
  <si>
    <t>AUSTIN COLLEGE</t>
  </si>
  <si>
    <t>AUSTIN GRADUATE SCHOOL OF THEO</t>
  </si>
  <si>
    <t>AUSTIN PEAY STATE UNIVERSITY</t>
  </si>
  <si>
    <t>AUSTIN PRESBYTERIAN THEO. SEM.</t>
  </si>
  <si>
    <t>BAPTIST HEALTH SYSTEM (SA)</t>
  </si>
  <si>
    <t>BAPTIST HLTH SYS SCH HLTH PROF</t>
  </si>
  <si>
    <t>BAPTIST HOSP SE TX SC RAD TECH</t>
  </si>
  <si>
    <t>BAPTIST MISSION ASSOC. THEO. S</t>
  </si>
  <si>
    <t>BARRY UNIVERSITY</t>
  </si>
  <si>
    <t>BAYLOR COLL MED-GRAD BIOMED SC</t>
  </si>
  <si>
    <t>BAYLOR COLL MED-MEDICAL SCHOOL</t>
  </si>
  <si>
    <t>BAYLOR COLL OF MEDICINE/ACAD</t>
  </si>
  <si>
    <t>BAYLOR COLLEGE OF MEDICINE</t>
  </si>
  <si>
    <t>BAYLOR U ARMY MEDICAL SERV SCH</t>
  </si>
  <si>
    <t>BAYLOR UNIV MED CTR (DALLAS)</t>
  </si>
  <si>
    <t>BAYLOR UNIVERSITY</t>
  </si>
  <si>
    <t>BELHAVEN UNIVERSITY-HOUSTON</t>
  </si>
  <si>
    <t>BENEDICTINE UNIVERSITY</t>
  </si>
  <si>
    <t>BEXAR COUNTY MEDICAL EXAMINER</t>
  </si>
  <si>
    <t>BRANDMAN UNIVERISTY</t>
  </si>
  <si>
    <t>BROWN MACKIE COLLEGE - DALLAS</t>
  </si>
  <si>
    <t>BROWN MACKIE COLLEGE - FORT WO</t>
  </si>
  <si>
    <t>BROWN MACKIE COLLEGE-SAN ANTON</t>
  </si>
  <si>
    <t>CAPELLA UNIVERSITY</t>
  </si>
  <si>
    <t>CAPITOL CITY CAREERS-AUSTIN</t>
  </si>
  <si>
    <t>CAREER POINT COLLEGE-SAN ANTON</t>
  </si>
  <si>
    <t>CARRINGTON COLLEGE-MESQUITE</t>
  </si>
  <si>
    <t>CASE WESTERN RESERVE UNIV.</t>
  </si>
  <si>
    <t>CHAMBERLAIN COLLEGE OF NURSING</t>
  </si>
  <si>
    <t>CHRISTUS SANTA ROSA (SAN ANT)</t>
  </si>
  <si>
    <t>CMWLTH INST FUNERAL SERVICE-HO</t>
  </si>
  <si>
    <t>COLLEGE OF BIBLICAL STUDIES-H</t>
  </si>
  <si>
    <t>CONCORDE CAREER COLLEGE-DALLAS</t>
  </si>
  <si>
    <t>CONCORDE CAREER COLLEGE-SAN AN</t>
  </si>
  <si>
    <t>CONCORDE CAREER INSTITUTE-ARL</t>
  </si>
  <si>
    <t>CONCORDIA UNIVERSITY TEXAS</t>
  </si>
  <si>
    <t>CONROE MEDICAL FOUNDATION</t>
  </si>
  <si>
    <t>COSSATOT COMMUNITY COLLEGE</t>
  </si>
  <si>
    <t>COURT REPORTING INST - HOUSTON</t>
  </si>
  <si>
    <t>COURT REPORTING INST OF DALLAS</t>
  </si>
  <si>
    <t>COVENANT SCH. OF NURSING (LUB)</t>
  </si>
  <si>
    <t>COVENANT SCHOOL OF NURSING</t>
  </si>
  <si>
    <t>CREIGHTON UNIVERSITY</t>
  </si>
  <si>
    <t>CTR FOR ADVANCED LEGAL STUDIES</t>
  </si>
  <si>
    <t>CULINARY INSTITUTE LENOTRE</t>
  </si>
  <si>
    <t>CULINARY INSTITUTE OF AMERICA</t>
  </si>
  <si>
    <t>DALLAS BAPTIST UNIVERSITY</t>
  </si>
  <si>
    <t>DALLAS INST OF FUNERAL SERVICE</t>
  </si>
  <si>
    <t>DALLAS NURSING INSTITUTE</t>
  </si>
  <si>
    <t>DEVRY UNIVERSITY-AUSTIN</t>
  </si>
  <si>
    <t>DEVRY UNIVERSITY-FORT WORTH</t>
  </si>
  <si>
    <t>DEVRY UNIVERSITY-HOUSTON</t>
  </si>
  <si>
    <t>DEVRY UNIVERSITY-HOUSTON G CTR</t>
  </si>
  <si>
    <t>DEVRY UNIVERSITY-IRVING</t>
  </si>
  <si>
    <t>DEVRY UNIVERSITY-RICHARDSON</t>
  </si>
  <si>
    <t>DEVRY UNIVERSITY-SAN ANTONIO</t>
  </si>
  <si>
    <t>DEVRY UNIVERSITY-SUGAR LAND</t>
  </si>
  <si>
    <t>DEVRY UNIVERSITY-TEXAS</t>
  </si>
  <si>
    <t>DRISCOLL CHILDRENS HOSPITAL</t>
  </si>
  <si>
    <t>EAST CENTRAL UNIVERSITY</t>
  </si>
  <si>
    <t>EAST TEXAS BAPTIST UNIVERSITY</t>
  </si>
  <si>
    <t>ECOTECH INSTITUTE</t>
  </si>
  <si>
    <t>EMBRY-RIDDLE AERO UNIV-AMARILL</t>
  </si>
  <si>
    <t>EMBRY-RIDDLE AERO UNIV-FTWORTH</t>
  </si>
  <si>
    <t>EMBRY-RIDDLE AERO UNIV-HOUSTON</t>
  </si>
  <si>
    <t>EPISCOPAL THEO SEMINARY OF SW</t>
  </si>
  <si>
    <t>EVEREST COLLEGE-ARLINGTON</t>
  </si>
  <si>
    <t>EVEREST COLLEGE-DALLAS</t>
  </si>
  <si>
    <t>EVEREST COLLEGE-FORT WORTH</t>
  </si>
  <si>
    <t>EVEREST COLLEGE-FORTH WORTH S.</t>
  </si>
  <si>
    <t>EVEREST INSTITUTE-AUSTIN</t>
  </si>
  <si>
    <t>EVEREST INSTITUTE-HOUSTON GRSP</t>
  </si>
  <si>
    <t>EVEREST INSTITUTE-HOUSTON HOBB</t>
  </si>
  <si>
    <t>FORTIS COLLEGE-HOUSTON</t>
  </si>
  <si>
    <t>FRANKLIN COLLEGE-EL PASO EAST</t>
  </si>
  <si>
    <t>FRANKLIN COLLEGE-EL PASO WEST</t>
  </si>
  <si>
    <t>GALEN COLLEGE OF NURSING - SA</t>
  </si>
  <si>
    <t>GALLAUDET UNIVERSITY</t>
  </si>
  <si>
    <t>GOLF ACADEMY OF AMERICA-DALLAS</t>
  </si>
  <si>
    <t>GONZAGA UNIVERSITY</t>
  </si>
  <si>
    <t>GRAD INST APPLIED LINGUISTICS</t>
  </si>
  <si>
    <t>GRAND CANYON UNIVERSITY</t>
  </si>
  <si>
    <t>GRANTHAM UNIVERSITY</t>
  </si>
  <si>
    <t>HALLMARK COLLEGE OF AERONAUTI</t>
  </si>
  <si>
    <t>HALLMARK COLLEGE OF TECHNOLOGY</t>
  </si>
  <si>
    <t>HARDIN-SIMMONS UNIVERSITY</t>
  </si>
  <si>
    <t>HARRIS COUNTY MEDICAL EXAMINER</t>
  </si>
  <si>
    <t>HARTFORD SEMINARY</t>
  </si>
  <si>
    <t>HOUSTON BAPTIST UNIVERSITY</t>
  </si>
  <si>
    <t>HOWARD PAYNE UNIVERSITY</t>
  </si>
  <si>
    <t>HUSTON-TILLOTSON UNIVERSITY</t>
  </si>
  <si>
    <t>INDEPENDENCE UNIVERSITY</t>
  </si>
  <si>
    <t>INDIANA STATE UNIVERSITY</t>
  </si>
  <si>
    <t>INDIANA WESLEYAN UNIVERSITY</t>
  </si>
  <si>
    <t>INST ESTUDIOS DE MONTERREY-HOU</t>
  </si>
  <si>
    <t>INST TECHNOLOGICO DE MONTERREY</t>
  </si>
  <si>
    <t>INTERACTIVE COL OF TECH-HILCRO</t>
  </si>
  <si>
    <t>INTERACTIVE COL OF TECH-N HOUS</t>
  </si>
  <si>
    <t>INTERACTIVE COL OF TECH-PASADN</t>
  </si>
  <si>
    <t>INTERNATL ACAD DESIGN &amp; TECH</t>
  </si>
  <si>
    <t>ITT TECH INSTITUTE-ARLINGTON</t>
  </si>
  <si>
    <t>ITT TECH INSTITUTE-HOUSTON N</t>
  </si>
  <si>
    <t>ITT TECH INSTITUTE-HOUSTON W</t>
  </si>
  <si>
    <t>ITT TECH INSTITUTE-RICHARDSON</t>
  </si>
  <si>
    <t>ITT TECH INSTITUTE-SAN ANTONIO</t>
  </si>
  <si>
    <t>ITT TECH INSTITUTE-WEBSTER</t>
  </si>
  <si>
    <t>ITT TECHNICAL INST.-DE SOTO</t>
  </si>
  <si>
    <t>ITT TECHNICAL INSTITUTE AUSTIN</t>
  </si>
  <si>
    <t>ITT TECHNICAL INSTITUTE HDQRTS</t>
  </si>
  <si>
    <t>ITT TECHNICAL INSTITUTE-WACO</t>
  </si>
  <si>
    <t>JACKSONVILLE COLLEGE</t>
  </si>
  <si>
    <t>JARVIS CHRISTIAN COLLEGE</t>
  </si>
  <si>
    <t>JOHN BROWN UNIVERSITY</t>
  </si>
  <si>
    <t>JOHN PETER SMITH HOSPITAL (FW)</t>
  </si>
  <si>
    <t>JONES INTERNATIONAL UNIVERSITY</t>
  </si>
  <si>
    <t>KAPLAN COLLEGE - BEAUMONT</t>
  </si>
  <si>
    <t>KAPLAN COLLEGE - DALLAS</t>
  </si>
  <si>
    <t>KAPLAN COLLEGE - FORT WORTH</t>
  </si>
  <si>
    <t>KAPLAN COLLEGE - LAREDO</t>
  </si>
  <si>
    <t>KAPLAN COLLEGE - LUBBOCK</t>
  </si>
  <si>
    <t>KAPLAN COLLEGE - McAllen</t>
  </si>
  <si>
    <t>KAPLAN COLLEGE - MIDLAND</t>
  </si>
  <si>
    <t>KAPLAN COLLEGE - SAN ANTONIO</t>
  </si>
  <si>
    <t>KAPLAN COLLEGE-ARLINGTON</t>
  </si>
  <si>
    <t>KAPLAN COLLEGE-BROWNSVILLE</t>
  </si>
  <si>
    <t>KAPLAN COLLEGE-CORPUS CHRISTI</t>
  </si>
  <si>
    <t>KAPLAN COLLEGE-EL PASO</t>
  </si>
  <si>
    <t>KAPLAN COLLEGE-SAN ANTONIO</t>
  </si>
  <si>
    <t>KAPLAN UNIVERSITY</t>
  </si>
  <si>
    <t>KD COLLEGE-DALLAS</t>
  </si>
  <si>
    <t>KENDALL COLLEGE</t>
  </si>
  <si>
    <t>KIRTLAND COMMUNITY COLLEGE</t>
  </si>
  <si>
    <t>LA COLLEGE INTERNATIONAL</t>
  </si>
  <si>
    <t>LAKE ERIE COLL OSTEOPATHIC MED</t>
  </si>
  <si>
    <t>LAKE FOREST GRAD SCH OF MGMT</t>
  </si>
  <si>
    <t>LAMAR INSTITUTE OF TECHNOLOGY</t>
  </si>
  <si>
    <t>LAMAR STATE COLL-ORANGE</t>
  </si>
  <si>
    <t>LAMAR STATE COLL-PORT ARTHUR</t>
  </si>
  <si>
    <t>LE CORD BLEU COL OF CUL-ART AU</t>
  </si>
  <si>
    <t>LE CORD BLEU COL OF CUL-ART-D</t>
  </si>
  <si>
    <t>LETOURNEAU UNIVERSITY</t>
  </si>
  <si>
    <t>LIGHTHOUSE COLLEGE-DALLAS</t>
  </si>
  <si>
    <t>LINCOLN CL OF TECH-GRAND PRAIR</t>
  </si>
  <si>
    <t>LON MORRIS COLLEGE</t>
  </si>
  <si>
    <t>LOYOLA UNIVERSITY NEW ORLEANS</t>
  </si>
  <si>
    <t>LUBBOCK CHRISTIAN UNIVERSITY</t>
  </si>
  <si>
    <t>MCLENNAN CTY MED ED &amp; RES FOUN</t>
  </si>
  <si>
    <t>MCMURRY UNIVERSITY</t>
  </si>
  <si>
    <t>MCNEESE STATE UNIVERSITY</t>
  </si>
  <si>
    <t>MEMORIAL HERMANN HOSPITAL SYST</t>
  </si>
  <si>
    <t>MESSENGER COLLEGE</t>
  </si>
  <si>
    <t>METHODIST HOSPITAL (HOUSTON)</t>
  </si>
  <si>
    <t>METHODIST HOSPITALS OF DALLAS</t>
  </si>
  <si>
    <t>MIDDLE TENN SCHOOL ANESTHESIA</t>
  </si>
  <si>
    <t>MIDWESTERN UNIVERSITY-DG</t>
  </si>
  <si>
    <t>MINNESOTA STATE UNIV MOORHEAD</t>
  </si>
  <si>
    <t>MINOT STATE UNIVERSITY</t>
  </si>
  <si>
    <t>NATIONAL AMERICAN U-AUSTIN SOU</t>
  </si>
  <si>
    <t>NATIONAL AMERICAN U-GEORGETOWN</t>
  </si>
  <si>
    <t>NATIONAL AMERICAN U-LEWISVILLE</t>
  </si>
  <si>
    <t>NATIONAL AMERICAN U-MESQUITE</t>
  </si>
  <si>
    <t>NATIONAL AMERICAN UNIVERSITY</t>
  </si>
  <si>
    <t>NATIONAL AMERICAN U-RICHARDSON</t>
  </si>
  <si>
    <t>NATIONAL UNIVERSITY</t>
  </si>
  <si>
    <t>NATIONAL UNIVERSITY-DALLAS</t>
  </si>
  <si>
    <t>NATIONAL UNIVERSITY-HOUSTON</t>
  </si>
  <si>
    <t>NATL GRAD SCH OF QUAL MANAGE</t>
  </si>
  <si>
    <t>NEUMANN UNIVERSITY</t>
  </si>
  <si>
    <t>NO CEN TX MED FOUND-WICH FALLS</t>
  </si>
  <si>
    <t>NORTH AMERICAN COLLEGE-HOUSTON</t>
  </si>
  <si>
    <t>NORTHCENTRAL UNIVERSITY</t>
  </si>
  <si>
    <t>NORTHWESTERN COLLEGE-IOWA</t>
  </si>
  <si>
    <t>NORTHWESTERN OKLAHOMA STATE U</t>
  </si>
  <si>
    <t>NORTHWESTERN STATE UNIVERSITY</t>
  </si>
  <si>
    <t>NORTHWESTERN UNIVERSITY</t>
  </si>
  <si>
    <t>NORTHWOOD UNIVERSITY-CEDAR HIL</t>
  </si>
  <si>
    <t>NOVA SOUTHEASTERN UNIV-DALLAS</t>
  </si>
  <si>
    <t>NOVA SOUTHEASTERN UNIVERSITY</t>
  </si>
  <si>
    <t>NOVA SOUTHEASTERN UNIV-JUSTIN</t>
  </si>
  <si>
    <t>OBLATE SCH OF THEOLOGY-SAN ANT</t>
  </si>
  <si>
    <t>OHIO UNIVERSITY</t>
  </si>
  <si>
    <t>ORAL ROBERTS UNIVERSITY</t>
  </si>
  <si>
    <t>OREGON INSTITUTE OF TECHNOLOGY</t>
  </si>
  <si>
    <t>OREGON STATE UNIVERSITY</t>
  </si>
  <si>
    <t>OUR LADY OF THE LAKE UNIV/SA</t>
  </si>
  <si>
    <t>PACIFIC UNIVERSITY</t>
  </si>
  <si>
    <t>PARK UNIVERSITY</t>
  </si>
  <si>
    <t>PARK UNIVERSITY-AUSTIN</t>
  </si>
  <si>
    <t>PARKER UNIVERSITY</t>
  </si>
  <si>
    <t>PAUL QUINN COLLEGE</t>
  </si>
  <si>
    <t>PIMA MEDICAL INSTITUTE-HOUSTON</t>
  </si>
  <si>
    <t>PITTSBURGH INST MORTUARY SCIEN</t>
  </si>
  <si>
    <t>PLANO ORTHO &amp; SPORTS MED CTR</t>
  </si>
  <si>
    <t>PLATT COLLEGE-DALLAS</t>
  </si>
  <si>
    <t>POST UNIVERSITY</t>
  </si>
  <si>
    <t>PRESBYTERIAN HOSPITAL (DALLAS)</t>
  </si>
  <si>
    <t>QUEST COLLEGE-SAN ANTONIO</t>
  </si>
  <si>
    <t>REFORMED THEOLOGICAL SEMINARY</t>
  </si>
  <si>
    <t>REMINGTON COLLEGE DALLAS</t>
  </si>
  <si>
    <t>REMINGTON COLLEGE HOUSTON N</t>
  </si>
  <si>
    <t>REMINGTON COLLEGE HOUSTON SE</t>
  </si>
  <si>
    <t>REMINGTON COLLEGE HOUSTON WEST</t>
  </si>
  <si>
    <t>REMINGTON COLLEGE-FORT WORTH</t>
  </si>
  <si>
    <t>RICE UNIVERSITY</t>
  </si>
  <si>
    <t>RIO GRANDE BIBLE INSTITUTE</t>
  </si>
  <si>
    <t>RIVER CITY COLLEGE ON-LINE DIV</t>
  </si>
  <si>
    <t>RIVERLAND COMMUNITY COLLEGE</t>
  </si>
  <si>
    <t>ROSEMAN UNIV HEALTH SCIENCES</t>
  </si>
  <si>
    <t>RUSH UNIVERSITY</t>
  </si>
  <si>
    <t>SAINT JOSEPHS COLLEGE MAINE</t>
  </si>
  <si>
    <t>SAINT LEO UNIVERSITY</t>
  </si>
  <si>
    <t>SAINT LEO UNIVERSITY-CORPUS CH</t>
  </si>
  <si>
    <t>SAINT LOUIS UNIVERSITY</t>
  </si>
  <si>
    <t>SAN ANTONIO ART INSTITUTE</t>
  </si>
  <si>
    <t>SAN JACINTO METHODIST HOSPITAL</t>
  </si>
  <si>
    <t>SANFORD-BROWN COLLEGE-DALLAS</t>
  </si>
  <si>
    <t>SANFORD-BROWN COLLEGE-HOUST NL</t>
  </si>
  <si>
    <t>SANFORD-BROWN COLLEGE-HOUSTON</t>
  </si>
  <si>
    <t>SANFORD-BROWN COLLEGE-SAN ANT</t>
  </si>
  <si>
    <t>SANFORD-BROWN INSTITUTE-AUSTIN</t>
  </si>
  <si>
    <t>SCHOOL OF AUTO MACHINISTS-HOUS</t>
  </si>
  <si>
    <t>SCHREINER UNIVERSITY</t>
  </si>
  <si>
    <t>SOUTH PLAINS COLL DISTRICT</t>
  </si>
  <si>
    <t>SOUTH PLAINS COLL-LUBBOCK</t>
  </si>
  <si>
    <t>SOUTH TEXAS COLLEGE OF LAW</t>
  </si>
  <si>
    <t>SOUTH UNIVERSITY</t>
  </si>
  <si>
    <t>SOUTH UNIVERSITY-AUSTIN</t>
  </si>
  <si>
    <t>SOUTH UNIVERSITY-DALLAS</t>
  </si>
  <si>
    <t>SOUTHEASTERN OKLAHOMA ST. UNIV</t>
  </si>
  <si>
    <t>SOUTHERN ARKANSAS UNIVERSITY</t>
  </si>
  <si>
    <t>SOUTHERN METHODIST UNIVERSITY</t>
  </si>
  <si>
    <t>SOUTHWEST INSTITUTE OF TECH</t>
  </si>
  <si>
    <t>SOUTHWEST UNIVERSITY-EL PASO</t>
  </si>
  <si>
    <t>SOUTHWESTERN ADVENTIST UNIV</t>
  </si>
  <si>
    <t>SOUTHWESTERN ASSEM OF GOD UNIV</t>
  </si>
  <si>
    <t>SOUTHWESTERN CHRISTIAN COLLEGE</t>
  </si>
  <si>
    <t>SOUTHWESTERN INST FORENSIC SCI</t>
  </si>
  <si>
    <t>SOUTHWESTERN UNIVERSITY</t>
  </si>
  <si>
    <t>SPOHN MEMORIAL HOSPITAL (CC)</t>
  </si>
  <si>
    <t>SPRINGFIELD COLLEGE</t>
  </si>
  <si>
    <t>ST. EDWARD'S UNIVERSITY</t>
  </si>
  <si>
    <t>ST. MARY'S UNIVERSITY</t>
  </si>
  <si>
    <t>STONY BROOK UNIVERSITY</t>
  </si>
  <si>
    <t>STRAYER UNIVERSITY-AUSTIN 2</t>
  </si>
  <si>
    <t>STRAYER UNIVERSITY-CEDAR HILL</t>
  </si>
  <si>
    <t>STRAYER UNIVERSITY-IRVING</t>
  </si>
  <si>
    <t>STRAYER UNIVERSITY-KATY</t>
  </si>
  <si>
    <t>STRAYER UNIVERSITY-N AUSTIN</t>
  </si>
  <si>
    <t>STRAYER UNIVERSITY-N DALLAS</t>
  </si>
  <si>
    <t>STRAYER UNIVERSITY-NW HOUSTON</t>
  </si>
  <si>
    <t>STRAYER UNIVERSITY-PLANO</t>
  </si>
  <si>
    <t>STRAYER UNIVERSITY-SAN ANTONIO</t>
  </si>
  <si>
    <t>STRAYER UNIVERSITY-STAFFORD</t>
  </si>
  <si>
    <t>STRAYER UNIVERSITY-TEXAS</t>
  </si>
  <si>
    <t>STRAYER UNIVERSITY-VERIZON EP</t>
  </si>
  <si>
    <t>STRAYER UNIVERSITY-VERIZON HOU</t>
  </si>
  <si>
    <t>STRSC/SA</t>
  </si>
  <si>
    <t>TAMU COLLEGE OF VET MED/ACAD</t>
  </si>
  <si>
    <t>TAMU SYSTEM HLTH SCI CTR</t>
  </si>
  <si>
    <t>TAMUS HSC-AUSTIN</t>
  </si>
  <si>
    <t>TAMUS HSC-BAYLOR CL DEN ADV ED</t>
  </si>
  <si>
    <t>TAMUS HSC-BAYLOR CL DENTAL SCH</t>
  </si>
  <si>
    <t>TAMUS HSC-BAYLOR CL DN HYGIENE</t>
  </si>
  <si>
    <t>TAMUS HSC-BAYLOR COLL OF DEN</t>
  </si>
  <si>
    <t>TAMUS HSC-COL OF NURSING</t>
  </si>
  <si>
    <t>TAMUS HSC-COL OF PHARMACY</t>
  </si>
  <si>
    <t>TAMUS HSC-COL OF PHARMD-ACAD</t>
  </si>
  <si>
    <t>TAMUS HSC-COLLEGE OF MEDICINE</t>
  </si>
  <si>
    <t>TAMUS HSC-DALLAS CAMPUS</t>
  </si>
  <si>
    <t>TAMUS HSC-HOUSTON CAMPUS</t>
  </si>
  <si>
    <t>TAMUS HSC-INST BIOSCI AND TECH</t>
  </si>
  <si>
    <t>TAMUS HSC-KINGSVILLE CAMPUS</t>
  </si>
  <si>
    <t>TAMUS HSC-MCALLEN CAMPUS</t>
  </si>
  <si>
    <t>TAMUS HSC-ROUND ROCK CAMPUS</t>
  </si>
  <si>
    <t>TAMUS HSC-SCH OF GRAD STUDIES</t>
  </si>
  <si>
    <t>TAMUS HSC-SCH RURAL PUBLIC HLT</t>
  </si>
  <si>
    <t>TAMUS HSC-TEMPLE CAMPUS</t>
  </si>
  <si>
    <t>TARRANT CTY MED EXAM OFF</t>
  </si>
  <si>
    <t>TENNESSEE STATE UNIVERSITY</t>
  </si>
  <si>
    <t>TEX COL OSTEOPATHIC MEDICINE</t>
  </si>
  <si>
    <t>TEXAS A&amp;M RESEARCH FOUNDATION</t>
  </si>
  <si>
    <t>TEXAS A&amp;M UNIV COLL OF VET MED</t>
  </si>
  <si>
    <t>TEXAS A&amp;M UNIVERSITY SYSTEM</t>
  </si>
  <si>
    <t>TEXAS AgriLife RESEARCH</t>
  </si>
  <si>
    <t>TEXAS BACK INST RESEARCH FOUND</t>
  </si>
  <si>
    <t>TEXAS CHIROPRACTIC COLLEGE</t>
  </si>
  <si>
    <t>TEXAS CHRISTIAN UNIVERSITY</t>
  </si>
  <si>
    <t>TEXAS COLLEGE</t>
  </si>
  <si>
    <t>TEXAS DEPARTMENT OF HEALTH</t>
  </si>
  <si>
    <t>TEXAS HEART INSTITUTE</t>
  </si>
  <si>
    <t>TEXAS LUTHERAN UNIVERSITY</t>
  </si>
  <si>
    <t>TEXAS NATIONAL RES LAB COMM</t>
  </si>
  <si>
    <t>TEXAS STATE T. C. CENTRAL OFF.</t>
  </si>
  <si>
    <t>TEXAS STATE T. C. HARLINGEN</t>
  </si>
  <si>
    <t>TEXAS STATE T. C. MARSHALL</t>
  </si>
  <si>
    <t>TEXAS STATE T. C. WACO</t>
  </si>
  <si>
    <t>TEXAS STATE T. C. WEST TEXAS</t>
  </si>
  <si>
    <t>TEXAS STATE UNIVERSITY SYSTEM</t>
  </si>
  <si>
    <t>TEXAS TECH UNIV HLTH SCI CTR</t>
  </si>
  <si>
    <t>TEXAS TECH UNIVERSITY SYSTEM</t>
  </si>
  <si>
    <t>TEXAS WESLEYAN UNIVERSITY</t>
  </si>
  <si>
    <t>THE ART INSTITUTE OF AUSTIN</t>
  </si>
  <si>
    <t>THE ART INSTITUTE OF DALLAS</t>
  </si>
  <si>
    <t>THE ART INSTITUTE OF FT. WORTH</t>
  </si>
  <si>
    <t>THE ART INSTITUTE OF HOUSTON</t>
  </si>
  <si>
    <t>THE ART INSTITUTE OF HOUSTON-N</t>
  </si>
  <si>
    <t>THE ART INSTITUTE OF SAN ANTON</t>
  </si>
  <si>
    <t>THE COL OF HEALTH CARE PRO-AUS</t>
  </si>
  <si>
    <t>THE COL OF HEALTH CARE PRO-DAL</t>
  </si>
  <si>
    <t>THE COL OF HEALTH CARE PRO-FW</t>
  </si>
  <si>
    <t>THE COL OF HEALTH CARE PRO-HNW</t>
  </si>
  <si>
    <t>THE COL OF HEALTH CARE PRO-HSW</t>
  </si>
  <si>
    <t>THE COL OF HEALTH CARE PRO-SA</t>
  </si>
  <si>
    <t>THE COLLEGE OF ST. JOHN FISHER</t>
  </si>
  <si>
    <t>THE UNIVERSITY OF TEXAS SYSTEM</t>
  </si>
  <si>
    <t>THE UT SOUTHWESTRN MED CTR</t>
  </si>
  <si>
    <t>THUNDERBIRD SCH OF GLOBAL MGMT</t>
  </si>
  <si>
    <t>TRINITY UNIVERSITY</t>
  </si>
  <si>
    <t>TROY UNIVERSITY</t>
  </si>
  <si>
    <t>TROY UNIVERSITY-EL PASO</t>
  </si>
  <si>
    <t>TROY UNIVERSITY-SAN ANTONIO</t>
  </si>
  <si>
    <t>TTHSC GAYLE G HUNT SCH NURS</t>
  </si>
  <si>
    <t>TTHSC PAUL L FOSTER SCH OF MED</t>
  </si>
  <si>
    <t>TTU HSC GRAD SCH BIOMED SCI</t>
  </si>
  <si>
    <t>TTU HSC-DALLAS PHARM CLINIC PL</t>
  </si>
  <si>
    <t>TULANE UNIVERSITY</t>
  </si>
  <si>
    <t>TULANE UNIVERSITY-HOUSTON</t>
  </si>
  <si>
    <t>TX AgriLife EXTENSION SERVICE</t>
  </si>
  <si>
    <t>TX ENGINEER EXPERIMENT STATION</t>
  </si>
  <si>
    <t>TX ENGINEER EXTENSION SERVICE</t>
  </si>
  <si>
    <t>TX FOREST SERVICE</t>
  </si>
  <si>
    <t>TX HEALTH AND SCIENCE UNIV</t>
  </si>
  <si>
    <t>TX OFFC TECH COMMERCIALIZATION</t>
  </si>
  <si>
    <t>TX SCH OF BUSINESS-FRIENDSWOOD</t>
  </si>
  <si>
    <t>TX SCHOOL OF BUSINESS - HOU E</t>
  </si>
  <si>
    <t>TX SCHOOL OF BUSINESS - HOU N</t>
  </si>
  <si>
    <t>TX SCHOOL OF BUSINESS - HOU SW</t>
  </si>
  <si>
    <t>TX TECH HSC SCH OF ALLIED HLTH</t>
  </si>
  <si>
    <t>TX TECH HSC SCH OF PHARMACY</t>
  </si>
  <si>
    <t>TX TECH HSC SCH OF PHARMD-ACAD</t>
  </si>
  <si>
    <t>TX TECH HSC-ABILENE</t>
  </si>
  <si>
    <t>TX TECH HSC-AMARILLO</t>
  </si>
  <si>
    <t>TX TECH HSC-EL PASO</t>
  </si>
  <si>
    <t>TX TECH HSC-MIDLAND</t>
  </si>
  <si>
    <t>TX TECH HSC-ODESSA</t>
  </si>
  <si>
    <t>TX TECH U HSC SCH OF MEDICINE</t>
  </si>
  <si>
    <t>TX TECH U HSC SCH OF NURSING</t>
  </si>
  <si>
    <t>TX TRANSPORTATION INSTITUTE</t>
  </si>
  <si>
    <t>TX VET MED DIAGNOSTIC LAB</t>
  </si>
  <si>
    <t>UNIV OF ILLINOIS AT CHICAGO</t>
  </si>
  <si>
    <t>UNIV OF MARY HARDIN-BAYLOR</t>
  </si>
  <si>
    <t>UNIV OF MASSACHUSETTS BOSTON</t>
  </si>
  <si>
    <t>UNIV OF NORTH TEXAS SYSTEM</t>
  </si>
  <si>
    <t>UNIV OF THE INCARNATE WORD</t>
  </si>
  <si>
    <t>UNIV OF THE SCIENCES-PHIL C PH</t>
  </si>
  <si>
    <t>UNIVERSAL TECHNICAL INSTITUTE</t>
  </si>
  <si>
    <t>UNIVERSITY OF ARKANSAS FOR MED</t>
  </si>
  <si>
    <t>UNIVERSITY OF CINCINNATI</t>
  </si>
  <si>
    <t>UNIVERSITY OF DALLAS</t>
  </si>
  <si>
    <t>UNIVERSITY OF FLORIDA</t>
  </si>
  <si>
    <t>UNIVERSITY OF FLORIDA-HOUSTON</t>
  </si>
  <si>
    <t>UNIVERSITY OF HOUSTON SYSTEM</t>
  </si>
  <si>
    <t>UNIVERSITY OF MARYLAND-UNIV CO</t>
  </si>
  <si>
    <t>UNIVERSITY OF MISSOURI</t>
  </si>
  <si>
    <t>UNIVERSITY OF PENNSYLVANIA</t>
  </si>
  <si>
    <t>UNIVERSITY OF PHOENIX-ARL HILT</t>
  </si>
  <si>
    <t>UNIVERSITY OF PHOENIX-ARLINGTO</t>
  </si>
  <si>
    <t>UNIVERSITY OF PHOENIX-AUSTIN</t>
  </si>
  <si>
    <t>UNIVERSITY OF PHOENIX-DALLAS</t>
  </si>
  <si>
    <t>UNIVERSITY OF PHOENIX-EL PASO</t>
  </si>
  <si>
    <t>UNIVERSITY OF PHOENIX-EL PASO4</t>
  </si>
  <si>
    <t>UNIVERSITY OF PHOENIX-FW MBF</t>
  </si>
  <si>
    <t>UNIVERSITY OF PHOENIX-HOUST CL</t>
  </si>
  <si>
    <t>UNIVERSITY OF PHOENIX-HOUST NW</t>
  </si>
  <si>
    <t>UNIVERSITY OF PHOENIX-HOUST WL</t>
  </si>
  <si>
    <t>UNIVERSITY OF PHOENIX-HOUSTON</t>
  </si>
  <si>
    <t>UNIVERSITY OF PHOENIX-IRVING</t>
  </si>
  <si>
    <t>UNIVERSITY OF PHOENIX-KILLEEN</t>
  </si>
  <si>
    <t>UNIVERSITY OF PHOENIX-MCALL I</t>
  </si>
  <si>
    <t>UNIVERSITY OF PHOENIX-MCALL II</t>
  </si>
  <si>
    <t>UNIVERSITY OF PHOENIX-MCALLEN</t>
  </si>
  <si>
    <t>UNIVERSITY OF PHOENIX-MID CITI</t>
  </si>
  <si>
    <t>UNIVERSITY OF PHOENIX-ONLINE</t>
  </si>
  <si>
    <t>UNIVERSITY OF PHOENIX-SA</t>
  </si>
  <si>
    <t>UNIVERSITY OF PHOENIX-SUGAR LD</t>
  </si>
  <si>
    <t>UNIVERSITY OF PHOENIX-WIND PRK</t>
  </si>
  <si>
    <t>UNIVERSITY OF PHOENIX-WOODLAND</t>
  </si>
  <si>
    <t>UNIVERSITY OF SOUTH ALABAMA</t>
  </si>
  <si>
    <t>UNIVERSITY OF SOUTHERN CALIFOR</t>
  </si>
  <si>
    <t>UNIVERSITY OF ST THOMAS</t>
  </si>
  <si>
    <t>UNIVERSITY OF ST. AUGUSTINE HS</t>
  </si>
  <si>
    <t>UNIVERSITY OF UTAH</t>
  </si>
  <si>
    <t>UNIVERSITY OF WEST FLORIDA</t>
  </si>
  <si>
    <t>UNIVERSITY OF WISCONSIN - LA C</t>
  </si>
  <si>
    <t>UNT AT DALLAS LAW SCHOOL</t>
  </si>
  <si>
    <t>UNT GRAD SCH BIOMED SCIENCES</t>
  </si>
  <si>
    <t>UNT HEALTH SCIENCE CENTER</t>
  </si>
  <si>
    <t>UNT SCH OF HEALTH PROFESSIONS</t>
  </si>
  <si>
    <t>UNT SCHOOL OF PHARMACY</t>
  </si>
  <si>
    <t>UNT SCHOOL OF PUBLIC HEALTH</t>
  </si>
  <si>
    <t>UT DENTAL BRANCH/ACAD-HOUSTON</t>
  </si>
  <si>
    <t>UT DENTAL SCHOOL SAN ANTONIO</t>
  </si>
  <si>
    <t>UT DENTAL SCHOOL/ACADEMICS SA</t>
  </si>
  <si>
    <t>UT DENTAL SCHOOL-HOUSTON</t>
  </si>
  <si>
    <t>UT GRAD SCH BIOMED SCI/GALV</t>
  </si>
  <si>
    <t>UT GRAD SCH BIOMED SCI/HOUSTON</t>
  </si>
  <si>
    <t>UT GRAD SCH BIOMED SCI/SA</t>
  </si>
  <si>
    <t>UT HARRIS CTY PSYCHIATRIC CTR</t>
  </si>
  <si>
    <t>UT HEALTH SCI CENTER-HOUSTON</t>
  </si>
  <si>
    <t>UT HEALTH SCI CTR AT TYLER</t>
  </si>
  <si>
    <t>UT HEALTH SCIENCE CTR/SA</t>
  </si>
  <si>
    <t>UT HSC HOU - CL DENTAL HYGIEN</t>
  </si>
  <si>
    <t>UT HSC SA-EDINBURG RESEARCH DV</t>
  </si>
  <si>
    <t>UT HSC SA-HARLINGEN RESEARCH D</t>
  </si>
  <si>
    <t>UT HSC SA-LAREDO RESEARCH DIV</t>
  </si>
  <si>
    <t>UT HSC SA-MCALLEN RESEARCH DIV</t>
  </si>
  <si>
    <t>UT M.D. ANDERSON CANCER CENTER</t>
  </si>
  <si>
    <t>UT MD ANDERSON SPO SMITHVILLE</t>
  </si>
  <si>
    <t>UT MD ANDERSON VET SCI BASTROP</t>
  </si>
  <si>
    <t>UT MEDICAL BRANCH GALVESTON</t>
  </si>
  <si>
    <t>UT MEDICAL SCHOOL/ACADEMICS SA</t>
  </si>
  <si>
    <t>UT MEDICAL SCHOOL/ACAD-HOUSTON</t>
  </si>
  <si>
    <t>UT MEDICAL SCHOOL-GALVESTON</t>
  </si>
  <si>
    <t>UT MEDICAL SCHOOL-HOUSTON</t>
  </si>
  <si>
    <t>UT MEDICAL SCHOOL-SAN ANTONIO</t>
  </si>
  <si>
    <t>UT SCH BIOMED INFORMATICS/HOUS</t>
  </si>
  <si>
    <t>UT SCH OF HEALTH PROF/GALV</t>
  </si>
  <si>
    <t>UT SCH OF HEALTH PROF/SA</t>
  </si>
  <si>
    <t>UT SCH OF PUBLIC HLTH/HOUSTON</t>
  </si>
  <si>
    <t>UT SCHOOL OF NURSING/GALV</t>
  </si>
  <si>
    <t>UT SCHOOL OF NURSING/HOUSTON</t>
  </si>
  <si>
    <t>UT SCHOOL OF NURSING/SA</t>
  </si>
  <si>
    <t>UT SOUTHWESTERN MEDICAL SCHOOL</t>
  </si>
  <si>
    <t>UT SW GRAD SCH BIOMED SCI</t>
  </si>
  <si>
    <t>UT SW SCH OF HEALTH PROF</t>
  </si>
  <si>
    <t>UTHSC HOUSTON-AUSTIN</t>
  </si>
  <si>
    <t>UTHSC HOUSTON-BROWNSVILLE RAHC</t>
  </si>
  <si>
    <t>UTHSC HOUSTON-DALLAS</t>
  </si>
  <si>
    <t>UTHSC HOUSTON-EL PASO</t>
  </si>
  <si>
    <t>UTHSC HOUSTON-SAN ANTONIO</t>
  </si>
  <si>
    <t>UTMB GALVESTON-AUSTIN</t>
  </si>
  <si>
    <t>VALLEY BAPTIST MEDICAL CENTER</t>
  </si>
  <si>
    <t>VANDERBILT UNIVERSITY</t>
  </si>
  <si>
    <t>VATTEROT EDUCATION CENTER-DAL</t>
  </si>
  <si>
    <t>VET TECH INSTITUTE OF HOUSTON</t>
  </si>
  <si>
    <t>VIRGINIA COLLEGE-AUSTIN</t>
  </si>
  <si>
    <t>VIRGINIA COLLEGE-BIRMINGHAM AL</t>
  </si>
  <si>
    <t>VIRGINIA COLLEGE-LUBBOCK</t>
  </si>
  <si>
    <t>VISTA COLLEGE</t>
  </si>
  <si>
    <t>VISTA COLLEGE-AMARILLO</t>
  </si>
  <si>
    <t>VISTA COLLEGE-BEAUMONT</t>
  </si>
  <si>
    <t>VISTA COLLEGE-EL PASO</t>
  </si>
  <si>
    <t>VISTA COLLEGE-KILLEEN</t>
  </si>
  <si>
    <t>VISTA COLLEGE-LONGVIEW</t>
  </si>
  <si>
    <t>VISTA COLLEGE-LUBBOCK</t>
  </si>
  <si>
    <t>WADE COLLEGE-DALLAS</t>
  </si>
  <si>
    <t>WALDEN UNIVERSITY</t>
  </si>
  <si>
    <t>WARTBURG THEOLOGICAL SEMINARY</t>
  </si>
  <si>
    <t>WAYLAND BAPTIST UNIVERSITY</t>
  </si>
  <si>
    <t>WEBSTER UNIVERSITY</t>
  </si>
  <si>
    <t>WEST COAST UNIVERSITY-DALLAS</t>
  </si>
  <si>
    <t>WEST VIRIGINA UNIVERSITY</t>
  </si>
  <si>
    <t>WESTERN GOVERNORS UNIV TEXAS</t>
  </si>
  <si>
    <t>WESTERN KENTUCKY UNIVERSITY</t>
  </si>
  <si>
    <t>WESTERN MICHIGAN UNIVERSITY</t>
  </si>
  <si>
    <t>WESTERN TECH COLL-EL PASO DIAN</t>
  </si>
  <si>
    <t>WESTERN TECH COLL-EL PASO MAIN</t>
  </si>
  <si>
    <t>WESTMINSTER THEO SEM-DALLAS</t>
  </si>
  <si>
    <t>WESTWOOD COLLEGE-DALLAS</t>
  </si>
  <si>
    <t>WESTWOOD COLLEGE-FORT WORTH</t>
  </si>
  <si>
    <t>WESTWOOD COLLEGE-HOUSTON SOUTH</t>
  </si>
  <si>
    <t>WILEY COLLEGE</t>
  </si>
  <si>
    <t>WORLD CRANIOFACIAL FOUNDATION</t>
  </si>
  <si>
    <t>Universities</t>
  </si>
  <si>
    <t>Community Colleges</t>
  </si>
  <si>
    <t>Very Large College</t>
  </si>
  <si>
    <t>Large Colleges</t>
  </si>
  <si>
    <t>Medium Colleges</t>
  </si>
  <si>
    <t>Small Colleges</t>
  </si>
  <si>
    <t>CODE BOOK</t>
  </si>
  <si>
    <t>Type: Column C</t>
  </si>
  <si>
    <t>Value</t>
  </si>
  <si>
    <t>Institution Type</t>
  </si>
  <si>
    <t>Peer Group Category</t>
  </si>
  <si>
    <t>University Public</t>
  </si>
  <si>
    <t>University Private</t>
  </si>
  <si>
    <t>Community College Public</t>
  </si>
  <si>
    <t>Community College Private</t>
  </si>
  <si>
    <t>Health-related Institute</t>
  </si>
  <si>
    <t>Satellite Learning Center</t>
  </si>
  <si>
    <t>Not Included Here</t>
  </si>
  <si>
    <t>Career Schools</t>
  </si>
  <si>
    <t>IHE District Board</t>
  </si>
  <si>
    <t>Independent School District</t>
  </si>
  <si>
    <t>Not Applicable</t>
  </si>
  <si>
    <t>District grouped, not individual campuses</t>
  </si>
  <si>
    <t>Institution not yet founded</t>
  </si>
  <si>
    <t>Institution not yet grouped</t>
  </si>
  <si>
    <t>NOTES</t>
  </si>
  <si>
    <t>Peer Groups were first developed / assigned:</t>
  </si>
  <si>
    <t>FY 2005</t>
  </si>
  <si>
    <t>Universities and HRIs</t>
  </si>
  <si>
    <t>FY 2006</t>
  </si>
  <si>
    <t>Year = Fiscal Year</t>
  </si>
  <si>
    <t>Accountability system seems to use fall CBM data year, but criteria reference FY.</t>
  </si>
  <si>
    <t>Data Source</t>
  </si>
  <si>
    <t>Printed Accountability books in the filing cabinet.</t>
  </si>
  <si>
    <t>Lists on line are not consistent. Some are:</t>
  </si>
  <si>
    <t>Listed here</t>
  </si>
  <si>
    <t>http://www.thecb.state.tx.us/reports/PDF/3144.PDF?CFID=4700525&amp;CFTOKEN=58412805</t>
  </si>
  <si>
    <t>But not here</t>
  </si>
  <si>
    <t>http://www.txhighereddata.org/Interactive/Accountability/MastersReport.pdf</t>
  </si>
  <si>
    <t>Fake Record</t>
  </si>
  <si>
    <t>The first row is a fake record to force the FY columns to character values when the data is imported into SAS.</t>
  </si>
  <si>
    <t>The University of Texas at Austin - Academic + Health Professions (A+H) (Excludes Medical School)</t>
  </si>
  <si>
    <t>The University of Texas at Rio Grande Valley - Academic + Health Professions (A+H) (Excludes Medical School)</t>
  </si>
  <si>
    <t>TSTCNT</t>
  </si>
  <si>
    <t>TSTCFB</t>
  </si>
  <si>
    <t>FY2017</t>
  </si>
  <si>
    <t>System Groups</t>
  </si>
  <si>
    <t>SUL ROSS RIO GRANDE COLLEGE</t>
  </si>
  <si>
    <t>UNT DALLAS COLLEGE OF LAW</t>
  </si>
  <si>
    <t>S00110</t>
  </si>
  <si>
    <t>S03594</t>
  </si>
  <si>
    <t>S03629</t>
  </si>
  <si>
    <t>S03655</t>
  </si>
  <si>
    <t>S11721</t>
  </si>
  <si>
    <t>S39154</t>
  </si>
  <si>
    <t>FY2018</t>
  </si>
  <si>
    <t>http://www.txhigheredaccountability.org/AcctPublic/Resources/PeerGroup</t>
  </si>
  <si>
    <t>University of Houston -  All Disciplines (A+H+M)</t>
  </si>
  <si>
    <t>University of Houston - Academic &amp; Health (A+H)</t>
  </si>
  <si>
    <t>UH1</t>
  </si>
  <si>
    <t>Sam Houston State University -  All Disciplines (A+H+NF)</t>
  </si>
  <si>
    <t>Sam Houston State University - Academic &amp; Health (A+H)</t>
  </si>
  <si>
    <t>SHSU1</t>
  </si>
  <si>
    <t>UNTHSC1</t>
  </si>
  <si>
    <t>University of Houston Medical School (M)</t>
  </si>
  <si>
    <t>UHM</t>
  </si>
  <si>
    <t>Sam Houston State University Medical School (Non-Formula)</t>
  </si>
  <si>
    <t>University of North Texas Health Science Center at Fort Worth Private Medical School (PM)</t>
  </si>
  <si>
    <t>UNTHSCPM</t>
  </si>
  <si>
    <t>501 - S &amp; U - FY 2018 - AUS2.xlsx</t>
  </si>
  <si>
    <t>511 - S &amp; U - FY 2018 - RGV2.xlsx</t>
  </si>
  <si>
    <t>52 - S &amp; U - FY 2018 - AUS2.xlsx</t>
  </si>
  <si>
    <t>93 - S &amp; U - FY 2018 - RGV2.xlsx</t>
  </si>
  <si>
    <t>University of Houston - Academic + Health Professions (A+H) (Excludes Medical School)</t>
  </si>
  <si>
    <t>Sam Houston State University - Academic + Health Professions (A+H) (Excludes Private Medical School)</t>
  </si>
  <si>
    <t>FY2019</t>
  </si>
  <si>
    <t>University of Houston  (A+H+M)</t>
  </si>
  <si>
    <t>Sam Houston State University (A+H+NF)</t>
  </si>
  <si>
    <t>University of North Texas Health Science Center at Fort Worth (Public Medical + Private Medical)</t>
  </si>
  <si>
    <t>University of North Texas Health Science Center at Fort Worth (Public Medical)</t>
  </si>
  <si>
    <t>SHNF</t>
  </si>
  <si>
    <t>FY2020</t>
  </si>
  <si>
    <t>FY2021</t>
  </si>
  <si>
    <t>Institution:</t>
  </si>
  <si>
    <t>Data Entry Cells</t>
  </si>
  <si>
    <t>Report Date:</t>
  </si>
  <si>
    <t xml:space="preserve">Category Number </t>
  </si>
  <si>
    <t>Subcategory</t>
  </si>
  <si>
    <t>Expended State Fiscal Year
2020</t>
  </si>
  <si>
    <t>Expended State Fiscal year
2021</t>
  </si>
  <si>
    <t>Obligated as of 8/31/2021</t>
  </si>
  <si>
    <t>Explanatory Notes</t>
  </si>
  <si>
    <t>Student Financial Support Services</t>
  </si>
  <si>
    <t>1a</t>
  </si>
  <si>
    <t>Providing additional emergency financial aid grants to students</t>
  </si>
  <si>
    <t># of students that received such aid</t>
  </si>
  <si>
    <t>Unduplicated</t>
  </si>
  <si>
    <t>1b</t>
  </si>
  <si>
    <t>Providing reimbursements for tuition, housing, room and board, or other fee refunds</t>
  </si>
  <si>
    <t>1c</t>
  </si>
  <si>
    <t>Providing tuition discounts</t>
  </si>
  <si>
    <t>1d</t>
  </si>
  <si>
    <t>Covering the cost of providing additional technology hardware to students, such as laptops or tablets, or covering the added cost of technology fees.</t>
  </si>
  <si>
    <t>1e</t>
  </si>
  <si>
    <r>
      <t xml:space="preserve">Providing or subsidizing the costs of high-speed internet to </t>
    </r>
    <r>
      <rPr>
        <b/>
        <u/>
        <sz val="12"/>
        <color theme="1"/>
        <rFont val="Calibri"/>
        <family val="2"/>
        <scheme val="minor"/>
      </rPr>
      <t>students</t>
    </r>
    <r>
      <rPr>
        <sz val="12"/>
        <color theme="1"/>
        <rFont val="Calibri"/>
        <family val="2"/>
        <scheme val="minor"/>
      </rPr>
      <t xml:space="preserve"> to transition to an online environment</t>
    </r>
  </si>
  <si>
    <t>1f</t>
  </si>
  <si>
    <t>Subsidizing off-campus housing costs due to dormitory closures or decisions to limit housing to one student per room; subsidizing housing costs to reduce housing density; paying for hotels or other off-campus housing for students who need to be isolated; paying travel expenses for students who need to leave campus early due to coronavirus infections or campus interruptions.</t>
  </si>
  <si>
    <t>1g</t>
  </si>
  <si>
    <t>Clearing student debt and/or covering student unpaid or outstanding balances to the institution</t>
  </si>
  <si>
    <t>Subtotal - Funding</t>
  </si>
  <si>
    <t>Subtotal - Students Aided</t>
  </si>
  <si>
    <t>Faculty/Staff Support &amp; Instruction Delivery</t>
  </si>
  <si>
    <t>2a</t>
  </si>
  <si>
    <r>
      <t xml:space="preserve">Providing or subsidizing the costs of high-speed internet to </t>
    </r>
    <r>
      <rPr>
        <b/>
        <u/>
        <sz val="12"/>
        <color theme="1"/>
        <rFont val="Calibri"/>
        <family val="2"/>
        <scheme val="minor"/>
      </rPr>
      <t>faculty</t>
    </r>
    <r>
      <rPr>
        <sz val="12"/>
        <color theme="1"/>
        <rFont val="Calibri"/>
        <family val="2"/>
        <scheme val="minor"/>
      </rPr>
      <t xml:space="preserve"> to transition to an online environment.</t>
    </r>
  </si>
  <si>
    <t>2b</t>
  </si>
  <si>
    <t xml:space="preserve">Costs related to operating additional class sections to enable social distancing, such as those for hiring more instructors and increasing campus hours of operations. </t>
  </si>
  <si>
    <t>2c</t>
  </si>
  <si>
    <t>Purchasing, leasing, or renting additional instructional equipment and supplies (such as laboratory equipment or computers) to reduce the number of students sharing equipment or supplies during a class period and to provide time for disinfection between uses.</t>
  </si>
  <si>
    <t>2d</t>
  </si>
  <si>
    <t>Purchasing faculty and staff training in online instruction; or paying additional funds to staff who are providing training in addition to their regular job responsibilities.</t>
  </si>
  <si>
    <t>2e</t>
  </si>
  <si>
    <t>Purchasing, leasing, or renting additional equipment or software to enable distance learning, or upgrading campus wi-fi access or extending open networks to parking lots or public spaces, etc.</t>
  </si>
  <si>
    <t>Subtotal</t>
  </si>
  <si>
    <t>Campus Safety and Operations</t>
  </si>
  <si>
    <t>3a</t>
  </si>
  <si>
    <t>Costs or expenses related to the disinfecting and cleaning of dorms and other campus facilities, purchases of cleaning supplies, adding personnel to increase the frequency of cleaning.</t>
  </si>
  <si>
    <t>3b</t>
  </si>
  <si>
    <t>3c</t>
  </si>
  <si>
    <t>Costs related to the reconfiguration of facilities to promote social distancing, HVAC replacements or upgrades</t>
  </si>
  <si>
    <t>3d</t>
  </si>
  <si>
    <t>Subsidizing food service to reduce density in eating facilities, to provide pre-packaged meals, or to add hours to food service operations to accommodate social distancing.</t>
  </si>
  <si>
    <t>Lost Revenue Replacement</t>
  </si>
  <si>
    <t>4a</t>
  </si>
  <si>
    <t xml:space="preserve">Replacing lost revenue from academic sources. </t>
  </si>
  <si>
    <t>4b</t>
  </si>
  <si>
    <t>Replacing lost revenue from auxiliary services sources (i.e., cancelled ancillary events; disruption of food service, dorms, childcare, or other facilities; cancellation of use of campus venues by other organizations, lost parking revenue, etc.).</t>
  </si>
  <si>
    <t>4c</t>
  </si>
  <si>
    <t>Replacing lost revenue from patient services.</t>
  </si>
  <si>
    <t>5a</t>
  </si>
  <si>
    <t>Funds used to support research activities (COVID or Non-COVID related)</t>
  </si>
  <si>
    <t>Pass Through Funds</t>
  </si>
  <si>
    <t>6a</t>
  </si>
  <si>
    <r>
      <t xml:space="preserve">Funds </t>
    </r>
    <r>
      <rPr>
        <i/>
        <u/>
        <sz val="12"/>
        <color theme="1"/>
        <rFont val="Calibri"/>
        <family val="2"/>
        <scheme val="minor"/>
      </rPr>
      <t>passed through to</t>
    </r>
    <r>
      <rPr>
        <sz val="12"/>
        <color theme="1"/>
        <rFont val="Calibri"/>
        <family val="2"/>
        <scheme val="minor"/>
      </rPr>
      <t xml:space="preserve"> other state or local entities (please specify which entity and for what purpose in explanatory notes).</t>
    </r>
  </si>
  <si>
    <t>8a</t>
  </si>
  <si>
    <t xml:space="preserve">Please briefly explain in the "Explanatory Notes" section. </t>
  </si>
  <si>
    <t>9a</t>
  </si>
  <si>
    <t xml:space="preserve">Preserving and maintaining FY 2020-2021 Student Financial Aid Program Funding (TEXAS Grants, TEOG, TEG) </t>
  </si>
  <si>
    <t xml:space="preserve"># of students served </t>
  </si>
  <si>
    <t xml:space="preserve">Providing Emergency Educational Aid to pandemic-impacted undergraduate students and support them in enrolling and persisting on-track to attain a postsecondary credential </t>
  </si>
  <si>
    <t xml:space="preserve">Reskilling and Upskilling Grants to support Texans who have previously stopped out of
higher education and/or students who need to reskill or upskill to get back into the workforce </t>
  </si>
  <si>
    <t>Governor's Emergency Education Relief Fund 1 - Only include GEER I funding in the following Row
Faculty/Staff Support &amp; Instruction Delivery</t>
  </si>
  <si>
    <t>Online learning support to assist institutions in enhancing quality in online course
offerings and reducing costs of instructional materials for students.</t>
  </si>
  <si>
    <t>Grand Total Dollars</t>
  </si>
  <si>
    <t>Grand Total Students</t>
  </si>
  <si>
    <t>Totals from Federal Program Breakout Tab</t>
  </si>
  <si>
    <t>Difference</t>
  </si>
  <si>
    <t>CB Use:</t>
  </si>
  <si>
    <t>Dollars Hash</t>
  </si>
  <si>
    <t>Student Hash</t>
  </si>
  <si>
    <t>Act</t>
  </si>
  <si>
    <t>Subpart</t>
  </si>
  <si>
    <t>State FY 2020 Awarded</t>
  </si>
  <si>
    <t>State FY 2020 Expended</t>
  </si>
  <si>
    <t>State FY 2021 Awarded</t>
  </si>
  <si>
    <t>State FY 2021 Expended</t>
  </si>
  <si>
    <t>CARES</t>
  </si>
  <si>
    <t>Student Portion</t>
  </si>
  <si>
    <t>Institutional Portion</t>
  </si>
  <si>
    <t>Historically Black Colleges &amp; Universities</t>
  </si>
  <si>
    <t>Tribally Controlled Colleges and Universities</t>
  </si>
  <si>
    <t>Minority Serving Institutions</t>
  </si>
  <si>
    <t>Strengthening Institutions Program</t>
  </si>
  <si>
    <t>Fund for the Improvement of Post-Secondary Education</t>
  </si>
  <si>
    <t>Institutional Resilience and Expanded Postsecondary Opportunity</t>
  </si>
  <si>
    <t>HHS Provider Relief Fund</t>
  </si>
  <si>
    <t>Governor's Emergency Education Relief Fund I</t>
  </si>
  <si>
    <t>All Other</t>
  </si>
  <si>
    <t>CARES Total</t>
  </si>
  <si>
    <t>CRRSAA</t>
  </si>
  <si>
    <t>Student Aid Portion</t>
  </si>
  <si>
    <t>Proprietary Institutions Grant Funds for Students</t>
  </si>
  <si>
    <t>Supplemental Assistance to Institutions of Higher Education Program</t>
  </si>
  <si>
    <t>Governor's Emergency Education Relief Fund II</t>
  </si>
  <si>
    <t>CRRSAA Total</t>
  </si>
  <si>
    <t>ARPA</t>
  </si>
  <si>
    <t>Supplemental Support under American Rescue Plan</t>
  </si>
  <si>
    <t>ARPA Total</t>
  </si>
  <si>
    <t>CPRSAA</t>
  </si>
  <si>
    <t>CPRSAA Total</t>
  </si>
  <si>
    <t>PPPHCEA</t>
  </si>
  <si>
    <t>PPPHCEA Total</t>
  </si>
  <si>
    <t>Other Total</t>
  </si>
  <si>
    <t>PASS-THROUGH FUND RECEIVED</t>
  </si>
  <si>
    <t>FEMA</t>
  </si>
  <si>
    <t>Funds received from FEMA reimbursements - please note purpose in explanatory notes.</t>
  </si>
  <si>
    <t>OTHER</t>
  </si>
  <si>
    <r>
      <t xml:space="preserve">Funds </t>
    </r>
    <r>
      <rPr>
        <i/>
        <u/>
        <sz val="12"/>
        <color theme="1"/>
        <rFont val="Calibri"/>
        <family val="2"/>
        <scheme val="minor"/>
      </rPr>
      <t>received from</t>
    </r>
    <r>
      <rPr>
        <sz val="12"/>
        <color theme="1"/>
        <rFont val="Calibri"/>
        <family val="2"/>
        <scheme val="minor"/>
      </rPr>
      <t xml:space="preserve"> other state or local entity (please specify which entity and for what purpose in explanatory notes)</t>
    </r>
  </si>
  <si>
    <t>Pass-through Funds</t>
  </si>
  <si>
    <t>Pass-through Total Received</t>
  </si>
  <si>
    <t>GRAND TOTAL</t>
  </si>
  <si>
    <t>Dollar Totals from Uses Tab</t>
  </si>
  <si>
    <t>FY 2020 &amp; FY 2021 Data</t>
  </si>
  <si>
    <t>Section 63 Data Collection</t>
  </si>
  <si>
    <t>Sector Code</t>
  </si>
  <si>
    <t>S40 - Sec63 - FY 20-21 - UTS.xlsx</t>
  </si>
  <si>
    <t>40 - Sec63 - FY 20-21 - ARL.xlsx</t>
  </si>
  <si>
    <t>50 - Sec63 - FY 20-21 - AUS.xlsx</t>
  </si>
  <si>
    <t>51 - Sec63 - FY 20-21 - AUS1.xlsx</t>
  </si>
  <si>
    <t>60 - Sec63 - FY 20-21 - DAL.xlsx</t>
  </si>
  <si>
    <t>70 - Sec63 - FY 20-21 - E-P.xlsx</t>
  </si>
  <si>
    <t>90 - Sec63 - FY 20-21 - RGV.xlsx</t>
  </si>
  <si>
    <t>91 - Sec63 - FY 20-21 - RGV1.xlsx</t>
  </si>
  <si>
    <t>100 - Sec63 - FY 20-21 - P-B.xlsx</t>
  </si>
  <si>
    <t>110 - Sec63 - FY 20-21 - S-A.xlsx</t>
  </si>
  <si>
    <t>120 - Sec63 - FY 20-21 - TYL.xlsx</t>
  </si>
  <si>
    <t>S130 - Sec63 - FY 20-21 - TAMUS.xlsx</t>
  </si>
  <si>
    <t>130 - Sec63 - FY 20-21 - TAMU.xlsx</t>
  </si>
  <si>
    <t>140 - Sec63 - FY 20-21 - TAMUG.xlsx</t>
  </si>
  <si>
    <t>150 - Sec63 - FY 20-21 - PVAMU.xlsx</t>
  </si>
  <si>
    <t>160 - Sec63 - FY 20-21 - TARL ST.xlsx</t>
  </si>
  <si>
    <t>170 - Sec63 - FY 20-21 - TAMUCC.xlsx</t>
  </si>
  <si>
    <t>180 - Sec63 - FY 20-21 - TAMUK.xlsx</t>
  </si>
  <si>
    <t>190 - Sec63 - FY 20-21 - TAMIU.xlsx</t>
  </si>
  <si>
    <t>200 - Sec63 - FY 20-21 - WTAMU.xlsx</t>
  </si>
  <si>
    <t>210 - Sec63 - FY 20-21 - TAMUC.xlsx</t>
  </si>
  <si>
    <t>220 - Sec63 - FY 20-21 - TAMUT.xlsx</t>
  </si>
  <si>
    <t>223 - Sec63 - FY 20-21 - TAMUCT.xlsx</t>
  </si>
  <si>
    <t>226 - Sec63 - FY 20-21 - TAMUSA.xlsx</t>
  </si>
  <si>
    <t>S230 - Sec63 - FY 20-21 - UTS.xlsx</t>
  </si>
  <si>
    <t>230 - Sec63 - FY 20-21 - UH.xlsx</t>
  </si>
  <si>
    <t>231 - Sec63 - FY 20-21 - UH1.xlsx</t>
  </si>
  <si>
    <t>240 - Sec63 - FY 20-21 - UHCL.xlsx</t>
  </si>
  <si>
    <t>250 - Sec63 - FY 20-21 - UHD.xlsx</t>
  </si>
  <si>
    <t>260 - Sec63 - FY 20-21 - UHV.xlsx</t>
  </si>
  <si>
    <t>S270 - Sec63 - FY 20-21 - TXSTS.xlsx</t>
  </si>
  <si>
    <t>270 - Sec63 - FY 20-21 - LU.xlsx</t>
  </si>
  <si>
    <t>280 - Sec63 - FY 20-21 - SHSU.xlsx</t>
  </si>
  <si>
    <t>281 - Sec63 - FY 20-21 - SHSU1.xlsx</t>
  </si>
  <si>
    <t>290 - Sec63 - FY 20-21 - TXST.xlsx</t>
  </si>
  <si>
    <t>300 - Sec63 - FY 20-21 - SRSU.xlsx</t>
  </si>
  <si>
    <t>S310 - Sec63 - FY 20-21 - TTUS.xlsx</t>
  </si>
  <si>
    <t>310 - Sec63 - FY 20-21 - TTU.xlsx</t>
  </si>
  <si>
    <t>320 - Sec63 - FY 20-21 - ASU.xlsx</t>
  </si>
  <si>
    <t>S330 - Sec63 - FY 20-21 - UNTS.xlsx</t>
  </si>
  <si>
    <t>330 - Sec63 - FY 20-21 - UNT.xlsx</t>
  </si>
  <si>
    <t>333 - Sec63 - FY 20-21 - UNTD.xlsx</t>
  </si>
  <si>
    <t>340 - Sec63 - FY 20-21 - MidWST.xlsx</t>
  </si>
  <si>
    <t>350 - Sec63 - FY 20-21 - SFA.xlsx</t>
  </si>
  <si>
    <t>360 - Sec63 - FY 20-21 - TSU.xlsx</t>
  </si>
  <si>
    <t>370 - Sec63 - FY 20-21 - TWU.xlsx</t>
  </si>
  <si>
    <t>490 - Sec63 - FY 20-21 - LIT.xlsx</t>
  </si>
  <si>
    <t>500 - Sec63 - FY 20-21 - LSCO.xlsx</t>
  </si>
  <si>
    <t>510 - Sec63 - FY 20-21 - LSCPA.xlsx</t>
  </si>
  <si>
    <t>520 - Sec63 - FY 20-21 - TSTCH.xlsx</t>
  </si>
  <si>
    <t>530 - Sec63 - FY 20-21 - TSTCWT.xlsx</t>
  </si>
  <si>
    <t>540 - Sec63 - FY 20-21 - TSTCM.xlsx</t>
  </si>
  <si>
    <t>550 - Sec63 - FY 20-21 - TSTCW.xlsx</t>
  </si>
  <si>
    <t>552 - Sec63 - FY 20-21 - TSTCNT.xlsx</t>
  </si>
  <si>
    <t>553 - Sec63 - FY 20-21 - TSTCFB.xlsx</t>
  </si>
  <si>
    <t>555 - Sec63 - FY 20-21 - TSTCS.xlsx</t>
  </si>
  <si>
    <t>390 - Sec63 - FY 20-21 - SWM.xlsx</t>
  </si>
  <si>
    <t>420 - Sec63 - FY 20-21 - HSSA.xlsx</t>
  </si>
  <si>
    <t>450 - Sec63 - FY 20-21 - TAMHSC.xlsx</t>
  </si>
  <si>
    <t>460 - Sec63 - FY 20-21 - UNTHSC (Pub M + Priv M).xlsx</t>
  </si>
  <si>
    <t>461 - Sec63 - FY 20-21 - UNTHSC (Pub M).xlsx</t>
  </si>
  <si>
    <t>470 - Sec63 - FY 20-21 - TTUHSC.xlsx</t>
  </si>
  <si>
    <t>480 - Sec63 - FY 20-21 - TTUHSCEP.xlsx</t>
  </si>
  <si>
    <t>410 - Sec63 - FY 20-21 - HSH.xlsx</t>
  </si>
  <si>
    <t>430 - Sec63 - FY 20-21 - MDA.xlsx</t>
  </si>
  <si>
    <t>THCM</t>
  </si>
  <si>
    <t>440 - Sec63 - FY 20-21 - THC.xlsx</t>
  </si>
  <si>
    <t>400 - Sec63 - FY 20-21 - MBG.xlsx</t>
  </si>
  <si>
    <t>500 - Sec63 - FY 20-21 - RGVM.xlsx</t>
  </si>
  <si>
    <t>510 - Sec63 - FY 20-21 - AUSM.xlsx</t>
  </si>
  <si>
    <t>520 - Sec63 - FY 20-21 - UHM.xlsx</t>
  </si>
  <si>
    <t>530 - Sec63 - FY 20-21 - SHSUMNF.xlsx</t>
  </si>
  <si>
    <t>540 - Sec63 - FY 20-21 -UNTHSCPM.xlsx</t>
  </si>
  <si>
    <t>Data Validation Reference</t>
  </si>
  <si>
    <t>Duplicated</t>
  </si>
  <si>
    <t>Contact</t>
  </si>
  <si>
    <t>Row 6</t>
  </si>
  <si>
    <t>Row 7</t>
  </si>
  <si>
    <t>Row 8</t>
  </si>
  <si>
    <t>Row 9</t>
  </si>
  <si>
    <t>Row 10</t>
  </si>
  <si>
    <t>Row 11</t>
  </si>
  <si>
    <t>Row 12</t>
  </si>
  <si>
    <t>Row 13</t>
  </si>
  <si>
    <t>Row 14</t>
  </si>
  <si>
    <t>Row 15</t>
  </si>
  <si>
    <t>Row 16</t>
  </si>
  <si>
    <t>Row 17</t>
  </si>
  <si>
    <t>Row 18</t>
  </si>
  <si>
    <t>Row 19</t>
  </si>
  <si>
    <t>Row 24</t>
  </si>
  <si>
    <t>Row 25</t>
  </si>
  <si>
    <t>Row 26</t>
  </si>
  <si>
    <t>Row 27</t>
  </si>
  <si>
    <t>Row 28</t>
  </si>
  <si>
    <t>Row 32</t>
  </si>
  <si>
    <t>Row 33</t>
  </si>
  <si>
    <t>Row 34</t>
  </si>
  <si>
    <t>Row 35</t>
  </si>
  <si>
    <t>Row 39</t>
  </si>
  <si>
    <t>Row 40</t>
  </si>
  <si>
    <t>Row 41</t>
  </si>
  <si>
    <t>Row 45</t>
  </si>
  <si>
    <t>Row 48</t>
  </si>
  <si>
    <t>Row 52</t>
  </si>
  <si>
    <t>Row 55</t>
  </si>
  <si>
    <t>Row 56</t>
  </si>
  <si>
    <t>Row 57</t>
  </si>
  <si>
    <t>Row 58</t>
  </si>
  <si>
    <t>Row 59</t>
  </si>
  <si>
    <t>Row 60</t>
  </si>
  <si>
    <t>Row 65</t>
  </si>
  <si>
    <t>Row 5</t>
  </si>
  <si>
    <t>Row 21</t>
  </si>
  <si>
    <t>Row 22</t>
  </si>
  <si>
    <t>Row 23</t>
  </si>
  <si>
    <t>Row 29</t>
  </si>
  <si>
    <t>Row 30</t>
  </si>
  <si>
    <t>Row 31</t>
  </si>
  <si>
    <t>Row 36</t>
  </si>
  <si>
    <t>Row 37</t>
  </si>
  <si>
    <t>Row 38</t>
  </si>
  <si>
    <t>Row 42</t>
  </si>
  <si>
    <t>Row 43</t>
  </si>
  <si>
    <t>Row 44</t>
  </si>
  <si>
    <t>Row 46</t>
  </si>
  <si>
    <t>Row 47</t>
  </si>
  <si>
    <t>Row 51</t>
  </si>
  <si>
    <t>Row 53</t>
  </si>
  <si>
    <t>Row 54</t>
  </si>
  <si>
    <t>Row 61</t>
  </si>
  <si>
    <t>Row 62</t>
  </si>
  <si>
    <t>Row 63</t>
  </si>
  <si>
    <t>Row 66</t>
  </si>
  <si>
    <t>Row 67</t>
  </si>
  <si>
    <t>Row 68</t>
  </si>
  <si>
    <t>Row 69</t>
  </si>
  <si>
    <t>Row 70</t>
  </si>
  <si>
    <t>Row 71</t>
  </si>
  <si>
    <t>Row 72</t>
  </si>
  <si>
    <t>Row 73</t>
  </si>
  <si>
    <t>Row 74</t>
  </si>
  <si>
    <t>Row 75</t>
  </si>
  <si>
    <t>Row 76</t>
  </si>
  <si>
    <t>Row 77</t>
  </si>
  <si>
    <t>Row 78</t>
  </si>
  <si>
    <t>Row 79</t>
  </si>
  <si>
    <t>Row 82</t>
  </si>
  <si>
    <t>Row 83</t>
  </si>
  <si>
    <t>Row 84</t>
  </si>
  <si>
    <t>Row 85</t>
  </si>
  <si>
    <t>Row 86</t>
  </si>
  <si>
    <t>Row 87</t>
  </si>
  <si>
    <t>Row 88</t>
  </si>
  <si>
    <t>Row 89</t>
  </si>
  <si>
    <t>Row 93</t>
  </si>
  <si>
    <t>Row 94</t>
  </si>
  <si>
    <t>Phone No.</t>
  </si>
  <si>
    <t>Status</t>
  </si>
  <si>
    <t>Sector</t>
  </si>
  <si>
    <t>Checksum Out</t>
  </si>
  <si>
    <t>Cents?</t>
  </si>
  <si>
    <t>B2</t>
  </si>
  <si>
    <t>Students</t>
  </si>
  <si>
    <t>Governor's Emergency Education Relief Fund 1 - Only include GEER I funding and students served through GEER I awards in the following Rows 55-62
Student Financial Support Services</t>
  </si>
  <si>
    <t>7a</t>
  </si>
  <si>
    <t>8b</t>
  </si>
  <si>
    <t>8c</t>
  </si>
  <si>
    <t>Uses + Fed</t>
  </si>
  <si>
    <t>Costs or expenses related to the purchases of personal protective equipment (PPE) and sneeze guards</t>
  </si>
  <si>
    <t>Institution Point of Contact for Section 63 Data</t>
  </si>
  <si>
    <t>Governor's Emergency Education Relief Fund 1 - Only include GEER I funding and students served through GEER I awards in the following Rows 55-62</t>
  </si>
  <si>
    <t>Summary of University Institutions</t>
  </si>
  <si>
    <t>Explanatory Notes - See Individual Institution Tabs</t>
  </si>
  <si>
    <t>Note: This data is not included in the Summary Tabs.</t>
  </si>
  <si>
    <t>Balanced</t>
  </si>
  <si>
    <t>OK</t>
  </si>
  <si>
    <t>Student housing/parking refunds were provided in FY2020.  However, federal funds (CARES Act institutional share) were not drawn down until FY2021, so those expenses and # of students is shown in FY2021.</t>
  </si>
  <si>
    <t>Lost revenue in the Divison of Diversity and Community Engagement, for student support services</t>
  </si>
  <si>
    <t>$2.9 million for Center for Child Development lost revenue.  $5.4 million for Texas Performing Arts SVOG.</t>
  </si>
  <si>
    <t>Additional amounts have been drawn down in FY2022 Q1, and balance will be drawn down in FY2022 in to maximize alignment with UT Austin Strategic Plan</t>
  </si>
  <si>
    <t>Shuttered Venue Operators Grant</t>
  </si>
  <si>
    <t xml:space="preserve">Texas Performing Arts - $9,205,546; Blanton Museum of Art - $526,495. </t>
  </si>
  <si>
    <t xml:space="preserve">UT Austin Child Development Center received $247,313 in Child Care Relief Funding from the Texas Workforce Commission. </t>
  </si>
  <si>
    <t>John McGeady, Director, Budget Office</t>
  </si>
  <si>
    <t>512-659-8474</t>
  </si>
  <si>
    <t>john.mcgeady@austin.utexas.edu</t>
  </si>
  <si>
    <t>Emergency aid to students</t>
  </si>
  <si>
    <t>Dining and Housing refunds to students</t>
  </si>
  <si>
    <t xml:space="preserve">Student loaner computer hardware for virtual (remote) teaching and learning due to restricted campus operations.  </t>
  </si>
  <si>
    <t>Clearing outstanding student balances.</t>
  </si>
  <si>
    <t>The hiring of additional instructors and graduate assistants to accommodate additional class sections and online instruction due to reduced class sizes in compliance with social distancing.</t>
  </si>
  <si>
    <t>The upgrade of STEM discipline laboratories to enable virtual networks, software, and subscriptions for remote teaching.</t>
  </si>
  <si>
    <t>The procurement of computer hardware and software necessary to implement a virtual learning format.</t>
  </si>
  <si>
    <t>Health Center costs related to COVID on-site and off-site testing, education, hotline monitoring, and peer educators. Enhanced cleaning/disinfecting/PPE</t>
  </si>
  <si>
    <t>Renovations to campus dining facilities to comply with social distancing guidelines.</t>
  </si>
  <si>
    <t>Lost revenue due to student fee waivers as a result of the transition to a virtual learning format</t>
  </si>
  <si>
    <t>Replacement/cleaning of band uniforms for sanitation and personal protective equipment (face masks, thermometers, gloves) due to COVID-19.</t>
  </si>
  <si>
    <t>GEER OER Course Development &amp; Implementation Grant</t>
  </si>
  <si>
    <t>Governor's Emergency Education Relief Fund GEER TEXAS GRANT 84.425C</t>
  </si>
  <si>
    <t>Governor's Emergency Education Relief Fund GEER EMERGENCY ED GRANT 84.425C</t>
  </si>
  <si>
    <t>Governor's Emergency Education Relief Fund TEXAS RESKILLING FUND GRANT</t>
  </si>
  <si>
    <t>Governor's Emergency Education Relief Fund OER Course Development &amp; Implementation Grant</t>
  </si>
  <si>
    <t>Dianne Evans</t>
  </si>
  <si>
    <t>936-261-1905</t>
  </si>
  <si>
    <t>dtevans@pvamu.edu</t>
  </si>
  <si>
    <t>FY2021 cost reduction was due to some items having been purchased a few days prior to the official declaration date of the pandemic.</t>
  </si>
  <si>
    <t>Angelina Comm College, Brasosport College, Sam Houston State, San Jacinto CommCollege - SBDC small business services to those affected by the pandemic</t>
  </si>
  <si>
    <t>Required financial aid outreach, Shuttered Venue Operator Grants, Emergency leave for employees, vaccine campaigns and incentive programs, testing costs.</t>
  </si>
  <si>
    <t>Sponsored research programs</t>
  </si>
  <si>
    <t>Karin Livingston</t>
  </si>
  <si>
    <t>713-743-4415</t>
  </si>
  <si>
    <t>klivingston@uh.edu</t>
  </si>
  <si>
    <t>Emergency leave for employees, COVID mitigation campaigns (signage, messenging, etc.), staff to support increased demands for virtual/online services and operations.</t>
  </si>
  <si>
    <t>Student FA program, Emergency Educational Aid and Reskilling/Upskilling Grants</t>
  </si>
  <si>
    <t>Preston Heng</t>
  </si>
  <si>
    <t>713-221-8606</t>
  </si>
  <si>
    <t>hengp@uhd.edu</t>
  </si>
  <si>
    <t>Unduplicated in each fiscal year</t>
  </si>
  <si>
    <t>Testing students for Corona virus</t>
  </si>
  <si>
    <t xml:space="preserve"> </t>
  </si>
  <si>
    <t>Includes GEER and THECB Reskilling Grant</t>
  </si>
  <si>
    <t>Carolyn Record</t>
  </si>
  <si>
    <t>carolyn.record@uta.edu</t>
  </si>
  <si>
    <t>817-272-6643</t>
  </si>
  <si>
    <t>Housing, Meal Plans and Parking reimbursements (Spring 2020)</t>
  </si>
  <si>
    <t>Summer Waivers</t>
  </si>
  <si>
    <t>Indirect Costs and increased services for counseling</t>
  </si>
  <si>
    <t>Eva Burnett</t>
  </si>
  <si>
    <t>972-883-6387</t>
  </si>
  <si>
    <t>exb180000@utdallas.edu</t>
  </si>
  <si>
    <t xml:space="preserve">Includes campus testing &amp; vaccination programs and student support services. </t>
  </si>
  <si>
    <t>Charlie Martinez</t>
  </si>
  <si>
    <t>915-747-7863</t>
  </si>
  <si>
    <t>marcarlo@utep.edu</t>
  </si>
  <si>
    <t>Direct cash grants disbursed to students.</t>
  </si>
  <si>
    <t>Reimbursements to students for parking, housing, and room and board.</t>
  </si>
  <si>
    <t xml:space="preserve">Funds used for auxiliary business services supporting housing, dining, and other services for students. </t>
  </si>
  <si>
    <t>Coverage of student debt write-offs.</t>
  </si>
  <si>
    <t>Funds used to redesign traditional courses to support the transition to online course delivery.  Provision of additional online remote workshops and training sessions.</t>
  </si>
  <si>
    <t>Funds used to support distance learning efforts to prepare and train faculty and staff for the transition from traditional to online delivery.</t>
  </si>
  <si>
    <t>Funds used for technology costs, including computer purchases, upgrading network access, and expanding wi-fi access needed to support the transition to online course delivery and remote working.  This includes the purchase of classroom technology upgrades to enhance Zoom interactive video conferencing.</t>
  </si>
  <si>
    <t>Funds used to support increases in costs for disinfecting and cleaning of dorms, classrooms and other campus facilities.</t>
  </si>
  <si>
    <t>Funds used to support purchases of PPE and supplies to promote social distancing such as plexiglass barriers.  Additional protective measures included are health insurance coverage for students in clinical placements and vaccination incentive payments to students.</t>
  </si>
  <si>
    <t xml:space="preserve">Funds used to support student employment relief and measures to keep employees safe by converting interactions with students to virtual environments including online advising and tutoring. </t>
  </si>
  <si>
    <t>Recovery of state funding reduction.</t>
  </si>
  <si>
    <t>Recovery of auxiliary enterprises lost revenue.</t>
  </si>
  <si>
    <t>Funds used to defray expenses associated with the coronavirus response such as reimbursement for additional relief aid for students, financial aid outreach, and the indirect cost of services related to the response.</t>
  </si>
  <si>
    <t>US Dept of Commerce - CARES Act Recovery Assistance</t>
  </si>
  <si>
    <t>Expanding University Center Efforts as a Result of COVID-19</t>
  </si>
  <si>
    <t>National Endowment for the Humanities - Relief Grant</t>
  </si>
  <si>
    <t>UTRGV Center for Mexican-American Studies COVID-19 Relief</t>
  </si>
  <si>
    <t>P/T from UT San Antonio - $295,740 for SBDC COVID Accelerator; P/T from UT Arlington - $213,955 for 2020 CARES Act National Emergency Assistance Program.</t>
  </si>
  <si>
    <t>Richard Wilson</t>
  </si>
  <si>
    <t>956-665-8702</t>
  </si>
  <si>
    <t>richard.wilson@utrgv.edu</t>
  </si>
  <si>
    <t>381 were duplicated</t>
  </si>
  <si>
    <t>Covid testing andenergency aid for students</t>
  </si>
  <si>
    <t>Monica Galindo</t>
  </si>
  <si>
    <t>galindo_m@utpb.edu</t>
  </si>
  <si>
    <t>research-related pandemic technology infrastructure purchases</t>
  </si>
  <si>
    <t>COVID testing, emergency mgmt office, expanded medical services, facilities &amp; administration rate recovery</t>
  </si>
  <si>
    <t>Sheri Hardison</t>
  </si>
  <si>
    <t>210-458-6774</t>
  </si>
  <si>
    <t>sheri.hardison@utsa.edu</t>
  </si>
  <si>
    <t xml:space="preserve">On Campus COVID Testing.  </t>
  </si>
  <si>
    <t>Govenor's Emergency Education Relief Texas Grant</t>
  </si>
  <si>
    <t>Kim Laird</t>
  </si>
  <si>
    <t>903-566-7044</t>
  </si>
  <si>
    <t>klaird@uttyler.edu</t>
  </si>
  <si>
    <t>Athletics-COVID Opt Out; Extra year due to COVID; T&amp;F, Books, Stipends</t>
  </si>
  <si>
    <t>Housing, Dining, Parking &amp; Athletics (student football passes) refunds</t>
  </si>
  <si>
    <t>Hotel rooms for COVID students; Reservation of additional dorms rooms 
for social distancing as needed (no student count dorm portion)</t>
  </si>
  <si>
    <t xml:space="preserve">Procurement of outdoor tents, including furniture and wireless technology. Signage for glassroom. Additional cameras for classrooms. </t>
  </si>
  <si>
    <t xml:space="preserve">Computer equipment/software to include cameras, microphones and other peripheral equipment to enable remote and in-class socially distanced learning. </t>
  </si>
  <si>
    <t>Additional cleaning services provided to classroom spaces</t>
  </si>
  <si>
    <t>Plexiglass and PPE; primarily at the Health Sciences Center</t>
  </si>
  <si>
    <t>5% state recision for FY 2020; 5% state reduction for FY 2021</t>
  </si>
  <si>
    <t>TAMU Galveston agreement with vendor</t>
  </si>
  <si>
    <t>Medicine and Dentistry</t>
  </si>
  <si>
    <t>$2.8M in indirect costs (IDC) calculated on COVID related expenditures as
 allowed by the Department of Education: $1.4M in costs associated with COVID-19 Testing and Tracing</t>
  </si>
  <si>
    <t>Robert Fishkind</t>
  </si>
  <si>
    <t>979-458-5389</t>
  </si>
  <si>
    <t>rfishkind@tamu.edu</t>
  </si>
  <si>
    <t>Laptops purchased to loan to students when needed</t>
  </si>
  <si>
    <t>Expenses due to isolated students and adjustments to students traveling during specific COVID19 protocol.</t>
  </si>
  <si>
    <t>Lost Revenue from State Appropriation Reduction $3,499,751 - Foreign Travel Cancelled due to COVID - $109,673-Incirect Cost $1,117,096</t>
  </si>
  <si>
    <t>GEER funding for Texas Grants, Emergency Ed Relief and Texas Reskilling Support</t>
  </si>
  <si>
    <t>Amanda Sims</t>
  </si>
  <si>
    <t>ince@tarleton.ed</t>
  </si>
  <si>
    <t>indirect costs assessed at 35% MTDC</t>
  </si>
  <si>
    <t>Yolanda Castorena</t>
  </si>
  <si>
    <t>361-825-5571</t>
  </si>
  <si>
    <t>yolanda.castorena@tamucc.edu</t>
  </si>
  <si>
    <t>Indirect Costs/State Reduction</t>
  </si>
  <si>
    <t>Joanne Castro</t>
  </si>
  <si>
    <t>361-593-3085</t>
  </si>
  <si>
    <t>joanne.castro@tamuk.edu</t>
  </si>
  <si>
    <t>Student &amp; Institutional funds</t>
  </si>
  <si>
    <t>Contact tracing, COVID-19 testing supplies, COVID-19 vaccination supplies, signage printing, indirect costs, canceled travel, Freshman Recovery Initiative, other scholarships, meals for students to address food insecurity, payroll for additional eLearning instructional designers, advisors, Support Coaches, Learning Support Specialists and tutors, nursing simulation lab, TAMIU SBDC</t>
  </si>
  <si>
    <t xml:space="preserve">CARES Act funds from UTSA to TAMIU Small Business Development Center to help small businesses weather the financial hardships caused by the coronavirus pandemic.  </t>
  </si>
  <si>
    <t>Denisse Garza</t>
  </si>
  <si>
    <t>(956)326-2369</t>
  </si>
  <si>
    <t>Zach Samaniego</t>
  </si>
  <si>
    <t>806-651-2077</t>
  </si>
  <si>
    <t>zsamaniego@wtamu.edu</t>
  </si>
  <si>
    <t>Timely MD Software for student access to online medical services ($45k), additional security services ($3k), indirect costs ($413k)</t>
  </si>
  <si>
    <t>Sarah Baker</t>
  </si>
  <si>
    <t>sarah.baker@tamuc.edu</t>
  </si>
  <si>
    <t>903.886.5045</t>
  </si>
  <si>
    <t>costs of student workers to assist with distance learning</t>
  </si>
  <si>
    <t>includes costs of hotel rooms used for quarantining students $8,863</t>
  </si>
  <si>
    <t>Indirect costs</t>
  </si>
  <si>
    <t>includes Texas Grant, EEOG Grant &amp; Reskill &amp; Upskill Grant</t>
  </si>
  <si>
    <t>Rhonda Jones</t>
  </si>
  <si>
    <t>903-223-3110</t>
  </si>
  <si>
    <t>rhonda.jones@tamut.edu</t>
  </si>
  <si>
    <t>Telehealth counseling services; Indirect costs recovery</t>
  </si>
  <si>
    <t>Susan Bowden</t>
  </si>
  <si>
    <t>254-519-5766</t>
  </si>
  <si>
    <t>susanbowden@tamuct.edu</t>
  </si>
  <si>
    <t>IT Help Desk, Pcard Fees, &amp; IDC</t>
  </si>
  <si>
    <t>Zulema Gonzales</t>
  </si>
  <si>
    <t>407-716-4151</t>
  </si>
  <si>
    <t>zulema.gonzales@tamusa.edu</t>
  </si>
  <si>
    <t>Summer 2020 Fee waviers, Wages and Employment benefits for COVID Operations Staff, Lost revenue from State Appropriations</t>
  </si>
  <si>
    <t>Angela Hartmann</t>
  </si>
  <si>
    <t>361-570-4374</t>
  </si>
  <si>
    <t>hartmanna@uhv.edu</t>
  </si>
  <si>
    <t xml:space="preserve">Cynthia Brown </t>
  </si>
  <si>
    <t>Dir Reporting/Post Award Admin.</t>
  </si>
  <si>
    <t xml:space="preserve">clbrown@lamar.edu  </t>
  </si>
  <si>
    <t>In FY20, these students selected they needed technology assistance, but could have also been awarded for housing/food/medical/tuition asssistance as well. FY21, institutional share was used to pay tuition.</t>
  </si>
  <si>
    <t>IDC (F&amp;A) recapture</t>
  </si>
  <si>
    <t>Amanda Withers</t>
  </si>
  <si>
    <t>withers@shsu.edu</t>
  </si>
  <si>
    <t>936-294-2289</t>
  </si>
  <si>
    <t>teaching transition wages, allowable f&amp;a recovery</t>
  </si>
  <si>
    <t>Cristine Black, Assistant Vice President, Budgeting Financial Planning &amp; Analysis</t>
  </si>
  <si>
    <t>512-245-4777</t>
  </si>
  <si>
    <t>cblack1@txstate.edu</t>
  </si>
  <si>
    <t>fuel costs to pick up positive testing student from athletic function</t>
  </si>
  <si>
    <t>Frederico Rodriguez Sponsored Programs Accountant</t>
  </si>
  <si>
    <t>frederico.rodriguez@sulross.edu</t>
  </si>
  <si>
    <t>Phone number 432-837-8180</t>
  </si>
  <si>
    <t>Housing refunds, hospitality credits, fee credits</t>
  </si>
  <si>
    <t>Laptops for students</t>
  </si>
  <si>
    <t>Off-campus housing for student quarantines</t>
  </si>
  <si>
    <t>Devices, wi-fi expansion</t>
  </si>
  <si>
    <t>Departmental cleaning supplies</t>
  </si>
  <si>
    <t>Central PPE purchases</t>
  </si>
  <si>
    <t>Outdoor space reconfiguration</t>
  </si>
  <si>
    <t>Meals for quarantined students</t>
  </si>
  <si>
    <t>Student fee lost revenue</t>
  </si>
  <si>
    <t>Lost revenue from housing, hospitality, orientation, Study Abroad</t>
  </si>
  <si>
    <t>COVID testing lab expenses; supply chain research</t>
  </si>
  <si>
    <t>Lost revenue from state appropriation reduction, indirect cost recovery, student COVID testing, small business development &amp; child care grants</t>
  </si>
  <si>
    <t>Small Business Development Centers</t>
  </si>
  <si>
    <t>SBA financial assistance to provide management, counseling, training, and technical assistance for small businesses in Lubbock and surrounding communities.</t>
  </si>
  <si>
    <t>Head Start</t>
  </si>
  <si>
    <t xml:space="preserve">Early Head Start program supply costs related to activities for prevention, preparation, and/or response to the coronavirus desease (COVID-19). </t>
  </si>
  <si>
    <t>Child Care and Development Block Grant</t>
  </si>
  <si>
    <t xml:space="preserve">Child care relief funding for the Early Head Start center to support higher costs experienced during the COVID-19 pandemic as a result of lower enrollment and higher operating costs. </t>
  </si>
  <si>
    <t>$152,269 from UT - Arlington via CARES, to research supply chain disruptions caused by COVID; $1,612,900 awarded from DSHS via CRRSAA and $2,230,000 awarded from DSHS via PPPHCEA, for COVID lab testing &amp; research</t>
  </si>
  <si>
    <t>Eric Fisher</t>
  </si>
  <si>
    <t>806-834-4713</t>
  </si>
  <si>
    <t>eric.fisher@ttu.edu</t>
  </si>
  <si>
    <t>Direct student grants to students</t>
  </si>
  <si>
    <t>Reimb for student refunds: room and board fees, additional distance education technology fees</t>
  </si>
  <si>
    <t>Student Quarantine/travel</t>
  </si>
  <si>
    <t>Discharge student account balances</t>
  </si>
  <si>
    <t>Additional technology hardware, software, and licenses to enable distance learning</t>
  </si>
  <si>
    <t>Student/faculty/staff/general building use: disinfecting products</t>
  </si>
  <si>
    <t>Face coverings, PPE, sneeze guards, printed materials for social distancing and safety recommendations</t>
  </si>
  <si>
    <t>Student meal delivery to facilitate social distancing</t>
  </si>
  <si>
    <t>Lost revenue from tuition and student fees per recommended calculations, lost revenue from state budget reduction</t>
  </si>
  <si>
    <t>Lost revenue from auxiliary activates per recommended calculations</t>
  </si>
  <si>
    <t>SBDC program, reimb for student refunds of cancelled study abroad fees, additional online tutoring hours, software to support student online access to campus services, technology to support social distancing and remote student services, wages for student Counselors, Instructional Designers, and Contact Tracers, indirect costs</t>
  </si>
  <si>
    <t>University of Texas-San Antonio-Small Business Development Center</t>
  </si>
  <si>
    <t>Angie Wright, Vice-President Finance and Administration</t>
  </si>
  <si>
    <t>325-942-2017</t>
  </si>
  <si>
    <t>angie.wright@angelo.edu</t>
  </si>
  <si>
    <t>Table does not account for the regular Student Portion of HEERF. Student Portion Awarded: 45,542,544 in emergency direct aid. (We do not obligate before award; all remaining Student Aid will be given by 4/30/22 -end of Spring semester).  Additional emergency aid from Institutional portion: $150,000. Total entered in boxes to the left reflects the amounts above.</t>
  </si>
  <si>
    <t xml:space="preserve">$4,305 reported in FY20 is accounting entry adjustments to the original credits given in FY20. Students are accounted for in the unduplicated number represented in FY20. </t>
  </si>
  <si>
    <t>$41,492 Student Affairs quarantine housing; Athletics quaranting/hoteling $39,134</t>
  </si>
  <si>
    <t>Additional instruction costs for additional class sections due to online and remote (distance learning) classes, or additional sections needed to reduce the size of in person classes.</t>
  </si>
  <si>
    <t xml:space="preserve">Stipends to faculty to learn online training modules </t>
  </si>
  <si>
    <t>Virtualization of Computer Labs; Computer equipment needed for social distancing of faculty and staff; mobile upgrades of apps to allow for advising or webstie scheduling flexibilites in a remote environment; etc</t>
  </si>
  <si>
    <t>Extra cleaning of facilities (Other cleaning costs are reflected in the totals below for "Other." We have not previously had to categorize by specific use)</t>
  </si>
  <si>
    <t xml:space="preserve">Most of our PPE and supplies are categorized under other Campus Safety and Operations since we've not had to break it out by specific use for Dept of Ed. The amounts noted here are where purchasers specifically noted PPE items on the purchasing entry. </t>
  </si>
  <si>
    <t xml:space="preserve">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t>
  </si>
  <si>
    <t>DeeAnna Oliveira</t>
  </si>
  <si>
    <t>940-369-7452</t>
  </si>
  <si>
    <t>deeanna.oliveira@unt.edu</t>
  </si>
  <si>
    <t>Indirect Cost expenses based on the University's approved rate are included here</t>
  </si>
  <si>
    <t>Denise Singleton</t>
  </si>
  <si>
    <t>Denise.Valdez@untdallas.edu</t>
  </si>
  <si>
    <t>Bought additional laptops for temporary loaned use</t>
  </si>
  <si>
    <t>Continued lost tuition and fee revenue in FY22 to be covered by CRRSAA/ARPA funds.</t>
  </si>
  <si>
    <t>Continued lost room and board revenue in FY22 to be covered by CRRSAA/ARPA funds.</t>
  </si>
  <si>
    <t>Additional commencement ceremonies; athletic transportation costs</t>
  </si>
  <si>
    <t>Chris Stovall</t>
  </si>
  <si>
    <t>Controller</t>
  </si>
  <si>
    <t>chris.stovall@msutexas.edu</t>
  </si>
  <si>
    <t>Total students proportioned based on FY expenditures</t>
  </si>
  <si>
    <t>IDC @ 10% (not charged on lost revenue)  began in FY21</t>
  </si>
  <si>
    <t>Letitia Hamilton</t>
  </si>
  <si>
    <t>936-468-2250</t>
  </si>
  <si>
    <t>hamiltonlg@sfasu.edu</t>
  </si>
  <si>
    <t xml:space="preserve">Emergency grants distributed to students </t>
  </si>
  <si>
    <t>Housing, dining, parking permits and student fee reimbursements to students.</t>
  </si>
  <si>
    <t>ITS Equipment Loan and Liscenses for Bomgar (SD Software)</t>
  </si>
  <si>
    <t>PPE: Sanitizing Equipment, Signage, Sneeze Guards</t>
  </si>
  <si>
    <t>Replacing lost revenue from auxiliary services.</t>
  </si>
  <si>
    <t>Awarded to dental hygiene students PPE equipment.   Payroll costs for COVID-19 caseworker, rental and security for Spring commencement ceremonies.</t>
  </si>
  <si>
    <t>Emergency Financial Aid Grants distributed to students.</t>
  </si>
  <si>
    <t xml:space="preserve">Housing, dining, parking permits and student fee reimbursements to students and PPE equipment. </t>
  </si>
  <si>
    <t>Emergency Educational Grant Distributed to students.</t>
  </si>
  <si>
    <t xml:space="preserve">Replacing lost revenue from auxiliary services and student fee reimbursements.  </t>
  </si>
  <si>
    <t>Payroll costs for COVID-19 caseworker, COVID vaccine transportation, purchase of SARS-CoV Test Kits for Athletics, rental and security for Spring commencement ceremonies.</t>
  </si>
  <si>
    <t xml:space="preserve">Replacing lost revenue from auxiliary services and student account write-offs.  </t>
  </si>
  <si>
    <t>Melanie Ramirez</t>
  </si>
  <si>
    <t>PO Box 425439</t>
  </si>
  <si>
    <t>Denton, TX 76204-5439</t>
  </si>
  <si>
    <t>Funds used to support purchases of PPE and supplies to promote social distancing such as plexiglass barriers.  Additional protective measures included are health insurance coverage for students in clinical placements and vaccination incentive payments to students.  Area Health Education Centers - funds used to purchase PPE for clinic staff and medical supplies for the protection and safety of grant personnel.</t>
  </si>
  <si>
    <t xml:space="preserve">Funds used to defray expenses associated with the coronavirus response such as reimbursement for additional relief aid for students, financial aid outreach, and the indirect cost of services related to the response.  Administration of vaccinations for the general public, diagnostic and antibody laboratory costs, COVID-19 screening and testing services, and other actions to respond to the pandemic and facilitate compliance with COVID-19 related public health measures.  </t>
  </si>
  <si>
    <t>HHS - Public Health and Social Services Emergency Fund</t>
  </si>
  <si>
    <t>Area Health Education Centers</t>
  </si>
  <si>
    <t>P/T from UT San Antonio - $295,740 for SBDC COVID Accelerator; P/T from UT Arlington - $213,955 for 2020 CARES Act National Emergency Assistance Program; P/T from Hidalgo County - Coronavirus Relief Funds - $3,675,000 for coronavirus relief efforts including administration of vaccinations and diagnostic and antibody laboratory costs, plus $1,325,000 for COVID-19 screening and testing services.</t>
  </si>
  <si>
    <t xml:space="preserve">Students Grants </t>
  </si>
  <si>
    <t>Refunded the distance learning fee</t>
  </si>
  <si>
    <t xml:space="preserve">Gave one course fee for students who qualified </t>
  </si>
  <si>
    <t xml:space="preserve">paying off past due balances </t>
  </si>
  <si>
    <t xml:space="preserve">training provided to faculty and staff regarding online courses </t>
  </si>
  <si>
    <t xml:space="preserve">upgrade campus Wi-Fi/ laptops/ Wi-Fi in parking lots </t>
  </si>
  <si>
    <t xml:space="preserve">cleaning supplies and additional custodial </t>
  </si>
  <si>
    <t>Masks, sneeze guards, etc.</t>
  </si>
  <si>
    <t>students withdrawing due to covid/workforce course refunds due to covid</t>
  </si>
  <si>
    <t>Hired Part time employees to take temp and enforce mask policy (prior to removal of mask mandate)/Outdoor graduation venue for social distancing</t>
  </si>
  <si>
    <t>Student Grants</t>
  </si>
  <si>
    <t xml:space="preserve">Student Grants </t>
  </si>
  <si>
    <t xml:space="preserve">Amanda Retherford (institutional Portion) </t>
  </si>
  <si>
    <t>Linda Korns (Student Portion)</t>
  </si>
  <si>
    <t>Lamar State College Orange</t>
  </si>
  <si>
    <t>Stimulus payments, free classes covered by funds, buy one get one offers covered by funds</t>
  </si>
  <si>
    <t>All internet fees covered for summer 2020 due to all online courses; students only counted if other HEERF funds not received</t>
  </si>
  <si>
    <t>Equipment purchases to transition to virtual-used for both students and staff; not a permanent benefit to students. Students were allowed to checkout laptops, as needed, and then return them.</t>
  </si>
  <si>
    <t>Debt forgiveness for both spring and summer 2020</t>
  </si>
  <si>
    <t>Quality Matters for Employees to Re-design courses for Online format</t>
  </si>
  <si>
    <t>Equipment, software, technology upgrades and collaborative hybrid areas</t>
  </si>
  <si>
    <t>Masks for clinicals</t>
  </si>
  <si>
    <t>Encumbrances for buildings</t>
  </si>
  <si>
    <t>TXGE-9 students received funding; all 9 of them had already received some type of funding/benefit from HEERF CARES or CRRSAA funds</t>
  </si>
  <si>
    <t>TXGR-31 students received funding; 26 of them had already received some type of funding/benefit from HEERF CARES or CRRSAA funds</t>
  </si>
  <si>
    <t>19 students received funding; 13 of them had already received some type of funding/benefit from HEERF CARES or CRRSAA funds</t>
  </si>
  <si>
    <t>Student Stimulus</t>
  </si>
  <si>
    <t>Internet Fee Waivers, Free Classes, Equipment</t>
  </si>
  <si>
    <t>GEER, GEER TEOG and Reskilling for Students</t>
  </si>
  <si>
    <t>BOGOs; PPE; Course Redesign for Online; Building Improvement for Social Distancing, Air Quality, Etc; Equipment and Software</t>
  </si>
  <si>
    <t>Will be awarded in FY22 in both Fall and Spring</t>
  </si>
  <si>
    <t>Expenditures expected for opportunity to improve campus for students (HVAC, collaborative areas, etc)</t>
  </si>
  <si>
    <t>Carissa Saenz</t>
  </si>
  <si>
    <t>Director of Finance</t>
  </si>
  <si>
    <t>carissa.saenz@lsco.edu</t>
  </si>
  <si>
    <t>Funds received from local enties:  $10,000 from Texas Higher Education Foundation; $41,000 from Sempra</t>
  </si>
  <si>
    <t>Maureen Veltz</t>
  </si>
  <si>
    <t>409-984-6119</t>
  </si>
  <si>
    <t>veltzmr@lamarpa.edu</t>
  </si>
  <si>
    <t>Salary/Benefits for the Instructional design team, collaborates with faculty to analyze, plan, develop, implement and evaluate online course production and migration of $696,582. Indirect costs of $278,276</t>
  </si>
  <si>
    <t>Grant received specifically for students, pass-through from the State of Texas Governor's Office. Awarded to students based on need.</t>
  </si>
  <si>
    <t>Funding of $1,000 to offset a decline in revenues as a result of Covid-19 reimbursing airport operational and maintenance expenses or debt service payments. Funding of $3,500,000 for Waco renovation of the Technical Studies &amp; Electronics Centers to include abatement, demo., &amp; installation of electrical/plumbing/IT infrastructure. Renovation of interior labs &amp; classroom space &amp; tech. equipment to support online lecture distribution.</t>
  </si>
  <si>
    <t>Funding  of $13,000 for airport operations-payroll, utilities, cleaning, sanitization, janitorial services, service contracts, &amp; combating the spread of pathogens. Funding of $34,162 for tower operations-payroll, utilities, cleaning, sanitization, janitorial services, service contracts, &amp; combating the spread of pathogens.</t>
  </si>
  <si>
    <t>Jessica Montalvo</t>
  </si>
  <si>
    <t>(956) 364-4058</t>
  </si>
  <si>
    <t>jessica.montalvo@tstc.edu</t>
  </si>
  <si>
    <t>Includes G520106 and G520108</t>
  </si>
  <si>
    <t>G520107 - HEERF Refunds</t>
  </si>
  <si>
    <t>Proctor U</t>
  </si>
  <si>
    <t>HEERF reporting combines 3a-3c into one category: Campus Safety Operations. We report all of that expense on line 3a.</t>
  </si>
  <si>
    <t>These funds came from non-HEERF/GEER sources (e.g. NSF); awards and expenses not reported here.</t>
  </si>
  <si>
    <t>Reskilling I - $112,500 Dec 2020; no funds expended yet. Need Office of Financial Aid to provide other GEER award info</t>
  </si>
  <si>
    <t>Funds awarded under same P number as CARES and ARPA and are co-mingled in same cost center.</t>
  </si>
  <si>
    <t>Mark Denney, VP Administration and Finance</t>
  </si>
  <si>
    <t>281-283-2100</t>
  </si>
  <si>
    <t>denney@uhcl.edu</t>
  </si>
  <si>
    <t>Summer 2020, Fall 2020, Spring 2021, Summer 2021 Loss Revenue</t>
  </si>
  <si>
    <t>Funds drawn down and encumbered for OIT Infrastucture Projects</t>
  </si>
  <si>
    <t>Zewuze.Ladzekpo@tsu.edu</t>
  </si>
  <si>
    <t>Zewuze Ladzekpo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</si>
</sst>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quot;$&quot;#,##0\)"/>
    <numFmt numFmtId="166" formatCode="000000"/>
    <numFmt numFmtId="167" formatCode="_(&quot;$&quot;* #,##0.00_);_(&quot;$&quot;* \(#,##0.00\);_(&quot;$&quot;* &quot;-&quot;_);_(@_)"/>
    <numFmt numFmtId="168" formatCode="0.0%"/>
  </numFmts>
  <fonts count="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sz val="12"/>
      <name val="Arial"/>
      <family val="2"/>
    </font>
    <font>
      <sz val="10"/>
      <color indexed="24"/>
      <name val="Arial"/>
      <family val="2"/>
    </font>
    <font>
      <b/>
      <sz val="18"/>
      <color indexed="24"/>
      <name val="Arial"/>
      <family val="2"/>
    </font>
    <font>
      <b/>
      <sz val="12"/>
      <color indexed="2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0"/>
      <color indexed="12"/>
      <name val="Arial"/>
      <family val="2"/>
    </font>
    <font>
      <sz val="10"/>
      <name val="Tahoma"/>
      <family val="2"/>
    </font>
    <font>
      <b/>
      <sz val="11"/>
      <name val="Arial"/>
      <family val="2"/>
    </font>
    <font>
      <sz val="10"/>
      <name val="System"/>
      <family val="2"/>
    </font>
    <font>
      <sz val="10"/>
      <name val="MS Sans Serif"/>
      <family val="2"/>
    </font>
    <font>
      <b/>
      <sz val="9"/>
      <color indexed="81"/>
      <name val="Tahoma"/>
      <family val="2"/>
    </font>
    <font>
      <sz val="9"/>
      <color indexed="81"/>
      <name val="Tahoma"/>
      <family val="2"/>
    </font>
    <font>
      <sz val="12"/>
      <name val="AGaramond"/>
      <family val="3"/>
    </font>
    <font>
      <b/>
      <sz val="11"/>
      <color theme="1"/>
      <name val="Calibri"/>
      <family val="2"/>
      <scheme val="minor"/>
    </font>
    <font>
      <u/>
      <sz val="9"/>
      <color indexed="12"/>
      <name val="Arial"/>
      <family val="2"/>
    </font>
    <font>
      <u/>
      <sz val="10"/>
      <color theme="10"/>
      <name val="Arial"/>
      <family val="2"/>
    </font>
    <font>
      <b/>
      <sz val="12"/>
      <color theme="1"/>
      <name val="Calibri"/>
      <family val="2"/>
      <scheme val="minor"/>
    </font>
    <font>
      <i/>
      <sz val="11"/>
      <color theme="1"/>
      <name val="Calibri"/>
      <family val="2"/>
      <scheme val="minor"/>
    </font>
    <font>
      <i/>
      <sz val="11"/>
      <color rgb="FF00B0F0"/>
      <name val="Calibri"/>
      <family val="2"/>
      <scheme val="minor"/>
    </font>
    <font>
      <sz val="1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i/>
      <sz val="12"/>
      <color theme="1"/>
      <name val="Calibri"/>
      <family val="2"/>
      <scheme val="minor"/>
    </font>
    <font>
      <b/>
      <u/>
      <sz val="12"/>
      <color theme="1"/>
      <name val="Calibri"/>
      <family val="2"/>
      <scheme val="minor"/>
    </font>
    <font>
      <b/>
      <i/>
      <sz val="12"/>
      <color theme="1"/>
      <name val="Calibri"/>
      <family val="2"/>
      <scheme val="minor"/>
    </font>
    <font>
      <sz val="12"/>
      <name val="Calibri"/>
      <family val="2"/>
      <scheme val="minor"/>
    </font>
    <font>
      <i/>
      <u/>
      <sz val="12"/>
      <color theme="1"/>
      <name val="Calibri"/>
      <family val="2"/>
      <scheme val="minor"/>
    </font>
    <font>
      <sz val="12"/>
      <color theme="0"/>
      <name val="Calibri"/>
      <family val="2"/>
      <scheme val="minor"/>
    </font>
    <font>
      <b/>
      <sz val="11"/>
      <name val="Calibri"/>
      <family val="2"/>
      <scheme val="minor"/>
    </font>
    <font>
      <sz val="10"/>
      <name val="Arial"/>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CFFCC"/>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theme="2"/>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1" tint="0.249977111117893"/>
        <bgColor indexed="64"/>
      </patternFill>
    </fill>
    <fill>
      <patternFill patternType="solid">
        <fgColor rgb="FFDCE565"/>
        <bgColor indexed="64"/>
      </patternFill>
    </fill>
    <fill>
      <patternFill patternType="solid">
        <fgColor rgb="FFE169CA"/>
        <bgColor indexed="64"/>
      </patternFill>
    </fill>
    <fill>
      <patternFill patternType="solid">
        <fgColor rgb="FF66FF99"/>
        <bgColor indexed="64"/>
      </patternFill>
    </fill>
    <fill>
      <patternFill patternType="solid">
        <fgColor rgb="FF33CCCC"/>
        <bgColor indexed="64"/>
      </patternFill>
    </fill>
    <fill>
      <patternFill patternType="solid">
        <fgColor rgb="FF996633"/>
        <bgColor indexed="64"/>
      </patternFill>
    </fill>
    <fill>
      <patternFill patternType="solid">
        <fgColor rgb="FF9966FF"/>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s>
  <cellStyleXfs count="93">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6" fillId="21" borderId="2" applyNumberFormat="0" applyAlignment="0" applyProtection="0"/>
    <xf numFmtId="3" fontId="9" fillId="0" borderId="0" applyFont="0" applyFill="0" applyBorder="0" applyAlignment="0" applyProtection="0"/>
    <xf numFmtId="165" fontId="9" fillId="0" borderId="0" applyFont="0" applyFill="0" applyBorder="0" applyAlignment="0" applyProtection="0"/>
    <xf numFmtId="0" fontId="9" fillId="0" borderId="0" applyFont="0" applyFill="0" applyBorder="0" applyAlignment="0" applyProtection="0"/>
    <xf numFmtId="0" fontId="17" fillId="0" borderId="0" applyNumberFormat="0" applyFill="0" applyBorder="0" applyAlignment="0" applyProtection="0"/>
    <xf numFmtId="2" fontId="9" fillId="0" borderId="0" applyFont="0" applyFill="0" applyBorder="0" applyAlignment="0" applyProtection="0"/>
    <xf numFmtId="0" fontId="18"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9" fillId="0" borderId="3"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4" applyNumberFormat="0" applyFill="0" applyAlignment="0" applyProtection="0"/>
    <xf numFmtId="0" fontId="22" fillId="22" borderId="0" applyNumberFormat="0" applyBorder="0" applyAlignment="0" applyProtection="0"/>
    <xf numFmtId="0" fontId="5" fillId="0" borderId="0"/>
    <xf numFmtId="0" fontId="5" fillId="23" borderId="5" applyNumberFormat="0" applyFont="0" applyAlignment="0" applyProtection="0"/>
    <xf numFmtId="0" fontId="23" fillId="20" borderId="6" applyNumberFormat="0" applyAlignment="0" applyProtection="0"/>
    <xf numFmtId="0" fontId="24" fillId="0" borderId="0" applyNumberFormat="0" applyFill="0" applyBorder="0" applyAlignment="0" applyProtection="0"/>
    <xf numFmtId="0" fontId="9" fillId="0" borderId="7" applyNumberFormat="0" applyFont="0" applyFill="0" applyAlignment="0" applyProtection="0"/>
    <xf numFmtId="0" fontId="2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3" fontId="9" fillId="0" borderId="0" applyFont="0" applyFill="0" applyBorder="0" applyAlignment="0" applyProtection="0"/>
    <xf numFmtId="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2" fontId="9" fillId="0" borderId="0" applyFont="0" applyFill="0" applyBorder="0" applyAlignment="0" applyProtection="0"/>
    <xf numFmtId="2" fontId="9"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9" fillId="0" borderId="7" applyNumberFormat="0" applyFont="0" applyFill="0" applyAlignment="0" applyProtection="0"/>
    <xf numFmtId="0" fontId="9" fillId="0" borderId="7" applyNumberFormat="0" applyFont="0" applyFill="0" applyAlignment="0" applyProtection="0"/>
    <xf numFmtId="0" fontId="26" fillId="0" borderId="0" applyNumberFormat="0" applyFill="0" applyBorder="0" applyAlignment="0" applyProtection="0">
      <alignment vertical="top"/>
      <protection locked="0"/>
    </xf>
    <xf numFmtId="0" fontId="5" fillId="0" borderId="0"/>
    <xf numFmtId="0" fontId="29" fillId="0" borderId="0"/>
    <xf numFmtId="0" fontId="30" fillId="0" borderId="0"/>
    <xf numFmtId="0" fontId="5" fillId="0" borderId="0"/>
    <xf numFmtId="0" fontId="30" fillId="0" borderId="0"/>
    <xf numFmtId="0" fontId="5" fillId="0" borderId="0"/>
    <xf numFmtId="0" fontId="4" fillId="0" borderId="0"/>
    <xf numFmtId="0" fontId="5" fillId="0" borderId="0"/>
    <xf numFmtId="43" fontId="33" fillId="0" borderId="0" applyFont="0" applyFill="0" applyBorder="0" applyAlignment="0" applyProtection="0"/>
    <xf numFmtId="43" fontId="5" fillId="0" borderId="0" applyFont="0" applyFill="0" applyBorder="0" applyAlignment="0" applyProtection="0"/>
    <xf numFmtId="0" fontId="26" fillId="0" borderId="0" applyNumberFormat="0" applyFill="0" applyBorder="0" applyAlignment="0" applyProtection="0">
      <alignment vertical="top"/>
      <protection locked="0"/>
    </xf>
    <xf numFmtId="0" fontId="5" fillId="0" borderId="0"/>
    <xf numFmtId="0" fontId="26" fillId="0" borderId="0" applyNumberFormat="0" applyFill="0" applyBorder="0" applyAlignment="0" applyProtection="0">
      <alignment vertical="top"/>
      <protection locked="0"/>
    </xf>
    <xf numFmtId="0" fontId="36" fillId="0" borderId="0" applyNumberForma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51" fillId="0" borderId="0" applyFont="0" applyFill="0" applyBorder="0" applyAlignment="0" applyProtection="0"/>
  </cellStyleXfs>
  <cellXfs count="452">
    <xf numFmtId="0" fontId="0" fillId="0" borderId="0" xfId="0"/>
    <xf numFmtId="0" fontId="0" fillId="0" borderId="0" xfId="0" applyBorder="1"/>
    <xf numFmtId="0" fontId="7" fillId="0" borderId="0" xfId="0" applyFont="1" applyBorder="1"/>
    <xf numFmtId="0" fontId="6" fillId="0" borderId="0" xfId="0" applyFont="1" applyBorder="1"/>
    <xf numFmtId="0" fontId="5" fillId="0" borderId="0" xfId="41"/>
    <xf numFmtId="0" fontId="5" fillId="0" borderId="0" xfId="41" applyAlignment="1">
      <alignment wrapText="1"/>
    </xf>
    <xf numFmtId="0" fontId="5" fillId="25" borderId="0" xfId="41" applyFill="1"/>
    <xf numFmtId="0" fontId="5" fillId="0" borderId="9" xfId="41" applyBorder="1"/>
    <xf numFmtId="0" fontId="6" fillId="25" borderId="0" xfId="41" applyFont="1" applyFill="1"/>
    <xf numFmtId="0" fontId="5" fillId="0" borderId="15" xfId="41" applyBorder="1"/>
    <xf numFmtId="0" fontId="5" fillId="0" borderId="14" xfId="41" applyBorder="1"/>
    <xf numFmtId="0" fontId="5" fillId="0" borderId="0" xfId="0" applyFont="1" applyAlignment="1">
      <alignment horizontal="center"/>
    </xf>
    <xf numFmtId="0" fontId="5" fillId="0" borderId="0" xfId="0" applyFont="1"/>
    <xf numFmtId="0" fontId="7" fillId="24" borderId="25" xfId="41" applyFont="1" applyFill="1" applyBorder="1" applyAlignment="1">
      <alignment vertical="top" wrapText="1"/>
    </xf>
    <xf numFmtId="0" fontId="8" fillId="0" borderId="25" xfId="41" applyFont="1" applyBorder="1" applyAlignment="1">
      <alignment vertical="top" wrapText="1"/>
    </xf>
    <xf numFmtId="0" fontId="8" fillId="0" borderId="24" xfId="41" applyFont="1" applyBorder="1" applyAlignment="1">
      <alignment horizontal="center" vertical="top" wrapText="1"/>
    </xf>
    <xf numFmtId="0" fontId="8" fillId="29" borderId="25" xfId="41" applyFont="1" applyFill="1" applyBorder="1" applyAlignment="1">
      <alignment vertical="top" wrapText="1"/>
    </xf>
    <xf numFmtId="0" fontId="7" fillId="0" borderId="0" xfId="41" applyFont="1" applyBorder="1" applyAlignment="1">
      <alignment vertical="top" wrapText="1"/>
    </xf>
    <xf numFmtId="0" fontId="8" fillId="0" borderId="0" xfId="41" applyFont="1" applyBorder="1" applyAlignment="1">
      <alignment vertical="top" wrapText="1"/>
    </xf>
    <xf numFmtId="0" fontId="8" fillId="0" borderId="0" xfId="41" applyFont="1" applyBorder="1" applyAlignment="1">
      <alignment horizontal="center" vertical="top" wrapText="1"/>
    </xf>
    <xf numFmtId="0" fontId="8" fillId="24" borderId="24" xfId="41" applyFont="1" applyFill="1" applyBorder="1" applyAlignment="1">
      <alignment horizontal="center" vertical="top" wrapText="1"/>
    </xf>
    <xf numFmtId="0" fontId="5" fillId="0" borderId="0" xfId="41" applyAlignment="1">
      <alignment horizontal="center"/>
    </xf>
    <xf numFmtId="0" fontId="0" fillId="0" borderId="0" xfId="0" applyAlignment="1">
      <alignment horizontal="center"/>
    </xf>
    <xf numFmtId="37" fontId="5" fillId="25" borderId="0" xfId="41" applyNumberFormat="1" applyFill="1"/>
    <xf numFmtId="0" fontId="6" fillId="0" borderId="0" xfId="41" applyFont="1" applyBorder="1" applyAlignment="1">
      <alignment horizontal="center"/>
    </xf>
    <xf numFmtId="0" fontId="5" fillId="0" borderId="0" xfId="41" applyAlignment="1">
      <alignment vertical="center"/>
    </xf>
    <xf numFmtId="0" fontId="6" fillId="25" borderId="0" xfId="41" applyFont="1" applyFill="1" applyAlignment="1">
      <alignment horizontal="center"/>
    </xf>
    <xf numFmtId="0" fontId="6" fillId="25" borderId="0" xfId="41" applyFont="1" applyFill="1" applyAlignment="1">
      <alignment horizontal="center"/>
    </xf>
    <xf numFmtId="0" fontId="7" fillId="24" borderId="0" xfId="41" applyFont="1" applyFill="1" applyBorder="1" applyAlignment="1">
      <alignment vertical="top" wrapText="1"/>
    </xf>
    <xf numFmtId="0" fontId="8" fillId="26" borderId="0" xfId="41" applyFont="1" applyFill="1" applyBorder="1" applyAlignment="1">
      <alignment vertical="top" wrapText="1"/>
    </xf>
    <xf numFmtId="0" fontId="7" fillId="26" borderId="0" xfId="41" applyFont="1" applyFill="1" applyBorder="1" applyAlignment="1">
      <alignment vertical="top" wrapText="1"/>
    </xf>
    <xf numFmtId="0" fontId="7" fillId="0" borderId="0" xfId="41" applyFont="1" applyFill="1" applyBorder="1" applyAlignment="1">
      <alignment vertical="top" wrapText="1"/>
    </xf>
    <xf numFmtId="0" fontId="0" fillId="0" borderId="0" xfId="0" applyBorder="1" applyAlignment="1">
      <alignment horizontal="center"/>
    </xf>
    <xf numFmtId="0" fontId="6" fillId="0" borderId="0" xfId="0" applyFont="1" applyBorder="1" applyAlignment="1">
      <alignment horizontal="center"/>
    </xf>
    <xf numFmtId="0" fontId="7" fillId="0" borderId="0" xfId="41" applyFont="1" applyBorder="1" applyAlignment="1">
      <alignment horizontal="center" vertical="top" wrapText="1"/>
    </xf>
    <xf numFmtId="0" fontId="26" fillId="0" borderId="0" xfId="71" applyBorder="1" applyAlignment="1" applyProtection="1">
      <alignment horizontal="center" vertical="top" wrapText="1"/>
    </xf>
    <xf numFmtId="0" fontId="8" fillId="26" borderId="0" xfId="41" applyFont="1" applyFill="1" applyBorder="1" applyAlignment="1">
      <alignment horizontal="center" vertical="top" wrapText="1"/>
    </xf>
    <xf numFmtId="0" fontId="7" fillId="26" borderId="0" xfId="41" applyFont="1" applyFill="1" applyBorder="1" applyAlignment="1">
      <alignment horizontal="center" vertical="top" wrapText="1"/>
    </xf>
    <xf numFmtId="0" fontId="7" fillId="0" borderId="0" xfId="41" applyFont="1" applyFill="1" applyBorder="1" applyAlignment="1">
      <alignment horizontal="center" vertical="top" wrapText="1"/>
    </xf>
    <xf numFmtId="0" fontId="5" fillId="0" borderId="0" xfId="41" applyFont="1" applyBorder="1" applyAlignment="1">
      <alignment vertical="top" wrapText="1"/>
    </xf>
    <xf numFmtId="0" fontId="5" fillId="26" borderId="0" xfId="41" applyFont="1" applyFill="1" applyBorder="1" applyAlignment="1">
      <alignment vertical="top" wrapText="1"/>
    </xf>
    <xf numFmtId="0" fontId="26" fillId="0" borderId="0" xfId="71" applyBorder="1" applyAlignment="1" applyProtection="1">
      <alignment horizontal="center" wrapText="1"/>
    </xf>
    <xf numFmtId="0" fontId="26" fillId="0" borderId="0" xfId="71" applyBorder="1" applyAlignment="1" applyProtection="1">
      <alignment vertical="top" wrapText="1"/>
    </xf>
    <xf numFmtId="0" fontId="5" fillId="0" borderId="18" xfId="41" applyBorder="1" applyAlignment="1">
      <alignment horizontal="right"/>
    </xf>
    <xf numFmtId="14" fontId="5" fillId="0" borderId="0" xfId="41" applyNumberFormat="1" applyAlignment="1">
      <alignment wrapText="1"/>
    </xf>
    <xf numFmtId="37" fontId="26" fillId="25" borderId="0" xfId="71" applyNumberFormat="1" applyFill="1" applyAlignment="1" applyProtection="1"/>
    <xf numFmtId="0" fontId="5" fillId="0" borderId="9" xfId="41" applyBorder="1" applyAlignment="1">
      <alignment wrapText="1"/>
    </xf>
    <xf numFmtId="0" fontId="5" fillId="0" borderId="9" xfId="41" applyBorder="1" applyAlignment="1">
      <alignment horizontal="right"/>
    </xf>
    <xf numFmtId="0" fontId="28" fillId="0" borderId="0" xfId="0" applyFont="1" applyAlignment="1">
      <alignment horizontal="left"/>
    </xf>
    <xf numFmtId="0" fontId="7" fillId="0" borderId="14" xfId="41" applyFont="1" applyBorder="1" applyAlignment="1">
      <alignment vertical="top" wrapText="1"/>
    </xf>
    <xf numFmtId="166" fontId="5" fillId="0" borderId="9" xfId="41" applyNumberFormat="1" applyBorder="1" applyAlignment="1">
      <alignment horizontal="right"/>
    </xf>
    <xf numFmtId="0" fontId="7" fillId="0" borderId="9" xfId="41" applyFont="1" applyBorder="1" applyAlignment="1">
      <alignment horizontal="center" vertical="top" wrapText="1"/>
    </xf>
    <xf numFmtId="0" fontId="7" fillId="0" borderId="9" xfId="41" applyFont="1" applyBorder="1" applyAlignment="1">
      <alignment vertical="top" wrapText="1"/>
    </xf>
    <xf numFmtId="0" fontId="7" fillId="0" borderId="15" xfId="41" applyFont="1" applyBorder="1" applyAlignment="1">
      <alignment vertical="top"/>
    </xf>
    <xf numFmtId="0" fontId="8" fillId="0" borderId="25" xfId="41" applyFont="1" applyBorder="1" applyAlignment="1">
      <alignment vertical="center" wrapText="1"/>
    </xf>
    <xf numFmtId="0" fontId="8" fillId="0" borderId="24" xfId="41"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7" fillId="0" borderId="25" xfId="41" applyFont="1" applyBorder="1" applyAlignment="1">
      <alignment vertical="center" wrapText="1"/>
    </xf>
    <xf numFmtId="0" fontId="8" fillId="0" borderId="25" xfId="41" applyFont="1" applyFill="1" applyBorder="1" applyAlignment="1">
      <alignment vertical="center" wrapText="1"/>
    </xf>
    <xf numFmtId="0" fontId="7" fillId="0" borderId="24" xfId="41" applyFont="1" applyBorder="1" applyAlignment="1">
      <alignment horizontal="center" vertical="center" wrapText="1"/>
    </xf>
    <xf numFmtId="0" fontId="5" fillId="0" borderId="0" xfId="0" applyFont="1" applyAlignment="1">
      <alignment vertical="center" wrapText="1"/>
    </xf>
    <xf numFmtId="0" fontId="26" fillId="0" borderId="0" xfId="71" applyBorder="1" applyAlignment="1" applyProtection="1">
      <alignment horizontal="center" vertical="center" wrapText="1"/>
    </xf>
    <xf numFmtId="0" fontId="5" fillId="0" borderId="0" xfId="0" applyFont="1" applyAlignment="1">
      <alignment horizontal="center" vertical="center"/>
    </xf>
    <xf numFmtId="0" fontId="5" fillId="0" borderId="0" xfId="41" applyFont="1" applyBorder="1" applyAlignment="1">
      <alignment vertical="center" wrapText="1"/>
    </xf>
    <xf numFmtId="0" fontId="6" fillId="0" borderId="0" xfId="83" applyFont="1" applyAlignment="1"/>
    <xf numFmtId="0" fontId="5" fillId="0" borderId="0" xfId="83" applyAlignment="1"/>
    <xf numFmtId="0" fontId="5" fillId="0" borderId="0" xfId="83" applyAlignment="1">
      <alignment horizontal="center"/>
    </xf>
    <xf numFmtId="0" fontId="5" fillId="0" borderId="0" xfId="83" applyFill="1" applyAlignment="1">
      <alignment horizontal="center"/>
    </xf>
    <xf numFmtId="164" fontId="35" fillId="0" borderId="16" xfId="84" applyNumberFormat="1" applyFont="1" applyFill="1" applyBorder="1" applyAlignment="1" applyProtection="1">
      <alignment horizontal="center"/>
    </xf>
    <xf numFmtId="0" fontId="36" fillId="0" borderId="0" xfId="85" applyAlignment="1"/>
    <xf numFmtId="0" fontId="5" fillId="0" borderId="0" xfId="83" applyFont="1" applyAlignment="1">
      <alignment horizontal="center"/>
    </xf>
    <xf numFmtId="0" fontId="5" fillId="0" borderId="0" xfId="83" applyFont="1" applyAlignment="1"/>
    <xf numFmtId="0" fontId="34" fillId="0" borderId="13" xfId="83" applyFont="1" applyBorder="1" applyAlignment="1">
      <alignment horizontal="center" vertical="top"/>
    </xf>
    <xf numFmtId="0" fontId="34" fillId="34" borderId="13" xfId="83" applyFont="1" applyFill="1" applyBorder="1" applyAlignment="1">
      <alignment horizontal="center" vertical="top"/>
    </xf>
    <xf numFmtId="0" fontId="34" fillId="0" borderId="13" xfId="83" applyFont="1" applyFill="1" applyBorder="1" applyAlignment="1">
      <alignment horizontal="center" vertical="top"/>
    </xf>
    <xf numFmtId="0" fontId="3" fillId="29" borderId="13" xfId="83" quotePrefix="1" applyNumberFormat="1" applyFont="1" applyFill="1" applyBorder="1" applyAlignment="1">
      <alignment horizontal="center" vertical="top"/>
    </xf>
    <xf numFmtId="0" fontId="3" fillId="29" borderId="13" xfId="83" applyFont="1" applyFill="1" applyBorder="1" applyAlignment="1">
      <alignment horizontal="left" vertical="top"/>
    </xf>
    <xf numFmtId="0" fontId="3" fillId="29" borderId="13" xfId="83" applyFont="1" applyFill="1" applyBorder="1" applyAlignment="1">
      <alignment horizontal="center" vertical="top"/>
    </xf>
    <xf numFmtId="166" fontId="5" fillId="0" borderId="13" xfId="83" applyNumberFormat="1" applyBorder="1" applyAlignment="1">
      <alignment horizontal="center" vertical="top"/>
    </xf>
    <xf numFmtId="0" fontId="5" fillId="0" borderId="13" xfId="83" applyBorder="1" applyAlignment="1">
      <alignment vertical="top"/>
    </xf>
    <xf numFmtId="0" fontId="5" fillId="36" borderId="13" xfId="83" applyFill="1" applyBorder="1" applyAlignment="1">
      <alignment horizontal="center" vertical="top"/>
    </xf>
    <xf numFmtId="0" fontId="5" fillId="31" borderId="13" xfId="83" applyFill="1" applyBorder="1" applyAlignment="1">
      <alignment horizontal="center" vertical="top"/>
    </xf>
    <xf numFmtId="0" fontId="5" fillId="0" borderId="13" xfId="83" applyBorder="1" applyAlignment="1">
      <alignment horizontal="center"/>
    </xf>
    <xf numFmtId="0" fontId="5" fillId="0" borderId="13" xfId="83" applyFill="1" applyBorder="1" applyAlignment="1">
      <alignment horizontal="center"/>
    </xf>
    <xf numFmtId="0" fontId="5" fillId="0" borderId="10" xfId="83" applyFill="1" applyBorder="1" applyAlignment="1">
      <alignment horizontal="center"/>
    </xf>
    <xf numFmtId="166" fontId="5" fillId="0" borderId="30" xfId="83" applyNumberFormat="1" applyBorder="1" applyAlignment="1">
      <alignment horizontal="center" vertical="top"/>
    </xf>
    <xf numFmtId="0" fontId="5" fillId="0" borderId="31" xfId="83" applyBorder="1" applyAlignment="1">
      <alignment vertical="top"/>
    </xf>
    <xf numFmtId="0" fontId="5" fillId="0" borderId="31" xfId="83" applyBorder="1" applyAlignment="1">
      <alignment horizontal="center"/>
    </xf>
    <xf numFmtId="0" fontId="5" fillId="0" borderId="31" xfId="83" applyFill="1" applyBorder="1" applyAlignment="1">
      <alignment horizontal="center"/>
    </xf>
    <xf numFmtId="0" fontId="5" fillId="0" borderId="32" xfId="83" applyFill="1" applyBorder="1" applyAlignment="1">
      <alignment horizontal="center"/>
    </xf>
    <xf numFmtId="0" fontId="5" fillId="0" borderId="0" xfId="83"/>
    <xf numFmtId="0" fontId="5" fillId="0" borderId="13" xfId="83" applyBorder="1" applyAlignment="1">
      <alignment horizontal="center" vertical="top"/>
    </xf>
    <xf numFmtId="0" fontId="5" fillId="0" borderId="13" xfId="83" applyFill="1" applyBorder="1" applyAlignment="1">
      <alignment horizontal="center" vertical="top"/>
    </xf>
    <xf numFmtId="0" fontId="5" fillId="0" borderId="10" xfId="83" applyFill="1" applyBorder="1" applyAlignment="1">
      <alignment horizontal="center" vertical="top"/>
    </xf>
    <xf numFmtId="0" fontId="5" fillId="0" borderId="0" xfId="83" applyFill="1" applyAlignment="1"/>
    <xf numFmtId="166" fontId="5" fillId="0" borderId="13" xfId="79" applyNumberFormat="1" applyBorder="1" applyAlignment="1">
      <alignment horizontal="center" vertical="top"/>
    </xf>
    <xf numFmtId="0" fontId="5" fillId="0" borderId="0" xfId="79" applyFont="1"/>
    <xf numFmtId="0" fontId="5" fillId="36" borderId="13" xfId="79" applyFill="1" applyBorder="1" applyAlignment="1">
      <alignment horizontal="center" vertical="top"/>
    </xf>
    <xf numFmtId="0" fontId="5" fillId="31" borderId="13" xfId="79" applyFill="1" applyBorder="1" applyAlignment="1">
      <alignment horizontal="center" vertical="top"/>
    </xf>
    <xf numFmtId="0" fontId="5" fillId="0" borderId="13" xfId="79" applyBorder="1" applyAlignment="1">
      <alignment horizontal="center"/>
    </xf>
    <xf numFmtId="0" fontId="5" fillId="0" borderId="13" xfId="79" applyFill="1" applyBorder="1" applyAlignment="1">
      <alignment horizontal="center"/>
    </xf>
    <xf numFmtId="0" fontId="5" fillId="0" borderId="10" xfId="79" applyFill="1" applyBorder="1" applyAlignment="1">
      <alignment horizontal="center"/>
    </xf>
    <xf numFmtId="0" fontId="5" fillId="0" borderId="0" xfId="79" applyFill="1" applyAlignment="1"/>
    <xf numFmtId="166" fontId="5" fillId="0" borderId="13" xfId="83" applyNumberFormat="1" applyFill="1" applyBorder="1" applyAlignment="1">
      <alignment horizontal="center" vertical="top"/>
    </xf>
    <xf numFmtId="0" fontId="5" fillId="0" borderId="13" xfId="83" applyFill="1" applyBorder="1" applyAlignment="1">
      <alignment vertical="top"/>
    </xf>
    <xf numFmtId="166" fontId="5" fillId="35" borderId="13" xfId="83" applyNumberFormat="1" applyFill="1" applyBorder="1" applyAlignment="1">
      <alignment horizontal="center" vertical="top"/>
    </xf>
    <xf numFmtId="0" fontId="5" fillId="35" borderId="13" xfId="83" applyFill="1" applyBorder="1" applyAlignment="1">
      <alignment vertical="top"/>
    </xf>
    <xf numFmtId="0" fontId="5" fillId="35" borderId="13" xfId="83" applyFill="1" applyBorder="1" applyAlignment="1">
      <alignment horizontal="center" vertical="top"/>
    </xf>
    <xf numFmtId="0" fontId="5" fillId="35" borderId="10" xfId="83" applyFill="1" applyBorder="1" applyAlignment="1">
      <alignment horizontal="center" vertical="top"/>
    </xf>
    <xf numFmtId="166" fontId="27" fillId="0" borderId="0" xfId="79" applyNumberFormat="1" applyFont="1"/>
    <xf numFmtId="0" fontId="5" fillId="29" borderId="0" xfId="83" applyFill="1" applyAlignment="1"/>
    <xf numFmtId="166" fontId="5" fillId="29" borderId="13" xfId="83" applyNumberFormat="1" applyFill="1" applyBorder="1" applyAlignment="1">
      <alignment horizontal="center" vertical="top"/>
    </xf>
    <xf numFmtId="0" fontId="5" fillId="29" borderId="13" xfId="83" applyFill="1" applyBorder="1" applyAlignment="1">
      <alignment vertical="top"/>
    </xf>
    <xf numFmtId="0" fontId="5" fillId="29" borderId="13" xfId="83" applyFill="1" applyBorder="1" applyAlignment="1">
      <alignment horizontal="center" vertical="top"/>
    </xf>
    <xf numFmtId="166" fontId="5" fillId="29" borderId="28" xfId="41" applyNumberFormat="1" applyFill="1" applyBorder="1" applyAlignment="1">
      <alignment horizontal="center"/>
    </xf>
    <xf numFmtId="166" fontId="5" fillId="29" borderId="27" xfId="41" applyNumberFormat="1" applyFill="1" applyBorder="1" applyAlignment="1">
      <alignment horizontal="center"/>
    </xf>
    <xf numFmtId="166" fontId="0" fillId="29" borderId="27" xfId="41" applyNumberFormat="1" applyFont="1" applyFill="1" applyBorder="1" applyAlignment="1">
      <alignment horizontal="center"/>
    </xf>
    <xf numFmtId="0" fontId="0" fillId="0" borderId="0" xfId="83" applyFont="1" applyAlignment="1"/>
    <xf numFmtId="166" fontId="0" fillId="29" borderId="33" xfId="41" applyNumberFormat="1" applyFont="1" applyFill="1" applyBorder="1" applyAlignment="1">
      <alignment horizontal="center"/>
    </xf>
    <xf numFmtId="0" fontId="5" fillId="0" borderId="9" xfId="83" applyFill="1" applyBorder="1" applyAlignment="1">
      <alignment horizontal="center"/>
    </xf>
    <xf numFmtId="0" fontId="5" fillId="0" borderId="12" xfId="83" applyFill="1" applyBorder="1" applyAlignment="1">
      <alignment horizontal="center"/>
    </xf>
    <xf numFmtId="0" fontId="5" fillId="0" borderId="12" xfId="83" applyBorder="1" applyAlignment="1">
      <alignment horizontal="center"/>
    </xf>
    <xf numFmtId="0" fontId="37" fillId="0" borderId="0" xfId="83" applyFont="1" applyAlignment="1">
      <alignment horizontal="left"/>
    </xf>
    <xf numFmtId="0" fontId="5" fillId="0" borderId="0" xfId="83" applyFill="1"/>
    <xf numFmtId="0" fontId="34" fillId="0" borderId="0" xfId="83" applyFont="1" applyAlignment="1">
      <alignment horizontal="left"/>
    </xf>
    <xf numFmtId="0" fontId="34" fillId="0" borderId="0" xfId="83" applyFont="1"/>
    <xf numFmtId="0" fontId="5" fillId="0" borderId="29" xfId="83" applyBorder="1" applyAlignment="1">
      <alignment horizontal="center"/>
    </xf>
    <xf numFmtId="0" fontId="5" fillId="0" borderId="29" xfId="83" applyBorder="1"/>
    <xf numFmtId="0" fontId="5" fillId="0" borderId="29" xfId="83" applyFill="1" applyBorder="1" applyAlignment="1">
      <alignment horizontal="center"/>
    </xf>
    <xf numFmtId="0" fontId="5" fillId="0" borderId="23" xfId="83" applyFill="1" applyBorder="1" applyAlignment="1">
      <alignment horizontal="center"/>
    </xf>
    <xf numFmtId="0" fontId="5" fillId="0" borderId="0" xfId="83" applyBorder="1" applyAlignment="1">
      <alignment horizontal="center"/>
    </xf>
    <xf numFmtId="0" fontId="5" fillId="0" borderId="0" xfId="83" applyBorder="1"/>
    <xf numFmtId="0" fontId="5" fillId="0" borderId="0" xfId="83" applyFill="1" applyBorder="1" applyAlignment="1">
      <alignment horizontal="center"/>
    </xf>
    <xf numFmtId="0" fontId="5" fillId="0" borderId="26" xfId="83" applyFill="1" applyBorder="1" applyAlignment="1">
      <alignment horizontal="center"/>
    </xf>
    <xf numFmtId="0" fontId="5" fillId="0" borderId="34" xfId="83" applyBorder="1" applyAlignment="1">
      <alignment horizontal="center"/>
    </xf>
    <xf numFmtId="0" fontId="0" fillId="0" borderId="34" xfId="83" applyFont="1" applyBorder="1"/>
    <xf numFmtId="0" fontId="5" fillId="0" borderId="34" xfId="83" applyFill="1" applyBorder="1" applyAlignment="1">
      <alignment horizontal="center"/>
    </xf>
    <xf numFmtId="0" fontId="5" fillId="0" borderId="24" xfId="83" applyFill="1" applyBorder="1" applyAlignment="1">
      <alignment horizontal="center"/>
    </xf>
    <xf numFmtId="0" fontId="38" fillId="0" borderId="0" xfId="83" applyFont="1"/>
    <xf numFmtId="0" fontId="38" fillId="0" borderId="0" xfId="83" applyFont="1" applyFill="1"/>
    <xf numFmtId="0" fontId="27" fillId="0" borderId="28" xfId="83" applyFont="1" applyBorder="1"/>
    <xf numFmtId="0" fontId="5" fillId="29" borderId="29" xfId="83" applyFill="1" applyBorder="1" applyAlignment="1">
      <alignment horizontal="center"/>
    </xf>
    <xf numFmtId="0" fontId="5" fillId="29" borderId="29" xfId="83" applyFill="1" applyBorder="1"/>
    <xf numFmtId="0" fontId="27" fillId="0" borderId="27" xfId="83" applyFont="1" applyBorder="1"/>
    <xf numFmtId="0" fontId="5" fillId="29" borderId="0" xfId="83" applyFill="1" applyBorder="1" applyAlignment="1">
      <alignment horizontal="center"/>
    </xf>
    <xf numFmtId="0" fontId="5" fillId="29" borderId="0" xfId="83" applyFill="1" applyBorder="1"/>
    <xf numFmtId="0" fontId="27" fillId="0" borderId="33" xfId="83" applyFont="1" applyBorder="1"/>
    <xf numFmtId="0" fontId="5" fillId="29" borderId="34" xfId="83" applyFill="1" applyBorder="1" applyAlignment="1">
      <alignment horizontal="center"/>
    </xf>
    <xf numFmtId="0" fontId="5" fillId="29" borderId="34" xfId="83" applyFill="1" applyBorder="1"/>
    <xf numFmtId="0" fontId="39" fillId="0" borderId="0" xfId="83" applyFont="1" applyAlignment="1">
      <alignment horizontal="left"/>
    </xf>
    <xf numFmtId="0" fontId="39" fillId="0" borderId="0" xfId="83" applyFont="1" applyFill="1" applyAlignment="1">
      <alignment horizontal="left"/>
    </xf>
    <xf numFmtId="0" fontId="40" fillId="0" borderId="0" xfId="83" applyFont="1" applyAlignment="1">
      <alignment horizontal="left"/>
    </xf>
    <xf numFmtId="0" fontId="5" fillId="0" borderId="0" xfId="83" applyAlignment="1">
      <alignment horizontal="left"/>
    </xf>
    <xf numFmtId="0" fontId="36" fillId="0" borderId="0" xfId="85" applyFill="1"/>
    <xf numFmtId="0" fontId="36" fillId="0" borderId="0" xfId="85"/>
    <xf numFmtId="0" fontId="26" fillId="0" borderId="0" xfId="71" applyAlignment="1" applyProtection="1">
      <alignment vertical="center"/>
    </xf>
    <xf numFmtId="14" fontId="6" fillId="0" borderId="0" xfId="0" applyNumberFormat="1" applyFont="1" applyBorder="1" applyAlignment="1">
      <alignment horizontal="left"/>
    </xf>
    <xf numFmtId="0" fontId="7" fillId="0" borderId="15" xfId="41" applyFont="1" applyBorder="1" applyAlignment="1">
      <alignment vertical="top" wrapText="1"/>
    </xf>
    <xf numFmtId="0" fontId="7" fillId="26" borderId="15" xfId="41" applyFont="1" applyFill="1" applyBorder="1" applyAlignment="1">
      <alignment vertical="top" wrapText="1"/>
    </xf>
    <xf numFmtId="0" fontId="7" fillId="26" borderId="15" xfId="41" applyFont="1" applyFill="1" applyBorder="1" applyAlignment="1">
      <alignment vertical="center" wrapText="1"/>
    </xf>
    <xf numFmtId="0" fontId="7" fillId="0" borderId="15" xfId="41" applyFont="1" applyBorder="1" applyAlignment="1">
      <alignment vertical="center" wrapText="1"/>
    </xf>
    <xf numFmtId="0" fontId="8" fillId="0" borderId="16" xfId="41" applyFont="1" applyBorder="1" applyAlignment="1">
      <alignment vertical="center" wrapText="1"/>
    </xf>
    <xf numFmtId="0" fontId="8" fillId="0" borderId="22" xfId="41" applyFont="1" applyBorder="1" applyAlignment="1">
      <alignment horizontal="center" vertical="center" wrapText="1"/>
    </xf>
    <xf numFmtId="0" fontId="7" fillId="0" borderId="16" xfId="41" applyFont="1" applyBorder="1" applyAlignment="1">
      <alignment vertical="center" wrapText="1"/>
    </xf>
    <xf numFmtId="166" fontId="5" fillId="0" borderId="0" xfId="41" applyNumberFormat="1" applyAlignment="1">
      <alignment horizontal="right"/>
    </xf>
    <xf numFmtId="0" fontId="8" fillId="0" borderId="0" xfId="41" applyFont="1" applyAlignment="1">
      <alignment horizontal="center" vertical="top" wrapText="1"/>
    </xf>
    <xf numFmtId="0" fontId="8" fillId="0" borderId="0" xfId="41" applyFont="1" applyAlignment="1">
      <alignment vertical="top" wrapText="1"/>
    </xf>
    <xf numFmtId="0" fontId="7" fillId="0" borderId="18" xfId="41" applyFont="1" applyBorder="1" applyAlignment="1">
      <alignment horizontal="center" vertical="top" wrapText="1"/>
    </xf>
    <xf numFmtId="0" fontId="7" fillId="0" borderId="19" xfId="41" applyFont="1" applyBorder="1" applyAlignment="1">
      <alignment horizontal="center" vertical="top" wrapText="1"/>
    </xf>
    <xf numFmtId="0" fontId="26" fillId="0" borderId="0" xfId="71" applyBorder="1" applyAlignment="1" applyProtection="1">
      <alignment horizontal="center"/>
    </xf>
    <xf numFmtId="0" fontId="26" fillId="0" borderId="0" xfId="71" applyBorder="1" applyAlignment="1" applyProtection="1">
      <alignment horizontal="center" vertical="center"/>
    </xf>
    <xf numFmtId="0" fontId="34" fillId="0" borderId="13" xfId="86" applyFont="1" applyBorder="1"/>
    <xf numFmtId="38" fontId="42" fillId="0" borderId="13" xfId="86" applyNumberFormat="1" applyFont="1" applyBorder="1" applyAlignment="1">
      <alignment wrapText="1"/>
    </xf>
    <xf numFmtId="44" fontId="0" fillId="0" borderId="0" xfId="87" applyFont="1"/>
    <xf numFmtId="0" fontId="2" fillId="0" borderId="0" xfId="86"/>
    <xf numFmtId="0" fontId="34" fillId="27" borderId="13" xfId="86" applyFont="1" applyFill="1" applyBorder="1" applyAlignment="1">
      <alignment horizontal="center"/>
    </xf>
    <xf numFmtId="0" fontId="34" fillId="0" borderId="0" xfId="86" applyFont="1" applyAlignment="1">
      <alignment horizontal="left" wrapText="1"/>
    </xf>
    <xf numFmtId="0" fontId="34" fillId="0" borderId="0" xfId="86" applyFont="1"/>
    <xf numFmtId="0" fontId="2" fillId="0" borderId="0" xfId="86" applyAlignment="1">
      <alignment wrapText="1"/>
    </xf>
    <xf numFmtId="0" fontId="2" fillId="0" borderId="0" xfId="86" applyAlignment="1">
      <alignment horizontal="left"/>
    </xf>
    <xf numFmtId="0" fontId="37" fillId="0" borderId="13" xfId="86" applyFont="1" applyBorder="1" applyAlignment="1">
      <alignment horizontal="center" vertical="center" wrapText="1"/>
    </xf>
    <xf numFmtId="44" fontId="37" fillId="0" borderId="13" xfId="87" applyFont="1" applyBorder="1" applyAlignment="1">
      <alignment horizontal="center" vertical="center" wrapText="1"/>
    </xf>
    <xf numFmtId="0" fontId="37" fillId="0" borderId="13" xfId="86" applyFont="1" applyBorder="1" applyAlignment="1">
      <alignment horizontal="left" vertical="center" wrapText="1"/>
    </xf>
    <xf numFmtId="0" fontId="37" fillId="0" borderId="18" xfId="86" applyFont="1" applyBorder="1" applyAlignment="1">
      <alignment horizontal="center"/>
    </xf>
    <xf numFmtId="0" fontId="43" fillId="0" borderId="18" xfId="86" applyFont="1" applyBorder="1" applyAlignment="1">
      <alignment horizontal="right"/>
    </xf>
    <xf numFmtId="0" fontId="43" fillId="0" borderId="18" xfId="86" applyFont="1" applyBorder="1" applyAlignment="1">
      <alignment wrapText="1"/>
    </xf>
    <xf numFmtId="42" fontId="43" fillId="27" borderId="13" xfId="87" applyNumberFormat="1" applyFont="1" applyFill="1" applyBorder="1"/>
    <xf numFmtId="42" fontId="43" fillId="27" borderId="13" xfId="86" applyNumberFormat="1" applyFont="1" applyFill="1" applyBorder="1"/>
    <xf numFmtId="0" fontId="43" fillId="0" borderId="13" xfId="86" applyFont="1" applyBorder="1" applyAlignment="1">
      <alignment horizontal="left"/>
    </xf>
    <xf numFmtId="0" fontId="44" fillId="38" borderId="13" xfId="86" applyFont="1" applyFill="1" applyBorder="1" applyAlignment="1">
      <alignment horizontal="right"/>
    </xf>
    <xf numFmtId="0" fontId="44" fillId="38" borderId="13" xfId="86" applyFont="1" applyFill="1" applyBorder="1" applyAlignment="1">
      <alignment horizontal="left" wrapText="1"/>
    </xf>
    <xf numFmtId="37" fontId="43" fillId="27" borderId="13" xfId="87" applyNumberFormat="1" applyFont="1" applyFill="1" applyBorder="1"/>
    <xf numFmtId="42" fontId="43" fillId="39" borderId="13" xfId="87" applyNumberFormat="1" applyFont="1" applyFill="1" applyBorder="1"/>
    <xf numFmtId="0" fontId="43" fillId="27" borderId="13" xfId="86" applyFont="1" applyFill="1" applyBorder="1" applyAlignment="1">
      <alignment horizontal="left"/>
    </xf>
    <xf numFmtId="0" fontId="43" fillId="0" borderId="13" xfId="86" applyFont="1" applyBorder="1" applyAlignment="1">
      <alignment horizontal="right"/>
    </xf>
    <xf numFmtId="0" fontId="43" fillId="0" borderId="13" xfId="86" applyFont="1" applyBorder="1" applyAlignment="1">
      <alignment wrapText="1"/>
    </xf>
    <xf numFmtId="0" fontId="37" fillId="0" borderId="13" xfId="86" applyFont="1" applyBorder="1" applyAlignment="1">
      <alignment horizontal="left" wrapText="1"/>
    </xf>
    <xf numFmtId="42" fontId="43" fillId="0" borderId="13" xfId="87" applyNumberFormat="1" applyFont="1" applyFill="1" applyBorder="1"/>
    <xf numFmtId="0" fontId="43" fillId="0" borderId="11" xfId="86" applyFont="1" applyBorder="1" applyAlignment="1">
      <alignment horizontal="left"/>
    </xf>
    <xf numFmtId="0" fontId="46" fillId="0" borderId="13" xfId="86" applyFont="1" applyBorder="1" applyAlignment="1">
      <alignment horizontal="left" wrapText="1"/>
    </xf>
    <xf numFmtId="42" fontId="43" fillId="0" borderId="13" xfId="88" applyNumberFormat="1" applyFont="1" applyFill="1" applyBorder="1"/>
    <xf numFmtId="0" fontId="43" fillId="0" borderId="10" xfId="86" applyFont="1" applyBorder="1" applyAlignment="1">
      <alignment horizontal="right"/>
    </xf>
    <xf numFmtId="0" fontId="43" fillId="0" borderId="17" xfId="86" applyFont="1" applyBorder="1" applyAlignment="1">
      <alignment wrapText="1"/>
    </xf>
    <xf numFmtId="44" fontId="43" fillId="0" borderId="0" xfId="87" applyFont="1"/>
    <xf numFmtId="0" fontId="43" fillId="0" borderId="0" xfId="86" applyFont="1"/>
    <xf numFmtId="0" fontId="43" fillId="0" borderId="0" xfId="86" applyFont="1" applyAlignment="1">
      <alignment horizontal="left"/>
    </xf>
    <xf numFmtId="0" fontId="37" fillId="0" borderId="13" xfId="86" applyFont="1" applyBorder="1" applyAlignment="1">
      <alignment horizontal="center"/>
    </xf>
    <xf numFmtId="0" fontId="43" fillId="0" borderId="13" xfId="86" applyFont="1" applyBorder="1" applyAlignment="1">
      <alignment vertical="center" wrapText="1"/>
    </xf>
    <xf numFmtId="0" fontId="43" fillId="0" borderId="35" xfId="86" applyFont="1" applyBorder="1" applyAlignment="1">
      <alignment horizontal="right"/>
    </xf>
    <xf numFmtId="0" fontId="43" fillId="0" borderId="19" xfId="86" applyFont="1" applyBorder="1" applyAlignment="1">
      <alignment wrapText="1"/>
    </xf>
    <xf numFmtId="0" fontId="43" fillId="0" borderId="14" xfId="86" applyFont="1" applyBorder="1" applyAlignment="1">
      <alignment horizontal="right"/>
    </xf>
    <xf numFmtId="0" fontId="37" fillId="0" borderId="13" xfId="86" applyFont="1" applyBorder="1" applyAlignment="1">
      <alignment wrapText="1"/>
    </xf>
    <xf numFmtId="42" fontId="43" fillId="0" borderId="13" xfId="87" applyNumberFormat="1" applyFont="1" applyBorder="1"/>
    <xf numFmtId="0" fontId="47" fillId="0" borderId="19" xfId="86" applyFont="1" applyBorder="1" applyAlignment="1">
      <alignment wrapText="1"/>
    </xf>
    <xf numFmtId="0" fontId="43" fillId="0" borderId="8" xfId="86" applyFont="1" applyBorder="1" applyAlignment="1">
      <alignment wrapText="1"/>
    </xf>
    <xf numFmtId="44" fontId="43" fillId="0" borderId="8" xfId="87" applyFont="1" applyFill="1" applyBorder="1"/>
    <xf numFmtId="0" fontId="43" fillId="0" borderId="9" xfId="86" applyFont="1" applyBorder="1"/>
    <xf numFmtId="0" fontId="43" fillId="0" borderId="8" xfId="86" applyFont="1" applyBorder="1"/>
    <xf numFmtId="37" fontId="43" fillId="0" borderId="13" xfId="88" applyNumberFormat="1" applyFont="1" applyFill="1" applyBorder="1"/>
    <xf numFmtId="42" fontId="43" fillId="0" borderId="8" xfId="87" applyNumberFormat="1" applyFont="1" applyFill="1" applyBorder="1"/>
    <xf numFmtId="42" fontId="43" fillId="0" borderId="9" xfId="86" applyNumberFormat="1" applyFont="1" applyBorder="1"/>
    <xf numFmtId="42" fontId="43" fillId="0" borderId="8" xfId="86" applyNumberFormat="1" applyFont="1" applyBorder="1"/>
    <xf numFmtId="0" fontId="37" fillId="38" borderId="13" xfId="86" applyFont="1" applyFill="1" applyBorder="1" applyAlignment="1">
      <alignment horizontal="left" wrapText="1"/>
    </xf>
    <xf numFmtId="42" fontId="43" fillId="38" borderId="13" xfId="87" applyNumberFormat="1" applyFont="1" applyFill="1" applyBorder="1"/>
    <xf numFmtId="0" fontId="43" fillId="38" borderId="13" xfId="86" applyFont="1" applyFill="1" applyBorder="1" applyAlignment="1">
      <alignment horizontal="left"/>
    </xf>
    <xf numFmtId="0" fontId="43" fillId="0" borderId="0" xfId="86" applyFont="1" applyAlignment="1">
      <alignment horizontal="right"/>
    </xf>
    <xf numFmtId="0" fontId="37" fillId="0" borderId="0" xfId="86" applyFont="1" applyAlignment="1">
      <alignment horizontal="left" wrapText="1"/>
    </xf>
    <xf numFmtId="42" fontId="43" fillId="0" borderId="0" xfId="87" applyNumberFormat="1" applyFont="1" applyFill="1" applyBorder="1"/>
    <xf numFmtId="0" fontId="37" fillId="0" borderId="0" xfId="86" applyFont="1" applyAlignment="1">
      <alignment wrapText="1"/>
    </xf>
    <xf numFmtId="42" fontId="43" fillId="0" borderId="0" xfId="87" applyNumberFormat="1" applyFont="1"/>
    <xf numFmtId="42" fontId="43" fillId="0" borderId="0" xfId="86" applyNumberFormat="1" applyFont="1"/>
    <xf numFmtId="0" fontId="43" fillId="0" borderId="0" xfId="86" applyFont="1" applyAlignment="1">
      <alignment wrapText="1"/>
    </xf>
    <xf numFmtId="167" fontId="43" fillId="28" borderId="0" xfId="87" applyNumberFormat="1" applyFont="1" applyFill="1"/>
    <xf numFmtId="167" fontId="49" fillId="0" borderId="0" xfId="87" applyNumberFormat="1" applyFont="1" applyFill="1" applyAlignment="1">
      <alignment horizontal="left"/>
    </xf>
    <xf numFmtId="37" fontId="43" fillId="0" borderId="0" xfId="87" applyNumberFormat="1" applyFont="1"/>
    <xf numFmtId="37" fontId="43" fillId="0" borderId="9" xfId="87" applyNumberFormat="1" applyFont="1" applyBorder="1"/>
    <xf numFmtId="37" fontId="43" fillId="0" borderId="0" xfId="86" applyNumberFormat="1" applyFont="1"/>
    <xf numFmtId="44" fontId="43" fillId="0" borderId="0" xfId="87" applyFont="1" applyAlignment="1">
      <alignment horizontal="center"/>
    </xf>
    <xf numFmtId="38" fontId="34" fillId="0" borderId="13" xfId="86" applyNumberFormat="1" applyFont="1" applyBorder="1"/>
    <xf numFmtId="0" fontId="34" fillId="0" borderId="0" xfId="86" applyFont="1" applyAlignment="1">
      <alignment wrapText="1"/>
    </xf>
    <xf numFmtId="0" fontId="50" fillId="40" borderId="13" xfId="86" applyFont="1" applyFill="1" applyBorder="1"/>
    <xf numFmtId="0" fontId="50" fillId="40" borderId="13" xfId="86" applyFont="1" applyFill="1" applyBorder="1" applyAlignment="1">
      <alignment horizontal="center" wrapText="1"/>
    </xf>
    <xf numFmtId="0" fontId="34" fillId="0" borderId="0" xfId="86" applyFont="1" applyAlignment="1">
      <alignment horizontal="center" wrapText="1"/>
    </xf>
    <xf numFmtId="0" fontId="34" fillId="40" borderId="0" xfId="86" applyFont="1" applyFill="1" applyAlignment="1">
      <alignment horizontal="center" wrapText="1"/>
    </xf>
    <xf numFmtId="0" fontId="2" fillId="0" borderId="13" xfId="86" applyBorder="1"/>
    <xf numFmtId="0" fontId="2" fillId="0" borderId="13" xfId="86" applyBorder="1" applyAlignment="1">
      <alignment wrapText="1"/>
    </xf>
    <xf numFmtId="42" fontId="0" fillId="27" borderId="13" xfId="87" applyNumberFormat="1" applyFont="1" applyFill="1" applyBorder="1"/>
    <xf numFmtId="44" fontId="0" fillId="0" borderId="13" xfId="87" applyFont="1" applyFill="1" applyBorder="1" applyAlignment="1">
      <alignment wrapText="1"/>
    </xf>
    <xf numFmtId="0" fontId="2" fillId="27" borderId="13" xfId="86" applyFill="1" applyBorder="1" applyAlignment="1">
      <alignment wrapText="1"/>
    </xf>
    <xf numFmtId="0" fontId="50" fillId="40" borderId="13" xfId="86" applyFont="1" applyFill="1" applyBorder="1" applyAlignment="1">
      <alignment horizontal="center" vertical="center" wrapText="1"/>
    </xf>
    <xf numFmtId="42" fontId="50" fillId="40" borderId="13" xfId="86" applyNumberFormat="1" applyFont="1" applyFill="1" applyBorder="1" applyAlignment="1">
      <alignment wrapText="1"/>
    </xf>
    <xf numFmtId="0" fontId="50" fillId="40" borderId="13" xfId="86" applyFont="1" applyFill="1" applyBorder="1" applyAlignment="1">
      <alignment wrapText="1"/>
    </xf>
    <xf numFmtId="0" fontId="50" fillId="0" borderId="0" xfId="86" applyFont="1"/>
    <xf numFmtId="0" fontId="50" fillId="40" borderId="0" xfId="86" applyFont="1" applyFill="1"/>
    <xf numFmtId="0" fontId="2" fillId="0" borderId="0" xfId="86" applyAlignment="1">
      <alignment horizontal="center" vertical="center" wrapText="1"/>
    </xf>
    <xf numFmtId="42" fontId="2" fillId="0" borderId="0" xfId="86" applyNumberFormat="1" applyAlignment="1">
      <alignment wrapText="1"/>
    </xf>
    <xf numFmtId="0" fontId="34" fillId="40" borderId="0" xfId="86" applyFont="1" applyFill="1"/>
    <xf numFmtId="0" fontId="2" fillId="40" borderId="0" xfId="86" applyFill="1"/>
    <xf numFmtId="42" fontId="2" fillId="0" borderId="0" xfId="86" applyNumberFormat="1"/>
    <xf numFmtId="0" fontId="41" fillId="0" borderId="0" xfId="86" applyFont="1" applyAlignment="1">
      <alignment wrapText="1"/>
    </xf>
    <xf numFmtId="0" fontId="7" fillId="0" borderId="0" xfId="41" applyFont="1" applyAlignment="1">
      <alignment horizontal="center"/>
    </xf>
    <xf numFmtId="0" fontId="5" fillId="0" borderId="0" xfId="41" applyAlignment="1">
      <alignment horizontal="right"/>
    </xf>
    <xf numFmtId="0" fontId="7" fillId="0" borderId="0" xfId="41" applyFont="1" applyAlignment="1">
      <alignment horizontal="center" vertical="top" wrapText="1"/>
    </xf>
    <xf numFmtId="0" fontId="7" fillId="0" borderId="0" xfId="41" applyFont="1" applyAlignment="1">
      <alignment vertical="top" wrapText="1"/>
    </xf>
    <xf numFmtId="0" fontId="8" fillId="26" borderId="0" xfId="41" applyFont="1" applyFill="1" applyAlignment="1">
      <alignment vertical="top" wrapText="1"/>
    </xf>
    <xf numFmtId="0" fontId="7" fillId="26" borderId="0" xfId="41" applyFont="1" applyFill="1" applyAlignment="1">
      <alignment vertical="top" wrapText="1"/>
    </xf>
    <xf numFmtId="166" fontId="6" fillId="0" borderId="0" xfId="41" applyNumberFormat="1" applyFont="1" applyAlignment="1">
      <alignment horizontal="right"/>
    </xf>
    <xf numFmtId="166" fontId="5" fillId="25" borderId="0" xfId="41" applyNumberFormat="1" applyFill="1" applyAlignment="1">
      <alignment horizontal="right"/>
    </xf>
    <xf numFmtId="0" fontId="7" fillId="0" borderId="0" xfId="41" applyFont="1" applyAlignment="1">
      <alignment vertical="center" wrapText="1"/>
    </xf>
    <xf numFmtId="166" fontId="6" fillId="25" borderId="0" xfId="41" applyNumberFormat="1" applyFont="1" applyFill="1" applyAlignment="1">
      <alignment horizontal="right" vertical="center"/>
    </xf>
    <xf numFmtId="0" fontId="7" fillId="0" borderId="0" xfId="41" applyFont="1" applyAlignment="1">
      <alignment horizontal="center" vertical="center" wrapText="1"/>
    </xf>
    <xf numFmtId="0" fontId="8" fillId="0" borderId="0" xfId="41" applyFont="1" applyAlignment="1">
      <alignment vertical="top"/>
    </xf>
    <xf numFmtId="166" fontId="5" fillId="0" borderId="0" xfId="41" applyNumberFormat="1" applyAlignment="1">
      <alignment horizontal="right" vertical="center"/>
    </xf>
    <xf numFmtId="0" fontId="6" fillId="0" borderId="0" xfId="41" applyFont="1" applyAlignment="1">
      <alignment wrapText="1"/>
    </xf>
    <xf numFmtId="0" fontId="7" fillId="0" borderId="0" xfId="41" applyFont="1" applyAlignment="1">
      <alignment vertical="top"/>
    </xf>
    <xf numFmtId="0" fontId="5" fillId="0" borderId="0" xfId="52"/>
    <xf numFmtId="38" fontId="6" fillId="0" borderId="0" xfId="52" applyNumberFormat="1" applyFont="1"/>
    <xf numFmtId="0" fontId="5" fillId="0" borderId="0" xfId="52" applyAlignment="1">
      <alignment horizontal="center"/>
    </xf>
    <xf numFmtId="0" fontId="5" fillId="31" borderId="0" xfId="52" applyFill="1"/>
    <xf numFmtId="0" fontId="5" fillId="42" borderId="0" xfId="52" applyFill="1"/>
    <xf numFmtId="0" fontId="5" fillId="43" borderId="0" xfId="52" applyFill="1"/>
    <xf numFmtId="0" fontId="5" fillId="38" borderId="0" xfId="52" applyFill="1"/>
    <xf numFmtId="0" fontId="5" fillId="44" borderId="0" xfId="52" applyFill="1"/>
    <xf numFmtId="0" fontId="5" fillId="41" borderId="0" xfId="52" applyFill="1"/>
    <xf numFmtId="0" fontId="5" fillId="45" borderId="0" xfId="52" applyFill="1"/>
    <xf numFmtId="0" fontId="5" fillId="37" borderId="0" xfId="52" applyFill="1"/>
    <xf numFmtId="0" fontId="5" fillId="33" borderId="0" xfId="52" applyFill="1"/>
    <xf numFmtId="0" fontId="5" fillId="46" borderId="0" xfId="52" applyFill="1"/>
    <xf numFmtId="0" fontId="5" fillId="47" borderId="0" xfId="52" applyFill="1"/>
    <xf numFmtId="0" fontId="5" fillId="48" borderId="0" xfId="52" applyFill="1"/>
    <xf numFmtId="0" fontId="5" fillId="49" borderId="0" xfId="52" applyFill="1"/>
    <xf numFmtId="0" fontId="5" fillId="50" borderId="0" xfId="52" applyFill="1"/>
    <xf numFmtId="0" fontId="5" fillId="51" borderId="0" xfId="52" applyFill="1"/>
    <xf numFmtId="0" fontId="5" fillId="32" borderId="10" xfId="52" applyFill="1" applyBorder="1" applyAlignment="1">
      <alignment horizontal="center" wrapText="1"/>
    </xf>
    <xf numFmtId="0" fontId="5" fillId="0" borderId="8" xfId="52" applyBorder="1" applyAlignment="1">
      <alignment horizontal="center" wrapText="1"/>
    </xf>
    <xf numFmtId="0" fontId="5" fillId="0" borderId="11" xfId="52" applyBorder="1" applyAlignment="1">
      <alignment horizontal="center" wrapText="1"/>
    </xf>
    <xf numFmtId="49" fontId="5" fillId="0" borderId="0" xfId="52" applyNumberFormat="1" applyAlignment="1">
      <alignment horizontal="center"/>
    </xf>
    <xf numFmtId="0" fontId="5" fillId="0" borderId="0" xfId="52" applyAlignment="1">
      <alignment horizontal="center" wrapText="1"/>
    </xf>
    <xf numFmtId="0" fontId="5" fillId="31" borderId="0" xfId="52" applyFill="1" applyAlignment="1">
      <alignment horizontal="center"/>
    </xf>
    <xf numFmtId="0" fontId="5" fillId="0" borderId="8" xfId="52" applyBorder="1" applyAlignment="1">
      <alignment horizontal="center"/>
    </xf>
    <xf numFmtId="0" fontId="5" fillId="0" borderId="8" xfId="52" applyBorder="1"/>
    <xf numFmtId="0" fontId="5" fillId="32" borderId="0" xfId="52" applyFill="1" applyAlignment="1">
      <alignment horizontal="center"/>
    </xf>
    <xf numFmtId="0" fontId="5" fillId="0" borderId="0" xfId="41" applyAlignment="1">
      <alignment horizontal="center" vertical="center"/>
    </xf>
    <xf numFmtId="0" fontId="37" fillId="0" borderId="13" xfId="0" applyFont="1" applyBorder="1" applyAlignment="1">
      <alignment horizontal="center"/>
    </xf>
    <xf numFmtId="0" fontId="43" fillId="0" borderId="13" xfId="0" applyFont="1" applyBorder="1" applyAlignment="1">
      <alignment horizontal="right"/>
    </xf>
    <xf numFmtId="0" fontId="43" fillId="0" borderId="10" xfId="0" applyFont="1" applyBorder="1" applyAlignment="1">
      <alignment horizontal="right"/>
    </xf>
    <xf numFmtId="0" fontId="34" fillId="0" borderId="18" xfId="0" applyFont="1" applyBorder="1" applyAlignment="1">
      <alignment horizontal="center"/>
    </xf>
    <xf numFmtId="0" fontId="44" fillId="38" borderId="13" xfId="0" applyFont="1" applyFill="1" applyBorder="1" applyAlignment="1">
      <alignment horizontal="right"/>
    </xf>
    <xf numFmtId="0" fontId="7" fillId="0" borderId="24" xfId="41" applyFont="1" applyBorder="1" applyAlignment="1">
      <alignment horizontal="center" vertical="top" wrapText="1"/>
    </xf>
    <xf numFmtId="0" fontId="8" fillId="0" borderId="25" xfId="41" applyFont="1" applyBorder="1" applyAlignment="1">
      <alignment horizontal="center" vertical="center" wrapText="1"/>
    </xf>
    <xf numFmtId="0" fontId="8" fillId="0" borderId="16" xfId="41" applyFont="1" applyBorder="1" applyAlignment="1">
      <alignment horizontal="center" vertical="center" wrapText="1"/>
    </xf>
    <xf numFmtId="37" fontId="2" fillId="0" borderId="0" xfId="86" applyNumberFormat="1"/>
    <xf numFmtId="0" fontId="2" fillId="0" borderId="9" xfId="86" applyBorder="1"/>
    <xf numFmtId="0" fontId="2" fillId="0" borderId="0" xfId="86" applyAlignment="1">
      <alignment horizontal="center"/>
    </xf>
    <xf numFmtId="0" fontId="34" fillId="0" borderId="13" xfId="89" applyFont="1" applyBorder="1"/>
    <xf numFmtId="38" fontId="42" fillId="0" borderId="13" xfId="89" applyNumberFormat="1" applyFont="1" applyBorder="1" applyAlignment="1">
      <alignment wrapText="1"/>
    </xf>
    <xf numFmtId="44" fontId="0" fillId="0" borderId="0" xfId="90" applyFont="1"/>
    <xf numFmtId="0" fontId="1" fillId="0" borderId="0" xfId="89"/>
    <xf numFmtId="0" fontId="34" fillId="27" borderId="13" xfId="89" applyFont="1" applyFill="1" applyBorder="1" applyAlignment="1">
      <alignment horizontal="center"/>
    </xf>
    <xf numFmtId="0" fontId="34" fillId="0" borderId="0" xfId="89" applyFont="1" applyAlignment="1">
      <alignment horizontal="left" wrapText="1"/>
    </xf>
    <xf numFmtId="0" fontId="34" fillId="0" borderId="0" xfId="89" applyFont="1"/>
    <xf numFmtId="0" fontId="1" fillId="0" borderId="0" xfId="89" applyAlignment="1">
      <alignment wrapText="1"/>
    </xf>
    <xf numFmtId="0" fontId="1" fillId="0" borderId="0" xfId="89" applyAlignment="1">
      <alignment horizontal="left"/>
    </xf>
    <xf numFmtId="0" fontId="37" fillId="0" borderId="13" xfId="89" applyFont="1" applyBorder="1" applyAlignment="1">
      <alignment horizontal="center" vertical="center" wrapText="1"/>
    </xf>
    <xf numFmtId="44" fontId="37" fillId="0" borderId="13" xfId="90" applyFont="1" applyBorder="1" applyAlignment="1">
      <alignment horizontal="center" vertical="center" wrapText="1"/>
    </xf>
    <xf numFmtId="0" fontId="37" fillId="0" borderId="13" xfId="89" applyFont="1" applyBorder="1" applyAlignment="1">
      <alignment horizontal="left" vertical="center" wrapText="1"/>
    </xf>
    <xf numFmtId="0" fontId="37" fillId="0" borderId="18" xfId="89" applyFont="1" applyBorder="1" applyAlignment="1">
      <alignment horizontal="center"/>
    </xf>
    <xf numFmtId="0" fontId="37" fillId="38" borderId="10" xfId="89" applyFont="1" applyFill="1" applyBorder="1" applyAlignment="1">
      <alignment wrapText="1"/>
    </xf>
    <xf numFmtId="0" fontId="37" fillId="38" borderId="8" xfId="89" applyFont="1" applyFill="1" applyBorder="1" applyAlignment="1">
      <alignment wrapText="1"/>
    </xf>
    <xf numFmtId="0" fontId="37" fillId="38" borderId="11" xfId="89" applyFont="1" applyFill="1" applyBorder="1" applyAlignment="1">
      <alignment wrapText="1"/>
    </xf>
    <xf numFmtId="0" fontId="43" fillId="0" borderId="18" xfId="89" applyFont="1" applyBorder="1" applyAlignment="1">
      <alignment horizontal="right"/>
    </xf>
    <xf numFmtId="0" fontId="43" fillId="0" borderId="18" xfId="89" applyFont="1" applyBorder="1" applyAlignment="1">
      <alignment wrapText="1"/>
    </xf>
    <xf numFmtId="42" fontId="43" fillId="27" borderId="13" xfId="90" applyNumberFormat="1" applyFont="1" applyFill="1" applyBorder="1"/>
    <xf numFmtId="42" fontId="43" fillId="27" borderId="13" xfId="89" applyNumberFormat="1" applyFont="1" applyFill="1" applyBorder="1"/>
    <xf numFmtId="0" fontId="43" fillId="0" borderId="13" xfId="89" applyFont="1" applyBorder="1" applyAlignment="1">
      <alignment horizontal="left"/>
    </xf>
    <xf numFmtId="0" fontId="44" fillId="38" borderId="13" xfId="89" applyFont="1" applyFill="1" applyBorder="1" applyAlignment="1">
      <alignment horizontal="right"/>
    </xf>
    <xf numFmtId="0" fontId="44" fillId="38" borderId="13" xfId="89" applyFont="1" applyFill="1" applyBorder="1" applyAlignment="1">
      <alignment horizontal="left" wrapText="1"/>
    </xf>
    <xf numFmtId="37" fontId="43" fillId="27" borderId="13" xfId="90" applyNumberFormat="1" applyFont="1" applyFill="1" applyBorder="1"/>
    <xf numFmtId="42" fontId="43" fillId="39" borderId="13" xfId="90" applyNumberFormat="1" applyFont="1" applyFill="1" applyBorder="1"/>
    <xf numFmtId="0" fontId="43" fillId="27" borderId="13" xfId="89" applyFont="1" applyFill="1" applyBorder="1" applyAlignment="1">
      <alignment horizontal="left"/>
    </xf>
    <xf numFmtId="0" fontId="43" fillId="0" borderId="13" xfId="89" applyFont="1" applyBorder="1" applyAlignment="1">
      <alignment horizontal="right"/>
    </xf>
    <xf numFmtId="0" fontId="43" fillId="0" borderId="13" xfId="89" applyFont="1" applyBorder="1" applyAlignment="1">
      <alignment wrapText="1"/>
    </xf>
    <xf numFmtId="0" fontId="37" fillId="0" borderId="13" xfId="89" applyFont="1" applyBorder="1" applyAlignment="1">
      <alignment horizontal="left" wrapText="1"/>
    </xf>
    <xf numFmtId="42" fontId="43" fillId="0" borderId="13" xfId="90" applyNumberFormat="1" applyFont="1" applyFill="1" applyBorder="1"/>
    <xf numFmtId="0" fontId="43" fillId="0" borderId="11" xfId="89" applyFont="1" applyBorder="1" applyAlignment="1">
      <alignment horizontal="left"/>
    </xf>
    <xf numFmtId="0" fontId="46" fillId="0" borderId="13" xfId="89" applyFont="1" applyBorder="1" applyAlignment="1">
      <alignment horizontal="left" wrapText="1"/>
    </xf>
    <xf numFmtId="42" fontId="43" fillId="0" borderId="13" xfId="91" applyNumberFormat="1" applyFont="1" applyFill="1" applyBorder="1"/>
    <xf numFmtId="0" fontId="43" fillId="0" borderId="10" xfId="89" applyFont="1" applyBorder="1" applyAlignment="1">
      <alignment horizontal="right"/>
    </xf>
    <xf numFmtId="0" fontId="43" fillId="0" borderId="17" xfId="89" applyFont="1" applyBorder="1" applyAlignment="1">
      <alignment wrapText="1"/>
    </xf>
    <xf numFmtId="44" fontId="43" fillId="0" borderId="0" xfId="90" applyFont="1"/>
    <xf numFmtId="0" fontId="43" fillId="0" borderId="0" xfId="89" applyFont="1"/>
    <xf numFmtId="0" fontId="43" fillId="0" borderId="0" xfId="89" applyFont="1" applyAlignment="1">
      <alignment horizontal="left"/>
    </xf>
    <xf numFmtId="0" fontId="37" fillId="0" borderId="13" xfId="89" applyFont="1" applyBorder="1" applyAlignment="1">
      <alignment horizontal="center"/>
    </xf>
    <xf numFmtId="0" fontId="43" fillId="0" borderId="13" xfId="89" applyFont="1" applyBorder="1" applyAlignment="1">
      <alignment vertical="center" wrapText="1"/>
    </xf>
    <xf numFmtId="0" fontId="43" fillId="0" borderId="35" xfId="89" applyFont="1" applyBorder="1" applyAlignment="1">
      <alignment horizontal="right"/>
    </xf>
    <xf numFmtId="0" fontId="43" fillId="0" borderId="19" xfId="89" applyFont="1" applyBorder="1" applyAlignment="1">
      <alignment wrapText="1"/>
    </xf>
    <xf numFmtId="0" fontId="43" fillId="0" borderId="14" xfId="89" applyFont="1" applyBorder="1" applyAlignment="1">
      <alignment horizontal="right"/>
    </xf>
    <xf numFmtId="0" fontId="37" fillId="0" borderId="13" xfId="89" applyFont="1" applyBorder="1" applyAlignment="1">
      <alignment wrapText="1"/>
    </xf>
    <xf numFmtId="42" fontId="43" fillId="0" borderId="13" xfId="90" applyNumberFormat="1" applyFont="1" applyBorder="1"/>
    <xf numFmtId="0" fontId="47" fillId="0" borderId="19" xfId="89" applyFont="1" applyBorder="1" applyAlignment="1">
      <alignment wrapText="1"/>
    </xf>
    <xf numFmtId="0" fontId="43" fillId="0" borderId="8" xfId="89" applyFont="1" applyBorder="1" applyAlignment="1">
      <alignment wrapText="1"/>
    </xf>
    <xf numFmtId="44" fontId="43" fillId="0" borderId="8" xfId="90" applyFont="1" applyFill="1" applyBorder="1"/>
    <xf numFmtId="0" fontId="43" fillId="0" borderId="9" xfId="89" applyFont="1" applyBorder="1"/>
    <xf numFmtId="0" fontId="43" fillId="0" borderId="8" xfId="89" applyFont="1" applyBorder="1"/>
    <xf numFmtId="0" fontId="37" fillId="38" borderId="10" xfId="89" applyFont="1" applyFill="1" applyBorder="1"/>
    <xf numFmtId="37" fontId="43" fillId="0" borderId="13" xfId="91" applyNumberFormat="1" applyFont="1" applyFill="1" applyBorder="1"/>
    <xf numFmtId="0" fontId="37" fillId="38" borderId="8" xfId="89" applyFont="1" applyFill="1" applyBorder="1"/>
    <xf numFmtId="0" fontId="37" fillId="38" borderId="11" xfId="89" applyFont="1" applyFill="1" applyBorder="1"/>
    <xf numFmtId="42" fontId="43" fillId="0" borderId="8" xfId="90" applyNumberFormat="1" applyFont="1" applyFill="1" applyBorder="1"/>
    <xf numFmtId="42" fontId="43" fillId="0" borderId="9" xfId="89" applyNumberFormat="1" applyFont="1" applyBorder="1"/>
    <xf numFmtId="42" fontId="43" fillId="0" borderId="8" xfId="89" applyNumberFormat="1" applyFont="1" applyBorder="1"/>
    <xf numFmtId="0" fontId="37" fillId="38" borderId="13" xfId="89" applyFont="1" applyFill="1" applyBorder="1" applyAlignment="1">
      <alignment horizontal="left" wrapText="1"/>
    </xf>
    <xf numFmtId="42" fontId="43" fillId="38" borderId="13" xfId="90" applyNumberFormat="1" applyFont="1" applyFill="1" applyBorder="1"/>
    <xf numFmtId="0" fontId="43" fillId="38" borderId="13" xfId="89" applyFont="1" applyFill="1" applyBorder="1" applyAlignment="1">
      <alignment horizontal="left"/>
    </xf>
    <xf numFmtId="0" fontId="43" fillId="0" borderId="0" xfId="89" applyFont="1" applyAlignment="1">
      <alignment horizontal="right"/>
    </xf>
    <xf numFmtId="0" fontId="37" fillId="0" borderId="0" xfId="89" applyFont="1" applyAlignment="1">
      <alignment horizontal="left" wrapText="1"/>
    </xf>
    <xf numFmtId="42" fontId="43" fillId="0" borderId="0" xfId="90" applyNumberFormat="1" applyFont="1" applyFill="1" applyBorder="1"/>
    <xf numFmtId="0" fontId="37" fillId="0" borderId="0" xfId="89" applyFont="1" applyAlignment="1">
      <alignment wrapText="1"/>
    </xf>
    <xf numFmtId="42" fontId="43" fillId="0" borderId="0" xfId="90" applyNumberFormat="1" applyFont="1"/>
    <xf numFmtId="42" fontId="43" fillId="0" borderId="0" xfId="89" applyNumberFormat="1" applyFont="1"/>
    <xf numFmtId="0" fontId="43" fillId="0" borderId="0" xfId="89" applyFont="1" applyAlignment="1">
      <alignment wrapText="1"/>
    </xf>
    <xf numFmtId="167" fontId="43" fillId="28" borderId="0" xfId="90" applyNumberFormat="1" applyFont="1" applyFill="1"/>
    <xf numFmtId="167" fontId="49" fillId="0" borderId="0" xfId="90" applyNumberFormat="1" applyFont="1" applyFill="1" applyAlignment="1">
      <alignment horizontal="left"/>
    </xf>
    <xf numFmtId="0" fontId="34" fillId="0" borderId="0" xfId="89" applyFont="1" applyAlignment="1">
      <alignment wrapText="1"/>
    </xf>
    <xf numFmtId="38" fontId="34" fillId="0" borderId="13" xfId="89" applyNumberFormat="1" applyFont="1" applyBorder="1"/>
    <xf numFmtId="0" fontId="50" fillId="40" borderId="13" xfId="89" applyFont="1" applyFill="1" applyBorder="1"/>
    <xf numFmtId="0" fontId="50" fillId="40" borderId="13" xfId="89" applyFont="1" applyFill="1" applyBorder="1" applyAlignment="1">
      <alignment horizontal="center" wrapText="1"/>
    </xf>
    <xf numFmtId="0" fontId="34" fillId="0" borderId="0" xfId="89" applyFont="1" applyAlignment="1">
      <alignment horizontal="center" wrapText="1"/>
    </xf>
    <xf numFmtId="0" fontId="34" fillId="40" borderId="0" xfId="89" applyFont="1" applyFill="1" applyAlignment="1">
      <alignment horizontal="center" wrapText="1"/>
    </xf>
    <xf numFmtId="0" fontId="1" fillId="0" borderId="13" xfId="89" applyBorder="1"/>
    <xf numFmtId="0" fontId="1" fillId="0" borderId="13" xfId="89" applyBorder="1" applyAlignment="1">
      <alignment wrapText="1"/>
    </xf>
    <xf numFmtId="42" fontId="0" fillId="27" borderId="13" xfId="90" applyNumberFormat="1" applyFont="1" applyFill="1" applyBorder="1"/>
    <xf numFmtId="44" fontId="0" fillId="0" borderId="13" xfId="90" applyFont="1" applyFill="1" applyBorder="1" applyAlignment="1">
      <alignment wrapText="1"/>
    </xf>
    <xf numFmtId="0" fontId="1" fillId="27" borderId="13" xfId="89" applyFill="1" applyBorder="1" applyAlignment="1">
      <alignment wrapText="1"/>
    </xf>
    <xf numFmtId="0" fontId="50" fillId="40" borderId="13" xfId="89" applyFont="1" applyFill="1" applyBorder="1" applyAlignment="1">
      <alignment horizontal="center" vertical="center" wrapText="1"/>
    </xf>
    <xf numFmtId="42" fontId="50" fillId="40" borderId="13" xfId="89" applyNumberFormat="1" applyFont="1" applyFill="1" applyBorder="1" applyAlignment="1">
      <alignment wrapText="1"/>
    </xf>
    <xf numFmtId="0" fontId="50" fillId="40" borderId="13" xfId="89" applyFont="1" applyFill="1" applyBorder="1" applyAlignment="1">
      <alignment wrapText="1"/>
    </xf>
    <xf numFmtId="0" fontId="50" fillId="0" borderId="0" xfId="89" applyFont="1"/>
    <xf numFmtId="0" fontId="50" fillId="40" borderId="0" xfId="89" applyFont="1" applyFill="1"/>
    <xf numFmtId="0" fontId="1" fillId="0" borderId="0" xfId="89" applyAlignment="1">
      <alignment horizontal="center" vertical="center" wrapText="1"/>
    </xf>
    <xf numFmtId="42" fontId="1" fillId="0" borderId="0" xfId="89" applyNumberFormat="1" applyAlignment="1">
      <alignment wrapText="1"/>
    </xf>
    <xf numFmtId="0" fontId="34" fillId="40" borderId="0" xfId="89" applyFont="1" applyFill="1"/>
    <xf numFmtId="0" fontId="1" fillId="40" borderId="0" xfId="89" applyFill="1"/>
    <xf numFmtId="42" fontId="1" fillId="0" borderId="0" xfId="89" applyNumberFormat="1"/>
    <xf numFmtId="0" fontId="50" fillId="40" borderId="10" xfId="89" applyFont="1" applyFill="1" applyBorder="1"/>
    <xf numFmtId="0" fontId="50" fillId="40" borderId="11" xfId="89" applyFont="1" applyFill="1" applyBorder="1"/>
    <xf numFmtId="0" fontId="41" fillId="0" borderId="0" xfId="89" applyFont="1" applyAlignment="1">
      <alignment wrapText="1"/>
    </xf>
    <xf numFmtId="0" fontId="37" fillId="38" borderId="10" xfId="86" applyFont="1" applyFill="1" applyBorder="1" applyAlignment="1"/>
    <xf numFmtId="0" fontId="37" fillId="38" borderId="8" xfId="86" applyFont="1" applyFill="1" applyBorder="1" applyAlignment="1"/>
    <xf numFmtId="0" fontId="37" fillId="38" borderId="11" xfId="86" applyFont="1" applyFill="1" applyBorder="1" applyAlignment="1"/>
    <xf numFmtId="0" fontId="37" fillId="38" borderId="10" xfId="89" applyFont="1" applyFill="1" applyBorder="1" applyAlignment="1"/>
    <xf numFmtId="0" fontId="37" fillId="38" borderId="8" xfId="89" applyFont="1" applyFill="1" applyBorder="1" applyAlignment="1"/>
    <xf numFmtId="0" fontId="37" fillId="38" borderId="11" xfId="89" applyFont="1" applyFill="1" applyBorder="1" applyAlignment="1"/>
    <xf numFmtId="0" fontId="43" fillId="27" borderId="11" xfId="89" applyFont="1" applyFill="1" applyBorder="1" applyAlignment="1">
      <alignment horizontal="left"/>
    </xf>
    <xf numFmtId="0" fontId="43" fillId="0" borderId="36" xfId="89" applyFont="1" applyBorder="1" applyAlignment="1">
      <alignment horizontal="right"/>
    </xf>
    <xf numFmtId="0" fontId="43" fillId="0" borderId="9" xfId="89" applyFont="1" applyBorder="1" applyAlignment="1">
      <alignment horizontal="right"/>
    </xf>
    <xf numFmtId="0" fontId="37" fillId="38" borderId="14" xfId="89" applyFont="1" applyFill="1" applyBorder="1" applyAlignment="1"/>
    <xf numFmtId="0" fontId="37" fillId="38" borderId="14" xfId="89" applyFont="1" applyFill="1" applyBorder="1" applyAlignment="1">
      <alignment wrapText="1"/>
    </xf>
    <xf numFmtId="0" fontId="44" fillId="38" borderId="19" xfId="89" applyFont="1" applyFill="1" applyBorder="1" applyAlignment="1">
      <alignment horizontal="left" wrapText="1"/>
    </xf>
    <xf numFmtId="42" fontId="37" fillId="38" borderId="8" xfId="89" applyNumberFormat="1" applyFont="1" applyFill="1" applyBorder="1" applyAlignment="1">
      <alignment wrapText="1"/>
    </xf>
    <xf numFmtId="37" fontId="43" fillId="27" borderId="13" xfId="89" applyNumberFormat="1" applyFont="1" applyFill="1" applyBorder="1"/>
    <xf numFmtId="42" fontId="37" fillId="38" borderId="8" xfId="89" applyNumberFormat="1" applyFont="1" applyFill="1" applyBorder="1" applyAlignment="1"/>
    <xf numFmtId="37" fontId="43" fillId="0" borderId="13" xfId="90" applyNumberFormat="1" applyFont="1" applyFill="1" applyBorder="1"/>
    <xf numFmtId="42" fontId="37" fillId="38" borderId="8" xfId="89" applyNumberFormat="1" applyFont="1" applyFill="1" applyBorder="1"/>
    <xf numFmtId="0" fontId="50" fillId="40" borderId="19" xfId="89" applyFont="1" applyFill="1" applyBorder="1" applyAlignment="1">
      <alignment horizontal="center" vertical="center" wrapText="1"/>
    </xf>
    <xf numFmtId="42" fontId="50" fillId="40" borderId="13" xfId="89" applyNumberFormat="1" applyFont="1" applyFill="1" applyBorder="1" applyAlignment="1">
      <alignment horizontal="center" wrapText="1"/>
    </xf>
    <xf numFmtId="0" fontId="8" fillId="29" borderId="24" xfId="41" applyFont="1" applyFill="1" applyBorder="1" applyAlignment="1">
      <alignment horizontal="center" vertical="top" wrapText="1"/>
    </xf>
    <xf numFmtId="0" fontId="5" fillId="29" borderId="0" xfId="41" applyFill="1"/>
    <xf numFmtId="0" fontId="5" fillId="29" borderId="0" xfId="41" applyFill="1" applyAlignment="1">
      <alignment horizontal="center"/>
    </xf>
    <xf numFmtId="168" fontId="1" fillId="0" borderId="0" xfId="92" applyNumberFormat="1" applyFont="1"/>
    <xf numFmtId="42" fontId="43" fillId="0" borderId="13" xfId="89" applyNumberFormat="1" applyFont="1" applyBorder="1" applyAlignment="1">
      <alignment horizontal="left"/>
    </xf>
    <xf numFmtId="37" fontId="43" fillId="27" borderId="13" xfId="89" applyNumberFormat="1" applyFont="1" applyFill="1" applyBorder="1" applyAlignment="1">
      <alignment horizontal="left"/>
    </xf>
    <xf numFmtId="0" fontId="6" fillId="0" borderId="20" xfId="41" applyFont="1" applyBorder="1" applyAlignment="1">
      <alignment horizontal="center"/>
    </xf>
    <xf numFmtId="0" fontId="6" fillId="0" borderId="21" xfId="41" applyFont="1" applyBorder="1" applyAlignment="1">
      <alignment horizontal="center"/>
    </xf>
    <xf numFmtId="0" fontId="6" fillId="0" borderId="22" xfId="41" applyFont="1" applyBorder="1" applyAlignment="1">
      <alignment horizontal="center"/>
    </xf>
    <xf numFmtId="0" fontId="5" fillId="0" borderId="20" xfId="41" applyBorder="1" applyAlignment="1">
      <alignment horizontal="center"/>
    </xf>
    <xf numFmtId="0" fontId="5" fillId="0" borderId="21" xfId="41" applyBorder="1" applyAlignment="1">
      <alignment horizontal="center"/>
    </xf>
    <xf numFmtId="0" fontId="5" fillId="0" borderId="22" xfId="41" applyBorder="1" applyAlignment="1">
      <alignment horizontal="center"/>
    </xf>
    <xf numFmtId="0" fontId="6" fillId="0" borderId="0" xfId="0" applyFont="1" applyBorder="1" applyAlignment="1">
      <alignment horizontal="center"/>
    </xf>
    <xf numFmtId="0" fontId="50" fillId="40" borderId="10" xfId="86" applyFont="1" applyFill="1" applyBorder="1" applyAlignment="1">
      <alignment horizontal="center"/>
    </xf>
    <xf numFmtId="0" fontId="50" fillId="40" borderId="11" xfId="86" applyFont="1" applyFill="1" applyBorder="1" applyAlignment="1">
      <alignment horizontal="center"/>
    </xf>
    <xf numFmtId="0" fontId="8" fillId="30" borderId="10" xfId="41" applyFont="1" applyFill="1" applyBorder="1" applyAlignment="1">
      <alignment horizontal="center" vertical="top" wrapText="1"/>
    </xf>
    <xf numFmtId="0" fontId="8" fillId="30" borderId="8" xfId="41" applyFont="1" applyFill="1" applyBorder="1" applyAlignment="1">
      <alignment horizontal="center" vertical="top" wrapText="1"/>
    </xf>
    <xf numFmtId="0" fontId="5" fillId="0" borderId="10" xfId="52" applyBorder="1" applyAlignment="1">
      <alignment horizontal="center"/>
    </xf>
    <xf numFmtId="0" fontId="5" fillId="0" borderId="8" xfId="52" applyBorder="1" applyAlignment="1">
      <alignment horizontal="center"/>
    </xf>
    <xf numFmtId="0" fontId="5" fillId="0" borderId="11" xfId="52" applyBorder="1" applyAlignment="1">
      <alignment horizontal="center"/>
    </xf>
    <xf numFmtId="0" fontId="7" fillId="0" borderId="18" xfId="41" applyFont="1" applyBorder="1" applyAlignment="1">
      <alignment horizontal="center" vertical="top" wrapText="1"/>
    </xf>
    <xf numFmtId="0" fontId="7" fillId="0" borderId="19" xfId="41" applyFont="1" applyBorder="1" applyAlignment="1">
      <alignment horizontal="center" vertical="top" wrapText="1"/>
    </xf>
    <xf numFmtId="0" fontId="5" fillId="31" borderId="10" xfId="83" applyFill="1" applyBorder="1" applyAlignment="1">
      <alignment horizontal="center"/>
    </xf>
    <xf numFmtId="0" fontId="5" fillId="31" borderId="8" xfId="83" applyFill="1" applyBorder="1" applyAlignment="1">
      <alignment horizontal="center"/>
    </xf>
    <xf numFmtId="0" fontId="5" fillId="31" borderId="11" xfId="83" applyFill="1" applyBorder="1" applyAlignment="1">
      <alignment horizontal="center"/>
    </xf>
  </cellXfs>
  <cellStyles count="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81" xr:uid="{00000000-0005-0000-0000-00001C000000}"/>
    <cellStyle name="Comma 3" xfId="88" xr:uid="{4D217365-8C96-4932-9D07-02E3076758D5}"/>
    <cellStyle name="Comma 3 2" xfId="80" xr:uid="{00000000-0005-0000-0000-00001D000000}"/>
    <cellStyle name="Comma 3 5" xfId="91" xr:uid="{CAC0CE35-2018-405B-AD1D-4D93A578CA45}"/>
    <cellStyle name="Comma0" xfId="28" xr:uid="{00000000-0005-0000-0000-00001F000000}"/>
    <cellStyle name="Comma0 2" xfId="57" xr:uid="{00000000-0005-0000-0000-000020000000}"/>
    <cellStyle name="Comma0 3" xfId="58" xr:uid="{00000000-0005-0000-0000-000021000000}"/>
    <cellStyle name="Currency 2" xfId="87" xr:uid="{1FB63370-F240-4A60-89F1-0B73BD74D026}"/>
    <cellStyle name="Currency 2 2" xfId="90" xr:uid="{829FEF72-8CE8-4A4B-8D02-3AF1930511EF}"/>
    <cellStyle name="Currency0" xfId="29" xr:uid="{00000000-0005-0000-0000-000023000000}"/>
    <cellStyle name="Currency0 2" xfId="59" xr:uid="{00000000-0005-0000-0000-000024000000}"/>
    <cellStyle name="Currency0 3" xfId="60" xr:uid="{00000000-0005-0000-0000-000025000000}"/>
    <cellStyle name="Date" xfId="30" xr:uid="{00000000-0005-0000-0000-000026000000}"/>
    <cellStyle name="Date 2" xfId="61" xr:uid="{00000000-0005-0000-0000-000027000000}"/>
    <cellStyle name="Date 3" xfId="62" xr:uid="{00000000-0005-0000-0000-000028000000}"/>
    <cellStyle name="Explanatory Text 2" xfId="31" xr:uid="{00000000-0005-0000-0000-000029000000}"/>
    <cellStyle name="Fixed" xfId="32" xr:uid="{00000000-0005-0000-0000-00002A000000}"/>
    <cellStyle name="Fixed 2" xfId="63" xr:uid="{00000000-0005-0000-0000-00002B000000}"/>
    <cellStyle name="Fixed 3" xfId="64" xr:uid="{00000000-0005-0000-0000-00002C000000}"/>
    <cellStyle name="Good 2" xfId="33" xr:uid="{00000000-0005-0000-0000-00002D000000}"/>
    <cellStyle name="Heading 1" xfId="34" builtinId="16" customBuiltin="1"/>
    <cellStyle name="Heading 1 2" xfId="65" xr:uid="{00000000-0005-0000-0000-00002F000000}"/>
    <cellStyle name="Heading 1 3" xfId="66" xr:uid="{00000000-0005-0000-0000-000030000000}"/>
    <cellStyle name="Heading 2" xfId="35" builtinId="17" customBuiltin="1"/>
    <cellStyle name="Heading 2 2" xfId="67" xr:uid="{00000000-0005-0000-0000-000032000000}"/>
    <cellStyle name="Heading 2 3" xfId="68" xr:uid="{00000000-0005-0000-0000-000033000000}"/>
    <cellStyle name="Heading 3 2" xfId="36" xr:uid="{00000000-0005-0000-0000-000034000000}"/>
    <cellStyle name="Heading 4 2" xfId="37" xr:uid="{00000000-0005-0000-0000-000035000000}"/>
    <cellStyle name="Hyperlink" xfId="71" builtinId="8"/>
    <cellStyle name="Hyperlink 2" xfId="82" xr:uid="{00000000-0005-0000-0000-000037000000}"/>
    <cellStyle name="Hyperlink 2 2" xfId="84" xr:uid="{00000000-0005-0000-0000-000038000000}"/>
    <cellStyle name="Hyperlink 2 3" xfId="85" xr:uid="{00000000-0005-0000-0000-000039000000}"/>
    <cellStyle name="Input 2" xfId="38" xr:uid="{00000000-0005-0000-0000-00003A000000}"/>
    <cellStyle name="Linked Cell 2" xfId="39" xr:uid="{00000000-0005-0000-0000-00003B000000}"/>
    <cellStyle name="Neutral 2" xfId="40" xr:uid="{00000000-0005-0000-0000-00003C000000}"/>
    <cellStyle name="Normal" xfId="0" builtinId="0"/>
    <cellStyle name="Normal 10" xfId="79" xr:uid="{00000000-0005-0000-0000-00003E000000}"/>
    <cellStyle name="Normal 11" xfId="86" xr:uid="{6573CD46-521A-4C8E-8ACB-ABB31E42311C}"/>
    <cellStyle name="Normal 11 3" xfId="89" xr:uid="{F069BF45-52ED-4D19-AB23-2011BE55DD6C}"/>
    <cellStyle name="Normal 2" xfId="41" xr:uid="{00000000-0005-0000-0000-00003F000000}"/>
    <cellStyle name="Normal 2 2" xfId="47" xr:uid="{00000000-0005-0000-0000-000040000000}"/>
    <cellStyle name="Normal 2 2 2" xfId="74" xr:uid="{00000000-0005-0000-0000-000041000000}"/>
    <cellStyle name="Normal 2 3" xfId="48" xr:uid="{00000000-0005-0000-0000-000042000000}"/>
    <cellStyle name="Normal 2 3 2" xfId="73" xr:uid="{00000000-0005-0000-0000-000043000000}"/>
    <cellStyle name="Normal 2 4" xfId="49" xr:uid="{00000000-0005-0000-0000-000044000000}"/>
    <cellStyle name="Normal 2 5" xfId="50" xr:uid="{00000000-0005-0000-0000-000045000000}"/>
    <cellStyle name="Normal 2 6" xfId="51" xr:uid="{00000000-0005-0000-0000-000046000000}"/>
    <cellStyle name="Normal 3" xfId="52" xr:uid="{00000000-0005-0000-0000-000047000000}"/>
    <cellStyle name="Normal 3 2" xfId="75" xr:uid="{00000000-0005-0000-0000-000048000000}"/>
    <cellStyle name="Normal 3 2 2" xfId="76" xr:uid="{00000000-0005-0000-0000-000049000000}"/>
    <cellStyle name="Normal 4" xfId="53" xr:uid="{00000000-0005-0000-0000-00004A000000}"/>
    <cellStyle name="Normal 4 2" xfId="77" xr:uid="{00000000-0005-0000-0000-00004B000000}"/>
    <cellStyle name="Normal 5" xfId="72" xr:uid="{00000000-0005-0000-0000-00004C000000}"/>
    <cellStyle name="Normal 6" xfId="54" xr:uid="{00000000-0005-0000-0000-00004D000000}"/>
    <cellStyle name="Normal 7" xfId="55" xr:uid="{00000000-0005-0000-0000-00004E000000}"/>
    <cellStyle name="Normal 8" xfId="78" xr:uid="{00000000-0005-0000-0000-00004F000000}"/>
    <cellStyle name="Normal 9" xfId="83" xr:uid="{00000000-0005-0000-0000-000050000000}"/>
    <cellStyle name="Note 2" xfId="42" xr:uid="{00000000-0005-0000-0000-000053000000}"/>
    <cellStyle name="Output 2" xfId="43" xr:uid="{00000000-0005-0000-0000-000054000000}"/>
    <cellStyle name="Percent" xfId="92" builtinId="5"/>
    <cellStyle name="Percent 2" xfId="56" xr:uid="{00000000-0005-0000-0000-000056000000}"/>
    <cellStyle name="Title 2" xfId="44" xr:uid="{00000000-0005-0000-0000-000057000000}"/>
    <cellStyle name="Total" xfId="45" builtinId="25" customBuiltin="1"/>
    <cellStyle name="Total 2" xfId="69" xr:uid="{00000000-0005-0000-0000-000059000000}"/>
    <cellStyle name="Total 3" xfId="70" xr:uid="{00000000-0005-0000-0000-00005A000000}"/>
    <cellStyle name="Warning Text 2" xfId="46" xr:uid="{00000000-0005-0000-0000-00005B000000}"/>
  </cellStyles>
  <dxfs count="738">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ont>
        <color auto="1"/>
      </font>
      <fill>
        <patternFill>
          <bgColor rgb="FFFF7C80"/>
        </patternFill>
      </fill>
    </dxf>
    <dxf>
      <font>
        <color auto="1"/>
      </font>
      <fill>
        <patternFill>
          <bgColor rgb="FFFF7C8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color auto="1"/>
      </font>
      <fill>
        <patternFill>
          <bgColor rgb="FFFF7C80"/>
        </patternFill>
      </fill>
    </dxf>
  </dxfs>
  <tableStyles count="0" defaultTableStyle="TableStyleMedium9" defaultPivotStyle="PivotStyleLight16"/>
  <colors>
    <mruColors>
      <color rgb="FFCCFFCC"/>
      <color rgb="FF66FFFF"/>
      <color rgb="FFCCFFFF"/>
      <color rgb="FF0000FF"/>
      <color rgb="FF3366FF"/>
      <color rgb="FF0066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2.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3.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4.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2\0%20-%20Univ%20-%20S%20&amp;%20U%20-%20FY%202012%20-%207%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Research%20-%20FY%202016%20-%20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_%20Uses\Univ%20-%20Sources%20_%20Uses%20FY%202015\Univ%20Templates%20-%20FY%202015\Univ%20-%20S%20_%20U%20-%20FY%202015%20-%20Template%20-%202%20-%20Setup%20Ready%20w%20Rest%20Res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Doc$\mciverje\My%20Documents\MyFiles\SCH-Univ\SRSCHLevFYTot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ECB-AUVFS41\UserDoc$\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Index"/>
      <sheetName val="SREB Input"/>
      <sheetName val="Acad Space Model"/>
      <sheetName val="Acad Cost Study"/>
      <sheetName val="CS &amp; SP Smmy"/>
      <sheetName val="Acad CTG Costs"/>
      <sheetName val="ICUT Survey"/>
      <sheetName val="IFRS Smmy"/>
      <sheetName val="Almanac 1"/>
      <sheetName val="Almanac 2"/>
      <sheetName val="TRB Evaul U"/>
      <sheetName val="Univ_IE_Context"/>
      <sheetName val="Univ_IE_Keys"/>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11">
          <cell r="B11" t="str">
            <v>The University of Texas System</v>
          </cell>
        </row>
      </sheetData>
      <sheetData sheetId="169" refreshError="1"/>
      <sheetData sheetId="170">
        <row r="8">
          <cell r="C8" t="str">
            <v>The University of Texas at Arlington</v>
          </cell>
          <cell r="D8">
            <v>335937</v>
          </cell>
          <cell r="E8">
            <v>292557</v>
          </cell>
          <cell r="F8">
            <v>628494</v>
          </cell>
          <cell r="G8">
            <v>121578</v>
          </cell>
          <cell r="H8">
            <v>15118</v>
          </cell>
          <cell r="I8">
            <v>0</v>
          </cell>
          <cell r="J8">
            <v>0</v>
          </cell>
          <cell r="K8">
            <v>765190</v>
          </cell>
          <cell r="L8">
            <v>26855.43888888889</v>
          </cell>
          <cell r="N8">
            <v>26855.439999999999</v>
          </cell>
          <cell r="P8">
            <v>2348.04</v>
          </cell>
        </row>
        <row r="9">
          <cell r="C9" t="str">
            <v>The University of Texas at Austin</v>
          </cell>
          <cell r="D9">
            <v>618753</v>
          </cell>
          <cell r="E9">
            <v>430761</v>
          </cell>
          <cell r="F9">
            <v>1049514</v>
          </cell>
          <cell r="G9">
            <v>124093</v>
          </cell>
          <cell r="H9">
            <v>90074</v>
          </cell>
          <cell r="I9">
            <v>51701</v>
          </cell>
          <cell r="J9">
            <v>0</v>
          </cell>
          <cell r="K9">
            <v>1315382</v>
          </cell>
          <cell r="L9">
            <v>47312.661111111112</v>
          </cell>
          <cell r="N9">
            <v>47312.66</v>
          </cell>
          <cell r="P9">
            <v>5190.45</v>
          </cell>
        </row>
        <row r="10">
          <cell r="C10" t="str">
            <v>The University of Texas at Dallas</v>
          </cell>
          <cell r="D10">
            <v>142085</v>
          </cell>
          <cell r="E10">
            <v>167370</v>
          </cell>
          <cell r="F10">
            <v>309455</v>
          </cell>
          <cell r="G10">
            <v>104277</v>
          </cell>
          <cell r="H10">
            <v>20484</v>
          </cell>
          <cell r="I10">
            <v>1027</v>
          </cell>
          <cell r="J10">
            <v>0</v>
          </cell>
          <cell r="K10">
            <v>435243</v>
          </cell>
          <cell r="L10">
            <v>15840.833333333332</v>
          </cell>
          <cell r="N10">
            <v>15840.83</v>
          </cell>
          <cell r="P10">
            <v>1430.06</v>
          </cell>
        </row>
        <row r="11">
          <cell r="C11" t="str">
            <v>The University of Texas at El Paso</v>
          </cell>
          <cell r="D11">
            <v>269975</v>
          </cell>
          <cell r="E11">
            <v>187140</v>
          </cell>
          <cell r="F11">
            <v>457115</v>
          </cell>
          <cell r="G11">
            <v>50999</v>
          </cell>
          <cell r="H11">
            <v>7637</v>
          </cell>
          <cell r="I11">
            <v>1814</v>
          </cell>
          <cell r="J11">
            <v>0</v>
          </cell>
          <cell r="K11">
            <v>517565</v>
          </cell>
          <cell r="L11">
            <v>17861.986111111109</v>
          </cell>
          <cell r="N11">
            <v>17861.990000000002</v>
          </cell>
          <cell r="P11">
            <v>1567.52</v>
          </cell>
        </row>
        <row r="12">
          <cell r="C12" t="str">
            <v>The University of Texas - Pan American</v>
          </cell>
          <cell r="D12">
            <v>255801</v>
          </cell>
          <cell r="E12">
            <v>170825</v>
          </cell>
          <cell r="F12">
            <v>426626</v>
          </cell>
          <cell r="G12">
            <v>40577</v>
          </cell>
          <cell r="H12">
            <v>1911</v>
          </cell>
          <cell r="I12">
            <v>0</v>
          </cell>
          <cell r="J12">
            <v>0</v>
          </cell>
          <cell r="K12">
            <v>469114</v>
          </cell>
          <cell r="L12">
            <v>16017.741666666667</v>
          </cell>
          <cell r="N12">
            <v>16017.74</v>
          </cell>
          <cell r="P12">
            <v>1082.44</v>
          </cell>
        </row>
        <row r="13">
          <cell r="C13" t="str">
            <v>The University of Texas at Brownsville</v>
          </cell>
          <cell r="D13">
            <v>50796</v>
          </cell>
          <cell r="E13">
            <v>51252</v>
          </cell>
          <cell r="F13">
            <v>102048</v>
          </cell>
          <cell r="G13">
            <v>13906</v>
          </cell>
          <cell r="H13">
            <v>618</v>
          </cell>
          <cell r="I13">
            <v>0</v>
          </cell>
          <cell r="J13">
            <v>0</v>
          </cell>
          <cell r="K13">
            <v>116572</v>
          </cell>
          <cell r="L13">
            <v>4015.35</v>
          </cell>
          <cell r="N13">
            <v>4015.35</v>
          </cell>
          <cell r="P13">
            <v>671.34</v>
          </cell>
        </row>
        <row r="14">
          <cell r="C14" t="str">
            <v>The University of Texas of the Permian Basin</v>
          </cell>
          <cell r="D14">
            <v>39450</v>
          </cell>
          <cell r="E14">
            <v>34798</v>
          </cell>
          <cell r="F14">
            <v>74248</v>
          </cell>
          <cell r="G14">
            <v>8332</v>
          </cell>
          <cell r="H14">
            <v>0</v>
          </cell>
          <cell r="I14">
            <v>0</v>
          </cell>
          <cell r="J14">
            <v>0</v>
          </cell>
          <cell r="K14">
            <v>82580</v>
          </cell>
          <cell r="L14">
            <v>2822.1</v>
          </cell>
          <cell r="N14">
            <v>2822.1</v>
          </cell>
          <cell r="P14">
            <v>262.73</v>
          </cell>
        </row>
        <row r="15">
          <cell r="C15" t="str">
            <v>The University of Texas at San Antonio</v>
          </cell>
          <cell r="D15">
            <v>422315</v>
          </cell>
          <cell r="E15">
            <v>231373</v>
          </cell>
          <cell r="F15">
            <v>653688</v>
          </cell>
          <cell r="G15">
            <v>61352</v>
          </cell>
          <cell r="H15">
            <v>11091</v>
          </cell>
          <cell r="I15">
            <v>0</v>
          </cell>
          <cell r="J15">
            <v>0</v>
          </cell>
          <cell r="K15">
            <v>726131</v>
          </cell>
          <cell r="L15">
            <v>24962.1</v>
          </cell>
          <cell r="N15">
            <v>24962.1</v>
          </cell>
          <cell r="P15">
            <v>2094.8000000000002</v>
          </cell>
        </row>
        <row r="16">
          <cell r="C16" t="str">
            <v>The University of Texas at Tyler</v>
          </cell>
          <cell r="D16">
            <v>56343</v>
          </cell>
          <cell r="E16">
            <v>72963</v>
          </cell>
          <cell r="F16">
            <v>129306</v>
          </cell>
          <cell r="G16">
            <v>24031</v>
          </cell>
          <cell r="H16">
            <v>1152</v>
          </cell>
          <cell r="I16">
            <v>0</v>
          </cell>
          <cell r="J16">
            <v>0</v>
          </cell>
          <cell r="K16">
            <v>154489</v>
          </cell>
          <cell r="L16">
            <v>5375.4916666666668</v>
          </cell>
          <cell r="N16">
            <v>5375.49</v>
          </cell>
          <cell r="P16">
            <v>580.08999999999992</v>
          </cell>
        </row>
        <row r="17">
          <cell r="C17" t="str">
            <v>Texas A&amp;M University</v>
          </cell>
          <cell r="D17">
            <v>606744</v>
          </cell>
          <cell r="E17">
            <v>475339</v>
          </cell>
          <cell r="F17">
            <v>1082083</v>
          </cell>
          <cell r="G17">
            <v>103503</v>
          </cell>
          <cell r="H17">
            <v>73836</v>
          </cell>
          <cell r="I17">
            <v>0</v>
          </cell>
          <cell r="J17">
            <v>0</v>
          </cell>
          <cell r="K17">
            <v>1259422</v>
          </cell>
          <cell r="L17">
            <v>44484.058333333334</v>
          </cell>
          <cell r="N17">
            <v>44484.06</v>
          </cell>
          <cell r="P17">
            <v>4451.79</v>
          </cell>
        </row>
        <row r="18">
          <cell r="C18" t="str">
            <v>Texas A&amp;M University at Galveston</v>
          </cell>
          <cell r="D18">
            <v>36558</v>
          </cell>
          <cell r="E18">
            <v>18132</v>
          </cell>
          <cell r="F18">
            <v>54690</v>
          </cell>
          <cell r="G18">
            <v>931</v>
          </cell>
          <cell r="H18">
            <v>379</v>
          </cell>
          <cell r="I18">
            <v>0</v>
          </cell>
          <cell r="J18">
            <v>0</v>
          </cell>
          <cell r="K18">
            <v>56000</v>
          </cell>
          <cell r="L18">
            <v>1882.8472222222224</v>
          </cell>
          <cell r="N18">
            <v>1882.85</v>
          </cell>
          <cell r="P18">
            <v>243.99</v>
          </cell>
        </row>
        <row r="19">
          <cell r="C19" t="str">
            <v>Prairie View A&amp;M University</v>
          </cell>
          <cell r="D19">
            <v>133293</v>
          </cell>
          <cell r="E19">
            <v>48519</v>
          </cell>
          <cell r="F19">
            <v>181812</v>
          </cell>
          <cell r="G19">
            <v>24569</v>
          </cell>
          <cell r="H19">
            <v>2315</v>
          </cell>
          <cell r="I19">
            <v>0</v>
          </cell>
          <cell r="J19">
            <v>0</v>
          </cell>
          <cell r="K19">
            <v>208696</v>
          </cell>
          <cell r="L19">
            <v>7212.719444444444</v>
          </cell>
          <cell r="N19">
            <v>7212.72</v>
          </cell>
          <cell r="P19">
            <v>728.77</v>
          </cell>
        </row>
        <row r="20">
          <cell r="C20" t="str">
            <v>Tarleton State University</v>
          </cell>
          <cell r="D20">
            <v>124043</v>
          </cell>
          <cell r="E20">
            <v>96878</v>
          </cell>
          <cell r="F20">
            <v>220921</v>
          </cell>
          <cell r="G20">
            <v>21561</v>
          </cell>
          <cell r="H20">
            <v>814</v>
          </cell>
          <cell r="I20">
            <v>0</v>
          </cell>
          <cell r="J20">
            <v>0</v>
          </cell>
          <cell r="K20">
            <v>243296</v>
          </cell>
          <cell r="L20">
            <v>8307.6305555555555</v>
          </cell>
          <cell r="N20">
            <v>8307.6299999999992</v>
          </cell>
          <cell r="P20">
            <v>782.7</v>
          </cell>
        </row>
        <row r="21">
          <cell r="C21" t="str">
            <v>Texas A&amp;M University - Corpus Christi</v>
          </cell>
          <cell r="D21">
            <v>128525</v>
          </cell>
          <cell r="E21">
            <v>93314</v>
          </cell>
          <cell r="F21">
            <v>221839</v>
          </cell>
          <cell r="G21">
            <v>25791</v>
          </cell>
          <cell r="H21">
            <v>3165</v>
          </cell>
          <cell r="I21">
            <v>0</v>
          </cell>
          <cell r="J21">
            <v>0</v>
          </cell>
          <cell r="K21">
            <v>250795</v>
          </cell>
          <cell r="L21">
            <v>8645.0916666666672</v>
          </cell>
          <cell r="N21">
            <v>8645.09</v>
          </cell>
          <cell r="P21">
            <v>775.42000000000007</v>
          </cell>
        </row>
        <row r="22">
          <cell r="C22" t="str">
            <v>Texas A&amp;M University - Kingsville</v>
          </cell>
          <cell r="D22">
            <v>96229</v>
          </cell>
          <cell r="E22">
            <v>48219</v>
          </cell>
          <cell r="F22">
            <v>144448</v>
          </cell>
          <cell r="G22">
            <v>19390</v>
          </cell>
          <cell r="H22">
            <v>2361</v>
          </cell>
          <cell r="I22">
            <v>0</v>
          </cell>
          <cell r="J22">
            <v>0</v>
          </cell>
          <cell r="K22">
            <v>166199</v>
          </cell>
          <cell r="L22">
            <v>5754.0166666666673</v>
          </cell>
          <cell r="N22">
            <v>5754.02</v>
          </cell>
          <cell r="P22">
            <v>616.11</v>
          </cell>
        </row>
        <row r="23">
          <cell r="C23" t="str">
            <v>Texas A&amp;M International University</v>
          </cell>
          <cell r="D23">
            <v>80831</v>
          </cell>
          <cell r="E23">
            <v>57326</v>
          </cell>
          <cell r="F23">
            <v>138157</v>
          </cell>
          <cell r="G23">
            <v>11168</v>
          </cell>
          <cell r="H23">
            <v>405</v>
          </cell>
          <cell r="I23">
            <v>0</v>
          </cell>
          <cell r="J23">
            <v>0</v>
          </cell>
          <cell r="K23">
            <v>149730</v>
          </cell>
          <cell r="L23">
            <v>5093.0666666666666</v>
          </cell>
          <cell r="N23">
            <v>5093.07</v>
          </cell>
          <cell r="P23">
            <v>395.44</v>
          </cell>
        </row>
        <row r="24">
          <cell r="C24" t="str">
            <v>West Texas A&amp;M University</v>
          </cell>
          <cell r="D24">
            <v>102757</v>
          </cell>
          <cell r="E24">
            <v>69596</v>
          </cell>
          <cell r="F24">
            <v>172353</v>
          </cell>
          <cell r="G24">
            <v>20601</v>
          </cell>
          <cell r="H24">
            <v>172</v>
          </cell>
          <cell r="I24">
            <v>0</v>
          </cell>
          <cell r="J24">
            <v>0</v>
          </cell>
          <cell r="K24">
            <v>193126</v>
          </cell>
          <cell r="L24">
            <v>6613.030555555556</v>
          </cell>
          <cell r="N24">
            <v>6613.03</v>
          </cell>
          <cell r="P24">
            <v>606.69000000000005</v>
          </cell>
        </row>
        <row r="25">
          <cell r="C25" t="str">
            <v>Texas A&amp;M University - Commerce</v>
          </cell>
          <cell r="D25">
            <v>79058</v>
          </cell>
          <cell r="E25">
            <v>84193</v>
          </cell>
          <cell r="F25">
            <v>163251</v>
          </cell>
          <cell r="G25">
            <v>67584</v>
          </cell>
          <cell r="H25">
            <v>7319</v>
          </cell>
          <cell r="I25">
            <v>0</v>
          </cell>
          <cell r="J25">
            <v>0</v>
          </cell>
          <cell r="K25">
            <v>238154</v>
          </cell>
          <cell r="L25">
            <v>8664.311111111112</v>
          </cell>
          <cell r="N25">
            <v>8664.31</v>
          </cell>
          <cell r="P25">
            <v>726.69</v>
          </cell>
        </row>
        <row r="26">
          <cell r="C26" t="str">
            <v>Texas A&amp;M University - Texarkana</v>
          </cell>
          <cell r="D26">
            <v>14571</v>
          </cell>
          <cell r="E26">
            <v>20589</v>
          </cell>
          <cell r="F26">
            <v>35160</v>
          </cell>
          <cell r="G26">
            <v>7215</v>
          </cell>
          <cell r="H26">
            <v>0</v>
          </cell>
          <cell r="I26">
            <v>0</v>
          </cell>
          <cell r="J26">
            <v>0</v>
          </cell>
          <cell r="K26">
            <v>42375</v>
          </cell>
          <cell r="L26">
            <v>1472.625</v>
          </cell>
          <cell r="N26">
            <v>1472.63</v>
          </cell>
          <cell r="P26">
            <v>142.44</v>
          </cell>
        </row>
        <row r="27">
          <cell r="C27" t="str">
            <v>Texas A&amp;M University - Central Texas</v>
          </cell>
          <cell r="D27">
            <v>2326</v>
          </cell>
          <cell r="E27">
            <v>30130</v>
          </cell>
          <cell r="F27">
            <v>32456</v>
          </cell>
          <cell r="G27">
            <v>11720</v>
          </cell>
          <cell r="H27">
            <v>0</v>
          </cell>
          <cell r="I27">
            <v>0</v>
          </cell>
          <cell r="J27">
            <v>0</v>
          </cell>
          <cell r="K27">
            <v>44176</v>
          </cell>
          <cell r="L27">
            <v>1570.1999999999998</v>
          </cell>
          <cell r="N27">
            <v>1570.2</v>
          </cell>
          <cell r="P27">
            <v>164.35</v>
          </cell>
        </row>
        <row r="28">
          <cell r="C28" t="str">
            <v>Texas A&amp;M University - San Antonio</v>
          </cell>
          <cell r="D28">
            <v>4421</v>
          </cell>
          <cell r="E28">
            <v>52705</v>
          </cell>
          <cell r="F28">
            <v>57126</v>
          </cell>
          <cell r="G28">
            <v>15974</v>
          </cell>
          <cell r="H28">
            <v>0</v>
          </cell>
          <cell r="I28">
            <v>0</v>
          </cell>
          <cell r="J28">
            <v>0</v>
          </cell>
          <cell r="K28">
            <v>73100</v>
          </cell>
          <cell r="L28">
            <v>2569.7833333333333</v>
          </cell>
          <cell r="N28">
            <v>2569.7800000000002</v>
          </cell>
          <cell r="P28">
            <v>256.93</v>
          </cell>
        </row>
        <row r="29">
          <cell r="C29" t="str">
            <v>University of Houston</v>
          </cell>
          <cell r="D29">
            <v>445597</v>
          </cell>
          <cell r="E29">
            <v>336636</v>
          </cell>
          <cell r="F29">
            <v>782233</v>
          </cell>
          <cell r="G29">
            <v>94369</v>
          </cell>
          <cell r="H29">
            <v>27504</v>
          </cell>
          <cell r="I29">
            <v>40092</v>
          </cell>
          <cell r="J29">
            <v>16119</v>
          </cell>
          <cell r="K29">
            <v>960317</v>
          </cell>
          <cell r="L29">
            <v>33679.063235294125</v>
          </cell>
          <cell r="N29">
            <v>33679.06</v>
          </cell>
          <cell r="P29">
            <v>2906.5600000000004</v>
          </cell>
        </row>
        <row r="30">
          <cell r="C30" t="str">
            <v>University of Houston - Clear Lake</v>
          </cell>
          <cell r="D30">
            <v>0</v>
          </cell>
          <cell r="E30">
            <v>105066</v>
          </cell>
          <cell r="F30">
            <v>105066</v>
          </cell>
          <cell r="G30">
            <v>52882</v>
          </cell>
          <cell r="H30">
            <v>1336</v>
          </cell>
          <cell r="I30">
            <v>0</v>
          </cell>
          <cell r="J30">
            <v>0</v>
          </cell>
          <cell r="K30">
            <v>159284</v>
          </cell>
          <cell r="L30">
            <v>5779.8388888888894</v>
          </cell>
          <cell r="N30">
            <v>5779.84</v>
          </cell>
          <cell r="P30">
            <v>635.81999999999994</v>
          </cell>
        </row>
        <row r="31">
          <cell r="C31" t="str">
            <v>University of Houston - Downtown</v>
          </cell>
          <cell r="D31">
            <v>130739</v>
          </cell>
          <cell r="E31">
            <v>137601</v>
          </cell>
          <cell r="F31">
            <v>268340</v>
          </cell>
          <cell r="G31">
            <v>2741</v>
          </cell>
          <cell r="H31">
            <v>0</v>
          </cell>
          <cell r="I31">
            <v>0</v>
          </cell>
          <cell r="J31">
            <v>0</v>
          </cell>
          <cell r="K31">
            <v>271081</v>
          </cell>
          <cell r="L31">
            <v>9058.875</v>
          </cell>
          <cell r="N31">
            <v>9058.8799999999992</v>
          </cell>
          <cell r="P31">
            <v>852.37</v>
          </cell>
        </row>
        <row r="32">
          <cell r="C32" t="str">
            <v>University of Houston - Victoria</v>
          </cell>
          <cell r="D32">
            <v>12919</v>
          </cell>
          <cell r="E32">
            <v>45886</v>
          </cell>
          <cell r="F32">
            <v>58805</v>
          </cell>
          <cell r="G32">
            <v>26230</v>
          </cell>
          <cell r="H32">
            <v>0</v>
          </cell>
          <cell r="I32">
            <v>0</v>
          </cell>
          <cell r="J32">
            <v>0</v>
          </cell>
          <cell r="K32">
            <v>85035</v>
          </cell>
          <cell r="L32">
            <v>3053.0833333333335</v>
          </cell>
          <cell r="N32">
            <v>3053.08</v>
          </cell>
          <cell r="P32">
            <v>263.94</v>
          </cell>
        </row>
        <row r="33">
          <cell r="C33" t="str">
            <v xml:space="preserve">Lamar University </v>
          </cell>
          <cell r="D33">
            <v>168038</v>
          </cell>
          <cell r="E33">
            <v>69916</v>
          </cell>
          <cell r="F33">
            <v>237954</v>
          </cell>
          <cell r="G33">
            <v>76165</v>
          </cell>
          <cell r="H33">
            <v>5239</v>
          </cell>
          <cell r="I33">
            <v>0</v>
          </cell>
          <cell r="J33">
            <v>0</v>
          </cell>
          <cell r="K33">
            <v>319358</v>
          </cell>
          <cell r="L33">
            <v>11396.397222222222</v>
          </cell>
          <cell r="N33">
            <v>11396.4</v>
          </cell>
          <cell r="P33">
            <v>889.31</v>
          </cell>
        </row>
        <row r="34">
          <cell r="C34" t="str">
            <v>Sam Houston State University</v>
          </cell>
          <cell r="D34">
            <v>241086</v>
          </cell>
          <cell r="E34">
            <v>158838</v>
          </cell>
          <cell r="F34">
            <v>399924</v>
          </cell>
          <cell r="G34">
            <v>39424</v>
          </cell>
          <cell r="H34">
            <v>4188</v>
          </cell>
          <cell r="I34">
            <v>0</v>
          </cell>
          <cell r="J34">
            <v>0</v>
          </cell>
          <cell r="K34">
            <v>443536</v>
          </cell>
          <cell r="L34">
            <v>15206.133333333331</v>
          </cell>
          <cell r="N34">
            <v>15206.13</v>
          </cell>
          <cell r="P34">
            <v>1203.7</v>
          </cell>
        </row>
        <row r="35">
          <cell r="C35" t="str">
            <v>Texas State University - San Marcos</v>
          </cell>
          <cell r="D35">
            <v>469474</v>
          </cell>
          <cell r="E35">
            <v>290417</v>
          </cell>
          <cell r="F35">
            <v>759891</v>
          </cell>
          <cell r="G35">
            <v>71757</v>
          </cell>
          <cell r="H35">
            <v>4152</v>
          </cell>
          <cell r="I35">
            <v>3490</v>
          </cell>
          <cell r="J35">
            <v>0</v>
          </cell>
          <cell r="K35">
            <v>839290</v>
          </cell>
          <cell r="L35">
            <v>28695.658333333336</v>
          </cell>
          <cell r="N35">
            <v>28695.66</v>
          </cell>
          <cell r="P35">
            <v>2023.54</v>
          </cell>
        </row>
        <row r="36">
          <cell r="C36" t="str">
            <v>SUL ROSS RIO GRANDE COLLEGE</v>
          </cell>
          <cell r="D36">
            <v>586</v>
          </cell>
          <cell r="E36">
            <v>15221</v>
          </cell>
          <cell r="F36">
            <v>15807</v>
          </cell>
          <cell r="G36">
            <v>2781</v>
          </cell>
          <cell r="H36">
            <v>0</v>
          </cell>
          <cell r="I36">
            <v>0</v>
          </cell>
          <cell r="J36">
            <v>0</v>
          </cell>
          <cell r="K36">
            <v>18588</v>
          </cell>
          <cell r="L36">
            <v>642.77499999999998</v>
          </cell>
          <cell r="N36">
            <v>642.78</v>
          </cell>
          <cell r="P36">
            <v>62.1</v>
          </cell>
        </row>
        <row r="37">
          <cell r="C37" t="str">
            <v>Sul Ross State University</v>
          </cell>
          <cell r="D37">
            <v>28275</v>
          </cell>
          <cell r="E37">
            <v>8949</v>
          </cell>
          <cell r="F37">
            <v>37224</v>
          </cell>
          <cell r="G37">
            <v>8796</v>
          </cell>
          <cell r="H37">
            <v>0</v>
          </cell>
          <cell r="I37">
            <v>0</v>
          </cell>
          <cell r="J37">
            <v>0</v>
          </cell>
          <cell r="K37">
            <v>46020</v>
          </cell>
          <cell r="L37">
            <v>1607.3</v>
          </cell>
          <cell r="N37">
            <v>1607.3</v>
          </cell>
          <cell r="O37">
            <v>2250.08</v>
          </cell>
          <cell r="P37">
            <v>232.19</v>
          </cell>
          <cell r="Q37">
            <v>294.29000000000002</v>
          </cell>
          <cell r="S37">
            <v>0</v>
          </cell>
        </row>
        <row r="38">
          <cell r="C38" t="str">
            <v>Texas Tech University</v>
          </cell>
          <cell r="D38">
            <v>443657</v>
          </cell>
          <cell r="E38">
            <v>268678</v>
          </cell>
          <cell r="F38">
            <v>712335</v>
          </cell>
          <cell r="G38">
            <v>64730</v>
          </cell>
          <cell r="H38">
            <v>36517</v>
          </cell>
          <cell r="I38">
            <v>19903</v>
          </cell>
          <cell r="J38">
            <v>0</v>
          </cell>
          <cell r="K38">
            <v>833485</v>
          </cell>
          <cell r="L38">
            <v>29299.597222222223</v>
          </cell>
          <cell r="N38">
            <v>29299.599999999999</v>
          </cell>
          <cell r="P38">
            <v>3100.55</v>
          </cell>
        </row>
        <row r="39">
          <cell r="C39" t="str">
            <v>Angelo State University</v>
          </cell>
          <cell r="D39">
            <v>106803</v>
          </cell>
          <cell r="E39">
            <v>42753</v>
          </cell>
          <cell r="F39">
            <v>149556</v>
          </cell>
          <cell r="G39">
            <v>13647</v>
          </cell>
          <cell r="H39">
            <v>0</v>
          </cell>
          <cell r="I39">
            <v>2032</v>
          </cell>
          <cell r="J39">
            <v>0</v>
          </cell>
          <cell r="K39">
            <v>165235</v>
          </cell>
          <cell r="L39">
            <v>5638.4916666666668</v>
          </cell>
          <cell r="N39">
            <v>5638.49</v>
          </cell>
          <cell r="P39">
            <v>585.18000000000006</v>
          </cell>
        </row>
        <row r="40">
          <cell r="C40" t="str">
            <v>University of North Texas</v>
          </cell>
          <cell r="D40">
            <v>433614</v>
          </cell>
          <cell r="E40">
            <v>306333</v>
          </cell>
          <cell r="F40">
            <v>739947</v>
          </cell>
          <cell r="G40">
            <v>80284</v>
          </cell>
          <cell r="H40">
            <v>24854</v>
          </cell>
          <cell r="I40">
            <v>1278</v>
          </cell>
          <cell r="J40">
            <v>0</v>
          </cell>
          <cell r="K40">
            <v>846363</v>
          </cell>
          <cell r="L40">
            <v>29444.094444444447</v>
          </cell>
          <cell r="N40">
            <v>29444.09</v>
          </cell>
          <cell r="P40">
            <v>2817.1099999999997</v>
          </cell>
        </row>
        <row r="41">
          <cell r="C41" t="str">
            <v>University of North Texas at Dallas</v>
          </cell>
          <cell r="D41">
            <v>10037</v>
          </cell>
          <cell r="E41">
            <v>21921</v>
          </cell>
          <cell r="F41">
            <v>31958</v>
          </cell>
          <cell r="G41">
            <v>3903</v>
          </cell>
          <cell r="H41">
            <v>0</v>
          </cell>
          <cell r="I41">
            <v>0</v>
          </cell>
          <cell r="J41">
            <v>0</v>
          </cell>
          <cell r="K41">
            <v>35861</v>
          </cell>
          <cell r="L41">
            <v>1227.8916666666667</v>
          </cell>
          <cell r="N41">
            <v>1227.8900000000001</v>
          </cell>
          <cell r="P41">
            <v>107.25</v>
          </cell>
        </row>
        <row r="42">
          <cell r="C42" t="str">
            <v>Midwestern State University</v>
          </cell>
          <cell r="D42">
            <v>79960</v>
          </cell>
          <cell r="E42">
            <v>52944</v>
          </cell>
          <cell r="F42">
            <v>132904</v>
          </cell>
          <cell r="G42">
            <v>8072</v>
          </cell>
          <cell r="H42">
            <v>0</v>
          </cell>
          <cell r="I42">
            <v>0</v>
          </cell>
          <cell r="J42">
            <v>0</v>
          </cell>
          <cell r="K42">
            <v>140976</v>
          </cell>
          <cell r="L42">
            <v>4766.4666666666662</v>
          </cell>
          <cell r="N42">
            <v>4766.47</v>
          </cell>
          <cell r="P42">
            <v>500.63</v>
          </cell>
        </row>
        <row r="43">
          <cell r="C43" t="str">
            <v>Stephen F. Austin State University</v>
          </cell>
          <cell r="D43">
            <v>199360</v>
          </cell>
          <cell r="E43">
            <v>104276</v>
          </cell>
          <cell r="F43">
            <v>303636</v>
          </cell>
          <cell r="G43">
            <v>24901</v>
          </cell>
          <cell r="H43">
            <v>1322</v>
          </cell>
          <cell r="I43">
            <v>0</v>
          </cell>
          <cell r="J43">
            <v>0</v>
          </cell>
          <cell r="K43">
            <v>329859</v>
          </cell>
          <cell r="L43">
            <v>11232.186111111112</v>
          </cell>
          <cell r="N43">
            <v>11232.19</v>
          </cell>
          <cell r="P43">
            <v>1106.5999999999999</v>
          </cell>
        </row>
        <row r="44">
          <cell r="C44" t="str">
            <v>Texas Southern University</v>
          </cell>
          <cell r="D44">
            <v>131858</v>
          </cell>
          <cell r="E44">
            <v>44713</v>
          </cell>
          <cell r="F44">
            <v>176571</v>
          </cell>
          <cell r="G44">
            <v>24565</v>
          </cell>
          <cell r="H44">
            <v>3509</v>
          </cell>
          <cell r="I44">
            <v>31824</v>
          </cell>
          <cell r="J44">
            <v>0</v>
          </cell>
          <cell r="K44">
            <v>236469</v>
          </cell>
          <cell r="L44">
            <v>8430.1861111111102</v>
          </cell>
          <cell r="N44">
            <v>8430.19</v>
          </cell>
          <cell r="P44">
            <v>897.9</v>
          </cell>
        </row>
        <row r="45">
          <cell r="C45" t="str">
            <v>Texas Woman's University</v>
          </cell>
          <cell r="D45">
            <v>114524</v>
          </cell>
          <cell r="E45">
            <v>110381</v>
          </cell>
          <cell r="F45">
            <v>224905</v>
          </cell>
          <cell r="G45">
            <v>81981</v>
          </cell>
          <cell r="H45">
            <v>10943</v>
          </cell>
          <cell r="I45">
            <v>8357</v>
          </cell>
          <cell r="J45">
            <v>0</v>
          </cell>
          <cell r="K45">
            <v>326186</v>
          </cell>
          <cell r="L45">
            <v>11868.861111111111</v>
          </cell>
          <cell r="N45">
            <v>11868.86</v>
          </cell>
          <cell r="P45">
            <v>1166.0500000000002</v>
          </cell>
        </row>
        <row r="46">
          <cell r="C46" t="str">
            <v>TOTAL</v>
          </cell>
          <cell r="D46">
            <v>6617338</v>
          </cell>
          <cell r="E46">
            <v>4854508</v>
          </cell>
          <cell r="F46">
            <v>11471846</v>
          </cell>
          <cell r="G46">
            <v>1556380</v>
          </cell>
          <cell r="H46">
            <v>358415</v>
          </cell>
          <cell r="I46">
            <v>161518</v>
          </cell>
          <cell r="J46">
            <v>16119</v>
          </cell>
          <cell r="K46">
            <v>13564278</v>
          </cell>
          <cell r="L46">
            <v>474359.98267973866</v>
          </cell>
          <cell r="N46">
            <v>474360.00000000006</v>
          </cell>
          <cell r="P46">
            <v>44469.590000000004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cad Space Model"/>
      <sheetName val="Almanac"/>
      <sheetName val="Univ_Research"/>
      <sheetName val="Univ Research NA"/>
      <sheetName val="Healthcare"/>
      <sheetName val="List RR"/>
      <sheetName val="List"/>
      <sheetName val="Areo"/>
      <sheetName val="Summary"/>
      <sheetName val="ARL"/>
      <sheetName val="ARLRR"/>
      <sheetName val="AUS1"/>
      <sheetName val="DAL"/>
      <sheetName val="DALRR"/>
      <sheetName val="E-P"/>
      <sheetName val="E-PRR"/>
      <sheetName val="RGV1"/>
      <sheetName val="RGV1-RR"/>
      <sheetName val="P-B"/>
      <sheetName val="P-BRR"/>
      <sheetName val="S-A"/>
      <sheetName val="S-ARR"/>
      <sheetName val="TYL"/>
      <sheetName val="TYLRR"/>
      <sheetName val="TAMUComb"/>
      <sheetName val="TAMUG"/>
      <sheetName val="TAMUGRR"/>
      <sheetName val="PVAMU"/>
      <sheetName val="PVAMURR"/>
      <sheetName val="TARLST"/>
      <sheetName val="TARLSTRR"/>
      <sheetName val="TAMUCC"/>
      <sheetName val="TAMUCCRR"/>
      <sheetName val="TAMUK"/>
      <sheetName val="TAMUKRR"/>
      <sheetName val="TAMIU"/>
      <sheetName val="TAMIURR"/>
      <sheetName val="WTAMU"/>
      <sheetName val="WTAMURR"/>
      <sheetName val="TAMUC"/>
      <sheetName val="TAMUCRR"/>
      <sheetName val="TAMUT"/>
      <sheetName val="TAMUTRR"/>
      <sheetName val="TAMUCT"/>
      <sheetName val="TAMUCTRR"/>
      <sheetName val="TAMUSA"/>
      <sheetName val="TAMUSARR"/>
      <sheetName val="UH"/>
      <sheetName val="UHRR"/>
      <sheetName val="UHCL"/>
      <sheetName val="UHCLRR"/>
      <sheetName val="UHD"/>
      <sheetName val="UHDRR"/>
      <sheetName val="UHV"/>
      <sheetName val="UHVRR"/>
      <sheetName val="LU"/>
      <sheetName val="LURR"/>
      <sheetName val="SHSU"/>
      <sheetName val="SHSURR"/>
      <sheetName val="TXST"/>
      <sheetName val="TXSTRR"/>
      <sheetName val="SRSU"/>
      <sheetName val="SRSURR"/>
      <sheetName val="TTU"/>
      <sheetName val="TTURR"/>
      <sheetName val="ASU"/>
      <sheetName val="ASURR"/>
      <sheetName val="UNT"/>
      <sheetName val="UNTRR"/>
      <sheetName val="UNTD"/>
      <sheetName val="UNTDRR"/>
      <sheetName val="MidWST"/>
      <sheetName val="MidWSTRR"/>
      <sheetName val="SFA"/>
      <sheetName val="SFARR"/>
      <sheetName val="TSU"/>
      <sheetName val="TSURR"/>
      <sheetName val="TWU"/>
      <sheetName val="TWURR"/>
      <sheetName val="Blank"/>
      <sheetName val="TAMU Smmy"/>
      <sheetName val="TAMU"/>
      <sheetName val="TAR"/>
      <sheetName val="TAES"/>
      <sheetName val="TEES1"/>
      <sheetName val="TEES2"/>
      <sheetName val="TFS"/>
      <sheetName val="TTI"/>
      <sheetName val="TVMDL"/>
      <sheetName val="TAMRF"/>
      <sheetName val="TAMSR"/>
      <sheetName val="TAMTC"/>
      <sheetName val="TAMUS"/>
      <sheetName val="AUS"/>
      <sheetName val="RGV"/>
      <sheetName val="RGV-RR"/>
      <sheetName val="Input"/>
      <sheetName val="Names"/>
      <sheetName val="FTSE"/>
      <sheetName val="PeerGroups"/>
      <sheetName val="SystemGroups"/>
      <sheetName val="Balancing"/>
      <sheetName val="TAMU Smmy (2)"/>
      <sheetName val="Summary (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8">
          <cell r="C8" t="str">
            <v>The University of Texas at Arlington</v>
          </cell>
          <cell r="R8">
            <v>508.9</v>
          </cell>
        </row>
        <row r="9">
          <cell r="C9" t="str">
            <v>The University of Texas at Austin -  All Disciplines (A+H+M)</v>
          </cell>
          <cell r="R9">
            <v>1673.98</v>
          </cell>
        </row>
        <row r="10">
          <cell r="C10" t="str">
            <v>The University of Texas at Dallas</v>
          </cell>
          <cell r="R10">
            <v>480</v>
          </cell>
        </row>
        <row r="11">
          <cell r="C11" t="str">
            <v>The University of Texas at El Paso</v>
          </cell>
          <cell r="R11">
            <v>458.88</v>
          </cell>
        </row>
        <row r="12">
          <cell r="C12" t="str">
            <v>The University of Texas RGV - All Disciplines (A+H+M)</v>
          </cell>
          <cell r="R12">
            <v>400.05</v>
          </cell>
        </row>
        <row r="13">
          <cell r="C13" t="str">
            <v>The University of Texas of the Permian Basin</v>
          </cell>
          <cell r="R13">
            <v>83.8</v>
          </cell>
        </row>
        <row r="14">
          <cell r="C14" t="str">
            <v>The University of Texas at San Antonio</v>
          </cell>
          <cell r="R14">
            <v>574.04</v>
          </cell>
        </row>
        <row r="15">
          <cell r="C15" t="str">
            <v>The University of Texas at Tyler</v>
          </cell>
          <cell r="R15">
            <v>204.68</v>
          </cell>
        </row>
        <row r="16">
          <cell r="C16" t="str">
            <v>Texas A&amp;M University</v>
          </cell>
          <cell r="R16">
            <v>1562.55</v>
          </cell>
        </row>
        <row r="17">
          <cell r="C17" t="str">
            <v>Texas A&amp;M University at Galveston</v>
          </cell>
          <cell r="R17">
            <v>54.25</v>
          </cell>
        </row>
        <row r="18">
          <cell r="C18" t="str">
            <v>Prairie View A &amp; M University</v>
          </cell>
          <cell r="R18">
            <v>182.33</v>
          </cell>
        </row>
        <row r="19">
          <cell r="C19" t="str">
            <v>Tarleton State University</v>
          </cell>
          <cell r="R19">
            <v>249.24</v>
          </cell>
        </row>
        <row r="20">
          <cell r="C20" t="str">
            <v>Texas A&amp;M University - Corpus Christi</v>
          </cell>
          <cell r="R20">
            <v>197.46</v>
          </cell>
        </row>
        <row r="21">
          <cell r="C21" t="str">
            <v>Texas A&amp;M University - Kingsville</v>
          </cell>
          <cell r="R21">
            <v>223.37</v>
          </cell>
        </row>
        <row r="22">
          <cell r="C22" t="str">
            <v>Texas A&amp;M International University</v>
          </cell>
          <cell r="R22">
            <v>132.53</v>
          </cell>
        </row>
        <row r="23">
          <cell r="C23" t="str">
            <v>West Texas A&amp;M University</v>
          </cell>
          <cell r="R23">
            <v>150.59</v>
          </cell>
        </row>
        <row r="24">
          <cell r="C24" t="str">
            <v>Texas A&amp;M University - Commerce</v>
          </cell>
          <cell r="R24">
            <v>237.19</v>
          </cell>
        </row>
        <row r="25">
          <cell r="C25" t="str">
            <v>Texas A&amp;M University - Texarkana</v>
          </cell>
          <cell r="R25">
            <v>59.1</v>
          </cell>
        </row>
        <row r="26">
          <cell r="C26" t="str">
            <v>Texas A&amp;M University - Central Texas</v>
          </cell>
          <cell r="R26">
            <v>67</v>
          </cell>
        </row>
        <row r="27">
          <cell r="C27" t="str">
            <v>Texas A&amp;M University - San Antonio</v>
          </cell>
          <cell r="R27">
            <v>71.25</v>
          </cell>
        </row>
        <row r="28">
          <cell r="C28" t="str">
            <v>University of Houston</v>
          </cell>
          <cell r="R28">
            <v>899.58</v>
          </cell>
        </row>
        <row r="29">
          <cell r="C29" t="str">
            <v>University of Houston - Clear Lake</v>
          </cell>
          <cell r="R29">
            <v>243.2</v>
          </cell>
        </row>
        <row r="30">
          <cell r="C30" t="str">
            <v>University of Houston - Downtown</v>
          </cell>
          <cell r="R30">
            <v>217.99</v>
          </cell>
        </row>
        <row r="31">
          <cell r="C31" t="str">
            <v>University of Houston - Victoria</v>
          </cell>
          <cell r="R31">
            <v>90</v>
          </cell>
        </row>
        <row r="32">
          <cell r="C32" t="str">
            <v xml:space="preserve">Lamar University </v>
          </cell>
          <cell r="R32">
            <v>296</v>
          </cell>
        </row>
        <row r="33">
          <cell r="C33" t="str">
            <v>Sam Houston State University</v>
          </cell>
          <cell r="R33">
            <v>392.31</v>
          </cell>
        </row>
        <row r="34">
          <cell r="C34" t="str">
            <v>Texas State University</v>
          </cell>
          <cell r="R34">
            <v>484.94</v>
          </cell>
        </row>
        <row r="35">
          <cell r="C35" t="str">
            <v>Sul Ross State University - Rio Grande</v>
          </cell>
          <cell r="R35">
            <v>25.8</v>
          </cell>
        </row>
        <row r="36">
          <cell r="C36" t="str">
            <v>Sul Ross State University</v>
          </cell>
          <cell r="Q36">
            <v>0</v>
          </cell>
          <cell r="R36">
            <v>62.31</v>
          </cell>
          <cell r="S36">
            <v>88.11</v>
          </cell>
        </row>
        <row r="37">
          <cell r="C37" t="str">
            <v>Texas Tech University</v>
          </cell>
          <cell r="R37">
            <v>975.38</v>
          </cell>
        </row>
        <row r="38">
          <cell r="C38" t="str">
            <v>Angelo State University</v>
          </cell>
          <cell r="R38">
            <v>179.41</v>
          </cell>
        </row>
        <row r="39">
          <cell r="C39" t="str">
            <v>University of North Texas</v>
          </cell>
          <cell r="R39">
            <v>534.48</v>
          </cell>
        </row>
        <row r="40">
          <cell r="C40" t="str">
            <v>University of North Texas at Dallas</v>
          </cell>
          <cell r="R40">
            <v>35.25</v>
          </cell>
        </row>
        <row r="41">
          <cell r="C41" t="str">
            <v>Midwestern State University</v>
          </cell>
          <cell r="R41">
            <v>180.9</v>
          </cell>
        </row>
        <row r="42">
          <cell r="C42" t="str">
            <v>Stephen F. Austin State University</v>
          </cell>
          <cell r="R42">
            <v>378.04</v>
          </cell>
        </row>
        <row r="43">
          <cell r="C43" t="str">
            <v>Texas Southern University</v>
          </cell>
          <cell r="R43">
            <v>246.03</v>
          </cell>
        </row>
        <row r="44">
          <cell r="C44" t="str">
            <v>Texas Woman's University</v>
          </cell>
          <cell r="R44">
            <v>304.89999999999998</v>
          </cell>
        </row>
        <row r="47">
          <cell r="R47">
            <v>13117.71</v>
          </cell>
        </row>
        <row r="49">
          <cell r="N49" t="str">
            <v>Not Used for Research</v>
          </cell>
          <cell r="R49">
            <v>13117.71</v>
          </cell>
        </row>
        <row r="50">
          <cell r="O50" t="str">
            <v>Not Used for Research</v>
          </cell>
          <cell r="R50" t="str">
            <v>Fall 2015</v>
          </cell>
          <cell r="S50" t="str">
            <v>Univ. moved to end of semester reporting, so use prior year data.</v>
          </cell>
        </row>
        <row r="51">
          <cell r="S51" t="str">
            <v>FY 16 will use Fall FY 15.</v>
          </cell>
        </row>
        <row r="52">
          <cell r="R52" t="str">
            <v>Checked Ok</v>
          </cell>
        </row>
        <row r="53">
          <cell r="R53">
            <v>42705</v>
          </cell>
        </row>
        <row r="57">
          <cell r="C57" t="str">
            <v>The University of Texas at Austin Medical School (M)</v>
          </cell>
          <cell r="E57" t="str">
            <v>The University of Texas at Austin Medical School (M)</v>
          </cell>
          <cell r="R57">
            <v>23.94</v>
          </cell>
        </row>
        <row r="58">
          <cell r="C58" t="str">
            <v>The University of Texas at Austin - Academic &amp; Health (A+H)</v>
          </cell>
          <cell r="E58" t="str">
            <v>The University of Texas at Austin - Academic &amp; Health (A+H)</v>
          </cell>
          <cell r="R58">
            <v>1650.04</v>
          </cell>
        </row>
        <row r="60">
          <cell r="C60" t="str">
            <v>The University of Texas Rio Grande Valley Medical School (M)</v>
          </cell>
          <cell r="E60" t="str">
            <v>The University of Texas Rio Grande Valley Medical School (M)</v>
          </cell>
          <cell r="R60">
            <v>24</v>
          </cell>
        </row>
        <row r="61">
          <cell r="C61" t="str">
            <v>The University of Texas RGV - Academic &amp; Health (A+H)</v>
          </cell>
          <cell r="E61" t="str">
            <v>The University of Texas RGV - Academic &amp; Health (A+H)</v>
          </cell>
          <cell r="R61">
            <v>376.05</v>
          </cell>
        </row>
      </sheetData>
      <sheetData sheetId="100"/>
      <sheetData sheetId="101"/>
      <sheetData sheetId="102" refreshError="1"/>
      <sheetData sheetId="103" refreshError="1"/>
      <sheetData sheetId="10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Fund Group Detail (FGD)"/>
      <sheetName val="Research"/>
      <sheetName val="Restricted Research"/>
      <sheetName val="Utilities"/>
      <sheetName val="Fnts"/>
      <sheetName val="Names"/>
      <sheetName val="RE Output"/>
      <sheetName val="Data Out"/>
    </sheetNames>
    <sheetDataSet>
      <sheetData sheetId="0" refreshError="1"/>
      <sheetData sheetId="1" refreshError="1"/>
      <sheetData sheetId="2" refreshError="1"/>
      <sheetData sheetId="3" refreshError="1"/>
      <sheetData sheetId="4" refreshError="1"/>
      <sheetData sheetId="5" refreshError="1"/>
      <sheetData sheetId="6">
        <row r="11">
          <cell r="B11" t="str">
            <v>The University of Texas System</v>
          </cell>
        </row>
        <row r="12">
          <cell r="B12" t="str">
            <v>The University of Texas at Arlington</v>
          </cell>
        </row>
        <row r="13">
          <cell r="B13" t="str">
            <v>The University of Texas at Austin</v>
          </cell>
        </row>
        <row r="14">
          <cell r="B14" t="str">
            <v>The University of Texas at Dallas</v>
          </cell>
        </row>
        <row r="15">
          <cell r="B15" t="str">
            <v>The University of Texas at El Paso</v>
          </cell>
        </row>
        <row r="16">
          <cell r="B16" t="str">
            <v>The University of Texas - Pan American</v>
          </cell>
        </row>
        <row r="17">
          <cell r="B17" t="str">
            <v xml:space="preserve">The University of Texas at Brownsville </v>
          </cell>
        </row>
        <row r="18">
          <cell r="B18" t="str">
            <v>The University of Texas of the Permian Basin</v>
          </cell>
        </row>
        <row r="19">
          <cell r="B19" t="str">
            <v>The University of Texas at San Antonio</v>
          </cell>
        </row>
        <row r="20">
          <cell r="B20" t="str">
            <v>The University of Texas at Tyler</v>
          </cell>
        </row>
        <row r="21">
          <cell r="B21" t="str">
            <v>Texas A&amp;M University System</v>
          </cell>
        </row>
        <row r="22">
          <cell r="B22" t="str">
            <v>Texas A&amp;M University</v>
          </cell>
        </row>
        <row r="23">
          <cell r="B23" t="str">
            <v>Texas A&amp;M University at Galveston</v>
          </cell>
        </row>
        <row r="24">
          <cell r="B24" t="str">
            <v>Prairie View A&amp;M University</v>
          </cell>
        </row>
        <row r="25">
          <cell r="B25" t="str">
            <v>Tarleton State University</v>
          </cell>
        </row>
        <row r="26">
          <cell r="B26" t="str">
            <v>Texas A&amp;M University - Corpus Christi</v>
          </cell>
        </row>
        <row r="27">
          <cell r="B27" t="str">
            <v>Texas A&amp;M University - Kingsville</v>
          </cell>
        </row>
        <row r="28">
          <cell r="B28" t="str">
            <v>Texas A&amp;M International University</v>
          </cell>
        </row>
        <row r="29">
          <cell r="B29" t="str">
            <v>West Texas A&amp;M University</v>
          </cell>
        </row>
        <row r="30">
          <cell r="B30" t="str">
            <v>Texas A&amp;M University - Commerce</v>
          </cell>
        </row>
        <row r="31">
          <cell r="B31" t="str">
            <v>Texas A&amp;M University - Texarkana</v>
          </cell>
        </row>
        <row r="32">
          <cell r="B32" t="str">
            <v>Texas A&amp;M University - Central Texas</v>
          </cell>
        </row>
        <row r="33">
          <cell r="B33" t="str">
            <v>Texas A&amp;M University - San Antonio</v>
          </cell>
        </row>
        <row r="34">
          <cell r="B34" t="str">
            <v>Texas A&amp;M AgriLife Research</v>
          </cell>
        </row>
        <row r="35">
          <cell r="B35" t="str">
            <v>Texas A&amp;M AgriLife Extension Service</v>
          </cell>
        </row>
        <row r="36">
          <cell r="B36" t="str">
            <v>Texas A&amp;M Engineering Experiment Station</v>
          </cell>
        </row>
        <row r="37">
          <cell r="B37" t="str">
            <v>Texas A&amp;M Engineering Extension Service</v>
          </cell>
        </row>
        <row r="38">
          <cell r="B38" t="str">
            <v>Texas A&amp;M Forest Service</v>
          </cell>
        </row>
        <row r="39">
          <cell r="B39" t="str">
            <v>Texas A&amp;M Transportation Institute</v>
          </cell>
        </row>
        <row r="40">
          <cell r="B40" t="str">
            <v>Texas A&amp;M Vet. Medical Diagnostic Laboratory</v>
          </cell>
        </row>
        <row r="41">
          <cell r="B41" t="str">
            <v>Texas A&amp;M Research Foundation</v>
          </cell>
        </row>
        <row r="42">
          <cell r="B42" t="str">
            <v>University of Houston System</v>
          </cell>
        </row>
        <row r="43">
          <cell r="B43" t="str">
            <v>University of Houston</v>
          </cell>
        </row>
        <row r="44">
          <cell r="B44" t="str">
            <v>University of Houston - Clear Lake</v>
          </cell>
        </row>
        <row r="45">
          <cell r="B45" t="str">
            <v>University of Houston - Downtown</v>
          </cell>
        </row>
        <row r="46">
          <cell r="B46" t="str">
            <v>University of Houston - Victoria</v>
          </cell>
        </row>
        <row r="47">
          <cell r="B47" t="str">
            <v>Texas State System</v>
          </cell>
        </row>
        <row r="48">
          <cell r="B48" t="str">
            <v xml:space="preserve">Lamar University </v>
          </cell>
        </row>
        <row r="49">
          <cell r="B49" t="str">
            <v>Sam Houston State University</v>
          </cell>
        </row>
        <row r="50">
          <cell r="B50" t="str">
            <v>Texas State University</v>
          </cell>
        </row>
        <row r="51">
          <cell r="B51" t="str">
            <v>Sul Ross State University</v>
          </cell>
        </row>
        <row r="52">
          <cell r="B52" t="str">
            <v>Texas Tech University System</v>
          </cell>
        </row>
        <row r="53">
          <cell r="B53" t="str">
            <v>Texas Tech University</v>
          </cell>
        </row>
        <row r="54">
          <cell r="B54" t="str">
            <v>Angelo State University</v>
          </cell>
        </row>
        <row r="55">
          <cell r="B55" t="str">
            <v>University of North Texas System</v>
          </cell>
        </row>
        <row r="56">
          <cell r="B56" t="str">
            <v>University of North Texas</v>
          </cell>
        </row>
        <row r="57">
          <cell r="B57" t="str">
            <v>University of North Texas at Dallas</v>
          </cell>
        </row>
        <row r="58">
          <cell r="B58" t="str">
            <v>Midwestern State University</v>
          </cell>
        </row>
        <row r="59">
          <cell r="B59" t="str">
            <v>Stephen F. Austin State University</v>
          </cell>
        </row>
        <row r="60">
          <cell r="B60" t="str">
            <v>Texas Southern University</v>
          </cell>
        </row>
        <row r="61">
          <cell r="B61" t="str">
            <v>Texas Woman's University</v>
          </cell>
        </row>
        <row r="62">
          <cell r="B62" t="str">
            <v>Lamar Institute of Technology</v>
          </cell>
        </row>
        <row r="63">
          <cell r="B63" t="str">
            <v>Lamar State College - Orange</v>
          </cell>
        </row>
        <row r="64">
          <cell r="B64" t="str">
            <v>Lamar State College - Port Arthur</v>
          </cell>
        </row>
        <row r="65">
          <cell r="B65" t="str">
            <v>Texas State Technical College - Harlingen</v>
          </cell>
        </row>
        <row r="66">
          <cell r="B66" t="str">
            <v>Texas State Technical College - West Texas</v>
          </cell>
        </row>
        <row r="67">
          <cell r="B67" t="str">
            <v>Texas State Technical College - Marshall</v>
          </cell>
        </row>
        <row r="68">
          <cell r="B68" t="str">
            <v>Texas State Technical College - Waco</v>
          </cell>
        </row>
        <row r="69">
          <cell r="B69" t="str">
            <v>Texas State Technical College - System</v>
          </cell>
        </row>
      </sheetData>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txhigheredaccountability.org/AcctPublic/Resources/PeerGroup" TargetMode="External"/><Relationship Id="rId2" Type="http://schemas.openxmlformats.org/officeDocument/2006/relationships/hyperlink" Target="http://www.txhighereddata.org/Interactive/Accountability/MastersReport.pdf" TargetMode="External"/><Relationship Id="rId1" Type="http://schemas.openxmlformats.org/officeDocument/2006/relationships/hyperlink" Target="http://www.thecb.state.tx.us/reports/PDF/3144.PDF?CFID=4700525&amp;CFTOKEN=5841280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H808"/>
  <sheetViews>
    <sheetView showGridLines="0" tabSelected="1"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RowHeight="16.5" customHeight="1" outlineLevelRow="1"/>
  <cols>
    <col min="1" max="1" width="3.140625" customWidth="1"/>
    <col min="2" max="2" width="85.85546875" style="1" customWidth="1"/>
    <col min="3" max="3" width="8.7109375" style="32" customWidth="1"/>
    <col min="4" max="4" width="14" style="32" customWidth="1"/>
    <col min="5" max="5" width="2.42578125" style="22" customWidth="1"/>
    <col min="6" max="6" width="22.140625" style="4" customWidth="1"/>
    <col min="7" max="7" width="15.85546875" style="4" customWidth="1"/>
    <col min="8" max="8" width="28.85546875" style="4" customWidth="1"/>
  </cols>
  <sheetData>
    <row r="1" spans="2:8" ht="16.5" customHeight="1">
      <c r="B1" s="2" t="s">
        <v>843</v>
      </c>
      <c r="C1" s="439"/>
      <c r="D1" s="439"/>
      <c r="E1" s="33"/>
    </row>
    <row r="2" spans="2:8" ht="16.5" customHeight="1">
      <c r="B2" s="2" t="s">
        <v>1045</v>
      </c>
      <c r="C2" s="33"/>
      <c r="D2" s="33"/>
    </row>
    <row r="3" spans="2:8" ht="16.5" customHeight="1">
      <c r="B3" s="173" t="s">
        <v>1044</v>
      </c>
      <c r="C3" s="33"/>
      <c r="D3" s="33"/>
    </row>
    <row r="4" spans="2:8" ht="16.5" customHeight="1" thickBot="1">
      <c r="B4" s="157"/>
      <c r="C4" s="33"/>
      <c r="D4" s="33"/>
    </row>
    <row r="5" spans="2:8" ht="16.5" customHeight="1" thickBot="1">
      <c r="F5" s="436" t="s">
        <v>156</v>
      </c>
      <c r="G5" s="437"/>
      <c r="H5" s="438"/>
    </row>
    <row r="6" spans="2:8" ht="16.5" customHeight="1" thickBot="1">
      <c r="B6" s="28"/>
      <c r="C6" s="35"/>
      <c r="D6" s="35"/>
      <c r="E6" s="11"/>
      <c r="F6" s="433" t="s">
        <v>1217</v>
      </c>
      <c r="G6" s="434"/>
      <c r="H6" s="435"/>
    </row>
    <row r="7" spans="2:8" ht="16.5" customHeight="1">
      <c r="B7" s="42"/>
      <c r="C7" s="19"/>
      <c r="D7" s="19"/>
      <c r="F7" s="26" t="s">
        <v>40</v>
      </c>
      <c r="G7" s="8" t="s">
        <v>126</v>
      </c>
      <c r="H7" s="26" t="s">
        <v>127</v>
      </c>
    </row>
    <row r="8" spans="2:8" ht="16.5" customHeight="1">
      <c r="B8" s="18"/>
      <c r="C8" s="19"/>
      <c r="D8" s="19"/>
      <c r="F8" s="27"/>
      <c r="G8" s="8"/>
      <c r="H8" s="27"/>
    </row>
    <row r="9" spans="2:8" ht="16.5" customHeight="1">
      <c r="B9" s="17" t="s">
        <v>107</v>
      </c>
      <c r="C9" s="34"/>
      <c r="D9" s="34"/>
      <c r="F9" s="24"/>
      <c r="G9" s="24"/>
      <c r="H9" s="24"/>
    </row>
    <row r="10" spans="2:8" ht="16.5" customHeight="1" outlineLevel="1">
      <c r="B10" t="s">
        <v>34</v>
      </c>
      <c r="C10" s="35"/>
      <c r="D10" s="35"/>
      <c r="E10" s="11"/>
      <c r="F10" s="23" t="str">
        <f>Input!$YH6</f>
        <v>Carolyn Record</v>
      </c>
      <c r="G10" s="23" t="str">
        <f>Input!$YI6</f>
        <v>carolyn.record@uta.edu</v>
      </c>
      <c r="H10" s="45" t="str">
        <f>Input!$YJ6</f>
        <v>817-272-6643</v>
      </c>
    </row>
    <row r="11" spans="2:8" s="57" customFormat="1" ht="16.5" customHeight="1" outlineLevel="1">
      <c r="B11" s="61" t="s">
        <v>884</v>
      </c>
      <c r="C11" s="62"/>
      <c r="D11" s="62"/>
      <c r="E11" s="63"/>
      <c r="F11" s="23" t="str">
        <f>Input!$YH7</f>
        <v>John McGeady, Director, Budget Office</v>
      </c>
      <c r="G11" s="23" t="str">
        <f>Input!$YI7</f>
        <v>512-659-8474</v>
      </c>
      <c r="H11" s="45" t="str">
        <f>Input!$YJ7</f>
        <v>john.mcgeady@austin.utexas.edu</v>
      </c>
    </row>
    <row r="12" spans="2:8" ht="16.5" customHeight="1" outlineLevel="1">
      <c r="B12" t="s">
        <v>2</v>
      </c>
      <c r="C12" s="170"/>
      <c r="D12" s="35"/>
      <c r="E12" s="11"/>
      <c r="F12" s="23" t="str">
        <f>Input!$YH8</f>
        <v>Eva Burnett</v>
      </c>
      <c r="G12" s="23" t="str">
        <f>Input!$YI8</f>
        <v>972-883-6387</v>
      </c>
      <c r="H12" s="45" t="str">
        <f>Input!$YJ8</f>
        <v>exb180000@utdallas.edu</v>
      </c>
    </row>
    <row r="13" spans="2:8" ht="16.5" customHeight="1" outlineLevel="1">
      <c r="B13" s="39" t="s">
        <v>3</v>
      </c>
      <c r="C13" s="170"/>
      <c r="D13" s="35"/>
      <c r="E13" s="11"/>
      <c r="F13" s="23" t="str">
        <f>Input!$YH9</f>
        <v>Charlie Martinez</v>
      </c>
      <c r="G13" s="23" t="str">
        <f>Input!$YI9</f>
        <v>915-747-7863</v>
      </c>
      <c r="H13" s="45" t="str">
        <f>Input!$YJ9</f>
        <v>marcarlo@utep.edu</v>
      </c>
    </row>
    <row r="14" spans="2:8" s="57" customFormat="1" ht="24.75" customHeight="1" outlineLevel="1">
      <c r="B14" s="64" t="s">
        <v>885</v>
      </c>
      <c r="C14" s="171"/>
      <c r="D14" s="62"/>
      <c r="E14" s="63"/>
      <c r="F14" s="23" t="str">
        <f>Input!$YH10</f>
        <v>Richard Wilson</v>
      </c>
      <c r="G14" s="23" t="str">
        <f>Input!$YI10</f>
        <v>956-665-8702</v>
      </c>
      <c r="H14" s="45" t="str">
        <f>Input!$YJ10</f>
        <v>richard.wilson@utrgv.edu</v>
      </c>
    </row>
    <row r="15" spans="2:8" ht="16.5" customHeight="1" outlineLevel="1">
      <c r="B15" s="39" t="s">
        <v>6</v>
      </c>
      <c r="C15" s="170"/>
      <c r="D15" s="35"/>
      <c r="E15" s="11"/>
      <c r="F15" s="23" t="str">
        <f>Input!$YH11</f>
        <v>Monica Galindo</v>
      </c>
      <c r="G15" s="23">
        <f>Input!$YI11</f>
        <v>0</v>
      </c>
      <c r="H15" s="45" t="str">
        <f>Input!$YJ11</f>
        <v>galindo_m@utpb.edu</v>
      </c>
    </row>
    <row r="16" spans="2:8" ht="16.5" customHeight="1" outlineLevel="1">
      <c r="B16" s="39" t="s">
        <v>7</v>
      </c>
      <c r="C16" s="170"/>
      <c r="D16" s="35"/>
      <c r="E16" s="11"/>
      <c r="F16" s="23" t="str">
        <f>Input!$YH12</f>
        <v>Sheri Hardison</v>
      </c>
      <c r="G16" s="23" t="str">
        <f>Input!$YI12</f>
        <v>210-458-6774</v>
      </c>
      <c r="H16" s="45" t="str">
        <f>Input!$YJ12</f>
        <v>sheri.hardison@utsa.edu</v>
      </c>
    </row>
    <row r="17" spans="2:8" ht="16.5" customHeight="1" outlineLevel="1">
      <c r="B17" s="39" t="s">
        <v>8</v>
      </c>
      <c r="C17" s="170"/>
      <c r="D17" s="35"/>
      <c r="E17" s="11"/>
      <c r="F17" s="23" t="str">
        <f>Input!$YH13</f>
        <v>Kim Laird</v>
      </c>
      <c r="G17" s="23" t="str">
        <f>Input!$YI13</f>
        <v>903-566-7044</v>
      </c>
      <c r="H17" s="45" t="str">
        <f>Input!$YJ13</f>
        <v>klaird@uttyler.edu</v>
      </c>
    </row>
    <row r="18" spans="2:8" ht="16.5" customHeight="1">
      <c r="B18" s="18"/>
      <c r="C18" s="19"/>
      <c r="D18" s="19"/>
      <c r="F18" s="23"/>
      <c r="G18" s="23"/>
      <c r="H18" s="23"/>
    </row>
    <row r="19" spans="2:8" ht="16.5" customHeight="1">
      <c r="B19" s="17" t="s">
        <v>109</v>
      </c>
      <c r="C19" s="34"/>
      <c r="D19" s="34"/>
      <c r="F19" s="23"/>
      <c r="G19" s="23"/>
      <c r="H19" s="23"/>
    </row>
    <row r="20" spans="2:8" ht="16.5" customHeight="1" outlineLevel="1">
      <c r="B20" s="39" t="s">
        <v>9</v>
      </c>
      <c r="C20" s="170"/>
      <c r="D20" s="35"/>
      <c r="E20" s="11"/>
      <c r="F20" s="23" t="str">
        <f>Input!$YH14</f>
        <v>Robert Fishkind</v>
      </c>
      <c r="G20" s="23" t="str">
        <f>Input!$YI14</f>
        <v>979-458-5389</v>
      </c>
      <c r="H20" s="45" t="str">
        <f>Input!$YJ14</f>
        <v>rfishkind@tamu.edu</v>
      </c>
    </row>
    <row r="21" spans="2:8" ht="16.5" customHeight="1" outlineLevel="1">
      <c r="B21" s="39" t="s">
        <v>10</v>
      </c>
      <c r="C21" s="170"/>
      <c r="D21" s="35"/>
      <c r="E21" s="11"/>
      <c r="F21" s="23" t="str">
        <f>Input!$YH15</f>
        <v>Robert Fishkind</v>
      </c>
      <c r="G21" s="23" t="str">
        <f>Input!$YI15</f>
        <v>979-458-5389</v>
      </c>
      <c r="H21" s="45" t="str">
        <f>Input!$YJ15</f>
        <v>rfishkind@tamu.edu</v>
      </c>
    </row>
    <row r="22" spans="2:8" ht="16.5" customHeight="1" outlineLevel="1">
      <c r="B22" s="39" t="s">
        <v>11</v>
      </c>
      <c r="C22" s="170"/>
      <c r="D22" s="35"/>
      <c r="E22" s="11"/>
      <c r="F22" s="23" t="str">
        <f>Input!$YH16</f>
        <v>Dianne Evans</v>
      </c>
      <c r="G22" s="23" t="str">
        <f>Input!$YI16</f>
        <v>936-261-1905</v>
      </c>
      <c r="H22" s="45" t="str">
        <f>Input!$YJ16</f>
        <v>dtevans@pvamu.edu</v>
      </c>
    </row>
    <row r="23" spans="2:8" ht="16.5" customHeight="1" outlineLevel="1">
      <c r="B23" s="39" t="s">
        <v>12</v>
      </c>
      <c r="C23" s="170"/>
      <c r="D23" s="35"/>
      <c r="E23" s="11"/>
      <c r="F23" s="23" t="str">
        <f>Input!$YH17</f>
        <v>Amanda Sims</v>
      </c>
      <c r="G23" s="23">
        <f>Input!$YI17</f>
        <v>0</v>
      </c>
      <c r="H23" s="45" t="str">
        <f>Input!$YJ17</f>
        <v>ince@tarleton.ed</v>
      </c>
    </row>
    <row r="24" spans="2:8" ht="16.5" customHeight="1" outlineLevel="1">
      <c r="B24" s="39" t="s">
        <v>13</v>
      </c>
      <c r="C24" s="170"/>
      <c r="D24" s="35"/>
      <c r="E24" s="11"/>
      <c r="F24" s="23" t="str">
        <f>Input!$YH18</f>
        <v>Yolanda Castorena</v>
      </c>
      <c r="G24" s="23" t="str">
        <f>Input!$YI18</f>
        <v>361-825-5571</v>
      </c>
      <c r="H24" s="45" t="str">
        <f>Input!$YJ18</f>
        <v>yolanda.castorena@tamucc.edu</v>
      </c>
    </row>
    <row r="25" spans="2:8" ht="16.5" customHeight="1" outlineLevel="1">
      <c r="B25" s="39" t="s">
        <v>14</v>
      </c>
      <c r="C25" s="170"/>
      <c r="D25" s="35"/>
      <c r="E25" s="11"/>
      <c r="F25" s="23" t="str">
        <f>Input!$YH19</f>
        <v>Joanne Castro</v>
      </c>
      <c r="G25" s="23" t="str">
        <f>Input!$YI19</f>
        <v>361-593-3085</v>
      </c>
      <c r="H25" s="45" t="str">
        <f>Input!$YJ19</f>
        <v>joanne.castro@tamuk.edu</v>
      </c>
    </row>
    <row r="26" spans="2:8" ht="16.5" customHeight="1" outlineLevel="1">
      <c r="B26" s="39" t="s">
        <v>15</v>
      </c>
      <c r="C26" s="170"/>
      <c r="D26" s="35"/>
      <c r="E26" s="11"/>
      <c r="F26" s="23" t="str">
        <f>Input!$YH20</f>
        <v>Denisse Garza</v>
      </c>
      <c r="G26" s="23" t="str">
        <f>Input!$YI20</f>
        <v>(956)326-2369</v>
      </c>
      <c r="H26" s="45">
        <f>Input!$YJ20</f>
        <v>0</v>
      </c>
    </row>
    <row r="27" spans="2:8" ht="16.5" customHeight="1" outlineLevel="1">
      <c r="B27" s="39" t="s">
        <v>16</v>
      </c>
      <c r="C27" s="170"/>
      <c r="D27" s="35"/>
      <c r="E27" s="11"/>
      <c r="F27" s="23" t="str">
        <f>Input!$YH21</f>
        <v>Zach Samaniego</v>
      </c>
      <c r="G27" s="23" t="str">
        <f>Input!$YI21</f>
        <v>806-651-2077</v>
      </c>
      <c r="H27" s="45" t="str">
        <f>Input!$YJ21</f>
        <v>zsamaniego@wtamu.edu</v>
      </c>
    </row>
    <row r="28" spans="2:8" ht="16.5" customHeight="1" outlineLevel="1">
      <c r="B28" s="39" t="s">
        <v>17</v>
      </c>
      <c r="C28" s="170"/>
      <c r="D28" s="35"/>
      <c r="E28" s="11"/>
      <c r="F28" s="23" t="str">
        <f>Input!$YH22</f>
        <v>Sarah Baker</v>
      </c>
      <c r="G28" s="23" t="str">
        <f>Input!$YI22</f>
        <v>sarah.baker@tamuc.edu</v>
      </c>
      <c r="H28" s="45" t="str">
        <f>Input!$YJ22</f>
        <v>903.886.5045</v>
      </c>
    </row>
    <row r="29" spans="2:8" ht="16.5" customHeight="1" outlineLevel="1">
      <c r="B29" s="39" t="s">
        <v>18</v>
      </c>
      <c r="C29" s="170"/>
      <c r="D29" s="35"/>
      <c r="E29" s="11"/>
      <c r="F29" s="23" t="str">
        <f>Input!$YH23</f>
        <v>Rhonda Jones</v>
      </c>
      <c r="G29" s="23" t="str">
        <f>Input!$YI23</f>
        <v>903-223-3110</v>
      </c>
      <c r="H29" s="45" t="str">
        <f>Input!$YJ23</f>
        <v>rhonda.jones@tamut.edu</v>
      </c>
    </row>
    <row r="30" spans="2:8" ht="16.5" customHeight="1" outlineLevel="1">
      <c r="B30" s="40" t="s">
        <v>37</v>
      </c>
      <c r="C30" s="170"/>
      <c r="D30" s="35"/>
      <c r="E30" s="11"/>
      <c r="F30" s="23" t="str">
        <f>Input!$YH24</f>
        <v>Susan Bowden</v>
      </c>
      <c r="G30" s="23" t="str">
        <f>Input!$YI24</f>
        <v>254-519-5766</v>
      </c>
      <c r="H30" s="45" t="str">
        <f>Input!$YJ24</f>
        <v>susanbowden@tamuct.edu</v>
      </c>
    </row>
    <row r="31" spans="2:8" ht="16.5" customHeight="1" outlineLevel="1">
      <c r="B31" s="40" t="s">
        <v>38</v>
      </c>
      <c r="C31" s="170"/>
      <c r="D31" s="35"/>
      <c r="E31" s="11"/>
      <c r="F31" s="23" t="str">
        <f>Input!$YH25</f>
        <v>Zulema Gonzales</v>
      </c>
      <c r="G31" s="23" t="str">
        <f>Input!$YI25</f>
        <v>407-716-4151</v>
      </c>
      <c r="H31" s="45" t="str">
        <f>Input!$YJ25</f>
        <v>zulema.gonzales@tamusa.edu</v>
      </c>
    </row>
    <row r="32" spans="2:8" ht="16.5" customHeight="1">
      <c r="B32" s="29"/>
      <c r="C32" s="36"/>
      <c r="D32" s="36"/>
      <c r="F32" s="23"/>
      <c r="G32" s="23"/>
      <c r="H32" s="23"/>
    </row>
    <row r="33" spans="2:8" ht="16.5" customHeight="1">
      <c r="B33" s="30" t="s">
        <v>111</v>
      </c>
      <c r="C33" s="37"/>
      <c r="D33" s="37"/>
      <c r="F33" s="23"/>
      <c r="G33" s="23"/>
      <c r="H33" s="23"/>
    </row>
    <row r="34" spans="2:8" s="57" customFormat="1" ht="16.5" customHeight="1" outlineLevel="1">
      <c r="B34" s="64" t="s">
        <v>916</v>
      </c>
      <c r="C34" s="171"/>
      <c r="D34" s="62"/>
      <c r="E34" s="63"/>
      <c r="F34" s="23" t="str">
        <f>Input!$YH26</f>
        <v>Karin Livingston</v>
      </c>
      <c r="G34" s="23" t="str">
        <f>Input!$YI26</f>
        <v>713-743-4415</v>
      </c>
      <c r="H34" s="45" t="str">
        <f>Input!$YJ26</f>
        <v>klivingston@uh.edu</v>
      </c>
    </row>
    <row r="35" spans="2:8" ht="16.5" customHeight="1" outlineLevel="1">
      <c r="B35" s="39" t="s">
        <v>20</v>
      </c>
      <c r="C35" s="170"/>
      <c r="D35" s="35"/>
      <c r="E35" s="11"/>
      <c r="F35" s="23" t="str">
        <f>Input!$YH27</f>
        <v>Mark Denney, VP Administration and Finance</v>
      </c>
      <c r="G35" s="23" t="str">
        <f>Input!$YI27</f>
        <v>281-283-2100</v>
      </c>
      <c r="H35" s="45" t="str">
        <f>Input!$YJ27</f>
        <v>denney@uhcl.edu</v>
      </c>
    </row>
    <row r="36" spans="2:8" ht="16.5" customHeight="1" outlineLevel="1">
      <c r="B36" s="39" t="s">
        <v>21</v>
      </c>
      <c r="C36" s="170"/>
      <c r="D36" s="35"/>
      <c r="E36" s="11"/>
      <c r="F36" s="23" t="str">
        <f>Input!$YH28</f>
        <v>Preston Heng</v>
      </c>
      <c r="G36" s="23" t="str">
        <f>Input!$YI28</f>
        <v>713-221-8606</v>
      </c>
      <c r="H36" s="45" t="str">
        <f>Input!$YJ28</f>
        <v>hengp@uhd.edu</v>
      </c>
    </row>
    <row r="37" spans="2:8" ht="16.5" customHeight="1" outlineLevel="1">
      <c r="B37" s="39" t="s">
        <v>22</v>
      </c>
      <c r="C37" s="170"/>
      <c r="D37" s="35"/>
      <c r="E37" s="11"/>
      <c r="F37" s="23" t="str">
        <f>Input!$YH29</f>
        <v>Angela Hartmann</v>
      </c>
      <c r="G37" s="23" t="str">
        <f>Input!$YI29</f>
        <v>361-570-4374</v>
      </c>
      <c r="H37" s="45" t="str">
        <f>Input!$YJ29</f>
        <v>hartmanna@uhv.edu</v>
      </c>
    </row>
    <row r="38" spans="2:8" ht="16.5" customHeight="1">
      <c r="B38" s="18"/>
      <c r="C38" s="19"/>
      <c r="D38" s="19"/>
      <c r="F38" s="23"/>
      <c r="G38" s="23"/>
      <c r="H38" s="23"/>
    </row>
    <row r="39" spans="2:8" ht="16.5" customHeight="1">
      <c r="B39" s="17" t="s">
        <v>112</v>
      </c>
      <c r="C39" s="34"/>
      <c r="D39" s="34"/>
      <c r="F39" s="23"/>
      <c r="G39" s="23"/>
      <c r="H39" s="23"/>
    </row>
    <row r="40" spans="2:8" ht="16.5" customHeight="1" outlineLevel="1">
      <c r="B40" s="39" t="s">
        <v>33</v>
      </c>
      <c r="C40" s="170"/>
      <c r="D40" s="35"/>
      <c r="E40" s="11"/>
      <c r="F40" s="23" t="str">
        <f>Input!$YH30</f>
        <v xml:space="preserve">Cynthia Brown </v>
      </c>
      <c r="G40" s="23" t="str">
        <f>Input!$YI30</f>
        <v>Dir Reporting/Post Award Admin.</v>
      </c>
      <c r="H40" s="45" t="str">
        <f>Input!$YJ30</f>
        <v xml:space="preserve">clbrown@lamar.edu  </v>
      </c>
    </row>
    <row r="41" spans="2:8" s="57" customFormat="1" ht="27.75" customHeight="1" outlineLevel="1">
      <c r="B41" s="64" t="s">
        <v>917</v>
      </c>
      <c r="C41" s="171"/>
      <c r="D41" s="62"/>
      <c r="E41" s="63"/>
      <c r="F41" s="23" t="str">
        <f>Input!$YH31</f>
        <v>Amanda Withers</v>
      </c>
      <c r="G41" s="23" t="str">
        <f>Input!$YI31</f>
        <v>withers@shsu.edu</v>
      </c>
      <c r="H41" s="45" t="str">
        <f>Input!$YJ31</f>
        <v>936-294-2289</v>
      </c>
    </row>
    <row r="42" spans="2:8" ht="16.5" customHeight="1" outlineLevel="1">
      <c r="B42" s="39" t="s">
        <v>151</v>
      </c>
      <c r="C42" s="170"/>
      <c r="D42" s="35"/>
      <c r="E42" s="11"/>
      <c r="F42" s="23" t="str">
        <f>Input!$YH32</f>
        <v>Cristine Black, Assistant Vice President, Budgeting Financial Planning &amp; Analysis</v>
      </c>
      <c r="G42" s="23" t="str">
        <f>Input!$YI32</f>
        <v>512-245-4777</v>
      </c>
      <c r="H42" s="45" t="str">
        <f>Input!$YJ32</f>
        <v>cblack1@txstate.edu</v>
      </c>
    </row>
    <row r="43" spans="2:8" ht="16.5" customHeight="1" outlineLevel="1">
      <c r="B43" s="39" t="s">
        <v>24</v>
      </c>
      <c r="C43" s="170"/>
      <c r="D43" s="35"/>
      <c r="E43" s="11"/>
      <c r="F43" s="23" t="str">
        <f>Input!$YH33</f>
        <v>Frederico Rodriguez Sponsored Programs Accountant</v>
      </c>
      <c r="G43" s="23" t="str">
        <f>Input!$YI33</f>
        <v>frederico.rodriguez@sulross.edu</v>
      </c>
      <c r="H43" s="45" t="str">
        <f>Input!$YJ33</f>
        <v>Phone number 432-837-8180</v>
      </c>
    </row>
    <row r="44" spans="2:8" ht="16.5" customHeight="1">
      <c r="B44" s="18"/>
      <c r="C44" s="19"/>
      <c r="D44" s="19"/>
      <c r="F44" s="23"/>
      <c r="G44" s="23"/>
      <c r="H44" s="23"/>
    </row>
    <row r="45" spans="2:8" ht="16.5" customHeight="1">
      <c r="B45" s="17" t="s">
        <v>114</v>
      </c>
      <c r="C45" s="34"/>
      <c r="D45" s="34"/>
      <c r="F45" s="23"/>
      <c r="G45" s="23"/>
      <c r="H45" s="23"/>
    </row>
    <row r="46" spans="2:8" ht="16.5" customHeight="1" outlineLevel="1">
      <c r="B46" s="39" t="s">
        <v>25</v>
      </c>
      <c r="C46" s="170"/>
      <c r="D46" s="35"/>
      <c r="E46" s="11"/>
      <c r="F46" s="23" t="str">
        <f>Input!$YH34</f>
        <v>Eric Fisher</v>
      </c>
      <c r="G46" s="23" t="str">
        <f>Input!$YI34</f>
        <v>806-834-4713</v>
      </c>
      <c r="H46" s="45" t="str">
        <f>Input!$YJ34</f>
        <v>eric.fisher@ttu.edu</v>
      </c>
    </row>
    <row r="47" spans="2:8" ht="16.5" customHeight="1" outlineLevel="1">
      <c r="B47" s="39" t="s">
        <v>26</v>
      </c>
      <c r="C47" s="170"/>
      <c r="D47" s="35"/>
      <c r="E47" s="11"/>
      <c r="F47" s="23" t="str">
        <f>Input!$YH35</f>
        <v>Angie Wright, Vice-President Finance and Administration</v>
      </c>
      <c r="G47" s="23" t="str">
        <f>Input!$YI35</f>
        <v>325-942-2017</v>
      </c>
      <c r="H47" s="45" t="str">
        <f>Input!$YJ35</f>
        <v>angie.wright@angelo.edu</v>
      </c>
    </row>
    <row r="48" spans="2:8" ht="16.5" customHeight="1" outlineLevel="1">
      <c r="B48" s="39" t="s">
        <v>28</v>
      </c>
      <c r="C48" s="170"/>
      <c r="D48" s="35"/>
      <c r="E48" s="11"/>
      <c r="F48" s="23" t="str">
        <f>Input!$YH36</f>
        <v>DeeAnna Oliveira</v>
      </c>
      <c r="G48" s="23" t="str">
        <f>Input!$YI36</f>
        <v>940-369-7452</v>
      </c>
      <c r="H48" s="45" t="str">
        <f>Input!$YJ36</f>
        <v>deeanna.oliveira@unt.edu</v>
      </c>
    </row>
    <row r="49" spans="2:8" ht="16.5" customHeight="1">
      <c r="B49" s="18"/>
      <c r="C49" s="19"/>
      <c r="D49" s="19"/>
      <c r="F49" s="23"/>
      <c r="G49" s="23"/>
      <c r="H49" s="23"/>
    </row>
    <row r="50" spans="2:8" ht="16.5" customHeight="1">
      <c r="B50" s="17" t="s">
        <v>116</v>
      </c>
      <c r="C50" s="34"/>
      <c r="D50" s="34"/>
      <c r="F50" s="23"/>
      <c r="G50" s="23"/>
      <c r="H50" s="23"/>
    </row>
    <row r="51" spans="2:8" ht="16.5" customHeight="1" outlineLevel="1">
      <c r="B51" s="39" t="s">
        <v>27</v>
      </c>
      <c r="C51" s="170"/>
      <c r="D51" s="35"/>
      <c r="E51" s="11"/>
      <c r="F51" s="23" t="str">
        <f>Input!$YH37</f>
        <v>Denise Singleton</v>
      </c>
      <c r="G51" s="23" t="str">
        <f>Input!$YJ37</f>
        <v>Denise.Valdez@untdallas.edu</v>
      </c>
      <c r="H51" s="45" t="e">
        <f>Input!#REF!</f>
        <v>#REF!</v>
      </c>
    </row>
    <row r="52" spans="2:8" ht="16.5" customHeight="1" outlineLevel="1">
      <c r="B52" s="40" t="s">
        <v>36</v>
      </c>
      <c r="C52" s="170"/>
      <c r="D52" s="35"/>
      <c r="E52" s="11"/>
      <c r="F52" s="23" t="str">
        <f>Input!$YH38</f>
        <v>Chris Stovall</v>
      </c>
      <c r="G52" s="23" t="str">
        <f>Input!$YI38</f>
        <v>Controller</v>
      </c>
      <c r="H52" s="45" t="str">
        <f>Input!$YJ38</f>
        <v>chris.stovall@msutexas.edu</v>
      </c>
    </row>
    <row r="53" spans="2:8" ht="16.5" customHeight="1">
      <c r="B53" s="18"/>
      <c r="C53" s="19"/>
      <c r="D53" s="19"/>
      <c r="F53" s="23"/>
      <c r="G53" s="23"/>
      <c r="H53" s="23"/>
    </row>
    <row r="54" spans="2:8" ht="16.5" customHeight="1">
      <c r="B54" s="31" t="s">
        <v>145</v>
      </c>
      <c r="C54" s="38"/>
      <c r="D54" s="38"/>
      <c r="F54" s="23"/>
      <c r="G54" s="23"/>
      <c r="H54" s="23"/>
    </row>
    <row r="55" spans="2:8" ht="16.5" customHeight="1" outlineLevel="1">
      <c r="B55" s="39" t="s">
        <v>29</v>
      </c>
      <c r="C55" s="170"/>
      <c r="D55" s="35"/>
      <c r="E55" s="11"/>
      <c r="F55" s="23" t="str">
        <f>Input!$YH39</f>
        <v>Letitia Hamilton</v>
      </c>
      <c r="G55" s="23" t="str">
        <f>Input!$YI39</f>
        <v>936-468-2250</v>
      </c>
      <c r="H55" s="45" t="str">
        <f>Input!$YJ39</f>
        <v>hamiltonlg@sfasu.edu</v>
      </c>
    </row>
    <row r="56" spans="2:8" ht="16.5" customHeight="1" outlineLevel="1">
      <c r="B56" s="39" t="s">
        <v>30</v>
      </c>
      <c r="C56" s="170"/>
      <c r="D56" s="35"/>
      <c r="E56" s="11"/>
      <c r="F56" s="23" t="str">
        <f>Input!$YH40</f>
        <v>Zewuze Ladzekpo</v>
      </c>
      <c r="G56" s="23">
        <f>Input!$YI40</f>
        <v>0</v>
      </c>
      <c r="H56" s="45" t="str">
        <f>Input!$YJ40</f>
        <v>Zewuze.Ladzekpo@tsu.edu</v>
      </c>
    </row>
    <row r="57" spans="2:8" ht="16.5" customHeight="1" outlineLevel="1">
      <c r="B57" s="39" t="s">
        <v>31</v>
      </c>
      <c r="C57" s="170"/>
      <c r="D57" s="35"/>
      <c r="E57" s="11"/>
      <c r="F57" s="23" t="str">
        <f>Input!$YH41</f>
        <v>Melanie Ramirez</v>
      </c>
      <c r="G57" s="23" t="str">
        <f>Input!$YI41</f>
        <v>PO Box 425439</v>
      </c>
      <c r="H57" s="45" t="str">
        <f>Input!$YJ41</f>
        <v>Denton, TX 76204-5439</v>
      </c>
    </row>
    <row r="58" spans="2:8" ht="16.5" customHeight="1">
      <c r="B58" s="18"/>
      <c r="C58" s="19"/>
      <c r="D58" s="19"/>
      <c r="F58" s="6"/>
      <c r="G58" s="6"/>
      <c r="H58" s="6"/>
    </row>
    <row r="59" spans="2:8" ht="16.5" customHeight="1">
      <c r="B59" s="18"/>
      <c r="C59" s="19"/>
      <c r="D59" s="19"/>
      <c r="F59" s="6"/>
      <c r="G59" s="6"/>
      <c r="H59" s="6"/>
    </row>
    <row r="60" spans="2:8" ht="16.5" customHeight="1">
      <c r="B60" s="3" t="s">
        <v>185</v>
      </c>
      <c r="F60" s="6"/>
      <c r="G60" s="6"/>
      <c r="H60" s="6"/>
    </row>
    <row r="61" spans="2:8" ht="16.5" customHeight="1" outlineLevel="1">
      <c r="B61" s="12" t="s">
        <v>186</v>
      </c>
      <c r="C61" s="35"/>
      <c r="D61" s="35"/>
      <c r="E61" s="11"/>
      <c r="F61" s="23" t="str">
        <f>Input!$YH50</f>
        <v>John McGeady, Director, Budget Office</v>
      </c>
      <c r="G61" s="23" t="str">
        <f>Input!$YI50</f>
        <v>512-659-8474</v>
      </c>
      <c r="H61" s="45" t="str">
        <f>Input!$YJ50</f>
        <v>john.mcgeady@austin.utexas.edu</v>
      </c>
    </row>
    <row r="62" spans="2:8" ht="16.5" customHeight="1" outlineLevel="1">
      <c r="B62" s="39" t="s">
        <v>187</v>
      </c>
      <c r="C62" s="170"/>
      <c r="D62" s="41"/>
      <c r="E62" s="11"/>
      <c r="F62" s="23" t="str">
        <f>Input!$YH51</f>
        <v>Richard Wilson</v>
      </c>
      <c r="G62" s="23" t="str">
        <f>Input!$YI51</f>
        <v>956-665-8702</v>
      </c>
      <c r="H62" s="45" t="str">
        <f>Input!$YJ51</f>
        <v>richard.wilson@utrgv.edu</v>
      </c>
    </row>
    <row r="63" spans="2:8" ht="16.5" customHeight="1" outlineLevel="1">
      <c r="B63" s="12" t="s">
        <v>919</v>
      </c>
      <c r="C63" s="170"/>
      <c r="D63" s="41"/>
      <c r="E63"/>
      <c r="F63" s="23" t="str">
        <f>Input!$YH54</f>
        <v>Karin Livingston</v>
      </c>
      <c r="G63" s="23" t="str">
        <f>Input!$YI54</f>
        <v>713-743-4415</v>
      </c>
      <c r="H63" s="45" t="str">
        <f>Input!$YJ54</f>
        <v>klivingston@uh.edu</v>
      </c>
    </row>
    <row r="64" spans="2:8" ht="16.5" customHeight="1" outlineLevel="1">
      <c r="B64" s="12" t="s">
        <v>920</v>
      </c>
      <c r="C64" s="170"/>
      <c r="D64" s="41"/>
      <c r="E64"/>
      <c r="F64" s="23" t="str">
        <f>Input!$YH57</f>
        <v>Amanda Withers</v>
      </c>
      <c r="G64" s="23" t="str">
        <f>Input!$YI57</f>
        <v>withers@shsu.edu</v>
      </c>
      <c r="H64" s="45" t="str">
        <f>Input!$YJ57</f>
        <v>936-294-2289</v>
      </c>
    </row>
    <row r="65" spans="2:8" ht="16.5" customHeight="1">
      <c r="F65" s="6"/>
      <c r="G65" s="6"/>
      <c r="H65" s="6"/>
    </row>
    <row r="66" spans="2:8" ht="16.5" customHeight="1">
      <c r="B66" s="42"/>
      <c r="F66" s="6"/>
      <c r="G66" s="6"/>
      <c r="H66" s="6"/>
    </row>
    <row r="67" spans="2:8" ht="16.5" customHeight="1">
      <c r="F67" s="6"/>
      <c r="G67" s="6"/>
      <c r="H67" s="6"/>
    </row>
    <row r="68" spans="2:8" ht="16.5" customHeight="1">
      <c r="F68" s="6"/>
      <c r="G68" s="6"/>
      <c r="H68" s="6"/>
    </row>
    <row r="69" spans="2:8" ht="16.5" customHeight="1">
      <c r="F69" s="6"/>
      <c r="G69" s="6"/>
      <c r="H69" s="6"/>
    </row>
    <row r="70" spans="2:8" ht="16.5" customHeight="1">
      <c r="F70" s="6"/>
      <c r="G70" s="6"/>
      <c r="H70" s="6"/>
    </row>
    <row r="71" spans="2:8" ht="16.5" customHeight="1">
      <c r="F71" s="6"/>
      <c r="G71" s="6"/>
      <c r="H71" s="6"/>
    </row>
    <row r="72" spans="2:8" ht="16.5" customHeight="1">
      <c r="F72" s="6"/>
      <c r="G72" s="6"/>
      <c r="H72" s="6"/>
    </row>
    <row r="73" spans="2:8" ht="16.5" customHeight="1">
      <c r="F73" s="6"/>
      <c r="G73" s="6"/>
      <c r="H73" s="6"/>
    </row>
    <row r="74" spans="2:8" ht="16.5" customHeight="1">
      <c r="F74" s="6"/>
      <c r="G74" s="6"/>
      <c r="H74" s="6"/>
    </row>
    <row r="75" spans="2:8" ht="16.5" customHeight="1">
      <c r="F75" s="6"/>
      <c r="G75" s="6"/>
      <c r="H75" s="6"/>
    </row>
    <row r="76" spans="2:8" ht="16.5" customHeight="1">
      <c r="F76" s="6"/>
      <c r="G76" s="6"/>
      <c r="H76" s="6"/>
    </row>
    <row r="77" spans="2:8" ht="16.5" customHeight="1">
      <c r="F77" s="6"/>
      <c r="G77" s="6"/>
      <c r="H77" s="6"/>
    </row>
    <row r="78" spans="2:8" ht="16.5" customHeight="1">
      <c r="F78" s="6"/>
      <c r="G78" s="6"/>
      <c r="H78" s="6"/>
    </row>
    <row r="79" spans="2:8" ht="16.5" customHeight="1">
      <c r="F79" s="6"/>
      <c r="G79" s="6"/>
      <c r="H79" s="6"/>
    </row>
    <row r="80" spans="2:8" ht="16.5" customHeight="1">
      <c r="F80" s="6"/>
      <c r="G80" s="6"/>
      <c r="H80" s="6"/>
    </row>
    <row r="81" spans="6:8" ht="16.5" customHeight="1">
      <c r="F81" s="6"/>
      <c r="G81" s="6"/>
      <c r="H81" s="6"/>
    </row>
    <row r="82" spans="6:8" ht="16.5" customHeight="1">
      <c r="F82" s="6"/>
      <c r="G82" s="6"/>
      <c r="H82" s="6"/>
    </row>
    <row r="83" spans="6:8" ht="16.5" customHeight="1">
      <c r="F83" s="6"/>
      <c r="G83" s="6"/>
      <c r="H83" s="6"/>
    </row>
    <row r="84" spans="6:8" ht="16.5" customHeight="1">
      <c r="F84" s="6"/>
      <c r="G84" s="6"/>
      <c r="H84" s="6"/>
    </row>
    <row r="85" spans="6:8" ht="16.5" customHeight="1">
      <c r="F85" s="6"/>
      <c r="G85" s="6"/>
      <c r="H85" s="6"/>
    </row>
    <row r="86" spans="6:8" ht="16.5" customHeight="1">
      <c r="F86" s="6"/>
      <c r="G86" s="6"/>
      <c r="H86" s="6"/>
    </row>
    <row r="87" spans="6:8" ht="16.5" customHeight="1">
      <c r="F87" s="6"/>
      <c r="G87" s="6"/>
      <c r="H87" s="6"/>
    </row>
    <row r="88" spans="6:8" ht="16.5" customHeight="1">
      <c r="F88" s="6"/>
      <c r="G88" s="6"/>
      <c r="H88" s="6"/>
    </row>
    <row r="89" spans="6:8" ht="16.5" customHeight="1">
      <c r="F89" s="6"/>
      <c r="G89" s="6"/>
      <c r="H89" s="6"/>
    </row>
    <row r="90" spans="6:8" ht="16.5" customHeight="1">
      <c r="F90" s="6"/>
      <c r="G90" s="6"/>
      <c r="H90" s="6"/>
    </row>
    <row r="91" spans="6:8" ht="16.5" customHeight="1">
      <c r="F91" s="6"/>
      <c r="G91" s="6"/>
      <c r="H91" s="6"/>
    </row>
    <row r="92" spans="6:8" ht="16.5" customHeight="1">
      <c r="F92" s="6"/>
      <c r="G92" s="6"/>
      <c r="H92" s="6"/>
    </row>
    <row r="93" spans="6:8" ht="16.5" customHeight="1">
      <c r="F93" s="6"/>
      <c r="G93" s="6"/>
      <c r="H93" s="6"/>
    </row>
    <row r="94" spans="6:8" ht="16.5" customHeight="1">
      <c r="F94" s="6"/>
      <c r="G94" s="6"/>
      <c r="H94" s="6"/>
    </row>
    <row r="95" spans="6:8" ht="16.5" customHeight="1">
      <c r="F95" s="6"/>
      <c r="G95" s="6"/>
      <c r="H95" s="6"/>
    </row>
    <row r="96" spans="6:8" ht="16.5" customHeight="1">
      <c r="F96" s="6"/>
      <c r="G96" s="6"/>
      <c r="H96" s="6"/>
    </row>
    <row r="97" spans="6:8" ht="16.5" customHeight="1">
      <c r="F97" s="6"/>
      <c r="G97" s="6"/>
      <c r="H97" s="6"/>
    </row>
    <row r="98" spans="6:8" ht="16.5" customHeight="1">
      <c r="F98" s="6"/>
      <c r="G98" s="6"/>
      <c r="H98" s="6"/>
    </row>
    <row r="99" spans="6:8" ht="16.5" customHeight="1">
      <c r="F99" s="6"/>
      <c r="G99" s="6"/>
      <c r="H99" s="6"/>
    </row>
    <row r="100" spans="6:8" ht="16.5" customHeight="1">
      <c r="F100" s="6"/>
      <c r="G100" s="6"/>
      <c r="H100" s="6"/>
    </row>
    <row r="101" spans="6:8" ht="16.5" customHeight="1">
      <c r="F101" s="6"/>
      <c r="G101" s="6"/>
      <c r="H101" s="6"/>
    </row>
    <row r="102" spans="6:8" ht="16.5" customHeight="1">
      <c r="F102" s="6"/>
      <c r="G102" s="6"/>
      <c r="H102" s="6"/>
    </row>
    <row r="103" spans="6:8" ht="16.5" customHeight="1">
      <c r="F103" s="6"/>
      <c r="G103" s="6"/>
      <c r="H103" s="6"/>
    </row>
    <row r="104" spans="6:8" ht="16.5" customHeight="1">
      <c r="F104" s="6"/>
      <c r="G104" s="6"/>
      <c r="H104" s="6"/>
    </row>
    <row r="105" spans="6:8" ht="16.5" customHeight="1">
      <c r="F105" s="6"/>
      <c r="G105" s="6"/>
      <c r="H105" s="6"/>
    </row>
    <row r="106" spans="6:8" ht="16.5" customHeight="1">
      <c r="F106" s="6"/>
      <c r="G106" s="6"/>
      <c r="H106" s="6"/>
    </row>
    <row r="107" spans="6:8" ht="16.5" customHeight="1">
      <c r="F107" s="6"/>
      <c r="G107" s="6"/>
      <c r="H107" s="6"/>
    </row>
    <row r="108" spans="6:8" ht="16.5" customHeight="1">
      <c r="F108" s="6"/>
      <c r="G108" s="6"/>
      <c r="H108" s="6"/>
    </row>
    <row r="109" spans="6:8" ht="16.5" customHeight="1">
      <c r="F109" s="6"/>
      <c r="G109" s="6"/>
      <c r="H109" s="6"/>
    </row>
    <row r="110" spans="6:8" ht="16.5" customHeight="1">
      <c r="F110" s="6"/>
      <c r="G110" s="6"/>
      <c r="H110" s="6"/>
    </row>
    <row r="111" spans="6:8" ht="16.5" customHeight="1">
      <c r="F111" s="6"/>
      <c r="G111" s="6"/>
      <c r="H111" s="6"/>
    </row>
    <row r="112" spans="6:8" ht="16.5" customHeight="1">
      <c r="F112" s="6"/>
      <c r="G112" s="6"/>
      <c r="H112" s="6"/>
    </row>
    <row r="113" spans="6:8" ht="16.5" customHeight="1">
      <c r="F113" s="6"/>
      <c r="G113" s="6"/>
      <c r="H113" s="6"/>
    </row>
    <row r="114" spans="6:8" ht="16.5" customHeight="1">
      <c r="F114" s="6"/>
      <c r="G114" s="6"/>
      <c r="H114" s="6"/>
    </row>
    <row r="115" spans="6:8" ht="16.5" customHeight="1">
      <c r="F115" s="6"/>
      <c r="G115" s="6"/>
      <c r="H115" s="6"/>
    </row>
    <row r="116" spans="6:8" ht="16.5" customHeight="1">
      <c r="F116" s="6"/>
      <c r="G116" s="6"/>
      <c r="H116" s="6"/>
    </row>
    <row r="117" spans="6:8" ht="16.5" customHeight="1">
      <c r="F117" s="6"/>
      <c r="G117" s="6"/>
      <c r="H117" s="6"/>
    </row>
    <row r="118" spans="6:8" ht="16.5" customHeight="1">
      <c r="F118" s="6"/>
      <c r="G118" s="6"/>
      <c r="H118" s="6"/>
    </row>
    <row r="119" spans="6:8" ht="16.5" customHeight="1">
      <c r="F119" s="6"/>
      <c r="G119" s="6"/>
      <c r="H119" s="6"/>
    </row>
    <row r="120" spans="6:8" ht="16.5" customHeight="1">
      <c r="F120" s="6"/>
      <c r="G120" s="6"/>
      <c r="H120" s="6"/>
    </row>
    <row r="121" spans="6:8" ht="16.5" customHeight="1">
      <c r="F121" s="6"/>
      <c r="G121" s="6"/>
      <c r="H121" s="6"/>
    </row>
    <row r="122" spans="6:8" ht="16.5" customHeight="1">
      <c r="F122" s="6"/>
      <c r="G122" s="6"/>
      <c r="H122" s="6"/>
    </row>
    <row r="123" spans="6:8" ht="16.5" customHeight="1">
      <c r="F123" s="6"/>
      <c r="G123" s="6"/>
      <c r="H123" s="6"/>
    </row>
    <row r="124" spans="6:8" ht="16.5" customHeight="1">
      <c r="F124" s="6"/>
      <c r="G124" s="6"/>
      <c r="H124" s="6"/>
    </row>
    <row r="125" spans="6:8" ht="16.5" customHeight="1">
      <c r="F125" s="6"/>
      <c r="G125" s="6"/>
      <c r="H125" s="6"/>
    </row>
    <row r="126" spans="6:8" ht="16.5" customHeight="1">
      <c r="F126" s="6"/>
      <c r="G126" s="6"/>
      <c r="H126" s="6"/>
    </row>
    <row r="127" spans="6:8" ht="16.5" customHeight="1">
      <c r="F127" s="6"/>
      <c r="G127" s="6"/>
      <c r="H127" s="6"/>
    </row>
    <row r="128" spans="6:8" ht="16.5" customHeight="1">
      <c r="F128" s="6"/>
      <c r="G128" s="6"/>
      <c r="H128" s="6"/>
    </row>
    <row r="129" spans="6:8" ht="16.5" customHeight="1">
      <c r="F129" s="6"/>
      <c r="G129" s="6"/>
      <c r="H129" s="6"/>
    </row>
    <row r="130" spans="6:8" ht="16.5" customHeight="1">
      <c r="F130" s="6"/>
      <c r="G130" s="6"/>
      <c r="H130" s="6"/>
    </row>
    <row r="131" spans="6:8" ht="16.5" customHeight="1">
      <c r="F131" s="6"/>
      <c r="G131" s="6"/>
      <c r="H131" s="6"/>
    </row>
    <row r="132" spans="6:8" ht="16.5" customHeight="1">
      <c r="F132" s="6"/>
      <c r="G132" s="6"/>
      <c r="H132" s="6"/>
    </row>
    <row r="133" spans="6:8" ht="16.5" customHeight="1">
      <c r="F133" s="6"/>
      <c r="G133" s="6"/>
      <c r="H133" s="6"/>
    </row>
    <row r="134" spans="6:8" ht="16.5" customHeight="1">
      <c r="F134" s="6"/>
      <c r="G134" s="6"/>
      <c r="H134" s="6"/>
    </row>
    <row r="135" spans="6:8" ht="16.5" customHeight="1">
      <c r="F135" s="6"/>
      <c r="G135" s="6"/>
      <c r="H135" s="6"/>
    </row>
    <row r="136" spans="6:8" ht="16.5" customHeight="1">
      <c r="F136" s="6"/>
      <c r="G136" s="6"/>
      <c r="H136" s="6"/>
    </row>
    <row r="137" spans="6:8" ht="16.5" customHeight="1">
      <c r="F137" s="6"/>
      <c r="G137" s="6"/>
      <c r="H137" s="6"/>
    </row>
    <row r="138" spans="6:8" ht="16.5" customHeight="1">
      <c r="F138" s="6"/>
      <c r="G138" s="6"/>
      <c r="H138" s="6"/>
    </row>
    <row r="139" spans="6:8" ht="16.5" customHeight="1">
      <c r="F139" s="6"/>
      <c r="G139" s="6"/>
      <c r="H139" s="6"/>
    </row>
    <row r="140" spans="6:8" ht="16.5" customHeight="1">
      <c r="F140" s="6"/>
      <c r="G140" s="6"/>
      <c r="H140" s="6"/>
    </row>
    <row r="141" spans="6:8" ht="16.5" customHeight="1">
      <c r="F141" s="6"/>
      <c r="G141" s="6"/>
      <c r="H141" s="6"/>
    </row>
    <row r="142" spans="6:8" ht="16.5" customHeight="1">
      <c r="F142" s="6"/>
      <c r="G142" s="6"/>
      <c r="H142" s="6"/>
    </row>
    <row r="143" spans="6:8" ht="16.5" customHeight="1">
      <c r="F143" s="6"/>
      <c r="G143" s="6"/>
      <c r="H143" s="6"/>
    </row>
    <row r="144" spans="6:8" ht="16.5" customHeight="1">
      <c r="F144" s="6"/>
      <c r="G144" s="6"/>
      <c r="H144" s="6"/>
    </row>
    <row r="145" spans="6:8" ht="16.5" customHeight="1">
      <c r="F145" s="6"/>
      <c r="G145" s="6"/>
      <c r="H145" s="6"/>
    </row>
    <row r="146" spans="6:8" ht="16.5" customHeight="1">
      <c r="F146" s="6"/>
      <c r="G146" s="6"/>
      <c r="H146" s="6"/>
    </row>
    <row r="147" spans="6:8" ht="16.5" customHeight="1">
      <c r="F147" s="6"/>
      <c r="G147" s="6"/>
      <c r="H147" s="6"/>
    </row>
    <row r="148" spans="6:8" ht="16.5" customHeight="1">
      <c r="F148" s="6"/>
      <c r="G148" s="6"/>
      <c r="H148" s="6"/>
    </row>
    <row r="149" spans="6:8" ht="16.5" customHeight="1">
      <c r="F149" s="6"/>
      <c r="G149" s="6"/>
      <c r="H149" s="6"/>
    </row>
    <row r="150" spans="6:8" ht="16.5" customHeight="1">
      <c r="F150" s="6"/>
      <c r="G150" s="6"/>
      <c r="H150" s="6"/>
    </row>
    <row r="151" spans="6:8" ht="16.5" customHeight="1">
      <c r="F151" s="6"/>
      <c r="G151" s="6"/>
      <c r="H151" s="6"/>
    </row>
    <row r="152" spans="6:8" ht="16.5" customHeight="1">
      <c r="F152" s="6"/>
      <c r="G152" s="6"/>
      <c r="H152" s="6"/>
    </row>
    <row r="153" spans="6:8" ht="16.5" customHeight="1">
      <c r="F153" s="6"/>
      <c r="G153" s="6"/>
      <c r="H153" s="6"/>
    </row>
    <row r="154" spans="6:8" ht="16.5" customHeight="1">
      <c r="F154" s="6"/>
      <c r="G154" s="6"/>
      <c r="H154" s="6"/>
    </row>
    <row r="155" spans="6:8" ht="16.5" customHeight="1">
      <c r="F155" s="6"/>
      <c r="G155" s="6"/>
      <c r="H155" s="6"/>
    </row>
    <row r="156" spans="6:8" ht="16.5" customHeight="1">
      <c r="F156" s="6"/>
      <c r="G156" s="6"/>
      <c r="H156" s="6"/>
    </row>
    <row r="157" spans="6:8" ht="16.5" customHeight="1">
      <c r="F157" s="6"/>
      <c r="G157" s="6"/>
      <c r="H157" s="6"/>
    </row>
    <row r="158" spans="6:8" ht="16.5" customHeight="1">
      <c r="F158" s="6"/>
      <c r="G158" s="6"/>
      <c r="H158" s="6"/>
    </row>
    <row r="159" spans="6:8" ht="16.5" customHeight="1">
      <c r="F159" s="6"/>
      <c r="G159" s="6"/>
      <c r="H159" s="6"/>
    </row>
    <row r="160" spans="6:8" ht="16.5" customHeight="1">
      <c r="F160" s="6"/>
      <c r="G160" s="6"/>
      <c r="H160" s="6"/>
    </row>
    <row r="161" spans="6:8" ht="16.5" customHeight="1">
      <c r="F161" s="6"/>
      <c r="G161" s="6"/>
      <c r="H161" s="6"/>
    </row>
    <row r="162" spans="6:8" ht="16.5" customHeight="1">
      <c r="F162" s="6"/>
      <c r="G162" s="6"/>
      <c r="H162" s="6"/>
    </row>
    <row r="163" spans="6:8" ht="16.5" customHeight="1">
      <c r="F163" s="6"/>
      <c r="G163" s="6"/>
      <c r="H163" s="6"/>
    </row>
    <row r="164" spans="6:8" ht="16.5" customHeight="1">
      <c r="F164" s="6"/>
      <c r="G164" s="6"/>
      <c r="H164" s="6"/>
    </row>
    <row r="165" spans="6:8" ht="16.5" customHeight="1">
      <c r="F165" s="6"/>
      <c r="G165" s="6"/>
      <c r="H165" s="6"/>
    </row>
    <row r="166" spans="6:8" ht="16.5" customHeight="1">
      <c r="F166" s="6"/>
      <c r="G166" s="6"/>
      <c r="H166" s="6"/>
    </row>
    <row r="167" spans="6:8" ht="16.5" customHeight="1">
      <c r="F167" s="6"/>
      <c r="G167" s="6"/>
      <c r="H167" s="6"/>
    </row>
    <row r="168" spans="6:8" ht="16.5" customHeight="1">
      <c r="F168" s="6"/>
      <c r="G168" s="6"/>
      <c r="H168" s="6"/>
    </row>
    <row r="169" spans="6:8" ht="16.5" customHeight="1">
      <c r="F169" s="6"/>
      <c r="G169" s="6"/>
      <c r="H169" s="6"/>
    </row>
    <row r="170" spans="6:8" ht="16.5" customHeight="1">
      <c r="F170" s="6"/>
      <c r="G170" s="6"/>
      <c r="H170" s="6"/>
    </row>
    <row r="171" spans="6:8" ht="16.5" customHeight="1">
      <c r="F171" s="6"/>
      <c r="G171" s="6"/>
      <c r="H171" s="6"/>
    </row>
    <row r="172" spans="6:8" ht="16.5" customHeight="1">
      <c r="F172" s="6"/>
      <c r="G172" s="6"/>
      <c r="H172" s="6"/>
    </row>
    <row r="173" spans="6:8" ht="16.5" customHeight="1">
      <c r="F173" s="6"/>
      <c r="G173" s="6"/>
      <c r="H173" s="6"/>
    </row>
    <row r="174" spans="6:8" ht="16.5" customHeight="1">
      <c r="F174" s="6"/>
      <c r="G174" s="6"/>
      <c r="H174" s="6"/>
    </row>
    <row r="175" spans="6:8" ht="16.5" customHeight="1">
      <c r="F175" s="6"/>
      <c r="G175" s="6"/>
      <c r="H175" s="6"/>
    </row>
    <row r="176" spans="6:8" ht="16.5" customHeight="1">
      <c r="F176" s="6"/>
      <c r="G176" s="6"/>
      <c r="H176" s="6"/>
    </row>
    <row r="177" spans="6:8" ht="16.5" customHeight="1">
      <c r="F177" s="6"/>
      <c r="G177" s="6"/>
      <c r="H177" s="6"/>
    </row>
    <row r="178" spans="6:8" ht="16.5" customHeight="1">
      <c r="F178" s="6"/>
      <c r="G178" s="6"/>
      <c r="H178" s="6"/>
    </row>
    <row r="179" spans="6:8" ht="16.5" customHeight="1">
      <c r="F179" s="6"/>
      <c r="G179" s="6"/>
      <c r="H179" s="6"/>
    </row>
    <row r="180" spans="6:8" ht="16.5" customHeight="1">
      <c r="F180" s="6"/>
      <c r="G180" s="6"/>
      <c r="H180" s="6"/>
    </row>
    <row r="181" spans="6:8" ht="16.5" customHeight="1">
      <c r="F181" s="6"/>
      <c r="G181" s="6"/>
      <c r="H181" s="6"/>
    </row>
    <row r="182" spans="6:8" ht="16.5" customHeight="1">
      <c r="F182" s="6"/>
      <c r="G182" s="6"/>
      <c r="H182" s="6"/>
    </row>
    <row r="183" spans="6:8" ht="16.5" customHeight="1">
      <c r="F183" s="6"/>
      <c r="G183" s="6"/>
      <c r="H183" s="6"/>
    </row>
    <row r="184" spans="6:8" ht="16.5" customHeight="1">
      <c r="F184" s="6"/>
      <c r="G184" s="6"/>
      <c r="H184" s="6"/>
    </row>
    <row r="185" spans="6:8" ht="16.5" customHeight="1">
      <c r="F185" s="6"/>
      <c r="G185" s="6"/>
      <c r="H185" s="6"/>
    </row>
    <row r="186" spans="6:8" ht="16.5" customHeight="1">
      <c r="F186" s="6"/>
      <c r="G186" s="6"/>
      <c r="H186" s="6"/>
    </row>
    <row r="187" spans="6:8" ht="16.5" customHeight="1">
      <c r="F187" s="6"/>
      <c r="G187" s="6"/>
      <c r="H187" s="6"/>
    </row>
    <row r="188" spans="6:8" ht="16.5" customHeight="1">
      <c r="F188" s="6"/>
      <c r="G188" s="6"/>
      <c r="H188" s="6"/>
    </row>
    <row r="189" spans="6:8" ht="16.5" customHeight="1">
      <c r="F189" s="6"/>
      <c r="G189" s="6"/>
      <c r="H189" s="6"/>
    </row>
    <row r="190" spans="6:8" ht="16.5" customHeight="1">
      <c r="F190" s="6"/>
      <c r="G190" s="6"/>
      <c r="H190" s="6"/>
    </row>
    <row r="191" spans="6:8" ht="16.5" customHeight="1">
      <c r="F191" s="6"/>
      <c r="G191" s="6"/>
      <c r="H191" s="6"/>
    </row>
    <row r="192" spans="6:8" ht="16.5" customHeight="1">
      <c r="F192" s="6"/>
      <c r="G192" s="6"/>
      <c r="H192" s="6"/>
    </row>
    <row r="193" spans="6:8" ht="16.5" customHeight="1">
      <c r="F193" s="6"/>
      <c r="G193" s="6"/>
      <c r="H193" s="6"/>
    </row>
    <row r="194" spans="6:8" ht="16.5" customHeight="1">
      <c r="F194" s="6"/>
      <c r="G194" s="6"/>
      <c r="H194" s="6"/>
    </row>
    <row r="195" spans="6:8" ht="16.5" customHeight="1">
      <c r="F195" s="6"/>
      <c r="G195" s="6"/>
      <c r="H195" s="6"/>
    </row>
    <row r="196" spans="6:8" ht="16.5" customHeight="1">
      <c r="F196" s="6"/>
      <c r="G196" s="6"/>
      <c r="H196" s="6"/>
    </row>
    <row r="197" spans="6:8" ht="16.5" customHeight="1">
      <c r="F197" s="6"/>
      <c r="G197" s="6"/>
      <c r="H197" s="6"/>
    </row>
    <row r="198" spans="6:8" ht="16.5" customHeight="1">
      <c r="F198" s="6"/>
      <c r="G198" s="6"/>
      <c r="H198" s="6"/>
    </row>
    <row r="199" spans="6:8" ht="16.5" customHeight="1">
      <c r="F199" s="6"/>
      <c r="G199" s="6"/>
      <c r="H199" s="6"/>
    </row>
    <row r="200" spans="6:8" ht="16.5" customHeight="1">
      <c r="F200" s="6"/>
      <c r="G200" s="6"/>
      <c r="H200" s="6"/>
    </row>
    <row r="201" spans="6:8" ht="16.5" customHeight="1">
      <c r="F201" s="6"/>
      <c r="G201" s="6"/>
      <c r="H201" s="6"/>
    </row>
    <row r="202" spans="6:8" ht="16.5" customHeight="1">
      <c r="F202" s="6"/>
      <c r="G202" s="6"/>
      <c r="H202" s="6"/>
    </row>
    <row r="203" spans="6:8" ht="16.5" customHeight="1">
      <c r="F203" s="6"/>
      <c r="G203" s="6"/>
      <c r="H203" s="6"/>
    </row>
    <row r="204" spans="6:8" ht="16.5" customHeight="1">
      <c r="F204" s="6"/>
      <c r="G204" s="6"/>
      <c r="H204" s="6"/>
    </row>
    <row r="205" spans="6:8" ht="16.5" customHeight="1">
      <c r="F205" s="6"/>
      <c r="G205" s="6"/>
      <c r="H205" s="6"/>
    </row>
    <row r="206" spans="6:8" ht="16.5" customHeight="1">
      <c r="F206" s="6"/>
      <c r="G206" s="6"/>
      <c r="H206" s="6"/>
    </row>
    <row r="207" spans="6:8" ht="16.5" customHeight="1">
      <c r="F207" s="6"/>
      <c r="G207" s="6"/>
      <c r="H207" s="6"/>
    </row>
    <row r="208" spans="6:8" ht="16.5" customHeight="1">
      <c r="F208" s="6"/>
      <c r="G208" s="6"/>
      <c r="H208" s="6"/>
    </row>
    <row r="209" spans="6:8" ht="16.5" customHeight="1">
      <c r="F209" s="6"/>
      <c r="G209" s="6"/>
      <c r="H209" s="6"/>
    </row>
    <row r="210" spans="6:8" ht="16.5" customHeight="1">
      <c r="F210" s="6"/>
      <c r="G210" s="6"/>
      <c r="H210" s="6"/>
    </row>
    <row r="211" spans="6:8" ht="16.5" customHeight="1">
      <c r="F211" s="6"/>
      <c r="G211" s="6"/>
      <c r="H211" s="6"/>
    </row>
    <row r="212" spans="6:8" ht="16.5" customHeight="1">
      <c r="F212" s="6"/>
      <c r="G212" s="6"/>
      <c r="H212" s="6"/>
    </row>
    <row r="213" spans="6:8" ht="16.5" customHeight="1">
      <c r="F213" s="6"/>
      <c r="G213" s="6"/>
      <c r="H213" s="6"/>
    </row>
    <row r="214" spans="6:8" ht="16.5" customHeight="1">
      <c r="F214" s="6"/>
      <c r="G214" s="6"/>
      <c r="H214" s="6"/>
    </row>
    <row r="215" spans="6:8" ht="16.5" customHeight="1">
      <c r="F215" s="6"/>
      <c r="G215" s="6"/>
      <c r="H215" s="6"/>
    </row>
    <row r="216" spans="6:8" ht="16.5" customHeight="1">
      <c r="F216" s="6"/>
      <c r="G216" s="6"/>
      <c r="H216" s="6"/>
    </row>
    <row r="217" spans="6:8" ht="16.5" customHeight="1">
      <c r="F217" s="6"/>
      <c r="G217" s="6"/>
      <c r="H217" s="6"/>
    </row>
    <row r="218" spans="6:8" ht="16.5" customHeight="1">
      <c r="F218" s="6"/>
      <c r="G218" s="6"/>
      <c r="H218" s="6"/>
    </row>
    <row r="219" spans="6:8" ht="16.5" customHeight="1">
      <c r="F219" s="6"/>
      <c r="G219" s="6"/>
      <c r="H219" s="6"/>
    </row>
    <row r="220" spans="6:8" ht="16.5" customHeight="1">
      <c r="F220" s="6"/>
      <c r="G220" s="6"/>
      <c r="H220" s="6"/>
    </row>
    <row r="221" spans="6:8" ht="16.5" customHeight="1">
      <c r="F221" s="6"/>
      <c r="G221" s="6"/>
      <c r="H221" s="6"/>
    </row>
    <row r="222" spans="6:8" ht="16.5" customHeight="1">
      <c r="F222" s="6"/>
      <c r="G222" s="6"/>
      <c r="H222" s="6"/>
    </row>
    <row r="223" spans="6:8" ht="16.5" customHeight="1">
      <c r="F223" s="6"/>
      <c r="G223" s="6"/>
      <c r="H223" s="6"/>
    </row>
    <row r="224" spans="6:8" ht="16.5" customHeight="1">
      <c r="F224" s="6"/>
      <c r="G224" s="6"/>
      <c r="H224" s="6"/>
    </row>
    <row r="225" spans="6:8" ht="16.5" customHeight="1">
      <c r="F225" s="6"/>
      <c r="G225" s="6"/>
      <c r="H225" s="6"/>
    </row>
    <row r="226" spans="6:8" ht="16.5" customHeight="1">
      <c r="F226" s="6"/>
      <c r="G226" s="6"/>
      <c r="H226" s="6"/>
    </row>
    <row r="227" spans="6:8" ht="16.5" customHeight="1">
      <c r="F227" s="6"/>
      <c r="G227" s="6"/>
      <c r="H227" s="6"/>
    </row>
    <row r="228" spans="6:8" ht="16.5" customHeight="1">
      <c r="F228" s="6"/>
      <c r="G228" s="6"/>
      <c r="H228" s="6"/>
    </row>
    <row r="229" spans="6:8" ht="16.5" customHeight="1">
      <c r="F229" s="6"/>
      <c r="G229" s="6"/>
      <c r="H229" s="6"/>
    </row>
    <row r="230" spans="6:8" ht="16.5" customHeight="1">
      <c r="F230" s="6"/>
      <c r="G230" s="6"/>
      <c r="H230" s="6"/>
    </row>
    <row r="231" spans="6:8" ht="16.5" customHeight="1">
      <c r="F231" s="6"/>
      <c r="G231" s="6"/>
      <c r="H231" s="6"/>
    </row>
    <row r="232" spans="6:8" ht="16.5" customHeight="1">
      <c r="F232" s="6"/>
      <c r="G232" s="6"/>
      <c r="H232" s="6"/>
    </row>
    <row r="233" spans="6:8" ht="16.5" customHeight="1">
      <c r="F233" s="6"/>
      <c r="G233" s="6"/>
      <c r="H233" s="6"/>
    </row>
    <row r="234" spans="6:8" ht="16.5" customHeight="1">
      <c r="F234" s="6"/>
      <c r="G234" s="6"/>
      <c r="H234" s="6"/>
    </row>
    <row r="235" spans="6:8" ht="16.5" customHeight="1">
      <c r="F235" s="6"/>
      <c r="G235" s="6"/>
      <c r="H235" s="6"/>
    </row>
    <row r="236" spans="6:8" ht="16.5" customHeight="1">
      <c r="F236" s="6"/>
      <c r="G236" s="6"/>
      <c r="H236" s="6"/>
    </row>
    <row r="237" spans="6:8" ht="16.5" customHeight="1">
      <c r="F237" s="6"/>
      <c r="G237" s="6"/>
      <c r="H237" s="6"/>
    </row>
    <row r="238" spans="6:8" ht="16.5" customHeight="1">
      <c r="F238" s="6"/>
      <c r="G238" s="6"/>
      <c r="H238" s="6"/>
    </row>
    <row r="239" spans="6:8" ht="16.5" customHeight="1">
      <c r="F239" s="6"/>
      <c r="G239" s="6"/>
      <c r="H239" s="6"/>
    </row>
    <row r="240" spans="6:8" ht="16.5" customHeight="1">
      <c r="F240" s="6"/>
      <c r="G240" s="6"/>
      <c r="H240" s="6"/>
    </row>
    <row r="241" spans="6:8" ht="16.5" customHeight="1">
      <c r="F241" s="6"/>
      <c r="G241" s="6"/>
      <c r="H241" s="6"/>
    </row>
    <row r="242" spans="6:8" ht="16.5" customHeight="1">
      <c r="F242" s="6"/>
      <c r="G242" s="6"/>
      <c r="H242" s="6"/>
    </row>
    <row r="243" spans="6:8" ht="16.5" customHeight="1">
      <c r="F243" s="6"/>
      <c r="G243" s="6"/>
      <c r="H243" s="6"/>
    </row>
    <row r="244" spans="6:8" ht="16.5" customHeight="1">
      <c r="F244" s="6"/>
      <c r="G244" s="6"/>
      <c r="H244" s="6"/>
    </row>
    <row r="245" spans="6:8" ht="16.5" customHeight="1">
      <c r="F245" s="6"/>
      <c r="G245" s="6"/>
      <c r="H245" s="6"/>
    </row>
    <row r="246" spans="6:8" ht="16.5" customHeight="1">
      <c r="F246" s="6"/>
      <c r="G246" s="6"/>
      <c r="H246" s="6"/>
    </row>
    <row r="247" spans="6:8" ht="16.5" customHeight="1">
      <c r="F247" s="6"/>
      <c r="G247" s="6"/>
      <c r="H247" s="6"/>
    </row>
    <row r="248" spans="6:8" ht="16.5" customHeight="1">
      <c r="F248" s="6"/>
      <c r="G248" s="6"/>
      <c r="H248" s="6"/>
    </row>
    <row r="249" spans="6:8" ht="16.5" customHeight="1">
      <c r="F249" s="6"/>
      <c r="G249" s="6"/>
      <c r="H249" s="6"/>
    </row>
    <row r="250" spans="6:8" ht="16.5" customHeight="1">
      <c r="F250" s="6"/>
      <c r="G250" s="6"/>
      <c r="H250" s="6"/>
    </row>
    <row r="251" spans="6:8" ht="16.5" customHeight="1">
      <c r="F251" s="6"/>
      <c r="G251" s="6"/>
      <c r="H251" s="6"/>
    </row>
    <row r="252" spans="6:8" ht="16.5" customHeight="1">
      <c r="F252" s="6"/>
      <c r="G252" s="6"/>
      <c r="H252" s="6"/>
    </row>
    <row r="253" spans="6:8" ht="16.5" customHeight="1">
      <c r="F253" s="6"/>
      <c r="G253" s="6"/>
      <c r="H253" s="6"/>
    </row>
    <row r="254" spans="6:8" ht="16.5" customHeight="1">
      <c r="F254" s="6"/>
      <c r="G254" s="6"/>
      <c r="H254" s="6"/>
    </row>
    <row r="255" spans="6:8" ht="16.5" customHeight="1">
      <c r="F255" s="6"/>
      <c r="G255" s="6"/>
      <c r="H255" s="6"/>
    </row>
    <row r="256" spans="6:8" ht="16.5" customHeight="1">
      <c r="F256" s="6"/>
      <c r="G256" s="6"/>
      <c r="H256" s="6"/>
    </row>
    <row r="257" spans="6:8" ht="16.5" customHeight="1">
      <c r="F257" s="6"/>
      <c r="G257" s="6"/>
      <c r="H257" s="6"/>
    </row>
    <row r="258" spans="6:8" ht="16.5" customHeight="1">
      <c r="F258" s="6"/>
      <c r="G258" s="6"/>
      <c r="H258" s="6"/>
    </row>
    <row r="259" spans="6:8" ht="16.5" customHeight="1">
      <c r="F259" s="6"/>
      <c r="G259" s="6"/>
      <c r="H259" s="6"/>
    </row>
    <row r="260" spans="6:8" ht="16.5" customHeight="1">
      <c r="F260" s="6"/>
      <c r="G260" s="6"/>
      <c r="H260" s="6"/>
    </row>
    <row r="261" spans="6:8" ht="16.5" customHeight="1">
      <c r="F261" s="6"/>
      <c r="G261" s="6"/>
      <c r="H261" s="6"/>
    </row>
    <row r="262" spans="6:8" ht="16.5" customHeight="1">
      <c r="F262" s="6"/>
      <c r="G262" s="6"/>
      <c r="H262" s="6"/>
    </row>
    <row r="263" spans="6:8" ht="16.5" customHeight="1">
      <c r="F263" s="6"/>
      <c r="G263" s="6"/>
      <c r="H263" s="6"/>
    </row>
    <row r="264" spans="6:8" ht="16.5" customHeight="1">
      <c r="F264" s="6"/>
      <c r="G264" s="6"/>
      <c r="H264" s="6"/>
    </row>
    <row r="265" spans="6:8" ht="16.5" customHeight="1">
      <c r="F265" s="6"/>
      <c r="G265" s="6"/>
      <c r="H265" s="6"/>
    </row>
    <row r="266" spans="6:8" ht="16.5" customHeight="1">
      <c r="F266" s="6"/>
      <c r="G266" s="6"/>
      <c r="H266" s="6"/>
    </row>
    <row r="267" spans="6:8" ht="16.5" customHeight="1">
      <c r="F267" s="6"/>
      <c r="G267" s="6"/>
      <c r="H267" s="6"/>
    </row>
    <row r="268" spans="6:8" ht="16.5" customHeight="1">
      <c r="F268" s="6"/>
      <c r="G268" s="6"/>
      <c r="H268" s="6"/>
    </row>
    <row r="269" spans="6:8" ht="16.5" customHeight="1">
      <c r="F269" s="6"/>
      <c r="G269" s="6"/>
      <c r="H269" s="6"/>
    </row>
    <row r="270" spans="6:8" ht="16.5" customHeight="1">
      <c r="F270" s="6"/>
      <c r="G270" s="6"/>
      <c r="H270" s="6"/>
    </row>
    <row r="271" spans="6:8" ht="16.5" customHeight="1">
      <c r="F271" s="6"/>
      <c r="G271" s="6"/>
      <c r="H271" s="6"/>
    </row>
    <row r="272" spans="6:8" ht="16.5" customHeight="1">
      <c r="F272" s="6"/>
      <c r="G272" s="6"/>
      <c r="H272" s="6"/>
    </row>
    <row r="273" spans="6:8" ht="16.5" customHeight="1">
      <c r="F273" s="6"/>
      <c r="G273" s="6"/>
      <c r="H273" s="6"/>
    </row>
    <row r="274" spans="6:8" ht="16.5" customHeight="1">
      <c r="F274" s="6"/>
      <c r="G274" s="6"/>
      <c r="H274" s="6"/>
    </row>
    <row r="275" spans="6:8" ht="16.5" customHeight="1">
      <c r="F275" s="6"/>
      <c r="G275" s="6"/>
      <c r="H275" s="6"/>
    </row>
    <row r="276" spans="6:8" ht="16.5" customHeight="1">
      <c r="F276" s="6"/>
      <c r="G276" s="6"/>
      <c r="H276" s="6"/>
    </row>
    <row r="277" spans="6:8" ht="16.5" customHeight="1">
      <c r="F277" s="6"/>
      <c r="G277" s="6"/>
      <c r="H277" s="6"/>
    </row>
    <row r="278" spans="6:8" ht="16.5" customHeight="1">
      <c r="F278" s="6"/>
      <c r="G278" s="6"/>
      <c r="H278" s="6"/>
    </row>
    <row r="279" spans="6:8" ht="16.5" customHeight="1">
      <c r="F279" s="6"/>
      <c r="G279" s="6"/>
      <c r="H279" s="6"/>
    </row>
    <row r="280" spans="6:8" ht="16.5" customHeight="1">
      <c r="F280" s="6"/>
      <c r="G280" s="6"/>
      <c r="H280" s="6"/>
    </row>
    <row r="281" spans="6:8" ht="16.5" customHeight="1">
      <c r="F281" s="6"/>
      <c r="G281" s="6"/>
      <c r="H281" s="6"/>
    </row>
    <row r="282" spans="6:8" ht="16.5" customHeight="1">
      <c r="F282" s="6"/>
      <c r="G282" s="6"/>
      <c r="H282" s="6"/>
    </row>
    <row r="283" spans="6:8" ht="16.5" customHeight="1">
      <c r="F283" s="6"/>
      <c r="G283" s="6"/>
      <c r="H283" s="6"/>
    </row>
    <row r="284" spans="6:8" ht="16.5" customHeight="1">
      <c r="F284" s="6"/>
      <c r="G284" s="6"/>
      <c r="H284" s="6"/>
    </row>
    <row r="285" spans="6:8" ht="16.5" customHeight="1">
      <c r="F285" s="6"/>
      <c r="G285" s="6"/>
      <c r="H285" s="6"/>
    </row>
    <row r="286" spans="6:8" ht="16.5" customHeight="1">
      <c r="F286" s="6"/>
      <c r="G286" s="6"/>
      <c r="H286" s="6"/>
    </row>
    <row r="287" spans="6:8" ht="16.5" customHeight="1">
      <c r="F287" s="6"/>
      <c r="G287" s="6"/>
      <c r="H287" s="6"/>
    </row>
    <row r="288" spans="6:8" ht="16.5" customHeight="1">
      <c r="F288" s="6"/>
      <c r="G288" s="6"/>
      <c r="H288" s="6"/>
    </row>
    <row r="289" spans="6:8" ht="16.5" customHeight="1">
      <c r="F289" s="6"/>
      <c r="G289" s="6"/>
      <c r="H289" s="6"/>
    </row>
    <row r="290" spans="6:8" ht="16.5" customHeight="1">
      <c r="F290" s="6"/>
      <c r="G290" s="6"/>
      <c r="H290" s="6"/>
    </row>
    <row r="291" spans="6:8" ht="16.5" customHeight="1">
      <c r="F291" s="6"/>
      <c r="G291" s="6"/>
      <c r="H291" s="6"/>
    </row>
    <row r="292" spans="6:8" ht="16.5" customHeight="1">
      <c r="F292" s="6"/>
      <c r="G292" s="6"/>
      <c r="H292" s="6"/>
    </row>
    <row r="293" spans="6:8" ht="16.5" customHeight="1">
      <c r="F293" s="6"/>
      <c r="G293" s="6"/>
      <c r="H293" s="6"/>
    </row>
    <row r="294" spans="6:8" ht="16.5" customHeight="1">
      <c r="F294" s="6"/>
      <c r="G294" s="6"/>
      <c r="H294" s="6"/>
    </row>
    <row r="295" spans="6:8" ht="16.5" customHeight="1">
      <c r="F295" s="6"/>
      <c r="G295" s="6"/>
      <c r="H295" s="6"/>
    </row>
    <row r="296" spans="6:8" ht="16.5" customHeight="1">
      <c r="F296" s="6"/>
      <c r="G296" s="6"/>
      <c r="H296" s="6"/>
    </row>
    <row r="297" spans="6:8" ht="16.5" customHeight="1">
      <c r="F297" s="6"/>
      <c r="G297" s="6"/>
      <c r="H297" s="6"/>
    </row>
    <row r="298" spans="6:8" ht="16.5" customHeight="1">
      <c r="F298" s="6"/>
      <c r="G298" s="6"/>
      <c r="H298" s="6"/>
    </row>
    <row r="299" spans="6:8" ht="16.5" customHeight="1">
      <c r="F299" s="6"/>
      <c r="G299" s="6"/>
      <c r="H299" s="6"/>
    </row>
    <row r="300" spans="6:8" ht="16.5" customHeight="1">
      <c r="F300" s="6"/>
      <c r="G300" s="6"/>
      <c r="H300" s="6"/>
    </row>
    <row r="301" spans="6:8" ht="16.5" customHeight="1">
      <c r="F301" s="6"/>
      <c r="G301" s="6"/>
      <c r="H301" s="6"/>
    </row>
    <row r="302" spans="6:8" ht="16.5" customHeight="1">
      <c r="F302" s="6"/>
      <c r="G302" s="6"/>
      <c r="H302" s="6"/>
    </row>
    <row r="303" spans="6:8" ht="16.5" customHeight="1">
      <c r="F303" s="6"/>
      <c r="G303" s="6"/>
      <c r="H303" s="6"/>
    </row>
    <row r="304" spans="6:8" ht="16.5" customHeight="1">
      <c r="F304" s="6"/>
      <c r="G304" s="6"/>
      <c r="H304" s="6"/>
    </row>
    <row r="305" spans="6:8" ht="16.5" customHeight="1">
      <c r="F305" s="6"/>
      <c r="G305" s="6"/>
      <c r="H305" s="6"/>
    </row>
    <row r="306" spans="6:8" ht="16.5" customHeight="1">
      <c r="F306" s="6"/>
      <c r="G306" s="6"/>
      <c r="H306" s="6"/>
    </row>
    <row r="307" spans="6:8" ht="16.5" customHeight="1">
      <c r="F307" s="6"/>
      <c r="G307" s="6"/>
      <c r="H307" s="6"/>
    </row>
    <row r="308" spans="6:8" ht="16.5" customHeight="1">
      <c r="F308" s="6"/>
      <c r="G308" s="6"/>
      <c r="H308" s="6"/>
    </row>
    <row r="309" spans="6:8" ht="16.5" customHeight="1">
      <c r="F309" s="6"/>
      <c r="G309" s="6"/>
      <c r="H309" s="6"/>
    </row>
    <row r="310" spans="6:8" ht="16.5" customHeight="1">
      <c r="F310" s="6"/>
      <c r="G310" s="6"/>
      <c r="H310" s="6"/>
    </row>
    <row r="311" spans="6:8" ht="16.5" customHeight="1">
      <c r="F311" s="6"/>
      <c r="G311" s="6"/>
      <c r="H311" s="6"/>
    </row>
    <row r="312" spans="6:8" ht="16.5" customHeight="1">
      <c r="F312" s="6"/>
      <c r="G312" s="6"/>
      <c r="H312" s="6"/>
    </row>
    <row r="313" spans="6:8" ht="16.5" customHeight="1">
      <c r="F313" s="6"/>
      <c r="G313" s="6"/>
      <c r="H313" s="6"/>
    </row>
    <row r="314" spans="6:8" ht="16.5" customHeight="1">
      <c r="F314" s="6"/>
      <c r="G314" s="6"/>
      <c r="H314" s="6"/>
    </row>
    <row r="315" spans="6:8" ht="16.5" customHeight="1">
      <c r="F315" s="6"/>
      <c r="G315" s="6"/>
      <c r="H315" s="6"/>
    </row>
    <row r="316" spans="6:8" ht="16.5" customHeight="1">
      <c r="F316" s="6"/>
      <c r="G316" s="6"/>
      <c r="H316" s="6"/>
    </row>
    <row r="317" spans="6:8" ht="16.5" customHeight="1">
      <c r="F317" s="6"/>
      <c r="G317" s="6"/>
      <c r="H317" s="6"/>
    </row>
    <row r="318" spans="6:8" ht="16.5" customHeight="1">
      <c r="F318" s="6"/>
      <c r="G318" s="6"/>
      <c r="H318" s="6"/>
    </row>
    <row r="319" spans="6:8" ht="16.5" customHeight="1">
      <c r="F319" s="6"/>
      <c r="G319" s="6"/>
      <c r="H319" s="6"/>
    </row>
    <row r="320" spans="6:8" ht="16.5" customHeight="1">
      <c r="F320" s="6"/>
      <c r="G320" s="6"/>
      <c r="H320" s="6"/>
    </row>
    <row r="321" spans="6:8" ht="16.5" customHeight="1">
      <c r="F321" s="6"/>
      <c r="G321" s="6"/>
      <c r="H321" s="6"/>
    </row>
    <row r="322" spans="6:8" ht="16.5" customHeight="1">
      <c r="F322" s="6"/>
      <c r="G322" s="6"/>
      <c r="H322" s="6"/>
    </row>
    <row r="323" spans="6:8" ht="16.5" customHeight="1">
      <c r="F323" s="6"/>
      <c r="G323" s="6"/>
      <c r="H323" s="6"/>
    </row>
    <row r="324" spans="6:8" ht="16.5" customHeight="1">
      <c r="F324" s="6"/>
      <c r="G324" s="6"/>
      <c r="H324" s="6"/>
    </row>
    <row r="325" spans="6:8" ht="16.5" customHeight="1">
      <c r="F325" s="6"/>
      <c r="G325" s="6"/>
      <c r="H325" s="6"/>
    </row>
    <row r="326" spans="6:8" ht="16.5" customHeight="1">
      <c r="F326" s="6"/>
      <c r="G326" s="6"/>
      <c r="H326" s="6"/>
    </row>
    <row r="327" spans="6:8" ht="16.5" customHeight="1">
      <c r="F327" s="6"/>
      <c r="G327" s="6"/>
      <c r="H327" s="6"/>
    </row>
    <row r="328" spans="6:8" ht="16.5" customHeight="1">
      <c r="F328" s="6"/>
      <c r="G328" s="6"/>
      <c r="H328" s="6"/>
    </row>
    <row r="329" spans="6:8" ht="16.5" customHeight="1">
      <c r="F329" s="6"/>
      <c r="G329" s="6"/>
      <c r="H329" s="6"/>
    </row>
    <row r="330" spans="6:8" ht="16.5" customHeight="1">
      <c r="F330" s="6"/>
      <c r="G330" s="6"/>
      <c r="H330" s="6"/>
    </row>
    <row r="331" spans="6:8" ht="16.5" customHeight="1">
      <c r="F331" s="6"/>
      <c r="G331" s="6"/>
      <c r="H331" s="6"/>
    </row>
    <row r="332" spans="6:8" ht="16.5" customHeight="1">
      <c r="F332" s="6"/>
      <c r="G332" s="6"/>
      <c r="H332" s="6"/>
    </row>
    <row r="333" spans="6:8" ht="16.5" customHeight="1">
      <c r="F333" s="6"/>
      <c r="G333" s="6"/>
      <c r="H333" s="6"/>
    </row>
    <row r="334" spans="6:8" ht="16.5" customHeight="1">
      <c r="F334" s="6"/>
      <c r="G334" s="6"/>
      <c r="H334" s="6"/>
    </row>
    <row r="335" spans="6:8" ht="16.5" customHeight="1">
      <c r="F335" s="6"/>
      <c r="G335" s="6"/>
      <c r="H335" s="6"/>
    </row>
    <row r="336" spans="6:8" ht="16.5" customHeight="1">
      <c r="F336" s="6"/>
      <c r="G336" s="6"/>
      <c r="H336" s="6"/>
    </row>
    <row r="337" spans="6:8" ht="16.5" customHeight="1">
      <c r="F337" s="6"/>
      <c r="G337" s="6"/>
      <c r="H337" s="6"/>
    </row>
    <row r="338" spans="6:8" ht="16.5" customHeight="1">
      <c r="F338" s="6"/>
      <c r="G338" s="6"/>
      <c r="H338" s="6"/>
    </row>
    <row r="339" spans="6:8" ht="16.5" customHeight="1">
      <c r="F339" s="6"/>
      <c r="G339" s="6"/>
      <c r="H339" s="6"/>
    </row>
    <row r="340" spans="6:8" ht="16.5" customHeight="1">
      <c r="F340" s="6"/>
      <c r="G340" s="6"/>
      <c r="H340" s="6"/>
    </row>
    <row r="341" spans="6:8" ht="16.5" customHeight="1">
      <c r="F341" s="6"/>
      <c r="G341" s="6"/>
      <c r="H341" s="6"/>
    </row>
    <row r="342" spans="6:8" ht="16.5" customHeight="1">
      <c r="F342" s="6"/>
      <c r="G342" s="6"/>
      <c r="H342" s="6"/>
    </row>
    <row r="343" spans="6:8" ht="16.5" customHeight="1">
      <c r="F343" s="6"/>
      <c r="G343" s="6"/>
      <c r="H343" s="6"/>
    </row>
    <row r="344" spans="6:8" ht="16.5" customHeight="1">
      <c r="F344" s="6"/>
      <c r="G344" s="6"/>
      <c r="H344" s="6"/>
    </row>
    <row r="345" spans="6:8" ht="16.5" customHeight="1">
      <c r="F345" s="6"/>
      <c r="G345" s="6"/>
      <c r="H345" s="6"/>
    </row>
    <row r="346" spans="6:8" ht="16.5" customHeight="1">
      <c r="F346" s="6"/>
      <c r="G346" s="6"/>
      <c r="H346" s="6"/>
    </row>
    <row r="347" spans="6:8" ht="16.5" customHeight="1">
      <c r="F347" s="6"/>
      <c r="G347" s="6"/>
      <c r="H347" s="6"/>
    </row>
    <row r="348" spans="6:8" ht="16.5" customHeight="1">
      <c r="F348" s="6"/>
      <c r="G348" s="6"/>
      <c r="H348" s="6"/>
    </row>
    <row r="349" spans="6:8" ht="16.5" customHeight="1">
      <c r="F349" s="6"/>
      <c r="G349" s="6"/>
      <c r="H349" s="6"/>
    </row>
    <row r="350" spans="6:8" ht="16.5" customHeight="1">
      <c r="F350" s="6"/>
      <c r="G350" s="6"/>
      <c r="H350" s="6"/>
    </row>
    <row r="351" spans="6:8" ht="16.5" customHeight="1">
      <c r="F351" s="6"/>
      <c r="G351" s="6"/>
      <c r="H351" s="6"/>
    </row>
    <row r="352" spans="6:8" ht="16.5" customHeight="1">
      <c r="F352" s="6"/>
      <c r="G352" s="6"/>
      <c r="H352" s="6"/>
    </row>
    <row r="353" spans="6:8" ht="16.5" customHeight="1">
      <c r="F353" s="6"/>
      <c r="G353" s="6"/>
      <c r="H353" s="6"/>
    </row>
    <row r="354" spans="6:8" ht="16.5" customHeight="1">
      <c r="F354" s="6"/>
      <c r="G354" s="6"/>
      <c r="H354" s="6"/>
    </row>
    <row r="355" spans="6:8" ht="16.5" customHeight="1">
      <c r="F355" s="6"/>
      <c r="G355" s="6"/>
      <c r="H355" s="6"/>
    </row>
    <row r="356" spans="6:8" ht="16.5" customHeight="1">
      <c r="F356" s="6"/>
      <c r="G356" s="6"/>
      <c r="H356" s="6"/>
    </row>
    <row r="357" spans="6:8" ht="16.5" customHeight="1">
      <c r="F357" s="6"/>
      <c r="G357" s="6"/>
      <c r="H357" s="6"/>
    </row>
    <row r="358" spans="6:8" ht="16.5" customHeight="1">
      <c r="F358" s="6"/>
      <c r="G358" s="6"/>
      <c r="H358" s="6"/>
    </row>
    <row r="359" spans="6:8" ht="16.5" customHeight="1">
      <c r="F359" s="6"/>
      <c r="G359" s="6"/>
      <c r="H359" s="6"/>
    </row>
    <row r="360" spans="6:8" ht="16.5" customHeight="1">
      <c r="F360" s="6"/>
      <c r="G360" s="6"/>
      <c r="H360" s="6"/>
    </row>
    <row r="361" spans="6:8" ht="16.5" customHeight="1">
      <c r="F361" s="6"/>
      <c r="G361" s="6"/>
      <c r="H361" s="6"/>
    </row>
    <row r="362" spans="6:8" ht="16.5" customHeight="1">
      <c r="F362" s="6"/>
      <c r="G362" s="6"/>
      <c r="H362" s="6"/>
    </row>
    <row r="363" spans="6:8" ht="16.5" customHeight="1">
      <c r="F363" s="6"/>
      <c r="G363" s="6"/>
      <c r="H363" s="6"/>
    </row>
    <row r="364" spans="6:8" ht="16.5" customHeight="1">
      <c r="F364" s="6"/>
      <c r="G364" s="6"/>
      <c r="H364" s="6"/>
    </row>
    <row r="365" spans="6:8" ht="16.5" customHeight="1">
      <c r="F365" s="6"/>
      <c r="G365" s="6"/>
      <c r="H365" s="6"/>
    </row>
    <row r="366" spans="6:8" ht="16.5" customHeight="1">
      <c r="F366" s="6"/>
      <c r="G366" s="6"/>
      <c r="H366" s="6"/>
    </row>
    <row r="367" spans="6:8" ht="16.5" customHeight="1">
      <c r="F367" s="6"/>
      <c r="G367" s="6"/>
      <c r="H367" s="6"/>
    </row>
    <row r="368" spans="6:8" ht="16.5" customHeight="1">
      <c r="F368" s="6"/>
      <c r="G368" s="6"/>
      <c r="H368" s="6"/>
    </row>
    <row r="369" spans="6:8" ht="16.5" customHeight="1">
      <c r="F369" s="6"/>
      <c r="G369" s="6"/>
      <c r="H369" s="6"/>
    </row>
    <row r="370" spans="6:8" ht="16.5" customHeight="1">
      <c r="F370" s="6"/>
      <c r="G370" s="6"/>
      <c r="H370" s="6"/>
    </row>
    <row r="371" spans="6:8" ht="16.5" customHeight="1">
      <c r="F371" s="6"/>
      <c r="G371" s="6"/>
      <c r="H371" s="6"/>
    </row>
    <row r="372" spans="6:8" ht="16.5" customHeight="1">
      <c r="F372" s="6"/>
      <c r="G372" s="6"/>
      <c r="H372" s="6"/>
    </row>
    <row r="373" spans="6:8" ht="16.5" customHeight="1">
      <c r="F373" s="6"/>
      <c r="G373" s="6"/>
      <c r="H373" s="6"/>
    </row>
    <row r="374" spans="6:8" ht="16.5" customHeight="1">
      <c r="F374" s="6"/>
      <c r="G374" s="6"/>
      <c r="H374" s="6"/>
    </row>
    <row r="375" spans="6:8" ht="16.5" customHeight="1">
      <c r="F375" s="6"/>
      <c r="G375" s="6"/>
      <c r="H375" s="6"/>
    </row>
    <row r="376" spans="6:8" ht="16.5" customHeight="1">
      <c r="F376" s="6"/>
      <c r="G376" s="6"/>
      <c r="H376" s="6"/>
    </row>
    <row r="377" spans="6:8" ht="16.5" customHeight="1">
      <c r="F377" s="6"/>
      <c r="G377" s="6"/>
      <c r="H377" s="6"/>
    </row>
    <row r="378" spans="6:8" ht="16.5" customHeight="1">
      <c r="F378" s="6"/>
      <c r="G378" s="6"/>
      <c r="H378" s="6"/>
    </row>
    <row r="379" spans="6:8" ht="16.5" customHeight="1">
      <c r="F379" s="6"/>
      <c r="G379" s="6"/>
      <c r="H379" s="6"/>
    </row>
    <row r="380" spans="6:8" ht="16.5" customHeight="1">
      <c r="F380" s="6"/>
      <c r="G380" s="6"/>
      <c r="H380" s="6"/>
    </row>
    <row r="381" spans="6:8" ht="16.5" customHeight="1">
      <c r="F381" s="6"/>
      <c r="G381" s="6"/>
      <c r="H381" s="6"/>
    </row>
    <row r="382" spans="6:8" ht="16.5" customHeight="1">
      <c r="F382" s="6"/>
      <c r="G382" s="6"/>
      <c r="H382" s="6"/>
    </row>
    <row r="383" spans="6:8" ht="16.5" customHeight="1">
      <c r="F383" s="6"/>
      <c r="G383" s="6"/>
      <c r="H383" s="6"/>
    </row>
    <row r="384" spans="6:8" ht="16.5" customHeight="1">
      <c r="F384" s="6"/>
      <c r="G384" s="6"/>
      <c r="H384" s="6"/>
    </row>
    <row r="385" spans="6:8" ht="16.5" customHeight="1">
      <c r="F385" s="6"/>
      <c r="G385" s="6"/>
      <c r="H385" s="6"/>
    </row>
    <row r="386" spans="6:8" ht="16.5" customHeight="1">
      <c r="F386" s="6"/>
      <c r="G386" s="6"/>
      <c r="H386" s="6"/>
    </row>
    <row r="387" spans="6:8" ht="16.5" customHeight="1">
      <c r="F387" s="6"/>
      <c r="G387" s="6"/>
      <c r="H387" s="6"/>
    </row>
    <row r="388" spans="6:8" ht="16.5" customHeight="1">
      <c r="F388" s="6"/>
      <c r="G388" s="6"/>
      <c r="H388" s="6"/>
    </row>
    <row r="389" spans="6:8" ht="16.5" customHeight="1">
      <c r="F389" s="6"/>
      <c r="G389" s="6"/>
      <c r="H389" s="6"/>
    </row>
    <row r="390" spans="6:8" ht="16.5" customHeight="1">
      <c r="F390" s="6"/>
      <c r="G390" s="6"/>
      <c r="H390" s="6"/>
    </row>
    <row r="391" spans="6:8" ht="16.5" customHeight="1">
      <c r="F391" s="6"/>
      <c r="G391" s="6"/>
      <c r="H391" s="6"/>
    </row>
    <row r="392" spans="6:8" ht="16.5" customHeight="1">
      <c r="F392" s="6"/>
      <c r="G392" s="6"/>
      <c r="H392" s="6"/>
    </row>
    <row r="393" spans="6:8" ht="16.5" customHeight="1">
      <c r="F393" s="6"/>
      <c r="G393" s="6"/>
      <c r="H393" s="6"/>
    </row>
    <row r="394" spans="6:8" ht="16.5" customHeight="1">
      <c r="F394" s="6"/>
      <c r="G394" s="6"/>
      <c r="H394" s="6"/>
    </row>
    <row r="395" spans="6:8" ht="16.5" customHeight="1">
      <c r="F395" s="6"/>
      <c r="G395" s="6"/>
      <c r="H395" s="6"/>
    </row>
    <row r="396" spans="6:8" ht="16.5" customHeight="1">
      <c r="F396" s="6"/>
      <c r="G396" s="6"/>
      <c r="H396" s="6"/>
    </row>
    <row r="397" spans="6:8" ht="16.5" customHeight="1">
      <c r="F397" s="6"/>
      <c r="G397" s="6"/>
      <c r="H397" s="6"/>
    </row>
    <row r="398" spans="6:8" ht="16.5" customHeight="1">
      <c r="F398" s="6"/>
      <c r="G398" s="6"/>
      <c r="H398" s="6"/>
    </row>
    <row r="399" spans="6:8" ht="16.5" customHeight="1">
      <c r="F399" s="6"/>
      <c r="G399" s="6"/>
      <c r="H399" s="6"/>
    </row>
    <row r="400" spans="6:8" ht="16.5" customHeight="1">
      <c r="F400" s="6"/>
      <c r="G400" s="6"/>
      <c r="H400" s="6"/>
    </row>
    <row r="401" spans="6:8" ht="16.5" customHeight="1">
      <c r="F401" s="6"/>
      <c r="G401" s="6"/>
      <c r="H401" s="6"/>
    </row>
    <row r="402" spans="6:8" ht="16.5" customHeight="1">
      <c r="F402" s="6"/>
      <c r="G402" s="6"/>
      <c r="H402" s="6"/>
    </row>
    <row r="403" spans="6:8" ht="16.5" customHeight="1">
      <c r="F403" s="6"/>
      <c r="G403" s="6"/>
      <c r="H403" s="6"/>
    </row>
    <row r="404" spans="6:8" ht="16.5" customHeight="1">
      <c r="F404" s="6"/>
      <c r="G404" s="6"/>
      <c r="H404" s="6"/>
    </row>
    <row r="405" spans="6:8" ht="16.5" customHeight="1">
      <c r="F405" s="6"/>
      <c r="G405" s="6"/>
      <c r="H405" s="6"/>
    </row>
    <row r="406" spans="6:8" ht="16.5" customHeight="1">
      <c r="F406" s="6"/>
      <c r="G406" s="6"/>
      <c r="H406" s="6"/>
    </row>
    <row r="407" spans="6:8" ht="16.5" customHeight="1">
      <c r="F407" s="6"/>
      <c r="G407" s="6"/>
      <c r="H407" s="6"/>
    </row>
    <row r="408" spans="6:8" ht="16.5" customHeight="1">
      <c r="F408" s="6"/>
      <c r="G408" s="6"/>
      <c r="H408" s="6"/>
    </row>
    <row r="409" spans="6:8" ht="16.5" customHeight="1">
      <c r="F409" s="6"/>
      <c r="G409" s="6"/>
      <c r="H409" s="6"/>
    </row>
    <row r="410" spans="6:8" ht="16.5" customHeight="1">
      <c r="F410" s="6"/>
      <c r="G410" s="6"/>
      <c r="H410" s="6"/>
    </row>
    <row r="411" spans="6:8" ht="16.5" customHeight="1">
      <c r="F411" s="6"/>
      <c r="G411" s="6"/>
      <c r="H411" s="6"/>
    </row>
    <row r="412" spans="6:8" ht="16.5" customHeight="1">
      <c r="F412" s="6"/>
      <c r="G412" s="6"/>
      <c r="H412" s="6"/>
    </row>
    <row r="413" spans="6:8" ht="16.5" customHeight="1">
      <c r="F413" s="6"/>
      <c r="G413" s="6"/>
      <c r="H413" s="6"/>
    </row>
    <row r="414" spans="6:8" ht="16.5" customHeight="1">
      <c r="F414" s="6"/>
      <c r="G414" s="6"/>
      <c r="H414" s="6"/>
    </row>
    <row r="415" spans="6:8" ht="16.5" customHeight="1">
      <c r="F415" s="6"/>
      <c r="G415" s="6"/>
      <c r="H415" s="6"/>
    </row>
    <row r="416" spans="6:8" ht="16.5" customHeight="1">
      <c r="F416" s="6"/>
      <c r="G416" s="6"/>
      <c r="H416" s="6"/>
    </row>
    <row r="417" spans="6:8" ht="16.5" customHeight="1">
      <c r="F417" s="6"/>
      <c r="G417" s="6"/>
      <c r="H417" s="6"/>
    </row>
    <row r="418" spans="6:8" ht="16.5" customHeight="1">
      <c r="F418" s="6"/>
      <c r="G418" s="6"/>
      <c r="H418" s="6"/>
    </row>
    <row r="419" spans="6:8" ht="16.5" customHeight="1">
      <c r="F419" s="6"/>
      <c r="G419" s="6"/>
      <c r="H419" s="6"/>
    </row>
    <row r="420" spans="6:8" ht="16.5" customHeight="1">
      <c r="F420" s="6"/>
      <c r="G420" s="6"/>
      <c r="H420" s="6"/>
    </row>
    <row r="421" spans="6:8" ht="16.5" customHeight="1">
      <c r="F421" s="6"/>
      <c r="G421" s="6"/>
      <c r="H421" s="6"/>
    </row>
    <row r="422" spans="6:8" ht="16.5" customHeight="1">
      <c r="F422" s="6"/>
      <c r="G422" s="6"/>
      <c r="H422" s="6"/>
    </row>
    <row r="423" spans="6:8" ht="16.5" customHeight="1">
      <c r="F423" s="6"/>
      <c r="G423" s="6"/>
      <c r="H423" s="6"/>
    </row>
    <row r="424" spans="6:8" ht="16.5" customHeight="1">
      <c r="F424" s="6"/>
      <c r="G424" s="6"/>
      <c r="H424" s="6"/>
    </row>
    <row r="425" spans="6:8" ht="16.5" customHeight="1">
      <c r="F425" s="6"/>
      <c r="G425" s="6"/>
      <c r="H425" s="6"/>
    </row>
    <row r="426" spans="6:8" ht="16.5" customHeight="1">
      <c r="F426" s="6"/>
      <c r="G426" s="6"/>
      <c r="H426" s="6"/>
    </row>
    <row r="427" spans="6:8" ht="16.5" customHeight="1">
      <c r="F427" s="6"/>
      <c r="G427" s="6"/>
      <c r="H427" s="6"/>
    </row>
    <row r="428" spans="6:8" ht="16.5" customHeight="1">
      <c r="F428" s="6"/>
      <c r="G428" s="6"/>
      <c r="H428" s="6"/>
    </row>
    <row r="429" spans="6:8" ht="16.5" customHeight="1">
      <c r="F429" s="6"/>
      <c r="G429" s="6"/>
      <c r="H429" s="6"/>
    </row>
    <row r="430" spans="6:8" ht="16.5" customHeight="1">
      <c r="F430" s="6"/>
      <c r="G430" s="6"/>
      <c r="H430" s="6"/>
    </row>
    <row r="431" spans="6:8" ht="16.5" customHeight="1">
      <c r="F431" s="6"/>
      <c r="G431" s="6"/>
      <c r="H431" s="6"/>
    </row>
    <row r="432" spans="6:8" ht="16.5" customHeight="1">
      <c r="F432" s="6"/>
      <c r="G432" s="6"/>
      <c r="H432" s="6"/>
    </row>
    <row r="433" spans="6:8" ht="16.5" customHeight="1">
      <c r="F433" s="6"/>
      <c r="G433" s="6"/>
      <c r="H433" s="6"/>
    </row>
    <row r="434" spans="6:8" ht="16.5" customHeight="1">
      <c r="F434" s="6"/>
      <c r="G434" s="6"/>
      <c r="H434" s="6"/>
    </row>
    <row r="435" spans="6:8" ht="16.5" customHeight="1">
      <c r="F435" s="6"/>
      <c r="G435" s="6"/>
      <c r="H435" s="6"/>
    </row>
    <row r="436" spans="6:8" ht="16.5" customHeight="1">
      <c r="F436" s="6"/>
      <c r="G436" s="6"/>
      <c r="H436" s="6"/>
    </row>
    <row r="437" spans="6:8" ht="16.5" customHeight="1">
      <c r="F437" s="6"/>
      <c r="G437" s="6"/>
      <c r="H437" s="6"/>
    </row>
    <row r="438" spans="6:8" ht="16.5" customHeight="1">
      <c r="F438" s="6"/>
      <c r="G438" s="6"/>
      <c r="H438" s="6"/>
    </row>
    <row r="439" spans="6:8" ht="16.5" customHeight="1">
      <c r="F439" s="6"/>
      <c r="G439" s="6"/>
      <c r="H439" s="6"/>
    </row>
    <row r="440" spans="6:8" ht="16.5" customHeight="1">
      <c r="F440" s="6"/>
      <c r="G440" s="6"/>
      <c r="H440" s="6"/>
    </row>
    <row r="441" spans="6:8" ht="16.5" customHeight="1">
      <c r="F441" s="6"/>
      <c r="G441" s="6"/>
      <c r="H441" s="6"/>
    </row>
    <row r="442" spans="6:8" ht="16.5" customHeight="1">
      <c r="F442" s="6"/>
      <c r="G442" s="6"/>
      <c r="H442" s="6"/>
    </row>
    <row r="443" spans="6:8" ht="16.5" customHeight="1">
      <c r="F443" s="6"/>
      <c r="G443" s="6"/>
      <c r="H443" s="6"/>
    </row>
    <row r="444" spans="6:8" ht="16.5" customHeight="1">
      <c r="F444" s="6"/>
      <c r="G444" s="6"/>
      <c r="H444" s="6"/>
    </row>
    <row r="445" spans="6:8" ht="16.5" customHeight="1">
      <c r="F445" s="6"/>
      <c r="G445" s="6"/>
      <c r="H445" s="6"/>
    </row>
    <row r="446" spans="6:8" ht="16.5" customHeight="1">
      <c r="F446" s="6"/>
      <c r="G446" s="6"/>
      <c r="H446" s="6"/>
    </row>
    <row r="447" spans="6:8" ht="16.5" customHeight="1">
      <c r="F447" s="6"/>
      <c r="G447" s="6"/>
      <c r="H447" s="6"/>
    </row>
    <row r="448" spans="6:8" ht="16.5" customHeight="1">
      <c r="F448" s="6"/>
      <c r="G448" s="6"/>
      <c r="H448" s="6"/>
    </row>
    <row r="449" spans="6:8" ht="16.5" customHeight="1">
      <c r="F449" s="6"/>
      <c r="G449" s="6"/>
      <c r="H449" s="6"/>
    </row>
    <row r="450" spans="6:8" ht="16.5" customHeight="1">
      <c r="F450" s="6"/>
      <c r="G450" s="6"/>
      <c r="H450" s="6"/>
    </row>
    <row r="451" spans="6:8" ht="16.5" customHeight="1">
      <c r="F451" s="6"/>
      <c r="G451" s="6"/>
      <c r="H451" s="6"/>
    </row>
    <row r="452" spans="6:8" ht="16.5" customHeight="1">
      <c r="F452" s="6"/>
      <c r="G452" s="6"/>
      <c r="H452" s="6"/>
    </row>
    <row r="453" spans="6:8" ht="16.5" customHeight="1">
      <c r="F453" s="6"/>
      <c r="G453" s="6"/>
      <c r="H453" s="6"/>
    </row>
    <row r="454" spans="6:8" ht="16.5" customHeight="1">
      <c r="F454" s="6"/>
      <c r="G454" s="6"/>
      <c r="H454" s="6"/>
    </row>
    <row r="455" spans="6:8" ht="16.5" customHeight="1">
      <c r="F455" s="6"/>
      <c r="G455" s="6"/>
      <c r="H455" s="6"/>
    </row>
    <row r="456" spans="6:8" ht="16.5" customHeight="1">
      <c r="F456" s="6"/>
      <c r="G456" s="6"/>
      <c r="H456" s="6"/>
    </row>
    <row r="457" spans="6:8" ht="16.5" customHeight="1">
      <c r="F457" s="6"/>
      <c r="G457" s="6"/>
      <c r="H457" s="6"/>
    </row>
    <row r="458" spans="6:8" ht="16.5" customHeight="1">
      <c r="F458" s="6"/>
      <c r="G458" s="6"/>
      <c r="H458" s="6"/>
    </row>
    <row r="459" spans="6:8" ht="16.5" customHeight="1">
      <c r="F459" s="6"/>
      <c r="G459" s="6"/>
      <c r="H459" s="6"/>
    </row>
    <row r="460" spans="6:8" ht="16.5" customHeight="1">
      <c r="F460" s="6"/>
      <c r="G460" s="6"/>
      <c r="H460" s="6"/>
    </row>
    <row r="461" spans="6:8" ht="16.5" customHeight="1">
      <c r="F461" s="6"/>
      <c r="G461" s="6"/>
      <c r="H461" s="6"/>
    </row>
    <row r="462" spans="6:8" ht="16.5" customHeight="1">
      <c r="F462" s="6"/>
      <c r="G462" s="6"/>
      <c r="H462" s="6"/>
    </row>
    <row r="463" spans="6:8" ht="16.5" customHeight="1">
      <c r="F463" s="6"/>
      <c r="G463" s="6"/>
      <c r="H463" s="6"/>
    </row>
    <row r="464" spans="6:8" ht="16.5" customHeight="1">
      <c r="F464" s="6"/>
      <c r="G464" s="6"/>
      <c r="H464" s="6"/>
    </row>
    <row r="465" spans="6:8" ht="16.5" customHeight="1">
      <c r="F465" s="6"/>
      <c r="G465" s="6"/>
      <c r="H465" s="6"/>
    </row>
    <row r="466" spans="6:8" ht="16.5" customHeight="1">
      <c r="F466" s="6"/>
      <c r="G466" s="6"/>
      <c r="H466" s="6"/>
    </row>
    <row r="467" spans="6:8" ht="16.5" customHeight="1">
      <c r="F467" s="6"/>
      <c r="G467" s="6"/>
      <c r="H467" s="6"/>
    </row>
    <row r="468" spans="6:8" ht="16.5" customHeight="1">
      <c r="F468" s="6"/>
      <c r="G468" s="6"/>
      <c r="H468" s="6"/>
    </row>
    <row r="469" spans="6:8" ht="16.5" customHeight="1">
      <c r="F469" s="6"/>
      <c r="G469" s="6"/>
      <c r="H469" s="6"/>
    </row>
    <row r="470" spans="6:8" ht="16.5" customHeight="1">
      <c r="F470" s="6"/>
      <c r="G470" s="6"/>
      <c r="H470" s="6"/>
    </row>
    <row r="471" spans="6:8" ht="16.5" customHeight="1">
      <c r="F471" s="6"/>
      <c r="G471" s="6"/>
      <c r="H471" s="6"/>
    </row>
    <row r="472" spans="6:8" ht="16.5" customHeight="1">
      <c r="F472" s="6"/>
      <c r="G472" s="6"/>
      <c r="H472" s="6"/>
    </row>
    <row r="473" spans="6:8" ht="16.5" customHeight="1">
      <c r="F473" s="6"/>
      <c r="G473" s="6"/>
      <c r="H473" s="6"/>
    </row>
    <row r="474" spans="6:8" ht="16.5" customHeight="1">
      <c r="F474" s="6"/>
      <c r="G474" s="6"/>
      <c r="H474" s="6"/>
    </row>
    <row r="475" spans="6:8" ht="16.5" customHeight="1">
      <c r="F475" s="6"/>
      <c r="G475" s="6"/>
      <c r="H475" s="6"/>
    </row>
    <row r="476" spans="6:8" ht="16.5" customHeight="1">
      <c r="F476" s="6"/>
      <c r="G476" s="6"/>
      <c r="H476" s="6"/>
    </row>
    <row r="477" spans="6:8" ht="16.5" customHeight="1">
      <c r="F477" s="6"/>
      <c r="G477" s="6"/>
      <c r="H477" s="6"/>
    </row>
    <row r="478" spans="6:8" ht="16.5" customHeight="1">
      <c r="F478" s="6"/>
      <c r="G478" s="6"/>
      <c r="H478" s="6"/>
    </row>
    <row r="479" spans="6:8" ht="16.5" customHeight="1">
      <c r="F479" s="6"/>
      <c r="G479" s="6"/>
      <c r="H479" s="6"/>
    </row>
    <row r="480" spans="6:8" ht="16.5" customHeight="1">
      <c r="F480" s="6"/>
      <c r="G480" s="6"/>
      <c r="H480" s="6"/>
    </row>
    <row r="481" spans="6:8" ht="16.5" customHeight="1">
      <c r="F481" s="6"/>
      <c r="G481" s="6"/>
      <c r="H481" s="6"/>
    </row>
    <row r="482" spans="6:8" ht="16.5" customHeight="1">
      <c r="F482" s="6"/>
      <c r="G482" s="6"/>
      <c r="H482" s="6"/>
    </row>
    <row r="483" spans="6:8" ht="16.5" customHeight="1">
      <c r="F483" s="6"/>
      <c r="G483" s="6"/>
      <c r="H483" s="6"/>
    </row>
    <row r="484" spans="6:8" ht="16.5" customHeight="1">
      <c r="F484" s="6"/>
      <c r="G484" s="6"/>
      <c r="H484" s="6"/>
    </row>
    <row r="485" spans="6:8" ht="16.5" customHeight="1">
      <c r="F485" s="6"/>
      <c r="G485" s="6"/>
      <c r="H485" s="6"/>
    </row>
    <row r="486" spans="6:8" ht="16.5" customHeight="1">
      <c r="F486" s="6"/>
      <c r="G486" s="6"/>
      <c r="H486" s="6"/>
    </row>
    <row r="487" spans="6:8" ht="16.5" customHeight="1">
      <c r="F487" s="6"/>
      <c r="G487" s="6"/>
      <c r="H487" s="6"/>
    </row>
    <row r="488" spans="6:8" ht="16.5" customHeight="1">
      <c r="F488" s="6"/>
      <c r="G488" s="6"/>
      <c r="H488" s="6"/>
    </row>
    <row r="489" spans="6:8" ht="16.5" customHeight="1">
      <c r="F489" s="6"/>
      <c r="G489" s="6"/>
      <c r="H489" s="6"/>
    </row>
    <row r="490" spans="6:8" ht="16.5" customHeight="1">
      <c r="F490" s="6"/>
      <c r="G490" s="6"/>
      <c r="H490" s="6"/>
    </row>
    <row r="491" spans="6:8" ht="16.5" customHeight="1">
      <c r="F491" s="6"/>
      <c r="G491" s="6"/>
      <c r="H491" s="6"/>
    </row>
    <row r="492" spans="6:8" ht="16.5" customHeight="1">
      <c r="F492" s="6"/>
      <c r="G492" s="6"/>
      <c r="H492" s="6"/>
    </row>
    <row r="493" spans="6:8" ht="16.5" customHeight="1">
      <c r="F493" s="6"/>
      <c r="G493" s="6"/>
      <c r="H493" s="6"/>
    </row>
    <row r="494" spans="6:8" ht="16.5" customHeight="1">
      <c r="F494" s="6"/>
      <c r="G494" s="6"/>
      <c r="H494" s="6"/>
    </row>
    <row r="495" spans="6:8" ht="16.5" customHeight="1">
      <c r="F495" s="6"/>
      <c r="G495" s="6"/>
      <c r="H495" s="6"/>
    </row>
    <row r="496" spans="6:8" ht="16.5" customHeight="1">
      <c r="F496" s="6"/>
      <c r="G496" s="6"/>
      <c r="H496" s="6"/>
    </row>
    <row r="497" spans="6:8" ht="16.5" customHeight="1">
      <c r="F497" s="6"/>
      <c r="G497" s="6"/>
      <c r="H497" s="6"/>
    </row>
    <row r="498" spans="6:8" ht="16.5" customHeight="1">
      <c r="F498" s="6"/>
      <c r="G498" s="6"/>
      <c r="H498" s="6"/>
    </row>
    <row r="499" spans="6:8" ht="16.5" customHeight="1">
      <c r="F499" s="6"/>
      <c r="G499" s="6"/>
      <c r="H499" s="6"/>
    </row>
    <row r="500" spans="6:8" ht="16.5" customHeight="1">
      <c r="F500" s="6"/>
      <c r="G500" s="6"/>
      <c r="H500" s="6"/>
    </row>
    <row r="501" spans="6:8" ht="16.5" customHeight="1">
      <c r="F501" s="6"/>
      <c r="G501" s="6"/>
      <c r="H501" s="6"/>
    </row>
    <row r="502" spans="6:8" ht="16.5" customHeight="1">
      <c r="F502" s="6"/>
      <c r="G502" s="6"/>
      <c r="H502" s="6"/>
    </row>
    <row r="503" spans="6:8" ht="16.5" customHeight="1">
      <c r="F503" s="6"/>
      <c r="G503" s="6"/>
      <c r="H503" s="6"/>
    </row>
    <row r="504" spans="6:8" ht="16.5" customHeight="1">
      <c r="F504" s="6"/>
      <c r="G504" s="6"/>
      <c r="H504" s="6"/>
    </row>
    <row r="505" spans="6:8" ht="16.5" customHeight="1">
      <c r="F505" s="6"/>
      <c r="G505" s="6"/>
      <c r="H505" s="6"/>
    </row>
    <row r="506" spans="6:8" ht="16.5" customHeight="1">
      <c r="F506" s="6"/>
      <c r="G506" s="6"/>
      <c r="H506" s="6"/>
    </row>
    <row r="507" spans="6:8" ht="16.5" customHeight="1">
      <c r="F507" s="6"/>
      <c r="G507" s="6"/>
      <c r="H507" s="6"/>
    </row>
    <row r="508" spans="6:8" ht="16.5" customHeight="1">
      <c r="F508" s="6"/>
      <c r="G508" s="6"/>
      <c r="H508" s="6"/>
    </row>
    <row r="509" spans="6:8" ht="16.5" customHeight="1">
      <c r="F509" s="6"/>
      <c r="G509" s="6"/>
      <c r="H509" s="6"/>
    </row>
    <row r="510" spans="6:8" ht="16.5" customHeight="1">
      <c r="F510" s="6"/>
      <c r="G510" s="6"/>
      <c r="H510" s="6"/>
    </row>
    <row r="511" spans="6:8" ht="16.5" customHeight="1">
      <c r="F511" s="6"/>
      <c r="G511" s="6"/>
      <c r="H511" s="6"/>
    </row>
    <row r="512" spans="6:8" ht="16.5" customHeight="1">
      <c r="F512" s="6"/>
      <c r="G512" s="6"/>
      <c r="H512" s="6"/>
    </row>
    <row r="513" spans="6:8" ht="16.5" customHeight="1">
      <c r="F513" s="6"/>
      <c r="G513" s="6"/>
      <c r="H513" s="6"/>
    </row>
    <row r="514" spans="6:8" ht="16.5" customHeight="1">
      <c r="F514" s="6"/>
      <c r="G514" s="6"/>
      <c r="H514" s="6"/>
    </row>
    <row r="515" spans="6:8" ht="16.5" customHeight="1">
      <c r="F515" s="6"/>
      <c r="G515" s="6"/>
      <c r="H515" s="6"/>
    </row>
    <row r="516" spans="6:8" ht="16.5" customHeight="1">
      <c r="F516" s="6"/>
      <c r="G516" s="6"/>
      <c r="H516" s="6"/>
    </row>
    <row r="517" spans="6:8" ht="16.5" customHeight="1">
      <c r="F517" s="6"/>
      <c r="G517" s="6"/>
      <c r="H517" s="6"/>
    </row>
    <row r="518" spans="6:8" ht="16.5" customHeight="1">
      <c r="F518" s="6"/>
      <c r="G518" s="6"/>
      <c r="H518" s="6"/>
    </row>
    <row r="519" spans="6:8" ht="16.5" customHeight="1">
      <c r="F519" s="6"/>
      <c r="G519" s="6"/>
      <c r="H519" s="6"/>
    </row>
    <row r="520" spans="6:8" ht="16.5" customHeight="1">
      <c r="F520" s="6"/>
      <c r="G520" s="6"/>
      <c r="H520" s="6"/>
    </row>
    <row r="521" spans="6:8" ht="16.5" customHeight="1">
      <c r="F521" s="6"/>
      <c r="G521" s="6"/>
      <c r="H521" s="6"/>
    </row>
    <row r="522" spans="6:8" ht="16.5" customHeight="1">
      <c r="F522" s="6"/>
      <c r="G522" s="6"/>
      <c r="H522" s="6"/>
    </row>
    <row r="523" spans="6:8" ht="16.5" customHeight="1">
      <c r="F523" s="6"/>
      <c r="G523" s="6"/>
      <c r="H523" s="6"/>
    </row>
    <row r="524" spans="6:8" ht="16.5" customHeight="1">
      <c r="F524" s="6"/>
      <c r="G524" s="6"/>
      <c r="H524" s="6"/>
    </row>
    <row r="525" spans="6:8" ht="16.5" customHeight="1">
      <c r="F525" s="6"/>
      <c r="G525" s="6"/>
      <c r="H525" s="6"/>
    </row>
    <row r="526" spans="6:8" ht="16.5" customHeight="1">
      <c r="F526" s="6"/>
      <c r="G526" s="6"/>
      <c r="H526" s="6"/>
    </row>
    <row r="527" spans="6:8" ht="16.5" customHeight="1">
      <c r="F527" s="6"/>
      <c r="G527" s="6"/>
      <c r="H527" s="6"/>
    </row>
    <row r="528" spans="6:8" ht="16.5" customHeight="1">
      <c r="F528" s="6"/>
      <c r="G528" s="6"/>
      <c r="H528" s="6"/>
    </row>
    <row r="529" spans="6:8" ht="16.5" customHeight="1">
      <c r="F529" s="6"/>
      <c r="G529" s="6"/>
      <c r="H529" s="6"/>
    </row>
    <row r="530" spans="6:8" ht="16.5" customHeight="1">
      <c r="F530" s="6"/>
      <c r="G530" s="6"/>
      <c r="H530" s="6"/>
    </row>
    <row r="531" spans="6:8" ht="16.5" customHeight="1">
      <c r="F531" s="6"/>
      <c r="G531" s="6"/>
      <c r="H531" s="6"/>
    </row>
    <row r="532" spans="6:8" ht="16.5" customHeight="1">
      <c r="F532" s="6"/>
      <c r="G532" s="6"/>
      <c r="H532" s="6"/>
    </row>
    <row r="533" spans="6:8" ht="16.5" customHeight="1">
      <c r="F533" s="6"/>
      <c r="G533" s="6"/>
      <c r="H533" s="6"/>
    </row>
    <row r="534" spans="6:8" ht="16.5" customHeight="1">
      <c r="F534" s="6"/>
      <c r="G534" s="6"/>
      <c r="H534" s="6"/>
    </row>
    <row r="535" spans="6:8" ht="16.5" customHeight="1">
      <c r="F535" s="6"/>
      <c r="G535" s="6"/>
      <c r="H535" s="6"/>
    </row>
    <row r="536" spans="6:8" ht="16.5" customHeight="1">
      <c r="F536" s="6"/>
      <c r="G536" s="6"/>
      <c r="H536" s="6"/>
    </row>
    <row r="537" spans="6:8" ht="16.5" customHeight="1">
      <c r="F537" s="6"/>
      <c r="G537" s="6"/>
      <c r="H537" s="6"/>
    </row>
    <row r="538" spans="6:8" ht="16.5" customHeight="1">
      <c r="F538" s="6"/>
      <c r="G538" s="6"/>
      <c r="H538" s="6"/>
    </row>
    <row r="539" spans="6:8" ht="16.5" customHeight="1">
      <c r="F539" s="6"/>
      <c r="G539" s="6"/>
      <c r="H539" s="6"/>
    </row>
    <row r="540" spans="6:8" ht="16.5" customHeight="1">
      <c r="F540" s="6"/>
      <c r="G540" s="6"/>
      <c r="H540" s="6"/>
    </row>
    <row r="541" spans="6:8" ht="16.5" customHeight="1">
      <c r="F541" s="6"/>
      <c r="G541" s="6"/>
      <c r="H541" s="6"/>
    </row>
    <row r="542" spans="6:8" ht="16.5" customHeight="1">
      <c r="F542" s="6"/>
      <c r="G542" s="6"/>
      <c r="H542" s="6"/>
    </row>
    <row r="543" spans="6:8" ht="16.5" customHeight="1">
      <c r="F543" s="6"/>
      <c r="G543" s="6"/>
      <c r="H543" s="6"/>
    </row>
    <row r="544" spans="6:8" ht="16.5" customHeight="1">
      <c r="F544" s="6"/>
      <c r="G544" s="6"/>
      <c r="H544" s="6"/>
    </row>
    <row r="545" spans="6:8" ht="16.5" customHeight="1">
      <c r="F545" s="6"/>
      <c r="G545" s="6"/>
      <c r="H545" s="6"/>
    </row>
    <row r="546" spans="6:8" ht="16.5" customHeight="1">
      <c r="F546" s="6"/>
      <c r="G546" s="6"/>
      <c r="H546" s="6"/>
    </row>
    <row r="547" spans="6:8" ht="16.5" customHeight="1">
      <c r="F547" s="6"/>
      <c r="G547" s="6"/>
      <c r="H547" s="6"/>
    </row>
    <row r="548" spans="6:8" ht="16.5" customHeight="1">
      <c r="F548" s="6"/>
      <c r="G548" s="6"/>
      <c r="H548" s="6"/>
    </row>
    <row r="549" spans="6:8" ht="16.5" customHeight="1">
      <c r="F549" s="6"/>
      <c r="G549" s="6"/>
      <c r="H549" s="6"/>
    </row>
    <row r="550" spans="6:8" ht="16.5" customHeight="1">
      <c r="F550" s="6"/>
      <c r="G550" s="6"/>
      <c r="H550" s="6"/>
    </row>
    <row r="551" spans="6:8" ht="16.5" customHeight="1">
      <c r="F551" s="6"/>
      <c r="G551" s="6"/>
      <c r="H551" s="6"/>
    </row>
    <row r="552" spans="6:8" ht="16.5" customHeight="1">
      <c r="F552" s="6"/>
      <c r="G552" s="6"/>
      <c r="H552" s="6"/>
    </row>
    <row r="553" spans="6:8" ht="16.5" customHeight="1">
      <c r="F553" s="6"/>
      <c r="G553" s="6"/>
      <c r="H553" s="6"/>
    </row>
    <row r="554" spans="6:8" ht="16.5" customHeight="1">
      <c r="F554" s="6"/>
      <c r="G554" s="6"/>
      <c r="H554" s="6"/>
    </row>
    <row r="555" spans="6:8" ht="16.5" customHeight="1">
      <c r="F555" s="6"/>
      <c r="G555" s="6"/>
      <c r="H555" s="6"/>
    </row>
    <row r="556" spans="6:8" ht="16.5" customHeight="1">
      <c r="F556" s="6"/>
      <c r="G556" s="6"/>
      <c r="H556" s="6"/>
    </row>
    <row r="557" spans="6:8" ht="16.5" customHeight="1">
      <c r="F557" s="6"/>
      <c r="G557" s="6"/>
      <c r="H557" s="6"/>
    </row>
    <row r="558" spans="6:8" ht="16.5" customHeight="1">
      <c r="F558" s="6"/>
      <c r="G558" s="6"/>
      <c r="H558" s="6"/>
    </row>
    <row r="559" spans="6:8" ht="16.5" customHeight="1">
      <c r="F559" s="6"/>
      <c r="G559" s="6"/>
      <c r="H559" s="6"/>
    </row>
    <row r="560" spans="6:8" ht="16.5" customHeight="1">
      <c r="F560" s="6"/>
      <c r="G560" s="6"/>
      <c r="H560" s="6"/>
    </row>
    <row r="561" spans="6:8" ht="16.5" customHeight="1">
      <c r="F561" s="6"/>
      <c r="G561" s="6"/>
      <c r="H561" s="6"/>
    </row>
    <row r="562" spans="6:8" ht="16.5" customHeight="1">
      <c r="F562" s="6"/>
      <c r="G562" s="6"/>
      <c r="H562" s="6"/>
    </row>
    <row r="563" spans="6:8" ht="16.5" customHeight="1">
      <c r="F563" s="6"/>
      <c r="G563" s="6"/>
      <c r="H563" s="6"/>
    </row>
    <row r="564" spans="6:8" ht="16.5" customHeight="1">
      <c r="F564" s="6"/>
      <c r="G564" s="6"/>
      <c r="H564" s="6"/>
    </row>
    <row r="565" spans="6:8" ht="16.5" customHeight="1">
      <c r="F565" s="6"/>
      <c r="G565" s="6"/>
      <c r="H565" s="6"/>
    </row>
    <row r="566" spans="6:8" ht="16.5" customHeight="1">
      <c r="F566" s="6"/>
      <c r="G566" s="6"/>
      <c r="H566" s="6"/>
    </row>
    <row r="567" spans="6:8" ht="16.5" customHeight="1">
      <c r="F567" s="6"/>
      <c r="G567" s="6"/>
      <c r="H567" s="6"/>
    </row>
    <row r="568" spans="6:8" ht="16.5" customHeight="1">
      <c r="F568" s="6"/>
      <c r="G568" s="6"/>
      <c r="H568" s="6"/>
    </row>
    <row r="569" spans="6:8" ht="16.5" customHeight="1">
      <c r="F569" s="6"/>
      <c r="G569" s="6"/>
      <c r="H569" s="6"/>
    </row>
    <row r="570" spans="6:8" ht="16.5" customHeight="1">
      <c r="F570" s="6"/>
      <c r="G570" s="6"/>
      <c r="H570" s="6"/>
    </row>
    <row r="571" spans="6:8" ht="16.5" customHeight="1">
      <c r="F571" s="6"/>
      <c r="G571" s="6"/>
      <c r="H571" s="6"/>
    </row>
    <row r="572" spans="6:8" ht="16.5" customHeight="1">
      <c r="F572" s="6"/>
      <c r="G572" s="6"/>
      <c r="H572" s="6"/>
    </row>
    <row r="573" spans="6:8" ht="16.5" customHeight="1">
      <c r="F573" s="6"/>
      <c r="G573" s="6"/>
      <c r="H573" s="6"/>
    </row>
    <row r="574" spans="6:8" ht="16.5" customHeight="1">
      <c r="F574" s="6"/>
      <c r="G574" s="6"/>
      <c r="H574" s="6"/>
    </row>
    <row r="575" spans="6:8" ht="16.5" customHeight="1">
      <c r="F575" s="6"/>
      <c r="G575" s="6"/>
      <c r="H575" s="6"/>
    </row>
    <row r="576" spans="6:8" ht="16.5" customHeight="1">
      <c r="F576" s="6"/>
      <c r="G576" s="6"/>
      <c r="H576" s="6"/>
    </row>
    <row r="577" spans="6:8" ht="16.5" customHeight="1">
      <c r="F577" s="6"/>
      <c r="G577" s="6"/>
      <c r="H577" s="6"/>
    </row>
    <row r="578" spans="6:8" ht="16.5" customHeight="1">
      <c r="F578" s="6"/>
      <c r="G578" s="6"/>
      <c r="H578" s="6"/>
    </row>
    <row r="579" spans="6:8" ht="16.5" customHeight="1">
      <c r="F579" s="6"/>
      <c r="G579" s="6"/>
      <c r="H579" s="6"/>
    </row>
    <row r="580" spans="6:8" ht="16.5" customHeight="1">
      <c r="F580" s="6"/>
      <c r="G580" s="6"/>
      <c r="H580" s="6"/>
    </row>
    <row r="581" spans="6:8" ht="16.5" customHeight="1">
      <c r="F581" s="6"/>
      <c r="G581" s="6"/>
      <c r="H581" s="6"/>
    </row>
    <row r="582" spans="6:8" ht="16.5" customHeight="1">
      <c r="F582" s="6"/>
      <c r="G582" s="6"/>
      <c r="H582" s="6"/>
    </row>
    <row r="583" spans="6:8" ht="16.5" customHeight="1">
      <c r="F583" s="6"/>
      <c r="G583" s="6"/>
      <c r="H583" s="6"/>
    </row>
    <row r="584" spans="6:8" ht="16.5" customHeight="1">
      <c r="F584" s="6"/>
      <c r="G584" s="6"/>
      <c r="H584" s="6"/>
    </row>
    <row r="585" spans="6:8" ht="16.5" customHeight="1">
      <c r="F585" s="6"/>
      <c r="G585" s="6"/>
      <c r="H585" s="6"/>
    </row>
    <row r="586" spans="6:8" ht="16.5" customHeight="1">
      <c r="F586" s="6"/>
      <c r="G586" s="6"/>
      <c r="H586" s="6"/>
    </row>
    <row r="587" spans="6:8" ht="16.5" customHeight="1">
      <c r="F587" s="6"/>
      <c r="G587" s="6"/>
      <c r="H587" s="6"/>
    </row>
    <row r="588" spans="6:8" ht="16.5" customHeight="1">
      <c r="F588" s="6"/>
      <c r="G588" s="6"/>
      <c r="H588" s="6"/>
    </row>
    <row r="589" spans="6:8" ht="16.5" customHeight="1">
      <c r="F589" s="6"/>
      <c r="G589" s="6"/>
      <c r="H589" s="6"/>
    </row>
    <row r="590" spans="6:8" ht="16.5" customHeight="1">
      <c r="F590" s="6"/>
      <c r="G590" s="6"/>
      <c r="H590" s="6"/>
    </row>
    <row r="591" spans="6:8" ht="16.5" customHeight="1">
      <c r="F591" s="6"/>
      <c r="G591" s="6"/>
      <c r="H591" s="6"/>
    </row>
    <row r="592" spans="6:8" ht="16.5" customHeight="1">
      <c r="F592" s="6"/>
      <c r="G592" s="6"/>
      <c r="H592" s="6"/>
    </row>
    <row r="593" spans="6:8" ht="16.5" customHeight="1">
      <c r="F593" s="6"/>
      <c r="G593" s="6"/>
      <c r="H593" s="6"/>
    </row>
    <row r="594" spans="6:8" ht="16.5" customHeight="1">
      <c r="F594" s="6"/>
      <c r="G594" s="6"/>
      <c r="H594" s="6"/>
    </row>
    <row r="595" spans="6:8" ht="16.5" customHeight="1">
      <c r="F595" s="6"/>
      <c r="G595" s="6"/>
      <c r="H595" s="6"/>
    </row>
    <row r="596" spans="6:8" ht="16.5" customHeight="1">
      <c r="F596" s="6"/>
      <c r="G596" s="6"/>
      <c r="H596" s="6"/>
    </row>
    <row r="597" spans="6:8" ht="16.5" customHeight="1">
      <c r="F597" s="6"/>
      <c r="G597" s="6"/>
      <c r="H597" s="6"/>
    </row>
    <row r="598" spans="6:8" ht="16.5" customHeight="1">
      <c r="F598" s="6"/>
      <c r="G598" s="6"/>
      <c r="H598" s="6"/>
    </row>
    <row r="599" spans="6:8" ht="16.5" customHeight="1">
      <c r="F599" s="6"/>
      <c r="G599" s="6"/>
      <c r="H599" s="6"/>
    </row>
    <row r="600" spans="6:8" ht="16.5" customHeight="1">
      <c r="F600" s="6"/>
      <c r="G600" s="6"/>
      <c r="H600" s="6"/>
    </row>
    <row r="601" spans="6:8" ht="16.5" customHeight="1">
      <c r="F601" s="6"/>
      <c r="G601" s="6"/>
      <c r="H601" s="6"/>
    </row>
    <row r="602" spans="6:8" ht="16.5" customHeight="1">
      <c r="F602" s="6"/>
      <c r="G602" s="6"/>
      <c r="H602" s="6"/>
    </row>
    <row r="603" spans="6:8" ht="16.5" customHeight="1">
      <c r="F603" s="6"/>
      <c r="G603" s="6"/>
      <c r="H603" s="6"/>
    </row>
    <row r="604" spans="6:8" ht="16.5" customHeight="1">
      <c r="F604" s="6"/>
      <c r="G604" s="6"/>
      <c r="H604" s="6"/>
    </row>
    <row r="605" spans="6:8" ht="16.5" customHeight="1">
      <c r="F605" s="6"/>
      <c r="G605" s="6"/>
      <c r="H605" s="6"/>
    </row>
    <row r="606" spans="6:8" ht="16.5" customHeight="1">
      <c r="F606" s="6"/>
      <c r="G606" s="6"/>
      <c r="H606" s="6"/>
    </row>
    <row r="607" spans="6:8" ht="16.5" customHeight="1">
      <c r="F607" s="6"/>
      <c r="G607" s="6"/>
      <c r="H607" s="6"/>
    </row>
    <row r="608" spans="6:8" ht="16.5" customHeight="1">
      <c r="F608" s="6"/>
      <c r="G608" s="6"/>
      <c r="H608" s="6"/>
    </row>
    <row r="609" spans="6:8" ht="16.5" customHeight="1">
      <c r="F609" s="6"/>
      <c r="G609" s="6"/>
      <c r="H609" s="6"/>
    </row>
    <row r="610" spans="6:8" ht="16.5" customHeight="1">
      <c r="F610" s="6"/>
      <c r="G610" s="6"/>
      <c r="H610" s="6"/>
    </row>
    <row r="611" spans="6:8" ht="16.5" customHeight="1">
      <c r="F611" s="6"/>
      <c r="G611" s="6"/>
      <c r="H611" s="6"/>
    </row>
    <row r="612" spans="6:8" ht="16.5" customHeight="1">
      <c r="F612" s="6"/>
      <c r="G612" s="6"/>
      <c r="H612" s="6"/>
    </row>
    <row r="613" spans="6:8" ht="16.5" customHeight="1">
      <c r="F613" s="6"/>
      <c r="G613" s="6"/>
      <c r="H613" s="6"/>
    </row>
    <row r="614" spans="6:8" ht="16.5" customHeight="1">
      <c r="F614" s="6"/>
      <c r="G614" s="6"/>
      <c r="H614" s="6"/>
    </row>
    <row r="615" spans="6:8" ht="16.5" customHeight="1">
      <c r="F615" s="6"/>
      <c r="G615" s="6"/>
      <c r="H615" s="6"/>
    </row>
    <row r="616" spans="6:8" ht="16.5" customHeight="1">
      <c r="F616" s="6"/>
      <c r="G616" s="6"/>
      <c r="H616" s="6"/>
    </row>
    <row r="617" spans="6:8" ht="16.5" customHeight="1">
      <c r="F617" s="6"/>
      <c r="G617" s="6"/>
      <c r="H617" s="6"/>
    </row>
    <row r="618" spans="6:8" ht="16.5" customHeight="1">
      <c r="F618" s="6"/>
      <c r="G618" s="6"/>
      <c r="H618" s="6"/>
    </row>
    <row r="619" spans="6:8" ht="16.5" customHeight="1">
      <c r="F619" s="6"/>
      <c r="G619" s="6"/>
      <c r="H619" s="6"/>
    </row>
    <row r="620" spans="6:8" ht="16.5" customHeight="1">
      <c r="F620" s="6"/>
      <c r="G620" s="6"/>
      <c r="H620" s="6"/>
    </row>
    <row r="621" spans="6:8" ht="16.5" customHeight="1">
      <c r="F621" s="6"/>
      <c r="G621" s="6"/>
      <c r="H621" s="6"/>
    </row>
    <row r="622" spans="6:8" ht="16.5" customHeight="1">
      <c r="F622" s="6"/>
      <c r="G622" s="6"/>
      <c r="H622" s="6"/>
    </row>
    <row r="623" spans="6:8" ht="16.5" customHeight="1">
      <c r="F623" s="6"/>
      <c r="G623" s="6"/>
      <c r="H623" s="6"/>
    </row>
    <row r="624" spans="6:8" ht="16.5" customHeight="1">
      <c r="F624" s="6"/>
      <c r="G624" s="6"/>
      <c r="H624" s="6"/>
    </row>
    <row r="625" spans="6:8" ht="16.5" customHeight="1">
      <c r="F625" s="6"/>
      <c r="G625" s="6"/>
      <c r="H625" s="6"/>
    </row>
    <row r="626" spans="6:8" ht="16.5" customHeight="1">
      <c r="F626" s="6"/>
      <c r="G626" s="6"/>
      <c r="H626" s="6"/>
    </row>
    <row r="627" spans="6:8" ht="16.5" customHeight="1">
      <c r="F627" s="6"/>
      <c r="G627" s="6"/>
      <c r="H627" s="6"/>
    </row>
    <row r="628" spans="6:8" ht="16.5" customHeight="1">
      <c r="F628" s="6"/>
      <c r="G628" s="6"/>
      <c r="H628" s="6"/>
    </row>
    <row r="629" spans="6:8" ht="16.5" customHeight="1">
      <c r="F629" s="6"/>
      <c r="G629" s="6"/>
      <c r="H629" s="6"/>
    </row>
    <row r="630" spans="6:8" ht="16.5" customHeight="1">
      <c r="F630" s="6"/>
      <c r="G630" s="6"/>
      <c r="H630" s="6"/>
    </row>
    <row r="631" spans="6:8" ht="16.5" customHeight="1">
      <c r="F631" s="6"/>
      <c r="G631" s="6"/>
      <c r="H631" s="6"/>
    </row>
    <row r="632" spans="6:8" ht="16.5" customHeight="1">
      <c r="F632" s="6"/>
      <c r="G632" s="6"/>
      <c r="H632" s="6"/>
    </row>
    <row r="633" spans="6:8" ht="16.5" customHeight="1">
      <c r="F633" s="6"/>
      <c r="G633" s="6"/>
      <c r="H633" s="6"/>
    </row>
    <row r="634" spans="6:8" ht="16.5" customHeight="1">
      <c r="F634" s="6"/>
      <c r="G634" s="6"/>
      <c r="H634" s="6"/>
    </row>
    <row r="635" spans="6:8" ht="16.5" customHeight="1">
      <c r="F635" s="6"/>
      <c r="G635" s="6"/>
      <c r="H635" s="6"/>
    </row>
    <row r="636" spans="6:8" ht="16.5" customHeight="1">
      <c r="F636" s="6"/>
      <c r="G636" s="6"/>
      <c r="H636" s="6"/>
    </row>
    <row r="637" spans="6:8" ht="16.5" customHeight="1">
      <c r="F637" s="6"/>
      <c r="G637" s="6"/>
      <c r="H637" s="6"/>
    </row>
    <row r="638" spans="6:8" ht="16.5" customHeight="1">
      <c r="F638" s="6"/>
      <c r="G638" s="6"/>
      <c r="H638" s="6"/>
    </row>
    <row r="639" spans="6:8" ht="16.5" customHeight="1">
      <c r="F639" s="6"/>
      <c r="G639" s="6"/>
      <c r="H639" s="6"/>
    </row>
    <row r="640" spans="6:8" ht="16.5" customHeight="1">
      <c r="F640" s="6"/>
      <c r="G640" s="6"/>
      <c r="H640" s="6"/>
    </row>
    <row r="641" spans="6:8" ht="16.5" customHeight="1">
      <c r="F641" s="6"/>
      <c r="G641" s="6"/>
      <c r="H641" s="6"/>
    </row>
    <row r="642" spans="6:8" ht="16.5" customHeight="1">
      <c r="F642" s="6"/>
      <c r="G642" s="6"/>
      <c r="H642" s="6"/>
    </row>
    <row r="643" spans="6:8" ht="16.5" customHeight="1">
      <c r="F643" s="6"/>
      <c r="G643" s="6"/>
      <c r="H643" s="6"/>
    </row>
    <row r="644" spans="6:8" ht="16.5" customHeight="1">
      <c r="F644" s="6"/>
      <c r="G644" s="6"/>
      <c r="H644" s="6"/>
    </row>
    <row r="645" spans="6:8" ht="16.5" customHeight="1">
      <c r="F645" s="6"/>
      <c r="G645" s="6"/>
      <c r="H645" s="6"/>
    </row>
    <row r="646" spans="6:8" ht="16.5" customHeight="1">
      <c r="F646" s="6"/>
      <c r="G646" s="6"/>
      <c r="H646" s="6"/>
    </row>
    <row r="647" spans="6:8" ht="16.5" customHeight="1">
      <c r="F647" s="6"/>
      <c r="G647" s="6"/>
      <c r="H647" s="6"/>
    </row>
    <row r="648" spans="6:8" ht="16.5" customHeight="1">
      <c r="F648" s="6"/>
      <c r="G648" s="6"/>
      <c r="H648" s="6"/>
    </row>
    <row r="649" spans="6:8" ht="16.5" customHeight="1">
      <c r="F649" s="6"/>
      <c r="G649" s="6"/>
      <c r="H649" s="6"/>
    </row>
    <row r="650" spans="6:8" ht="16.5" customHeight="1">
      <c r="F650" s="6"/>
      <c r="G650" s="6"/>
      <c r="H650" s="6"/>
    </row>
    <row r="651" spans="6:8" ht="16.5" customHeight="1">
      <c r="F651" s="6"/>
      <c r="G651" s="6"/>
      <c r="H651" s="6"/>
    </row>
    <row r="652" spans="6:8" ht="16.5" customHeight="1">
      <c r="F652" s="6"/>
      <c r="G652" s="6"/>
      <c r="H652" s="6"/>
    </row>
    <row r="653" spans="6:8" ht="16.5" customHeight="1">
      <c r="F653" s="6"/>
      <c r="G653" s="6"/>
      <c r="H653" s="6"/>
    </row>
    <row r="654" spans="6:8" ht="16.5" customHeight="1">
      <c r="F654" s="6"/>
      <c r="G654" s="6"/>
      <c r="H654" s="6"/>
    </row>
    <row r="655" spans="6:8" ht="16.5" customHeight="1">
      <c r="F655" s="6"/>
      <c r="G655" s="6"/>
      <c r="H655" s="6"/>
    </row>
    <row r="656" spans="6:8" ht="16.5" customHeight="1">
      <c r="F656" s="6"/>
      <c r="G656" s="6"/>
      <c r="H656" s="6"/>
    </row>
    <row r="657" spans="6:8" ht="16.5" customHeight="1">
      <c r="F657" s="6"/>
      <c r="G657" s="6"/>
      <c r="H657" s="6"/>
    </row>
    <row r="658" spans="6:8" ht="16.5" customHeight="1">
      <c r="F658" s="6"/>
      <c r="G658" s="6"/>
      <c r="H658" s="6"/>
    </row>
    <row r="659" spans="6:8" ht="16.5" customHeight="1">
      <c r="F659" s="6"/>
      <c r="G659" s="6"/>
      <c r="H659" s="6"/>
    </row>
    <row r="660" spans="6:8" ht="16.5" customHeight="1">
      <c r="F660" s="6"/>
      <c r="G660" s="6"/>
      <c r="H660" s="6"/>
    </row>
    <row r="661" spans="6:8" ht="16.5" customHeight="1">
      <c r="F661" s="6"/>
      <c r="G661" s="6"/>
      <c r="H661" s="6"/>
    </row>
    <row r="662" spans="6:8" ht="16.5" customHeight="1">
      <c r="F662" s="6"/>
      <c r="G662" s="6"/>
      <c r="H662" s="6"/>
    </row>
    <row r="663" spans="6:8" ht="16.5" customHeight="1">
      <c r="F663" s="6"/>
      <c r="G663" s="6"/>
      <c r="H663" s="6"/>
    </row>
    <row r="664" spans="6:8" ht="16.5" customHeight="1">
      <c r="F664" s="6"/>
      <c r="G664" s="6"/>
      <c r="H664" s="6"/>
    </row>
    <row r="665" spans="6:8" ht="16.5" customHeight="1">
      <c r="F665" s="6"/>
      <c r="G665" s="6"/>
      <c r="H665" s="6"/>
    </row>
    <row r="666" spans="6:8" ht="16.5" customHeight="1">
      <c r="F666" s="6"/>
      <c r="G666" s="6"/>
      <c r="H666" s="6"/>
    </row>
    <row r="667" spans="6:8" ht="16.5" customHeight="1">
      <c r="F667" s="6"/>
      <c r="G667" s="6"/>
      <c r="H667" s="6"/>
    </row>
    <row r="668" spans="6:8" ht="16.5" customHeight="1">
      <c r="F668" s="6"/>
      <c r="G668" s="6"/>
      <c r="H668" s="6"/>
    </row>
    <row r="669" spans="6:8" ht="16.5" customHeight="1">
      <c r="F669" s="6"/>
      <c r="G669" s="6"/>
      <c r="H669" s="6"/>
    </row>
    <row r="670" spans="6:8" ht="16.5" customHeight="1">
      <c r="F670" s="6"/>
      <c r="G670" s="6"/>
      <c r="H670" s="6"/>
    </row>
    <row r="671" spans="6:8" ht="16.5" customHeight="1">
      <c r="F671" s="6"/>
      <c r="G671" s="6"/>
      <c r="H671" s="6"/>
    </row>
    <row r="672" spans="6:8" ht="16.5" customHeight="1">
      <c r="F672" s="6"/>
      <c r="G672" s="6"/>
      <c r="H672" s="6"/>
    </row>
    <row r="673" spans="6:8" ht="16.5" customHeight="1">
      <c r="F673" s="6"/>
      <c r="G673" s="6"/>
      <c r="H673" s="6"/>
    </row>
    <row r="674" spans="6:8" ht="16.5" customHeight="1">
      <c r="F674" s="6"/>
      <c r="G674" s="6"/>
      <c r="H674" s="6"/>
    </row>
    <row r="675" spans="6:8" ht="16.5" customHeight="1">
      <c r="F675" s="6"/>
      <c r="G675" s="6"/>
      <c r="H675" s="6"/>
    </row>
    <row r="676" spans="6:8" ht="16.5" customHeight="1">
      <c r="F676" s="6"/>
      <c r="G676" s="6"/>
      <c r="H676" s="6"/>
    </row>
    <row r="677" spans="6:8" ht="16.5" customHeight="1">
      <c r="F677" s="6"/>
      <c r="G677" s="6"/>
      <c r="H677" s="6"/>
    </row>
    <row r="678" spans="6:8" ht="16.5" customHeight="1">
      <c r="F678" s="6"/>
      <c r="G678" s="6"/>
      <c r="H678" s="6"/>
    </row>
    <row r="679" spans="6:8" ht="16.5" customHeight="1">
      <c r="F679" s="6"/>
      <c r="G679" s="6"/>
      <c r="H679" s="6"/>
    </row>
    <row r="680" spans="6:8" ht="16.5" customHeight="1">
      <c r="F680" s="6"/>
      <c r="G680" s="6"/>
      <c r="H680" s="6"/>
    </row>
    <row r="681" spans="6:8" ht="16.5" customHeight="1">
      <c r="F681" s="6"/>
      <c r="G681" s="6"/>
      <c r="H681" s="6"/>
    </row>
    <row r="682" spans="6:8" ht="16.5" customHeight="1">
      <c r="F682" s="6"/>
      <c r="G682" s="6"/>
      <c r="H682" s="6"/>
    </row>
    <row r="683" spans="6:8" ht="16.5" customHeight="1">
      <c r="F683" s="6"/>
      <c r="G683" s="6"/>
      <c r="H683" s="6"/>
    </row>
    <row r="684" spans="6:8" ht="16.5" customHeight="1">
      <c r="F684" s="6"/>
      <c r="G684" s="6"/>
      <c r="H684" s="6"/>
    </row>
    <row r="685" spans="6:8" ht="16.5" customHeight="1">
      <c r="F685" s="6"/>
      <c r="G685" s="6"/>
      <c r="H685" s="6"/>
    </row>
    <row r="686" spans="6:8" ht="16.5" customHeight="1">
      <c r="F686" s="6"/>
      <c r="G686" s="6"/>
      <c r="H686" s="6"/>
    </row>
    <row r="687" spans="6:8" ht="16.5" customHeight="1">
      <c r="F687" s="6"/>
      <c r="G687" s="6"/>
      <c r="H687" s="6"/>
    </row>
    <row r="688" spans="6:8" ht="16.5" customHeight="1">
      <c r="F688" s="6"/>
      <c r="G688" s="6"/>
      <c r="H688" s="6"/>
    </row>
    <row r="689" spans="6:8" ht="16.5" customHeight="1">
      <c r="F689" s="6"/>
      <c r="G689" s="6"/>
      <c r="H689" s="6"/>
    </row>
    <row r="690" spans="6:8" ht="16.5" customHeight="1">
      <c r="F690" s="6"/>
      <c r="G690" s="6"/>
      <c r="H690" s="6"/>
    </row>
    <row r="691" spans="6:8" ht="16.5" customHeight="1">
      <c r="F691" s="6"/>
      <c r="G691" s="6"/>
      <c r="H691" s="6"/>
    </row>
    <row r="692" spans="6:8" ht="16.5" customHeight="1">
      <c r="F692" s="6"/>
      <c r="G692" s="6"/>
      <c r="H692" s="6"/>
    </row>
    <row r="693" spans="6:8" ht="16.5" customHeight="1">
      <c r="F693" s="6"/>
      <c r="G693" s="6"/>
      <c r="H693" s="6"/>
    </row>
    <row r="694" spans="6:8" ht="16.5" customHeight="1">
      <c r="F694" s="6"/>
      <c r="G694" s="6"/>
      <c r="H694" s="6"/>
    </row>
    <row r="695" spans="6:8" ht="16.5" customHeight="1">
      <c r="F695" s="6"/>
      <c r="G695" s="6"/>
      <c r="H695" s="6"/>
    </row>
    <row r="696" spans="6:8" ht="16.5" customHeight="1">
      <c r="F696" s="6"/>
      <c r="G696" s="6"/>
      <c r="H696" s="6"/>
    </row>
    <row r="697" spans="6:8" ht="16.5" customHeight="1">
      <c r="F697" s="6"/>
      <c r="G697" s="6"/>
      <c r="H697" s="6"/>
    </row>
    <row r="698" spans="6:8" ht="16.5" customHeight="1">
      <c r="F698" s="6"/>
      <c r="G698" s="6"/>
      <c r="H698" s="6"/>
    </row>
    <row r="699" spans="6:8" ht="16.5" customHeight="1">
      <c r="F699" s="6"/>
      <c r="G699" s="6"/>
      <c r="H699" s="6"/>
    </row>
    <row r="700" spans="6:8" ht="16.5" customHeight="1">
      <c r="F700" s="6"/>
      <c r="G700" s="6"/>
      <c r="H700" s="6"/>
    </row>
    <row r="701" spans="6:8" ht="16.5" customHeight="1">
      <c r="F701" s="6"/>
      <c r="G701" s="6"/>
      <c r="H701" s="6"/>
    </row>
    <row r="702" spans="6:8" ht="16.5" customHeight="1">
      <c r="F702" s="6"/>
      <c r="G702" s="6"/>
      <c r="H702" s="6"/>
    </row>
    <row r="703" spans="6:8" ht="16.5" customHeight="1">
      <c r="F703" s="6"/>
      <c r="G703" s="6"/>
      <c r="H703" s="6"/>
    </row>
    <row r="704" spans="6:8" ht="16.5" customHeight="1">
      <c r="F704" s="6"/>
      <c r="G704" s="6"/>
      <c r="H704" s="6"/>
    </row>
    <row r="705" spans="6:8" ht="16.5" customHeight="1">
      <c r="F705" s="6"/>
      <c r="G705" s="6"/>
      <c r="H705" s="6"/>
    </row>
    <row r="706" spans="6:8" ht="16.5" customHeight="1">
      <c r="F706" s="6"/>
      <c r="G706" s="6"/>
      <c r="H706" s="6"/>
    </row>
    <row r="707" spans="6:8" ht="16.5" customHeight="1">
      <c r="F707" s="6"/>
      <c r="G707" s="6"/>
      <c r="H707" s="6"/>
    </row>
    <row r="708" spans="6:8" ht="16.5" customHeight="1">
      <c r="F708" s="6"/>
      <c r="G708" s="6"/>
      <c r="H708" s="6"/>
    </row>
    <row r="709" spans="6:8" ht="16.5" customHeight="1">
      <c r="F709" s="6"/>
      <c r="G709" s="6"/>
      <c r="H709" s="6"/>
    </row>
    <row r="710" spans="6:8" ht="16.5" customHeight="1">
      <c r="F710" s="6"/>
      <c r="G710" s="6"/>
      <c r="H710" s="6"/>
    </row>
    <row r="711" spans="6:8" ht="16.5" customHeight="1">
      <c r="F711" s="6"/>
      <c r="G711" s="6"/>
      <c r="H711" s="6"/>
    </row>
    <row r="712" spans="6:8" ht="16.5" customHeight="1">
      <c r="F712" s="6"/>
      <c r="G712" s="6"/>
      <c r="H712" s="6"/>
    </row>
    <row r="713" spans="6:8" ht="16.5" customHeight="1">
      <c r="F713" s="6"/>
      <c r="G713" s="6"/>
      <c r="H713" s="6"/>
    </row>
    <row r="714" spans="6:8" ht="16.5" customHeight="1">
      <c r="F714" s="6"/>
      <c r="G714" s="6"/>
      <c r="H714" s="6"/>
    </row>
    <row r="715" spans="6:8" ht="16.5" customHeight="1">
      <c r="F715" s="6"/>
      <c r="G715" s="6"/>
      <c r="H715" s="6"/>
    </row>
    <row r="716" spans="6:8" ht="16.5" customHeight="1">
      <c r="F716" s="6"/>
      <c r="G716" s="6"/>
      <c r="H716" s="6"/>
    </row>
    <row r="717" spans="6:8" ht="16.5" customHeight="1">
      <c r="F717" s="6"/>
      <c r="G717" s="6"/>
      <c r="H717" s="6"/>
    </row>
    <row r="718" spans="6:8" ht="16.5" customHeight="1">
      <c r="F718" s="6"/>
      <c r="G718" s="6"/>
      <c r="H718" s="6"/>
    </row>
    <row r="719" spans="6:8" ht="16.5" customHeight="1">
      <c r="F719" s="6"/>
      <c r="G719" s="6"/>
      <c r="H719" s="6"/>
    </row>
    <row r="720" spans="6:8" ht="16.5" customHeight="1">
      <c r="F720" s="6"/>
      <c r="G720" s="6"/>
      <c r="H720" s="6"/>
    </row>
    <row r="721" spans="6:8" ht="16.5" customHeight="1">
      <c r="F721" s="6"/>
      <c r="G721" s="6"/>
      <c r="H721" s="6"/>
    </row>
    <row r="722" spans="6:8" ht="16.5" customHeight="1">
      <c r="F722" s="6"/>
      <c r="G722" s="6"/>
      <c r="H722" s="6"/>
    </row>
    <row r="723" spans="6:8" ht="16.5" customHeight="1">
      <c r="F723" s="6"/>
      <c r="G723" s="6"/>
      <c r="H723" s="6"/>
    </row>
    <row r="724" spans="6:8" ht="16.5" customHeight="1">
      <c r="F724" s="6"/>
      <c r="G724" s="6"/>
      <c r="H724" s="6"/>
    </row>
    <row r="725" spans="6:8" ht="16.5" customHeight="1">
      <c r="F725" s="6"/>
      <c r="G725" s="6"/>
      <c r="H725" s="6"/>
    </row>
    <row r="726" spans="6:8" ht="16.5" customHeight="1">
      <c r="F726" s="6"/>
      <c r="G726" s="6"/>
      <c r="H726" s="6"/>
    </row>
    <row r="727" spans="6:8" ht="16.5" customHeight="1">
      <c r="F727" s="6"/>
      <c r="G727" s="6"/>
      <c r="H727" s="6"/>
    </row>
    <row r="728" spans="6:8" ht="16.5" customHeight="1">
      <c r="F728" s="6"/>
      <c r="G728" s="6"/>
      <c r="H728" s="6"/>
    </row>
    <row r="729" spans="6:8" ht="16.5" customHeight="1">
      <c r="F729" s="6"/>
      <c r="G729" s="6"/>
      <c r="H729" s="6"/>
    </row>
    <row r="730" spans="6:8" ht="16.5" customHeight="1">
      <c r="F730" s="6"/>
      <c r="G730" s="6"/>
      <c r="H730" s="6"/>
    </row>
    <row r="731" spans="6:8" ht="16.5" customHeight="1">
      <c r="F731" s="6"/>
      <c r="G731" s="6"/>
      <c r="H731" s="6"/>
    </row>
    <row r="732" spans="6:8" ht="16.5" customHeight="1">
      <c r="F732" s="6"/>
      <c r="G732" s="6"/>
      <c r="H732" s="6"/>
    </row>
    <row r="733" spans="6:8" ht="16.5" customHeight="1">
      <c r="F733" s="6"/>
      <c r="G733" s="6"/>
      <c r="H733" s="6"/>
    </row>
    <row r="734" spans="6:8" ht="16.5" customHeight="1">
      <c r="F734" s="6"/>
      <c r="G734" s="6"/>
      <c r="H734" s="6"/>
    </row>
    <row r="735" spans="6:8" ht="16.5" customHeight="1">
      <c r="F735" s="6"/>
      <c r="G735" s="6"/>
      <c r="H735" s="6"/>
    </row>
    <row r="736" spans="6:8" ht="16.5" customHeight="1">
      <c r="F736" s="6"/>
      <c r="G736" s="6"/>
      <c r="H736" s="6"/>
    </row>
    <row r="737" spans="6:8" ht="16.5" customHeight="1">
      <c r="F737" s="6"/>
      <c r="G737" s="6"/>
      <c r="H737" s="6"/>
    </row>
    <row r="738" spans="6:8" ht="16.5" customHeight="1">
      <c r="F738" s="6"/>
      <c r="G738" s="6"/>
      <c r="H738" s="6"/>
    </row>
    <row r="739" spans="6:8" ht="16.5" customHeight="1">
      <c r="F739" s="6"/>
      <c r="G739" s="6"/>
      <c r="H739" s="6"/>
    </row>
    <row r="740" spans="6:8" ht="16.5" customHeight="1">
      <c r="F740" s="6"/>
      <c r="G740" s="6"/>
      <c r="H740" s="6"/>
    </row>
    <row r="741" spans="6:8" ht="16.5" customHeight="1">
      <c r="F741" s="6"/>
      <c r="G741" s="6"/>
      <c r="H741" s="6"/>
    </row>
    <row r="742" spans="6:8" ht="16.5" customHeight="1">
      <c r="F742" s="6"/>
      <c r="G742" s="6"/>
      <c r="H742" s="6"/>
    </row>
    <row r="743" spans="6:8" ht="16.5" customHeight="1">
      <c r="F743" s="6"/>
      <c r="G743" s="6"/>
      <c r="H743" s="6"/>
    </row>
    <row r="744" spans="6:8" ht="16.5" customHeight="1">
      <c r="F744" s="6"/>
      <c r="G744" s="6"/>
      <c r="H744" s="6"/>
    </row>
    <row r="745" spans="6:8" ht="16.5" customHeight="1">
      <c r="F745" s="6"/>
      <c r="G745" s="6"/>
      <c r="H745" s="6"/>
    </row>
    <row r="746" spans="6:8" ht="16.5" customHeight="1">
      <c r="F746" s="6"/>
      <c r="G746" s="6"/>
      <c r="H746" s="6"/>
    </row>
    <row r="747" spans="6:8" ht="16.5" customHeight="1">
      <c r="F747" s="6"/>
      <c r="G747" s="6"/>
      <c r="H747" s="6"/>
    </row>
    <row r="748" spans="6:8" ht="16.5" customHeight="1">
      <c r="F748" s="6"/>
      <c r="G748" s="6"/>
      <c r="H748" s="6"/>
    </row>
    <row r="749" spans="6:8" ht="16.5" customHeight="1">
      <c r="F749" s="6"/>
      <c r="G749" s="6"/>
      <c r="H749" s="6"/>
    </row>
    <row r="750" spans="6:8" ht="16.5" customHeight="1">
      <c r="F750" s="6"/>
      <c r="G750" s="6"/>
      <c r="H750" s="6"/>
    </row>
    <row r="751" spans="6:8" ht="16.5" customHeight="1">
      <c r="F751" s="6"/>
      <c r="G751" s="6"/>
      <c r="H751" s="6"/>
    </row>
    <row r="752" spans="6:8" ht="16.5" customHeight="1">
      <c r="F752" s="6"/>
      <c r="G752" s="6"/>
      <c r="H752" s="6"/>
    </row>
    <row r="753" spans="6:8" ht="16.5" customHeight="1">
      <c r="F753" s="6"/>
      <c r="G753" s="6"/>
      <c r="H753" s="6"/>
    </row>
    <row r="754" spans="6:8" ht="16.5" customHeight="1">
      <c r="F754" s="6"/>
      <c r="G754" s="6"/>
      <c r="H754" s="6"/>
    </row>
    <row r="755" spans="6:8" ht="16.5" customHeight="1">
      <c r="F755" s="6"/>
      <c r="G755" s="6"/>
      <c r="H755" s="6"/>
    </row>
    <row r="756" spans="6:8" ht="16.5" customHeight="1">
      <c r="F756" s="6"/>
      <c r="G756" s="6"/>
      <c r="H756" s="6"/>
    </row>
    <row r="757" spans="6:8" ht="16.5" customHeight="1">
      <c r="F757" s="6"/>
      <c r="G757" s="6"/>
      <c r="H757" s="6"/>
    </row>
    <row r="758" spans="6:8" ht="16.5" customHeight="1">
      <c r="F758" s="6"/>
      <c r="G758" s="6"/>
      <c r="H758" s="6"/>
    </row>
    <row r="759" spans="6:8" ht="16.5" customHeight="1">
      <c r="F759" s="6"/>
      <c r="G759" s="6"/>
      <c r="H759" s="6"/>
    </row>
    <row r="760" spans="6:8" ht="16.5" customHeight="1">
      <c r="F760" s="6"/>
      <c r="G760" s="6"/>
      <c r="H760" s="6"/>
    </row>
    <row r="761" spans="6:8" ht="16.5" customHeight="1">
      <c r="F761" s="6"/>
      <c r="G761" s="6"/>
      <c r="H761" s="6"/>
    </row>
    <row r="762" spans="6:8" ht="16.5" customHeight="1">
      <c r="F762" s="6"/>
      <c r="G762" s="6"/>
      <c r="H762" s="6"/>
    </row>
    <row r="763" spans="6:8" ht="16.5" customHeight="1">
      <c r="F763" s="6"/>
      <c r="G763" s="6"/>
      <c r="H763" s="6"/>
    </row>
    <row r="764" spans="6:8" ht="16.5" customHeight="1">
      <c r="F764" s="6"/>
      <c r="G764" s="6"/>
      <c r="H764" s="6"/>
    </row>
    <row r="765" spans="6:8" ht="16.5" customHeight="1">
      <c r="F765" s="6"/>
      <c r="G765" s="6"/>
      <c r="H765" s="6"/>
    </row>
    <row r="766" spans="6:8" ht="16.5" customHeight="1">
      <c r="F766" s="6"/>
      <c r="G766" s="6"/>
      <c r="H766" s="6"/>
    </row>
    <row r="767" spans="6:8" ht="16.5" customHeight="1">
      <c r="F767" s="6"/>
      <c r="G767" s="6"/>
      <c r="H767" s="6"/>
    </row>
    <row r="768" spans="6:8" ht="16.5" customHeight="1">
      <c r="F768" s="6"/>
      <c r="G768" s="6"/>
      <c r="H768" s="6"/>
    </row>
    <row r="769" spans="6:8" ht="16.5" customHeight="1">
      <c r="F769" s="6"/>
      <c r="G769" s="6"/>
      <c r="H769" s="6"/>
    </row>
    <row r="770" spans="6:8" ht="16.5" customHeight="1">
      <c r="F770" s="6"/>
      <c r="G770" s="6"/>
      <c r="H770" s="6"/>
    </row>
    <row r="771" spans="6:8" ht="16.5" customHeight="1">
      <c r="F771" s="6"/>
      <c r="G771" s="6"/>
      <c r="H771" s="6"/>
    </row>
    <row r="772" spans="6:8" ht="16.5" customHeight="1">
      <c r="F772" s="6"/>
      <c r="G772" s="6"/>
      <c r="H772" s="6"/>
    </row>
    <row r="773" spans="6:8" ht="16.5" customHeight="1">
      <c r="F773" s="6"/>
      <c r="G773" s="6"/>
      <c r="H773" s="6"/>
    </row>
    <row r="774" spans="6:8" ht="16.5" customHeight="1">
      <c r="F774" s="6"/>
      <c r="G774" s="6"/>
      <c r="H774" s="6"/>
    </row>
    <row r="775" spans="6:8" ht="16.5" customHeight="1">
      <c r="F775" s="6"/>
      <c r="G775" s="6"/>
      <c r="H775" s="6"/>
    </row>
    <row r="776" spans="6:8" ht="16.5" customHeight="1">
      <c r="F776" s="6"/>
      <c r="G776" s="6"/>
      <c r="H776" s="6"/>
    </row>
    <row r="777" spans="6:8" ht="16.5" customHeight="1">
      <c r="F777" s="6"/>
      <c r="G777" s="6"/>
      <c r="H777" s="6"/>
    </row>
    <row r="778" spans="6:8" ht="16.5" customHeight="1">
      <c r="F778" s="6"/>
      <c r="G778" s="6"/>
      <c r="H778" s="6"/>
    </row>
    <row r="779" spans="6:8" ht="16.5" customHeight="1">
      <c r="F779" s="6"/>
      <c r="G779" s="6"/>
      <c r="H779" s="6"/>
    </row>
    <row r="780" spans="6:8" ht="16.5" customHeight="1">
      <c r="F780" s="6"/>
      <c r="G780" s="6"/>
      <c r="H780" s="6"/>
    </row>
    <row r="781" spans="6:8" ht="16.5" customHeight="1">
      <c r="F781" s="6"/>
      <c r="G781" s="6"/>
      <c r="H781" s="6"/>
    </row>
    <row r="782" spans="6:8" ht="16.5" customHeight="1">
      <c r="F782" s="6"/>
      <c r="G782" s="6"/>
      <c r="H782" s="6"/>
    </row>
    <row r="783" spans="6:8" ht="16.5" customHeight="1">
      <c r="F783" s="6"/>
      <c r="G783" s="6"/>
      <c r="H783" s="6"/>
    </row>
    <row r="784" spans="6:8" ht="16.5" customHeight="1">
      <c r="F784" s="6"/>
      <c r="G784" s="6"/>
      <c r="H784" s="6"/>
    </row>
    <row r="785" spans="6:8" ht="16.5" customHeight="1">
      <c r="F785" s="6"/>
      <c r="G785" s="6"/>
      <c r="H785" s="6"/>
    </row>
    <row r="786" spans="6:8" ht="16.5" customHeight="1">
      <c r="F786" s="6"/>
      <c r="G786" s="6"/>
      <c r="H786" s="6"/>
    </row>
    <row r="787" spans="6:8" ht="16.5" customHeight="1">
      <c r="F787" s="6"/>
      <c r="G787" s="6"/>
      <c r="H787" s="6"/>
    </row>
    <row r="788" spans="6:8" ht="16.5" customHeight="1">
      <c r="F788" s="6"/>
      <c r="G788" s="6"/>
      <c r="H788" s="6"/>
    </row>
    <row r="789" spans="6:8" ht="16.5" customHeight="1">
      <c r="F789" s="6"/>
      <c r="G789" s="6"/>
      <c r="H789" s="6"/>
    </row>
    <row r="790" spans="6:8" ht="16.5" customHeight="1">
      <c r="F790" s="6"/>
      <c r="G790" s="6"/>
      <c r="H790" s="6"/>
    </row>
    <row r="791" spans="6:8" ht="16.5" customHeight="1">
      <c r="F791" s="6"/>
      <c r="G791" s="6"/>
      <c r="H791" s="6"/>
    </row>
    <row r="792" spans="6:8" ht="16.5" customHeight="1">
      <c r="F792" s="6"/>
      <c r="G792" s="6"/>
      <c r="H792" s="6"/>
    </row>
    <row r="793" spans="6:8" ht="16.5" customHeight="1">
      <c r="F793" s="6"/>
      <c r="G793" s="6"/>
      <c r="H793" s="6"/>
    </row>
    <row r="794" spans="6:8" ht="16.5" customHeight="1">
      <c r="F794" s="6"/>
      <c r="G794" s="6"/>
      <c r="H794" s="6"/>
    </row>
    <row r="795" spans="6:8" ht="16.5" customHeight="1">
      <c r="F795" s="6"/>
      <c r="G795" s="6"/>
      <c r="H795" s="6"/>
    </row>
    <row r="796" spans="6:8" ht="16.5" customHeight="1">
      <c r="F796" s="6"/>
      <c r="G796" s="6"/>
      <c r="H796" s="6"/>
    </row>
    <row r="797" spans="6:8" ht="16.5" customHeight="1">
      <c r="F797" s="6"/>
      <c r="G797" s="6"/>
      <c r="H797" s="6"/>
    </row>
    <row r="798" spans="6:8" ht="16.5" customHeight="1">
      <c r="F798" s="6"/>
      <c r="G798" s="6"/>
      <c r="H798" s="6"/>
    </row>
    <row r="799" spans="6:8" ht="16.5" customHeight="1">
      <c r="F799" s="6"/>
      <c r="G799" s="6"/>
      <c r="H799" s="6"/>
    </row>
    <row r="800" spans="6:8" ht="16.5" customHeight="1">
      <c r="F800" s="6"/>
      <c r="G800" s="6"/>
      <c r="H800" s="6"/>
    </row>
    <row r="801" spans="6:8" ht="16.5" customHeight="1">
      <c r="F801" s="6"/>
      <c r="G801" s="6"/>
      <c r="H801" s="6"/>
    </row>
    <row r="802" spans="6:8" ht="16.5" customHeight="1">
      <c r="F802" s="6"/>
      <c r="G802" s="6"/>
      <c r="H802" s="6"/>
    </row>
    <row r="803" spans="6:8" ht="16.5" customHeight="1">
      <c r="F803" s="6"/>
      <c r="G803" s="6"/>
      <c r="H803" s="6"/>
    </row>
    <row r="804" spans="6:8" ht="16.5" customHeight="1">
      <c r="F804" s="6"/>
      <c r="G804" s="6"/>
      <c r="H804" s="6"/>
    </row>
    <row r="805" spans="6:8" ht="16.5" customHeight="1">
      <c r="F805" s="6"/>
      <c r="G805" s="6"/>
      <c r="H805" s="6"/>
    </row>
    <row r="806" spans="6:8" ht="16.5" customHeight="1">
      <c r="F806" s="6"/>
      <c r="G806" s="6"/>
      <c r="H806" s="6"/>
    </row>
    <row r="807" spans="6:8" ht="16.5" customHeight="1">
      <c r="F807" s="6"/>
      <c r="G807" s="6"/>
      <c r="H807" s="6"/>
    </row>
    <row r="808" spans="6:8" ht="16.5" customHeight="1">
      <c r="F808" s="6"/>
      <c r="G808" s="6"/>
      <c r="H808" s="6"/>
    </row>
  </sheetData>
  <mergeCells count="3">
    <mergeCell ref="F6:H6"/>
    <mergeCell ref="F5:H5"/>
    <mergeCell ref="C1:D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68B7C-CEB5-4098-A782-C58CBDBB3EF8}">
  <sheetPr>
    <tabColor rgb="FFCCFFCC"/>
  </sheetPr>
  <dimension ref="A1:F82"/>
  <sheetViews>
    <sheetView showGridLines="0" topLeftCell="B1"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Input!$B$9</f>
        <v>The University of Texas at El Paso</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Input!$N$9</f>
        <v>6261853</v>
      </c>
      <c r="D6" s="188">
        <f>Input!$O$9</f>
        <v>48991322</v>
      </c>
      <c r="E6" s="188">
        <f>Input!$P$9</f>
        <v>22446907</v>
      </c>
      <c r="F6" s="189">
        <f>Input!$Q$9</f>
        <v>0</v>
      </c>
    </row>
    <row r="7" spans="1:6" ht="15.75">
      <c r="A7" s="190" t="s">
        <v>936</v>
      </c>
      <c r="B7" s="191" t="s">
        <v>938</v>
      </c>
      <c r="C7" s="192">
        <f>Input!$R$9</f>
        <v>9218</v>
      </c>
      <c r="D7" s="192">
        <f>Input!$S$9</f>
        <v>20518</v>
      </c>
      <c r="E7" s="193"/>
      <c r="F7" s="194" t="str">
        <f>Input!$T$9</f>
        <v>Unduplicated</v>
      </c>
    </row>
    <row r="8" spans="1:6" ht="15.75">
      <c r="A8" s="195" t="s">
        <v>940</v>
      </c>
      <c r="B8" s="196" t="s">
        <v>941</v>
      </c>
      <c r="C8" s="187">
        <f>Input!$U$9</f>
        <v>807179</v>
      </c>
      <c r="D8" s="188">
        <f>Input!$V$9</f>
        <v>0</v>
      </c>
      <c r="E8" s="188">
        <f>Input!$W$9</f>
        <v>0</v>
      </c>
      <c r="F8" s="189">
        <f>Input!$X$9</f>
        <v>0</v>
      </c>
    </row>
    <row r="9" spans="1:6" ht="15.75">
      <c r="A9" s="190" t="s">
        <v>940</v>
      </c>
      <c r="B9" s="191" t="s">
        <v>938</v>
      </c>
      <c r="C9" s="192">
        <f>Input!$Y$9</f>
        <v>3618</v>
      </c>
      <c r="D9" s="192">
        <f>Input!$Z$9</f>
        <v>0</v>
      </c>
      <c r="E9" s="193"/>
      <c r="F9" s="194" t="str">
        <f>Input!$AA$9</f>
        <v>Unduplicated</v>
      </c>
    </row>
    <row r="10" spans="1:6" ht="15.75">
      <c r="A10" s="195" t="s">
        <v>942</v>
      </c>
      <c r="B10" s="196" t="s">
        <v>943</v>
      </c>
      <c r="C10" s="187">
        <f>Input!$AB$9</f>
        <v>0</v>
      </c>
      <c r="D10" s="188">
        <f>Input!$AC$9</f>
        <v>0</v>
      </c>
      <c r="E10" s="188">
        <f>Input!$AD$9</f>
        <v>0</v>
      </c>
      <c r="F10" s="189">
        <f>Input!$AE$9</f>
        <v>0</v>
      </c>
    </row>
    <row r="11" spans="1:6" ht="15.75">
      <c r="A11" s="190" t="s">
        <v>942</v>
      </c>
      <c r="B11" s="191" t="s">
        <v>938</v>
      </c>
      <c r="C11" s="192">
        <f>Input!$AF$9</f>
        <v>0</v>
      </c>
      <c r="D11" s="192">
        <f>Input!$AG$9</f>
        <v>0</v>
      </c>
      <c r="E11" s="193"/>
      <c r="F11" s="194">
        <f>Input!$AH$9</f>
        <v>0</v>
      </c>
    </row>
    <row r="12" spans="1:6" ht="31.5">
      <c r="A12" s="195" t="s">
        <v>944</v>
      </c>
      <c r="B12" s="196" t="s">
        <v>945</v>
      </c>
      <c r="C12" s="187">
        <f>Input!$AI$9</f>
        <v>686986</v>
      </c>
      <c r="D12" s="188">
        <f>Input!$AJ$9</f>
        <v>85926</v>
      </c>
      <c r="E12" s="188">
        <f>Input!$AK$9</f>
        <v>1500000</v>
      </c>
      <c r="F12" s="189">
        <f>Input!$AL$9</f>
        <v>0</v>
      </c>
    </row>
    <row r="13" spans="1:6" ht="15.75">
      <c r="A13" s="190" t="s">
        <v>944</v>
      </c>
      <c r="B13" s="191" t="s">
        <v>938</v>
      </c>
      <c r="C13" s="192">
        <f>Input!$AM$9</f>
        <v>1868</v>
      </c>
      <c r="D13" s="192">
        <f>Input!$AN$9</f>
        <v>1583</v>
      </c>
      <c r="E13" s="193"/>
      <c r="F13" s="194" t="str">
        <f>Input!$AO$9</f>
        <v>Unduplicated</v>
      </c>
    </row>
    <row r="14" spans="1:6" ht="31.5">
      <c r="A14" s="195" t="s">
        <v>946</v>
      </c>
      <c r="B14" s="196" t="s">
        <v>947</v>
      </c>
      <c r="C14" s="187">
        <f>Input!$AP$9</f>
        <v>89250</v>
      </c>
      <c r="D14" s="188">
        <f>Input!$AQ$9</f>
        <v>442531</v>
      </c>
      <c r="E14" s="188">
        <f>Input!$AR$9</f>
        <v>0</v>
      </c>
      <c r="F14" s="189">
        <f>Input!$AS$9</f>
        <v>0</v>
      </c>
    </row>
    <row r="15" spans="1:6" ht="15.75">
      <c r="A15" s="190" t="s">
        <v>946</v>
      </c>
      <c r="B15" s="191" t="s">
        <v>938</v>
      </c>
      <c r="C15" s="192">
        <f>Input!$AT$9</f>
        <v>635</v>
      </c>
      <c r="D15" s="192">
        <f>Input!$AU$9</f>
        <v>1246</v>
      </c>
      <c r="E15" s="193"/>
      <c r="F15" s="194" t="str">
        <f>Input!$AV$9</f>
        <v>Unduplicated</v>
      </c>
    </row>
    <row r="16" spans="1:6" ht="63">
      <c r="A16" s="195" t="s">
        <v>948</v>
      </c>
      <c r="B16" s="196" t="s">
        <v>949</v>
      </c>
      <c r="C16" s="187">
        <f>Input!$AW$9</f>
        <v>0</v>
      </c>
      <c r="D16" s="188">
        <f>Input!$AX$9</f>
        <v>0</v>
      </c>
      <c r="E16" s="188">
        <f>Input!$AY$9</f>
        <v>0</v>
      </c>
      <c r="F16" s="189">
        <f>Input!$AZ$9</f>
        <v>0</v>
      </c>
    </row>
    <row r="17" spans="1:6" ht="15.75">
      <c r="A17" s="190" t="s">
        <v>948</v>
      </c>
      <c r="B17" s="191" t="s">
        <v>938</v>
      </c>
      <c r="C17" s="192">
        <f>Input!$BA$9</f>
        <v>0</v>
      </c>
      <c r="D17" s="192">
        <f>Input!$BB$9</f>
        <v>0</v>
      </c>
      <c r="E17" s="193"/>
      <c r="F17" s="194">
        <f>Input!$BC$9</f>
        <v>0</v>
      </c>
    </row>
    <row r="18" spans="1:6" ht="15.75">
      <c r="A18" s="195" t="s">
        <v>950</v>
      </c>
      <c r="B18" s="196" t="s">
        <v>951</v>
      </c>
      <c r="C18" s="187">
        <f>Input!$BD$9</f>
        <v>0</v>
      </c>
      <c r="D18" s="188">
        <f>Input!$BE$9</f>
        <v>8681859</v>
      </c>
      <c r="E18" s="188">
        <f>Input!$BF$9</f>
        <v>0</v>
      </c>
      <c r="F18" s="189">
        <f>Input!$BG$9</f>
        <v>0</v>
      </c>
    </row>
    <row r="19" spans="1:6" ht="15.75">
      <c r="A19" s="190" t="s">
        <v>950</v>
      </c>
      <c r="B19" s="191" t="s">
        <v>938</v>
      </c>
      <c r="C19" s="192">
        <f>Input!$BH$9</f>
        <v>0</v>
      </c>
      <c r="D19" s="192">
        <f>Input!$BI$9</f>
        <v>0</v>
      </c>
      <c r="E19" s="193"/>
      <c r="F19" s="194">
        <f>Input!$BJ$9</f>
        <v>0</v>
      </c>
    </row>
    <row r="20" spans="1:6" ht="15.75">
      <c r="A20" s="195"/>
      <c r="B20" s="197" t="s">
        <v>952</v>
      </c>
      <c r="C20" s="198">
        <f t="shared" ref="C20:E21" si="0">C18+C16+C14+C12+C10+C8+C6</f>
        <v>7845268</v>
      </c>
      <c r="D20" s="198">
        <f t="shared" si="0"/>
        <v>58201638</v>
      </c>
      <c r="E20" s="198">
        <f t="shared" si="0"/>
        <v>23946907</v>
      </c>
      <c r="F20" s="199"/>
    </row>
    <row r="21" spans="1:6" ht="15.75">
      <c r="A21" s="195"/>
      <c r="B21" s="200" t="s">
        <v>953</v>
      </c>
      <c r="C21" s="201">
        <f t="shared" si="0"/>
        <v>15339</v>
      </c>
      <c r="D21" s="201">
        <f t="shared" si="0"/>
        <v>23347</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Input!$BK$9</f>
        <v>0</v>
      </c>
      <c r="D24" s="188">
        <f>Input!$BL$9</f>
        <v>0</v>
      </c>
      <c r="E24" s="188">
        <f>Input!$BM$9</f>
        <v>0</v>
      </c>
      <c r="F24" s="189">
        <f>Input!$BN$9</f>
        <v>0</v>
      </c>
    </row>
    <row r="25" spans="1:6" ht="31.5">
      <c r="A25" s="195" t="s">
        <v>957</v>
      </c>
      <c r="B25" s="196" t="s">
        <v>958</v>
      </c>
      <c r="C25" s="187">
        <f>Input!$BO$9</f>
        <v>0</v>
      </c>
      <c r="D25" s="188">
        <f>Input!$BP$9</f>
        <v>0</v>
      </c>
      <c r="E25" s="188">
        <f>Input!$BQ$9</f>
        <v>0</v>
      </c>
      <c r="F25" s="189">
        <f>Input!$BR$9</f>
        <v>0</v>
      </c>
    </row>
    <row r="26" spans="1:6" ht="47.25">
      <c r="A26" s="195" t="s">
        <v>959</v>
      </c>
      <c r="B26" s="208" t="s">
        <v>960</v>
      </c>
      <c r="C26" s="187">
        <f>Input!$BS$9</f>
        <v>0</v>
      </c>
      <c r="D26" s="188">
        <f>Input!$BT$9</f>
        <v>0</v>
      </c>
      <c r="E26" s="188">
        <f>Input!$BU$9</f>
        <v>0</v>
      </c>
      <c r="F26" s="189">
        <f>Input!$BV$9</f>
        <v>0</v>
      </c>
    </row>
    <row r="27" spans="1:6" ht="31.5">
      <c r="A27" s="195" t="s">
        <v>961</v>
      </c>
      <c r="B27" s="196" t="s">
        <v>962</v>
      </c>
      <c r="C27" s="187">
        <f>Input!$BW$9</f>
        <v>418028</v>
      </c>
      <c r="D27" s="188">
        <f>Input!$BX$9</f>
        <v>1379911</v>
      </c>
      <c r="E27" s="188">
        <f>Input!$BY$9</f>
        <v>202062</v>
      </c>
      <c r="F27" s="189">
        <f>Input!$BZ$9</f>
        <v>0</v>
      </c>
    </row>
    <row r="28" spans="1:6" ht="31.5">
      <c r="A28" s="209" t="s">
        <v>963</v>
      </c>
      <c r="B28" s="210" t="s">
        <v>964</v>
      </c>
      <c r="C28" s="187">
        <f>Input!$CA$9</f>
        <v>416972</v>
      </c>
      <c r="D28" s="188">
        <f>Input!$CB$9</f>
        <v>2120078</v>
      </c>
      <c r="E28" s="188">
        <f>Input!$CC$9</f>
        <v>6784285</v>
      </c>
      <c r="F28" s="189">
        <f>Input!$CD$9</f>
        <v>0</v>
      </c>
    </row>
    <row r="29" spans="1:6" ht="15.75">
      <c r="A29" s="211"/>
      <c r="B29" s="212" t="s">
        <v>965</v>
      </c>
      <c r="C29" s="213">
        <f>SUM(C24:C28)</f>
        <v>835000</v>
      </c>
      <c r="D29" s="213">
        <f t="shared" ref="D29:E29" si="1">SUM(D24:D28)</f>
        <v>3499989</v>
      </c>
      <c r="E29" s="213">
        <f t="shared" si="1"/>
        <v>6986347</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Input!$CE$9</f>
        <v>181591</v>
      </c>
      <c r="D32" s="188">
        <f>Input!$CF$9</f>
        <v>57387</v>
      </c>
      <c r="E32" s="188">
        <f>Input!$CG$9</f>
        <v>0</v>
      </c>
      <c r="F32" s="189">
        <f>Input!$CH$9</f>
        <v>0</v>
      </c>
    </row>
    <row r="33" spans="1:6" ht="15.75">
      <c r="A33" s="195" t="s">
        <v>969</v>
      </c>
      <c r="B33" s="196" t="s">
        <v>1216</v>
      </c>
      <c r="C33" s="187">
        <f>Input!$CI$9</f>
        <v>24249</v>
      </c>
      <c r="D33" s="188">
        <f>Input!$CJ$9</f>
        <v>13301</v>
      </c>
      <c r="E33" s="188">
        <f>Input!$CK$9</f>
        <v>0</v>
      </c>
      <c r="F33" s="189">
        <f>Input!$CL$9</f>
        <v>0</v>
      </c>
    </row>
    <row r="34" spans="1:6" ht="31.5">
      <c r="A34" s="195" t="s">
        <v>970</v>
      </c>
      <c r="B34" s="196" t="s">
        <v>971</v>
      </c>
      <c r="C34" s="187">
        <f>Input!$CM$9</f>
        <v>69035</v>
      </c>
      <c r="D34" s="188">
        <f>Input!$CN$9</f>
        <v>9223</v>
      </c>
      <c r="E34" s="188">
        <f>Input!$CO$9</f>
        <v>8235720</v>
      </c>
      <c r="F34" s="189">
        <f>Input!$CP$9</f>
        <v>0</v>
      </c>
    </row>
    <row r="35" spans="1:6" ht="31.5">
      <c r="A35" s="211" t="s">
        <v>972</v>
      </c>
      <c r="B35" s="196" t="s">
        <v>973</v>
      </c>
      <c r="C35" s="187">
        <f>Input!$CQ$9</f>
        <v>0</v>
      </c>
      <c r="D35" s="188">
        <f>Input!$CR$9</f>
        <v>0</v>
      </c>
      <c r="E35" s="188">
        <f>Input!$CS$9</f>
        <v>0</v>
      </c>
      <c r="F35" s="189">
        <f>Input!$CT$9</f>
        <v>0</v>
      </c>
    </row>
    <row r="36" spans="1:6" ht="15.75">
      <c r="A36" s="211"/>
      <c r="B36" s="212" t="s">
        <v>965</v>
      </c>
      <c r="C36" s="213">
        <f>SUM(C32:C35)</f>
        <v>274875</v>
      </c>
      <c r="D36" s="213">
        <f t="shared" ref="D36:E36" si="2">SUM(D32:D35)</f>
        <v>79911</v>
      </c>
      <c r="E36" s="213">
        <f t="shared" si="2"/>
        <v>8235720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Input!$CU$9</f>
        <v>0</v>
      </c>
      <c r="D39" s="188">
        <f>Input!$CV$9</f>
        <v>11759566</v>
      </c>
      <c r="E39" s="188">
        <f>Input!$CW$9</f>
        <v>0</v>
      </c>
      <c r="F39" s="189">
        <f>Input!$CX$9</f>
        <v>0</v>
      </c>
    </row>
    <row r="40" spans="1:6" ht="47.25">
      <c r="A40" s="195" t="s">
        <v>977</v>
      </c>
      <c r="B40" s="196" t="s">
        <v>978</v>
      </c>
      <c r="C40" s="187">
        <f>Input!$CY$9</f>
        <v>0</v>
      </c>
      <c r="D40" s="188">
        <f>Input!$CZ$9</f>
        <v>4741521</v>
      </c>
      <c r="E40" s="188">
        <f>Input!$DA$9</f>
        <v>6523528</v>
      </c>
      <c r="F40" s="189">
        <f>Input!$DB$9</f>
        <v>0</v>
      </c>
    </row>
    <row r="41" spans="1:6" ht="15.75">
      <c r="A41" s="209" t="s">
        <v>979</v>
      </c>
      <c r="B41" s="210" t="s">
        <v>980</v>
      </c>
      <c r="C41" s="187">
        <f>Input!$DC$9</f>
        <v>0</v>
      </c>
      <c r="D41" s="188">
        <f>Input!$DD$9</f>
        <v>0</v>
      </c>
      <c r="E41" s="188">
        <f>Input!$DE$9</f>
        <v>0</v>
      </c>
      <c r="F41" s="189">
        <f>Input!$DF$9</f>
        <v>0</v>
      </c>
    </row>
    <row r="42" spans="1:6" ht="15.75">
      <c r="A42" s="211"/>
      <c r="B42" s="212" t="s">
        <v>965</v>
      </c>
      <c r="C42" s="213">
        <f>SUM(C39:C41)</f>
        <v>0</v>
      </c>
      <c r="D42" s="213">
        <f t="shared" ref="D42:E42" si="3">SUM(D39:D41)</f>
        <v>16501087</v>
      </c>
      <c r="E42" s="213">
        <f t="shared" si="3"/>
        <v>6523528</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Input!$DG$9</f>
        <v>0</v>
      </c>
      <c r="D45" s="188">
        <f>Input!$DH$9</f>
        <v>935623</v>
      </c>
      <c r="E45" s="188">
        <f>Input!$DI$9</f>
        <v>1258877</v>
      </c>
      <c r="F45" s="189">
        <f>Input!$DJ$9</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Input!$DK$9</f>
        <v>0</v>
      </c>
      <c r="D48" s="188">
        <f>Input!$DL$9</f>
        <v>0</v>
      </c>
      <c r="E48" s="188">
        <f>Input!$DM$9</f>
        <v>0</v>
      </c>
      <c r="F48" s="189">
        <f>Input!$DN$9</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Input!$DO$9</f>
        <v>698747</v>
      </c>
      <c r="D52" s="188">
        <f>Input!$DP$9</f>
        <v>2978847</v>
      </c>
      <c r="E52" s="188">
        <f>Input!$DQ$9</f>
        <v>14851755</v>
      </c>
      <c r="F52" s="189" t="str">
        <f>Input!$DR$9</f>
        <v xml:space="preserve">Includes campus testing &amp; vaccination programs and student support services. </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Input!$DS$9</f>
        <v>0</v>
      </c>
      <c r="D55" s="188">
        <f>Input!$DT$9</f>
        <v>2261704</v>
      </c>
      <c r="E55" s="188">
        <f>Input!$DU$9</f>
        <v>0</v>
      </c>
      <c r="F55" s="189">
        <f>Input!$DV$9</f>
        <v>0</v>
      </c>
    </row>
    <row r="56" spans="1:6" ht="15.75">
      <c r="A56" s="308" t="s">
        <v>986</v>
      </c>
      <c r="B56" s="191" t="s">
        <v>990</v>
      </c>
      <c r="C56" s="192">
        <f>Input!$DW$9</f>
        <v>0</v>
      </c>
      <c r="D56" s="192">
        <f>Input!$DX$9</f>
        <v>1004</v>
      </c>
      <c r="E56" s="193"/>
      <c r="F56" s="194" t="str">
        <f>Input!$DY$9</f>
        <v>Unduplicated</v>
      </c>
    </row>
    <row r="57" spans="1:6" ht="31.5">
      <c r="A57" s="305" t="s">
        <v>1213</v>
      </c>
      <c r="B57" s="210" t="s">
        <v>991</v>
      </c>
      <c r="C57" s="187">
        <f>Input!$DZ$9</f>
        <v>0</v>
      </c>
      <c r="D57" s="188">
        <f>Input!$EA$9</f>
        <v>2188124</v>
      </c>
      <c r="E57" s="188">
        <f>Input!$EB$9</f>
        <v>0</v>
      </c>
      <c r="F57" s="189">
        <f>Input!$EC$9</f>
        <v>0</v>
      </c>
    </row>
    <row r="58" spans="1:6" ht="15.75">
      <c r="A58" s="308" t="s">
        <v>1213</v>
      </c>
      <c r="B58" s="191" t="s">
        <v>990</v>
      </c>
      <c r="C58" s="192">
        <f>Input!$ED$9</f>
        <v>0</v>
      </c>
      <c r="D58" s="192">
        <f>Input!$EE$9</f>
        <v>2059</v>
      </c>
      <c r="E58" s="193"/>
      <c r="F58" s="194" t="str">
        <f>Input!$EF$9</f>
        <v>Unduplicated</v>
      </c>
    </row>
    <row r="59" spans="1:6" ht="31.5">
      <c r="A59" s="305" t="s">
        <v>1214</v>
      </c>
      <c r="B59" s="210" t="s">
        <v>992</v>
      </c>
      <c r="C59" s="187">
        <f>Input!$EG$9</f>
        <v>0</v>
      </c>
      <c r="D59" s="188">
        <f>Input!$EH$9</f>
        <v>222450</v>
      </c>
      <c r="E59" s="188">
        <f>Input!$EI$9</f>
        <v>77550</v>
      </c>
      <c r="F59" s="189">
        <f>Input!$EJ$9</f>
        <v>0</v>
      </c>
    </row>
    <row r="60" spans="1:6" ht="15.75">
      <c r="A60" s="308" t="s">
        <v>1214</v>
      </c>
      <c r="B60" s="191" t="s">
        <v>990</v>
      </c>
      <c r="C60" s="192">
        <f>Input!$EK$9</f>
        <v>0</v>
      </c>
      <c r="D60" s="192">
        <f>Input!$EL$9</f>
        <v>108</v>
      </c>
      <c r="E60" s="193"/>
      <c r="F60" s="194" t="str">
        <f>Input!$EM$9</f>
        <v>Unduplicated</v>
      </c>
    </row>
    <row r="61" spans="1:6" ht="15.75">
      <c r="A61" s="305"/>
      <c r="B61" s="197" t="s">
        <v>952</v>
      </c>
      <c r="C61" s="198">
        <f>C59+C57+C55</f>
        <v>0</v>
      </c>
      <c r="D61" s="198">
        <f t="shared" ref="D61:E62" si="4">D59+D57+D55</f>
        <v>4672278</v>
      </c>
      <c r="E61" s="198">
        <f t="shared" si="4"/>
        <v>77550</v>
      </c>
      <c r="F61" s="189"/>
    </row>
    <row r="62" spans="1:6" ht="15.75">
      <c r="A62" s="308"/>
      <c r="B62" s="191" t="s">
        <v>953</v>
      </c>
      <c r="C62" s="219">
        <f>C60+C58+C56</f>
        <v>0</v>
      </c>
      <c r="D62" s="219">
        <f t="shared" si="4"/>
        <v>3171</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Input!$EN$9</f>
        <v>0</v>
      </c>
      <c r="D65" s="187">
        <f>Input!$EO$9</f>
        <v>0</v>
      </c>
      <c r="E65" s="187">
        <f>Input!$EP$9</f>
        <v>0</v>
      </c>
      <c r="F65" s="189">
        <f>Input!$EQ$9</f>
        <v>0</v>
      </c>
    </row>
    <row r="66" spans="1:6" ht="15.75">
      <c r="A66" s="202"/>
      <c r="B66" s="215"/>
      <c r="C66" s="220"/>
      <c r="D66" s="221"/>
      <c r="E66" s="222"/>
      <c r="F66" s="199"/>
    </row>
    <row r="67" spans="1:6" ht="15.75">
      <c r="A67" s="195"/>
      <c r="B67" s="223" t="s">
        <v>995</v>
      </c>
      <c r="C67" s="224">
        <f>C65+C61+C52+C49+C45+C42+C36+C29+C20</f>
        <v>9653890</v>
      </c>
      <c r="D67" s="224">
        <f t="shared" ref="D67:E67" si="5">D65+D61+D52+D49+D45+D42+D36+D29+D20</f>
        <v>86869373</v>
      </c>
      <c r="E67" s="224">
        <f t="shared" si="5"/>
        <v>61880684</v>
      </c>
      <c r="F67" s="225"/>
    </row>
    <row r="68" spans="1:6" ht="15.75">
      <c r="A68" s="195"/>
      <c r="B68" s="223" t="s">
        <v>996</v>
      </c>
      <c r="C68" s="224">
        <f>C62+C21</f>
        <v>15339</v>
      </c>
      <c r="D68" s="224">
        <f>D62+D21</f>
        <v>26518</v>
      </c>
      <c r="E68" s="224"/>
      <c r="F68" s="225"/>
    </row>
    <row r="69" spans="1:6" ht="15.75">
      <c r="A69" s="226"/>
      <c r="B69" s="227"/>
      <c r="C69" s="228"/>
      <c r="D69" s="228"/>
      <c r="E69" s="228"/>
      <c r="F69" s="206"/>
    </row>
    <row r="70" spans="1:6" s="205" customFormat="1" ht="15.75">
      <c r="B70" s="229" t="s">
        <v>997</v>
      </c>
      <c r="C70" s="230">
        <f>'E-P Fed'!D97</f>
        <v>9653890</v>
      </c>
      <c r="D70" s="231">
        <f>'E-P Fed'!F97</f>
        <v>86869373</v>
      </c>
      <c r="E70" s="231">
        <f>'E-P Fed'!G97</f>
        <v>61880684</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9653890</v>
      </c>
      <c r="D76" s="235">
        <f>SUM(D6,D8,D10,D12,D14,D16,D18,)+SUM(D24:D28)+SUM(D32:D35)+SUM(D39:D41)+D45+D48+D52+SUM(D55,D57,D59)+D65</f>
        <v>86869373</v>
      </c>
      <c r="E76" s="235">
        <f>SUM(E6,E8,E10,E12,E14,E16,E18,)+SUM(E24:E28)+SUM(E32:E35)+SUM(E39:E41)+E45+E48+E52+SUM(E55,E57,E59)+E65</f>
        <v>61880684</v>
      </c>
      <c r="F76" s="206"/>
    </row>
    <row r="77" spans="1:6" s="205" customFormat="1" ht="15.75">
      <c r="B77" s="232" t="s">
        <v>1001</v>
      </c>
      <c r="C77" s="236">
        <f>SUM(C7,C9,C11,C13,C15,C17,C19)+SUM(C56,C58,C60)</f>
        <v>15339</v>
      </c>
      <c r="D77" s="236">
        <f>SUM(D7,D9,D11,D13,D15,D17,D19)+SUM(D56,D58,D60)</f>
        <v>26518</v>
      </c>
      <c r="E77" s="217"/>
      <c r="F77" s="206"/>
    </row>
    <row r="78" spans="1:6" s="205" customFormat="1" ht="15.75">
      <c r="B78" s="232"/>
      <c r="C78" s="235">
        <f>SUM(C76:C77)</f>
        <v>9669229</v>
      </c>
      <c r="D78" s="235">
        <f>SUM(D76:D77)</f>
        <v>86895891</v>
      </c>
      <c r="E78" s="235">
        <f>SUM(E76:E77)</f>
        <v>61880684</v>
      </c>
      <c r="F78" s="206"/>
    </row>
    <row r="79" spans="1:6" s="205" customFormat="1" ht="15.75">
      <c r="B79" s="232"/>
      <c r="C79" s="204"/>
      <c r="F79" s="206"/>
    </row>
    <row r="80" spans="1:6" s="205" customFormat="1" ht="15.75">
      <c r="B80" s="232"/>
      <c r="C80" s="204"/>
      <c r="D80" s="237">
        <f>D78+C78+E78</f>
        <v>158445804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665" priority="10">
      <formula>$C$71&lt;&gt;0</formula>
    </cfRule>
  </conditionalFormatting>
  <conditionalFormatting sqref="D71">
    <cfRule type="expression" dxfId="664" priority="8">
      <formula>$D$71&lt;&gt;0</formula>
    </cfRule>
  </conditionalFormatting>
  <conditionalFormatting sqref="E71">
    <cfRule type="expression" dxfId="663" priority="7">
      <formula>$E$71&lt;&gt;0</formula>
    </cfRule>
  </conditionalFormatting>
  <conditionalFormatting sqref="C73">
    <cfRule type="expression" dxfId="662" priority="5">
      <formula>$C$73&lt;&gt;""</formula>
    </cfRule>
  </conditionalFormatting>
  <conditionalFormatting sqref="D73">
    <cfRule type="expression" dxfId="661" priority="4">
      <formula>$D$73&lt;&gt;""</formula>
    </cfRule>
  </conditionalFormatting>
  <conditionalFormatting sqref="E73">
    <cfRule type="expression" dxfId="660" priority="3">
      <formula>$E$73&lt;&gt;""</formula>
    </cfRule>
  </conditionalFormatting>
  <conditionalFormatting sqref="F2">
    <cfRule type="expression" dxfId="659" priority="2">
      <formula>OR($C$71&lt;&gt;0,$D$71&lt;&gt;0,$E$71&lt;&gt;0)</formula>
    </cfRule>
  </conditionalFormatting>
  <conditionalFormatting sqref="F1">
    <cfRule type="expression" dxfId="65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D28A5-6A91-47E2-9E40-C166CAFF3401}">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Input!$B$9</f>
        <v>The University of Texas at El Paso</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Input!$EU$9</f>
        <v>12413800</v>
      </c>
      <c r="D5" s="247">
        <f>Input!$EV$9</f>
        <v>6261853</v>
      </c>
      <c r="E5" s="247">
        <f>Input!$EW$9</f>
        <v>0</v>
      </c>
      <c r="F5" s="247">
        <f>Input!$EX$9</f>
        <v>6151947</v>
      </c>
      <c r="G5" s="247">
        <f>Input!$EY$9</f>
        <v>0</v>
      </c>
      <c r="H5" s="248">
        <f>Input!$EZ$9</f>
        <v>0</v>
      </c>
    </row>
    <row r="6" spans="1:50">
      <c r="A6" s="245" t="s">
        <v>1008</v>
      </c>
      <c r="B6" s="246" t="s">
        <v>1010</v>
      </c>
      <c r="C6" s="247">
        <f>Input!$FA$9</f>
        <v>12413799</v>
      </c>
      <c r="D6" s="247">
        <f>Input!$FB$9</f>
        <v>3392037</v>
      </c>
      <c r="E6" s="247">
        <f>Input!$FC$9</f>
        <v>0</v>
      </c>
      <c r="F6" s="247">
        <f>Input!$FD$9</f>
        <v>7294505</v>
      </c>
      <c r="G6" s="247">
        <f>Input!$FE$9</f>
        <v>1727257</v>
      </c>
      <c r="H6" s="248">
        <f>Input!$FF$9</f>
        <v>0</v>
      </c>
    </row>
    <row r="7" spans="1:50">
      <c r="A7" s="245" t="s">
        <v>1008</v>
      </c>
      <c r="B7" s="246" t="s">
        <v>1011</v>
      </c>
      <c r="C7" s="247">
        <f>Input!$FG$9</f>
        <v>0</v>
      </c>
      <c r="D7" s="247">
        <f>Input!$FH$9</f>
        <v>0</v>
      </c>
      <c r="E7" s="247">
        <f>Input!$FI$9</f>
        <v>0</v>
      </c>
      <c r="F7" s="247">
        <f>Input!$FJ$9</f>
        <v>0</v>
      </c>
      <c r="G7" s="247">
        <f>Input!$FK$9</f>
        <v>0</v>
      </c>
      <c r="H7" s="248">
        <f>Input!$FL$9</f>
        <v>0</v>
      </c>
    </row>
    <row r="8" spans="1:50">
      <c r="A8" s="245" t="s">
        <v>1008</v>
      </c>
      <c r="B8" s="246" t="s">
        <v>1012</v>
      </c>
      <c r="C8" s="247">
        <f>Input!$FM$9</f>
        <v>0</v>
      </c>
      <c r="D8" s="247">
        <f>Input!$FN$9</f>
        <v>0</v>
      </c>
      <c r="E8" s="247">
        <f>Input!$FO$9</f>
        <v>0</v>
      </c>
      <c r="F8" s="247">
        <f>Input!$FP$9</f>
        <v>0</v>
      </c>
      <c r="G8" s="247">
        <f>Input!$FQ$9</f>
        <v>0</v>
      </c>
      <c r="H8" s="248">
        <f>Input!$FR$9</f>
        <v>0</v>
      </c>
    </row>
    <row r="9" spans="1:50">
      <c r="A9" s="245" t="s">
        <v>1008</v>
      </c>
      <c r="B9" s="246" t="s">
        <v>1013</v>
      </c>
      <c r="C9" s="247">
        <f>Input!$FS$9</f>
        <v>1783906</v>
      </c>
      <c r="D9" s="247">
        <f>Input!$FT$9</f>
        <v>0</v>
      </c>
      <c r="E9" s="247">
        <f>Input!$FU$9</f>
        <v>0</v>
      </c>
      <c r="F9" s="247">
        <f>Input!$FV$9</f>
        <v>0</v>
      </c>
      <c r="G9" s="247">
        <f>Input!$FW$9</f>
        <v>1783906</v>
      </c>
      <c r="H9" s="248">
        <f>Input!$FX$9</f>
        <v>0</v>
      </c>
    </row>
    <row r="10" spans="1:50">
      <c r="A10" s="245" t="s">
        <v>1008</v>
      </c>
      <c r="B10" s="246" t="s">
        <v>1014</v>
      </c>
      <c r="C10" s="247">
        <f>Input!$FY$9</f>
        <v>0</v>
      </c>
      <c r="D10" s="247">
        <f>Input!$FZ$9</f>
        <v>0</v>
      </c>
      <c r="E10" s="247">
        <f>Input!$GA$9</f>
        <v>0</v>
      </c>
      <c r="F10" s="247">
        <f>Input!$GB$9</f>
        <v>0</v>
      </c>
      <c r="G10" s="247">
        <f>Input!$GC$9</f>
        <v>0</v>
      </c>
      <c r="H10" s="248">
        <f>Input!$GD$9</f>
        <v>0</v>
      </c>
    </row>
    <row r="11" spans="1:50">
      <c r="A11" s="245" t="s">
        <v>1008</v>
      </c>
      <c r="B11" s="246" t="s">
        <v>1015</v>
      </c>
      <c r="C11" s="247">
        <f>Input!$GE$9</f>
        <v>0</v>
      </c>
      <c r="D11" s="247">
        <f>Input!$GF$9</f>
        <v>0</v>
      </c>
      <c r="E11" s="247">
        <f>Input!$GG$9</f>
        <v>0</v>
      </c>
      <c r="F11" s="247">
        <f>Input!$GH$9</f>
        <v>0</v>
      </c>
      <c r="G11" s="247">
        <f>Input!$GI$9</f>
        <v>0</v>
      </c>
      <c r="H11" s="248">
        <f>Input!$GJ$9</f>
        <v>0</v>
      </c>
    </row>
    <row r="12" spans="1:50" ht="30">
      <c r="A12" s="245" t="s">
        <v>1008</v>
      </c>
      <c r="B12" s="246" t="s">
        <v>1016</v>
      </c>
      <c r="C12" s="247">
        <f>Input!$GK$9</f>
        <v>0</v>
      </c>
      <c r="D12" s="247">
        <f>Input!$GL$9</f>
        <v>0</v>
      </c>
      <c r="E12" s="247">
        <f>Input!$GM$9</f>
        <v>0</v>
      </c>
      <c r="F12" s="247">
        <f>Input!$GN$9</f>
        <v>0</v>
      </c>
      <c r="G12" s="247">
        <f>Input!$GO$9</f>
        <v>0</v>
      </c>
      <c r="H12" s="248">
        <f>Input!$GP$9</f>
        <v>0</v>
      </c>
    </row>
    <row r="13" spans="1:50">
      <c r="A13" s="245" t="s">
        <v>1008</v>
      </c>
      <c r="B13" s="246" t="s">
        <v>1017</v>
      </c>
      <c r="C13" s="247">
        <f>Input!$GQ$9</f>
        <v>0</v>
      </c>
      <c r="D13" s="247">
        <f>Input!$GR$9</f>
        <v>0</v>
      </c>
      <c r="E13" s="247">
        <f>Input!$GS$9</f>
        <v>0</v>
      </c>
      <c r="F13" s="247">
        <f>Input!$GT$9</f>
        <v>0</v>
      </c>
      <c r="G13" s="247">
        <f>Input!$GU$9</f>
        <v>0</v>
      </c>
      <c r="H13" s="248">
        <f>Input!$GV$9</f>
        <v>0</v>
      </c>
    </row>
    <row r="14" spans="1:50">
      <c r="A14" s="245" t="s">
        <v>1008</v>
      </c>
      <c r="B14" s="246" t="s">
        <v>1018</v>
      </c>
      <c r="C14" s="247">
        <f>Input!$GW$9</f>
        <v>0</v>
      </c>
      <c r="D14" s="247">
        <f>Input!$GX$9</f>
        <v>0</v>
      </c>
      <c r="E14" s="247">
        <f>Input!$GY$9</f>
        <v>4749828</v>
      </c>
      <c r="F14" s="247">
        <f>Input!$GZ$9</f>
        <v>4672278</v>
      </c>
      <c r="G14" s="247">
        <f>Input!$HA$9</f>
        <v>77550</v>
      </c>
      <c r="H14" s="248">
        <f>Input!$HB$9</f>
        <v>0</v>
      </c>
    </row>
    <row r="15" spans="1:50">
      <c r="A15" s="245" t="s">
        <v>1008</v>
      </c>
      <c r="B15" s="249">
        <f>Input!$HC$9</f>
        <v>0</v>
      </c>
      <c r="C15" s="247">
        <f>Input!$HD$9</f>
        <v>0</v>
      </c>
      <c r="D15" s="247">
        <f>Input!$HE$9</f>
        <v>0</v>
      </c>
      <c r="E15" s="247">
        <f>Input!$HF$9</f>
        <v>0</v>
      </c>
      <c r="F15" s="247">
        <f>Input!$HG$9</f>
        <v>0</v>
      </c>
      <c r="G15" s="247">
        <f>Input!$HH$9</f>
        <v>0</v>
      </c>
      <c r="H15" s="248">
        <f>Input!$HI$9</f>
        <v>0</v>
      </c>
    </row>
    <row r="16" spans="1:50">
      <c r="A16" s="245" t="s">
        <v>1008</v>
      </c>
      <c r="B16" s="249">
        <f>Input!$HJ$9</f>
        <v>0</v>
      </c>
      <c r="C16" s="247">
        <f>Input!$HK$9</f>
        <v>0</v>
      </c>
      <c r="D16" s="247">
        <f>Input!$HL$9</f>
        <v>0</v>
      </c>
      <c r="E16" s="247">
        <f>Input!$HM$9</f>
        <v>0</v>
      </c>
      <c r="F16" s="247">
        <f>Input!$HN$9</f>
        <v>0</v>
      </c>
      <c r="G16" s="247">
        <f>Input!$HO$9</f>
        <v>0</v>
      </c>
      <c r="H16" s="248">
        <f>Input!$HP$9</f>
        <v>0</v>
      </c>
    </row>
    <row r="17" spans="1:50">
      <c r="A17" s="245" t="s">
        <v>1008</v>
      </c>
      <c r="B17" s="249">
        <f>Input!$HQ$9</f>
        <v>0</v>
      </c>
      <c r="C17" s="247">
        <f>Input!$HR$9</f>
        <v>0</v>
      </c>
      <c r="D17" s="247">
        <f>Input!$HS$9</f>
        <v>0</v>
      </c>
      <c r="E17" s="247">
        <f>Input!$HT$9</f>
        <v>0</v>
      </c>
      <c r="F17" s="247">
        <f>Input!$HU$9</f>
        <v>0</v>
      </c>
      <c r="G17" s="247">
        <f>Input!$HV$9</f>
        <v>0</v>
      </c>
      <c r="H17" s="248">
        <f>Input!$HW$9</f>
        <v>0</v>
      </c>
    </row>
    <row r="18" spans="1:50">
      <c r="A18" s="245" t="s">
        <v>1008</v>
      </c>
      <c r="B18" s="246" t="s">
        <v>1019</v>
      </c>
      <c r="C18" s="247">
        <f>Input!$HX$9</f>
        <v>0</v>
      </c>
      <c r="D18" s="247">
        <f>Input!$HY$9</f>
        <v>0</v>
      </c>
      <c r="E18" s="247">
        <f>Input!$HZ$9</f>
        <v>0</v>
      </c>
      <c r="F18" s="247">
        <f>Input!$IA$9</f>
        <v>0</v>
      </c>
      <c r="G18" s="247">
        <f>Input!$IB$9</f>
        <v>0</v>
      </c>
      <c r="H18" s="248">
        <f>Input!$IC$9</f>
        <v>0</v>
      </c>
    </row>
    <row r="19" spans="1:50" s="254" customFormat="1">
      <c r="A19" s="241" t="s">
        <v>1008</v>
      </c>
      <c r="B19" s="250" t="s">
        <v>1020</v>
      </c>
      <c r="C19" s="251">
        <f>SUM(C5:C18)</f>
        <v>26611505</v>
      </c>
      <c r="D19" s="251">
        <f t="shared" ref="D19:G19" si="0">SUM(D5:D18)</f>
        <v>9653890</v>
      </c>
      <c r="E19" s="251">
        <f t="shared" si="0"/>
        <v>4749828</v>
      </c>
      <c r="F19" s="251">
        <f t="shared" si="0"/>
        <v>18118730</v>
      </c>
      <c r="G19" s="251">
        <f t="shared" si="0"/>
        <v>3588713</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Input!$ID$9</f>
        <v>0</v>
      </c>
      <c r="D21" s="247">
        <f>Input!$IE$9</f>
        <v>0</v>
      </c>
      <c r="E21" s="247">
        <f>Input!$IF$9</f>
        <v>12413800</v>
      </c>
      <c r="F21" s="247">
        <f>Input!$IG$9</f>
        <v>12413800</v>
      </c>
      <c r="G21" s="247">
        <f>Input!$IH$9</f>
        <v>0</v>
      </c>
      <c r="H21" s="248">
        <f>Input!$II$9</f>
        <v>0</v>
      </c>
    </row>
    <row r="22" spans="1:50">
      <c r="A22" s="245" t="s">
        <v>1021</v>
      </c>
      <c r="B22" s="246" t="s">
        <v>1010</v>
      </c>
      <c r="C22" s="247">
        <f>Input!$IJ$9</f>
        <v>0</v>
      </c>
      <c r="D22" s="247">
        <f>Input!$IK$9</f>
        <v>0</v>
      </c>
      <c r="E22" s="247">
        <f>Input!$IL$9</f>
        <v>31355336</v>
      </c>
      <c r="F22" s="247">
        <f>Input!$IM$9</f>
        <v>21968559</v>
      </c>
      <c r="G22" s="247">
        <f>Input!$IN$9</f>
        <v>9386777</v>
      </c>
      <c r="H22" s="248">
        <f>Input!$IO$9</f>
        <v>0</v>
      </c>
    </row>
    <row r="23" spans="1:50">
      <c r="A23" s="245" t="s">
        <v>1021</v>
      </c>
      <c r="B23" s="246" t="s">
        <v>1011</v>
      </c>
      <c r="C23" s="247">
        <f>Input!$IP$9</f>
        <v>0</v>
      </c>
      <c r="D23" s="247">
        <f>Input!$IQ$9</f>
        <v>0</v>
      </c>
      <c r="E23" s="247">
        <f>Input!$IR$9</f>
        <v>0</v>
      </c>
      <c r="F23" s="247">
        <f>Input!$IS$9</f>
        <v>0</v>
      </c>
      <c r="G23" s="247">
        <f>Input!$IT$9</f>
        <v>0</v>
      </c>
      <c r="H23" s="248">
        <f>Input!$IU$9</f>
        <v>0</v>
      </c>
    </row>
    <row r="24" spans="1:50">
      <c r="A24" s="245" t="s">
        <v>1021</v>
      </c>
      <c r="B24" s="246" t="s">
        <v>1012</v>
      </c>
      <c r="C24" s="247">
        <f>Input!$IV$9</f>
        <v>0</v>
      </c>
      <c r="D24" s="247">
        <f>Input!$IW$9</f>
        <v>0</v>
      </c>
      <c r="E24" s="247">
        <f>Input!$IX$9</f>
        <v>0</v>
      </c>
      <c r="F24" s="247">
        <f>Input!$IY$9</f>
        <v>0</v>
      </c>
      <c r="G24" s="247">
        <f>Input!$IZ$9</f>
        <v>0</v>
      </c>
      <c r="H24" s="248">
        <f>Input!$JA$9</f>
        <v>0</v>
      </c>
    </row>
    <row r="25" spans="1:50">
      <c r="A25" s="245" t="s">
        <v>1021</v>
      </c>
      <c r="B25" s="246" t="s">
        <v>1013</v>
      </c>
      <c r="C25" s="247">
        <f>Input!$JB$9</f>
        <v>0</v>
      </c>
      <c r="D25" s="247">
        <f>Input!$JC$9</f>
        <v>0</v>
      </c>
      <c r="E25" s="247">
        <f>Input!$JD$9</f>
        <v>2748783</v>
      </c>
      <c r="F25" s="247">
        <f>Input!$JE$9</f>
        <v>2669087</v>
      </c>
      <c r="G25" s="247">
        <f>Input!$JF$9</f>
        <v>79696</v>
      </c>
      <c r="H25" s="248">
        <f>Input!$JG$9</f>
        <v>0</v>
      </c>
    </row>
    <row r="26" spans="1:50">
      <c r="A26" s="245" t="s">
        <v>1021</v>
      </c>
      <c r="B26" s="246" t="s">
        <v>1014</v>
      </c>
      <c r="C26" s="247">
        <f>Input!$JH$9</f>
        <v>0</v>
      </c>
      <c r="D26" s="247">
        <f>Input!$JI$9</f>
        <v>0</v>
      </c>
      <c r="E26" s="247">
        <f>Input!$JJ$9</f>
        <v>0</v>
      </c>
      <c r="F26" s="247">
        <f>Input!$JK$9</f>
        <v>0</v>
      </c>
      <c r="G26" s="247">
        <f>Input!$JL$9</f>
        <v>0</v>
      </c>
      <c r="H26" s="248">
        <f>Input!$JM$9</f>
        <v>0</v>
      </c>
    </row>
    <row r="27" spans="1:50">
      <c r="A27" s="245" t="s">
        <v>1021</v>
      </c>
      <c r="B27" s="246" t="s">
        <v>1023</v>
      </c>
      <c r="C27" s="247">
        <f>Input!$JN$9</f>
        <v>0</v>
      </c>
      <c r="D27" s="247">
        <f>Input!$JO$9</f>
        <v>0</v>
      </c>
      <c r="E27" s="247">
        <f>Input!$JP$9</f>
        <v>0</v>
      </c>
      <c r="F27" s="247">
        <f>Input!$JQ$9</f>
        <v>0</v>
      </c>
      <c r="G27" s="247">
        <f>Input!$JR$9</f>
        <v>0</v>
      </c>
      <c r="H27" s="248">
        <f>Input!$JS$9</f>
        <v>0</v>
      </c>
    </row>
    <row r="28" spans="1:50" ht="30">
      <c r="A28" s="245" t="s">
        <v>1021</v>
      </c>
      <c r="B28" s="246" t="s">
        <v>1024</v>
      </c>
      <c r="C28" s="247">
        <f>Input!$JT$9</f>
        <v>0</v>
      </c>
      <c r="D28" s="247">
        <f>Input!$JU$9</f>
        <v>0</v>
      </c>
      <c r="E28" s="247">
        <f>Input!$JV$9</f>
        <v>0</v>
      </c>
      <c r="F28" s="247">
        <f>Input!$JW$9</f>
        <v>0</v>
      </c>
      <c r="G28" s="247">
        <f>Input!$JX$9</f>
        <v>0</v>
      </c>
      <c r="H28" s="248">
        <f>Input!$JY$9</f>
        <v>0</v>
      </c>
    </row>
    <row r="29" spans="1:50">
      <c r="A29" s="245" t="s">
        <v>1021</v>
      </c>
      <c r="B29" s="246" t="s">
        <v>1025</v>
      </c>
      <c r="C29" s="247">
        <f>Input!$JZ$9</f>
        <v>0</v>
      </c>
      <c r="D29" s="247">
        <f>Input!$KA$9</f>
        <v>0</v>
      </c>
      <c r="E29" s="247">
        <f>Input!$KB$9</f>
        <v>0</v>
      </c>
      <c r="F29" s="247">
        <f>Input!$KC$9</f>
        <v>0</v>
      </c>
      <c r="G29" s="247">
        <f>Input!$KD$9</f>
        <v>0</v>
      </c>
      <c r="H29" s="248">
        <f>Input!$KE$9</f>
        <v>0</v>
      </c>
    </row>
    <row r="30" spans="1:50">
      <c r="A30" s="245" t="s">
        <v>1021</v>
      </c>
      <c r="B30" s="249">
        <f>Input!$KF$9</f>
        <v>0</v>
      </c>
      <c r="C30" s="247">
        <f>Input!$KG$9</f>
        <v>0</v>
      </c>
      <c r="D30" s="247">
        <f>Input!$KH$9</f>
        <v>0</v>
      </c>
      <c r="E30" s="247">
        <f>Input!$KI$9</f>
        <v>0</v>
      </c>
      <c r="F30" s="247">
        <f>Input!$KJ$9</f>
        <v>0</v>
      </c>
      <c r="G30" s="247">
        <f>Input!$KK$9</f>
        <v>0</v>
      </c>
      <c r="H30" s="248">
        <f>Input!$KL$9</f>
        <v>0</v>
      </c>
    </row>
    <row r="31" spans="1:50">
      <c r="A31" s="245" t="s">
        <v>1021</v>
      </c>
      <c r="B31" s="249">
        <f>Input!$KM$9</f>
        <v>0</v>
      </c>
      <c r="C31" s="247">
        <f>Input!$KN$9</f>
        <v>0</v>
      </c>
      <c r="D31" s="247">
        <f>Input!$KO$9</f>
        <v>0</v>
      </c>
      <c r="E31" s="247">
        <f>Input!$KP$9</f>
        <v>0</v>
      </c>
      <c r="F31" s="247">
        <f>Input!$KQ$9</f>
        <v>0</v>
      </c>
      <c r="G31" s="247">
        <f>Input!$KR$9</f>
        <v>0</v>
      </c>
      <c r="H31" s="248">
        <f>Input!$KS$9</f>
        <v>0</v>
      </c>
    </row>
    <row r="32" spans="1:50">
      <c r="A32" s="245" t="s">
        <v>1021</v>
      </c>
      <c r="B32" s="249">
        <f>Input!$KT$9</f>
        <v>0</v>
      </c>
      <c r="C32" s="247">
        <f>Input!$KU$9</f>
        <v>0</v>
      </c>
      <c r="D32" s="247">
        <f>Input!$KV$9</f>
        <v>0</v>
      </c>
      <c r="E32" s="247">
        <f>Input!$KW$9</f>
        <v>0</v>
      </c>
      <c r="F32" s="247">
        <f>Input!$KX$9</f>
        <v>0</v>
      </c>
      <c r="G32" s="247">
        <f>Input!$KY$9</f>
        <v>0</v>
      </c>
      <c r="H32" s="248">
        <f>Input!$KZ$9</f>
        <v>0</v>
      </c>
    </row>
    <row r="33" spans="1:50">
      <c r="A33" s="245" t="s">
        <v>1021</v>
      </c>
      <c r="B33" s="246" t="s">
        <v>1019</v>
      </c>
      <c r="C33" s="247">
        <f>Input!$LA$9</f>
        <v>0</v>
      </c>
      <c r="D33" s="247">
        <f>Input!$LB$9</f>
        <v>0</v>
      </c>
      <c r="E33" s="247">
        <f>Input!$LC$9</f>
        <v>0</v>
      </c>
      <c r="F33" s="247">
        <f>Input!$LD$9</f>
        <v>0</v>
      </c>
      <c r="G33" s="247">
        <f>Input!$LE$9</f>
        <v>0</v>
      </c>
      <c r="H33" s="248">
        <f>Input!$LF$9</f>
        <v>0</v>
      </c>
    </row>
    <row r="34" spans="1:50" s="257" customFormat="1">
      <c r="A34" s="241" t="s">
        <v>1021</v>
      </c>
      <c r="B34" s="250" t="s">
        <v>1026</v>
      </c>
      <c r="C34" s="251">
        <f>SUM(C21:C33)</f>
        <v>0</v>
      </c>
      <c r="D34" s="251">
        <f t="shared" ref="D34:G34" si="1">SUM(D21:D33)</f>
        <v>0</v>
      </c>
      <c r="E34" s="251">
        <f t="shared" si="1"/>
        <v>46517919</v>
      </c>
      <c r="F34" s="251">
        <f t="shared" si="1"/>
        <v>37051446</v>
      </c>
      <c r="G34" s="251">
        <f t="shared" si="1"/>
        <v>9466473</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Input!$LG$9</f>
        <v>0</v>
      </c>
      <c r="D36" s="247">
        <f>Input!$LH$9</f>
        <v>0</v>
      </c>
      <c r="E36" s="247">
        <f>Input!$LI$9</f>
        <v>38726218</v>
      </c>
      <c r="F36" s="247">
        <f>Input!$LJ$9</f>
        <v>22828413</v>
      </c>
      <c r="G36" s="247">
        <f>Input!$LK$9</f>
        <v>14990218</v>
      </c>
      <c r="H36" s="248">
        <f>Input!$LL$9</f>
        <v>0</v>
      </c>
    </row>
    <row r="37" spans="1:50">
      <c r="A37" s="245" t="s">
        <v>1027</v>
      </c>
      <c r="B37" s="246" t="s">
        <v>1010</v>
      </c>
      <c r="C37" s="247">
        <f>Input!$LM$9</f>
        <v>0</v>
      </c>
      <c r="D37" s="247">
        <f>Input!$LN$9</f>
        <v>0</v>
      </c>
      <c r="E37" s="247">
        <f>Input!$LO$9</f>
        <v>38046138</v>
      </c>
      <c r="F37" s="247">
        <f>Input!$LP$9</f>
        <v>8870784</v>
      </c>
      <c r="G37" s="247">
        <f>Input!$LQ$9</f>
        <v>29175354</v>
      </c>
      <c r="H37" s="248">
        <f>Input!$LR$9</f>
        <v>0</v>
      </c>
    </row>
    <row r="38" spans="1:50">
      <c r="A38" s="245" t="s">
        <v>1027</v>
      </c>
      <c r="B38" s="246" t="s">
        <v>1011</v>
      </c>
      <c r="C38" s="247">
        <f>Input!$LS$9</f>
        <v>0</v>
      </c>
      <c r="D38" s="247">
        <f>Input!$LT$9</f>
        <v>0</v>
      </c>
      <c r="E38" s="247">
        <f>Input!$LU$9</f>
        <v>0</v>
      </c>
      <c r="F38" s="247">
        <f>Input!$LV$9</f>
        <v>0</v>
      </c>
      <c r="G38" s="247">
        <f>Input!$LW$9</f>
        <v>0</v>
      </c>
      <c r="H38" s="248">
        <f>Input!$LX$9</f>
        <v>0</v>
      </c>
    </row>
    <row r="39" spans="1:50">
      <c r="A39" s="245" t="s">
        <v>1027</v>
      </c>
      <c r="B39" s="246" t="s">
        <v>1012</v>
      </c>
      <c r="C39" s="247">
        <f>Input!$LY$9</f>
        <v>0</v>
      </c>
      <c r="D39" s="247">
        <f>Input!$LZ$9</f>
        <v>0</v>
      </c>
      <c r="E39" s="247">
        <f>Input!$MA$9</f>
        <v>0</v>
      </c>
      <c r="F39" s="247">
        <f>Input!$MB$9</f>
        <v>0</v>
      </c>
      <c r="G39" s="247">
        <f>Input!$MC$9</f>
        <v>0</v>
      </c>
      <c r="H39" s="248">
        <f>Input!$MD$9</f>
        <v>0</v>
      </c>
    </row>
    <row r="40" spans="1:50">
      <c r="A40" s="245" t="s">
        <v>1027</v>
      </c>
      <c r="B40" s="246" t="s">
        <v>1013</v>
      </c>
      <c r="C40" s="247">
        <f>Input!$ME$9</f>
        <v>0</v>
      </c>
      <c r="D40" s="247">
        <f>Input!$MF$9</f>
        <v>0</v>
      </c>
      <c r="E40" s="247">
        <f>Input!$MG$9</f>
        <v>4659926</v>
      </c>
      <c r="F40" s="247">
        <f>Input!$MH$9</f>
        <v>0</v>
      </c>
      <c r="G40" s="247">
        <f>Input!$MI$9</f>
        <v>4659926</v>
      </c>
      <c r="H40" s="248">
        <f>Input!$MJ$9</f>
        <v>0</v>
      </c>
    </row>
    <row r="41" spans="1:50">
      <c r="A41" s="245" t="s">
        <v>1027</v>
      </c>
      <c r="B41" s="246" t="s">
        <v>1014</v>
      </c>
      <c r="C41" s="247">
        <f>Input!$MK$9</f>
        <v>0</v>
      </c>
      <c r="D41" s="247">
        <f>Input!$ML$9</f>
        <v>0</v>
      </c>
      <c r="E41" s="247">
        <f>Input!$MM$9</f>
        <v>0</v>
      </c>
      <c r="F41" s="247">
        <f>Input!$MN$9</f>
        <v>0</v>
      </c>
      <c r="G41" s="247">
        <f>Input!$MO$9</f>
        <v>0</v>
      </c>
      <c r="H41" s="248">
        <f>Input!$MP$9</f>
        <v>0</v>
      </c>
    </row>
    <row r="42" spans="1:50">
      <c r="A42" s="245" t="s">
        <v>1027</v>
      </c>
      <c r="B42" s="246" t="s">
        <v>1023</v>
      </c>
      <c r="C42" s="247">
        <f>Input!$MQ$9</f>
        <v>0</v>
      </c>
      <c r="D42" s="247">
        <f>Input!$MR$9</f>
        <v>0</v>
      </c>
      <c r="E42" s="247">
        <f>Input!$MS$9</f>
        <v>0</v>
      </c>
      <c r="F42" s="247">
        <f>Input!$MT$9</f>
        <v>0</v>
      </c>
      <c r="G42" s="247">
        <f>Input!$MU$9</f>
        <v>0</v>
      </c>
      <c r="H42" s="248">
        <f>Input!$MV$9</f>
        <v>0</v>
      </c>
    </row>
    <row r="43" spans="1:50">
      <c r="A43" s="245" t="s">
        <v>1027</v>
      </c>
      <c r="B43" s="246" t="s">
        <v>1028</v>
      </c>
      <c r="C43" s="247">
        <f>Input!$MW$9</f>
        <v>0</v>
      </c>
      <c r="D43" s="247">
        <f>Input!$MX$9</f>
        <v>0</v>
      </c>
      <c r="E43" s="247">
        <f>Input!$MY$9</f>
        <v>0</v>
      </c>
      <c r="F43" s="247">
        <f>Input!$MZ$9</f>
        <v>0</v>
      </c>
      <c r="G43" s="247">
        <f>Input!$NA$9</f>
        <v>0</v>
      </c>
      <c r="H43" s="248">
        <f>Input!$NB$9</f>
        <v>0</v>
      </c>
    </row>
    <row r="44" spans="1:50">
      <c r="A44" s="245" t="s">
        <v>1027</v>
      </c>
      <c r="B44" s="249">
        <f>Input!$NC$9</f>
        <v>0</v>
      </c>
      <c r="C44" s="247">
        <f>Input!$ND$9</f>
        <v>0</v>
      </c>
      <c r="D44" s="247">
        <f>Input!$NE$9</f>
        <v>0</v>
      </c>
      <c r="E44" s="247">
        <f>Input!$NF$9</f>
        <v>0</v>
      </c>
      <c r="F44" s="247">
        <f>Input!$NG$9</f>
        <v>0</v>
      </c>
      <c r="G44" s="247">
        <f>Input!$NH$9</f>
        <v>0</v>
      </c>
      <c r="H44" s="248">
        <f>Input!$NI$9</f>
        <v>0</v>
      </c>
    </row>
    <row r="45" spans="1:50">
      <c r="A45" s="245" t="s">
        <v>1027</v>
      </c>
      <c r="B45" s="249">
        <f>Input!$NJ$9</f>
        <v>0</v>
      </c>
      <c r="C45" s="247">
        <f>Input!$NK$9</f>
        <v>0</v>
      </c>
      <c r="D45" s="247">
        <f>Input!$NL$9</f>
        <v>0</v>
      </c>
      <c r="E45" s="247">
        <f>Input!$NM$9</f>
        <v>0</v>
      </c>
      <c r="F45" s="247">
        <f>Input!$NN$9</f>
        <v>0</v>
      </c>
      <c r="G45" s="247">
        <f>Input!$NO$9</f>
        <v>0</v>
      </c>
      <c r="H45" s="248">
        <f>Input!$NP$9</f>
        <v>0</v>
      </c>
    </row>
    <row r="46" spans="1:50">
      <c r="A46" s="245" t="s">
        <v>1027</v>
      </c>
      <c r="B46" s="249">
        <f>Input!$NQ$9</f>
        <v>0</v>
      </c>
      <c r="C46" s="247">
        <f>Input!$NR$9</f>
        <v>0</v>
      </c>
      <c r="D46" s="247">
        <f>Input!$NS$9</f>
        <v>0</v>
      </c>
      <c r="E46" s="247">
        <f>Input!$NT$9</f>
        <v>0</v>
      </c>
      <c r="F46" s="247">
        <f>Input!$NU$9</f>
        <v>0</v>
      </c>
      <c r="G46" s="247">
        <f>Input!$NV$9</f>
        <v>0</v>
      </c>
      <c r="H46" s="248">
        <f>Input!$NW$9</f>
        <v>0</v>
      </c>
    </row>
    <row r="47" spans="1:50">
      <c r="A47" s="245" t="s">
        <v>1027</v>
      </c>
      <c r="B47" s="249">
        <f>Input!$NX$9</f>
        <v>0</v>
      </c>
      <c r="C47" s="247">
        <f>Input!$NY$9</f>
        <v>0</v>
      </c>
      <c r="D47" s="247">
        <f>Input!$NZ$9</f>
        <v>0</v>
      </c>
      <c r="E47" s="247">
        <f>Input!$OA$9</f>
        <v>0</v>
      </c>
      <c r="F47" s="247">
        <f>Input!$OB$9</f>
        <v>0</v>
      </c>
      <c r="G47" s="247">
        <f>Input!$OC$9</f>
        <v>0</v>
      </c>
      <c r="H47" s="248">
        <f>Input!$OD$9</f>
        <v>0</v>
      </c>
    </row>
    <row r="48" spans="1:50">
      <c r="A48" s="245" t="s">
        <v>1027</v>
      </c>
      <c r="B48" s="246" t="s">
        <v>1019</v>
      </c>
      <c r="C48" s="247">
        <f>Input!$OE$9</f>
        <v>0</v>
      </c>
      <c r="D48" s="247">
        <f>Input!$OF$9</f>
        <v>0</v>
      </c>
      <c r="E48" s="247">
        <f>Input!$OG$9</f>
        <v>0</v>
      </c>
      <c r="F48" s="247">
        <f>Input!$OH$9</f>
        <v>0</v>
      </c>
      <c r="G48" s="247">
        <f>Input!$OI$9</f>
        <v>0</v>
      </c>
      <c r="H48" s="248">
        <f>Input!$OJ$9</f>
        <v>0</v>
      </c>
    </row>
    <row r="49" spans="1:50" s="257" customFormat="1">
      <c r="A49" s="241" t="s">
        <v>1027</v>
      </c>
      <c r="B49" s="250" t="s">
        <v>1029</v>
      </c>
      <c r="C49" s="251">
        <f>SUM(C36:C48)</f>
        <v>0</v>
      </c>
      <c r="D49" s="251">
        <f t="shared" ref="D49:G49" si="2">SUM(D36:D48)</f>
        <v>0</v>
      </c>
      <c r="E49" s="251">
        <f t="shared" si="2"/>
        <v>81432282</v>
      </c>
      <c r="F49" s="251">
        <f t="shared" si="2"/>
        <v>31699197</v>
      </c>
      <c r="G49" s="251">
        <f t="shared" si="2"/>
        <v>48825498</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Input!$OK$9</f>
        <v>0</v>
      </c>
      <c r="C51" s="247">
        <f>Input!$OL$9</f>
        <v>0</v>
      </c>
      <c r="D51" s="247">
        <f>Input!$OM$9</f>
        <v>0</v>
      </c>
      <c r="E51" s="247">
        <f>Input!$ON$9</f>
        <v>0</v>
      </c>
      <c r="F51" s="247">
        <f>Input!$OO$9</f>
        <v>0</v>
      </c>
      <c r="G51" s="247">
        <f>Input!$OP$9</f>
        <v>0</v>
      </c>
      <c r="H51" s="248">
        <f>Input!$OQ$9</f>
        <v>0</v>
      </c>
    </row>
    <row r="52" spans="1:50">
      <c r="A52" s="245" t="s">
        <v>1030</v>
      </c>
      <c r="B52" s="249">
        <f>Input!$OR$9</f>
        <v>0</v>
      </c>
      <c r="C52" s="247">
        <f>Input!$OS$9</f>
        <v>0</v>
      </c>
      <c r="D52" s="247">
        <f>Input!$OT$9</f>
        <v>0</v>
      </c>
      <c r="E52" s="247">
        <f>Input!$OU$9</f>
        <v>0</v>
      </c>
      <c r="F52" s="247">
        <f>Input!$OV$9</f>
        <v>0</v>
      </c>
      <c r="G52" s="247">
        <f>Input!$OW$9</f>
        <v>0</v>
      </c>
      <c r="H52" s="248">
        <f>Input!$OX$9</f>
        <v>0</v>
      </c>
    </row>
    <row r="53" spans="1:50">
      <c r="A53" s="245" t="s">
        <v>1030</v>
      </c>
      <c r="B53" s="249">
        <f>Input!$OY$9</f>
        <v>0</v>
      </c>
      <c r="C53" s="247">
        <f>Input!$OZ$9</f>
        <v>0</v>
      </c>
      <c r="D53" s="247">
        <f>Input!$PA$9</f>
        <v>0</v>
      </c>
      <c r="E53" s="247">
        <f>Input!$PB$9</f>
        <v>0</v>
      </c>
      <c r="F53" s="247">
        <f>Input!$PC$9</f>
        <v>0</v>
      </c>
      <c r="G53" s="247">
        <f>Input!$PD$9</f>
        <v>0</v>
      </c>
      <c r="H53" s="248">
        <f>Input!$PE$9</f>
        <v>0</v>
      </c>
    </row>
    <row r="54" spans="1:50">
      <c r="A54" s="245" t="s">
        <v>1030</v>
      </c>
      <c r="B54" s="249">
        <f>Input!$PF$9</f>
        <v>0</v>
      </c>
      <c r="C54" s="247">
        <f>Input!$PG$9</f>
        <v>0</v>
      </c>
      <c r="D54" s="247">
        <f>Input!$PH$9</f>
        <v>0</v>
      </c>
      <c r="E54" s="247">
        <f>Input!$PI$9</f>
        <v>0</v>
      </c>
      <c r="F54" s="247">
        <f>Input!$PJ$9</f>
        <v>0</v>
      </c>
      <c r="G54" s="247">
        <f>Input!$PK$9</f>
        <v>0</v>
      </c>
      <c r="H54" s="248">
        <f>Input!$PL$9</f>
        <v>0</v>
      </c>
    </row>
    <row r="55" spans="1:50">
      <c r="A55" s="245" t="s">
        <v>1030</v>
      </c>
      <c r="B55" s="249">
        <f>Input!$PM$9</f>
        <v>0</v>
      </c>
      <c r="C55" s="247">
        <f>Input!$PN$9</f>
        <v>0</v>
      </c>
      <c r="D55" s="247">
        <f>Input!$PO$9</f>
        <v>0</v>
      </c>
      <c r="E55" s="247">
        <f>Input!$PP$9</f>
        <v>0</v>
      </c>
      <c r="F55" s="247">
        <f>Input!$PQ$9</f>
        <v>0</v>
      </c>
      <c r="G55" s="247">
        <f>Input!$PR$9</f>
        <v>0</v>
      </c>
      <c r="H55" s="248">
        <f>Input!$PS$9</f>
        <v>0</v>
      </c>
    </row>
    <row r="56" spans="1:50">
      <c r="A56" s="245" t="s">
        <v>1030</v>
      </c>
      <c r="B56" s="249">
        <f>Input!$PT$9</f>
        <v>0</v>
      </c>
      <c r="C56" s="247">
        <f>Input!$PU$9</f>
        <v>0</v>
      </c>
      <c r="D56" s="247">
        <f>Input!$PV$9</f>
        <v>0</v>
      </c>
      <c r="E56" s="247">
        <f>Input!$PW$9</f>
        <v>0</v>
      </c>
      <c r="F56" s="247">
        <f>Input!$PX$9</f>
        <v>0</v>
      </c>
      <c r="G56" s="247">
        <f>Input!$PY$9</f>
        <v>0</v>
      </c>
      <c r="H56" s="248">
        <f>Input!$PZ$9</f>
        <v>0</v>
      </c>
    </row>
    <row r="57" spans="1:50">
      <c r="A57" s="245" t="s">
        <v>1030</v>
      </c>
      <c r="B57" s="249">
        <f>Input!$QA$9</f>
        <v>0</v>
      </c>
      <c r="C57" s="247">
        <f>Input!$QB$9</f>
        <v>0</v>
      </c>
      <c r="D57" s="247">
        <f>Input!$QC$9</f>
        <v>0</v>
      </c>
      <c r="E57" s="247">
        <f>Input!$QD$9</f>
        <v>0</v>
      </c>
      <c r="F57" s="247">
        <f>Input!$QE$9</f>
        <v>0</v>
      </c>
      <c r="G57" s="247">
        <f>Input!$QF$9</f>
        <v>0</v>
      </c>
      <c r="H57" s="248">
        <f>Input!$QG$9</f>
        <v>0</v>
      </c>
    </row>
    <row r="58" spans="1:50">
      <c r="A58" s="245" t="s">
        <v>1030</v>
      </c>
      <c r="B58" s="249">
        <f>Input!$QH$9</f>
        <v>0</v>
      </c>
      <c r="C58" s="247">
        <f>Input!$QI$9</f>
        <v>0</v>
      </c>
      <c r="D58" s="247">
        <f>Input!$QJ$9</f>
        <v>0</v>
      </c>
      <c r="E58" s="247">
        <f>Input!$QK$9</f>
        <v>0</v>
      </c>
      <c r="F58" s="247">
        <f>Input!$QL$9</f>
        <v>0</v>
      </c>
      <c r="G58" s="247">
        <f>Input!$QM$9</f>
        <v>0</v>
      </c>
      <c r="H58" s="248">
        <f>Input!$QN$9</f>
        <v>0</v>
      </c>
    </row>
    <row r="59" spans="1:50">
      <c r="A59" s="245" t="s">
        <v>1030</v>
      </c>
      <c r="B59" s="249">
        <f>Input!$QO$9</f>
        <v>0</v>
      </c>
      <c r="C59" s="247">
        <f>Input!$QP$9</f>
        <v>0</v>
      </c>
      <c r="D59" s="247">
        <f>Input!$QQ$9</f>
        <v>0</v>
      </c>
      <c r="E59" s="247">
        <f>Input!$QR$9</f>
        <v>0</v>
      </c>
      <c r="F59" s="247">
        <f>Input!$QS$9</f>
        <v>0</v>
      </c>
      <c r="G59" s="247">
        <f>Input!$QT$9</f>
        <v>0</v>
      </c>
      <c r="H59" s="248">
        <f>Input!$QU$9</f>
        <v>0</v>
      </c>
    </row>
    <row r="60" spans="1:50">
      <c r="A60" s="245" t="s">
        <v>1030</v>
      </c>
      <c r="B60" s="249">
        <f>Input!$QV$9</f>
        <v>0</v>
      </c>
      <c r="C60" s="247">
        <f>Input!$QW$9</f>
        <v>0</v>
      </c>
      <c r="D60" s="247">
        <f>Input!$QX$9</f>
        <v>0</v>
      </c>
      <c r="E60" s="247">
        <f>Input!$QY$9</f>
        <v>0</v>
      </c>
      <c r="F60" s="247">
        <f>Input!$QZ$9</f>
        <v>0</v>
      </c>
      <c r="G60" s="247">
        <f>Input!$RA$9</f>
        <v>0</v>
      </c>
      <c r="H60" s="248">
        <f>Input!$RB$9</f>
        <v>0</v>
      </c>
    </row>
    <row r="61" spans="1:50">
      <c r="A61" s="245" t="s">
        <v>1030</v>
      </c>
      <c r="B61" s="249">
        <f>Input!$RC$9</f>
        <v>0</v>
      </c>
      <c r="C61" s="247">
        <f>Input!$RD$9</f>
        <v>0</v>
      </c>
      <c r="D61" s="247">
        <f>Input!$RE$9</f>
        <v>0</v>
      </c>
      <c r="E61" s="247">
        <f>Input!$RF$9</f>
        <v>0</v>
      </c>
      <c r="F61" s="247">
        <f>Input!$RG$9</f>
        <v>0</v>
      </c>
      <c r="G61" s="247">
        <f>Input!$RH$9</f>
        <v>0</v>
      </c>
      <c r="H61" s="248">
        <f>Input!$RI$9</f>
        <v>0</v>
      </c>
    </row>
    <row r="62" spans="1:50">
      <c r="A62" s="245" t="s">
        <v>1030</v>
      </c>
      <c r="B62" s="249">
        <f>Input!$RJ$9</f>
        <v>0</v>
      </c>
      <c r="C62" s="247">
        <f>Input!$RK$9</f>
        <v>0</v>
      </c>
      <c r="D62" s="247">
        <f>Input!$RL$9</f>
        <v>0</v>
      </c>
      <c r="E62" s="247">
        <f>Input!$RM$9</f>
        <v>0</v>
      </c>
      <c r="F62" s="247">
        <f>Input!$RN$9</f>
        <v>0</v>
      </c>
      <c r="G62" s="247">
        <f>Input!$RO$9</f>
        <v>0</v>
      </c>
      <c r="H62" s="248">
        <f>Input!$RP$9</f>
        <v>0</v>
      </c>
    </row>
    <row r="63" spans="1:50">
      <c r="A63" s="245" t="s">
        <v>1030</v>
      </c>
      <c r="B63" s="246" t="s">
        <v>1019</v>
      </c>
      <c r="C63" s="247">
        <f>Input!$RQ$9</f>
        <v>0</v>
      </c>
      <c r="D63" s="247">
        <f>Input!$RR$9</f>
        <v>0</v>
      </c>
      <c r="E63" s="247">
        <f>Input!$RS$9</f>
        <v>0</v>
      </c>
      <c r="F63" s="247">
        <f>Input!$RT$9</f>
        <v>0</v>
      </c>
      <c r="G63" s="247">
        <f>Input!$RU$9</f>
        <v>0</v>
      </c>
      <c r="H63" s="248">
        <f>Input!$RV$9</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Input!$RW$9</f>
        <v>0</v>
      </c>
      <c r="C66" s="247">
        <f>Input!$RX$9</f>
        <v>0</v>
      </c>
      <c r="D66" s="247">
        <f>Input!$RY$9</f>
        <v>0</v>
      </c>
      <c r="E66" s="247">
        <f>Input!$RZ$9</f>
        <v>0</v>
      </c>
      <c r="F66" s="247">
        <f>Input!$SA$9</f>
        <v>0</v>
      </c>
      <c r="G66" s="247">
        <f>Input!$SB$9</f>
        <v>0</v>
      </c>
      <c r="H66" s="248">
        <f>Input!$SC$9</f>
        <v>0</v>
      </c>
    </row>
    <row r="67" spans="1:50">
      <c r="A67" s="245" t="s">
        <v>1032</v>
      </c>
      <c r="B67" s="249">
        <f>Input!$SD$9</f>
        <v>0</v>
      </c>
      <c r="C67" s="247">
        <f>Input!$SE$9</f>
        <v>0</v>
      </c>
      <c r="D67" s="247">
        <f>Input!$SF$9</f>
        <v>0</v>
      </c>
      <c r="E67" s="247">
        <f>Input!$SG$9</f>
        <v>0</v>
      </c>
      <c r="F67" s="247">
        <f>Input!$SH$9</f>
        <v>0</v>
      </c>
      <c r="G67" s="247">
        <f>Input!$SI$9</f>
        <v>0</v>
      </c>
      <c r="H67" s="248">
        <f>Input!$SJ$9</f>
        <v>0</v>
      </c>
    </row>
    <row r="68" spans="1:50">
      <c r="A68" s="245" t="s">
        <v>1032</v>
      </c>
      <c r="B68" s="249">
        <f>Input!$SK$9</f>
        <v>0</v>
      </c>
      <c r="C68" s="247">
        <f>Input!$SL$9</f>
        <v>0</v>
      </c>
      <c r="D68" s="247">
        <f>Input!$SM$9</f>
        <v>0</v>
      </c>
      <c r="E68" s="247">
        <f>Input!$SN$9</f>
        <v>0</v>
      </c>
      <c r="F68" s="247">
        <f>Input!$SO$9</f>
        <v>0</v>
      </c>
      <c r="G68" s="247">
        <f>Input!$SP$9</f>
        <v>0</v>
      </c>
      <c r="H68" s="248">
        <f>Input!$SQ$9</f>
        <v>0</v>
      </c>
    </row>
    <row r="69" spans="1:50">
      <c r="A69" s="245" t="s">
        <v>1032</v>
      </c>
      <c r="B69" s="249">
        <f>Input!$SR$9</f>
        <v>0</v>
      </c>
      <c r="C69" s="247">
        <f>Input!$SS$9</f>
        <v>0</v>
      </c>
      <c r="D69" s="247">
        <f>Input!$ST$9</f>
        <v>0</v>
      </c>
      <c r="E69" s="247">
        <f>Input!$SU$9</f>
        <v>0</v>
      </c>
      <c r="F69" s="247">
        <f>Input!$SV$9</f>
        <v>0</v>
      </c>
      <c r="G69" s="247">
        <f>Input!$SW$9</f>
        <v>0</v>
      </c>
      <c r="H69" s="248">
        <f>Input!$SX$9</f>
        <v>0</v>
      </c>
    </row>
    <row r="70" spans="1:50">
      <c r="A70" s="245" t="s">
        <v>1032</v>
      </c>
      <c r="B70" s="249">
        <f>Input!$SY$9</f>
        <v>0</v>
      </c>
      <c r="C70" s="247">
        <f>Input!$SZ$9</f>
        <v>0</v>
      </c>
      <c r="D70" s="247">
        <f>Input!$TA$9</f>
        <v>0</v>
      </c>
      <c r="E70" s="247">
        <f>Input!$TB$9</f>
        <v>0</v>
      </c>
      <c r="F70" s="247">
        <f>Input!$TC$9</f>
        <v>0</v>
      </c>
      <c r="G70" s="247">
        <f>Input!$TD$9</f>
        <v>0</v>
      </c>
      <c r="H70" s="248">
        <f>Input!$TE$9</f>
        <v>0</v>
      </c>
    </row>
    <row r="71" spans="1:50">
      <c r="A71" s="245" t="s">
        <v>1032</v>
      </c>
      <c r="B71" s="249">
        <f>Input!$TF$9</f>
        <v>0</v>
      </c>
      <c r="C71" s="247">
        <f>Input!$TG$9</f>
        <v>0</v>
      </c>
      <c r="D71" s="247">
        <f>Input!$TH$9</f>
        <v>0</v>
      </c>
      <c r="E71" s="247">
        <f>Input!$TI$9</f>
        <v>0</v>
      </c>
      <c r="F71" s="247">
        <f>Input!$TJ$9</f>
        <v>0</v>
      </c>
      <c r="G71" s="247">
        <f>Input!$TK$9</f>
        <v>0</v>
      </c>
      <c r="H71" s="248">
        <f>Input!$TL$9</f>
        <v>0</v>
      </c>
    </row>
    <row r="72" spans="1:50">
      <c r="A72" s="245" t="s">
        <v>1032</v>
      </c>
      <c r="B72" s="249">
        <f>Input!$TM$9</f>
        <v>0</v>
      </c>
      <c r="C72" s="247">
        <f>Input!$TN$9</f>
        <v>0</v>
      </c>
      <c r="D72" s="247">
        <f>Input!$TO$9</f>
        <v>0</v>
      </c>
      <c r="E72" s="247">
        <f>Input!$TP$9</f>
        <v>0</v>
      </c>
      <c r="F72" s="247">
        <f>Input!$TQ$9</f>
        <v>0</v>
      </c>
      <c r="G72" s="247">
        <f>Input!$TR$9</f>
        <v>0</v>
      </c>
      <c r="H72" s="248">
        <f>Input!$TS$9</f>
        <v>0</v>
      </c>
    </row>
    <row r="73" spans="1:50">
      <c r="A73" s="245" t="s">
        <v>1032</v>
      </c>
      <c r="B73" s="249">
        <f>Input!$TT$9</f>
        <v>0</v>
      </c>
      <c r="C73" s="247">
        <f>Input!$TU$9</f>
        <v>0</v>
      </c>
      <c r="D73" s="247">
        <f>Input!$TV$9</f>
        <v>0</v>
      </c>
      <c r="E73" s="247">
        <f>Input!$TW$9</f>
        <v>0</v>
      </c>
      <c r="F73" s="247">
        <f>Input!$TX$9</f>
        <v>0</v>
      </c>
      <c r="G73" s="247">
        <f>Input!$TY$9</f>
        <v>0</v>
      </c>
      <c r="H73" s="248">
        <f>Input!$TZ$9</f>
        <v>0</v>
      </c>
    </row>
    <row r="74" spans="1:50">
      <c r="A74" s="245" t="s">
        <v>1032</v>
      </c>
      <c r="B74" s="249">
        <f>Input!$UA$9</f>
        <v>0</v>
      </c>
      <c r="C74" s="247">
        <f>Input!$UB$9</f>
        <v>0</v>
      </c>
      <c r="D74" s="247">
        <f>Input!$UC$9</f>
        <v>0</v>
      </c>
      <c r="E74" s="247">
        <f>Input!$UD$9</f>
        <v>0</v>
      </c>
      <c r="F74" s="247">
        <f>Input!$UE$9</f>
        <v>0</v>
      </c>
      <c r="G74" s="247">
        <f>Input!$UF$9</f>
        <v>0</v>
      </c>
      <c r="H74" s="248">
        <f>Input!$UG$9</f>
        <v>0</v>
      </c>
    </row>
    <row r="75" spans="1:50">
      <c r="A75" s="245" t="s">
        <v>1032</v>
      </c>
      <c r="B75" s="249">
        <f>Input!$UH$9</f>
        <v>0</v>
      </c>
      <c r="C75" s="247">
        <f>Input!$UI$9</f>
        <v>0</v>
      </c>
      <c r="D75" s="247">
        <f>Input!$UJ$9</f>
        <v>0</v>
      </c>
      <c r="E75" s="247">
        <f>Input!$UK$9</f>
        <v>0</v>
      </c>
      <c r="F75" s="247">
        <f>Input!$UL$9</f>
        <v>0</v>
      </c>
      <c r="G75" s="247">
        <f>Input!$UM$9</f>
        <v>0</v>
      </c>
      <c r="H75" s="248">
        <f>Input!$UN$9</f>
        <v>0</v>
      </c>
    </row>
    <row r="76" spans="1:50">
      <c r="A76" s="245" t="s">
        <v>1032</v>
      </c>
      <c r="B76" s="249">
        <f>Input!$UO$9</f>
        <v>0</v>
      </c>
      <c r="C76" s="247">
        <f>Input!$UP$9</f>
        <v>0</v>
      </c>
      <c r="D76" s="247">
        <f>Input!$UQ$9</f>
        <v>0</v>
      </c>
      <c r="E76" s="247">
        <f>Input!$UR$9</f>
        <v>0</v>
      </c>
      <c r="F76" s="247">
        <f>Input!$US$9</f>
        <v>0</v>
      </c>
      <c r="G76" s="247">
        <f>Input!$UT$9</f>
        <v>0</v>
      </c>
      <c r="H76" s="248">
        <f>Input!$UU$9</f>
        <v>0</v>
      </c>
    </row>
    <row r="77" spans="1:50">
      <c r="A77" s="245" t="s">
        <v>1032</v>
      </c>
      <c r="B77" s="249">
        <f>Input!$UV$9</f>
        <v>0</v>
      </c>
      <c r="C77" s="247">
        <f>Input!$UW$9</f>
        <v>0</v>
      </c>
      <c r="D77" s="247">
        <f>Input!$UX$9</f>
        <v>0</v>
      </c>
      <c r="E77" s="247">
        <f>Input!$UY$9</f>
        <v>0</v>
      </c>
      <c r="F77" s="247">
        <f>Input!$UZ$9</f>
        <v>0</v>
      </c>
      <c r="G77" s="247">
        <f>Input!$VA$9</f>
        <v>0</v>
      </c>
      <c r="H77" s="248">
        <f>Input!$VB$9</f>
        <v>0</v>
      </c>
    </row>
    <row r="78" spans="1:50">
      <c r="A78" s="245" t="s">
        <v>1032</v>
      </c>
      <c r="B78" s="249">
        <f>Input!$VC$9</f>
        <v>0</v>
      </c>
      <c r="C78" s="247">
        <f>Input!$VD$9</f>
        <v>0</v>
      </c>
      <c r="D78" s="247">
        <f>Input!$VE$9</f>
        <v>0</v>
      </c>
      <c r="E78" s="247">
        <f>Input!$VF$9</f>
        <v>0</v>
      </c>
      <c r="F78" s="247">
        <f>Input!$VG$9</f>
        <v>0</v>
      </c>
      <c r="G78" s="247">
        <f>Input!$VH$9</f>
        <v>0</v>
      </c>
      <c r="H78" s="248">
        <f>Input!$VI$9</f>
        <v>0</v>
      </c>
    </row>
    <row r="79" spans="1:50">
      <c r="A79" s="245" t="s">
        <v>1032</v>
      </c>
      <c r="B79" s="246" t="s">
        <v>1019</v>
      </c>
      <c r="C79" s="247">
        <f>Input!$VJ$9</f>
        <v>0</v>
      </c>
      <c r="D79" s="247">
        <f>Input!$VK$9</f>
        <v>0</v>
      </c>
      <c r="E79" s="247">
        <f>Input!$VL$9</f>
        <v>0</v>
      </c>
      <c r="F79" s="247">
        <f>Input!$VM$9</f>
        <v>0</v>
      </c>
      <c r="G79" s="247">
        <f>Input!$VN$9</f>
        <v>0</v>
      </c>
      <c r="H79" s="248">
        <f>Input!$VO$9</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Input!$VP$9</f>
        <v>0</v>
      </c>
      <c r="C82" s="247">
        <f>Input!$VQ$9</f>
        <v>0</v>
      </c>
      <c r="D82" s="247">
        <f>Input!$VR$9</f>
        <v>0</v>
      </c>
      <c r="E82" s="247">
        <f>Input!$VS$9</f>
        <v>0</v>
      </c>
      <c r="F82" s="247">
        <f>Input!$VT$9</f>
        <v>0</v>
      </c>
      <c r="G82" s="247">
        <f>Input!$VU$9</f>
        <v>0</v>
      </c>
      <c r="H82" s="248">
        <f>Input!$VV$9</f>
        <v>0</v>
      </c>
    </row>
    <row r="83" spans="1:50">
      <c r="A83" s="245" t="s">
        <v>138</v>
      </c>
      <c r="B83" s="249">
        <f>Input!$VW$9</f>
        <v>0</v>
      </c>
      <c r="C83" s="247">
        <f>Input!$VX$9</f>
        <v>0</v>
      </c>
      <c r="D83" s="247">
        <f>Input!$VY$9</f>
        <v>0</v>
      </c>
      <c r="E83" s="247">
        <f>Input!$VZ$9</f>
        <v>0</v>
      </c>
      <c r="F83" s="247">
        <f>Input!$WA$9</f>
        <v>0</v>
      </c>
      <c r="G83" s="247">
        <f>Input!$WB$9</f>
        <v>0</v>
      </c>
      <c r="H83" s="248">
        <f>Input!$WC$9</f>
        <v>0</v>
      </c>
    </row>
    <row r="84" spans="1:50">
      <c r="A84" s="245" t="s">
        <v>138</v>
      </c>
      <c r="B84" s="249">
        <f>Input!$WD$9</f>
        <v>0</v>
      </c>
      <c r="C84" s="247">
        <f>Input!$WE$9</f>
        <v>0</v>
      </c>
      <c r="D84" s="247">
        <f>Input!$WF$9</f>
        <v>0</v>
      </c>
      <c r="E84" s="247">
        <f>Input!$WG$9</f>
        <v>0</v>
      </c>
      <c r="F84" s="247">
        <f>Input!$WH$9</f>
        <v>0</v>
      </c>
      <c r="G84" s="247">
        <f>Input!$WI$9</f>
        <v>0</v>
      </c>
      <c r="H84" s="248">
        <f>Input!$WJ$9</f>
        <v>0</v>
      </c>
    </row>
    <row r="85" spans="1:50">
      <c r="A85" s="245" t="s">
        <v>138</v>
      </c>
      <c r="B85" s="249">
        <f>Input!$WK$9</f>
        <v>0</v>
      </c>
      <c r="C85" s="247">
        <f>Input!$WL$9</f>
        <v>0</v>
      </c>
      <c r="D85" s="247">
        <f>Input!$WM$9</f>
        <v>0</v>
      </c>
      <c r="E85" s="247">
        <f>Input!$WN$9</f>
        <v>0</v>
      </c>
      <c r="F85" s="247">
        <f>Input!$WO$9</f>
        <v>0</v>
      </c>
      <c r="G85" s="247">
        <f>Input!$WP$9</f>
        <v>0</v>
      </c>
      <c r="H85" s="248">
        <f>Input!$WQ$9</f>
        <v>0</v>
      </c>
    </row>
    <row r="86" spans="1:50">
      <c r="A86" s="245" t="s">
        <v>138</v>
      </c>
      <c r="B86" s="249">
        <f>Input!$WR$9</f>
        <v>0</v>
      </c>
      <c r="C86" s="247">
        <f>Input!$WS$9</f>
        <v>0</v>
      </c>
      <c r="D86" s="247">
        <f>Input!$WT$9</f>
        <v>0</v>
      </c>
      <c r="E86" s="247">
        <f>Input!$WU$9</f>
        <v>0</v>
      </c>
      <c r="F86" s="247">
        <f>Input!$WV$9</f>
        <v>0</v>
      </c>
      <c r="G86" s="247">
        <f>Input!$WW$9</f>
        <v>0</v>
      </c>
      <c r="H86" s="248">
        <f>Input!$WX$9</f>
        <v>0</v>
      </c>
    </row>
    <row r="87" spans="1:50">
      <c r="A87" s="245" t="s">
        <v>138</v>
      </c>
      <c r="B87" s="249">
        <f>Input!$WY$9</f>
        <v>0</v>
      </c>
      <c r="C87" s="247">
        <f>Input!$WZ$9</f>
        <v>0</v>
      </c>
      <c r="D87" s="247">
        <f>Input!$XA$9</f>
        <v>0</v>
      </c>
      <c r="E87" s="247">
        <f>Input!$XB$9</f>
        <v>0</v>
      </c>
      <c r="F87" s="247">
        <f>Input!$XC$9</f>
        <v>0</v>
      </c>
      <c r="G87" s="247">
        <f>Input!$XD$9</f>
        <v>0</v>
      </c>
      <c r="H87" s="248">
        <f>Input!$XE$9</f>
        <v>0</v>
      </c>
    </row>
    <row r="88" spans="1:50">
      <c r="A88" s="245" t="s">
        <v>138</v>
      </c>
      <c r="B88" s="249">
        <f>Input!$XF$9</f>
        <v>0</v>
      </c>
      <c r="C88" s="247">
        <f>Input!$XG$9</f>
        <v>0</v>
      </c>
      <c r="D88" s="247">
        <f>Input!$XH$9</f>
        <v>0</v>
      </c>
      <c r="E88" s="247">
        <f>Input!$XI$9</f>
        <v>0</v>
      </c>
      <c r="F88" s="247">
        <f>Input!$XJ$9</f>
        <v>0</v>
      </c>
      <c r="G88" s="247">
        <f>Input!$XK$9</f>
        <v>0</v>
      </c>
      <c r="H88" s="248">
        <f>Input!$XL$9</f>
        <v>0</v>
      </c>
    </row>
    <row r="89" spans="1:50">
      <c r="A89" s="245" t="s">
        <v>138</v>
      </c>
      <c r="B89" s="249">
        <f>Input!$XM$9</f>
        <v>0</v>
      </c>
      <c r="C89" s="247">
        <f>Input!$XN$9</f>
        <v>0</v>
      </c>
      <c r="D89" s="247">
        <f>Input!$XO$9</f>
        <v>0</v>
      </c>
      <c r="E89" s="247">
        <f>Input!$XP$9</f>
        <v>0</v>
      </c>
      <c r="F89" s="247">
        <f>Input!$XQ$9</f>
        <v>0</v>
      </c>
      <c r="G89" s="247">
        <f>Input!$XR$9</f>
        <v>0</v>
      </c>
      <c r="H89" s="248">
        <f>Input!$XS$9</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Input!$XT$9</f>
        <v>0</v>
      </c>
      <c r="D93" s="247">
        <f>Input!$XU$9</f>
        <v>0</v>
      </c>
      <c r="E93" s="247">
        <f>Input!$XV$9</f>
        <v>0</v>
      </c>
      <c r="F93" s="247">
        <f>Input!$XW$9</f>
        <v>0</v>
      </c>
      <c r="G93" s="247">
        <f>Input!$XX$9</f>
        <v>0</v>
      </c>
      <c r="H93" s="248">
        <f>Input!$XY$9</f>
        <v>0</v>
      </c>
    </row>
    <row r="94" spans="1:50" ht="47.25">
      <c r="A94" s="245" t="s">
        <v>1038</v>
      </c>
      <c r="B94" s="210" t="s">
        <v>1039</v>
      </c>
      <c r="C94" s="247">
        <f>Input!$XZ$9</f>
        <v>0</v>
      </c>
      <c r="D94" s="247">
        <f>Input!$YA$9</f>
        <v>0</v>
      </c>
      <c r="E94" s="247">
        <f>Input!$YB$9</f>
        <v>0</v>
      </c>
      <c r="F94" s="247">
        <f>Input!$YC$9</f>
        <v>0</v>
      </c>
      <c r="G94" s="247">
        <f>Input!$YD$9</f>
        <v>0</v>
      </c>
      <c r="H94" s="248">
        <f>Input!$YE$9</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26611505</v>
      </c>
      <c r="D97" s="251">
        <f t="shared" ref="D97:G97" si="7">D95+D90+D80+D64+D49+D34+D19</f>
        <v>9653890</v>
      </c>
      <c r="E97" s="251">
        <f t="shared" si="7"/>
        <v>132700029</v>
      </c>
      <c r="F97" s="251">
        <f t="shared" si="7"/>
        <v>86869373</v>
      </c>
      <c r="G97" s="251">
        <f t="shared" si="7"/>
        <v>61880684</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'E-P Uses'!C67</f>
        <v>9653890</v>
      </c>
      <c r="E99" s="259"/>
      <c r="F99" s="259">
        <f>'E-P Uses'!D67</f>
        <v>86869373</v>
      </c>
      <c r="G99" s="259">
        <f>'E-P Uses'!E67</f>
        <v>61880684</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26611505</v>
      </c>
      <c r="D106" s="175">
        <f>SUM(D5:D18)+SUM(D21:D33)+SUM(D36:D48)+SUM(D51:D63)+SUM(D66:D79)+SUM(D82:D89)+SUM(D93:D94)</f>
        <v>9653890</v>
      </c>
      <c r="E106" s="175">
        <f>SUM(E5:E18)+SUM(E21:E33)+SUM(E36:E48)+SUM(E51:E63)+SUM(E66:E79)+SUM(E82:E89)+SUM(E93:E94)</f>
        <v>132700029</v>
      </c>
      <c r="F106" s="175">
        <f>SUM(F5:F18)+SUM(F21:F33)+SUM(F36:F48)+SUM(F51:F63)+SUM(F66:F79)+SUM(F82:F89)+SUM(F93:F94)</f>
        <v>86869373</v>
      </c>
      <c r="G106" s="175">
        <f>SUM(G5:G18)+SUM(G21:G33)+SUM(G36:G48)+SUM(G51:G63)+SUM(G66:G79)+SUM(G82:G89)+SUM(G93:G94)</f>
        <v>61880684</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317715481</v>
      </c>
    </row>
    <row r="111" spans="1:50">
      <c r="E111" s="312">
        <f>'E-P Uses'!D80</f>
        <v>158445804</v>
      </c>
    </row>
    <row r="112" spans="1:50">
      <c r="E112" s="313">
        <f>Input!F9</f>
        <v>3661</v>
      </c>
    </row>
    <row r="113" spans="5:5">
      <c r="E113" s="175">
        <f>SUM(E110:E112)</f>
        <v>476164946</v>
      </c>
    </row>
    <row r="114" spans="5:5">
      <c r="E114" s="175">
        <f>Input!G9</f>
        <v>476164946</v>
      </c>
    </row>
    <row r="115" spans="5:5">
      <c r="E115" s="175">
        <f>E114-E113</f>
        <v>0</v>
      </c>
    </row>
    <row r="116" spans="5:5">
      <c r="E116" s="314" t="str">
        <f>IF(E115&lt;&gt;0,"Out of Balance","Balanced")</f>
        <v>Balanced</v>
      </c>
    </row>
  </sheetData>
  <mergeCells count="1">
    <mergeCell ref="A97:B97"/>
  </mergeCells>
  <conditionalFormatting sqref="F100">
    <cfRule type="expression" dxfId="657" priority="10">
      <formula>$F$100&lt;&gt;0</formula>
    </cfRule>
  </conditionalFormatting>
  <conditionalFormatting sqref="G100">
    <cfRule type="expression" dxfId="656" priority="9">
      <formula>$G$100&lt;&gt;0</formula>
    </cfRule>
  </conditionalFormatting>
  <conditionalFormatting sqref="F102">
    <cfRule type="expression" dxfId="655" priority="8">
      <formula>$F$102&lt;&gt;""</formula>
    </cfRule>
  </conditionalFormatting>
  <conditionalFormatting sqref="G102">
    <cfRule type="expression" dxfId="654" priority="7">
      <formula>$G$102&lt;&gt;""</formula>
    </cfRule>
  </conditionalFormatting>
  <conditionalFormatting sqref="D100">
    <cfRule type="expression" dxfId="653" priority="6">
      <formula>$D$100&lt;&gt;0</formula>
    </cfRule>
  </conditionalFormatting>
  <conditionalFormatting sqref="D102">
    <cfRule type="expression" dxfId="652" priority="5">
      <formula>$D$102&lt;&gt;""</formula>
    </cfRule>
  </conditionalFormatting>
  <conditionalFormatting sqref="C102">
    <cfRule type="expression" dxfId="651" priority="4">
      <formula>$C$102&lt;&gt;""</formula>
    </cfRule>
  </conditionalFormatting>
  <conditionalFormatting sqref="E102">
    <cfRule type="expression" dxfId="650" priority="3">
      <formula>$E$102&lt;&gt;""</formula>
    </cfRule>
  </conditionalFormatting>
  <conditionalFormatting sqref="H2">
    <cfRule type="expression" dxfId="649" priority="2">
      <formula>OR($C$100&lt;&gt;0,$D$100&lt;&gt;0,$E$100&lt;&gt;0,$F$100&lt;&gt;0,$G$100&lt;&gt;0)</formula>
    </cfRule>
  </conditionalFormatting>
  <conditionalFormatting sqref="H1">
    <cfRule type="expression" dxfId="64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49CF-670D-4D89-8FD6-84C968617178}">
  <sheetPr>
    <tabColor rgb="FFCCFFCC"/>
  </sheetPr>
  <dimension ref="A1:F82"/>
  <sheetViews>
    <sheetView showGridLines="0" topLeftCell="B1"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Input!$B$10</f>
        <v>The University of Texas RGV - Academic &amp; Health (A+H)</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Input!$N$10</f>
        <v>12609959</v>
      </c>
      <c r="D6" s="188">
        <f>Input!$O$10</f>
        <v>42954209</v>
      </c>
      <c r="E6" s="188">
        <f>Input!$P$10</f>
        <v>0</v>
      </c>
      <c r="F6" s="189" t="str">
        <f>Input!$Q$10</f>
        <v>Direct cash grants disbursed to students.</v>
      </c>
    </row>
    <row r="7" spans="1:6" ht="15.75">
      <c r="A7" s="190" t="s">
        <v>936</v>
      </c>
      <c r="B7" s="191" t="s">
        <v>938</v>
      </c>
      <c r="C7" s="192">
        <f>Input!$R$10</f>
        <v>19745</v>
      </c>
      <c r="D7" s="192">
        <f>Input!$S$10</f>
        <v>32734</v>
      </c>
      <c r="E7" s="193"/>
      <c r="F7" s="194" t="str">
        <f>Input!$T$10</f>
        <v>Unduplicated</v>
      </c>
    </row>
    <row r="8" spans="1:6" ht="15.75">
      <c r="A8" s="195" t="s">
        <v>940</v>
      </c>
      <c r="B8" s="196" t="s">
        <v>941</v>
      </c>
      <c r="C8" s="187">
        <f>Input!$U$10</f>
        <v>1528242</v>
      </c>
      <c r="D8" s="188">
        <f>Input!$V$10</f>
        <v>0</v>
      </c>
      <c r="E8" s="188">
        <f>Input!$W$10</f>
        <v>0</v>
      </c>
      <c r="F8" s="189" t="str">
        <f>Input!$X$10</f>
        <v>Reimbursements to students for parking, housing, and room and board.</v>
      </c>
    </row>
    <row r="9" spans="1:6" ht="15.75">
      <c r="A9" s="190" t="s">
        <v>940</v>
      </c>
      <c r="B9" s="191" t="s">
        <v>938</v>
      </c>
      <c r="C9" s="192">
        <f>Input!$Y$10</f>
        <v>15299</v>
      </c>
      <c r="D9" s="192">
        <f>Input!$Z$10</f>
        <v>0</v>
      </c>
      <c r="E9" s="193"/>
      <c r="F9" s="194" t="str">
        <f>Input!$AA$10</f>
        <v>Unduplicated</v>
      </c>
    </row>
    <row r="10" spans="1:6" ht="15.75">
      <c r="A10" s="195" t="s">
        <v>942</v>
      </c>
      <c r="B10" s="196" t="s">
        <v>943</v>
      </c>
      <c r="C10" s="187">
        <f>Input!$AB$10</f>
        <v>0</v>
      </c>
      <c r="D10" s="188">
        <f>Input!$AC$10</f>
        <v>0</v>
      </c>
      <c r="E10" s="188">
        <f>Input!$AD$10</f>
        <v>0</v>
      </c>
      <c r="F10" s="189">
        <f>Input!$AE$10</f>
        <v>0</v>
      </c>
    </row>
    <row r="11" spans="1:6" ht="15.75">
      <c r="A11" s="190" t="s">
        <v>942</v>
      </c>
      <c r="B11" s="191" t="s">
        <v>938</v>
      </c>
      <c r="C11" s="192">
        <f>Input!$AF$10</f>
        <v>0</v>
      </c>
      <c r="D11" s="192">
        <f>Input!$AG$10</f>
        <v>0</v>
      </c>
      <c r="E11" s="193"/>
      <c r="F11" s="194">
        <f>Input!$AH$10</f>
        <v>0</v>
      </c>
    </row>
    <row r="12" spans="1:6" ht="31.5">
      <c r="A12" s="195" t="s">
        <v>944</v>
      </c>
      <c r="B12" s="196" t="s">
        <v>945</v>
      </c>
      <c r="C12" s="187">
        <f>Input!$AI$10</f>
        <v>0</v>
      </c>
      <c r="D12" s="188">
        <f>Input!$AJ$10</f>
        <v>0</v>
      </c>
      <c r="E12" s="188">
        <f>Input!$AK$10</f>
        <v>0</v>
      </c>
      <c r="F12" s="189">
        <f>Input!$AL$10</f>
        <v>0</v>
      </c>
    </row>
    <row r="13" spans="1:6" ht="15.75">
      <c r="A13" s="190" t="s">
        <v>944</v>
      </c>
      <c r="B13" s="191" t="s">
        <v>938</v>
      </c>
      <c r="C13" s="192">
        <f>Input!$AM$10</f>
        <v>0</v>
      </c>
      <c r="D13" s="192">
        <f>Input!$AN$10</f>
        <v>0</v>
      </c>
      <c r="E13" s="193"/>
      <c r="F13" s="194">
        <f>Input!$AO$10</f>
        <v>0</v>
      </c>
    </row>
    <row r="14" spans="1:6" ht="31.5">
      <c r="A14" s="195" t="s">
        <v>946</v>
      </c>
      <c r="B14" s="196" t="s">
        <v>947</v>
      </c>
      <c r="C14" s="187">
        <f>Input!$AP$10</f>
        <v>0</v>
      </c>
      <c r="D14" s="188">
        <f>Input!$AQ$10</f>
        <v>0</v>
      </c>
      <c r="E14" s="188">
        <f>Input!$AR$10</f>
        <v>0</v>
      </c>
      <c r="F14" s="189">
        <f>Input!$AS$10</f>
        <v>0</v>
      </c>
    </row>
    <row r="15" spans="1:6" ht="15.75">
      <c r="A15" s="190" t="s">
        <v>946</v>
      </c>
      <c r="B15" s="191" t="s">
        <v>938</v>
      </c>
      <c r="C15" s="192">
        <f>Input!$AT$10</f>
        <v>0</v>
      </c>
      <c r="D15" s="192">
        <f>Input!$AU$10</f>
        <v>0</v>
      </c>
      <c r="E15" s="193"/>
      <c r="F15" s="194">
        <f>Input!$AV$10</f>
        <v>0</v>
      </c>
    </row>
    <row r="16" spans="1:6" ht="63">
      <c r="A16" s="195" t="s">
        <v>948</v>
      </c>
      <c r="B16" s="196" t="s">
        <v>949</v>
      </c>
      <c r="C16" s="187">
        <f>Input!$AW$10</f>
        <v>237969</v>
      </c>
      <c r="D16" s="188">
        <f>Input!$AX$10</f>
        <v>0</v>
      </c>
      <c r="E16" s="188">
        <f>Input!$AY$10</f>
        <v>0</v>
      </c>
      <c r="F16" s="189" t="str">
        <f>Input!$AZ$10</f>
        <v xml:space="preserve">Funds used for auxiliary business services supporting housing, dining, and other services for students. </v>
      </c>
    </row>
    <row r="17" spans="1:6" ht="15.75">
      <c r="A17" s="190" t="s">
        <v>948</v>
      </c>
      <c r="B17" s="191" t="s">
        <v>938</v>
      </c>
      <c r="C17" s="192">
        <f>Input!$BA$10</f>
        <v>489</v>
      </c>
      <c r="D17" s="192">
        <f>Input!$BB$10</f>
        <v>0</v>
      </c>
      <c r="E17" s="193"/>
      <c r="F17" s="194" t="str">
        <f>Input!$BC$10</f>
        <v>Unduplicated</v>
      </c>
    </row>
    <row r="18" spans="1:6" ht="15.75">
      <c r="A18" s="195" t="s">
        <v>950</v>
      </c>
      <c r="B18" s="196" t="s">
        <v>951</v>
      </c>
      <c r="C18" s="187">
        <f>Input!$BD$10</f>
        <v>0</v>
      </c>
      <c r="D18" s="188">
        <f>Input!$BE$10</f>
        <v>9102406</v>
      </c>
      <c r="E18" s="188">
        <f>Input!$BF$10</f>
        <v>0</v>
      </c>
      <c r="F18" s="189" t="str">
        <f>Input!$BG$10</f>
        <v>Coverage of student debt write-offs.</v>
      </c>
    </row>
    <row r="19" spans="1:6" ht="15.75">
      <c r="A19" s="190" t="s">
        <v>950</v>
      </c>
      <c r="B19" s="191" t="s">
        <v>938</v>
      </c>
      <c r="C19" s="192">
        <f>Input!$BH$10</f>
        <v>0</v>
      </c>
      <c r="D19" s="192">
        <f>Input!$BI$10</f>
        <v>8876</v>
      </c>
      <c r="E19" s="193"/>
      <c r="F19" s="194" t="str">
        <f>Input!$BJ$10</f>
        <v>Unduplicated</v>
      </c>
    </row>
    <row r="20" spans="1:6" ht="15.75">
      <c r="A20" s="195"/>
      <c r="B20" s="197" t="s">
        <v>952</v>
      </c>
      <c r="C20" s="198">
        <f t="shared" ref="C20:E21" si="0">C18+C16+C14+C12+C10+C8+C6</f>
        <v>14376170</v>
      </c>
      <c r="D20" s="198">
        <f t="shared" si="0"/>
        <v>52056615</v>
      </c>
      <c r="E20" s="198">
        <f t="shared" si="0"/>
        <v>0</v>
      </c>
      <c r="F20" s="199"/>
    </row>
    <row r="21" spans="1:6" ht="15.75">
      <c r="A21" s="195"/>
      <c r="B21" s="200" t="s">
        <v>953</v>
      </c>
      <c r="C21" s="201">
        <f t="shared" si="0"/>
        <v>35533</v>
      </c>
      <c r="D21" s="201">
        <f t="shared" si="0"/>
        <v>41610</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Input!$BK$10</f>
        <v>0</v>
      </c>
      <c r="D24" s="188">
        <f>Input!$BL$10</f>
        <v>0</v>
      </c>
      <c r="E24" s="188">
        <f>Input!$BM$10</f>
        <v>0</v>
      </c>
      <c r="F24" s="189">
        <f>Input!$BN$10</f>
        <v>0</v>
      </c>
    </row>
    <row r="25" spans="1:6" ht="31.5">
      <c r="A25" s="195" t="s">
        <v>957</v>
      </c>
      <c r="B25" s="196" t="s">
        <v>958</v>
      </c>
      <c r="C25" s="187">
        <f>Input!$BO$10</f>
        <v>797287</v>
      </c>
      <c r="D25" s="188">
        <f>Input!$BP$10</f>
        <v>1730978</v>
      </c>
      <c r="E25" s="188">
        <f>Input!$BQ$10</f>
        <v>6952</v>
      </c>
      <c r="F25" s="189" t="str">
        <f>Input!$BR$10</f>
        <v>Funds used to redesign traditional courses to support the transition to online course delivery.  Provision of additional online remote workshops and training sessions.</v>
      </c>
    </row>
    <row r="26" spans="1:6" ht="47.25">
      <c r="A26" s="195" t="s">
        <v>959</v>
      </c>
      <c r="B26" s="208" t="s">
        <v>960</v>
      </c>
      <c r="C26" s="187">
        <f>Input!$BS$10</f>
        <v>0</v>
      </c>
      <c r="D26" s="188">
        <f>Input!$BT$10</f>
        <v>0</v>
      </c>
      <c r="E26" s="188">
        <f>Input!$BU$10</f>
        <v>0</v>
      </c>
      <c r="F26" s="189">
        <f>Input!$BV$10</f>
        <v>0</v>
      </c>
    </row>
    <row r="27" spans="1:6" ht="31.5">
      <c r="A27" s="195" t="s">
        <v>961</v>
      </c>
      <c r="B27" s="196" t="s">
        <v>962</v>
      </c>
      <c r="C27" s="187">
        <f>Input!$BW$10</f>
        <v>484126</v>
      </c>
      <c r="D27" s="188">
        <f>Input!$BX$10</f>
        <v>469628</v>
      </c>
      <c r="E27" s="188">
        <f>Input!$BY$10</f>
        <v>0</v>
      </c>
      <c r="F27" s="189" t="str">
        <f>Input!$BZ$10</f>
        <v>Funds used to support distance learning efforts to prepare and train faculty and staff for the transition from traditional to online delivery.</v>
      </c>
    </row>
    <row r="28" spans="1:6" ht="31.5">
      <c r="A28" s="209" t="s">
        <v>963</v>
      </c>
      <c r="B28" s="210" t="s">
        <v>964</v>
      </c>
      <c r="C28" s="187">
        <f>Input!$CA$10</f>
        <v>1567913</v>
      </c>
      <c r="D28" s="188">
        <f>Input!$CB$10</f>
        <v>1564974</v>
      </c>
      <c r="E28" s="188">
        <f>Input!$CC$10</f>
        <v>0</v>
      </c>
      <c r="F28" s="189" t="str">
        <f>Input!$CD$10</f>
        <v>Funds used for technology costs, including computer purchases, upgrading network access, and expanding wi-fi access needed to support the transition to online course delivery and remote working.  This includes the purchase of classroom technology upgrades to enhance Zoom interactive video conferencing.</v>
      </c>
    </row>
    <row r="29" spans="1:6" ht="15.75">
      <c r="A29" s="211"/>
      <c r="B29" s="212" t="s">
        <v>965</v>
      </c>
      <c r="C29" s="213">
        <f>SUM(C24:C28)</f>
        <v>2849326</v>
      </c>
      <c r="D29" s="213">
        <f t="shared" ref="D29:E29" si="1">SUM(D24:D28)</f>
        <v>3765580</v>
      </c>
      <c r="E29" s="213">
        <f t="shared" si="1"/>
        <v>6952</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Input!$CE$10</f>
        <v>475220</v>
      </c>
      <c r="D32" s="188">
        <f>Input!$CF$10</f>
        <v>-6173</v>
      </c>
      <c r="E32" s="188">
        <f>Input!$CG$10</f>
        <v>0</v>
      </c>
      <c r="F32" s="189" t="str">
        <f>Input!$CH$10</f>
        <v>Funds used to support increases in costs for disinfecting and cleaning of dorms, classrooms and other campus facilities.</v>
      </c>
    </row>
    <row r="33" spans="1:6" ht="15.75">
      <c r="A33" s="195" t="s">
        <v>969</v>
      </c>
      <c r="B33" s="196" t="s">
        <v>1216</v>
      </c>
      <c r="C33" s="187">
        <f>Input!$CI$10</f>
        <v>435720</v>
      </c>
      <c r="D33" s="188">
        <f>Input!$CJ$10</f>
        <v>3015560</v>
      </c>
      <c r="E33" s="188">
        <f>Input!$CK$10</f>
        <v>0</v>
      </c>
      <c r="F33" s="189" t="str">
        <f>Input!$CL$10</f>
        <v>Funds used to support purchases of PPE and supplies to promote social distancing such as plexiglass barriers.  Additional protective measures included are health insurance coverage for students in clinical placements and vaccination incentive payments to students.</v>
      </c>
    </row>
    <row r="34" spans="1:6" ht="31.5">
      <c r="A34" s="195" t="s">
        <v>970</v>
      </c>
      <c r="B34" s="196" t="s">
        <v>971</v>
      </c>
      <c r="C34" s="187">
        <f>Input!$CM$10</f>
        <v>1967839</v>
      </c>
      <c r="D34" s="188">
        <f>Input!$CN$10</f>
        <v>2952752</v>
      </c>
      <c r="E34" s="188">
        <f>Input!$CO$10</f>
        <v>0</v>
      </c>
      <c r="F34" s="189" t="str">
        <f>Input!$CP$10</f>
        <v xml:space="preserve">Funds used to support student employment relief and measures to keep employees safe by converting interactions with students to virtual environments including online advising and tutoring. </v>
      </c>
    </row>
    <row r="35" spans="1:6" ht="31.5">
      <c r="A35" s="211" t="s">
        <v>972</v>
      </c>
      <c r="B35" s="196" t="s">
        <v>973</v>
      </c>
      <c r="C35" s="187">
        <f>Input!$CQ$10</f>
        <v>0</v>
      </c>
      <c r="D35" s="188">
        <f>Input!$CR$10</f>
        <v>0</v>
      </c>
      <c r="E35" s="188">
        <f>Input!$CS$10</f>
        <v>0</v>
      </c>
      <c r="F35" s="189">
        <f>Input!$CT$10</f>
        <v>0</v>
      </c>
    </row>
    <row r="36" spans="1:6" ht="15.75">
      <c r="A36" s="211"/>
      <c r="B36" s="212" t="s">
        <v>965</v>
      </c>
      <c r="C36" s="213">
        <f>SUM(C32:C35)</f>
        <v>2878779</v>
      </c>
      <c r="D36" s="213">
        <f t="shared" ref="D36:E36" si="2">SUM(D32:D35)</f>
        <v>5962139</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Input!$CU$10</f>
        <v>0</v>
      </c>
      <c r="D39" s="188">
        <f>Input!$CV$10</f>
        <v>7907998</v>
      </c>
      <c r="E39" s="188">
        <f>Input!$CW$10</f>
        <v>0</v>
      </c>
      <c r="F39" s="189" t="str">
        <f>Input!$CX$10</f>
        <v>Recovery of state funding reduction.</v>
      </c>
    </row>
    <row r="40" spans="1:6" ht="47.25">
      <c r="A40" s="195" t="s">
        <v>977</v>
      </c>
      <c r="B40" s="196" t="s">
        <v>978</v>
      </c>
      <c r="C40" s="187">
        <f>Input!$CY$10</f>
        <v>86559</v>
      </c>
      <c r="D40" s="188">
        <f>Input!$CZ$10</f>
        <v>8262491</v>
      </c>
      <c r="E40" s="188">
        <f>Input!$DA$10</f>
        <v>0</v>
      </c>
      <c r="F40" s="189" t="str">
        <f>Input!$DB$10</f>
        <v>Recovery of auxiliary enterprises lost revenue.</v>
      </c>
    </row>
    <row r="41" spans="1:6" ht="15.75">
      <c r="A41" s="209" t="s">
        <v>979</v>
      </c>
      <c r="B41" s="210" t="s">
        <v>980</v>
      </c>
      <c r="C41" s="187">
        <f>Input!$DC$10</f>
        <v>0</v>
      </c>
      <c r="D41" s="188">
        <f>Input!$DD$10</f>
        <v>0</v>
      </c>
      <c r="E41" s="188">
        <f>Input!$DE$10</f>
        <v>0</v>
      </c>
      <c r="F41" s="189">
        <f>Input!$DF$10</f>
        <v>0</v>
      </c>
    </row>
    <row r="42" spans="1:6" ht="15.75">
      <c r="A42" s="211"/>
      <c r="B42" s="212" t="s">
        <v>965</v>
      </c>
      <c r="C42" s="213">
        <f>SUM(C39:C41)</f>
        <v>86559</v>
      </c>
      <c r="D42" s="213">
        <f t="shared" ref="D42:E42" si="3">SUM(D39:D41)</f>
        <v>16170489</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Input!$DG$10</f>
        <v>0</v>
      </c>
      <c r="D45" s="188">
        <f>Input!$DH$10</f>
        <v>0</v>
      </c>
      <c r="E45" s="188">
        <f>Input!$DI$10</f>
        <v>0</v>
      </c>
      <c r="F45" s="189">
        <f>Input!$DJ$10</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Input!$DK$10</f>
        <v>0</v>
      </c>
      <c r="D48" s="188">
        <f>Input!$DL$10</f>
        <v>0</v>
      </c>
      <c r="E48" s="188">
        <f>Input!$DM$10</f>
        <v>0</v>
      </c>
      <c r="F48" s="189">
        <f>Input!$DN$10</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Input!$DO$10</f>
        <v>1684449</v>
      </c>
      <c r="D52" s="188">
        <f>Input!$DP$10</f>
        <v>33414417</v>
      </c>
      <c r="E52" s="188">
        <f>Input!$DQ$10</f>
        <v>0</v>
      </c>
      <c r="F52" s="189" t="str">
        <f>Input!$DR$10</f>
        <v>Funds used to defray expenses associated with the coronavirus response such as reimbursement for additional relief aid for students, financial aid outreach, and the indirect cost of services related to the response.</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Input!$DS$10</f>
        <v>0</v>
      </c>
      <c r="D55" s="188">
        <f>Input!$DT$10</f>
        <v>3793245</v>
      </c>
      <c r="E55" s="188">
        <f>Input!$DU$10</f>
        <v>0</v>
      </c>
      <c r="F55" s="189">
        <f>Input!$DV$10</f>
        <v>0</v>
      </c>
    </row>
    <row r="56" spans="1:6" ht="15.75">
      <c r="A56" s="308" t="s">
        <v>986</v>
      </c>
      <c r="B56" s="191" t="s">
        <v>990</v>
      </c>
      <c r="C56" s="192">
        <f>Input!$DW$10</f>
        <v>0</v>
      </c>
      <c r="D56" s="192">
        <f>Input!$DX$10</f>
        <v>951</v>
      </c>
      <c r="E56" s="193"/>
      <c r="F56" s="194" t="str">
        <f>Input!$DY$10</f>
        <v>Unduplicated</v>
      </c>
    </row>
    <row r="57" spans="1:6" ht="31.5">
      <c r="A57" s="305" t="s">
        <v>1213</v>
      </c>
      <c r="B57" s="210" t="s">
        <v>991</v>
      </c>
      <c r="C57" s="187">
        <f>Input!$DZ$10</f>
        <v>0</v>
      </c>
      <c r="D57" s="188">
        <f>Input!$EA$10</f>
        <v>3896371</v>
      </c>
      <c r="E57" s="188">
        <f>Input!$EB$10</f>
        <v>0</v>
      </c>
      <c r="F57" s="189">
        <f>Input!$EC$10</f>
        <v>0</v>
      </c>
    </row>
    <row r="58" spans="1:6" ht="15.75">
      <c r="A58" s="308" t="s">
        <v>1213</v>
      </c>
      <c r="B58" s="191" t="s">
        <v>990</v>
      </c>
      <c r="C58" s="192">
        <f>Input!$ED$10</f>
        <v>0</v>
      </c>
      <c r="D58" s="192">
        <f>Input!$EE$10</f>
        <v>2268</v>
      </c>
      <c r="E58" s="193"/>
      <c r="F58" s="194" t="str">
        <f>Input!$EF$10</f>
        <v>Unduplicated</v>
      </c>
    </row>
    <row r="59" spans="1:6" ht="31.5">
      <c r="A59" s="305" t="s">
        <v>1214</v>
      </c>
      <c r="B59" s="210" t="s">
        <v>992</v>
      </c>
      <c r="C59" s="187">
        <f>Input!$EG$10</f>
        <v>0</v>
      </c>
      <c r="D59" s="188">
        <f>Input!$EH$10</f>
        <v>8751</v>
      </c>
      <c r="E59" s="188">
        <f>Input!$EI$10</f>
        <v>0</v>
      </c>
      <c r="F59" s="189">
        <f>Input!$EJ$10</f>
        <v>0</v>
      </c>
    </row>
    <row r="60" spans="1:6" ht="15.75">
      <c r="A60" s="308" t="s">
        <v>1214</v>
      </c>
      <c r="B60" s="191" t="s">
        <v>990</v>
      </c>
      <c r="C60" s="192">
        <f>Input!$EK$10</f>
        <v>0</v>
      </c>
      <c r="D60" s="192">
        <f>Input!$EL$10</f>
        <v>10</v>
      </c>
      <c r="E60" s="193"/>
      <c r="F60" s="194" t="str">
        <f>Input!$EM$10</f>
        <v>Unduplicated</v>
      </c>
    </row>
    <row r="61" spans="1:6" ht="15.75">
      <c r="A61" s="305"/>
      <c r="B61" s="197" t="s">
        <v>952</v>
      </c>
      <c r="C61" s="198">
        <f>C59+C57+C55</f>
        <v>0</v>
      </c>
      <c r="D61" s="198">
        <f t="shared" ref="D61:E62" si="4">D59+D57+D55</f>
        <v>7698367</v>
      </c>
      <c r="E61" s="198">
        <f t="shared" si="4"/>
        <v>0</v>
      </c>
      <c r="F61" s="189"/>
    </row>
    <row r="62" spans="1:6" ht="15.75">
      <c r="A62" s="308"/>
      <c r="B62" s="191" t="s">
        <v>953</v>
      </c>
      <c r="C62" s="219">
        <f>C60+C58+C56</f>
        <v>0</v>
      </c>
      <c r="D62" s="219">
        <f t="shared" si="4"/>
        <v>3229</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Input!$EN$10</f>
        <v>0</v>
      </c>
      <c r="D65" s="187">
        <f>Input!$EO$10</f>
        <v>0</v>
      </c>
      <c r="E65" s="187">
        <f>Input!$EP$10</f>
        <v>0</v>
      </c>
      <c r="F65" s="189">
        <f>Input!$EQ$10</f>
        <v>0</v>
      </c>
    </row>
    <row r="66" spans="1:6" ht="15.75">
      <c r="A66" s="202"/>
      <c r="B66" s="215"/>
      <c r="C66" s="220"/>
      <c r="D66" s="221"/>
      <c r="E66" s="222"/>
      <c r="F66" s="199"/>
    </row>
    <row r="67" spans="1:6" ht="15.75">
      <c r="A67" s="195"/>
      <c r="B67" s="223" t="s">
        <v>995</v>
      </c>
      <c r="C67" s="224">
        <f>C65+C61+C52+C49+C45+C42+C36+C29+C20</f>
        <v>21875283</v>
      </c>
      <c r="D67" s="224">
        <f t="shared" ref="D67:E67" si="5">D65+D61+D52+D49+D45+D42+D36+D29+D20</f>
        <v>119067607</v>
      </c>
      <c r="E67" s="224">
        <f t="shared" si="5"/>
        <v>6952</v>
      </c>
      <c r="F67" s="225"/>
    </row>
    <row r="68" spans="1:6" ht="15.75">
      <c r="A68" s="195"/>
      <c r="B68" s="223" t="s">
        <v>996</v>
      </c>
      <c r="C68" s="224">
        <f>C62+C21</f>
        <v>35533</v>
      </c>
      <c r="D68" s="224">
        <f>D62+D21</f>
        <v>44839</v>
      </c>
      <c r="E68" s="224"/>
      <c r="F68" s="225"/>
    </row>
    <row r="69" spans="1:6" ht="15.75">
      <c r="A69" s="226"/>
      <c r="B69" s="227"/>
      <c r="C69" s="228"/>
      <c r="D69" s="228"/>
      <c r="E69" s="228"/>
      <c r="F69" s="206"/>
    </row>
    <row r="70" spans="1:6" s="205" customFormat="1" ht="15.75">
      <c r="B70" s="229" t="s">
        <v>997</v>
      </c>
      <c r="C70" s="230">
        <f>'RGV1 Fed'!D97</f>
        <v>21875283</v>
      </c>
      <c r="D70" s="231">
        <f>'RGV1 Fed'!F97</f>
        <v>119067607</v>
      </c>
      <c r="E70" s="231">
        <f>'RGV1 Fed'!G97</f>
        <v>6952</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21875283</v>
      </c>
      <c r="D76" s="235">
        <f>SUM(D6,D8,D10,D12,D14,D16,D18,)+SUM(D24:D28)+SUM(D32:D35)+SUM(D39:D41)+D45+D48+D52+SUM(D55,D57,D59)+D65</f>
        <v>119067607</v>
      </c>
      <c r="E76" s="235">
        <f>SUM(E6,E8,E10,E12,E14,E16,E18,)+SUM(E24:E28)+SUM(E32:E35)+SUM(E39:E41)+E45+E48+E52+SUM(E55,E57,E59)+E65</f>
        <v>6952</v>
      </c>
      <c r="F76" s="206"/>
    </row>
    <row r="77" spans="1:6" s="205" customFormat="1" ht="15.75">
      <c r="B77" s="232" t="s">
        <v>1001</v>
      </c>
      <c r="C77" s="236">
        <f>SUM(C7,C9,C11,C13,C15,C17,C19)+SUM(C56,C58,C60)</f>
        <v>35533</v>
      </c>
      <c r="D77" s="236">
        <f>SUM(D7,D9,D11,D13,D15,D17,D19)+SUM(D56,D58,D60)</f>
        <v>44839</v>
      </c>
      <c r="E77" s="217"/>
      <c r="F77" s="206"/>
    </row>
    <row r="78" spans="1:6" s="205" customFormat="1" ht="15.75">
      <c r="B78" s="232"/>
      <c r="C78" s="235">
        <f>SUM(C76:C77)</f>
        <v>21910816</v>
      </c>
      <c r="D78" s="235">
        <f>SUM(D76:D77)</f>
        <v>119112446</v>
      </c>
      <c r="E78" s="235">
        <f>SUM(E76:E77)</f>
        <v>6952</v>
      </c>
      <c r="F78" s="206"/>
    </row>
    <row r="79" spans="1:6" s="205" customFormat="1" ht="15.75">
      <c r="B79" s="232"/>
      <c r="C79" s="204"/>
      <c r="F79" s="206"/>
    </row>
    <row r="80" spans="1:6" s="205" customFormat="1" ht="15.75">
      <c r="B80" s="232"/>
      <c r="C80" s="204"/>
      <c r="D80" s="237">
        <f>D78+C78+E78</f>
        <v>141030214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647" priority="10">
      <formula>$C$71&lt;&gt;0</formula>
    </cfRule>
  </conditionalFormatting>
  <conditionalFormatting sqref="D71">
    <cfRule type="expression" dxfId="646" priority="8">
      <formula>$D$71&lt;&gt;0</formula>
    </cfRule>
  </conditionalFormatting>
  <conditionalFormatting sqref="E71">
    <cfRule type="expression" dxfId="645" priority="7">
      <formula>$E$71&lt;&gt;0</formula>
    </cfRule>
  </conditionalFormatting>
  <conditionalFormatting sqref="C73">
    <cfRule type="expression" dxfId="644" priority="5">
      <formula>$C$73&lt;&gt;""</formula>
    </cfRule>
  </conditionalFormatting>
  <conditionalFormatting sqref="D73">
    <cfRule type="expression" dxfId="643" priority="4">
      <formula>$D$73&lt;&gt;""</formula>
    </cfRule>
  </conditionalFormatting>
  <conditionalFormatting sqref="E73">
    <cfRule type="expression" dxfId="642" priority="3">
      <formula>$E$73&lt;&gt;""</formula>
    </cfRule>
  </conditionalFormatting>
  <conditionalFormatting sqref="F2">
    <cfRule type="expression" dxfId="641" priority="2">
      <formula>OR($C$71&lt;&gt;0,$D$71&lt;&gt;0,$E$71&lt;&gt;0)</formula>
    </cfRule>
  </conditionalFormatting>
  <conditionalFormatting sqref="F1">
    <cfRule type="expression" dxfId="64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DF4C3-23DF-4DC0-AC1C-674DEFA546A0}">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Input!$B$10</f>
        <v>The University of Texas RGV - Academic &amp; Health (A+H)</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Input!$EU$10</f>
        <v>17167129</v>
      </c>
      <c r="D5" s="247">
        <f>Input!$EV$10</f>
        <v>12609959</v>
      </c>
      <c r="E5" s="247">
        <f>Input!$EW$10</f>
        <v>0</v>
      </c>
      <c r="F5" s="247">
        <f>Input!$EX$10</f>
        <v>4557170</v>
      </c>
      <c r="G5" s="247">
        <f>Input!$EY$10</f>
        <v>0</v>
      </c>
      <c r="H5" s="248">
        <f>Input!$EZ$10</f>
        <v>0</v>
      </c>
    </row>
    <row r="6" spans="1:50">
      <c r="A6" s="245" t="s">
        <v>1008</v>
      </c>
      <c r="B6" s="246" t="s">
        <v>1010</v>
      </c>
      <c r="C6" s="247">
        <f>Input!$FA$10</f>
        <v>17167129</v>
      </c>
      <c r="D6" s="247">
        <f>Input!$FB$10</f>
        <v>6798193</v>
      </c>
      <c r="E6" s="247">
        <f>Input!$FC$10</f>
        <v>0</v>
      </c>
      <c r="F6" s="247">
        <f>Input!$FD$10</f>
        <v>10368936</v>
      </c>
      <c r="G6" s="247">
        <f>Input!$FE$10</f>
        <v>0</v>
      </c>
      <c r="H6" s="248">
        <f>Input!$FF$10</f>
        <v>0</v>
      </c>
    </row>
    <row r="7" spans="1:50">
      <c r="A7" s="245" t="s">
        <v>1008</v>
      </c>
      <c r="B7" s="246" t="s">
        <v>1011</v>
      </c>
      <c r="C7" s="247">
        <f>Input!$FG$10</f>
        <v>0</v>
      </c>
      <c r="D7" s="247">
        <f>Input!$FH$10</f>
        <v>0</v>
      </c>
      <c r="E7" s="247">
        <f>Input!$FI$10</f>
        <v>0</v>
      </c>
      <c r="F7" s="247">
        <f>Input!$FJ$10</f>
        <v>0</v>
      </c>
      <c r="G7" s="247">
        <f>Input!$FK$10</f>
        <v>0</v>
      </c>
      <c r="H7" s="248">
        <f>Input!$FL$10</f>
        <v>0</v>
      </c>
    </row>
    <row r="8" spans="1:50">
      <c r="A8" s="245" t="s">
        <v>1008</v>
      </c>
      <c r="B8" s="246" t="s">
        <v>1012</v>
      </c>
      <c r="C8" s="247">
        <f>Input!$FM$10</f>
        <v>0</v>
      </c>
      <c r="D8" s="247">
        <f>Input!$FN$10</f>
        <v>0</v>
      </c>
      <c r="E8" s="247">
        <f>Input!$FO$10</f>
        <v>0</v>
      </c>
      <c r="F8" s="247">
        <f>Input!$FP$10</f>
        <v>0</v>
      </c>
      <c r="G8" s="247">
        <f>Input!$FQ$10</f>
        <v>0</v>
      </c>
      <c r="H8" s="248">
        <f>Input!$FR$10</f>
        <v>0</v>
      </c>
    </row>
    <row r="9" spans="1:50">
      <c r="A9" s="245" t="s">
        <v>1008</v>
      </c>
      <c r="B9" s="246" t="s">
        <v>1013</v>
      </c>
      <c r="C9" s="247">
        <f>Input!$FS$10</f>
        <v>2425833</v>
      </c>
      <c r="D9" s="247">
        <f>Input!$FT$10</f>
        <v>2425833</v>
      </c>
      <c r="E9" s="247">
        <f>Input!$FU$10</f>
        <v>20100</v>
      </c>
      <c r="F9" s="247">
        <f>Input!$FV$10</f>
        <v>20100</v>
      </c>
      <c r="G9" s="247">
        <f>Input!$FW$10</f>
        <v>0</v>
      </c>
      <c r="H9" s="248">
        <f>Input!$FX$10</f>
        <v>0</v>
      </c>
    </row>
    <row r="10" spans="1:50">
      <c r="A10" s="245" t="s">
        <v>1008</v>
      </c>
      <c r="B10" s="246" t="s">
        <v>1014</v>
      </c>
      <c r="C10" s="247">
        <f>Input!$FY$10</f>
        <v>0</v>
      </c>
      <c r="D10" s="247">
        <f>Input!$FZ$10</f>
        <v>0</v>
      </c>
      <c r="E10" s="247">
        <f>Input!$GA$10</f>
        <v>0</v>
      </c>
      <c r="F10" s="247">
        <f>Input!$GB$10</f>
        <v>0</v>
      </c>
      <c r="G10" s="247">
        <f>Input!$GC$10</f>
        <v>0</v>
      </c>
      <c r="H10" s="248">
        <f>Input!$GD$10</f>
        <v>0</v>
      </c>
    </row>
    <row r="11" spans="1:50">
      <c r="A11" s="245" t="s">
        <v>1008</v>
      </c>
      <c r="B11" s="246" t="s">
        <v>1015</v>
      </c>
      <c r="C11" s="247">
        <f>Input!$GE$10</f>
        <v>0</v>
      </c>
      <c r="D11" s="247">
        <f>Input!$GF$10</f>
        <v>0</v>
      </c>
      <c r="E11" s="247">
        <f>Input!$GG$10</f>
        <v>0</v>
      </c>
      <c r="F11" s="247">
        <f>Input!$GH$10</f>
        <v>0</v>
      </c>
      <c r="G11" s="247">
        <f>Input!$GI$10</f>
        <v>0</v>
      </c>
      <c r="H11" s="248">
        <f>Input!$GJ$10</f>
        <v>0</v>
      </c>
    </row>
    <row r="12" spans="1:50" ht="30">
      <c r="A12" s="245" t="s">
        <v>1008</v>
      </c>
      <c r="B12" s="246" t="s">
        <v>1016</v>
      </c>
      <c r="C12" s="247">
        <f>Input!$GK$10</f>
        <v>0</v>
      </c>
      <c r="D12" s="247">
        <f>Input!$GL$10</f>
        <v>0</v>
      </c>
      <c r="E12" s="247">
        <f>Input!$GM$10</f>
        <v>0</v>
      </c>
      <c r="F12" s="247">
        <f>Input!$GN$10</f>
        <v>0</v>
      </c>
      <c r="G12" s="247">
        <f>Input!$GO$10</f>
        <v>0</v>
      </c>
      <c r="H12" s="248">
        <f>Input!$GP$10</f>
        <v>0</v>
      </c>
    </row>
    <row r="13" spans="1:50">
      <c r="A13" s="245" t="s">
        <v>1008</v>
      </c>
      <c r="B13" s="246" t="s">
        <v>1017</v>
      </c>
      <c r="C13" s="247">
        <f>Input!$GQ$10</f>
        <v>0</v>
      </c>
      <c r="D13" s="247">
        <f>Input!$GR$10</f>
        <v>0</v>
      </c>
      <c r="E13" s="247">
        <f>Input!$GS$10</f>
        <v>0</v>
      </c>
      <c r="F13" s="247">
        <f>Input!$GT$10</f>
        <v>0</v>
      </c>
      <c r="G13" s="247">
        <f>Input!$GU$10</f>
        <v>0</v>
      </c>
      <c r="H13" s="248">
        <f>Input!$GV$10</f>
        <v>0</v>
      </c>
    </row>
    <row r="14" spans="1:50">
      <c r="A14" s="245" t="s">
        <v>1008</v>
      </c>
      <c r="B14" s="246" t="s">
        <v>1018</v>
      </c>
      <c r="C14" s="247">
        <f>Input!$GW$10</f>
        <v>0</v>
      </c>
      <c r="D14" s="247">
        <f>Input!$GX$10</f>
        <v>0</v>
      </c>
      <c r="E14" s="247">
        <f>Input!$GY$10</f>
        <v>7802116</v>
      </c>
      <c r="F14" s="247">
        <f>Input!$GZ$10</f>
        <v>7698367</v>
      </c>
      <c r="G14" s="247">
        <f>Input!$HA$10</f>
        <v>0</v>
      </c>
      <c r="H14" s="248">
        <f>Input!$HB$10</f>
        <v>0</v>
      </c>
    </row>
    <row r="15" spans="1:50">
      <c r="A15" s="245" t="s">
        <v>1008</v>
      </c>
      <c r="B15" s="249" t="str">
        <f>Input!$HC$10</f>
        <v>US Dept of Commerce - CARES Act Recovery Assistance</v>
      </c>
      <c r="C15" s="247">
        <f>Input!$HD$10</f>
        <v>300000</v>
      </c>
      <c r="D15" s="247">
        <f>Input!$HE$10</f>
        <v>0</v>
      </c>
      <c r="E15" s="247">
        <f>Input!$HF$10</f>
        <v>0</v>
      </c>
      <c r="F15" s="247">
        <f>Input!$HG$10</f>
        <v>94976</v>
      </c>
      <c r="G15" s="247">
        <f>Input!$HH$10</f>
        <v>0</v>
      </c>
      <c r="H15" s="248" t="str">
        <f>Input!$HI$10</f>
        <v>Expanding University Center Efforts as a Result of COVID-19</v>
      </c>
    </row>
    <row r="16" spans="1:50">
      <c r="A16" s="245" t="s">
        <v>1008</v>
      </c>
      <c r="B16" s="249" t="str">
        <f>Input!$HJ$10</f>
        <v>National Endowment for the Humanities - Relief Grant</v>
      </c>
      <c r="C16" s="247">
        <f>Input!$HK$10</f>
        <v>7500</v>
      </c>
      <c r="D16" s="247">
        <f>Input!$HL$10</f>
        <v>0</v>
      </c>
      <c r="E16" s="247">
        <f>Input!$HM$10</f>
        <v>0</v>
      </c>
      <c r="F16" s="247">
        <f>Input!$HN$10</f>
        <v>7348</v>
      </c>
      <c r="G16" s="247">
        <f>Input!$HO$10</f>
        <v>0</v>
      </c>
      <c r="H16" s="248" t="str">
        <f>Input!$HP$10</f>
        <v>UTRGV Center for Mexican-American Studies COVID-19 Relief</v>
      </c>
    </row>
    <row r="17" spans="1:50">
      <c r="A17" s="245" t="s">
        <v>1008</v>
      </c>
      <c r="B17" s="249">
        <f>Input!$HQ$10</f>
        <v>0</v>
      </c>
      <c r="C17" s="247">
        <f>Input!$HR$10</f>
        <v>0</v>
      </c>
      <c r="D17" s="247">
        <f>Input!$HS$10</f>
        <v>0</v>
      </c>
      <c r="E17" s="247">
        <f>Input!$HT$10</f>
        <v>0</v>
      </c>
      <c r="F17" s="247">
        <f>Input!$HU$10</f>
        <v>0</v>
      </c>
      <c r="G17" s="247">
        <f>Input!$HV$10</f>
        <v>0</v>
      </c>
      <c r="H17" s="248">
        <f>Input!$HW$10</f>
        <v>0</v>
      </c>
    </row>
    <row r="18" spans="1:50">
      <c r="A18" s="245" t="s">
        <v>1008</v>
      </c>
      <c r="B18" s="246" t="s">
        <v>1019</v>
      </c>
      <c r="C18" s="247">
        <f>Input!$HX$10</f>
        <v>0</v>
      </c>
      <c r="D18" s="247">
        <f>Input!$HY$10</f>
        <v>0</v>
      </c>
      <c r="E18" s="247">
        <f>Input!$HZ$10</f>
        <v>0</v>
      </c>
      <c r="F18" s="247">
        <f>Input!$IA$10</f>
        <v>0</v>
      </c>
      <c r="G18" s="247">
        <f>Input!$IB$10</f>
        <v>0</v>
      </c>
      <c r="H18" s="248">
        <f>Input!$IC$10</f>
        <v>0</v>
      </c>
    </row>
    <row r="19" spans="1:50" s="254" customFormat="1">
      <c r="A19" s="241" t="s">
        <v>1008</v>
      </c>
      <c r="B19" s="250" t="s">
        <v>1020</v>
      </c>
      <c r="C19" s="251">
        <f>SUM(C5:C18)</f>
        <v>37067591</v>
      </c>
      <c r="D19" s="251">
        <f t="shared" ref="D19:G19" si="0">SUM(D5:D18)</f>
        <v>21833985</v>
      </c>
      <c r="E19" s="251">
        <f t="shared" si="0"/>
        <v>7822216</v>
      </c>
      <c r="F19" s="251">
        <f t="shared" si="0"/>
        <v>22746897</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Input!$ID$10</f>
        <v>0</v>
      </c>
      <c r="D21" s="247">
        <f>Input!$IE$10</f>
        <v>0</v>
      </c>
      <c r="E21" s="247">
        <f>Input!$IF$10</f>
        <v>17167129</v>
      </c>
      <c r="F21" s="247">
        <f>Input!$IG$10</f>
        <v>17150342</v>
      </c>
      <c r="G21" s="247">
        <f>Input!$IH$10</f>
        <v>0</v>
      </c>
      <c r="H21" s="248">
        <f>Input!$II$10</f>
        <v>0</v>
      </c>
    </row>
    <row r="22" spans="1:50">
      <c r="A22" s="245" t="s">
        <v>1021</v>
      </c>
      <c r="B22" s="246" t="s">
        <v>1010</v>
      </c>
      <c r="C22" s="247">
        <f>Input!$IJ$10</f>
        <v>0</v>
      </c>
      <c r="D22" s="247">
        <f>Input!$IK$10</f>
        <v>0</v>
      </c>
      <c r="E22" s="247">
        <f>Input!$IL$10</f>
        <v>40840147</v>
      </c>
      <c r="F22" s="247">
        <f>Input!$IM$10</f>
        <v>40840147</v>
      </c>
      <c r="G22" s="247">
        <f>Input!$IN$10</f>
        <v>0</v>
      </c>
      <c r="H22" s="248">
        <f>Input!$IO$10</f>
        <v>0</v>
      </c>
    </row>
    <row r="23" spans="1:50">
      <c r="A23" s="245" t="s">
        <v>1021</v>
      </c>
      <c r="B23" s="246" t="s">
        <v>1011</v>
      </c>
      <c r="C23" s="247">
        <f>Input!$IP$10</f>
        <v>0</v>
      </c>
      <c r="D23" s="247">
        <f>Input!$IQ$10</f>
        <v>0</v>
      </c>
      <c r="E23" s="247">
        <f>Input!$IR$10</f>
        <v>0</v>
      </c>
      <c r="F23" s="247">
        <f>Input!$IS$10</f>
        <v>0</v>
      </c>
      <c r="G23" s="247">
        <f>Input!$IT$10</f>
        <v>0</v>
      </c>
      <c r="H23" s="248">
        <f>Input!$IU$10</f>
        <v>0</v>
      </c>
    </row>
    <row r="24" spans="1:50">
      <c r="A24" s="245" t="s">
        <v>1021</v>
      </c>
      <c r="B24" s="246" t="s">
        <v>1012</v>
      </c>
      <c r="C24" s="247">
        <f>Input!$IV$10</f>
        <v>0</v>
      </c>
      <c r="D24" s="247">
        <f>Input!$IW$10</f>
        <v>0</v>
      </c>
      <c r="E24" s="247">
        <f>Input!$IX$10</f>
        <v>0</v>
      </c>
      <c r="F24" s="247">
        <f>Input!$IY$10</f>
        <v>0</v>
      </c>
      <c r="G24" s="247">
        <f>Input!$IZ$10</f>
        <v>0</v>
      </c>
      <c r="H24" s="248">
        <f>Input!$JA$10</f>
        <v>0</v>
      </c>
    </row>
    <row r="25" spans="1:50">
      <c r="A25" s="245" t="s">
        <v>1021</v>
      </c>
      <c r="B25" s="246" t="s">
        <v>1013</v>
      </c>
      <c r="C25" s="247">
        <f>Input!$JB$10</f>
        <v>0</v>
      </c>
      <c r="D25" s="247">
        <f>Input!$JC$10</f>
        <v>0</v>
      </c>
      <c r="E25" s="247">
        <f>Input!$JD$10</f>
        <v>3620353</v>
      </c>
      <c r="F25" s="247">
        <f>Input!$JE$10</f>
        <v>3620353</v>
      </c>
      <c r="G25" s="247">
        <f>Input!$JF$10</f>
        <v>0</v>
      </c>
      <c r="H25" s="248">
        <f>Input!$JG$10</f>
        <v>0</v>
      </c>
    </row>
    <row r="26" spans="1:50">
      <c r="A26" s="245" t="s">
        <v>1021</v>
      </c>
      <c r="B26" s="246" t="s">
        <v>1014</v>
      </c>
      <c r="C26" s="247">
        <f>Input!$JH$10</f>
        <v>0</v>
      </c>
      <c r="D26" s="247">
        <f>Input!$JI$10</f>
        <v>0</v>
      </c>
      <c r="E26" s="247">
        <f>Input!$JJ$10</f>
        <v>0</v>
      </c>
      <c r="F26" s="247">
        <f>Input!$JK$10</f>
        <v>0</v>
      </c>
      <c r="G26" s="247">
        <f>Input!$JL$10</f>
        <v>0</v>
      </c>
      <c r="H26" s="248">
        <f>Input!$JM$10</f>
        <v>0</v>
      </c>
    </row>
    <row r="27" spans="1:50">
      <c r="A27" s="245" t="s">
        <v>1021</v>
      </c>
      <c r="B27" s="246" t="s">
        <v>1023</v>
      </c>
      <c r="C27" s="247">
        <f>Input!$JN$10</f>
        <v>0</v>
      </c>
      <c r="D27" s="247">
        <f>Input!$JO$10</f>
        <v>0</v>
      </c>
      <c r="E27" s="247">
        <f>Input!$JP$10</f>
        <v>0</v>
      </c>
      <c r="F27" s="247">
        <f>Input!$JQ$10</f>
        <v>0</v>
      </c>
      <c r="G27" s="247">
        <f>Input!$JR$10</f>
        <v>0</v>
      </c>
      <c r="H27" s="248">
        <f>Input!$JS$10</f>
        <v>0</v>
      </c>
    </row>
    <row r="28" spans="1:50" ht="30">
      <c r="A28" s="245" t="s">
        <v>1021</v>
      </c>
      <c r="B28" s="246" t="s">
        <v>1024</v>
      </c>
      <c r="C28" s="247">
        <f>Input!$JT$10</f>
        <v>0</v>
      </c>
      <c r="D28" s="247">
        <f>Input!$JU$10</f>
        <v>0</v>
      </c>
      <c r="E28" s="247">
        <f>Input!$JV$10</f>
        <v>0</v>
      </c>
      <c r="F28" s="247">
        <f>Input!$JW$10</f>
        <v>0</v>
      </c>
      <c r="G28" s="247">
        <f>Input!$JX$10</f>
        <v>0</v>
      </c>
      <c r="H28" s="248">
        <f>Input!$JY$10</f>
        <v>0</v>
      </c>
    </row>
    <row r="29" spans="1:50">
      <c r="A29" s="245" t="s">
        <v>1021</v>
      </c>
      <c r="B29" s="246" t="s">
        <v>1025</v>
      </c>
      <c r="C29" s="247">
        <f>Input!$JZ$10</f>
        <v>0</v>
      </c>
      <c r="D29" s="247">
        <f>Input!$KA$10</f>
        <v>0</v>
      </c>
      <c r="E29" s="247">
        <f>Input!$KB$10</f>
        <v>0</v>
      </c>
      <c r="F29" s="247">
        <f>Input!$KC$10</f>
        <v>0</v>
      </c>
      <c r="G29" s="247">
        <f>Input!$KD$10</f>
        <v>0</v>
      </c>
      <c r="H29" s="248">
        <f>Input!$KE$10</f>
        <v>0</v>
      </c>
    </row>
    <row r="30" spans="1:50">
      <c r="A30" s="245" t="s">
        <v>1021</v>
      </c>
      <c r="B30" s="249">
        <f>Input!$KF$10</f>
        <v>0</v>
      </c>
      <c r="C30" s="247">
        <f>Input!$KG$10</f>
        <v>0</v>
      </c>
      <c r="D30" s="247">
        <f>Input!$KH$10</f>
        <v>0</v>
      </c>
      <c r="E30" s="247">
        <f>Input!$KI$10</f>
        <v>0</v>
      </c>
      <c r="F30" s="247">
        <f>Input!$KJ$10</f>
        <v>0</v>
      </c>
      <c r="G30" s="247">
        <f>Input!$KK$10</f>
        <v>0</v>
      </c>
      <c r="H30" s="248">
        <f>Input!$KL$10</f>
        <v>0</v>
      </c>
    </row>
    <row r="31" spans="1:50">
      <c r="A31" s="245" t="s">
        <v>1021</v>
      </c>
      <c r="B31" s="249">
        <f>Input!$KM$10</f>
        <v>0</v>
      </c>
      <c r="C31" s="247">
        <f>Input!$KN$10</f>
        <v>0</v>
      </c>
      <c r="D31" s="247">
        <f>Input!$KO$10</f>
        <v>0</v>
      </c>
      <c r="E31" s="247">
        <f>Input!$KP$10</f>
        <v>0</v>
      </c>
      <c r="F31" s="247">
        <f>Input!$KQ$10</f>
        <v>0</v>
      </c>
      <c r="G31" s="247">
        <f>Input!$KR$10</f>
        <v>0</v>
      </c>
      <c r="H31" s="248">
        <f>Input!$KS$10</f>
        <v>0</v>
      </c>
    </row>
    <row r="32" spans="1:50">
      <c r="A32" s="245" t="s">
        <v>1021</v>
      </c>
      <c r="B32" s="249">
        <f>Input!$KT$10</f>
        <v>0</v>
      </c>
      <c r="C32" s="247">
        <f>Input!$KU$10</f>
        <v>0</v>
      </c>
      <c r="D32" s="247">
        <f>Input!$KV$10</f>
        <v>0</v>
      </c>
      <c r="E32" s="247">
        <f>Input!$KW$10</f>
        <v>0</v>
      </c>
      <c r="F32" s="247">
        <f>Input!$KX$10</f>
        <v>0</v>
      </c>
      <c r="G32" s="247">
        <f>Input!$KY$10</f>
        <v>0</v>
      </c>
      <c r="H32" s="248">
        <f>Input!$KZ$10</f>
        <v>0</v>
      </c>
    </row>
    <row r="33" spans="1:50">
      <c r="A33" s="245" t="s">
        <v>1021</v>
      </c>
      <c r="B33" s="246" t="s">
        <v>1019</v>
      </c>
      <c r="C33" s="247">
        <f>Input!$LA$10</f>
        <v>0</v>
      </c>
      <c r="D33" s="247">
        <f>Input!$LB$10</f>
        <v>0</v>
      </c>
      <c r="E33" s="247">
        <f>Input!$LC$10</f>
        <v>0</v>
      </c>
      <c r="F33" s="247">
        <f>Input!$LD$10</f>
        <v>0</v>
      </c>
      <c r="G33" s="247">
        <f>Input!$LE$10</f>
        <v>0</v>
      </c>
      <c r="H33" s="248">
        <f>Input!$LF$10</f>
        <v>0</v>
      </c>
    </row>
    <row r="34" spans="1:50" s="257" customFormat="1">
      <c r="A34" s="241" t="s">
        <v>1021</v>
      </c>
      <c r="B34" s="250" t="s">
        <v>1026</v>
      </c>
      <c r="C34" s="251">
        <f>SUM(C21:C33)</f>
        <v>0</v>
      </c>
      <c r="D34" s="251">
        <f t="shared" ref="D34:G34" si="1">SUM(D21:D33)</f>
        <v>0</v>
      </c>
      <c r="E34" s="251">
        <f t="shared" si="1"/>
        <v>61627629</v>
      </c>
      <c r="F34" s="251">
        <f t="shared" si="1"/>
        <v>61610842</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Input!$LG$10</f>
        <v>0</v>
      </c>
      <c r="D36" s="247">
        <f>Input!$LH$10</f>
        <v>0</v>
      </c>
      <c r="E36" s="247">
        <f>Input!$LI$10</f>
        <v>51147324</v>
      </c>
      <c r="F36" s="247">
        <f>Input!$LJ$10</f>
        <v>10808867</v>
      </c>
      <c r="G36" s="247">
        <f>Input!$LK$10</f>
        <v>0</v>
      </c>
      <c r="H36" s="248">
        <f>Input!$LL$10</f>
        <v>0</v>
      </c>
    </row>
    <row r="37" spans="1:50">
      <c r="A37" s="245" t="s">
        <v>1027</v>
      </c>
      <c r="B37" s="246" t="s">
        <v>1010</v>
      </c>
      <c r="C37" s="247">
        <f>Input!$LM$10</f>
        <v>0</v>
      </c>
      <c r="D37" s="247">
        <f>Input!$LN$10</f>
        <v>0</v>
      </c>
      <c r="E37" s="247">
        <f>Input!$LO$10</f>
        <v>50264505</v>
      </c>
      <c r="F37" s="247">
        <f>Input!$LP$10</f>
        <v>23588084</v>
      </c>
      <c r="G37" s="247">
        <f>Input!$LQ$10</f>
        <v>0</v>
      </c>
      <c r="H37" s="248">
        <f>Input!$LR$10</f>
        <v>0</v>
      </c>
    </row>
    <row r="38" spans="1:50">
      <c r="A38" s="245" t="s">
        <v>1027</v>
      </c>
      <c r="B38" s="246" t="s">
        <v>1011</v>
      </c>
      <c r="C38" s="247">
        <f>Input!$LS$10</f>
        <v>0</v>
      </c>
      <c r="D38" s="247">
        <f>Input!$LT$10</f>
        <v>0</v>
      </c>
      <c r="E38" s="247">
        <f>Input!$LU$10</f>
        <v>0</v>
      </c>
      <c r="F38" s="247">
        <f>Input!$LV$10</f>
        <v>0</v>
      </c>
      <c r="G38" s="247">
        <f>Input!$LW$10</f>
        <v>0</v>
      </c>
      <c r="H38" s="248">
        <f>Input!$LX$10</f>
        <v>0</v>
      </c>
    </row>
    <row r="39" spans="1:50">
      <c r="A39" s="245" t="s">
        <v>1027</v>
      </c>
      <c r="B39" s="246" t="s">
        <v>1012</v>
      </c>
      <c r="C39" s="247">
        <f>Input!$LY$10</f>
        <v>0</v>
      </c>
      <c r="D39" s="247">
        <f>Input!$LZ$10</f>
        <v>0</v>
      </c>
      <c r="E39" s="247">
        <f>Input!$MA$10</f>
        <v>0</v>
      </c>
      <c r="F39" s="247">
        <f>Input!$MB$10</f>
        <v>0</v>
      </c>
      <c r="G39" s="247">
        <f>Input!$MC$10</f>
        <v>0</v>
      </c>
      <c r="H39" s="248">
        <f>Input!$MD$10</f>
        <v>0</v>
      </c>
    </row>
    <row r="40" spans="1:50">
      <c r="A40" s="245" t="s">
        <v>1027</v>
      </c>
      <c r="B40" s="246" t="s">
        <v>1013</v>
      </c>
      <c r="C40" s="247">
        <f>Input!$ME$10</f>
        <v>0</v>
      </c>
      <c r="D40" s="247">
        <f>Input!$MF$10</f>
        <v>0</v>
      </c>
      <c r="E40" s="247">
        <f>Input!$MG$10</f>
        <v>6112538</v>
      </c>
      <c r="F40" s="247">
        <f>Input!$MH$10</f>
        <v>0</v>
      </c>
      <c r="G40" s="247">
        <f>Input!$MI$10</f>
        <v>0</v>
      </c>
      <c r="H40" s="248">
        <f>Input!$MJ$10</f>
        <v>0</v>
      </c>
    </row>
    <row r="41" spans="1:50">
      <c r="A41" s="245" t="s">
        <v>1027</v>
      </c>
      <c r="B41" s="246" t="s">
        <v>1014</v>
      </c>
      <c r="C41" s="247">
        <f>Input!$MK$10</f>
        <v>0</v>
      </c>
      <c r="D41" s="247">
        <f>Input!$ML$10</f>
        <v>0</v>
      </c>
      <c r="E41" s="247">
        <f>Input!$MM$10</f>
        <v>0</v>
      </c>
      <c r="F41" s="247">
        <f>Input!$MN$10</f>
        <v>0</v>
      </c>
      <c r="G41" s="247">
        <f>Input!$MO$10</f>
        <v>0</v>
      </c>
      <c r="H41" s="248">
        <f>Input!$MP$10</f>
        <v>0</v>
      </c>
    </row>
    <row r="42" spans="1:50">
      <c r="A42" s="245" t="s">
        <v>1027</v>
      </c>
      <c r="B42" s="246" t="s">
        <v>1023</v>
      </c>
      <c r="C42" s="247">
        <f>Input!$MQ$10</f>
        <v>0</v>
      </c>
      <c r="D42" s="247">
        <f>Input!$MR$10</f>
        <v>0</v>
      </c>
      <c r="E42" s="247">
        <f>Input!$MS$10</f>
        <v>0</v>
      </c>
      <c r="F42" s="247">
        <f>Input!$MT$10</f>
        <v>0</v>
      </c>
      <c r="G42" s="247">
        <f>Input!$MU$10</f>
        <v>0</v>
      </c>
      <c r="H42" s="248">
        <f>Input!$MV$10</f>
        <v>0</v>
      </c>
    </row>
    <row r="43" spans="1:50">
      <c r="A43" s="245" t="s">
        <v>1027</v>
      </c>
      <c r="B43" s="246" t="s">
        <v>1028</v>
      </c>
      <c r="C43" s="247">
        <f>Input!$MW$10</f>
        <v>0</v>
      </c>
      <c r="D43" s="247">
        <f>Input!$MX$10</f>
        <v>0</v>
      </c>
      <c r="E43" s="247">
        <f>Input!$MY$10</f>
        <v>0</v>
      </c>
      <c r="F43" s="247">
        <f>Input!$MZ$10</f>
        <v>0</v>
      </c>
      <c r="G43" s="247">
        <f>Input!$NA$10</f>
        <v>0</v>
      </c>
      <c r="H43" s="248">
        <f>Input!$NB$10</f>
        <v>0</v>
      </c>
    </row>
    <row r="44" spans="1:50">
      <c r="A44" s="245" t="s">
        <v>1027</v>
      </c>
      <c r="B44" s="249">
        <f>Input!$NC$10</f>
        <v>0</v>
      </c>
      <c r="C44" s="247">
        <f>Input!$ND$10</f>
        <v>0</v>
      </c>
      <c r="D44" s="247">
        <f>Input!$NE$10</f>
        <v>0</v>
      </c>
      <c r="E44" s="247">
        <f>Input!$NF$10</f>
        <v>0</v>
      </c>
      <c r="F44" s="247">
        <f>Input!$NG$10</f>
        <v>0</v>
      </c>
      <c r="G44" s="247">
        <f>Input!$NH$10</f>
        <v>0</v>
      </c>
      <c r="H44" s="248">
        <f>Input!$NI$10</f>
        <v>0</v>
      </c>
    </row>
    <row r="45" spans="1:50">
      <c r="A45" s="245" t="s">
        <v>1027</v>
      </c>
      <c r="B45" s="249">
        <f>Input!$NJ$10</f>
        <v>0</v>
      </c>
      <c r="C45" s="247">
        <f>Input!$NK$10</f>
        <v>0</v>
      </c>
      <c r="D45" s="247">
        <f>Input!$NL$10</f>
        <v>0</v>
      </c>
      <c r="E45" s="247">
        <f>Input!$NM$10</f>
        <v>0</v>
      </c>
      <c r="F45" s="247">
        <f>Input!$NN$10</f>
        <v>0</v>
      </c>
      <c r="G45" s="247">
        <f>Input!$NO$10</f>
        <v>0</v>
      </c>
      <c r="H45" s="248">
        <f>Input!$NP$10</f>
        <v>0</v>
      </c>
    </row>
    <row r="46" spans="1:50">
      <c r="A46" s="245" t="s">
        <v>1027</v>
      </c>
      <c r="B46" s="249">
        <f>Input!$NQ$10</f>
        <v>0</v>
      </c>
      <c r="C46" s="247">
        <f>Input!$NR$10</f>
        <v>0</v>
      </c>
      <c r="D46" s="247">
        <f>Input!$NS$10</f>
        <v>0</v>
      </c>
      <c r="E46" s="247">
        <f>Input!$NT$10</f>
        <v>0</v>
      </c>
      <c r="F46" s="247">
        <f>Input!$NU$10</f>
        <v>0</v>
      </c>
      <c r="G46" s="247">
        <f>Input!$NV$10</f>
        <v>0</v>
      </c>
      <c r="H46" s="248">
        <f>Input!$NW$10</f>
        <v>0</v>
      </c>
    </row>
    <row r="47" spans="1:50">
      <c r="A47" s="245" t="s">
        <v>1027</v>
      </c>
      <c r="B47" s="249">
        <f>Input!$NX$10</f>
        <v>0</v>
      </c>
      <c r="C47" s="247">
        <f>Input!$NY$10</f>
        <v>0</v>
      </c>
      <c r="D47" s="247">
        <f>Input!$NZ$10</f>
        <v>0</v>
      </c>
      <c r="E47" s="247">
        <f>Input!$OA$10</f>
        <v>0</v>
      </c>
      <c r="F47" s="247">
        <f>Input!$OB$10</f>
        <v>0</v>
      </c>
      <c r="G47" s="247">
        <f>Input!$OC$10</f>
        <v>0</v>
      </c>
      <c r="H47" s="248">
        <f>Input!$OD$10</f>
        <v>0</v>
      </c>
    </row>
    <row r="48" spans="1:50">
      <c r="A48" s="245" t="s">
        <v>1027</v>
      </c>
      <c r="B48" s="246" t="s">
        <v>1019</v>
      </c>
      <c r="C48" s="247">
        <f>Input!$OE$10</f>
        <v>0</v>
      </c>
      <c r="D48" s="247">
        <f>Input!$OF$10</f>
        <v>0</v>
      </c>
      <c r="E48" s="247">
        <f>Input!$OG$10</f>
        <v>0</v>
      </c>
      <c r="F48" s="247">
        <f>Input!$OH$10</f>
        <v>0</v>
      </c>
      <c r="G48" s="247">
        <f>Input!$OI$10</f>
        <v>0</v>
      </c>
      <c r="H48" s="248">
        <f>Input!$OJ$10</f>
        <v>0</v>
      </c>
    </row>
    <row r="49" spans="1:50" s="257" customFormat="1">
      <c r="A49" s="241" t="s">
        <v>1027</v>
      </c>
      <c r="B49" s="250" t="s">
        <v>1029</v>
      </c>
      <c r="C49" s="251">
        <f>SUM(C36:C48)</f>
        <v>0</v>
      </c>
      <c r="D49" s="251">
        <f t="shared" ref="D49:G49" si="2">SUM(D36:D48)</f>
        <v>0</v>
      </c>
      <c r="E49" s="251">
        <f t="shared" si="2"/>
        <v>107524367</v>
      </c>
      <c r="F49" s="251">
        <f t="shared" si="2"/>
        <v>34396951</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Input!$OK$10</f>
        <v>0</v>
      </c>
      <c r="C51" s="247">
        <f>Input!$OL$10</f>
        <v>0</v>
      </c>
      <c r="D51" s="247">
        <f>Input!$OM$10</f>
        <v>0</v>
      </c>
      <c r="E51" s="247">
        <f>Input!$ON$10</f>
        <v>0</v>
      </c>
      <c r="F51" s="247">
        <f>Input!$OO$10</f>
        <v>0</v>
      </c>
      <c r="G51" s="247">
        <f>Input!$OP$10</f>
        <v>0</v>
      </c>
      <c r="H51" s="248">
        <f>Input!$OQ$10</f>
        <v>0</v>
      </c>
    </row>
    <row r="52" spans="1:50">
      <c r="A52" s="245" t="s">
        <v>1030</v>
      </c>
      <c r="B52" s="249">
        <f>Input!$OR$10</f>
        <v>0</v>
      </c>
      <c r="C52" s="247">
        <f>Input!$OS$10</f>
        <v>0</v>
      </c>
      <c r="D52" s="247">
        <f>Input!$OT$10</f>
        <v>0</v>
      </c>
      <c r="E52" s="247">
        <f>Input!$OU$10</f>
        <v>0</v>
      </c>
      <c r="F52" s="247">
        <f>Input!$OV$10</f>
        <v>0</v>
      </c>
      <c r="G52" s="247">
        <f>Input!$OW$10</f>
        <v>0</v>
      </c>
      <c r="H52" s="248">
        <f>Input!$OX$10</f>
        <v>0</v>
      </c>
    </row>
    <row r="53" spans="1:50">
      <c r="A53" s="245" t="s">
        <v>1030</v>
      </c>
      <c r="B53" s="249">
        <f>Input!$OY$10</f>
        <v>0</v>
      </c>
      <c r="C53" s="247">
        <f>Input!$OZ$10</f>
        <v>0</v>
      </c>
      <c r="D53" s="247">
        <f>Input!$PA$10</f>
        <v>0</v>
      </c>
      <c r="E53" s="247">
        <f>Input!$PB$10</f>
        <v>0</v>
      </c>
      <c r="F53" s="247">
        <f>Input!$PC$10</f>
        <v>0</v>
      </c>
      <c r="G53" s="247">
        <f>Input!$PD$10</f>
        <v>0</v>
      </c>
      <c r="H53" s="248">
        <f>Input!$PE$10</f>
        <v>0</v>
      </c>
    </row>
    <row r="54" spans="1:50">
      <c r="A54" s="245" t="s">
        <v>1030</v>
      </c>
      <c r="B54" s="249">
        <f>Input!$PF$10</f>
        <v>0</v>
      </c>
      <c r="C54" s="247">
        <f>Input!$PG$10</f>
        <v>0</v>
      </c>
      <c r="D54" s="247">
        <f>Input!$PH$10</f>
        <v>0</v>
      </c>
      <c r="E54" s="247">
        <f>Input!$PI$10</f>
        <v>0</v>
      </c>
      <c r="F54" s="247">
        <f>Input!$PJ$10</f>
        <v>0</v>
      </c>
      <c r="G54" s="247">
        <f>Input!$PK$10</f>
        <v>0</v>
      </c>
      <c r="H54" s="248">
        <f>Input!$PL$10</f>
        <v>0</v>
      </c>
    </row>
    <row r="55" spans="1:50">
      <c r="A55" s="245" t="s">
        <v>1030</v>
      </c>
      <c r="B55" s="249">
        <f>Input!$PM$10</f>
        <v>0</v>
      </c>
      <c r="C55" s="247">
        <f>Input!$PN$10</f>
        <v>0</v>
      </c>
      <c r="D55" s="247">
        <f>Input!$PO$10</f>
        <v>0</v>
      </c>
      <c r="E55" s="247">
        <f>Input!$PP$10</f>
        <v>0</v>
      </c>
      <c r="F55" s="247">
        <f>Input!$PQ$10</f>
        <v>0</v>
      </c>
      <c r="G55" s="247">
        <f>Input!$PR$10</f>
        <v>0</v>
      </c>
      <c r="H55" s="248">
        <f>Input!$PS$10</f>
        <v>0</v>
      </c>
    </row>
    <row r="56" spans="1:50">
      <c r="A56" s="245" t="s">
        <v>1030</v>
      </c>
      <c r="B56" s="249">
        <f>Input!$PT$10</f>
        <v>0</v>
      </c>
      <c r="C56" s="247">
        <f>Input!$PU$10</f>
        <v>0</v>
      </c>
      <c r="D56" s="247">
        <f>Input!$PV$10</f>
        <v>0</v>
      </c>
      <c r="E56" s="247">
        <f>Input!$PW$10</f>
        <v>0</v>
      </c>
      <c r="F56" s="247">
        <f>Input!$PX$10</f>
        <v>0</v>
      </c>
      <c r="G56" s="247">
        <f>Input!$PY$10</f>
        <v>0</v>
      </c>
      <c r="H56" s="248">
        <f>Input!$PZ$10</f>
        <v>0</v>
      </c>
    </row>
    <row r="57" spans="1:50">
      <c r="A57" s="245" t="s">
        <v>1030</v>
      </c>
      <c r="B57" s="249">
        <f>Input!$QA$10</f>
        <v>0</v>
      </c>
      <c r="C57" s="247">
        <f>Input!$QB$10</f>
        <v>0</v>
      </c>
      <c r="D57" s="247">
        <f>Input!$QC$10</f>
        <v>0</v>
      </c>
      <c r="E57" s="247">
        <f>Input!$QD$10</f>
        <v>0</v>
      </c>
      <c r="F57" s="247">
        <f>Input!$QE$10</f>
        <v>0</v>
      </c>
      <c r="G57" s="247">
        <f>Input!$QF$10</f>
        <v>0</v>
      </c>
      <c r="H57" s="248">
        <f>Input!$QG$10</f>
        <v>0</v>
      </c>
    </row>
    <row r="58" spans="1:50">
      <c r="A58" s="245" t="s">
        <v>1030</v>
      </c>
      <c r="B58" s="249">
        <f>Input!$QH$10</f>
        <v>0</v>
      </c>
      <c r="C58" s="247">
        <f>Input!$QI$10</f>
        <v>0</v>
      </c>
      <c r="D58" s="247">
        <f>Input!$QJ$10</f>
        <v>0</v>
      </c>
      <c r="E58" s="247">
        <f>Input!$QK$10</f>
        <v>0</v>
      </c>
      <c r="F58" s="247">
        <f>Input!$QL$10</f>
        <v>0</v>
      </c>
      <c r="G58" s="247">
        <f>Input!$QM$10</f>
        <v>0</v>
      </c>
      <c r="H58" s="248">
        <f>Input!$QN$10</f>
        <v>0</v>
      </c>
    </row>
    <row r="59" spans="1:50">
      <c r="A59" s="245" t="s">
        <v>1030</v>
      </c>
      <c r="B59" s="249">
        <f>Input!$QO$10</f>
        <v>0</v>
      </c>
      <c r="C59" s="247">
        <f>Input!$QP$10</f>
        <v>0</v>
      </c>
      <c r="D59" s="247">
        <f>Input!$QQ$10</f>
        <v>0</v>
      </c>
      <c r="E59" s="247">
        <f>Input!$QR$10</f>
        <v>0</v>
      </c>
      <c r="F59" s="247">
        <f>Input!$QS$10</f>
        <v>0</v>
      </c>
      <c r="G59" s="247">
        <f>Input!$QT$10</f>
        <v>0</v>
      </c>
      <c r="H59" s="248">
        <f>Input!$QU$10</f>
        <v>0</v>
      </c>
    </row>
    <row r="60" spans="1:50">
      <c r="A60" s="245" t="s">
        <v>1030</v>
      </c>
      <c r="B60" s="249">
        <f>Input!$QV$10</f>
        <v>0</v>
      </c>
      <c r="C60" s="247">
        <f>Input!$QW$10</f>
        <v>0</v>
      </c>
      <c r="D60" s="247">
        <f>Input!$QX$10</f>
        <v>0</v>
      </c>
      <c r="E60" s="247">
        <f>Input!$QY$10</f>
        <v>0</v>
      </c>
      <c r="F60" s="247">
        <f>Input!$QZ$10</f>
        <v>0</v>
      </c>
      <c r="G60" s="247">
        <f>Input!$RA$10</f>
        <v>0</v>
      </c>
      <c r="H60" s="248">
        <f>Input!$RB$10</f>
        <v>0</v>
      </c>
    </row>
    <row r="61" spans="1:50">
      <c r="A61" s="245" t="s">
        <v>1030</v>
      </c>
      <c r="B61" s="249">
        <f>Input!$RC$10</f>
        <v>0</v>
      </c>
      <c r="C61" s="247">
        <f>Input!$RD$10</f>
        <v>0</v>
      </c>
      <c r="D61" s="247">
        <f>Input!$RE$10</f>
        <v>0</v>
      </c>
      <c r="E61" s="247">
        <f>Input!$RF$10</f>
        <v>0</v>
      </c>
      <c r="F61" s="247">
        <f>Input!$RG$10</f>
        <v>0</v>
      </c>
      <c r="G61" s="247">
        <f>Input!$RH$10</f>
        <v>0</v>
      </c>
      <c r="H61" s="248">
        <f>Input!$RI$10</f>
        <v>0</v>
      </c>
    </row>
    <row r="62" spans="1:50">
      <c r="A62" s="245" t="s">
        <v>1030</v>
      </c>
      <c r="B62" s="249">
        <f>Input!$RJ$10</f>
        <v>0</v>
      </c>
      <c r="C62" s="247">
        <f>Input!$RK$10</f>
        <v>0</v>
      </c>
      <c r="D62" s="247">
        <f>Input!$RL$10</f>
        <v>0</v>
      </c>
      <c r="E62" s="247">
        <f>Input!$RM$10</f>
        <v>0</v>
      </c>
      <c r="F62" s="247">
        <f>Input!$RN$10</f>
        <v>0</v>
      </c>
      <c r="G62" s="247">
        <f>Input!$RO$10</f>
        <v>0</v>
      </c>
      <c r="H62" s="248">
        <f>Input!$RP$10</f>
        <v>0</v>
      </c>
    </row>
    <row r="63" spans="1:50">
      <c r="A63" s="245" t="s">
        <v>1030</v>
      </c>
      <c r="B63" s="246" t="s">
        <v>1019</v>
      </c>
      <c r="C63" s="247">
        <f>Input!$RQ$10</f>
        <v>0</v>
      </c>
      <c r="D63" s="247">
        <f>Input!$RR$10</f>
        <v>0</v>
      </c>
      <c r="E63" s="247">
        <f>Input!$RS$10</f>
        <v>0</v>
      </c>
      <c r="F63" s="247">
        <f>Input!$RT$10</f>
        <v>0</v>
      </c>
      <c r="G63" s="247">
        <f>Input!$RU$10</f>
        <v>0</v>
      </c>
      <c r="H63" s="248">
        <f>Input!$RV$10</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Input!$RW$10</f>
        <v>0</v>
      </c>
      <c r="C66" s="247">
        <f>Input!$RX$10</f>
        <v>0</v>
      </c>
      <c r="D66" s="247">
        <f>Input!$RY$10</f>
        <v>0</v>
      </c>
      <c r="E66" s="247">
        <f>Input!$RZ$10</f>
        <v>0</v>
      </c>
      <c r="F66" s="247">
        <f>Input!$SA$10</f>
        <v>0</v>
      </c>
      <c r="G66" s="247">
        <f>Input!$SB$10</f>
        <v>0</v>
      </c>
      <c r="H66" s="248">
        <f>Input!$SC$10</f>
        <v>0</v>
      </c>
    </row>
    <row r="67" spans="1:50">
      <c r="A67" s="245" t="s">
        <v>1032</v>
      </c>
      <c r="B67" s="249">
        <f>Input!$SD$10</f>
        <v>0</v>
      </c>
      <c r="C67" s="247">
        <f>Input!$SE$10</f>
        <v>0</v>
      </c>
      <c r="D67" s="247">
        <f>Input!$SF$10</f>
        <v>0</v>
      </c>
      <c r="E67" s="247">
        <f>Input!$SG$10</f>
        <v>0</v>
      </c>
      <c r="F67" s="247">
        <f>Input!$SH$10</f>
        <v>0</v>
      </c>
      <c r="G67" s="247">
        <f>Input!$SI$10</f>
        <v>0</v>
      </c>
      <c r="H67" s="248">
        <f>Input!$SJ$10</f>
        <v>0</v>
      </c>
    </row>
    <row r="68" spans="1:50">
      <c r="A68" s="245" t="s">
        <v>1032</v>
      </c>
      <c r="B68" s="249">
        <f>Input!$SK$10</f>
        <v>0</v>
      </c>
      <c r="C68" s="247">
        <f>Input!$SL$10</f>
        <v>0</v>
      </c>
      <c r="D68" s="247">
        <f>Input!$SM$10</f>
        <v>0</v>
      </c>
      <c r="E68" s="247">
        <f>Input!$SN$10</f>
        <v>0</v>
      </c>
      <c r="F68" s="247">
        <f>Input!$SO$10</f>
        <v>0</v>
      </c>
      <c r="G68" s="247">
        <f>Input!$SP$10</f>
        <v>0</v>
      </c>
      <c r="H68" s="248">
        <f>Input!$SQ$10</f>
        <v>0</v>
      </c>
    </row>
    <row r="69" spans="1:50">
      <c r="A69" s="245" t="s">
        <v>1032</v>
      </c>
      <c r="B69" s="249">
        <f>Input!$SR$10</f>
        <v>0</v>
      </c>
      <c r="C69" s="247">
        <f>Input!$SS$10</f>
        <v>0</v>
      </c>
      <c r="D69" s="247">
        <f>Input!$ST$10</f>
        <v>0</v>
      </c>
      <c r="E69" s="247">
        <f>Input!$SU$10</f>
        <v>0</v>
      </c>
      <c r="F69" s="247">
        <f>Input!$SV$10</f>
        <v>0</v>
      </c>
      <c r="G69" s="247">
        <f>Input!$SW$10</f>
        <v>0</v>
      </c>
      <c r="H69" s="248">
        <f>Input!$SX$10</f>
        <v>0</v>
      </c>
    </row>
    <row r="70" spans="1:50">
      <c r="A70" s="245" t="s">
        <v>1032</v>
      </c>
      <c r="B70" s="249">
        <f>Input!$SY$10</f>
        <v>0</v>
      </c>
      <c r="C70" s="247">
        <f>Input!$SZ$10</f>
        <v>0</v>
      </c>
      <c r="D70" s="247">
        <f>Input!$TA$10</f>
        <v>0</v>
      </c>
      <c r="E70" s="247">
        <f>Input!$TB$10</f>
        <v>0</v>
      </c>
      <c r="F70" s="247">
        <f>Input!$TC$10</f>
        <v>0</v>
      </c>
      <c r="G70" s="247">
        <f>Input!$TD$10</f>
        <v>0</v>
      </c>
      <c r="H70" s="248">
        <f>Input!$TE$10</f>
        <v>0</v>
      </c>
    </row>
    <row r="71" spans="1:50">
      <c r="A71" s="245" t="s">
        <v>1032</v>
      </c>
      <c r="B71" s="249">
        <f>Input!$TF$10</f>
        <v>0</v>
      </c>
      <c r="C71" s="247">
        <f>Input!$TG$10</f>
        <v>0</v>
      </c>
      <c r="D71" s="247">
        <f>Input!$TH$10</f>
        <v>0</v>
      </c>
      <c r="E71" s="247">
        <f>Input!$TI$10</f>
        <v>0</v>
      </c>
      <c r="F71" s="247">
        <f>Input!$TJ$10</f>
        <v>0</v>
      </c>
      <c r="G71" s="247">
        <f>Input!$TK$10</f>
        <v>0</v>
      </c>
      <c r="H71" s="248">
        <f>Input!$TL$10</f>
        <v>0</v>
      </c>
    </row>
    <row r="72" spans="1:50">
      <c r="A72" s="245" t="s">
        <v>1032</v>
      </c>
      <c r="B72" s="249">
        <f>Input!$TM$10</f>
        <v>0</v>
      </c>
      <c r="C72" s="247">
        <f>Input!$TN$10</f>
        <v>0</v>
      </c>
      <c r="D72" s="247">
        <f>Input!$TO$10</f>
        <v>0</v>
      </c>
      <c r="E72" s="247">
        <f>Input!$TP$10</f>
        <v>0</v>
      </c>
      <c r="F72" s="247">
        <f>Input!$TQ$10</f>
        <v>0</v>
      </c>
      <c r="G72" s="247">
        <f>Input!$TR$10</f>
        <v>0</v>
      </c>
      <c r="H72" s="248">
        <f>Input!$TS$10</f>
        <v>0</v>
      </c>
    </row>
    <row r="73" spans="1:50">
      <c r="A73" s="245" t="s">
        <v>1032</v>
      </c>
      <c r="B73" s="249">
        <f>Input!$TT$10</f>
        <v>0</v>
      </c>
      <c r="C73" s="247">
        <f>Input!$TU$10</f>
        <v>0</v>
      </c>
      <c r="D73" s="247">
        <f>Input!$TV$10</f>
        <v>0</v>
      </c>
      <c r="E73" s="247">
        <f>Input!$TW$10</f>
        <v>0</v>
      </c>
      <c r="F73" s="247">
        <f>Input!$TX$10</f>
        <v>0</v>
      </c>
      <c r="G73" s="247">
        <f>Input!$TY$10</f>
        <v>0</v>
      </c>
      <c r="H73" s="248">
        <f>Input!$TZ$10</f>
        <v>0</v>
      </c>
    </row>
    <row r="74" spans="1:50">
      <c r="A74" s="245" t="s">
        <v>1032</v>
      </c>
      <c r="B74" s="249">
        <f>Input!$UA$10</f>
        <v>0</v>
      </c>
      <c r="C74" s="247">
        <f>Input!$UB$10</f>
        <v>0</v>
      </c>
      <c r="D74" s="247">
        <f>Input!$UC$10</f>
        <v>0</v>
      </c>
      <c r="E74" s="247">
        <f>Input!$UD$10</f>
        <v>0</v>
      </c>
      <c r="F74" s="247">
        <f>Input!$UE$10</f>
        <v>0</v>
      </c>
      <c r="G74" s="247">
        <f>Input!$UF$10</f>
        <v>0</v>
      </c>
      <c r="H74" s="248">
        <f>Input!$UG$10</f>
        <v>0</v>
      </c>
    </row>
    <row r="75" spans="1:50">
      <c r="A75" s="245" t="s">
        <v>1032</v>
      </c>
      <c r="B75" s="249">
        <f>Input!$UH$10</f>
        <v>0</v>
      </c>
      <c r="C75" s="247">
        <f>Input!$UI$10</f>
        <v>0</v>
      </c>
      <c r="D75" s="247">
        <f>Input!$UJ$10</f>
        <v>0</v>
      </c>
      <c r="E75" s="247">
        <f>Input!$UK$10</f>
        <v>0</v>
      </c>
      <c r="F75" s="247">
        <f>Input!$UL$10</f>
        <v>0</v>
      </c>
      <c r="G75" s="247">
        <f>Input!$UM$10</f>
        <v>0</v>
      </c>
      <c r="H75" s="248">
        <f>Input!$UN$10</f>
        <v>0</v>
      </c>
    </row>
    <row r="76" spans="1:50">
      <c r="A76" s="245" t="s">
        <v>1032</v>
      </c>
      <c r="B76" s="249">
        <f>Input!$UO$10</f>
        <v>0</v>
      </c>
      <c r="C76" s="247">
        <f>Input!$UP$10</f>
        <v>0</v>
      </c>
      <c r="D76" s="247">
        <f>Input!$UQ$10</f>
        <v>0</v>
      </c>
      <c r="E76" s="247">
        <f>Input!$UR$10</f>
        <v>0</v>
      </c>
      <c r="F76" s="247">
        <f>Input!$US$10</f>
        <v>0</v>
      </c>
      <c r="G76" s="247">
        <f>Input!$UT$10</f>
        <v>0</v>
      </c>
      <c r="H76" s="248">
        <f>Input!$UU$10</f>
        <v>0</v>
      </c>
    </row>
    <row r="77" spans="1:50">
      <c r="A77" s="245" t="s">
        <v>1032</v>
      </c>
      <c r="B77" s="249">
        <f>Input!$UV$10</f>
        <v>0</v>
      </c>
      <c r="C77" s="247">
        <f>Input!$UW$10</f>
        <v>0</v>
      </c>
      <c r="D77" s="247">
        <f>Input!$UX$10</f>
        <v>0</v>
      </c>
      <c r="E77" s="247">
        <f>Input!$UY$10</f>
        <v>0</v>
      </c>
      <c r="F77" s="247">
        <f>Input!$UZ$10</f>
        <v>0</v>
      </c>
      <c r="G77" s="247">
        <f>Input!$VA$10</f>
        <v>0</v>
      </c>
      <c r="H77" s="248">
        <f>Input!$VB$10</f>
        <v>0</v>
      </c>
    </row>
    <row r="78" spans="1:50">
      <c r="A78" s="245" t="s">
        <v>1032</v>
      </c>
      <c r="B78" s="249">
        <f>Input!$VC$10</f>
        <v>0</v>
      </c>
      <c r="C78" s="247">
        <f>Input!$VD$10</f>
        <v>0</v>
      </c>
      <c r="D78" s="247">
        <f>Input!$VE$10</f>
        <v>0</v>
      </c>
      <c r="E78" s="247">
        <f>Input!$VF$10</f>
        <v>0</v>
      </c>
      <c r="F78" s="247">
        <f>Input!$VG$10</f>
        <v>0</v>
      </c>
      <c r="G78" s="247">
        <f>Input!$VH$10</f>
        <v>0</v>
      </c>
      <c r="H78" s="248">
        <f>Input!$VI$10</f>
        <v>0</v>
      </c>
    </row>
    <row r="79" spans="1:50">
      <c r="A79" s="245" t="s">
        <v>1032</v>
      </c>
      <c r="B79" s="246" t="s">
        <v>1019</v>
      </c>
      <c r="C79" s="247">
        <f>Input!$VJ$10</f>
        <v>0</v>
      </c>
      <c r="D79" s="247">
        <f>Input!$VK$10</f>
        <v>0</v>
      </c>
      <c r="E79" s="247">
        <f>Input!$VL$10</f>
        <v>0</v>
      </c>
      <c r="F79" s="247">
        <f>Input!$VM$10</f>
        <v>0</v>
      </c>
      <c r="G79" s="247">
        <f>Input!$VN$10</f>
        <v>0</v>
      </c>
      <c r="H79" s="248">
        <f>Input!$VO$10</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Input!$VP$10</f>
        <v>0</v>
      </c>
      <c r="C82" s="247">
        <f>Input!$VQ$10</f>
        <v>0</v>
      </c>
      <c r="D82" s="247">
        <f>Input!$VR$10</f>
        <v>0</v>
      </c>
      <c r="E82" s="247">
        <f>Input!$VS$10</f>
        <v>0</v>
      </c>
      <c r="F82" s="247">
        <f>Input!$VT$10</f>
        <v>0</v>
      </c>
      <c r="G82" s="247">
        <f>Input!$VU$10</f>
        <v>0</v>
      </c>
      <c r="H82" s="248">
        <f>Input!$VV$10</f>
        <v>0</v>
      </c>
    </row>
    <row r="83" spans="1:50">
      <c r="A83" s="245" t="s">
        <v>138</v>
      </c>
      <c r="B83" s="249">
        <f>Input!$VW$10</f>
        <v>0</v>
      </c>
      <c r="C83" s="247">
        <f>Input!$VX$10</f>
        <v>0</v>
      </c>
      <c r="D83" s="247">
        <f>Input!$VY$10</f>
        <v>0</v>
      </c>
      <c r="E83" s="247">
        <f>Input!$VZ$10</f>
        <v>0</v>
      </c>
      <c r="F83" s="247">
        <f>Input!$WA$10</f>
        <v>0</v>
      </c>
      <c r="G83" s="247">
        <f>Input!$WB$10</f>
        <v>0</v>
      </c>
      <c r="H83" s="248">
        <f>Input!$WC$10</f>
        <v>0</v>
      </c>
    </row>
    <row r="84" spans="1:50">
      <c r="A84" s="245" t="s">
        <v>138</v>
      </c>
      <c r="B84" s="249">
        <f>Input!$WD$10</f>
        <v>0</v>
      </c>
      <c r="C84" s="247">
        <f>Input!$WE$10</f>
        <v>0</v>
      </c>
      <c r="D84" s="247">
        <f>Input!$WF$10</f>
        <v>0</v>
      </c>
      <c r="E84" s="247">
        <f>Input!$WG$10</f>
        <v>0</v>
      </c>
      <c r="F84" s="247">
        <f>Input!$WH$10</f>
        <v>0</v>
      </c>
      <c r="G84" s="247">
        <f>Input!$WI$10</f>
        <v>0</v>
      </c>
      <c r="H84" s="248">
        <f>Input!$WJ$10</f>
        <v>0</v>
      </c>
    </row>
    <row r="85" spans="1:50">
      <c r="A85" s="245" t="s">
        <v>138</v>
      </c>
      <c r="B85" s="249">
        <f>Input!$WK$10</f>
        <v>0</v>
      </c>
      <c r="C85" s="247">
        <f>Input!$WL$10</f>
        <v>0</v>
      </c>
      <c r="D85" s="247">
        <f>Input!$WM$10</f>
        <v>0</v>
      </c>
      <c r="E85" s="247">
        <f>Input!$WN$10</f>
        <v>0</v>
      </c>
      <c r="F85" s="247">
        <f>Input!$WO$10</f>
        <v>0</v>
      </c>
      <c r="G85" s="247">
        <f>Input!$WP$10</f>
        <v>0</v>
      </c>
      <c r="H85" s="248">
        <f>Input!$WQ$10</f>
        <v>0</v>
      </c>
    </row>
    <row r="86" spans="1:50">
      <c r="A86" s="245" t="s">
        <v>138</v>
      </c>
      <c r="B86" s="249">
        <f>Input!$WR$10</f>
        <v>0</v>
      </c>
      <c r="C86" s="247">
        <f>Input!$WS$10</f>
        <v>0</v>
      </c>
      <c r="D86" s="247">
        <f>Input!$WT$10</f>
        <v>0</v>
      </c>
      <c r="E86" s="247">
        <f>Input!$WU$10</f>
        <v>0</v>
      </c>
      <c r="F86" s="247">
        <f>Input!$WV$10</f>
        <v>0</v>
      </c>
      <c r="G86" s="247">
        <f>Input!$WW$10</f>
        <v>0</v>
      </c>
      <c r="H86" s="248">
        <f>Input!$WX$10</f>
        <v>0</v>
      </c>
    </row>
    <row r="87" spans="1:50">
      <c r="A87" s="245" t="s">
        <v>138</v>
      </c>
      <c r="B87" s="249">
        <f>Input!$WY$10</f>
        <v>0</v>
      </c>
      <c r="C87" s="247">
        <f>Input!$WZ$10</f>
        <v>0</v>
      </c>
      <c r="D87" s="247">
        <f>Input!$XA$10</f>
        <v>0</v>
      </c>
      <c r="E87" s="247">
        <f>Input!$XB$10</f>
        <v>0</v>
      </c>
      <c r="F87" s="247">
        <f>Input!$XC$10</f>
        <v>0</v>
      </c>
      <c r="G87" s="247">
        <f>Input!$XD$10</f>
        <v>0</v>
      </c>
      <c r="H87" s="248">
        <f>Input!$XE$10</f>
        <v>0</v>
      </c>
    </row>
    <row r="88" spans="1:50">
      <c r="A88" s="245" t="s">
        <v>138</v>
      </c>
      <c r="B88" s="249">
        <f>Input!$XF$10</f>
        <v>0</v>
      </c>
      <c r="C88" s="247">
        <f>Input!$XG$10</f>
        <v>0</v>
      </c>
      <c r="D88" s="247">
        <f>Input!$XH$10</f>
        <v>0</v>
      </c>
      <c r="E88" s="247">
        <f>Input!$XI$10</f>
        <v>0</v>
      </c>
      <c r="F88" s="247">
        <f>Input!$XJ$10</f>
        <v>0</v>
      </c>
      <c r="G88" s="247">
        <f>Input!$XK$10</f>
        <v>0</v>
      </c>
      <c r="H88" s="248">
        <f>Input!$XL$10</f>
        <v>0</v>
      </c>
    </row>
    <row r="89" spans="1:50">
      <c r="A89" s="245" t="s">
        <v>138</v>
      </c>
      <c r="B89" s="249">
        <f>Input!$XM$10</f>
        <v>0</v>
      </c>
      <c r="C89" s="247">
        <f>Input!$XN$10</f>
        <v>0</v>
      </c>
      <c r="D89" s="247">
        <f>Input!$XO$10</f>
        <v>0</v>
      </c>
      <c r="E89" s="247">
        <f>Input!$XP$10</f>
        <v>0</v>
      </c>
      <c r="F89" s="247">
        <f>Input!$XQ$10</f>
        <v>0</v>
      </c>
      <c r="G89" s="247">
        <f>Input!$XR$10</f>
        <v>0</v>
      </c>
      <c r="H89" s="248">
        <f>Input!$XS$10</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Input!$XT$10</f>
        <v>0</v>
      </c>
      <c r="D93" s="247">
        <f>Input!$XU$10</f>
        <v>0</v>
      </c>
      <c r="E93" s="247">
        <f>Input!$XV$10</f>
        <v>0</v>
      </c>
      <c r="F93" s="247">
        <f>Input!$XW$10</f>
        <v>0</v>
      </c>
      <c r="G93" s="247">
        <f>Input!$XX$10</f>
        <v>0</v>
      </c>
      <c r="H93" s="248">
        <f>Input!$XY$10</f>
        <v>0</v>
      </c>
    </row>
    <row r="94" spans="1:50" ht="47.25">
      <c r="A94" s="245" t="s">
        <v>1038</v>
      </c>
      <c r="B94" s="210" t="s">
        <v>1039</v>
      </c>
      <c r="C94" s="247">
        <f>Input!$XZ$10</f>
        <v>473550</v>
      </c>
      <c r="D94" s="247">
        <f>Input!$YA$10</f>
        <v>41298</v>
      </c>
      <c r="E94" s="247">
        <f>Input!$YB$10</f>
        <v>36145</v>
      </c>
      <c r="F94" s="247">
        <f>Input!$YC$10</f>
        <v>312917</v>
      </c>
      <c r="G94" s="247">
        <f>Input!$YD$10</f>
        <v>6952</v>
      </c>
      <c r="H94" s="248" t="str">
        <f>Input!$YE$10</f>
        <v>P/T from UT San Antonio - $295,740 for SBDC COVID Accelerator; P/T from UT Arlington - $213,955 for 2020 CARES Act National Emergency Assistance Program.</v>
      </c>
    </row>
    <row r="95" spans="1:50" s="258" customFormat="1" ht="30">
      <c r="A95" s="252" t="s">
        <v>1040</v>
      </c>
      <c r="B95" s="250" t="s">
        <v>1041</v>
      </c>
      <c r="C95" s="251">
        <f>SUM(C93:C94)</f>
        <v>473550</v>
      </c>
      <c r="D95" s="251">
        <f t="shared" ref="D95:G95" si="6">SUM(D93:D94)</f>
        <v>41298</v>
      </c>
      <c r="E95" s="251">
        <f t="shared" si="6"/>
        <v>36145</v>
      </c>
      <c r="F95" s="251">
        <f t="shared" si="6"/>
        <v>312917</v>
      </c>
      <c r="G95" s="251">
        <f t="shared" si="6"/>
        <v>6952</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37541141</v>
      </c>
      <c r="D97" s="251">
        <f t="shared" ref="D97:G97" si="7">D95+D90+D80+D64+D49+D34+D19</f>
        <v>21875283</v>
      </c>
      <c r="E97" s="251">
        <f t="shared" si="7"/>
        <v>177010357</v>
      </c>
      <c r="F97" s="251">
        <f t="shared" si="7"/>
        <v>119067607</v>
      </c>
      <c r="G97" s="251">
        <f t="shared" si="7"/>
        <v>6952</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'RGV1 Uses'!C67</f>
        <v>21875283</v>
      </c>
      <c r="E99" s="259"/>
      <c r="F99" s="259">
        <f>'RGV1 Uses'!D67</f>
        <v>119067607</v>
      </c>
      <c r="G99" s="259">
        <f>'RGV1 Uses'!E67</f>
        <v>6952</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37541141</v>
      </c>
      <c r="D106" s="175">
        <f>SUM(D5:D18)+SUM(D21:D33)+SUM(D36:D48)+SUM(D51:D63)+SUM(D66:D79)+SUM(D82:D89)+SUM(D93:D94)</f>
        <v>21875283</v>
      </c>
      <c r="E106" s="175">
        <f>SUM(E5:E18)+SUM(E21:E33)+SUM(E36:E48)+SUM(E51:E63)+SUM(E66:E79)+SUM(E82:E89)+SUM(E93:E94)</f>
        <v>177010357</v>
      </c>
      <c r="F106" s="175">
        <f>SUM(F5:F18)+SUM(F21:F33)+SUM(F36:F48)+SUM(F51:F63)+SUM(F66:F79)+SUM(F82:F89)+SUM(F93:F94)</f>
        <v>119067607</v>
      </c>
      <c r="G106" s="175">
        <f>SUM(G5:G18)+SUM(G21:G33)+SUM(G36:G48)+SUM(G51:G63)+SUM(G66:G79)+SUM(G82:G89)+SUM(G93:G94)</f>
        <v>6952</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355501340</v>
      </c>
    </row>
    <row r="111" spans="1:50">
      <c r="E111" s="312">
        <f>'RGV1 Uses'!D80</f>
        <v>141030214</v>
      </c>
    </row>
    <row r="112" spans="1:50">
      <c r="E112" s="313">
        <f>Input!F10</f>
        <v>3599</v>
      </c>
    </row>
    <row r="113" spans="5:5">
      <c r="E113" s="175">
        <f>SUM(E110:E112)</f>
        <v>496535153</v>
      </c>
    </row>
    <row r="114" spans="5:5">
      <c r="E114" s="175">
        <f>Input!G10</f>
        <v>496535153</v>
      </c>
    </row>
    <row r="115" spans="5:5">
      <c r="E115" s="175">
        <f>E114-E113</f>
        <v>0</v>
      </c>
    </row>
    <row r="116" spans="5:5">
      <c r="E116" s="314" t="str">
        <f>IF(E115&lt;&gt;0,"Out of Balance","Balanced")</f>
        <v>Balanced</v>
      </c>
    </row>
  </sheetData>
  <mergeCells count="1">
    <mergeCell ref="A97:B97"/>
  </mergeCells>
  <conditionalFormatting sqref="F100">
    <cfRule type="expression" dxfId="639" priority="10">
      <formula>$F$100&lt;&gt;0</formula>
    </cfRule>
  </conditionalFormatting>
  <conditionalFormatting sqref="G100">
    <cfRule type="expression" dxfId="638" priority="9">
      <formula>$G$100&lt;&gt;0</formula>
    </cfRule>
  </conditionalFormatting>
  <conditionalFormatting sqref="F102">
    <cfRule type="expression" dxfId="637" priority="8">
      <formula>$F$102&lt;&gt;""</formula>
    </cfRule>
  </conditionalFormatting>
  <conditionalFormatting sqref="G102">
    <cfRule type="expression" dxfId="636" priority="7">
      <formula>$G$102&lt;&gt;""</formula>
    </cfRule>
  </conditionalFormatting>
  <conditionalFormatting sqref="D100">
    <cfRule type="expression" dxfId="635" priority="6">
      <formula>$D$100&lt;&gt;0</formula>
    </cfRule>
  </conditionalFormatting>
  <conditionalFormatting sqref="D102">
    <cfRule type="expression" dxfId="634" priority="5">
      <formula>$D$102&lt;&gt;""</formula>
    </cfRule>
  </conditionalFormatting>
  <conditionalFormatting sqref="C102">
    <cfRule type="expression" dxfId="633" priority="4">
      <formula>$C$102&lt;&gt;""</formula>
    </cfRule>
  </conditionalFormatting>
  <conditionalFormatting sqref="E102">
    <cfRule type="expression" dxfId="632" priority="3">
      <formula>$E$102&lt;&gt;""</formula>
    </cfRule>
  </conditionalFormatting>
  <conditionalFormatting sqref="H2">
    <cfRule type="expression" dxfId="631" priority="2">
      <formula>OR($C$100&lt;&gt;0,$D$100&lt;&gt;0,$E$100&lt;&gt;0,$F$100&lt;&gt;0,$G$100&lt;&gt;0)</formula>
    </cfRule>
  </conditionalFormatting>
  <conditionalFormatting sqref="H1">
    <cfRule type="expression" dxfId="63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12BFB-53D6-45EF-B1CB-A9DD4725CB5F}">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Input!$B$11</f>
        <v>The University of Texas of the Permian Basin</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Input!$N$11</f>
        <v>512400</v>
      </c>
      <c r="D6" s="188">
        <f>Input!$O$11</f>
        <v>785658</v>
      </c>
      <c r="E6" s="188">
        <f>Input!$P$11</f>
        <v>1298058</v>
      </c>
      <c r="F6" s="189" t="str">
        <f>Input!$Q$11</f>
        <v>381 were duplicated</v>
      </c>
    </row>
    <row r="7" spans="1:6" ht="15.75">
      <c r="A7" s="190" t="s">
        <v>936</v>
      </c>
      <c r="B7" s="191" t="s">
        <v>938</v>
      </c>
      <c r="C7" s="192">
        <f>Input!$R$11</f>
        <v>524</v>
      </c>
      <c r="D7" s="192">
        <f>Input!$S$11</f>
        <v>697</v>
      </c>
      <c r="E7" s="193"/>
      <c r="F7" s="194" t="str">
        <f>Input!$T$11</f>
        <v>Duplicated</v>
      </c>
    </row>
    <row r="8" spans="1:6" ht="15.75">
      <c r="A8" s="195" t="s">
        <v>940</v>
      </c>
      <c r="B8" s="196" t="s">
        <v>941</v>
      </c>
      <c r="C8" s="187">
        <f>Input!$U$11</f>
        <v>0</v>
      </c>
      <c r="D8" s="188">
        <f>Input!$V$11</f>
        <v>0</v>
      </c>
      <c r="E8" s="188">
        <f>Input!$W$11</f>
        <v>0</v>
      </c>
      <c r="F8" s="189">
        <f>Input!$X$11</f>
        <v>0</v>
      </c>
    </row>
    <row r="9" spans="1:6" ht="15.75">
      <c r="A9" s="190" t="s">
        <v>940</v>
      </c>
      <c r="B9" s="191" t="s">
        <v>938</v>
      </c>
      <c r="C9" s="192">
        <f>Input!$Y$11</f>
        <v>0</v>
      </c>
      <c r="D9" s="192">
        <f>Input!$Z$11</f>
        <v>0</v>
      </c>
      <c r="E9" s="193"/>
      <c r="F9" s="194">
        <f>Input!$AA$11</f>
        <v>0</v>
      </c>
    </row>
    <row r="10" spans="1:6" ht="15.75">
      <c r="A10" s="195" t="s">
        <v>942</v>
      </c>
      <c r="B10" s="196" t="s">
        <v>943</v>
      </c>
      <c r="C10" s="187">
        <f>Input!$AB$11</f>
        <v>0</v>
      </c>
      <c r="D10" s="188">
        <f>Input!$AC$11</f>
        <v>0</v>
      </c>
      <c r="E10" s="188">
        <f>Input!$AD$11</f>
        <v>0</v>
      </c>
      <c r="F10" s="189">
        <f>Input!$AE$11</f>
        <v>0</v>
      </c>
    </row>
    <row r="11" spans="1:6" ht="15.75">
      <c r="A11" s="190" t="s">
        <v>942</v>
      </c>
      <c r="B11" s="191" t="s">
        <v>938</v>
      </c>
      <c r="C11" s="192">
        <f>Input!$AF$11</f>
        <v>0</v>
      </c>
      <c r="D11" s="192">
        <f>Input!$AG$11</f>
        <v>0</v>
      </c>
      <c r="E11" s="193"/>
      <c r="F11" s="194">
        <f>Input!$AH$11</f>
        <v>0</v>
      </c>
    </row>
    <row r="12" spans="1:6" ht="31.5">
      <c r="A12" s="195" t="s">
        <v>944</v>
      </c>
      <c r="B12" s="196" t="s">
        <v>945</v>
      </c>
      <c r="C12" s="187">
        <f>Input!$AI$11</f>
        <v>0</v>
      </c>
      <c r="D12" s="188">
        <f>Input!$AJ$11</f>
        <v>0</v>
      </c>
      <c r="E12" s="188">
        <f>Input!$AK$11</f>
        <v>0</v>
      </c>
      <c r="F12" s="189">
        <f>Input!$AL$11</f>
        <v>0</v>
      </c>
    </row>
    <row r="13" spans="1:6" ht="15.75">
      <c r="A13" s="190" t="s">
        <v>944</v>
      </c>
      <c r="B13" s="191" t="s">
        <v>938</v>
      </c>
      <c r="C13" s="192">
        <f>Input!$AM$11</f>
        <v>0</v>
      </c>
      <c r="D13" s="192">
        <f>Input!$AN$11</f>
        <v>0</v>
      </c>
      <c r="E13" s="193"/>
      <c r="F13" s="194">
        <f>Input!$AO$11</f>
        <v>0</v>
      </c>
    </row>
    <row r="14" spans="1:6" ht="31.5">
      <c r="A14" s="195" t="s">
        <v>946</v>
      </c>
      <c r="B14" s="196" t="s">
        <v>947</v>
      </c>
      <c r="C14" s="187">
        <f>Input!$AP$11</f>
        <v>0</v>
      </c>
      <c r="D14" s="188">
        <f>Input!$AQ$11</f>
        <v>0</v>
      </c>
      <c r="E14" s="188">
        <f>Input!$AR$11</f>
        <v>0</v>
      </c>
      <c r="F14" s="189">
        <f>Input!$AS$11</f>
        <v>0</v>
      </c>
    </row>
    <row r="15" spans="1:6" ht="15.75">
      <c r="A15" s="190" t="s">
        <v>946</v>
      </c>
      <c r="B15" s="191" t="s">
        <v>938</v>
      </c>
      <c r="C15" s="192">
        <f>Input!$AT$11</f>
        <v>0</v>
      </c>
      <c r="D15" s="192">
        <f>Input!$AU$11</f>
        <v>0</v>
      </c>
      <c r="E15" s="193"/>
      <c r="F15" s="194">
        <f>Input!$AV$11</f>
        <v>0</v>
      </c>
    </row>
    <row r="16" spans="1:6" ht="63">
      <c r="A16" s="195" t="s">
        <v>948</v>
      </c>
      <c r="B16" s="196" t="s">
        <v>949</v>
      </c>
      <c r="C16" s="187">
        <f>Input!$AW$11</f>
        <v>0</v>
      </c>
      <c r="D16" s="188">
        <f>Input!$AX$11</f>
        <v>0</v>
      </c>
      <c r="E16" s="188">
        <f>Input!$AY$11</f>
        <v>0</v>
      </c>
      <c r="F16" s="189">
        <f>Input!$AZ$11</f>
        <v>0</v>
      </c>
    </row>
    <row r="17" spans="1:6" ht="15.75">
      <c r="A17" s="190" t="s">
        <v>948</v>
      </c>
      <c r="B17" s="191" t="s">
        <v>938</v>
      </c>
      <c r="C17" s="192">
        <f>Input!$BA$11</f>
        <v>0</v>
      </c>
      <c r="D17" s="192">
        <f>Input!$BB$11</f>
        <v>0</v>
      </c>
      <c r="E17" s="193"/>
      <c r="F17" s="194">
        <f>Input!$BC$11</f>
        <v>0</v>
      </c>
    </row>
    <row r="18" spans="1:6" ht="15.75">
      <c r="A18" s="195" t="s">
        <v>950</v>
      </c>
      <c r="B18" s="196" t="s">
        <v>951</v>
      </c>
      <c r="C18" s="187">
        <f>Input!$BD$11</f>
        <v>0</v>
      </c>
      <c r="D18" s="188">
        <f>Input!$BE$11</f>
        <v>0</v>
      </c>
      <c r="E18" s="188">
        <f>Input!$BF$11</f>
        <v>0</v>
      </c>
      <c r="F18" s="189">
        <f>Input!$BG$11</f>
        <v>0</v>
      </c>
    </row>
    <row r="19" spans="1:6" ht="15.75">
      <c r="A19" s="190" t="s">
        <v>950</v>
      </c>
      <c r="B19" s="191" t="s">
        <v>938</v>
      </c>
      <c r="C19" s="192">
        <f>Input!$BH$11</f>
        <v>0</v>
      </c>
      <c r="D19" s="192">
        <f>Input!$BI$11</f>
        <v>0</v>
      </c>
      <c r="E19" s="193"/>
      <c r="F19" s="194">
        <f>Input!$BJ$11</f>
        <v>0</v>
      </c>
    </row>
    <row r="20" spans="1:6" ht="15.75">
      <c r="A20" s="195"/>
      <c r="B20" s="197" t="s">
        <v>952</v>
      </c>
      <c r="C20" s="198">
        <f t="shared" ref="C20:E21" si="0">C18+C16+C14+C12+C10+C8+C6</f>
        <v>512400</v>
      </c>
      <c r="D20" s="198">
        <f t="shared" si="0"/>
        <v>785658</v>
      </c>
      <c r="E20" s="198">
        <f t="shared" si="0"/>
        <v>1298058</v>
      </c>
      <c r="F20" s="199"/>
    </row>
    <row r="21" spans="1:6" ht="15.75">
      <c r="A21" s="195"/>
      <c r="B21" s="200" t="s">
        <v>953</v>
      </c>
      <c r="C21" s="201">
        <f t="shared" si="0"/>
        <v>524</v>
      </c>
      <c r="D21" s="201">
        <f t="shared" si="0"/>
        <v>697</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Input!$BK$11</f>
        <v>4104</v>
      </c>
      <c r="D24" s="188">
        <f>Input!$BL$11</f>
        <v>32095</v>
      </c>
      <c r="E24" s="188">
        <f>Input!$BM$11</f>
        <v>36199</v>
      </c>
      <c r="F24" s="189">
        <f>Input!$BN$11</f>
        <v>0</v>
      </c>
    </row>
    <row r="25" spans="1:6" ht="31.5">
      <c r="A25" s="195" t="s">
        <v>957</v>
      </c>
      <c r="B25" s="196" t="s">
        <v>958</v>
      </c>
      <c r="C25" s="187">
        <f>Input!$BO$11</f>
        <v>0</v>
      </c>
      <c r="D25" s="188">
        <f>Input!$BP$11</f>
        <v>0</v>
      </c>
      <c r="E25" s="188">
        <f>Input!$BQ$11</f>
        <v>0</v>
      </c>
      <c r="F25" s="189">
        <f>Input!$BR$11</f>
        <v>0</v>
      </c>
    </row>
    <row r="26" spans="1:6" ht="47.25">
      <c r="A26" s="195" t="s">
        <v>959</v>
      </c>
      <c r="B26" s="208" t="s">
        <v>960</v>
      </c>
      <c r="C26" s="187">
        <f>Input!$BS$11</f>
        <v>2636</v>
      </c>
      <c r="D26" s="188">
        <f>Input!$BT$11</f>
        <v>791982</v>
      </c>
      <c r="E26" s="188">
        <f>Input!$BU$11</f>
        <v>794618</v>
      </c>
      <c r="F26" s="189">
        <f>Input!$BV$11</f>
        <v>0</v>
      </c>
    </row>
    <row r="27" spans="1:6" ht="31.5">
      <c r="A27" s="195" t="s">
        <v>961</v>
      </c>
      <c r="B27" s="196" t="s">
        <v>962</v>
      </c>
      <c r="C27" s="187">
        <f>Input!$BW$11</f>
        <v>6720</v>
      </c>
      <c r="D27" s="188">
        <f>Input!$BX$11</f>
        <v>218866</v>
      </c>
      <c r="E27" s="188">
        <f>Input!$BY$11</f>
        <v>225586</v>
      </c>
      <c r="F27" s="189">
        <f>Input!$BZ$11</f>
        <v>0</v>
      </c>
    </row>
    <row r="28" spans="1:6" ht="31.5">
      <c r="A28" s="209" t="s">
        <v>963</v>
      </c>
      <c r="B28" s="210" t="s">
        <v>964</v>
      </c>
      <c r="C28" s="187">
        <f>Input!$CA$11</f>
        <v>5236</v>
      </c>
      <c r="D28" s="188">
        <f>Input!$CB$11</f>
        <v>259758</v>
      </c>
      <c r="E28" s="188">
        <f>Input!$CC$11</f>
        <v>264994</v>
      </c>
      <c r="F28" s="189">
        <f>Input!$CD$11</f>
        <v>0</v>
      </c>
    </row>
    <row r="29" spans="1:6" ht="15.75">
      <c r="A29" s="211"/>
      <c r="B29" s="212" t="s">
        <v>965</v>
      </c>
      <c r="C29" s="213">
        <f>SUM(C24:C28)</f>
        <v>18696</v>
      </c>
      <c r="D29" s="213">
        <f t="shared" ref="D29:E29" si="1">SUM(D24:D28)</f>
        <v>1302701</v>
      </c>
      <c r="E29" s="213">
        <f t="shared" si="1"/>
        <v>1321397</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Input!$CE$11</f>
        <v>15406</v>
      </c>
      <c r="D32" s="188">
        <f>Input!$CF$11</f>
        <v>13212</v>
      </c>
      <c r="E32" s="188">
        <f>Input!$CG$11</f>
        <v>28618</v>
      </c>
      <c r="F32" s="189">
        <f>Input!$CH$11</f>
        <v>0</v>
      </c>
    </row>
    <row r="33" spans="1:6" ht="15.75">
      <c r="A33" s="195" t="s">
        <v>969</v>
      </c>
      <c r="B33" s="196" t="s">
        <v>1216</v>
      </c>
      <c r="C33" s="187">
        <f>Input!$CI$11</f>
        <v>63091</v>
      </c>
      <c r="D33" s="188">
        <f>Input!$CJ$11</f>
        <v>53848</v>
      </c>
      <c r="E33" s="188">
        <f>Input!$CK$11</f>
        <v>116939</v>
      </c>
      <c r="F33" s="189">
        <f>Input!$CL$11</f>
        <v>0</v>
      </c>
    </row>
    <row r="34" spans="1:6" ht="31.5">
      <c r="A34" s="195" t="s">
        <v>970</v>
      </c>
      <c r="B34" s="196" t="s">
        <v>971</v>
      </c>
      <c r="C34" s="187">
        <f>Input!$CM$11</f>
        <v>16747</v>
      </c>
      <c r="D34" s="188">
        <f>Input!$CN$11</f>
        <v>0</v>
      </c>
      <c r="E34" s="188">
        <f>Input!$CO$11</f>
        <v>16747</v>
      </c>
      <c r="F34" s="189">
        <f>Input!$CP$11</f>
        <v>0</v>
      </c>
    </row>
    <row r="35" spans="1:6" ht="31.5">
      <c r="A35" s="211" t="s">
        <v>972</v>
      </c>
      <c r="B35" s="196" t="s">
        <v>973</v>
      </c>
      <c r="C35" s="187">
        <f>Input!$CQ$11</f>
        <v>0</v>
      </c>
      <c r="D35" s="188">
        <f>Input!$CR$11</f>
        <v>80000</v>
      </c>
      <c r="E35" s="188">
        <f>Input!$CS$11</f>
        <v>80000</v>
      </c>
      <c r="F35" s="189">
        <f>Input!$CT$11</f>
        <v>0</v>
      </c>
    </row>
    <row r="36" spans="1:6" ht="15.75">
      <c r="A36" s="211"/>
      <c r="B36" s="212" t="s">
        <v>965</v>
      </c>
      <c r="C36" s="213">
        <f>SUM(C32:C35)</f>
        <v>95244</v>
      </c>
      <c r="D36" s="213">
        <f t="shared" ref="D36:E36" si="2">SUM(D32:D35)</f>
        <v>147060</v>
      </c>
      <c r="E36" s="213">
        <f t="shared" si="2"/>
        <v>242304</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Input!$CU$11</f>
        <v>0</v>
      </c>
      <c r="D39" s="188">
        <f>Input!$CV$11</f>
        <v>1668388</v>
      </c>
      <c r="E39" s="188">
        <f>Input!$CW$11</f>
        <v>1668388</v>
      </c>
      <c r="F39" s="189">
        <f>Input!$CX$11</f>
        <v>0</v>
      </c>
    </row>
    <row r="40" spans="1:6" ht="47.25">
      <c r="A40" s="195" t="s">
        <v>977</v>
      </c>
      <c r="B40" s="196" t="s">
        <v>978</v>
      </c>
      <c r="C40" s="187">
        <f>Input!$CY$11</f>
        <v>0</v>
      </c>
      <c r="D40" s="188">
        <f>Input!$CZ$11</f>
        <v>0</v>
      </c>
      <c r="E40" s="188">
        <f>Input!$DA$11</f>
        <v>0</v>
      </c>
      <c r="F40" s="189">
        <f>Input!$DB$11</f>
        <v>0</v>
      </c>
    </row>
    <row r="41" spans="1:6" ht="15.75">
      <c r="A41" s="209" t="s">
        <v>979</v>
      </c>
      <c r="B41" s="210" t="s">
        <v>980</v>
      </c>
      <c r="C41" s="187">
        <f>Input!$DC$11</f>
        <v>0</v>
      </c>
      <c r="D41" s="188">
        <f>Input!$DD$11</f>
        <v>0</v>
      </c>
      <c r="E41" s="188">
        <f>Input!$DE$11</f>
        <v>0</v>
      </c>
      <c r="F41" s="189">
        <f>Input!$DF$11</f>
        <v>0</v>
      </c>
    </row>
    <row r="42" spans="1:6" ht="15.75">
      <c r="A42" s="211"/>
      <c r="B42" s="212" t="s">
        <v>965</v>
      </c>
      <c r="C42" s="213">
        <f>SUM(C39:C41)</f>
        <v>0</v>
      </c>
      <c r="D42" s="213">
        <f t="shared" ref="D42:E42" si="3">SUM(D39:D41)</f>
        <v>1668388</v>
      </c>
      <c r="E42" s="213">
        <f t="shared" si="3"/>
        <v>1668388</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Input!$DG$11</f>
        <v>0</v>
      </c>
      <c r="D45" s="188">
        <f>Input!$DH$11</f>
        <v>0</v>
      </c>
      <c r="E45" s="188">
        <f>Input!$DI$11</f>
        <v>0</v>
      </c>
      <c r="F45" s="189">
        <f>Input!$DJ$11</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Input!$DK$11</f>
        <v>0</v>
      </c>
      <c r="D48" s="188">
        <f>Input!$DL$11</f>
        <v>0</v>
      </c>
      <c r="E48" s="188">
        <f>Input!$DM$11</f>
        <v>0</v>
      </c>
      <c r="F48" s="189">
        <f>Input!$DN$11</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Input!$DO$11</f>
        <v>0</v>
      </c>
      <c r="D52" s="188">
        <f>Input!$DP$11</f>
        <v>1294216</v>
      </c>
      <c r="E52" s="188">
        <f>Input!$DQ$11</f>
        <v>1294216</v>
      </c>
      <c r="F52" s="189" t="str">
        <f>Input!$DR$11</f>
        <v>Covid testing andenergency aid for students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Input!$DS$11</f>
        <v>0</v>
      </c>
      <c r="D55" s="188">
        <f>Input!$DT$11</f>
        <v>275293</v>
      </c>
      <c r="E55" s="188">
        <f>Input!$DU$11</f>
        <v>0</v>
      </c>
      <c r="F55" s="189">
        <f>Input!$DV$11</f>
        <v>0</v>
      </c>
    </row>
    <row r="56" spans="1:6" ht="15.75">
      <c r="A56" s="308" t="s">
        <v>986</v>
      </c>
      <c r="B56" s="191" t="s">
        <v>990</v>
      </c>
      <c r="C56" s="192">
        <f>Input!$DW$11</f>
        <v>0</v>
      </c>
      <c r="D56" s="192">
        <f>Input!$DX$11</f>
        <v>45</v>
      </c>
      <c r="E56" s="193"/>
      <c r="F56" s="194" t="str">
        <f>Input!$DY$11</f>
        <v>Duplicated</v>
      </c>
    </row>
    <row r="57" spans="1:6" ht="31.5">
      <c r="A57" s="305" t="s">
        <v>1213</v>
      </c>
      <c r="B57" s="210" t="s">
        <v>991</v>
      </c>
      <c r="C57" s="187">
        <f>Input!$DZ$11</f>
        <v>0</v>
      </c>
      <c r="D57" s="188">
        <f>Input!$EA$11</f>
        <v>269482</v>
      </c>
      <c r="E57" s="188">
        <f>Input!$EB$11</f>
        <v>0</v>
      </c>
      <c r="F57" s="189">
        <f>Input!$EC$11</f>
        <v>0</v>
      </c>
    </row>
    <row r="58" spans="1:6" ht="15.75">
      <c r="A58" s="308" t="s">
        <v>1213</v>
      </c>
      <c r="B58" s="191" t="s">
        <v>990</v>
      </c>
      <c r="C58" s="192">
        <f>Input!$ED$11</f>
        <v>0</v>
      </c>
      <c r="D58" s="192">
        <f>Input!$EE$11</f>
        <v>147</v>
      </c>
      <c r="E58" s="193"/>
      <c r="F58" s="194" t="str">
        <f>Input!$EF$11</f>
        <v>Duplicated</v>
      </c>
    </row>
    <row r="59" spans="1:6" ht="31.5">
      <c r="A59" s="305" t="s">
        <v>1214</v>
      </c>
      <c r="B59" s="210" t="s">
        <v>992</v>
      </c>
      <c r="C59" s="187">
        <f>Input!$EG$11</f>
        <v>0</v>
      </c>
      <c r="D59" s="188">
        <f>Input!$EH$11</f>
        <v>8229</v>
      </c>
      <c r="E59" s="188">
        <f>Input!$EI$11</f>
        <v>0</v>
      </c>
      <c r="F59" s="189">
        <f>Input!$EJ$11</f>
        <v>0</v>
      </c>
    </row>
    <row r="60" spans="1:6" ht="15.75">
      <c r="A60" s="308" t="s">
        <v>1214</v>
      </c>
      <c r="B60" s="191" t="s">
        <v>990</v>
      </c>
      <c r="C60" s="192">
        <f>Input!$EK$11</f>
        <v>0</v>
      </c>
      <c r="D60" s="192">
        <f>Input!$EL$11</f>
        <v>4</v>
      </c>
      <c r="E60" s="193"/>
      <c r="F60" s="194" t="str">
        <f>Input!$EM$11</f>
        <v>Duplicated</v>
      </c>
    </row>
    <row r="61" spans="1:6" ht="15.75">
      <c r="A61" s="305"/>
      <c r="B61" s="197" t="s">
        <v>952</v>
      </c>
      <c r="C61" s="198">
        <f>C59+C57+C55</f>
        <v>0</v>
      </c>
      <c r="D61" s="198">
        <f t="shared" ref="D61:E62" si="4">D59+D57+D55</f>
        <v>553004</v>
      </c>
      <c r="E61" s="198">
        <f t="shared" si="4"/>
        <v>0</v>
      </c>
      <c r="F61" s="189"/>
    </row>
    <row r="62" spans="1:6" ht="15.75">
      <c r="A62" s="308"/>
      <c r="B62" s="191" t="s">
        <v>953</v>
      </c>
      <c r="C62" s="219">
        <f>C60+C58+C56</f>
        <v>0</v>
      </c>
      <c r="D62" s="219">
        <f t="shared" si="4"/>
        <v>196</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Input!$EN$11</f>
        <v>0</v>
      </c>
      <c r="D65" s="187">
        <f>Input!$EO$11</f>
        <v>0</v>
      </c>
      <c r="E65" s="187">
        <f>Input!$EP$11</f>
        <v>0</v>
      </c>
      <c r="F65" s="189">
        <f>Input!$EQ$11</f>
        <v>0</v>
      </c>
    </row>
    <row r="66" spans="1:6" ht="15.75">
      <c r="A66" s="202"/>
      <c r="B66" s="215"/>
      <c r="C66" s="220"/>
      <c r="D66" s="221"/>
      <c r="E66" s="222"/>
      <c r="F66" s="199"/>
    </row>
    <row r="67" spans="1:6" ht="15.75">
      <c r="A67" s="195"/>
      <c r="B67" s="223" t="s">
        <v>995</v>
      </c>
      <c r="C67" s="224">
        <f>C65+C61+C52+C49+C45+C42+C36+C29+C20</f>
        <v>626340</v>
      </c>
      <c r="D67" s="224">
        <f t="shared" ref="D67:E67" si="5">D65+D61+D52+D49+D45+D42+D36+D29+D20</f>
        <v>5751027</v>
      </c>
      <c r="E67" s="224">
        <f t="shared" si="5"/>
        <v>5824363</v>
      </c>
      <c r="F67" s="225"/>
    </row>
    <row r="68" spans="1:6" ht="15.75">
      <c r="A68" s="195"/>
      <c r="B68" s="223" t="s">
        <v>996</v>
      </c>
      <c r="C68" s="224">
        <f>C62+C21</f>
        <v>524</v>
      </c>
      <c r="D68" s="224">
        <f>D62+D21</f>
        <v>893</v>
      </c>
      <c r="E68" s="224"/>
      <c r="F68" s="225"/>
    </row>
    <row r="69" spans="1:6" ht="15.75">
      <c r="A69" s="226"/>
      <c r="B69" s="227"/>
      <c r="C69" s="228"/>
      <c r="D69" s="228"/>
      <c r="E69" s="228"/>
      <c r="F69" s="206"/>
    </row>
    <row r="70" spans="1:6" s="205" customFormat="1" ht="15.75">
      <c r="B70" s="229" t="s">
        <v>997</v>
      </c>
      <c r="C70" s="230">
        <f>'P-B Fed'!D97</f>
        <v>626340</v>
      </c>
      <c r="D70" s="231">
        <f>'P-B Fed'!F97</f>
        <v>5751027</v>
      </c>
      <c r="E70" s="231">
        <f>'P-B Fed'!G97</f>
        <v>5824363</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626340</v>
      </c>
      <c r="D76" s="235">
        <f>SUM(D6,D8,D10,D12,D14,D16,D18,)+SUM(D24:D28)+SUM(D32:D35)+SUM(D39:D41)+D45+D48+D52+SUM(D55,D57,D59)+D65</f>
        <v>5751027</v>
      </c>
      <c r="E76" s="235">
        <f>SUM(E6,E8,E10,E12,E14,E16,E18,)+SUM(E24:E28)+SUM(E32:E35)+SUM(E39:E41)+E45+E48+E52+SUM(E55,E57,E59)+E65</f>
        <v>5824363</v>
      </c>
      <c r="F76" s="206"/>
    </row>
    <row r="77" spans="1:6" s="205" customFormat="1" ht="15.75">
      <c r="B77" s="232" t="s">
        <v>1001</v>
      </c>
      <c r="C77" s="236">
        <f>SUM(C7,C9,C11,C13,C15,C17,C19)+SUM(C56,C58,C60)</f>
        <v>524</v>
      </c>
      <c r="D77" s="236">
        <f>SUM(D7,D9,D11,D13,D15,D17,D19)+SUM(D56,D58,D60)</f>
        <v>893</v>
      </c>
      <c r="E77" s="217"/>
      <c r="F77" s="206"/>
    </row>
    <row r="78" spans="1:6" s="205" customFormat="1" ht="15.75">
      <c r="B78" s="232"/>
      <c r="C78" s="235">
        <f>SUM(C76:C77)</f>
        <v>626864</v>
      </c>
      <c r="D78" s="235">
        <f>SUM(D76:D77)</f>
        <v>5751920</v>
      </c>
      <c r="E78" s="235">
        <f>SUM(E76:E77)</f>
        <v>5824363</v>
      </c>
      <c r="F78" s="206"/>
    </row>
    <row r="79" spans="1:6" s="205" customFormat="1" ht="15.75">
      <c r="B79" s="232"/>
      <c r="C79" s="204"/>
      <c r="F79" s="206"/>
    </row>
    <row r="80" spans="1:6" s="205" customFormat="1" ht="15.75">
      <c r="B80" s="232"/>
      <c r="C80" s="204"/>
      <c r="D80" s="237">
        <f>D78+C78+E78</f>
        <v>12203147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629" priority="10">
      <formula>$C$71&lt;&gt;0</formula>
    </cfRule>
  </conditionalFormatting>
  <conditionalFormatting sqref="D71">
    <cfRule type="expression" dxfId="628" priority="8">
      <formula>$D$71&lt;&gt;0</formula>
    </cfRule>
  </conditionalFormatting>
  <conditionalFormatting sqref="E71">
    <cfRule type="expression" dxfId="627" priority="7">
      <formula>$E$71&lt;&gt;0</formula>
    </cfRule>
  </conditionalFormatting>
  <conditionalFormatting sqref="C73">
    <cfRule type="expression" dxfId="626" priority="5">
      <formula>$C$73&lt;&gt;""</formula>
    </cfRule>
  </conditionalFormatting>
  <conditionalFormatting sqref="D73">
    <cfRule type="expression" dxfId="625" priority="4">
      <formula>$D$73&lt;&gt;""</formula>
    </cfRule>
  </conditionalFormatting>
  <conditionalFormatting sqref="E73">
    <cfRule type="expression" dxfId="624" priority="3">
      <formula>$E$73&lt;&gt;""</formula>
    </cfRule>
  </conditionalFormatting>
  <conditionalFormatting sqref="F2">
    <cfRule type="expression" dxfId="623" priority="2">
      <formula>OR($C$71&lt;&gt;0,$D$71&lt;&gt;0,$E$71&lt;&gt;0)</formula>
    </cfRule>
  </conditionalFormatting>
  <conditionalFormatting sqref="F1">
    <cfRule type="expression" dxfId="62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948EF-04CF-40FA-84F9-AD936957FBC1}">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Input!$B$11</f>
        <v>The University of Texas of the Permian Basin</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Input!$EU$11</f>
        <v>920008</v>
      </c>
      <c r="D5" s="247">
        <f>Input!$EV$11</f>
        <v>512400</v>
      </c>
      <c r="E5" s="247">
        <f>Input!$EW$11</f>
        <v>4956591</v>
      </c>
      <c r="F5" s="247">
        <f>Input!$EX$11</f>
        <v>785658</v>
      </c>
      <c r="G5" s="247">
        <f>Input!$EY$11</f>
        <v>1298058</v>
      </c>
      <c r="H5" s="248">
        <f>Input!$EZ$11</f>
        <v>0</v>
      </c>
    </row>
    <row r="6" spans="1:50">
      <c r="A6" s="245" t="s">
        <v>1008</v>
      </c>
      <c r="B6" s="246" t="s">
        <v>1010</v>
      </c>
      <c r="C6" s="247">
        <f>Input!$FA$11</f>
        <v>920008</v>
      </c>
      <c r="D6" s="247">
        <f>Input!$FB$11</f>
        <v>113940</v>
      </c>
      <c r="E6" s="247">
        <f>Input!$FC$11</f>
        <v>6485540</v>
      </c>
      <c r="F6" s="247">
        <f>Input!$FD$11</f>
        <v>3894144</v>
      </c>
      <c r="G6" s="247">
        <f>Input!$FE$11</f>
        <v>4008084</v>
      </c>
      <c r="H6" s="248">
        <f>Input!$FF$11</f>
        <v>0</v>
      </c>
    </row>
    <row r="7" spans="1:50">
      <c r="A7" s="245" t="s">
        <v>1008</v>
      </c>
      <c r="B7" s="246" t="s">
        <v>1011</v>
      </c>
      <c r="C7" s="247">
        <f>Input!$FG$11</f>
        <v>0</v>
      </c>
      <c r="D7" s="247">
        <f>Input!$FH$11</f>
        <v>0</v>
      </c>
      <c r="E7" s="247">
        <f>Input!$FI$11</f>
        <v>0</v>
      </c>
      <c r="F7" s="247">
        <f>Input!$FJ$11</f>
        <v>0</v>
      </c>
      <c r="G7" s="247">
        <f>Input!$FK$11</f>
        <v>0</v>
      </c>
      <c r="H7" s="248">
        <f>Input!$FL$11</f>
        <v>0</v>
      </c>
    </row>
    <row r="8" spans="1:50">
      <c r="A8" s="245" t="s">
        <v>1008</v>
      </c>
      <c r="B8" s="246" t="s">
        <v>1012</v>
      </c>
      <c r="C8" s="247">
        <f>Input!$FM$11</f>
        <v>0</v>
      </c>
      <c r="D8" s="247">
        <f>Input!$FN$11</f>
        <v>0</v>
      </c>
      <c r="E8" s="247">
        <f>Input!$FO$11</f>
        <v>0</v>
      </c>
      <c r="F8" s="247">
        <f>Input!$FP$11</f>
        <v>0</v>
      </c>
      <c r="G8" s="247">
        <f>Input!$FQ$11</f>
        <v>0</v>
      </c>
      <c r="H8" s="248">
        <f>Input!$FR$11</f>
        <v>0</v>
      </c>
    </row>
    <row r="9" spans="1:50">
      <c r="A9" s="245" t="s">
        <v>1008</v>
      </c>
      <c r="B9" s="246" t="s">
        <v>1013</v>
      </c>
      <c r="C9" s="247">
        <f>Input!$FS$11</f>
        <v>141344</v>
      </c>
      <c r="D9" s="247">
        <f>Input!$FT$11</f>
        <v>0</v>
      </c>
      <c r="E9" s="247">
        <f>Input!$FU$11</f>
        <v>771028</v>
      </c>
      <c r="F9" s="247">
        <f>Input!$FV$11</f>
        <v>518221</v>
      </c>
      <c r="G9" s="247">
        <f>Input!$FW$11</f>
        <v>518221</v>
      </c>
      <c r="H9" s="248">
        <f>Input!$FX$11</f>
        <v>0</v>
      </c>
    </row>
    <row r="10" spans="1:50">
      <c r="A10" s="245" t="s">
        <v>1008</v>
      </c>
      <c r="B10" s="246" t="s">
        <v>1014</v>
      </c>
      <c r="C10" s="247">
        <f>Input!$FY$11</f>
        <v>0</v>
      </c>
      <c r="D10" s="247">
        <f>Input!$FZ$11</f>
        <v>0</v>
      </c>
      <c r="E10" s="247">
        <f>Input!$GA$11</f>
        <v>0</v>
      </c>
      <c r="F10" s="247">
        <f>Input!$GB$11</f>
        <v>0</v>
      </c>
      <c r="G10" s="247">
        <f>Input!$GC$11</f>
        <v>0</v>
      </c>
      <c r="H10" s="248">
        <f>Input!$GD$11</f>
        <v>0</v>
      </c>
    </row>
    <row r="11" spans="1:50">
      <c r="A11" s="245" t="s">
        <v>1008</v>
      </c>
      <c r="B11" s="246" t="s">
        <v>1015</v>
      </c>
      <c r="C11" s="247">
        <f>Input!$GE$11</f>
        <v>0</v>
      </c>
      <c r="D11" s="247">
        <f>Input!$GF$11</f>
        <v>0</v>
      </c>
      <c r="E11" s="247">
        <f>Input!$GG$11</f>
        <v>0</v>
      </c>
      <c r="F11" s="247">
        <f>Input!$GH$11</f>
        <v>0</v>
      </c>
      <c r="G11" s="247">
        <f>Input!$GI$11</f>
        <v>0</v>
      </c>
      <c r="H11" s="248">
        <f>Input!$GJ$11</f>
        <v>0</v>
      </c>
    </row>
    <row r="12" spans="1:50" ht="30">
      <c r="A12" s="245" t="s">
        <v>1008</v>
      </c>
      <c r="B12" s="246" t="s">
        <v>1016</v>
      </c>
      <c r="C12" s="247">
        <f>Input!$GK$11</f>
        <v>0</v>
      </c>
      <c r="D12" s="247">
        <f>Input!$GL$11</f>
        <v>0</v>
      </c>
      <c r="E12" s="247">
        <f>Input!$GM$11</f>
        <v>0</v>
      </c>
      <c r="F12" s="247">
        <f>Input!$GN$11</f>
        <v>0</v>
      </c>
      <c r="G12" s="247">
        <f>Input!$GO$11</f>
        <v>0</v>
      </c>
      <c r="H12" s="248">
        <f>Input!$GP$11</f>
        <v>0</v>
      </c>
    </row>
    <row r="13" spans="1:50">
      <c r="A13" s="245" t="s">
        <v>1008</v>
      </c>
      <c r="B13" s="246" t="s">
        <v>1017</v>
      </c>
      <c r="C13" s="247">
        <f>Input!$GQ$11</f>
        <v>0</v>
      </c>
      <c r="D13" s="247">
        <f>Input!$GR$11</f>
        <v>0</v>
      </c>
      <c r="E13" s="247">
        <f>Input!$GS$11</f>
        <v>0</v>
      </c>
      <c r="F13" s="247">
        <f>Input!$GT$11</f>
        <v>0</v>
      </c>
      <c r="G13" s="247">
        <f>Input!$GU$11</f>
        <v>0</v>
      </c>
      <c r="H13" s="248">
        <f>Input!$GV$11</f>
        <v>0</v>
      </c>
    </row>
    <row r="14" spans="1:50">
      <c r="A14" s="245" t="s">
        <v>1008</v>
      </c>
      <c r="B14" s="246" t="s">
        <v>1018</v>
      </c>
      <c r="C14" s="247">
        <f>Input!$GW$11</f>
        <v>0</v>
      </c>
      <c r="D14" s="247">
        <f>Input!$GX$11</f>
        <v>0</v>
      </c>
      <c r="E14" s="247">
        <f>Input!$GY$11</f>
        <v>553004</v>
      </c>
      <c r="F14" s="247">
        <f>Input!$GZ$11</f>
        <v>553004</v>
      </c>
      <c r="G14" s="247">
        <f>Input!$HA$11</f>
        <v>0</v>
      </c>
      <c r="H14" s="248">
        <f>Input!$HB$11</f>
        <v>0</v>
      </c>
    </row>
    <row r="15" spans="1:50">
      <c r="A15" s="245" t="s">
        <v>1008</v>
      </c>
      <c r="B15" s="249">
        <f>Input!$HC$11</f>
        <v>0</v>
      </c>
      <c r="C15" s="247">
        <f>Input!$HD$11</f>
        <v>0</v>
      </c>
      <c r="D15" s="247">
        <f>Input!$HE$11</f>
        <v>0</v>
      </c>
      <c r="E15" s="247">
        <f>Input!$HF$11</f>
        <v>0</v>
      </c>
      <c r="F15" s="247">
        <f>Input!$HG$11</f>
        <v>0</v>
      </c>
      <c r="G15" s="247">
        <f>Input!$HH$11</f>
        <v>0</v>
      </c>
      <c r="H15" s="248">
        <f>Input!$HI$11</f>
        <v>0</v>
      </c>
    </row>
    <row r="16" spans="1:50">
      <c r="A16" s="245" t="s">
        <v>1008</v>
      </c>
      <c r="B16" s="249">
        <f>Input!$HJ$11</f>
        <v>0</v>
      </c>
      <c r="C16" s="247">
        <f>Input!$HK$11</f>
        <v>0</v>
      </c>
      <c r="D16" s="247">
        <f>Input!$HL$11</f>
        <v>0</v>
      </c>
      <c r="E16" s="247">
        <f>Input!$HM$11</f>
        <v>0</v>
      </c>
      <c r="F16" s="247">
        <f>Input!$HN$11</f>
        <v>0</v>
      </c>
      <c r="G16" s="247">
        <f>Input!$HO$11</f>
        <v>0</v>
      </c>
      <c r="H16" s="248">
        <f>Input!$HP$11</f>
        <v>0</v>
      </c>
    </row>
    <row r="17" spans="1:50">
      <c r="A17" s="245" t="s">
        <v>1008</v>
      </c>
      <c r="B17" s="249">
        <f>Input!$HQ$11</f>
        <v>0</v>
      </c>
      <c r="C17" s="247">
        <f>Input!$HR$11</f>
        <v>0</v>
      </c>
      <c r="D17" s="247">
        <f>Input!$HS$11</f>
        <v>0</v>
      </c>
      <c r="E17" s="247">
        <f>Input!$HT$11</f>
        <v>0</v>
      </c>
      <c r="F17" s="247">
        <f>Input!$HU$11</f>
        <v>0</v>
      </c>
      <c r="G17" s="247">
        <f>Input!$HV$11</f>
        <v>0</v>
      </c>
      <c r="H17" s="248">
        <f>Input!$HW$11</f>
        <v>0</v>
      </c>
    </row>
    <row r="18" spans="1:50">
      <c r="A18" s="245" t="s">
        <v>1008</v>
      </c>
      <c r="B18" s="246" t="s">
        <v>1019</v>
      </c>
      <c r="C18" s="247">
        <f>Input!$HX$11</f>
        <v>0</v>
      </c>
      <c r="D18" s="247">
        <f>Input!$HY$11</f>
        <v>0</v>
      </c>
      <c r="E18" s="247">
        <f>Input!$HZ$11</f>
        <v>0</v>
      </c>
      <c r="F18" s="247">
        <f>Input!$IA$11</f>
        <v>0</v>
      </c>
      <c r="G18" s="247">
        <f>Input!$IB$11</f>
        <v>0</v>
      </c>
      <c r="H18" s="248">
        <f>Input!$IC$11</f>
        <v>0</v>
      </c>
    </row>
    <row r="19" spans="1:50" s="254" customFormat="1">
      <c r="A19" s="241" t="s">
        <v>1008</v>
      </c>
      <c r="B19" s="250" t="s">
        <v>1020</v>
      </c>
      <c r="C19" s="251">
        <f>SUM(C5:C18)</f>
        <v>1981360</v>
      </c>
      <c r="D19" s="251">
        <f t="shared" ref="D19:G19" si="0">SUM(D5:D18)</f>
        <v>626340</v>
      </c>
      <c r="E19" s="251">
        <f t="shared" si="0"/>
        <v>12766163</v>
      </c>
      <c r="F19" s="251">
        <f t="shared" si="0"/>
        <v>5751027</v>
      </c>
      <c r="G19" s="251">
        <f t="shared" si="0"/>
        <v>5824363</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Input!$ID$11</f>
        <v>0</v>
      </c>
      <c r="D21" s="247">
        <f>Input!$IE$11</f>
        <v>0</v>
      </c>
      <c r="E21" s="247">
        <f>Input!$IF$11</f>
        <v>0</v>
      </c>
      <c r="F21" s="247">
        <f>Input!$IG$11</f>
        <v>0</v>
      </c>
      <c r="G21" s="247">
        <f>Input!$IH$11</f>
        <v>0</v>
      </c>
      <c r="H21" s="248">
        <f>Input!$II$11</f>
        <v>0</v>
      </c>
    </row>
    <row r="22" spans="1:50">
      <c r="A22" s="245" t="s">
        <v>1021</v>
      </c>
      <c r="B22" s="246" t="s">
        <v>1010</v>
      </c>
      <c r="C22" s="247">
        <f>Input!$IJ$11</f>
        <v>0</v>
      </c>
      <c r="D22" s="247">
        <f>Input!$IK$11</f>
        <v>0</v>
      </c>
      <c r="E22" s="247">
        <f>Input!$IL$11</f>
        <v>0</v>
      </c>
      <c r="F22" s="247">
        <f>Input!$IM$11</f>
        <v>0</v>
      </c>
      <c r="G22" s="247">
        <f>Input!$IN$11</f>
        <v>0</v>
      </c>
      <c r="H22" s="248">
        <f>Input!$IO$11</f>
        <v>0</v>
      </c>
    </row>
    <row r="23" spans="1:50">
      <c r="A23" s="245" t="s">
        <v>1021</v>
      </c>
      <c r="B23" s="246" t="s">
        <v>1011</v>
      </c>
      <c r="C23" s="247">
        <f>Input!$IP$11</f>
        <v>0</v>
      </c>
      <c r="D23" s="247">
        <f>Input!$IQ$11</f>
        <v>0</v>
      </c>
      <c r="E23" s="247">
        <f>Input!$IR$11</f>
        <v>0</v>
      </c>
      <c r="F23" s="247">
        <f>Input!$IS$11</f>
        <v>0</v>
      </c>
      <c r="G23" s="247">
        <f>Input!$IT$11</f>
        <v>0</v>
      </c>
      <c r="H23" s="248">
        <f>Input!$IU$11</f>
        <v>0</v>
      </c>
    </row>
    <row r="24" spans="1:50">
      <c r="A24" s="245" t="s">
        <v>1021</v>
      </c>
      <c r="B24" s="246" t="s">
        <v>1012</v>
      </c>
      <c r="C24" s="247">
        <f>Input!$IV$11</f>
        <v>0</v>
      </c>
      <c r="D24" s="247">
        <f>Input!$IW$11</f>
        <v>0</v>
      </c>
      <c r="E24" s="247">
        <f>Input!$IX$11</f>
        <v>0</v>
      </c>
      <c r="F24" s="247">
        <f>Input!$IY$11</f>
        <v>0</v>
      </c>
      <c r="G24" s="247">
        <f>Input!$IZ$11</f>
        <v>0</v>
      </c>
      <c r="H24" s="248">
        <f>Input!$JA$11</f>
        <v>0</v>
      </c>
    </row>
    <row r="25" spans="1:50">
      <c r="A25" s="245" t="s">
        <v>1021</v>
      </c>
      <c r="B25" s="246" t="s">
        <v>1013</v>
      </c>
      <c r="C25" s="247">
        <f>Input!$JB$11</f>
        <v>0</v>
      </c>
      <c r="D25" s="247">
        <f>Input!$JC$11</f>
        <v>0</v>
      </c>
      <c r="E25" s="247">
        <f>Input!$JD$11</f>
        <v>0</v>
      </c>
      <c r="F25" s="247">
        <f>Input!$JE$11</f>
        <v>0</v>
      </c>
      <c r="G25" s="247">
        <f>Input!$JF$11</f>
        <v>0</v>
      </c>
      <c r="H25" s="248">
        <f>Input!$JG$11</f>
        <v>0</v>
      </c>
    </row>
    <row r="26" spans="1:50">
      <c r="A26" s="245" t="s">
        <v>1021</v>
      </c>
      <c r="B26" s="246" t="s">
        <v>1014</v>
      </c>
      <c r="C26" s="247">
        <f>Input!$JH$11</f>
        <v>0</v>
      </c>
      <c r="D26" s="247">
        <f>Input!$JI$11</f>
        <v>0</v>
      </c>
      <c r="E26" s="247">
        <f>Input!$JJ$11</f>
        <v>0</v>
      </c>
      <c r="F26" s="247">
        <f>Input!$JK$11</f>
        <v>0</v>
      </c>
      <c r="G26" s="247">
        <f>Input!$JL$11</f>
        <v>0</v>
      </c>
      <c r="H26" s="248">
        <f>Input!$JM$11</f>
        <v>0</v>
      </c>
    </row>
    <row r="27" spans="1:50">
      <c r="A27" s="245" t="s">
        <v>1021</v>
      </c>
      <c r="B27" s="246" t="s">
        <v>1023</v>
      </c>
      <c r="C27" s="247">
        <f>Input!$JN$11</f>
        <v>0</v>
      </c>
      <c r="D27" s="247">
        <f>Input!$JO$11</f>
        <v>0</v>
      </c>
      <c r="E27" s="247">
        <f>Input!$JP$11</f>
        <v>0</v>
      </c>
      <c r="F27" s="247">
        <f>Input!$JQ$11</f>
        <v>0</v>
      </c>
      <c r="G27" s="247">
        <f>Input!$JR$11</f>
        <v>0</v>
      </c>
      <c r="H27" s="248">
        <f>Input!$JS$11</f>
        <v>0</v>
      </c>
    </row>
    <row r="28" spans="1:50" ht="30">
      <c r="A28" s="245" t="s">
        <v>1021</v>
      </c>
      <c r="B28" s="246" t="s">
        <v>1024</v>
      </c>
      <c r="C28" s="247">
        <f>Input!$JT$11</f>
        <v>0</v>
      </c>
      <c r="D28" s="247">
        <f>Input!$JU$11</f>
        <v>0</v>
      </c>
      <c r="E28" s="247">
        <f>Input!$JV$11</f>
        <v>0</v>
      </c>
      <c r="F28" s="247">
        <f>Input!$JW$11</f>
        <v>0</v>
      </c>
      <c r="G28" s="247">
        <f>Input!$JX$11</f>
        <v>0</v>
      </c>
      <c r="H28" s="248">
        <f>Input!$JY$11</f>
        <v>0</v>
      </c>
    </row>
    <row r="29" spans="1:50">
      <c r="A29" s="245" t="s">
        <v>1021</v>
      </c>
      <c r="B29" s="246" t="s">
        <v>1025</v>
      </c>
      <c r="C29" s="247">
        <f>Input!$JZ$11</f>
        <v>0</v>
      </c>
      <c r="D29" s="247">
        <f>Input!$KA$11</f>
        <v>0</v>
      </c>
      <c r="E29" s="247">
        <f>Input!$KB$11</f>
        <v>0</v>
      </c>
      <c r="F29" s="247">
        <f>Input!$KC$11</f>
        <v>0</v>
      </c>
      <c r="G29" s="247">
        <f>Input!$KD$11</f>
        <v>0</v>
      </c>
      <c r="H29" s="248">
        <f>Input!$KE$11</f>
        <v>0</v>
      </c>
    </row>
    <row r="30" spans="1:50">
      <c r="A30" s="245" t="s">
        <v>1021</v>
      </c>
      <c r="B30" s="249">
        <f>Input!$KF$11</f>
        <v>0</v>
      </c>
      <c r="C30" s="247">
        <f>Input!$KG$11</f>
        <v>0</v>
      </c>
      <c r="D30" s="247">
        <f>Input!$KH$11</f>
        <v>0</v>
      </c>
      <c r="E30" s="247">
        <f>Input!$KI$11</f>
        <v>0</v>
      </c>
      <c r="F30" s="247">
        <f>Input!$KJ$11</f>
        <v>0</v>
      </c>
      <c r="G30" s="247">
        <f>Input!$KK$11</f>
        <v>0</v>
      </c>
      <c r="H30" s="248">
        <f>Input!$KL$11</f>
        <v>0</v>
      </c>
    </row>
    <row r="31" spans="1:50">
      <c r="A31" s="245" t="s">
        <v>1021</v>
      </c>
      <c r="B31" s="249">
        <f>Input!$KM$11</f>
        <v>0</v>
      </c>
      <c r="C31" s="247">
        <f>Input!$KN$11</f>
        <v>0</v>
      </c>
      <c r="D31" s="247">
        <f>Input!$KO$11</f>
        <v>0</v>
      </c>
      <c r="E31" s="247">
        <f>Input!$KP$11</f>
        <v>0</v>
      </c>
      <c r="F31" s="247">
        <f>Input!$KQ$11</f>
        <v>0</v>
      </c>
      <c r="G31" s="247">
        <f>Input!$KR$11</f>
        <v>0</v>
      </c>
      <c r="H31" s="248">
        <f>Input!$KS$11</f>
        <v>0</v>
      </c>
    </row>
    <row r="32" spans="1:50">
      <c r="A32" s="245" t="s">
        <v>1021</v>
      </c>
      <c r="B32" s="249">
        <f>Input!$KT$11</f>
        <v>0</v>
      </c>
      <c r="C32" s="247">
        <f>Input!$KU$11</f>
        <v>0</v>
      </c>
      <c r="D32" s="247">
        <f>Input!$KV$11</f>
        <v>0</v>
      </c>
      <c r="E32" s="247">
        <f>Input!$KW$11</f>
        <v>0</v>
      </c>
      <c r="F32" s="247">
        <f>Input!$KX$11</f>
        <v>0</v>
      </c>
      <c r="G32" s="247">
        <f>Input!$KY$11</f>
        <v>0</v>
      </c>
      <c r="H32" s="248">
        <f>Input!$KZ$11</f>
        <v>0</v>
      </c>
    </row>
    <row r="33" spans="1:50">
      <c r="A33" s="245" t="s">
        <v>1021</v>
      </c>
      <c r="B33" s="246" t="s">
        <v>1019</v>
      </c>
      <c r="C33" s="247">
        <f>Input!$LA$11</f>
        <v>0</v>
      </c>
      <c r="D33" s="247">
        <f>Input!$LB$11</f>
        <v>0</v>
      </c>
      <c r="E33" s="247">
        <f>Input!$LC$11</f>
        <v>0</v>
      </c>
      <c r="F33" s="247">
        <f>Input!$LD$11</f>
        <v>0</v>
      </c>
      <c r="G33" s="247">
        <f>Input!$LE$11</f>
        <v>0</v>
      </c>
      <c r="H33" s="248">
        <f>Input!$LF$11</f>
        <v>0</v>
      </c>
    </row>
    <row r="34" spans="1:50" s="257" customFormat="1">
      <c r="A34" s="241" t="s">
        <v>1021</v>
      </c>
      <c r="B34" s="250" t="s">
        <v>1026</v>
      </c>
      <c r="C34" s="251">
        <f>SUM(C21:C33)</f>
        <v>0</v>
      </c>
      <c r="D34" s="251">
        <f t="shared" ref="D34:G34" si="1">SUM(D21:D33)</f>
        <v>0</v>
      </c>
      <c r="E34" s="251">
        <f t="shared" si="1"/>
        <v>0</v>
      </c>
      <c r="F34" s="251">
        <f t="shared" si="1"/>
        <v>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Input!$LG$11</f>
        <v>0</v>
      </c>
      <c r="D36" s="247">
        <f>Input!$LH$11</f>
        <v>0</v>
      </c>
      <c r="E36" s="247">
        <f>Input!$LI$11</f>
        <v>0</v>
      </c>
      <c r="F36" s="247">
        <f>Input!$LJ$11</f>
        <v>0</v>
      </c>
      <c r="G36" s="247">
        <f>Input!$LK$11</f>
        <v>0</v>
      </c>
      <c r="H36" s="248">
        <f>Input!$LL$11</f>
        <v>0</v>
      </c>
    </row>
    <row r="37" spans="1:50">
      <c r="A37" s="245" t="s">
        <v>1027</v>
      </c>
      <c r="B37" s="246" t="s">
        <v>1010</v>
      </c>
      <c r="C37" s="247">
        <f>Input!$LM$11</f>
        <v>0</v>
      </c>
      <c r="D37" s="247">
        <f>Input!$LN$11</f>
        <v>0</v>
      </c>
      <c r="E37" s="247">
        <f>Input!$LO$11</f>
        <v>0</v>
      </c>
      <c r="F37" s="247">
        <f>Input!$LP$11</f>
        <v>0</v>
      </c>
      <c r="G37" s="247">
        <f>Input!$LQ$11</f>
        <v>0</v>
      </c>
      <c r="H37" s="248">
        <f>Input!$LR$11</f>
        <v>0</v>
      </c>
    </row>
    <row r="38" spans="1:50">
      <c r="A38" s="245" t="s">
        <v>1027</v>
      </c>
      <c r="B38" s="246" t="s">
        <v>1011</v>
      </c>
      <c r="C38" s="247">
        <f>Input!$LS$11</f>
        <v>0</v>
      </c>
      <c r="D38" s="247">
        <f>Input!$LT$11</f>
        <v>0</v>
      </c>
      <c r="E38" s="247">
        <f>Input!$LU$11</f>
        <v>0</v>
      </c>
      <c r="F38" s="247">
        <f>Input!$LV$11</f>
        <v>0</v>
      </c>
      <c r="G38" s="247">
        <f>Input!$LW$11</f>
        <v>0</v>
      </c>
      <c r="H38" s="248">
        <f>Input!$LX$11</f>
        <v>0</v>
      </c>
    </row>
    <row r="39" spans="1:50">
      <c r="A39" s="245" t="s">
        <v>1027</v>
      </c>
      <c r="B39" s="246" t="s">
        <v>1012</v>
      </c>
      <c r="C39" s="247">
        <f>Input!$LY$11</f>
        <v>0</v>
      </c>
      <c r="D39" s="247">
        <f>Input!$LZ$11</f>
        <v>0</v>
      </c>
      <c r="E39" s="247">
        <f>Input!$MA$11</f>
        <v>0</v>
      </c>
      <c r="F39" s="247">
        <f>Input!$MB$11</f>
        <v>0</v>
      </c>
      <c r="G39" s="247">
        <f>Input!$MC$11</f>
        <v>0</v>
      </c>
      <c r="H39" s="248">
        <f>Input!$MD$11</f>
        <v>0</v>
      </c>
    </row>
    <row r="40" spans="1:50">
      <c r="A40" s="245" t="s">
        <v>1027</v>
      </c>
      <c r="B40" s="246" t="s">
        <v>1013</v>
      </c>
      <c r="C40" s="247">
        <f>Input!$ME$11</f>
        <v>0</v>
      </c>
      <c r="D40" s="247">
        <f>Input!$MF$11</f>
        <v>0</v>
      </c>
      <c r="E40" s="247">
        <f>Input!$MG$11</f>
        <v>0</v>
      </c>
      <c r="F40" s="247">
        <f>Input!$MH$11</f>
        <v>0</v>
      </c>
      <c r="G40" s="247">
        <f>Input!$MI$11</f>
        <v>0</v>
      </c>
      <c r="H40" s="248">
        <f>Input!$MJ$11</f>
        <v>0</v>
      </c>
    </row>
    <row r="41" spans="1:50">
      <c r="A41" s="245" t="s">
        <v>1027</v>
      </c>
      <c r="B41" s="246" t="s">
        <v>1014</v>
      </c>
      <c r="C41" s="247">
        <f>Input!$MK$11</f>
        <v>0</v>
      </c>
      <c r="D41" s="247">
        <f>Input!$ML$11</f>
        <v>0</v>
      </c>
      <c r="E41" s="247">
        <f>Input!$MM$11</f>
        <v>0</v>
      </c>
      <c r="F41" s="247">
        <f>Input!$MN$11</f>
        <v>0</v>
      </c>
      <c r="G41" s="247">
        <f>Input!$MO$11</f>
        <v>0</v>
      </c>
      <c r="H41" s="248">
        <f>Input!$MP$11</f>
        <v>0</v>
      </c>
    </row>
    <row r="42" spans="1:50">
      <c r="A42" s="245" t="s">
        <v>1027</v>
      </c>
      <c r="B42" s="246" t="s">
        <v>1023</v>
      </c>
      <c r="C42" s="247">
        <f>Input!$MQ$11</f>
        <v>0</v>
      </c>
      <c r="D42" s="247">
        <f>Input!$MR$11</f>
        <v>0</v>
      </c>
      <c r="E42" s="247">
        <f>Input!$MS$11</f>
        <v>0</v>
      </c>
      <c r="F42" s="247">
        <f>Input!$MT$11</f>
        <v>0</v>
      </c>
      <c r="G42" s="247">
        <f>Input!$MU$11</f>
        <v>0</v>
      </c>
      <c r="H42" s="248">
        <f>Input!$MV$11</f>
        <v>0</v>
      </c>
    </row>
    <row r="43" spans="1:50">
      <c r="A43" s="245" t="s">
        <v>1027</v>
      </c>
      <c r="B43" s="246" t="s">
        <v>1028</v>
      </c>
      <c r="C43" s="247">
        <f>Input!$MW$11</f>
        <v>0</v>
      </c>
      <c r="D43" s="247">
        <f>Input!$MX$11</f>
        <v>0</v>
      </c>
      <c r="E43" s="247">
        <f>Input!$MY$11</f>
        <v>0</v>
      </c>
      <c r="F43" s="247">
        <f>Input!$MZ$11</f>
        <v>0</v>
      </c>
      <c r="G43" s="247">
        <f>Input!$NA$11</f>
        <v>0</v>
      </c>
      <c r="H43" s="248">
        <f>Input!$NB$11</f>
        <v>0</v>
      </c>
    </row>
    <row r="44" spans="1:50">
      <c r="A44" s="245" t="s">
        <v>1027</v>
      </c>
      <c r="B44" s="249">
        <f>Input!$NC$11</f>
        <v>0</v>
      </c>
      <c r="C44" s="247">
        <f>Input!$ND$11</f>
        <v>0</v>
      </c>
      <c r="D44" s="247">
        <f>Input!$NE$11</f>
        <v>0</v>
      </c>
      <c r="E44" s="247">
        <f>Input!$NF$11</f>
        <v>0</v>
      </c>
      <c r="F44" s="247">
        <f>Input!$NG$11</f>
        <v>0</v>
      </c>
      <c r="G44" s="247">
        <f>Input!$NH$11</f>
        <v>0</v>
      </c>
      <c r="H44" s="248">
        <f>Input!$NI$11</f>
        <v>0</v>
      </c>
    </row>
    <row r="45" spans="1:50">
      <c r="A45" s="245" t="s">
        <v>1027</v>
      </c>
      <c r="B45" s="249">
        <f>Input!$NJ$11</f>
        <v>0</v>
      </c>
      <c r="C45" s="247">
        <f>Input!$NK$11</f>
        <v>0</v>
      </c>
      <c r="D45" s="247">
        <f>Input!$NL$11</f>
        <v>0</v>
      </c>
      <c r="E45" s="247">
        <f>Input!$NM$11</f>
        <v>0</v>
      </c>
      <c r="F45" s="247">
        <f>Input!$NN$11</f>
        <v>0</v>
      </c>
      <c r="G45" s="247">
        <f>Input!$NO$11</f>
        <v>0</v>
      </c>
      <c r="H45" s="248">
        <f>Input!$NP$11</f>
        <v>0</v>
      </c>
    </row>
    <row r="46" spans="1:50">
      <c r="A46" s="245" t="s">
        <v>1027</v>
      </c>
      <c r="B46" s="249">
        <f>Input!$NQ$11</f>
        <v>0</v>
      </c>
      <c r="C46" s="247">
        <f>Input!$NR$11</f>
        <v>0</v>
      </c>
      <c r="D46" s="247">
        <f>Input!$NS$11</f>
        <v>0</v>
      </c>
      <c r="E46" s="247">
        <f>Input!$NT$11</f>
        <v>0</v>
      </c>
      <c r="F46" s="247">
        <f>Input!$NU$11</f>
        <v>0</v>
      </c>
      <c r="G46" s="247">
        <f>Input!$NV$11</f>
        <v>0</v>
      </c>
      <c r="H46" s="248">
        <f>Input!$NW$11</f>
        <v>0</v>
      </c>
    </row>
    <row r="47" spans="1:50">
      <c r="A47" s="245" t="s">
        <v>1027</v>
      </c>
      <c r="B47" s="249">
        <f>Input!$NX$11</f>
        <v>0</v>
      </c>
      <c r="C47" s="247">
        <f>Input!$NY$11</f>
        <v>0</v>
      </c>
      <c r="D47" s="247">
        <f>Input!$NZ$11</f>
        <v>0</v>
      </c>
      <c r="E47" s="247">
        <f>Input!$OA$11</f>
        <v>0</v>
      </c>
      <c r="F47" s="247">
        <f>Input!$OB$11</f>
        <v>0</v>
      </c>
      <c r="G47" s="247">
        <f>Input!$OC$11</f>
        <v>0</v>
      </c>
      <c r="H47" s="248">
        <f>Input!$OD$11</f>
        <v>0</v>
      </c>
    </row>
    <row r="48" spans="1:50">
      <c r="A48" s="245" t="s">
        <v>1027</v>
      </c>
      <c r="B48" s="246" t="s">
        <v>1019</v>
      </c>
      <c r="C48" s="247">
        <f>Input!$OE$11</f>
        <v>0</v>
      </c>
      <c r="D48" s="247">
        <f>Input!$OF$11</f>
        <v>0</v>
      </c>
      <c r="E48" s="247">
        <f>Input!$OG$11</f>
        <v>0</v>
      </c>
      <c r="F48" s="247">
        <f>Input!$OH$11</f>
        <v>0</v>
      </c>
      <c r="G48" s="247">
        <f>Input!$OI$11</f>
        <v>0</v>
      </c>
      <c r="H48" s="248">
        <f>Input!$OJ$11</f>
        <v>0</v>
      </c>
    </row>
    <row r="49" spans="1:50" s="257" customFormat="1">
      <c r="A49" s="241" t="s">
        <v>1027</v>
      </c>
      <c r="B49" s="250" t="s">
        <v>1029</v>
      </c>
      <c r="C49" s="251">
        <f>SUM(C36:C48)</f>
        <v>0</v>
      </c>
      <c r="D49" s="251">
        <f t="shared" ref="D49:G49" si="2">SUM(D36:D48)</f>
        <v>0</v>
      </c>
      <c r="E49" s="251">
        <f t="shared" si="2"/>
        <v>0</v>
      </c>
      <c r="F49" s="251">
        <f t="shared" si="2"/>
        <v>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Input!$OK$11</f>
        <v>0</v>
      </c>
      <c r="C51" s="247">
        <f>Input!$OL$11</f>
        <v>0</v>
      </c>
      <c r="D51" s="247">
        <f>Input!$OM$11</f>
        <v>0</v>
      </c>
      <c r="E51" s="247">
        <f>Input!$ON$11</f>
        <v>0</v>
      </c>
      <c r="F51" s="247">
        <f>Input!$OO$11</f>
        <v>0</v>
      </c>
      <c r="G51" s="247">
        <f>Input!$OP$11</f>
        <v>0</v>
      </c>
      <c r="H51" s="248">
        <f>Input!$OQ$11</f>
        <v>0</v>
      </c>
    </row>
    <row r="52" spans="1:50">
      <c r="A52" s="245" t="s">
        <v>1030</v>
      </c>
      <c r="B52" s="249">
        <f>Input!$OR$11</f>
        <v>0</v>
      </c>
      <c r="C52" s="247">
        <f>Input!$OS$11</f>
        <v>0</v>
      </c>
      <c r="D52" s="247">
        <f>Input!$OT$11</f>
        <v>0</v>
      </c>
      <c r="E52" s="247">
        <f>Input!$OU$11</f>
        <v>0</v>
      </c>
      <c r="F52" s="247">
        <f>Input!$OV$11</f>
        <v>0</v>
      </c>
      <c r="G52" s="247">
        <f>Input!$OW$11</f>
        <v>0</v>
      </c>
      <c r="H52" s="248">
        <f>Input!$OX$11</f>
        <v>0</v>
      </c>
    </row>
    <row r="53" spans="1:50">
      <c r="A53" s="245" t="s">
        <v>1030</v>
      </c>
      <c r="B53" s="249">
        <f>Input!$OY$11</f>
        <v>0</v>
      </c>
      <c r="C53" s="247">
        <f>Input!$OZ$11</f>
        <v>0</v>
      </c>
      <c r="D53" s="247">
        <f>Input!$PA$11</f>
        <v>0</v>
      </c>
      <c r="E53" s="247">
        <f>Input!$PB$11</f>
        <v>0</v>
      </c>
      <c r="F53" s="247">
        <f>Input!$PC$11</f>
        <v>0</v>
      </c>
      <c r="G53" s="247">
        <f>Input!$PD$11</f>
        <v>0</v>
      </c>
      <c r="H53" s="248">
        <f>Input!$PE$11</f>
        <v>0</v>
      </c>
    </row>
    <row r="54" spans="1:50">
      <c r="A54" s="245" t="s">
        <v>1030</v>
      </c>
      <c r="B54" s="249">
        <f>Input!$PF$11</f>
        <v>0</v>
      </c>
      <c r="C54" s="247">
        <f>Input!$PG$11</f>
        <v>0</v>
      </c>
      <c r="D54" s="247">
        <f>Input!$PH$11</f>
        <v>0</v>
      </c>
      <c r="E54" s="247">
        <f>Input!$PI$11</f>
        <v>0</v>
      </c>
      <c r="F54" s="247">
        <f>Input!$PJ$11</f>
        <v>0</v>
      </c>
      <c r="G54" s="247">
        <f>Input!$PK$11</f>
        <v>0</v>
      </c>
      <c r="H54" s="248">
        <f>Input!$PL$11</f>
        <v>0</v>
      </c>
    </row>
    <row r="55" spans="1:50">
      <c r="A55" s="245" t="s">
        <v>1030</v>
      </c>
      <c r="B55" s="249">
        <f>Input!$PM$11</f>
        <v>0</v>
      </c>
      <c r="C55" s="247">
        <f>Input!$PN$11</f>
        <v>0</v>
      </c>
      <c r="D55" s="247">
        <f>Input!$PO$11</f>
        <v>0</v>
      </c>
      <c r="E55" s="247">
        <f>Input!$PP$11</f>
        <v>0</v>
      </c>
      <c r="F55" s="247">
        <f>Input!$PQ$11</f>
        <v>0</v>
      </c>
      <c r="G55" s="247">
        <f>Input!$PR$11</f>
        <v>0</v>
      </c>
      <c r="H55" s="248">
        <f>Input!$PS$11</f>
        <v>0</v>
      </c>
    </row>
    <row r="56" spans="1:50">
      <c r="A56" s="245" t="s">
        <v>1030</v>
      </c>
      <c r="B56" s="249">
        <f>Input!$PT$11</f>
        <v>0</v>
      </c>
      <c r="C56" s="247">
        <f>Input!$PU$11</f>
        <v>0</v>
      </c>
      <c r="D56" s="247">
        <f>Input!$PV$11</f>
        <v>0</v>
      </c>
      <c r="E56" s="247">
        <f>Input!$PW$11</f>
        <v>0</v>
      </c>
      <c r="F56" s="247">
        <f>Input!$PX$11</f>
        <v>0</v>
      </c>
      <c r="G56" s="247">
        <f>Input!$PY$11</f>
        <v>0</v>
      </c>
      <c r="H56" s="248">
        <f>Input!$PZ$11</f>
        <v>0</v>
      </c>
    </row>
    <row r="57" spans="1:50">
      <c r="A57" s="245" t="s">
        <v>1030</v>
      </c>
      <c r="B57" s="249">
        <f>Input!$QA$11</f>
        <v>0</v>
      </c>
      <c r="C57" s="247">
        <f>Input!$QB$11</f>
        <v>0</v>
      </c>
      <c r="D57" s="247">
        <f>Input!$QC$11</f>
        <v>0</v>
      </c>
      <c r="E57" s="247">
        <f>Input!$QD$11</f>
        <v>0</v>
      </c>
      <c r="F57" s="247">
        <f>Input!$QE$11</f>
        <v>0</v>
      </c>
      <c r="G57" s="247">
        <f>Input!$QF$11</f>
        <v>0</v>
      </c>
      <c r="H57" s="248">
        <f>Input!$QG$11</f>
        <v>0</v>
      </c>
    </row>
    <row r="58" spans="1:50">
      <c r="A58" s="245" t="s">
        <v>1030</v>
      </c>
      <c r="B58" s="249">
        <f>Input!$QH$11</f>
        <v>0</v>
      </c>
      <c r="C58" s="247">
        <f>Input!$QI$11</f>
        <v>0</v>
      </c>
      <c r="D58" s="247">
        <f>Input!$QJ$11</f>
        <v>0</v>
      </c>
      <c r="E58" s="247">
        <f>Input!$QK$11</f>
        <v>0</v>
      </c>
      <c r="F58" s="247">
        <f>Input!$QL$11</f>
        <v>0</v>
      </c>
      <c r="G58" s="247">
        <f>Input!$QM$11</f>
        <v>0</v>
      </c>
      <c r="H58" s="248">
        <f>Input!$QN$11</f>
        <v>0</v>
      </c>
    </row>
    <row r="59" spans="1:50">
      <c r="A59" s="245" t="s">
        <v>1030</v>
      </c>
      <c r="B59" s="249">
        <f>Input!$QO$11</f>
        <v>0</v>
      </c>
      <c r="C59" s="247">
        <f>Input!$QP$11</f>
        <v>0</v>
      </c>
      <c r="D59" s="247">
        <f>Input!$QQ$11</f>
        <v>0</v>
      </c>
      <c r="E59" s="247">
        <f>Input!$QR$11</f>
        <v>0</v>
      </c>
      <c r="F59" s="247">
        <f>Input!$QS$11</f>
        <v>0</v>
      </c>
      <c r="G59" s="247">
        <f>Input!$QT$11</f>
        <v>0</v>
      </c>
      <c r="H59" s="248">
        <f>Input!$QU$11</f>
        <v>0</v>
      </c>
    </row>
    <row r="60" spans="1:50">
      <c r="A60" s="245" t="s">
        <v>1030</v>
      </c>
      <c r="B60" s="249">
        <f>Input!$QV$11</f>
        <v>0</v>
      </c>
      <c r="C60" s="247">
        <f>Input!$QW$11</f>
        <v>0</v>
      </c>
      <c r="D60" s="247">
        <f>Input!$QX$11</f>
        <v>0</v>
      </c>
      <c r="E60" s="247">
        <f>Input!$QY$11</f>
        <v>0</v>
      </c>
      <c r="F60" s="247">
        <f>Input!$QZ$11</f>
        <v>0</v>
      </c>
      <c r="G60" s="247">
        <f>Input!$RA$11</f>
        <v>0</v>
      </c>
      <c r="H60" s="248">
        <f>Input!$RB$11</f>
        <v>0</v>
      </c>
    </row>
    <row r="61" spans="1:50">
      <c r="A61" s="245" t="s">
        <v>1030</v>
      </c>
      <c r="B61" s="249">
        <f>Input!$RC$11</f>
        <v>0</v>
      </c>
      <c r="C61" s="247">
        <f>Input!$RD$11</f>
        <v>0</v>
      </c>
      <c r="D61" s="247">
        <f>Input!$RE$11</f>
        <v>0</v>
      </c>
      <c r="E61" s="247">
        <f>Input!$RF$11</f>
        <v>0</v>
      </c>
      <c r="F61" s="247">
        <f>Input!$RG$11</f>
        <v>0</v>
      </c>
      <c r="G61" s="247">
        <f>Input!$RH$11</f>
        <v>0</v>
      </c>
      <c r="H61" s="248">
        <f>Input!$RI$11</f>
        <v>0</v>
      </c>
    </row>
    <row r="62" spans="1:50">
      <c r="A62" s="245" t="s">
        <v>1030</v>
      </c>
      <c r="B62" s="249">
        <f>Input!$RJ$11</f>
        <v>0</v>
      </c>
      <c r="C62" s="247">
        <f>Input!$RK$11</f>
        <v>0</v>
      </c>
      <c r="D62" s="247">
        <f>Input!$RL$11</f>
        <v>0</v>
      </c>
      <c r="E62" s="247">
        <f>Input!$RM$11</f>
        <v>0</v>
      </c>
      <c r="F62" s="247">
        <f>Input!$RN$11</f>
        <v>0</v>
      </c>
      <c r="G62" s="247">
        <f>Input!$RO$11</f>
        <v>0</v>
      </c>
      <c r="H62" s="248">
        <f>Input!$RP$11</f>
        <v>0</v>
      </c>
    </row>
    <row r="63" spans="1:50">
      <c r="A63" s="245" t="s">
        <v>1030</v>
      </c>
      <c r="B63" s="246" t="s">
        <v>1019</v>
      </c>
      <c r="C63" s="247">
        <f>Input!$RQ$11</f>
        <v>0</v>
      </c>
      <c r="D63" s="247">
        <f>Input!$RR$11</f>
        <v>0</v>
      </c>
      <c r="E63" s="247">
        <f>Input!$RS$11</f>
        <v>0</v>
      </c>
      <c r="F63" s="247">
        <f>Input!$RT$11</f>
        <v>0</v>
      </c>
      <c r="G63" s="247">
        <f>Input!$RU$11</f>
        <v>0</v>
      </c>
      <c r="H63" s="248">
        <f>Input!$RV$11</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Input!$RW$11</f>
        <v>0</v>
      </c>
      <c r="C66" s="247">
        <f>Input!$RX$11</f>
        <v>0</v>
      </c>
      <c r="D66" s="247">
        <f>Input!$RY$11</f>
        <v>0</v>
      </c>
      <c r="E66" s="247">
        <f>Input!$RZ$11</f>
        <v>0</v>
      </c>
      <c r="F66" s="247">
        <f>Input!$SA$11</f>
        <v>0</v>
      </c>
      <c r="G66" s="247">
        <f>Input!$SB$11</f>
        <v>0</v>
      </c>
      <c r="H66" s="248">
        <f>Input!$SC$11</f>
        <v>0</v>
      </c>
    </row>
    <row r="67" spans="1:50">
      <c r="A67" s="245" t="s">
        <v>1032</v>
      </c>
      <c r="B67" s="249">
        <f>Input!$SD$11</f>
        <v>0</v>
      </c>
      <c r="C67" s="247">
        <f>Input!$SE$11</f>
        <v>0</v>
      </c>
      <c r="D67" s="247">
        <f>Input!$SF$11</f>
        <v>0</v>
      </c>
      <c r="E67" s="247">
        <f>Input!$SG$11</f>
        <v>0</v>
      </c>
      <c r="F67" s="247">
        <f>Input!$SH$11</f>
        <v>0</v>
      </c>
      <c r="G67" s="247">
        <f>Input!$SI$11</f>
        <v>0</v>
      </c>
      <c r="H67" s="248">
        <f>Input!$SJ$11</f>
        <v>0</v>
      </c>
    </row>
    <row r="68" spans="1:50">
      <c r="A68" s="245" t="s">
        <v>1032</v>
      </c>
      <c r="B68" s="249">
        <f>Input!$SK$11</f>
        <v>0</v>
      </c>
      <c r="C68" s="247">
        <f>Input!$SL$11</f>
        <v>0</v>
      </c>
      <c r="D68" s="247">
        <f>Input!$SM$11</f>
        <v>0</v>
      </c>
      <c r="E68" s="247">
        <f>Input!$SN$11</f>
        <v>0</v>
      </c>
      <c r="F68" s="247">
        <f>Input!$SO$11</f>
        <v>0</v>
      </c>
      <c r="G68" s="247">
        <f>Input!$SP$11</f>
        <v>0</v>
      </c>
      <c r="H68" s="248">
        <f>Input!$SQ$11</f>
        <v>0</v>
      </c>
    </row>
    <row r="69" spans="1:50">
      <c r="A69" s="245" t="s">
        <v>1032</v>
      </c>
      <c r="B69" s="249">
        <f>Input!$SR$11</f>
        <v>0</v>
      </c>
      <c r="C69" s="247">
        <f>Input!$SS$11</f>
        <v>0</v>
      </c>
      <c r="D69" s="247">
        <f>Input!$ST$11</f>
        <v>0</v>
      </c>
      <c r="E69" s="247">
        <f>Input!$SU$11</f>
        <v>0</v>
      </c>
      <c r="F69" s="247">
        <f>Input!$SV$11</f>
        <v>0</v>
      </c>
      <c r="G69" s="247">
        <f>Input!$SW$11</f>
        <v>0</v>
      </c>
      <c r="H69" s="248">
        <f>Input!$SX$11</f>
        <v>0</v>
      </c>
    </row>
    <row r="70" spans="1:50">
      <c r="A70" s="245" t="s">
        <v>1032</v>
      </c>
      <c r="B70" s="249">
        <f>Input!$SY$11</f>
        <v>0</v>
      </c>
      <c r="C70" s="247">
        <f>Input!$SZ$11</f>
        <v>0</v>
      </c>
      <c r="D70" s="247">
        <f>Input!$TA$11</f>
        <v>0</v>
      </c>
      <c r="E70" s="247">
        <f>Input!$TB$11</f>
        <v>0</v>
      </c>
      <c r="F70" s="247">
        <f>Input!$TC$11</f>
        <v>0</v>
      </c>
      <c r="G70" s="247">
        <f>Input!$TD$11</f>
        <v>0</v>
      </c>
      <c r="H70" s="248">
        <f>Input!$TE$11</f>
        <v>0</v>
      </c>
    </row>
    <row r="71" spans="1:50">
      <c r="A71" s="245" t="s">
        <v>1032</v>
      </c>
      <c r="B71" s="249">
        <f>Input!$TF$11</f>
        <v>0</v>
      </c>
      <c r="C71" s="247">
        <f>Input!$TG$11</f>
        <v>0</v>
      </c>
      <c r="D71" s="247">
        <f>Input!$TH$11</f>
        <v>0</v>
      </c>
      <c r="E71" s="247">
        <f>Input!$TI$11</f>
        <v>0</v>
      </c>
      <c r="F71" s="247">
        <f>Input!$TJ$11</f>
        <v>0</v>
      </c>
      <c r="G71" s="247">
        <f>Input!$TK$11</f>
        <v>0</v>
      </c>
      <c r="H71" s="248">
        <f>Input!$TL$11</f>
        <v>0</v>
      </c>
    </row>
    <row r="72" spans="1:50">
      <c r="A72" s="245" t="s">
        <v>1032</v>
      </c>
      <c r="B72" s="249">
        <f>Input!$TM$11</f>
        <v>0</v>
      </c>
      <c r="C72" s="247">
        <f>Input!$TN$11</f>
        <v>0</v>
      </c>
      <c r="D72" s="247">
        <f>Input!$TO$11</f>
        <v>0</v>
      </c>
      <c r="E72" s="247">
        <f>Input!$TP$11</f>
        <v>0</v>
      </c>
      <c r="F72" s="247">
        <f>Input!$TQ$11</f>
        <v>0</v>
      </c>
      <c r="G72" s="247">
        <f>Input!$TR$11</f>
        <v>0</v>
      </c>
      <c r="H72" s="248">
        <f>Input!$TS$11</f>
        <v>0</v>
      </c>
    </row>
    <row r="73" spans="1:50">
      <c r="A73" s="245" t="s">
        <v>1032</v>
      </c>
      <c r="B73" s="249">
        <f>Input!$TT$11</f>
        <v>0</v>
      </c>
      <c r="C73" s="247">
        <f>Input!$TU$11</f>
        <v>0</v>
      </c>
      <c r="D73" s="247">
        <f>Input!$TV$11</f>
        <v>0</v>
      </c>
      <c r="E73" s="247">
        <f>Input!$TW$11</f>
        <v>0</v>
      </c>
      <c r="F73" s="247">
        <f>Input!$TX$11</f>
        <v>0</v>
      </c>
      <c r="G73" s="247">
        <f>Input!$TY$11</f>
        <v>0</v>
      </c>
      <c r="H73" s="248">
        <f>Input!$TZ$11</f>
        <v>0</v>
      </c>
    </row>
    <row r="74" spans="1:50">
      <c r="A74" s="245" t="s">
        <v>1032</v>
      </c>
      <c r="B74" s="249">
        <f>Input!$UA$11</f>
        <v>0</v>
      </c>
      <c r="C74" s="247">
        <f>Input!$UB$11</f>
        <v>0</v>
      </c>
      <c r="D74" s="247">
        <f>Input!$UC$11</f>
        <v>0</v>
      </c>
      <c r="E74" s="247">
        <f>Input!$UD$11</f>
        <v>0</v>
      </c>
      <c r="F74" s="247">
        <f>Input!$UE$11</f>
        <v>0</v>
      </c>
      <c r="G74" s="247">
        <f>Input!$UF$11</f>
        <v>0</v>
      </c>
      <c r="H74" s="248">
        <f>Input!$UG$11</f>
        <v>0</v>
      </c>
    </row>
    <row r="75" spans="1:50">
      <c r="A75" s="245" t="s">
        <v>1032</v>
      </c>
      <c r="B75" s="249">
        <f>Input!$UH$11</f>
        <v>0</v>
      </c>
      <c r="C75" s="247">
        <f>Input!$UI$11</f>
        <v>0</v>
      </c>
      <c r="D75" s="247">
        <f>Input!$UJ$11</f>
        <v>0</v>
      </c>
      <c r="E75" s="247">
        <f>Input!$UK$11</f>
        <v>0</v>
      </c>
      <c r="F75" s="247">
        <f>Input!$UL$11</f>
        <v>0</v>
      </c>
      <c r="G75" s="247">
        <f>Input!$UM$11</f>
        <v>0</v>
      </c>
      <c r="H75" s="248">
        <f>Input!$UN$11</f>
        <v>0</v>
      </c>
    </row>
    <row r="76" spans="1:50">
      <c r="A76" s="245" t="s">
        <v>1032</v>
      </c>
      <c r="B76" s="249">
        <f>Input!$UO$11</f>
        <v>0</v>
      </c>
      <c r="C76" s="247">
        <f>Input!$UP$11</f>
        <v>0</v>
      </c>
      <c r="D76" s="247">
        <f>Input!$UQ$11</f>
        <v>0</v>
      </c>
      <c r="E76" s="247">
        <f>Input!$UR$11</f>
        <v>0</v>
      </c>
      <c r="F76" s="247">
        <f>Input!$US$11</f>
        <v>0</v>
      </c>
      <c r="G76" s="247">
        <f>Input!$UT$11</f>
        <v>0</v>
      </c>
      <c r="H76" s="248">
        <f>Input!$UU$11</f>
        <v>0</v>
      </c>
    </row>
    <row r="77" spans="1:50">
      <c r="A77" s="245" t="s">
        <v>1032</v>
      </c>
      <c r="B77" s="249">
        <f>Input!$UV$11</f>
        <v>0</v>
      </c>
      <c r="C77" s="247">
        <f>Input!$UW$11</f>
        <v>0</v>
      </c>
      <c r="D77" s="247">
        <f>Input!$UX$11</f>
        <v>0</v>
      </c>
      <c r="E77" s="247">
        <f>Input!$UY$11</f>
        <v>0</v>
      </c>
      <c r="F77" s="247">
        <f>Input!$UZ$11</f>
        <v>0</v>
      </c>
      <c r="G77" s="247">
        <f>Input!$VA$11</f>
        <v>0</v>
      </c>
      <c r="H77" s="248">
        <f>Input!$VB$11</f>
        <v>0</v>
      </c>
    </row>
    <row r="78" spans="1:50">
      <c r="A78" s="245" t="s">
        <v>1032</v>
      </c>
      <c r="B78" s="249">
        <f>Input!$VC$11</f>
        <v>0</v>
      </c>
      <c r="C78" s="247">
        <f>Input!$VD$11</f>
        <v>0</v>
      </c>
      <c r="D78" s="247">
        <f>Input!$VE$11</f>
        <v>0</v>
      </c>
      <c r="E78" s="247">
        <f>Input!$VF$11</f>
        <v>0</v>
      </c>
      <c r="F78" s="247">
        <f>Input!$VG$11</f>
        <v>0</v>
      </c>
      <c r="G78" s="247">
        <f>Input!$VH$11</f>
        <v>0</v>
      </c>
      <c r="H78" s="248">
        <f>Input!$VI$11</f>
        <v>0</v>
      </c>
    </row>
    <row r="79" spans="1:50">
      <c r="A79" s="245" t="s">
        <v>1032</v>
      </c>
      <c r="B79" s="246" t="s">
        <v>1019</v>
      </c>
      <c r="C79" s="247">
        <f>Input!$VJ$11</f>
        <v>0</v>
      </c>
      <c r="D79" s="247">
        <f>Input!$VK$11</f>
        <v>0</v>
      </c>
      <c r="E79" s="247">
        <f>Input!$VL$11</f>
        <v>0</v>
      </c>
      <c r="F79" s="247">
        <f>Input!$VM$11</f>
        <v>0</v>
      </c>
      <c r="G79" s="247">
        <f>Input!$VN$11</f>
        <v>0</v>
      </c>
      <c r="H79" s="248">
        <f>Input!$VO$11</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Input!$VP$11</f>
        <v>0</v>
      </c>
      <c r="C82" s="247">
        <f>Input!$VQ$11</f>
        <v>0</v>
      </c>
      <c r="D82" s="247">
        <f>Input!$VR$11</f>
        <v>0</v>
      </c>
      <c r="E82" s="247">
        <f>Input!$VS$11</f>
        <v>0</v>
      </c>
      <c r="F82" s="247">
        <f>Input!$VT$11</f>
        <v>0</v>
      </c>
      <c r="G82" s="247">
        <f>Input!$VU$11</f>
        <v>0</v>
      </c>
      <c r="H82" s="248">
        <f>Input!$VV$11</f>
        <v>0</v>
      </c>
    </row>
    <row r="83" spans="1:50">
      <c r="A83" s="245" t="s">
        <v>138</v>
      </c>
      <c r="B83" s="249">
        <f>Input!$VW$11</f>
        <v>0</v>
      </c>
      <c r="C83" s="247">
        <f>Input!$VX$11</f>
        <v>0</v>
      </c>
      <c r="D83" s="247">
        <f>Input!$VY$11</f>
        <v>0</v>
      </c>
      <c r="E83" s="247">
        <f>Input!$VZ$11</f>
        <v>0</v>
      </c>
      <c r="F83" s="247">
        <f>Input!$WA$11</f>
        <v>0</v>
      </c>
      <c r="G83" s="247">
        <f>Input!$WB$11</f>
        <v>0</v>
      </c>
      <c r="H83" s="248">
        <f>Input!$WC$11</f>
        <v>0</v>
      </c>
    </row>
    <row r="84" spans="1:50">
      <c r="A84" s="245" t="s">
        <v>138</v>
      </c>
      <c r="B84" s="249">
        <f>Input!$WD$11</f>
        <v>0</v>
      </c>
      <c r="C84" s="247">
        <f>Input!$WE$11</f>
        <v>0</v>
      </c>
      <c r="D84" s="247">
        <f>Input!$WF$11</f>
        <v>0</v>
      </c>
      <c r="E84" s="247">
        <f>Input!$WG$11</f>
        <v>0</v>
      </c>
      <c r="F84" s="247">
        <f>Input!$WH$11</f>
        <v>0</v>
      </c>
      <c r="G84" s="247">
        <f>Input!$WI$11</f>
        <v>0</v>
      </c>
      <c r="H84" s="248">
        <f>Input!$WJ$11</f>
        <v>0</v>
      </c>
    </row>
    <row r="85" spans="1:50">
      <c r="A85" s="245" t="s">
        <v>138</v>
      </c>
      <c r="B85" s="249">
        <f>Input!$WK$11</f>
        <v>0</v>
      </c>
      <c r="C85" s="247">
        <f>Input!$WL$11</f>
        <v>0</v>
      </c>
      <c r="D85" s="247">
        <f>Input!$WM$11</f>
        <v>0</v>
      </c>
      <c r="E85" s="247">
        <f>Input!$WN$11</f>
        <v>0</v>
      </c>
      <c r="F85" s="247">
        <f>Input!$WO$11</f>
        <v>0</v>
      </c>
      <c r="G85" s="247">
        <f>Input!$WP$11</f>
        <v>0</v>
      </c>
      <c r="H85" s="248">
        <f>Input!$WQ$11</f>
        <v>0</v>
      </c>
    </row>
    <row r="86" spans="1:50">
      <c r="A86" s="245" t="s">
        <v>138</v>
      </c>
      <c r="B86" s="249">
        <f>Input!$WR$11</f>
        <v>0</v>
      </c>
      <c r="C86" s="247">
        <f>Input!$WS$11</f>
        <v>0</v>
      </c>
      <c r="D86" s="247">
        <f>Input!$WT$11</f>
        <v>0</v>
      </c>
      <c r="E86" s="247">
        <f>Input!$WU$11</f>
        <v>0</v>
      </c>
      <c r="F86" s="247">
        <f>Input!$WV$11</f>
        <v>0</v>
      </c>
      <c r="G86" s="247">
        <f>Input!$WW$11</f>
        <v>0</v>
      </c>
      <c r="H86" s="248">
        <f>Input!$WX$11</f>
        <v>0</v>
      </c>
    </row>
    <row r="87" spans="1:50">
      <c r="A87" s="245" t="s">
        <v>138</v>
      </c>
      <c r="B87" s="249">
        <f>Input!$WY$11</f>
        <v>0</v>
      </c>
      <c r="C87" s="247">
        <f>Input!$WZ$11</f>
        <v>0</v>
      </c>
      <c r="D87" s="247">
        <f>Input!$XA$11</f>
        <v>0</v>
      </c>
      <c r="E87" s="247">
        <f>Input!$XB$11</f>
        <v>0</v>
      </c>
      <c r="F87" s="247">
        <f>Input!$XC$11</f>
        <v>0</v>
      </c>
      <c r="G87" s="247">
        <f>Input!$XD$11</f>
        <v>0</v>
      </c>
      <c r="H87" s="248">
        <f>Input!$XE$11</f>
        <v>0</v>
      </c>
    </row>
    <row r="88" spans="1:50">
      <c r="A88" s="245" t="s">
        <v>138</v>
      </c>
      <c r="B88" s="249">
        <f>Input!$XF$11</f>
        <v>0</v>
      </c>
      <c r="C88" s="247">
        <f>Input!$XG$11</f>
        <v>0</v>
      </c>
      <c r="D88" s="247">
        <f>Input!$XH$11</f>
        <v>0</v>
      </c>
      <c r="E88" s="247">
        <f>Input!$XI$11</f>
        <v>0</v>
      </c>
      <c r="F88" s="247">
        <f>Input!$XJ$11</f>
        <v>0</v>
      </c>
      <c r="G88" s="247">
        <f>Input!$XK$11</f>
        <v>0</v>
      </c>
      <c r="H88" s="248">
        <f>Input!$XL$11</f>
        <v>0</v>
      </c>
    </row>
    <row r="89" spans="1:50">
      <c r="A89" s="245" t="s">
        <v>138</v>
      </c>
      <c r="B89" s="249">
        <f>Input!$XM$11</f>
        <v>0</v>
      </c>
      <c r="C89" s="247">
        <f>Input!$XN$11</f>
        <v>0</v>
      </c>
      <c r="D89" s="247">
        <f>Input!$XO$11</f>
        <v>0</v>
      </c>
      <c r="E89" s="247">
        <f>Input!$XP$11</f>
        <v>0</v>
      </c>
      <c r="F89" s="247">
        <f>Input!$XQ$11</f>
        <v>0</v>
      </c>
      <c r="G89" s="247">
        <f>Input!$XR$11</f>
        <v>0</v>
      </c>
      <c r="H89" s="248">
        <f>Input!$XS$11</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Input!$XT$11</f>
        <v>0</v>
      </c>
      <c r="D93" s="247">
        <f>Input!$XU$11</f>
        <v>0</v>
      </c>
      <c r="E93" s="247">
        <f>Input!$XV$11</f>
        <v>0</v>
      </c>
      <c r="F93" s="247">
        <f>Input!$XW$11</f>
        <v>0</v>
      </c>
      <c r="G93" s="247">
        <f>Input!$XX$11</f>
        <v>0</v>
      </c>
      <c r="H93" s="248">
        <f>Input!$XY$11</f>
        <v>0</v>
      </c>
    </row>
    <row r="94" spans="1:50" ht="47.25">
      <c r="A94" s="245" t="s">
        <v>1038</v>
      </c>
      <c r="B94" s="210" t="s">
        <v>1039</v>
      </c>
      <c r="C94" s="247">
        <f>Input!$XZ$11</f>
        <v>0</v>
      </c>
      <c r="D94" s="247">
        <f>Input!$YA$11</f>
        <v>0</v>
      </c>
      <c r="E94" s="247">
        <f>Input!$YB$11</f>
        <v>0</v>
      </c>
      <c r="F94" s="247">
        <f>Input!$YC$11</f>
        <v>0</v>
      </c>
      <c r="G94" s="247">
        <f>Input!$YD$11</f>
        <v>0</v>
      </c>
      <c r="H94" s="248">
        <f>Input!$YE$11</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1981360</v>
      </c>
      <c r="D97" s="251">
        <f t="shared" ref="D97:G97" si="7">D95+D90+D80+D64+D49+D34+D19</f>
        <v>626340</v>
      </c>
      <c r="E97" s="251">
        <f t="shared" si="7"/>
        <v>12766163</v>
      </c>
      <c r="F97" s="251">
        <f t="shared" si="7"/>
        <v>5751027</v>
      </c>
      <c r="G97" s="251">
        <f t="shared" si="7"/>
        <v>5824363</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'P-B Uses'!C67</f>
        <v>626340</v>
      </c>
      <c r="E99" s="259"/>
      <c r="F99" s="259">
        <f>'P-B Uses'!D67</f>
        <v>5751027</v>
      </c>
      <c r="G99" s="259">
        <f>'P-B Uses'!E67</f>
        <v>5824363</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1981360</v>
      </c>
      <c r="D106" s="175">
        <f>SUM(D5:D18)+SUM(D21:D33)+SUM(D36:D48)+SUM(D51:D63)+SUM(D66:D79)+SUM(D82:D89)+SUM(D93:D94)</f>
        <v>626340</v>
      </c>
      <c r="E106" s="175">
        <f>SUM(E5:E18)+SUM(E21:E33)+SUM(E36:E48)+SUM(E51:E63)+SUM(E66:E79)+SUM(E82:E89)+SUM(E93:E94)</f>
        <v>12766163</v>
      </c>
      <c r="F106" s="175">
        <f>SUM(F5:F18)+SUM(F21:F33)+SUM(F36:F48)+SUM(F51:F63)+SUM(F66:F79)+SUM(F82:F89)+SUM(F93:F94)</f>
        <v>5751027</v>
      </c>
      <c r="G106" s="175">
        <f>SUM(G5:G18)+SUM(G21:G33)+SUM(G36:G48)+SUM(G51:G63)+SUM(G66:G79)+SUM(G82:G89)+SUM(G93:G94)</f>
        <v>5824363</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26949253</v>
      </c>
    </row>
    <row r="111" spans="1:50">
      <c r="E111" s="312">
        <f>'P-B Uses'!D80</f>
        <v>12203147</v>
      </c>
    </row>
    <row r="112" spans="1:50">
      <c r="E112" s="313">
        <f>Input!F11</f>
        <v>9930</v>
      </c>
    </row>
    <row r="113" spans="5:5">
      <c r="E113" s="175">
        <f>SUM(E110:E112)</f>
        <v>39162330</v>
      </c>
    </row>
    <row r="114" spans="5:5">
      <c r="E114" s="175">
        <f>Input!G11</f>
        <v>39162330</v>
      </c>
    </row>
    <row r="115" spans="5:5">
      <c r="E115" s="175">
        <f>E114-E113</f>
        <v>0</v>
      </c>
    </row>
    <row r="116" spans="5:5">
      <c r="E116" s="314" t="str">
        <f>IF(E115&lt;&gt;0,"Out of Balance","Balanced")</f>
        <v>Balanced</v>
      </c>
    </row>
  </sheetData>
  <mergeCells count="1">
    <mergeCell ref="A97:B97"/>
  </mergeCells>
  <conditionalFormatting sqref="F100">
    <cfRule type="expression" dxfId="621" priority="10">
      <formula>$F$100&lt;&gt;0</formula>
    </cfRule>
  </conditionalFormatting>
  <conditionalFormatting sqref="G100">
    <cfRule type="expression" dxfId="620" priority="9">
      <formula>$G$100&lt;&gt;0</formula>
    </cfRule>
  </conditionalFormatting>
  <conditionalFormatting sqref="F102">
    <cfRule type="expression" dxfId="619" priority="8">
      <formula>$F$102&lt;&gt;""</formula>
    </cfRule>
  </conditionalFormatting>
  <conditionalFormatting sqref="G102">
    <cfRule type="expression" dxfId="618" priority="7">
      <formula>$G$102&lt;&gt;""</formula>
    </cfRule>
  </conditionalFormatting>
  <conditionalFormatting sqref="D100">
    <cfRule type="expression" dxfId="617" priority="6">
      <formula>$D$100&lt;&gt;0</formula>
    </cfRule>
  </conditionalFormatting>
  <conditionalFormatting sqref="D102">
    <cfRule type="expression" dxfId="616" priority="5">
      <formula>$D$102&lt;&gt;""</formula>
    </cfRule>
  </conditionalFormatting>
  <conditionalFormatting sqref="C102">
    <cfRule type="expression" dxfId="615" priority="4">
      <formula>$C$102&lt;&gt;""</formula>
    </cfRule>
  </conditionalFormatting>
  <conditionalFormatting sqref="E102">
    <cfRule type="expression" dxfId="614" priority="3">
      <formula>$E$102&lt;&gt;""</formula>
    </cfRule>
  </conditionalFormatting>
  <conditionalFormatting sqref="H2">
    <cfRule type="expression" dxfId="613" priority="2">
      <formula>OR($C$100&lt;&gt;0,$D$100&lt;&gt;0,$E$100&lt;&gt;0,$F$100&lt;&gt;0,$G$100&lt;&gt;0)</formula>
    </cfRule>
  </conditionalFormatting>
  <conditionalFormatting sqref="H1">
    <cfRule type="expression" dxfId="61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EA08-2D47-403D-820B-05595CC42B8A}">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Input!$B$12</f>
        <v>The University of Texas at San Antonio</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Input!$N$12</f>
        <v>12408352</v>
      </c>
      <c r="D6" s="188">
        <f>Input!$O$12</f>
        <v>32116360</v>
      </c>
      <c r="E6" s="188">
        <f>Input!$P$12</f>
        <v>0</v>
      </c>
      <c r="F6" s="189">
        <f>Input!$Q$12</f>
        <v>0</v>
      </c>
    </row>
    <row r="7" spans="1:6" ht="15.75">
      <c r="A7" s="190" t="s">
        <v>936</v>
      </c>
      <c r="B7" s="191" t="s">
        <v>938</v>
      </c>
      <c r="C7" s="192">
        <f>Input!$R$12</f>
        <v>16396</v>
      </c>
      <c r="D7" s="192">
        <f>Input!$S$12</f>
        <v>17384</v>
      </c>
      <c r="E7" s="193"/>
      <c r="F7" s="194" t="str">
        <f>Input!$T$12</f>
        <v>Unduplicated</v>
      </c>
    </row>
    <row r="8" spans="1:6" ht="15.75">
      <c r="A8" s="195" t="s">
        <v>940</v>
      </c>
      <c r="B8" s="196" t="s">
        <v>941</v>
      </c>
      <c r="C8" s="187">
        <f>Input!$U$12</f>
        <v>4142478</v>
      </c>
      <c r="D8" s="188">
        <f>Input!$V$12</f>
        <v>0</v>
      </c>
      <c r="E8" s="188">
        <f>Input!$W$12</f>
        <v>0</v>
      </c>
      <c r="F8" s="189">
        <f>Input!$X$12</f>
        <v>0</v>
      </c>
    </row>
    <row r="9" spans="1:6" ht="15.75">
      <c r="A9" s="190" t="s">
        <v>940</v>
      </c>
      <c r="B9" s="191" t="s">
        <v>938</v>
      </c>
      <c r="C9" s="192">
        <f>Input!$Y$12</f>
        <v>0</v>
      </c>
      <c r="D9" s="192">
        <f>Input!$Z$12</f>
        <v>0</v>
      </c>
      <c r="E9" s="193"/>
      <c r="F9" s="194">
        <f>Input!$AA$12</f>
        <v>0</v>
      </c>
    </row>
    <row r="10" spans="1:6" ht="15.75">
      <c r="A10" s="195" t="s">
        <v>942</v>
      </c>
      <c r="B10" s="196" t="s">
        <v>943</v>
      </c>
      <c r="C10" s="187">
        <f>Input!$AB$12</f>
        <v>0</v>
      </c>
      <c r="D10" s="188">
        <f>Input!$AC$12</f>
        <v>0</v>
      </c>
      <c r="E10" s="188">
        <f>Input!$AD$12</f>
        <v>0</v>
      </c>
      <c r="F10" s="189">
        <f>Input!$AE$12</f>
        <v>0</v>
      </c>
    </row>
    <row r="11" spans="1:6" ht="15.75">
      <c r="A11" s="190" t="s">
        <v>942</v>
      </c>
      <c r="B11" s="191" t="s">
        <v>938</v>
      </c>
      <c r="C11" s="192">
        <f>Input!$AF$12</f>
        <v>0</v>
      </c>
      <c r="D11" s="192">
        <f>Input!$AG$12</f>
        <v>0</v>
      </c>
      <c r="E11" s="193"/>
      <c r="F11" s="194">
        <f>Input!$AH$12</f>
        <v>0</v>
      </c>
    </row>
    <row r="12" spans="1:6" ht="31.5">
      <c r="A12" s="195" t="s">
        <v>944</v>
      </c>
      <c r="B12" s="196" t="s">
        <v>945</v>
      </c>
      <c r="C12" s="187">
        <f>Input!$AI$12</f>
        <v>3033500</v>
      </c>
      <c r="D12" s="188">
        <f>Input!$AJ$12</f>
        <v>1604400</v>
      </c>
      <c r="E12" s="188">
        <f>Input!$AK$12</f>
        <v>0</v>
      </c>
      <c r="F12" s="189">
        <f>Input!$AL$12</f>
        <v>0</v>
      </c>
    </row>
    <row r="13" spans="1:6" ht="15.75">
      <c r="A13" s="190" t="s">
        <v>944</v>
      </c>
      <c r="B13" s="191" t="s">
        <v>938</v>
      </c>
      <c r="C13" s="192">
        <f>Input!$AM$12</f>
        <v>6067</v>
      </c>
      <c r="D13" s="192">
        <f>Input!$AN$12</f>
        <v>2201</v>
      </c>
      <c r="E13" s="193"/>
      <c r="F13" s="194" t="str">
        <f>Input!$AO$12</f>
        <v>Unduplicated</v>
      </c>
    </row>
    <row r="14" spans="1:6" ht="31.5">
      <c r="A14" s="195" t="s">
        <v>946</v>
      </c>
      <c r="B14" s="196" t="s">
        <v>947</v>
      </c>
      <c r="C14" s="187">
        <f>Input!$AP$12</f>
        <v>0</v>
      </c>
      <c r="D14" s="188">
        <f>Input!$AQ$12</f>
        <v>0</v>
      </c>
      <c r="E14" s="188">
        <f>Input!$AR$12</f>
        <v>0</v>
      </c>
      <c r="F14" s="189">
        <f>Input!$AS$12</f>
        <v>0</v>
      </c>
    </row>
    <row r="15" spans="1:6" ht="15.75">
      <c r="A15" s="190" t="s">
        <v>946</v>
      </c>
      <c r="B15" s="191" t="s">
        <v>938</v>
      </c>
      <c r="C15" s="192">
        <f>Input!$AT$12</f>
        <v>0</v>
      </c>
      <c r="D15" s="192">
        <f>Input!$AU$12</f>
        <v>0</v>
      </c>
      <c r="E15" s="193"/>
      <c r="F15" s="194">
        <f>Input!$AV$12</f>
        <v>0</v>
      </c>
    </row>
    <row r="16" spans="1:6" ht="63">
      <c r="A16" s="195" t="s">
        <v>948</v>
      </c>
      <c r="B16" s="196" t="s">
        <v>949</v>
      </c>
      <c r="C16" s="187">
        <f>Input!$AW$12</f>
        <v>0</v>
      </c>
      <c r="D16" s="188">
        <f>Input!$AX$12</f>
        <v>0</v>
      </c>
      <c r="E16" s="188">
        <f>Input!$AY$12</f>
        <v>0</v>
      </c>
      <c r="F16" s="189">
        <f>Input!$AZ$12</f>
        <v>0</v>
      </c>
    </row>
    <row r="17" spans="1:6" ht="15.75">
      <c r="A17" s="190" t="s">
        <v>948</v>
      </c>
      <c r="B17" s="191" t="s">
        <v>938</v>
      </c>
      <c r="C17" s="192">
        <f>Input!$BA$12</f>
        <v>0</v>
      </c>
      <c r="D17" s="192">
        <f>Input!$BB$12</f>
        <v>0</v>
      </c>
      <c r="E17" s="193"/>
      <c r="F17" s="194">
        <f>Input!$BC$12</f>
        <v>0</v>
      </c>
    </row>
    <row r="18" spans="1:6" ht="15.75">
      <c r="A18" s="195" t="s">
        <v>950</v>
      </c>
      <c r="B18" s="196" t="s">
        <v>951</v>
      </c>
      <c r="C18" s="187">
        <f>Input!$BD$12</f>
        <v>0</v>
      </c>
      <c r="D18" s="188">
        <f>Input!$BE$12</f>
        <v>0</v>
      </c>
      <c r="E18" s="188">
        <f>Input!$BF$12</f>
        <v>0</v>
      </c>
      <c r="F18" s="189">
        <f>Input!$BG$12</f>
        <v>0</v>
      </c>
    </row>
    <row r="19" spans="1:6" ht="15.75">
      <c r="A19" s="190" t="s">
        <v>950</v>
      </c>
      <c r="B19" s="191" t="s">
        <v>938</v>
      </c>
      <c r="C19" s="192">
        <f>Input!$BH$12</f>
        <v>0</v>
      </c>
      <c r="D19" s="192">
        <f>Input!$BI$12</f>
        <v>0</v>
      </c>
      <c r="E19" s="193"/>
      <c r="F19" s="194">
        <f>Input!$BJ$12</f>
        <v>0</v>
      </c>
    </row>
    <row r="20" spans="1:6" ht="15.75">
      <c r="A20" s="195"/>
      <c r="B20" s="197" t="s">
        <v>952</v>
      </c>
      <c r="C20" s="198">
        <f t="shared" ref="C20:E21" si="0">C18+C16+C14+C12+C10+C8+C6</f>
        <v>19584330</v>
      </c>
      <c r="D20" s="198">
        <f t="shared" si="0"/>
        <v>33720760</v>
      </c>
      <c r="E20" s="198">
        <f t="shared" si="0"/>
        <v>0</v>
      </c>
      <c r="F20" s="199"/>
    </row>
    <row r="21" spans="1:6" ht="15.75">
      <c r="A21" s="195"/>
      <c r="B21" s="200" t="s">
        <v>953</v>
      </c>
      <c r="C21" s="201">
        <f t="shared" si="0"/>
        <v>22463</v>
      </c>
      <c r="D21" s="201">
        <f t="shared" si="0"/>
        <v>19585</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Input!$BK$12</f>
        <v>0</v>
      </c>
      <c r="D24" s="188">
        <f>Input!$BL$12</f>
        <v>0</v>
      </c>
      <c r="E24" s="188">
        <f>Input!$BM$12</f>
        <v>0</v>
      </c>
      <c r="F24" s="189">
        <f>Input!$BN$12</f>
        <v>0</v>
      </c>
    </row>
    <row r="25" spans="1:6" ht="31.5">
      <c r="A25" s="195" t="s">
        <v>957</v>
      </c>
      <c r="B25" s="196" t="s">
        <v>958</v>
      </c>
      <c r="C25" s="187">
        <f>Input!$BO$12</f>
        <v>0</v>
      </c>
      <c r="D25" s="188">
        <f>Input!$BP$12</f>
        <v>0</v>
      </c>
      <c r="E25" s="188">
        <f>Input!$BQ$12</f>
        <v>0</v>
      </c>
      <c r="F25" s="189">
        <f>Input!$BR$12</f>
        <v>0</v>
      </c>
    </row>
    <row r="26" spans="1:6" ht="47.25">
      <c r="A26" s="195" t="s">
        <v>959</v>
      </c>
      <c r="B26" s="208" t="s">
        <v>960</v>
      </c>
      <c r="C26" s="187">
        <f>Input!$BS$12</f>
        <v>0</v>
      </c>
      <c r="D26" s="188">
        <f>Input!$BT$12</f>
        <v>0</v>
      </c>
      <c r="E26" s="188">
        <f>Input!$BU$12</f>
        <v>0</v>
      </c>
      <c r="F26" s="189">
        <f>Input!$BV$12</f>
        <v>0</v>
      </c>
    </row>
    <row r="27" spans="1:6" ht="31.5">
      <c r="A27" s="195" t="s">
        <v>961</v>
      </c>
      <c r="B27" s="196" t="s">
        <v>962</v>
      </c>
      <c r="C27" s="187">
        <f>Input!$BW$12</f>
        <v>0</v>
      </c>
      <c r="D27" s="188">
        <f>Input!$BX$12</f>
        <v>63151</v>
      </c>
      <c r="E27" s="188">
        <f>Input!$BY$12</f>
        <v>0</v>
      </c>
      <c r="F27" s="189">
        <f>Input!$BZ$12</f>
        <v>0</v>
      </c>
    </row>
    <row r="28" spans="1:6" ht="31.5">
      <c r="A28" s="209" t="s">
        <v>963</v>
      </c>
      <c r="B28" s="210" t="s">
        <v>964</v>
      </c>
      <c r="C28" s="187">
        <f>Input!$CA$12</f>
        <v>802758</v>
      </c>
      <c r="D28" s="188">
        <f>Input!$CB$12</f>
        <v>4853078</v>
      </c>
      <c r="E28" s="188">
        <f>Input!$CC$12</f>
        <v>0</v>
      </c>
      <c r="F28" s="189">
        <f>Input!$CD$12</f>
        <v>0</v>
      </c>
    </row>
    <row r="29" spans="1:6" ht="15.75">
      <c r="A29" s="211"/>
      <c r="B29" s="212" t="s">
        <v>965</v>
      </c>
      <c r="C29" s="213">
        <f>SUM(C24:C28)</f>
        <v>802758</v>
      </c>
      <c r="D29" s="213">
        <f t="shared" ref="D29:E29" si="1">SUM(D24:D28)</f>
        <v>4916229</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Input!$CE$12</f>
        <v>0</v>
      </c>
      <c r="D32" s="188">
        <f>Input!$CF$12</f>
        <v>0</v>
      </c>
      <c r="E32" s="188">
        <f>Input!$CG$12</f>
        <v>0</v>
      </c>
      <c r="F32" s="189">
        <f>Input!$CH$12</f>
        <v>0</v>
      </c>
    </row>
    <row r="33" spans="1:6" ht="15.75">
      <c r="A33" s="195" t="s">
        <v>969</v>
      </c>
      <c r="B33" s="196" t="s">
        <v>1216</v>
      </c>
      <c r="C33" s="187">
        <f>Input!$CI$12</f>
        <v>0</v>
      </c>
      <c r="D33" s="188">
        <f>Input!$CJ$12</f>
        <v>369234</v>
      </c>
      <c r="E33" s="188">
        <f>Input!$CK$12</f>
        <v>0</v>
      </c>
      <c r="F33" s="189">
        <f>Input!$CL$12</f>
        <v>0</v>
      </c>
    </row>
    <row r="34" spans="1:6" ht="31.5">
      <c r="A34" s="195" t="s">
        <v>970</v>
      </c>
      <c r="B34" s="196" t="s">
        <v>971</v>
      </c>
      <c r="C34" s="187">
        <f>Input!$CM$12</f>
        <v>0</v>
      </c>
      <c r="D34" s="188">
        <f>Input!$CN$12</f>
        <v>267436</v>
      </c>
      <c r="E34" s="188">
        <f>Input!$CO$12</f>
        <v>0</v>
      </c>
      <c r="F34" s="189">
        <f>Input!$CP$12</f>
        <v>0</v>
      </c>
    </row>
    <row r="35" spans="1:6" ht="31.5">
      <c r="A35" s="211" t="s">
        <v>972</v>
      </c>
      <c r="B35" s="196" t="s">
        <v>973</v>
      </c>
      <c r="C35" s="187">
        <f>Input!$CQ$12</f>
        <v>0</v>
      </c>
      <c r="D35" s="188">
        <f>Input!$CR$12</f>
        <v>0</v>
      </c>
      <c r="E35" s="188">
        <f>Input!$CS$12</f>
        <v>0</v>
      </c>
      <c r="F35" s="189">
        <f>Input!$CT$12</f>
        <v>0</v>
      </c>
    </row>
    <row r="36" spans="1:6" ht="15.75">
      <c r="A36" s="211"/>
      <c r="B36" s="212" t="s">
        <v>965</v>
      </c>
      <c r="C36" s="213">
        <f>SUM(C32:C35)</f>
        <v>0</v>
      </c>
      <c r="D36" s="213">
        <f t="shared" ref="D36:E36" si="2">SUM(D32:D35)</f>
        <v>636670</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Input!$CU$12</f>
        <v>0</v>
      </c>
      <c r="D39" s="188">
        <f>Input!$CV$12</f>
        <v>891934</v>
      </c>
      <c r="E39" s="188">
        <f>Input!$CW$12</f>
        <v>0</v>
      </c>
      <c r="F39" s="189">
        <f>Input!$CX$12</f>
        <v>0</v>
      </c>
    </row>
    <row r="40" spans="1:6" ht="47.25">
      <c r="A40" s="195" t="s">
        <v>977</v>
      </c>
      <c r="B40" s="196" t="s">
        <v>978</v>
      </c>
      <c r="C40" s="187">
        <f>Input!$CY$12</f>
        <v>0</v>
      </c>
      <c r="D40" s="188">
        <f>Input!$CZ$12</f>
        <v>27668856</v>
      </c>
      <c r="E40" s="188">
        <f>Input!$DA$12</f>
        <v>0</v>
      </c>
      <c r="F40" s="189">
        <f>Input!$DB$12</f>
        <v>0</v>
      </c>
    </row>
    <row r="41" spans="1:6" ht="15.75">
      <c r="A41" s="209" t="s">
        <v>979</v>
      </c>
      <c r="B41" s="210" t="s">
        <v>980</v>
      </c>
      <c r="C41" s="187">
        <f>Input!$DC$12</f>
        <v>0</v>
      </c>
      <c r="D41" s="188">
        <f>Input!$DD$12</f>
        <v>0</v>
      </c>
      <c r="E41" s="188">
        <f>Input!$DE$12</f>
        <v>0</v>
      </c>
      <c r="F41" s="189">
        <f>Input!$DF$12</f>
        <v>0</v>
      </c>
    </row>
    <row r="42" spans="1:6" ht="15.75">
      <c r="A42" s="211"/>
      <c r="B42" s="212" t="s">
        <v>965</v>
      </c>
      <c r="C42" s="213">
        <f>SUM(C39:C41)</f>
        <v>0</v>
      </c>
      <c r="D42" s="213">
        <f t="shared" ref="D42:E42" si="3">SUM(D39:D41)</f>
        <v>28560790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Input!$DG$12</f>
        <v>2137372</v>
      </c>
      <c r="D45" s="188">
        <f>Input!$DH$12</f>
        <v>2333481</v>
      </c>
      <c r="E45" s="188">
        <f>Input!$DI$12</f>
        <v>0</v>
      </c>
      <c r="F45" s="189" t="str">
        <f>Input!$DJ$12</f>
        <v>research-related pandemic technology infrastructure purchases</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Input!$DK$12</f>
        <v>0</v>
      </c>
      <c r="D48" s="188">
        <f>Input!$DL$12</f>
        <v>0</v>
      </c>
      <c r="E48" s="188">
        <f>Input!$DM$12</f>
        <v>0</v>
      </c>
      <c r="F48" s="189">
        <f>Input!$DN$12</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Input!$DO$12</f>
        <v>0</v>
      </c>
      <c r="D52" s="188">
        <f>Input!$DP$12</f>
        <v>2112237</v>
      </c>
      <c r="E52" s="188">
        <f>Input!$DQ$12</f>
        <v>0</v>
      </c>
      <c r="F52" s="189" t="str">
        <f>Input!$DR$12</f>
        <v>COVID testing, emergency mgmt office, expanded medical services, facilities &amp; administration rate recovery</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Input!$DS$12</f>
        <v>0</v>
      </c>
      <c r="D55" s="188">
        <f>Input!$DT$12</f>
        <v>2518614</v>
      </c>
      <c r="E55" s="188">
        <f>Input!$DU$12</f>
        <v>0</v>
      </c>
      <c r="F55" s="189">
        <f>Input!$DV$12</f>
        <v>0</v>
      </c>
    </row>
    <row r="56" spans="1:6" ht="15.75">
      <c r="A56" s="308" t="s">
        <v>986</v>
      </c>
      <c r="B56" s="191" t="s">
        <v>990</v>
      </c>
      <c r="C56" s="192">
        <f>Input!$DW$12</f>
        <v>0</v>
      </c>
      <c r="D56" s="192">
        <f>Input!$DX$12</f>
        <v>513</v>
      </c>
      <c r="E56" s="193"/>
      <c r="F56" s="194" t="str">
        <f>Input!$DY$12</f>
        <v>Unduplicated</v>
      </c>
    </row>
    <row r="57" spans="1:6" ht="31.5">
      <c r="A57" s="305" t="s">
        <v>1213</v>
      </c>
      <c r="B57" s="210" t="s">
        <v>991</v>
      </c>
      <c r="C57" s="187">
        <f>Input!$DZ$12</f>
        <v>0</v>
      </c>
      <c r="D57" s="188">
        <f>Input!$EA$12</f>
        <v>2436675</v>
      </c>
      <c r="E57" s="188">
        <f>Input!$EB$12</f>
        <v>0</v>
      </c>
      <c r="F57" s="189">
        <f>Input!$EC$12</f>
        <v>0</v>
      </c>
    </row>
    <row r="58" spans="1:6" ht="15.75">
      <c r="A58" s="308" t="s">
        <v>1213</v>
      </c>
      <c r="B58" s="191" t="s">
        <v>990</v>
      </c>
      <c r="C58" s="192">
        <f>Input!$ED$12</f>
        <v>0</v>
      </c>
      <c r="D58" s="192">
        <f>Input!$EE$12</f>
        <v>1535</v>
      </c>
      <c r="E58" s="193"/>
      <c r="F58" s="194" t="str">
        <f>Input!$EF$12</f>
        <v>Unduplicated</v>
      </c>
    </row>
    <row r="59" spans="1:6" ht="31.5">
      <c r="A59" s="305" t="s">
        <v>1214</v>
      </c>
      <c r="B59" s="210" t="s">
        <v>992</v>
      </c>
      <c r="C59" s="187">
        <f>Input!$EG$12</f>
        <v>0</v>
      </c>
      <c r="D59" s="188">
        <f>Input!$EH$12</f>
        <v>0</v>
      </c>
      <c r="E59" s="188">
        <f>Input!$EI$12</f>
        <v>0</v>
      </c>
      <c r="F59" s="189">
        <f>Input!$EJ$12</f>
        <v>0</v>
      </c>
    </row>
    <row r="60" spans="1:6" ht="15.75">
      <c r="A60" s="308" t="s">
        <v>1214</v>
      </c>
      <c r="B60" s="191" t="s">
        <v>990</v>
      </c>
      <c r="C60" s="192">
        <f>Input!$EK$12</f>
        <v>0</v>
      </c>
      <c r="D60" s="192">
        <f>Input!$EL$12</f>
        <v>0</v>
      </c>
      <c r="E60" s="193"/>
      <c r="F60" s="194">
        <f>Input!$EM$12</f>
        <v>0</v>
      </c>
    </row>
    <row r="61" spans="1:6" ht="15.75">
      <c r="A61" s="305"/>
      <c r="B61" s="197" t="s">
        <v>952</v>
      </c>
      <c r="C61" s="198">
        <f>C59+C57+C55</f>
        <v>0</v>
      </c>
      <c r="D61" s="198">
        <f t="shared" ref="D61:E62" si="4">D59+D57+D55</f>
        <v>4955289</v>
      </c>
      <c r="E61" s="198">
        <f t="shared" si="4"/>
        <v>0</v>
      </c>
      <c r="F61" s="189"/>
    </row>
    <row r="62" spans="1:6" ht="15.75">
      <c r="A62" s="308"/>
      <c r="B62" s="191" t="s">
        <v>953</v>
      </c>
      <c r="C62" s="219">
        <f>C60+C58+C56</f>
        <v>0</v>
      </c>
      <c r="D62" s="219">
        <f t="shared" si="4"/>
        <v>2048</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Input!$EN$12</f>
        <v>0</v>
      </c>
      <c r="D65" s="187">
        <f>Input!$EO$12</f>
        <v>0</v>
      </c>
      <c r="E65" s="187">
        <f>Input!$EP$12</f>
        <v>0</v>
      </c>
      <c r="F65" s="189">
        <f>Input!$EQ$12</f>
        <v>0</v>
      </c>
    </row>
    <row r="66" spans="1:6" ht="15.75">
      <c r="A66" s="202"/>
      <c r="B66" s="215"/>
      <c r="C66" s="220"/>
      <c r="D66" s="221"/>
      <c r="E66" s="222"/>
      <c r="F66" s="199"/>
    </row>
    <row r="67" spans="1:6" ht="15.75">
      <c r="A67" s="195"/>
      <c r="B67" s="223" t="s">
        <v>995</v>
      </c>
      <c r="C67" s="224">
        <f>C65+C61+C52+C49+C45+C42+C36+C29+C20</f>
        <v>22524460</v>
      </c>
      <c r="D67" s="224">
        <f t="shared" ref="D67:E67" si="5">D65+D61+D52+D49+D45+D42+D36+D29+D20</f>
        <v>77235456</v>
      </c>
      <c r="E67" s="224">
        <f t="shared" si="5"/>
        <v>0</v>
      </c>
      <c r="F67" s="225"/>
    </row>
    <row r="68" spans="1:6" ht="15.75">
      <c r="A68" s="195"/>
      <c r="B68" s="223" t="s">
        <v>996</v>
      </c>
      <c r="C68" s="224">
        <f>C62+C21</f>
        <v>22463</v>
      </c>
      <c r="D68" s="224">
        <f>D62+D21</f>
        <v>21633</v>
      </c>
      <c r="E68" s="224"/>
      <c r="F68" s="225"/>
    </row>
    <row r="69" spans="1:6" ht="15.75">
      <c r="A69" s="226"/>
      <c r="B69" s="227"/>
      <c r="C69" s="228"/>
      <c r="D69" s="228"/>
      <c r="E69" s="228"/>
      <c r="F69" s="206"/>
    </row>
    <row r="70" spans="1:6" s="205" customFormat="1" ht="15.75">
      <c r="B70" s="229" t="s">
        <v>997</v>
      </c>
      <c r="C70" s="230">
        <f>'S-A Fed'!D97</f>
        <v>22524460</v>
      </c>
      <c r="D70" s="231">
        <f>'S-A Fed'!F97</f>
        <v>77235456</v>
      </c>
      <c r="E70" s="231">
        <f>'S-A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22524460</v>
      </c>
      <c r="D76" s="235">
        <f>SUM(D6,D8,D10,D12,D14,D16,D18,)+SUM(D24:D28)+SUM(D32:D35)+SUM(D39:D41)+D45+D48+D52+SUM(D55,D57,D59)+D65</f>
        <v>77235456</v>
      </c>
      <c r="E76" s="235">
        <f>SUM(E6,E8,E10,E12,E14,E16,E18,)+SUM(E24:E28)+SUM(E32:E35)+SUM(E39:E41)+E45+E48+E52+SUM(E55,E57,E59)+E65</f>
        <v>0</v>
      </c>
      <c r="F76" s="206"/>
    </row>
    <row r="77" spans="1:6" s="205" customFormat="1" ht="15.75">
      <c r="B77" s="232" t="s">
        <v>1001</v>
      </c>
      <c r="C77" s="236">
        <f>SUM(C7,C9,C11,C13,C15,C17,C19)+SUM(C56,C58,C60)</f>
        <v>22463</v>
      </c>
      <c r="D77" s="236">
        <f>SUM(D7,D9,D11,D13,D15,D17,D19)+SUM(D56,D58,D60)</f>
        <v>21633</v>
      </c>
      <c r="E77" s="217"/>
      <c r="F77" s="206"/>
    </row>
    <row r="78" spans="1:6" s="205" customFormat="1" ht="15.75">
      <c r="B78" s="232"/>
      <c r="C78" s="235">
        <f>SUM(C76:C77)</f>
        <v>22546923</v>
      </c>
      <c r="D78" s="235">
        <f>SUM(D76:D77)</f>
        <v>77257089</v>
      </c>
      <c r="E78" s="235">
        <f>SUM(E76:E77)</f>
        <v>0</v>
      </c>
      <c r="F78" s="206"/>
    </row>
    <row r="79" spans="1:6" s="205" customFormat="1" ht="15.75">
      <c r="B79" s="232"/>
      <c r="C79" s="204"/>
      <c r="F79" s="206"/>
    </row>
    <row r="80" spans="1:6" s="205" customFormat="1" ht="15.75">
      <c r="B80" s="232"/>
      <c r="C80" s="204"/>
      <c r="D80" s="237">
        <f>D78+C78+E78</f>
        <v>99804012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611" priority="10">
      <formula>$C$71&lt;&gt;0</formula>
    </cfRule>
  </conditionalFormatting>
  <conditionalFormatting sqref="D71">
    <cfRule type="expression" dxfId="610" priority="8">
      <formula>$D$71&lt;&gt;0</formula>
    </cfRule>
  </conditionalFormatting>
  <conditionalFormatting sqref="E71">
    <cfRule type="expression" dxfId="609" priority="7">
      <formula>$E$71&lt;&gt;0</formula>
    </cfRule>
  </conditionalFormatting>
  <conditionalFormatting sqref="C73">
    <cfRule type="expression" dxfId="608" priority="5">
      <formula>$C$73&lt;&gt;""</formula>
    </cfRule>
  </conditionalFormatting>
  <conditionalFormatting sqref="D73">
    <cfRule type="expression" dxfId="607" priority="4">
      <formula>$D$73&lt;&gt;""</formula>
    </cfRule>
  </conditionalFormatting>
  <conditionalFormatting sqref="E73">
    <cfRule type="expression" dxfId="606" priority="3">
      <formula>$E$73&lt;&gt;""</formula>
    </cfRule>
  </conditionalFormatting>
  <conditionalFormatting sqref="F2">
    <cfRule type="expression" dxfId="605" priority="2">
      <formula>OR($C$71&lt;&gt;0,$D$71&lt;&gt;0,$E$71&lt;&gt;0)</formula>
    </cfRule>
  </conditionalFormatting>
  <conditionalFormatting sqref="F1">
    <cfRule type="expression" dxfId="60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8DCD-3B5D-497D-B61C-C47B55FD4CF0}">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Input!$B$12</f>
        <v>The University of Texas at San Antonio</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Input!$EU$12</f>
        <v>14828444</v>
      </c>
      <c r="D5" s="247">
        <f>Input!$EV$12</f>
        <v>10940952</v>
      </c>
      <c r="E5" s="247">
        <f>Input!$EW$12</f>
        <v>0</v>
      </c>
      <c r="F5" s="247">
        <f>Input!$EX$12</f>
        <v>3887492</v>
      </c>
      <c r="G5" s="247">
        <f>Input!$EY$12</f>
        <v>0</v>
      </c>
      <c r="H5" s="248">
        <f>Input!$EZ$12</f>
        <v>0</v>
      </c>
    </row>
    <row r="6" spans="1:50">
      <c r="A6" s="245" t="s">
        <v>1008</v>
      </c>
      <c r="B6" s="246" t="s">
        <v>1010</v>
      </c>
      <c r="C6" s="247">
        <f>Input!$FA$12</f>
        <v>14828443</v>
      </c>
      <c r="D6" s="247">
        <f>Input!$FB$12</f>
        <v>9446136</v>
      </c>
      <c r="E6" s="247">
        <f>Input!$FC$12</f>
        <v>0</v>
      </c>
      <c r="F6" s="247">
        <f>Input!$FD$12</f>
        <v>4774393</v>
      </c>
      <c r="G6" s="247">
        <f>Input!$FE$12</f>
        <v>0</v>
      </c>
      <c r="H6" s="248">
        <f>Input!$FF$12</f>
        <v>0</v>
      </c>
    </row>
    <row r="7" spans="1:50">
      <c r="A7" s="245" t="s">
        <v>1008</v>
      </c>
      <c r="B7" s="246" t="s">
        <v>1011</v>
      </c>
      <c r="C7" s="247">
        <f>Input!$FG$12</f>
        <v>0</v>
      </c>
      <c r="D7" s="247">
        <f>Input!$FH$12</f>
        <v>0</v>
      </c>
      <c r="E7" s="247">
        <f>Input!$FI$12</f>
        <v>0</v>
      </c>
      <c r="F7" s="247">
        <f>Input!$FJ$12</f>
        <v>0</v>
      </c>
      <c r="G7" s="247">
        <f>Input!$FK$12</f>
        <v>0</v>
      </c>
      <c r="H7" s="248">
        <f>Input!$FL$12</f>
        <v>0</v>
      </c>
    </row>
    <row r="8" spans="1:50">
      <c r="A8" s="245" t="s">
        <v>1008</v>
      </c>
      <c r="B8" s="246" t="s">
        <v>1012</v>
      </c>
      <c r="C8" s="247">
        <f>Input!$FM$12</f>
        <v>0</v>
      </c>
      <c r="D8" s="247">
        <f>Input!$FN$12</f>
        <v>0</v>
      </c>
      <c r="E8" s="247">
        <f>Input!$FO$12</f>
        <v>0</v>
      </c>
      <c r="F8" s="247">
        <f>Input!$FP$12</f>
        <v>0</v>
      </c>
      <c r="G8" s="247">
        <f>Input!$FQ$12</f>
        <v>0</v>
      </c>
      <c r="H8" s="248">
        <f>Input!$FR$12</f>
        <v>0</v>
      </c>
    </row>
    <row r="9" spans="1:50">
      <c r="A9" s="245" t="s">
        <v>1008</v>
      </c>
      <c r="B9" s="246" t="s">
        <v>1013</v>
      </c>
      <c r="C9" s="247">
        <f>Input!$FS$12</f>
        <v>2156823</v>
      </c>
      <c r="D9" s="247">
        <f>Input!$FT$12</f>
        <v>2137372</v>
      </c>
      <c r="E9" s="247">
        <f>Input!$FU$12</f>
        <v>0</v>
      </c>
      <c r="F9" s="247">
        <f>Input!$FV$12</f>
        <v>19451</v>
      </c>
      <c r="G9" s="247">
        <f>Input!$FW$12</f>
        <v>0</v>
      </c>
      <c r="H9" s="248">
        <f>Input!$FX$12</f>
        <v>0</v>
      </c>
    </row>
    <row r="10" spans="1:50">
      <c r="A10" s="245" t="s">
        <v>1008</v>
      </c>
      <c r="B10" s="246" t="s">
        <v>1014</v>
      </c>
      <c r="C10" s="247">
        <f>Input!$FY$12</f>
        <v>0</v>
      </c>
      <c r="D10" s="247">
        <f>Input!$FZ$12</f>
        <v>0</v>
      </c>
      <c r="E10" s="247">
        <f>Input!$GA$12</f>
        <v>0</v>
      </c>
      <c r="F10" s="247">
        <f>Input!$GB$12</f>
        <v>0</v>
      </c>
      <c r="G10" s="247">
        <f>Input!$GC$12</f>
        <v>0</v>
      </c>
      <c r="H10" s="248">
        <f>Input!$GD$12</f>
        <v>0</v>
      </c>
    </row>
    <row r="11" spans="1:50">
      <c r="A11" s="245" t="s">
        <v>1008</v>
      </c>
      <c r="B11" s="246" t="s">
        <v>1015</v>
      </c>
      <c r="C11" s="247">
        <f>Input!$GE$12</f>
        <v>0</v>
      </c>
      <c r="D11" s="247">
        <f>Input!$GF$12</f>
        <v>0</v>
      </c>
      <c r="E11" s="247">
        <f>Input!$GG$12</f>
        <v>0</v>
      </c>
      <c r="F11" s="247">
        <f>Input!$GH$12</f>
        <v>0</v>
      </c>
      <c r="G11" s="247">
        <f>Input!$GI$12</f>
        <v>0</v>
      </c>
      <c r="H11" s="248">
        <f>Input!$GJ$12</f>
        <v>0</v>
      </c>
    </row>
    <row r="12" spans="1:50" ht="30">
      <c r="A12" s="245" t="s">
        <v>1008</v>
      </c>
      <c r="B12" s="246" t="s">
        <v>1016</v>
      </c>
      <c r="C12" s="247">
        <f>Input!$GK$12</f>
        <v>0</v>
      </c>
      <c r="D12" s="247">
        <f>Input!$GL$12</f>
        <v>0</v>
      </c>
      <c r="E12" s="247">
        <f>Input!$GM$12</f>
        <v>0</v>
      </c>
      <c r="F12" s="247">
        <f>Input!$GN$12</f>
        <v>0</v>
      </c>
      <c r="G12" s="247">
        <f>Input!$GO$12</f>
        <v>0</v>
      </c>
      <c r="H12" s="248">
        <f>Input!$GP$12</f>
        <v>0</v>
      </c>
    </row>
    <row r="13" spans="1:50">
      <c r="A13" s="245" t="s">
        <v>1008</v>
      </c>
      <c r="B13" s="246" t="s">
        <v>1017</v>
      </c>
      <c r="C13" s="247">
        <f>Input!$GQ$12</f>
        <v>0</v>
      </c>
      <c r="D13" s="247">
        <f>Input!$GR$12</f>
        <v>0</v>
      </c>
      <c r="E13" s="247">
        <f>Input!$GS$12</f>
        <v>0</v>
      </c>
      <c r="F13" s="247">
        <f>Input!$GT$12</f>
        <v>0</v>
      </c>
      <c r="G13" s="247">
        <f>Input!$GU$12</f>
        <v>0</v>
      </c>
      <c r="H13" s="248">
        <f>Input!$GV$12</f>
        <v>0</v>
      </c>
    </row>
    <row r="14" spans="1:50">
      <c r="A14" s="245" t="s">
        <v>1008</v>
      </c>
      <c r="B14" s="246" t="s">
        <v>1018</v>
      </c>
      <c r="C14" s="247">
        <f>Input!$GW$12</f>
        <v>0</v>
      </c>
      <c r="D14" s="247">
        <f>Input!$GX$12</f>
        <v>0</v>
      </c>
      <c r="E14" s="247">
        <f>Input!$GY$12</f>
        <v>5067789</v>
      </c>
      <c r="F14" s="247">
        <f>Input!$GZ$12</f>
        <v>4955289</v>
      </c>
      <c r="G14" s="247">
        <f>Input!$HA$12</f>
        <v>0</v>
      </c>
      <c r="H14" s="248">
        <f>Input!$HB$12</f>
        <v>0</v>
      </c>
    </row>
    <row r="15" spans="1:50">
      <c r="A15" s="245" t="s">
        <v>1008</v>
      </c>
      <c r="B15" s="249">
        <f>Input!$HC$12</f>
        <v>0</v>
      </c>
      <c r="C15" s="247">
        <f>Input!$HD$12</f>
        <v>0</v>
      </c>
      <c r="D15" s="247">
        <f>Input!$HE$12</f>
        <v>0</v>
      </c>
      <c r="E15" s="247">
        <f>Input!$HF$12</f>
        <v>0</v>
      </c>
      <c r="F15" s="247">
        <f>Input!$HG$12</f>
        <v>0</v>
      </c>
      <c r="G15" s="247">
        <f>Input!$HH$12</f>
        <v>0</v>
      </c>
      <c r="H15" s="248">
        <f>Input!$HI$12</f>
        <v>0</v>
      </c>
    </row>
    <row r="16" spans="1:50">
      <c r="A16" s="245" t="s">
        <v>1008</v>
      </c>
      <c r="B16" s="249">
        <f>Input!$HJ$12</f>
        <v>0</v>
      </c>
      <c r="C16" s="247">
        <f>Input!$HK$12</f>
        <v>0</v>
      </c>
      <c r="D16" s="247">
        <f>Input!$HL$12</f>
        <v>0</v>
      </c>
      <c r="E16" s="247">
        <f>Input!$HM$12</f>
        <v>0</v>
      </c>
      <c r="F16" s="247">
        <f>Input!$HN$12</f>
        <v>0</v>
      </c>
      <c r="G16" s="247">
        <f>Input!$HO$12</f>
        <v>0</v>
      </c>
      <c r="H16" s="248">
        <f>Input!$HP$12</f>
        <v>0</v>
      </c>
    </row>
    <row r="17" spans="1:50">
      <c r="A17" s="245" t="s">
        <v>1008</v>
      </c>
      <c r="B17" s="249">
        <f>Input!$HQ$12</f>
        <v>0</v>
      </c>
      <c r="C17" s="247">
        <f>Input!$HR$12</f>
        <v>0</v>
      </c>
      <c r="D17" s="247">
        <f>Input!$HS$12</f>
        <v>0</v>
      </c>
      <c r="E17" s="247">
        <f>Input!$HT$12</f>
        <v>0</v>
      </c>
      <c r="F17" s="247">
        <f>Input!$HU$12</f>
        <v>0</v>
      </c>
      <c r="G17" s="247">
        <f>Input!$HV$12</f>
        <v>0</v>
      </c>
      <c r="H17" s="248">
        <f>Input!$HW$12</f>
        <v>0</v>
      </c>
    </row>
    <row r="18" spans="1:50">
      <c r="A18" s="245" t="s">
        <v>1008</v>
      </c>
      <c r="B18" s="246" t="s">
        <v>1019</v>
      </c>
      <c r="C18" s="247">
        <f>Input!$HX$12</f>
        <v>0</v>
      </c>
      <c r="D18" s="247">
        <f>Input!$HY$12</f>
        <v>0</v>
      </c>
      <c r="E18" s="247">
        <f>Input!$HZ$12</f>
        <v>0</v>
      </c>
      <c r="F18" s="247">
        <f>Input!$IA$12</f>
        <v>0</v>
      </c>
      <c r="G18" s="247">
        <f>Input!$IB$12</f>
        <v>0</v>
      </c>
      <c r="H18" s="248">
        <f>Input!$IC$12</f>
        <v>0</v>
      </c>
    </row>
    <row r="19" spans="1:50" s="254" customFormat="1">
      <c r="A19" s="241" t="s">
        <v>1008</v>
      </c>
      <c r="B19" s="250" t="s">
        <v>1020</v>
      </c>
      <c r="C19" s="251">
        <f>SUM(C5:C18)</f>
        <v>31813710</v>
      </c>
      <c r="D19" s="251">
        <f t="shared" ref="D19:G19" si="0">SUM(D5:D18)</f>
        <v>22524460</v>
      </c>
      <c r="E19" s="251">
        <f t="shared" si="0"/>
        <v>5067789</v>
      </c>
      <c r="F19" s="251">
        <f t="shared" si="0"/>
        <v>13636625</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Input!$ID$12</f>
        <v>0</v>
      </c>
      <c r="D21" s="247">
        <f>Input!$IE$12</f>
        <v>0</v>
      </c>
      <c r="E21" s="247">
        <f>Input!$IF$12</f>
        <v>14828444</v>
      </c>
      <c r="F21" s="247">
        <f>Input!$IG$12</f>
        <v>14791130</v>
      </c>
      <c r="G21" s="247">
        <f>Input!$IH$12</f>
        <v>0</v>
      </c>
      <c r="H21" s="248">
        <f>Input!$II$12</f>
        <v>0</v>
      </c>
    </row>
    <row r="22" spans="1:50">
      <c r="A22" s="245" t="s">
        <v>1021</v>
      </c>
      <c r="B22" s="246" t="s">
        <v>1010</v>
      </c>
      <c r="C22" s="247">
        <f>Input!$IJ$12</f>
        <v>0</v>
      </c>
      <c r="D22" s="247">
        <f>Input!$IK$12</f>
        <v>0</v>
      </c>
      <c r="E22" s="247">
        <f>Input!$IL$12</f>
        <v>34738590</v>
      </c>
      <c r="F22" s="247">
        <f>Input!$IM$12</f>
        <v>17913430</v>
      </c>
      <c r="G22" s="247">
        <f>Input!$IN$12</f>
        <v>0</v>
      </c>
      <c r="H22" s="248">
        <f>Input!$IO$12</f>
        <v>0</v>
      </c>
    </row>
    <row r="23" spans="1:50">
      <c r="A23" s="245" t="s">
        <v>1021</v>
      </c>
      <c r="B23" s="246" t="s">
        <v>1011</v>
      </c>
      <c r="C23" s="247">
        <f>Input!$IP$12</f>
        <v>0</v>
      </c>
      <c r="D23" s="247">
        <f>Input!$IQ$12</f>
        <v>0</v>
      </c>
      <c r="E23" s="247">
        <f>Input!$IR$12</f>
        <v>0</v>
      </c>
      <c r="F23" s="247">
        <f>Input!$IS$12</f>
        <v>0</v>
      </c>
      <c r="G23" s="247">
        <f>Input!$IT$12</f>
        <v>0</v>
      </c>
      <c r="H23" s="248">
        <f>Input!$IU$12</f>
        <v>0</v>
      </c>
    </row>
    <row r="24" spans="1:50">
      <c r="A24" s="245" t="s">
        <v>1021</v>
      </c>
      <c r="B24" s="246" t="s">
        <v>1012</v>
      </c>
      <c r="C24" s="247">
        <f>Input!$IV$12</f>
        <v>0</v>
      </c>
      <c r="D24" s="247">
        <f>Input!$IW$12</f>
        <v>0</v>
      </c>
      <c r="E24" s="247">
        <f>Input!$IX$12</f>
        <v>0</v>
      </c>
      <c r="F24" s="247">
        <f>Input!$IY$12</f>
        <v>0</v>
      </c>
      <c r="G24" s="247">
        <f>Input!$IZ$12</f>
        <v>0</v>
      </c>
      <c r="H24" s="248">
        <f>Input!$JA$12</f>
        <v>0</v>
      </c>
    </row>
    <row r="25" spans="1:50">
      <c r="A25" s="245" t="s">
        <v>1021</v>
      </c>
      <c r="B25" s="246" t="s">
        <v>1013</v>
      </c>
      <c r="C25" s="247">
        <f>Input!$JB$12</f>
        <v>0</v>
      </c>
      <c r="D25" s="247">
        <f>Input!$JC$12</f>
        <v>0</v>
      </c>
      <c r="E25" s="247">
        <f>Input!$JD$12</f>
        <v>3151737</v>
      </c>
      <c r="F25" s="247">
        <f>Input!$JE$12</f>
        <v>2333481</v>
      </c>
      <c r="G25" s="247">
        <f>Input!$JF$12</f>
        <v>0</v>
      </c>
      <c r="H25" s="248">
        <f>Input!$JG$12</f>
        <v>0</v>
      </c>
    </row>
    <row r="26" spans="1:50">
      <c r="A26" s="245" t="s">
        <v>1021</v>
      </c>
      <c r="B26" s="246" t="s">
        <v>1014</v>
      </c>
      <c r="C26" s="247">
        <f>Input!$JH$12</f>
        <v>0</v>
      </c>
      <c r="D26" s="247">
        <f>Input!$JI$12</f>
        <v>0</v>
      </c>
      <c r="E26" s="247">
        <f>Input!$JJ$12</f>
        <v>0</v>
      </c>
      <c r="F26" s="247">
        <f>Input!$JK$12</f>
        <v>0</v>
      </c>
      <c r="G26" s="247">
        <f>Input!$JL$12</f>
        <v>0</v>
      </c>
      <c r="H26" s="248">
        <f>Input!$JM$12</f>
        <v>0</v>
      </c>
    </row>
    <row r="27" spans="1:50">
      <c r="A27" s="245" t="s">
        <v>1021</v>
      </c>
      <c r="B27" s="246" t="s">
        <v>1023</v>
      </c>
      <c r="C27" s="247">
        <f>Input!$JN$12</f>
        <v>0</v>
      </c>
      <c r="D27" s="247">
        <f>Input!$JO$12</f>
        <v>0</v>
      </c>
      <c r="E27" s="247">
        <f>Input!$JP$12</f>
        <v>0</v>
      </c>
      <c r="F27" s="247">
        <f>Input!$JQ$12</f>
        <v>0</v>
      </c>
      <c r="G27" s="247">
        <f>Input!$JR$12</f>
        <v>0</v>
      </c>
      <c r="H27" s="248">
        <f>Input!$JS$12</f>
        <v>0</v>
      </c>
    </row>
    <row r="28" spans="1:50" ht="30">
      <c r="A28" s="245" t="s">
        <v>1021</v>
      </c>
      <c r="B28" s="246" t="s">
        <v>1024</v>
      </c>
      <c r="C28" s="247">
        <f>Input!$JT$12</f>
        <v>0</v>
      </c>
      <c r="D28" s="247">
        <f>Input!$JU$12</f>
        <v>0</v>
      </c>
      <c r="E28" s="247">
        <f>Input!$JV$12</f>
        <v>0</v>
      </c>
      <c r="F28" s="247">
        <f>Input!$JW$12</f>
        <v>0</v>
      </c>
      <c r="G28" s="247">
        <f>Input!$JX$12</f>
        <v>0</v>
      </c>
      <c r="H28" s="248">
        <f>Input!$JY$12</f>
        <v>0</v>
      </c>
    </row>
    <row r="29" spans="1:50">
      <c r="A29" s="245" t="s">
        <v>1021</v>
      </c>
      <c r="B29" s="246" t="s">
        <v>1025</v>
      </c>
      <c r="C29" s="247">
        <f>Input!$JZ$12</f>
        <v>0</v>
      </c>
      <c r="D29" s="247">
        <f>Input!$KA$12</f>
        <v>0</v>
      </c>
      <c r="E29" s="247">
        <f>Input!$KB$12</f>
        <v>0</v>
      </c>
      <c r="F29" s="247">
        <f>Input!$KC$12</f>
        <v>0</v>
      </c>
      <c r="G29" s="247">
        <f>Input!$KD$12</f>
        <v>0</v>
      </c>
      <c r="H29" s="248">
        <f>Input!$KE$12</f>
        <v>0</v>
      </c>
    </row>
    <row r="30" spans="1:50">
      <c r="A30" s="245" t="s">
        <v>1021</v>
      </c>
      <c r="B30" s="249">
        <f>Input!$KF$12</f>
        <v>0</v>
      </c>
      <c r="C30" s="247">
        <f>Input!$KG$12</f>
        <v>0</v>
      </c>
      <c r="D30" s="247">
        <f>Input!$KH$12</f>
        <v>0</v>
      </c>
      <c r="E30" s="247">
        <f>Input!$KI$12</f>
        <v>0</v>
      </c>
      <c r="F30" s="247">
        <f>Input!$KJ$12</f>
        <v>0</v>
      </c>
      <c r="G30" s="247">
        <f>Input!$KK$12</f>
        <v>0</v>
      </c>
      <c r="H30" s="248">
        <f>Input!$KL$12</f>
        <v>0</v>
      </c>
    </row>
    <row r="31" spans="1:50">
      <c r="A31" s="245" t="s">
        <v>1021</v>
      </c>
      <c r="B31" s="249">
        <f>Input!$KM$12</f>
        <v>0</v>
      </c>
      <c r="C31" s="247">
        <f>Input!$KN$12</f>
        <v>0</v>
      </c>
      <c r="D31" s="247">
        <f>Input!$KO$12</f>
        <v>0</v>
      </c>
      <c r="E31" s="247">
        <f>Input!$KP$12</f>
        <v>0</v>
      </c>
      <c r="F31" s="247">
        <f>Input!$KQ$12</f>
        <v>0</v>
      </c>
      <c r="G31" s="247">
        <f>Input!$KR$12</f>
        <v>0</v>
      </c>
      <c r="H31" s="248">
        <f>Input!$KS$12</f>
        <v>0</v>
      </c>
    </row>
    <row r="32" spans="1:50">
      <c r="A32" s="245" t="s">
        <v>1021</v>
      </c>
      <c r="B32" s="249">
        <f>Input!$KT$12</f>
        <v>0</v>
      </c>
      <c r="C32" s="247">
        <f>Input!$KU$12</f>
        <v>0</v>
      </c>
      <c r="D32" s="247">
        <f>Input!$KV$12</f>
        <v>0</v>
      </c>
      <c r="E32" s="247">
        <f>Input!$KW$12</f>
        <v>0</v>
      </c>
      <c r="F32" s="247">
        <f>Input!$KX$12</f>
        <v>0</v>
      </c>
      <c r="G32" s="247">
        <f>Input!$KY$12</f>
        <v>0</v>
      </c>
      <c r="H32" s="248">
        <f>Input!$KZ$12</f>
        <v>0</v>
      </c>
    </row>
    <row r="33" spans="1:50">
      <c r="A33" s="245" t="s">
        <v>1021</v>
      </c>
      <c r="B33" s="246" t="s">
        <v>1019</v>
      </c>
      <c r="C33" s="247">
        <f>Input!$LA$12</f>
        <v>0</v>
      </c>
      <c r="D33" s="247">
        <f>Input!$LB$12</f>
        <v>0</v>
      </c>
      <c r="E33" s="247">
        <f>Input!$LC$12</f>
        <v>0</v>
      </c>
      <c r="F33" s="247">
        <f>Input!$LD$12</f>
        <v>0</v>
      </c>
      <c r="G33" s="247">
        <f>Input!$LE$12</f>
        <v>0</v>
      </c>
      <c r="H33" s="248">
        <f>Input!$LF$12</f>
        <v>0</v>
      </c>
    </row>
    <row r="34" spans="1:50" s="257" customFormat="1">
      <c r="A34" s="241" t="s">
        <v>1021</v>
      </c>
      <c r="B34" s="250" t="s">
        <v>1026</v>
      </c>
      <c r="C34" s="251">
        <f>SUM(C21:C33)</f>
        <v>0</v>
      </c>
      <c r="D34" s="251">
        <f t="shared" ref="D34:G34" si="1">SUM(D21:D33)</f>
        <v>0</v>
      </c>
      <c r="E34" s="251">
        <f t="shared" si="1"/>
        <v>52718771</v>
      </c>
      <c r="F34" s="251">
        <f t="shared" si="1"/>
        <v>35038041</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Input!$LG$12</f>
        <v>0</v>
      </c>
      <c r="D36" s="247">
        <f>Input!$LH$12</f>
        <v>0</v>
      </c>
      <c r="E36" s="247">
        <f>Input!$LI$12</f>
        <v>43484932</v>
      </c>
      <c r="F36" s="247">
        <f>Input!$LJ$12</f>
        <v>0</v>
      </c>
      <c r="G36" s="247">
        <f>Input!$LK$12</f>
        <v>0</v>
      </c>
      <c r="H36" s="248">
        <f>Input!$LL$12</f>
        <v>0</v>
      </c>
    </row>
    <row r="37" spans="1:50">
      <c r="A37" s="245" t="s">
        <v>1027</v>
      </c>
      <c r="B37" s="246" t="s">
        <v>1010</v>
      </c>
      <c r="C37" s="247">
        <f>Input!$LM$12</f>
        <v>0</v>
      </c>
      <c r="D37" s="247">
        <f>Input!$LN$12</f>
        <v>0</v>
      </c>
      <c r="E37" s="247">
        <f>Input!$LO$12</f>
        <v>43094802</v>
      </c>
      <c r="F37" s="247">
        <f>Input!$LP$12</f>
        <v>28560790</v>
      </c>
      <c r="G37" s="247">
        <f>Input!$LQ$12</f>
        <v>0</v>
      </c>
      <c r="H37" s="248">
        <f>Input!$LR$12</f>
        <v>0</v>
      </c>
    </row>
    <row r="38" spans="1:50">
      <c r="A38" s="245" t="s">
        <v>1027</v>
      </c>
      <c r="B38" s="246" t="s">
        <v>1011</v>
      </c>
      <c r="C38" s="247">
        <f>Input!$LS$12</f>
        <v>0</v>
      </c>
      <c r="D38" s="247">
        <f>Input!$LT$12</f>
        <v>0</v>
      </c>
      <c r="E38" s="247">
        <f>Input!$LU$12</f>
        <v>0</v>
      </c>
      <c r="F38" s="247">
        <f>Input!$LV$12</f>
        <v>0</v>
      </c>
      <c r="G38" s="247">
        <f>Input!$LW$12</f>
        <v>0</v>
      </c>
      <c r="H38" s="248">
        <f>Input!$LX$12</f>
        <v>0</v>
      </c>
    </row>
    <row r="39" spans="1:50">
      <c r="A39" s="245" t="s">
        <v>1027</v>
      </c>
      <c r="B39" s="246" t="s">
        <v>1012</v>
      </c>
      <c r="C39" s="247">
        <f>Input!$LY$12</f>
        <v>0</v>
      </c>
      <c r="D39" s="247">
        <f>Input!$LZ$12</f>
        <v>0</v>
      </c>
      <c r="E39" s="247">
        <f>Input!$MA$12</f>
        <v>0</v>
      </c>
      <c r="F39" s="247">
        <f>Input!$MB$12</f>
        <v>0</v>
      </c>
      <c r="G39" s="247">
        <f>Input!$MC$12</f>
        <v>0</v>
      </c>
      <c r="H39" s="248">
        <f>Input!$MD$12</f>
        <v>0</v>
      </c>
    </row>
    <row r="40" spans="1:50">
      <c r="A40" s="245" t="s">
        <v>1027</v>
      </c>
      <c r="B40" s="246" t="s">
        <v>1013</v>
      </c>
      <c r="C40" s="247">
        <f>Input!$ME$12</f>
        <v>0</v>
      </c>
      <c r="D40" s="247">
        <f>Input!$MF$12</f>
        <v>0</v>
      </c>
      <c r="E40" s="247">
        <f>Input!$MG$12</f>
        <v>5329650</v>
      </c>
      <c r="F40" s="247">
        <f>Input!$MH$12</f>
        <v>0</v>
      </c>
      <c r="G40" s="247">
        <f>Input!$MI$12</f>
        <v>0</v>
      </c>
      <c r="H40" s="248">
        <f>Input!$MJ$12</f>
        <v>0</v>
      </c>
    </row>
    <row r="41" spans="1:50">
      <c r="A41" s="245" t="s">
        <v>1027</v>
      </c>
      <c r="B41" s="246" t="s">
        <v>1014</v>
      </c>
      <c r="C41" s="247">
        <f>Input!$MK$12</f>
        <v>0</v>
      </c>
      <c r="D41" s="247">
        <f>Input!$ML$12</f>
        <v>0</v>
      </c>
      <c r="E41" s="247">
        <f>Input!$MM$12</f>
        <v>0</v>
      </c>
      <c r="F41" s="247">
        <f>Input!$MN$12</f>
        <v>0</v>
      </c>
      <c r="G41" s="247">
        <f>Input!$MO$12</f>
        <v>0</v>
      </c>
      <c r="H41" s="248">
        <f>Input!$MP$12</f>
        <v>0</v>
      </c>
    </row>
    <row r="42" spans="1:50">
      <c r="A42" s="245" t="s">
        <v>1027</v>
      </c>
      <c r="B42" s="246" t="s">
        <v>1023</v>
      </c>
      <c r="C42" s="247">
        <f>Input!$MQ$12</f>
        <v>0</v>
      </c>
      <c r="D42" s="247">
        <f>Input!$MR$12</f>
        <v>0</v>
      </c>
      <c r="E42" s="247">
        <f>Input!$MS$12</f>
        <v>0</v>
      </c>
      <c r="F42" s="247">
        <f>Input!$MT$12</f>
        <v>0</v>
      </c>
      <c r="G42" s="247">
        <f>Input!$MU$12</f>
        <v>0</v>
      </c>
      <c r="H42" s="248">
        <f>Input!$MV$12</f>
        <v>0</v>
      </c>
    </row>
    <row r="43" spans="1:50">
      <c r="A43" s="245" t="s">
        <v>1027</v>
      </c>
      <c r="B43" s="246" t="s">
        <v>1028</v>
      </c>
      <c r="C43" s="247">
        <f>Input!$MW$12</f>
        <v>0</v>
      </c>
      <c r="D43" s="247">
        <f>Input!$MX$12</f>
        <v>0</v>
      </c>
      <c r="E43" s="247">
        <f>Input!$MY$12</f>
        <v>0</v>
      </c>
      <c r="F43" s="247">
        <f>Input!$MZ$12</f>
        <v>0</v>
      </c>
      <c r="G43" s="247">
        <f>Input!$NA$12</f>
        <v>0</v>
      </c>
      <c r="H43" s="248">
        <f>Input!$NB$12</f>
        <v>0</v>
      </c>
    </row>
    <row r="44" spans="1:50">
      <c r="A44" s="245" t="s">
        <v>1027</v>
      </c>
      <c r="B44" s="249">
        <f>Input!$NC$12</f>
        <v>0</v>
      </c>
      <c r="C44" s="247">
        <f>Input!$ND$12</f>
        <v>0</v>
      </c>
      <c r="D44" s="247">
        <f>Input!$NE$12</f>
        <v>0</v>
      </c>
      <c r="E44" s="247">
        <f>Input!$NF$12</f>
        <v>0</v>
      </c>
      <c r="F44" s="247">
        <f>Input!$NG$12</f>
        <v>0</v>
      </c>
      <c r="G44" s="247">
        <f>Input!$NH$12</f>
        <v>0</v>
      </c>
      <c r="H44" s="248">
        <f>Input!$NI$12</f>
        <v>0</v>
      </c>
    </row>
    <row r="45" spans="1:50">
      <c r="A45" s="245" t="s">
        <v>1027</v>
      </c>
      <c r="B45" s="249">
        <f>Input!$NJ$12</f>
        <v>0</v>
      </c>
      <c r="C45" s="247">
        <f>Input!$NK$12</f>
        <v>0</v>
      </c>
      <c r="D45" s="247">
        <f>Input!$NL$12</f>
        <v>0</v>
      </c>
      <c r="E45" s="247">
        <f>Input!$NM$12</f>
        <v>0</v>
      </c>
      <c r="F45" s="247">
        <f>Input!$NN$12</f>
        <v>0</v>
      </c>
      <c r="G45" s="247">
        <f>Input!$NO$12</f>
        <v>0</v>
      </c>
      <c r="H45" s="248">
        <f>Input!$NP$12</f>
        <v>0</v>
      </c>
    </row>
    <row r="46" spans="1:50">
      <c r="A46" s="245" t="s">
        <v>1027</v>
      </c>
      <c r="B46" s="249">
        <f>Input!$NQ$12</f>
        <v>0</v>
      </c>
      <c r="C46" s="247">
        <f>Input!$NR$12</f>
        <v>0</v>
      </c>
      <c r="D46" s="247">
        <f>Input!$NS$12</f>
        <v>0</v>
      </c>
      <c r="E46" s="247">
        <f>Input!$NT$12</f>
        <v>0</v>
      </c>
      <c r="F46" s="247">
        <f>Input!$NU$12</f>
        <v>0</v>
      </c>
      <c r="G46" s="247">
        <f>Input!$NV$12</f>
        <v>0</v>
      </c>
      <c r="H46" s="248">
        <f>Input!$NW$12</f>
        <v>0</v>
      </c>
    </row>
    <row r="47" spans="1:50">
      <c r="A47" s="245" t="s">
        <v>1027</v>
      </c>
      <c r="B47" s="249">
        <f>Input!$NX$12</f>
        <v>0</v>
      </c>
      <c r="C47" s="247">
        <f>Input!$NY$12</f>
        <v>0</v>
      </c>
      <c r="D47" s="247">
        <f>Input!$NZ$12</f>
        <v>0</v>
      </c>
      <c r="E47" s="247">
        <f>Input!$OA$12</f>
        <v>0</v>
      </c>
      <c r="F47" s="247">
        <f>Input!$OB$12</f>
        <v>0</v>
      </c>
      <c r="G47" s="247">
        <f>Input!$OC$12</f>
        <v>0</v>
      </c>
      <c r="H47" s="248">
        <f>Input!$OD$12</f>
        <v>0</v>
      </c>
    </row>
    <row r="48" spans="1:50">
      <c r="A48" s="245" t="s">
        <v>1027</v>
      </c>
      <c r="B48" s="246" t="s">
        <v>1019</v>
      </c>
      <c r="C48" s="247">
        <f>Input!$OE$12</f>
        <v>0</v>
      </c>
      <c r="D48" s="247">
        <f>Input!$OF$12</f>
        <v>0</v>
      </c>
      <c r="E48" s="247">
        <f>Input!$OG$12</f>
        <v>0</v>
      </c>
      <c r="F48" s="247">
        <f>Input!$OH$12</f>
        <v>0</v>
      </c>
      <c r="G48" s="247">
        <f>Input!$OI$12</f>
        <v>0</v>
      </c>
      <c r="H48" s="248">
        <f>Input!$OJ$12</f>
        <v>0</v>
      </c>
    </row>
    <row r="49" spans="1:50" s="257" customFormat="1">
      <c r="A49" s="241" t="s">
        <v>1027</v>
      </c>
      <c r="B49" s="250" t="s">
        <v>1029</v>
      </c>
      <c r="C49" s="251">
        <f>SUM(C36:C48)</f>
        <v>0</v>
      </c>
      <c r="D49" s="251">
        <f t="shared" ref="D49:G49" si="2">SUM(D36:D48)</f>
        <v>0</v>
      </c>
      <c r="E49" s="251">
        <f t="shared" si="2"/>
        <v>91909384</v>
      </c>
      <c r="F49" s="251">
        <f t="shared" si="2"/>
        <v>28560790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Input!$OK$12</f>
        <v>0</v>
      </c>
      <c r="C51" s="247">
        <f>Input!$OL$12</f>
        <v>0</v>
      </c>
      <c r="D51" s="247">
        <f>Input!$OM$12</f>
        <v>0</v>
      </c>
      <c r="E51" s="247">
        <f>Input!$ON$12</f>
        <v>0</v>
      </c>
      <c r="F51" s="247">
        <f>Input!$OO$12</f>
        <v>0</v>
      </c>
      <c r="G51" s="247">
        <f>Input!$OP$12</f>
        <v>0</v>
      </c>
      <c r="H51" s="248">
        <f>Input!$OQ$12</f>
        <v>0</v>
      </c>
    </row>
    <row r="52" spans="1:50">
      <c r="A52" s="245" t="s">
        <v>1030</v>
      </c>
      <c r="B52" s="249">
        <f>Input!$OR$12</f>
        <v>0</v>
      </c>
      <c r="C52" s="247">
        <f>Input!$OS$12</f>
        <v>0</v>
      </c>
      <c r="D52" s="247">
        <f>Input!$OT$12</f>
        <v>0</v>
      </c>
      <c r="E52" s="247">
        <f>Input!$OU$12</f>
        <v>0</v>
      </c>
      <c r="F52" s="247">
        <f>Input!$OV$12</f>
        <v>0</v>
      </c>
      <c r="G52" s="247">
        <f>Input!$OW$12</f>
        <v>0</v>
      </c>
      <c r="H52" s="248">
        <f>Input!$OX$12</f>
        <v>0</v>
      </c>
    </row>
    <row r="53" spans="1:50">
      <c r="A53" s="245" t="s">
        <v>1030</v>
      </c>
      <c r="B53" s="249">
        <f>Input!$OY$12</f>
        <v>0</v>
      </c>
      <c r="C53" s="247">
        <f>Input!$OZ$12</f>
        <v>0</v>
      </c>
      <c r="D53" s="247">
        <f>Input!$PA$12</f>
        <v>0</v>
      </c>
      <c r="E53" s="247">
        <f>Input!$PB$12</f>
        <v>0</v>
      </c>
      <c r="F53" s="247">
        <f>Input!$PC$12</f>
        <v>0</v>
      </c>
      <c r="G53" s="247">
        <f>Input!$PD$12</f>
        <v>0</v>
      </c>
      <c r="H53" s="248">
        <f>Input!$PE$12</f>
        <v>0</v>
      </c>
    </row>
    <row r="54" spans="1:50">
      <c r="A54" s="245" t="s">
        <v>1030</v>
      </c>
      <c r="B54" s="249">
        <f>Input!$PF$12</f>
        <v>0</v>
      </c>
      <c r="C54" s="247">
        <f>Input!$PG$12</f>
        <v>0</v>
      </c>
      <c r="D54" s="247">
        <f>Input!$PH$12</f>
        <v>0</v>
      </c>
      <c r="E54" s="247">
        <f>Input!$PI$12</f>
        <v>0</v>
      </c>
      <c r="F54" s="247">
        <f>Input!$PJ$12</f>
        <v>0</v>
      </c>
      <c r="G54" s="247">
        <f>Input!$PK$12</f>
        <v>0</v>
      </c>
      <c r="H54" s="248">
        <f>Input!$PL$12</f>
        <v>0</v>
      </c>
    </row>
    <row r="55" spans="1:50">
      <c r="A55" s="245" t="s">
        <v>1030</v>
      </c>
      <c r="B55" s="249">
        <f>Input!$PM$12</f>
        <v>0</v>
      </c>
      <c r="C55" s="247">
        <f>Input!$PN$12</f>
        <v>0</v>
      </c>
      <c r="D55" s="247">
        <f>Input!$PO$12</f>
        <v>0</v>
      </c>
      <c r="E55" s="247">
        <f>Input!$PP$12</f>
        <v>0</v>
      </c>
      <c r="F55" s="247">
        <f>Input!$PQ$12</f>
        <v>0</v>
      </c>
      <c r="G55" s="247">
        <f>Input!$PR$12</f>
        <v>0</v>
      </c>
      <c r="H55" s="248">
        <f>Input!$PS$12</f>
        <v>0</v>
      </c>
    </row>
    <row r="56" spans="1:50">
      <c r="A56" s="245" t="s">
        <v>1030</v>
      </c>
      <c r="B56" s="249">
        <f>Input!$PT$12</f>
        <v>0</v>
      </c>
      <c r="C56" s="247">
        <f>Input!$PU$12</f>
        <v>0</v>
      </c>
      <c r="D56" s="247">
        <f>Input!$PV$12</f>
        <v>0</v>
      </c>
      <c r="E56" s="247">
        <f>Input!$PW$12</f>
        <v>0</v>
      </c>
      <c r="F56" s="247">
        <f>Input!$PX$12</f>
        <v>0</v>
      </c>
      <c r="G56" s="247">
        <f>Input!$PY$12</f>
        <v>0</v>
      </c>
      <c r="H56" s="248">
        <f>Input!$PZ$12</f>
        <v>0</v>
      </c>
    </row>
    <row r="57" spans="1:50">
      <c r="A57" s="245" t="s">
        <v>1030</v>
      </c>
      <c r="B57" s="249">
        <f>Input!$QA$12</f>
        <v>0</v>
      </c>
      <c r="C57" s="247">
        <f>Input!$QB$12</f>
        <v>0</v>
      </c>
      <c r="D57" s="247">
        <f>Input!$QC$12</f>
        <v>0</v>
      </c>
      <c r="E57" s="247">
        <f>Input!$QD$12</f>
        <v>0</v>
      </c>
      <c r="F57" s="247">
        <f>Input!$QE$12</f>
        <v>0</v>
      </c>
      <c r="G57" s="247">
        <f>Input!$QF$12</f>
        <v>0</v>
      </c>
      <c r="H57" s="248">
        <f>Input!$QG$12</f>
        <v>0</v>
      </c>
    </row>
    <row r="58" spans="1:50">
      <c r="A58" s="245" t="s">
        <v>1030</v>
      </c>
      <c r="B58" s="249">
        <f>Input!$QH$12</f>
        <v>0</v>
      </c>
      <c r="C58" s="247">
        <f>Input!$QI$12</f>
        <v>0</v>
      </c>
      <c r="D58" s="247">
        <f>Input!$QJ$12</f>
        <v>0</v>
      </c>
      <c r="E58" s="247">
        <f>Input!$QK$12</f>
        <v>0</v>
      </c>
      <c r="F58" s="247">
        <f>Input!$QL$12</f>
        <v>0</v>
      </c>
      <c r="G58" s="247">
        <f>Input!$QM$12</f>
        <v>0</v>
      </c>
      <c r="H58" s="248">
        <f>Input!$QN$12</f>
        <v>0</v>
      </c>
    </row>
    <row r="59" spans="1:50">
      <c r="A59" s="245" t="s">
        <v>1030</v>
      </c>
      <c r="B59" s="249">
        <f>Input!$QO$12</f>
        <v>0</v>
      </c>
      <c r="C59" s="247">
        <f>Input!$QP$12</f>
        <v>0</v>
      </c>
      <c r="D59" s="247">
        <f>Input!$QQ$12</f>
        <v>0</v>
      </c>
      <c r="E59" s="247">
        <f>Input!$QR$12</f>
        <v>0</v>
      </c>
      <c r="F59" s="247">
        <f>Input!$QS$12</f>
        <v>0</v>
      </c>
      <c r="G59" s="247">
        <f>Input!$QT$12</f>
        <v>0</v>
      </c>
      <c r="H59" s="248">
        <f>Input!$QU$12</f>
        <v>0</v>
      </c>
    </row>
    <row r="60" spans="1:50">
      <c r="A60" s="245" t="s">
        <v>1030</v>
      </c>
      <c r="B60" s="249">
        <f>Input!$QV$12</f>
        <v>0</v>
      </c>
      <c r="C60" s="247">
        <f>Input!$QW$12</f>
        <v>0</v>
      </c>
      <c r="D60" s="247">
        <f>Input!$QX$12</f>
        <v>0</v>
      </c>
      <c r="E60" s="247">
        <f>Input!$QY$12</f>
        <v>0</v>
      </c>
      <c r="F60" s="247">
        <f>Input!$QZ$12</f>
        <v>0</v>
      </c>
      <c r="G60" s="247">
        <f>Input!$RA$12</f>
        <v>0</v>
      </c>
      <c r="H60" s="248">
        <f>Input!$RB$12</f>
        <v>0</v>
      </c>
    </row>
    <row r="61" spans="1:50">
      <c r="A61" s="245" t="s">
        <v>1030</v>
      </c>
      <c r="B61" s="249">
        <f>Input!$RC$12</f>
        <v>0</v>
      </c>
      <c r="C61" s="247">
        <f>Input!$RD$12</f>
        <v>0</v>
      </c>
      <c r="D61" s="247">
        <f>Input!$RE$12</f>
        <v>0</v>
      </c>
      <c r="E61" s="247">
        <f>Input!$RF$12</f>
        <v>0</v>
      </c>
      <c r="F61" s="247">
        <f>Input!$RG$12</f>
        <v>0</v>
      </c>
      <c r="G61" s="247">
        <f>Input!$RH$12</f>
        <v>0</v>
      </c>
      <c r="H61" s="248">
        <f>Input!$RI$12</f>
        <v>0</v>
      </c>
    </row>
    <row r="62" spans="1:50">
      <c r="A62" s="245" t="s">
        <v>1030</v>
      </c>
      <c r="B62" s="249">
        <f>Input!$RJ$12</f>
        <v>0</v>
      </c>
      <c r="C62" s="247">
        <f>Input!$RK$12</f>
        <v>0</v>
      </c>
      <c r="D62" s="247">
        <f>Input!$RL$12</f>
        <v>0</v>
      </c>
      <c r="E62" s="247">
        <f>Input!$RM$12</f>
        <v>0</v>
      </c>
      <c r="F62" s="247">
        <f>Input!$RN$12</f>
        <v>0</v>
      </c>
      <c r="G62" s="247">
        <f>Input!$RO$12</f>
        <v>0</v>
      </c>
      <c r="H62" s="248">
        <f>Input!$RP$12</f>
        <v>0</v>
      </c>
    </row>
    <row r="63" spans="1:50">
      <c r="A63" s="245" t="s">
        <v>1030</v>
      </c>
      <c r="B63" s="246" t="s">
        <v>1019</v>
      </c>
      <c r="C63" s="247">
        <f>Input!$RQ$12</f>
        <v>0</v>
      </c>
      <c r="D63" s="247">
        <f>Input!$RR$12</f>
        <v>0</v>
      </c>
      <c r="E63" s="247">
        <f>Input!$RS$12</f>
        <v>0</v>
      </c>
      <c r="F63" s="247">
        <f>Input!$RT$12</f>
        <v>0</v>
      </c>
      <c r="G63" s="247">
        <f>Input!$RU$12</f>
        <v>0</v>
      </c>
      <c r="H63" s="248">
        <f>Input!$RV$12</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Input!$RW$12</f>
        <v>0</v>
      </c>
      <c r="C66" s="247">
        <f>Input!$RX$12</f>
        <v>0</v>
      </c>
      <c r="D66" s="247">
        <f>Input!$RY$12</f>
        <v>0</v>
      </c>
      <c r="E66" s="247">
        <f>Input!$RZ$12</f>
        <v>0</v>
      </c>
      <c r="F66" s="247">
        <f>Input!$SA$12</f>
        <v>0</v>
      </c>
      <c r="G66" s="247">
        <f>Input!$SB$12</f>
        <v>0</v>
      </c>
      <c r="H66" s="248">
        <f>Input!$SC$12</f>
        <v>0</v>
      </c>
    </row>
    <row r="67" spans="1:50">
      <c r="A67" s="245" t="s">
        <v>1032</v>
      </c>
      <c r="B67" s="249">
        <f>Input!$SD$12</f>
        <v>0</v>
      </c>
      <c r="C67" s="247">
        <f>Input!$SE$12</f>
        <v>0</v>
      </c>
      <c r="D67" s="247">
        <f>Input!$SF$12</f>
        <v>0</v>
      </c>
      <c r="E67" s="247">
        <f>Input!$SG$12</f>
        <v>0</v>
      </c>
      <c r="F67" s="247">
        <f>Input!$SH$12</f>
        <v>0</v>
      </c>
      <c r="G67" s="247">
        <f>Input!$SI$12</f>
        <v>0</v>
      </c>
      <c r="H67" s="248">
        <f>Input!$SJ$12</f>
        <v>0</v>
      </c>
    </row>
    <row r="68" spans="1:50">
      <c r="A68" s="245" t="s">
        <v>1032</v>
      </c>
      <c r="B68" s="249">
        <f>Input!$SK$12</f>
        <v>0</v>
      </c>
      <c r="C68" s="247">
        <f>Input!$SL$12</f>
        <v>0</v>
      </c>
      <c r="D68" s="247">
        <f>Input!$SM$12</f>
        <v>0</v>
      </c>
      <c r="E68" s="247">
        <f>Input!$SN$12</f>
        <v>0</v>
      </c>
      <c r="F68" s="247">
        <f>Input!$SO$12</f>
        <v>0</v>
      </c>
      <c r="G68" s="247">
        <f>Input!$SP$12</f>
        <v>0</v>
      </c>
      <c r="H68" s="248">
        <f>Input!$SQ$12</f>
        <v>0</v>
      </c>
    </row>
    <row r="69" spans="1:50">
      <c r="A69" s="245" t="s">
        <v>1032</v>
      </c>
      <c r="B69" s="249">
        <f>Input!$SR$12</f>
        <v>0</v>
      </c>
      <c r="C69" s="247">
        <f>Input!$SS$12</f>
        <v>0</v>
      </c>
      <c r="D69" s="247">
        <f>Input!$ST$12</f>
        <v>0</v>
      </c>
      <c r="E69" s="247">
        <f>Input!$SU$12</f>
        <v>0</v>
      </c>
      <c r="F69" s="247">
        <f>Input!$SV$12</f>
        <v>0</v>
      </c>
      <c r="G69" s="247">
        <f>Input!$SW$12</f>
        <v>0</v>
      </c>
      <c r="H69" s="248">
        <f>Input!$SX$12</f>
        <v>0</v>
      </c>
    </row>
    <row r="70" spans="1:50">
      <c r="A70" s="245" t="s">
        <v>1032</v>
      </c>
      <c r="B70" s="249">
        <f>Input!$SY$12</f>
        <v>0</v>
      </c>
      <c r="C70" s="247">
        <f>Input!$SZ$12</f>
        <v>0</v>
      </c>
      <c r="D70" s="247">
        <f>Input!$TA$12</f>
        <v>0</v>
      </c>
      <c r="E70" s="247">
        <f>Input!$TB$12</f>
        <v>0</v>
      </c>
      <c r="F70" s="247">
        <f>Input!$TC$12</f>
        <v>0</v>
      </c>
      <c r="G70" s="247">
        <f>Input!$TD$12</f>
        <v>0</v>
      </c>
      <c r="H70" s="248">
        <f>Input!$TE$12</f>
        <v>0</v>
      </c>
    </row>
    <row r="71" spans="1:50">
      <c r="A71" s="245" t="s">
        <v>1032</v>
      </c>
      <c r="B71" s="249">
        <f>Input!$TF$12</f>
        <v>0</v>
      </c>
      <c r="C71" s="247">
        <f>Input!$TG$12</f>
        <v>0</v>
      </c>
      <c r="D71" s="247">
        <f>Input!$TH$12</f>
        <v>0</v>
      </c>
      <c r="E71" s="247">
        <f>Input!$TI$12</f>
        <v>0</v>
      </c>
      <c r="F71" s="247">
        <f>Input!$TJ$12</f>
        <v>0</v>
      </c>
      <c r="G71" s="247">
        <f>Input!$TK$12</f>
        <v>0</v>
      </c>
      <c r="H71" s="248">
        <f>Input!$TL$12</f>
        <v>0</v>
      </c>
    </row>
    <row r="72" spans="1:50">
      <c r="A72" s="245" t="s">
        <v>1032</v>
      </c>
      <c r="B72" s="249">
        <f>Input!$TM$12</f>
        <v>0</v>
      </c>
      <c r="C72" s="247">
        <f>Input!$TN$12</f>
        <v>0</v>
      </c>
      <c r="D72" s="247">
        <f>Input!$TO$12</f>
        <v>0</v>
      </c>
      <c r="E72" s="247">
        <f>Input!$TP$12</f>
        <v>0</v>
      </c>
      <c r="F72" s="247">
        <f>Input!$TQ$12</f>
        <v>0</v>
      </c>
      <c r="G72" s="247">
        <f>Input!$TR$12</f>
        <v>0</v>
      </c>
      <c r="H72" s="248">
        <f>Input!$TS$12</f>
        <v>0</v>
      </c>
    </row>
    <row r="73" spans="1:50">
      <c r="A73" s="245" t="s">
        <v>1032</v>
      </c>
      <c r="B73" s="249">
        <f>Input!$TT$12</f>
        <v>0</v>
      </c>
      <c r="C73" s="247">
        <f>Input!$TU$12</f>
        <v>0</v>
      </c>
      <c r="D73" s="247">
        <f>Input!$TV$12</f>
        <v>0</v>
      </c>
      <c r="E73" s="247">
        <f>Input!$TW$12</f>
        <v>0</v>
      </c>
      <c r="F73" s="247">
        <f>Input!$TX$12</f>
        <v>0</v>
      </c>
      <c r="G73" s="247">
        <f>Input!$TY$12</f>
        <v>0</v>
      </c>
      <c r="H73" s="248">
        <f>Input!$TZ$12</f>
        <v>0</v>
      </c>
    </row>
    <row r="74" spans="1:50">
      <c r="A74" s="245" t="s">
        <v>1032</v>
      </c>
      <c r="B74" s="249">
        <f>Input!$UA$12</f>
        <v>0</v>
      </c>
      <c r="C74" s="247">
        <f>Input!$UB$12</f>
        <v>0</v>
      </c>
      <c r="D74" s="247">
        <f>Input!$UC$12</f>
        <v>0</v>
      </c>
      <c r="E74" s="247">
        <f>Input!$UD$12</f>
        <v>0</v>
      </c>
      <c r="F74" s="247">
        <f>Input!$UE$12</f>
        <v>0</v>
      </c>
      <c r="G74" s="247">
        <f>Input!$UF$12</f>
        <v>0</v>
      </c>
      <c r="H74" s="248">
        <f>Input!$UG$12</f>
        <v>0</v>
      </c>
    </row>
    <row r="75" spans="1:50">
      <c r="A75" s="245" t="s">
        <v>1032</v>
      </c>
      <c r="B75" s="249">
        <f>Input!$UH$12</f>
        <v>0</v>
      </c>
      <c r="C75" s="247">
        <f>Input!$UI$12</f>
        <v>0</v>
      </c>
      <c r="D75" s="247">
        <f>Input!$UJ$12</f>
        <v>0</v>
      </c>
      <c r="E75" s="247">
        <f>Input!$UK$12</f>
        <v>0</v>
      </c>
      <c r="F75" s="247">
        <f>Input!$UL$12</f>
        <v>0</v>
      </c>
      <c r="G75" s="247">
        <f>Input!$UM$12</f>
        <v>0</v>
      </c>
      <c r="H75" s="248">
        <f>Input!$UN$12</f>
        <v>0</v>
      </c>
    </row>
    <row r="76" spans="1:50">
      <c r="A76" s="245" t="s">
        <v>1032</v>
      </c>
      <c r="B76" s="249">
        <f>Input!$UO$12</f>
        <v>0</v>
      </c>
      <c r="C76" s="247">
        <f>Input!$UP$12</f>
        <v>0</v>
      </c>
      <c r="D76" s="247">
        <f>Input!$UQ$12</f>
        <v>0</v>
      </c>
      <c r="E76" s="247">
        <f>Input!$UR$12</f>
        <v>0</v>
      </c>
      <c r="F76" s="247">
        <f>Input!$US$12</f>
        <v>0</v>
      </c>
      <c r="G76" s="247">
        <f>Input!$UT$12</f>
        <v>0</v>
      </c>
      <c r="H76" s="248">
        <f>Input!$UU$12</f>
        <v>0</v>
      </c>
    </row>
    <row r="77" spans="1:50">
      <c r="A77" s="245" t="s">
        <v>1032</v>
      </c>
      <c r="B77" s="249">
        <f>Input!$UV$12</f>
        <v>0</v>
      </c>
      <c r="C77" s="247">
        <f>Input!$UW$12</f>
        <v>0</v>
      </c>
      <c r="D77" s="247">
        <f>Input!$UX$12</f>
        <v>0</v>
      </c>
      <c r="E77" s="247">
        <f>Input!$UY$12</f>
        <v>0</v>
      </c>
      <c r="F77" s="247">
        <f>Input!$UZ$12</f>
        <v>0</v>
      </c>
      <c r="G77" s="247">
        <f>Input!$VA$12</f>
        <v>0</v>
      </c>
      <c r="H77" s="248">
        <f>Input!$VB$12</f>
        <v>0</v>
      </c>
    </row>
    <row r="78" spans="1:50">
      <c r="A78" s="245" t="s">
        <v>1032</v>
      </c>
      <c r="B78" s="249">
        <f>Input!$VC$12</f>
        <v>0</v>
      </c>
      <c r="C78" s="247">
        <f>Input!$VD$12</f>
        <v>0</v>
      </c>
      <c r="D78" s="247">
        <f>Input!$VE$12</f>
        <v>0</v>
      </c>
      <c r="E78" s="247">
        <f>Input!$VF$12</f>
        <v>0</v>
      </c>
      <c r="F78" s="247">
        <f>Input!$VG$12</f>
        <v>0</v>
      </c>
      <c r="G78" s="247">
        <f>Input!$VH$12</f>
        <v>0</v>
      </c>
      <c r="H78" s="248">
        <f>Input!$VI$12</f>
        <v>0</v>
      </c>
    </row>
    <row r="79" spans="1:50">
      <c r="A79" s="245" t="s">
        <v>1032</v>
      </c>
      <c r="B79" s="246" t="s">
        <v>1019</v>
      </c>
      <c r="C79" s="247">
        <f>Input!$VJ$12</f>
        <v>0</v>
      </c>
      <c r="D79" s="247">
        <f>Input!$VK$12</f>
        <v>0</v>
      </c>
      <c r="E79" s="247">
        <f>Input!$VL$12</f>
        <v>0</v>
      </c>
      <c r="F79" s="247">
        <f>Input!$VM$12</f>
        <v>0</v>
      </c>
      <c r="G79" s="247">
        <f>Input!$VN$12</f>
        <v>0</v>
      </c>
      <c r="H79" s="248">
        <f>Input!$VO$12</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Input!$VP$12</f>
        <v>0</v>
      </c>
      <c r="C82" s="247">
        <f>Input!$VQ$12</f>
        <v>0</v>
      </c>
      <c r="D82" s="247">
        <f>Input!$VR$12</f>
        <v>0</v>
      </c>
      <c r="E82" s="247">
        <f>Input!$VS$12</f>
        <v>0</v>
      </c>
      <c r="F82" s="247">
        <f>Input!$VT$12</f>
        <v>0</v>
      </c>
      <c r="G82" s="247">
        <f>Input!$VU$12</f>
        <v>0</v>
      </c>
      <c r="H82" s="248">
        <f>Input!$VV$12</f>
        <v>0</v>
      </c>
    </row>
    <row r="83" spans="1:50">
      <c r="A83" s="245" t="s">
        <v>138</v>
      </c>
      <c r="B83" s="249">
        <f>Input!$VW$12</f>
        <v>0</v>
      </c>
      <c r="C83" s="247">
        <f>Input!$VX$12</f>
        <v>0</v>
      </c>
      <c r="D83" s="247">
        <f>Input!$VY$12</f>
        <v>0</v>
      </c>
      <c r="E83" s="247">
        <f>Input!$VZ$12</f>
        <v>0</v>
      </c>
      <c r="F83" s="247">
        <f>Input!$WA$12</f>
        <v>0</v>
      </c>
      <c r="G83" s="247">
        <f>Input!$WB$12</f>
        <v>0</v>
      </c>
      <c r="H83" s="248">
        <f>Input!$WC$12</f>
        <v>0</v>
      </c>
    </row>
    <row r="84" spans="1:50">
      <c r="A84" s="245" t="s">
        <v>138</v>
      </c>
      <c r="B84" s="249">
        <f>Input!$WD$12</f>
        <v>0</v>
      </c>
      <c r="C84" s="247">
        <f>Input!$WE$12</f>
        <v>0</v>
      </c>
      <c r="D84" s="247">
        <f>Input!$WF$12</f>
        <v>0</v>
      </c>
      <c r="E84" s="247">
        <f>Input!$WG$12</f>
        <v>0</v>
      </c>
      <c r="F84" s="247">
        <f>Input!$WH$12</f>
        <v>0</v>
      </c>
      <c r="G84" s="247">
        <f>Input!$WI$12</f>
        <v>0</v>
      </c>
      <c r="H84" s="248">
        <f>Input!$WJ$12</f>
        <v>0</v>
      </c>
    </row>
    <row r="85" spans="1:50">
      <c r="A85" s="245" t="s">
        <v>138</v>
      </c>
      <c r="B85" s="249">
        <f>Input!$WK$12</f>
        <v>0</v>
      </c>
      <c r="C85" s="247">
        <f>Input!$WL$12</f>
        <v>0</v>
      </c>
      <c r="D85" s="247">
        <f>Input!$WM$12</f>
        <v>0</v>
      </c>
      <c r="E85" s="247">
        <f>Input!$WN$12</f>
        <v>0</v>
      </c>
      <c r="F85" s="247">
        <f>Input!$WO$12</f>
        <v>0</v>
      </c>
      <c r="G85" s="247">
        <f>Input!$WP$12</f>
        <v>0</v>
      </c>
      <c r="H85" s="248">
        <f>Input!$WQ$12</f>
        <v>0</v>
      </c>
    </row>
    <row r="86" spans="1:50">
      <c r="A86" s="245" t="s">
        <v>138</v>
      </c>
      <c r="B86" s="249">
        <f>Input!$WR$12</f>
        <v>0</v>
      </c>
      <c r="C86" s="247">
        <f>Input!$WS$12</f>
        <v>0</v>
      </c>
      <c r="D86" s="247">
        <f>Input!$WT$12</f>
        <v>0</v>
      </c>
      <c r="E86" s="247">
        <f>Input!$WU$12</f>
        <v>0</v>
      </c>
      <c r="F86" s="247">
        <f>Input!$WV$12</f>
        <v>0</v>
      </c>
      <c r="G86" s="247">
        <f>Input!$WW$12</f>
        <v>0</v>
      </c>
      <c r="H86" s="248">
        <f>Input!$WX$12</f>
        <v>0</v>
      </c>
    </row>
    <row r="87" spans="1:50">
      <c r="A87" s="245" t="s">
        <v>138</v>
      </c>
      <c r="B87" s="249">
        <f>Input!$WY$12</f>
        <v>0</v>
      </c>
      <c r="C87" s="247">
        <f>Input!$WZ$12</f>
        <v>0</v>
      </c>
      <c r="D87" s="247">
        <f>Input!$XA$12</f>
        <v>0</v>
      </c>
      <c r="E87" s="247">
        <f>Input!$XB$12</f>
        <v>0</v>
      </c>
      <c r="F87" s="247">
        <f>Input!$XC$12</f>
        <v>0</v>
      </c>
      <c r="G87" s="247">
        <f>Input!$XD$12</f>
        <v>0</v>
      </c>
      <c r="H87" s="248">
        <f>Input!$XE$12</f>
        <v>0</v>
      </c>
    </row>
    <row r="88" spans="1:50">
      <c r="A88" s="245" t="s">
        <v>138</v>
      </c>
      <c r="B88" s="249">
        <f>Input!$XF$12</f>
        <v>0</v>
      </c>
      <c r="C88" s="247">
        <f>Input!$XG$12</f>
        <v>0</v>
      </c>
      <c r="D88" s="247">
        <f>Input!$XH$12</f>
        <v>0</v>
      </c>
      <c r="E88" s="247">
        <f>Input!$XI$12</f>
        <v>0</v>
      </c>
      <c r="F88" s="247">
        <f>Input!$XJ$12</f>
        <v>0</v>
      </c>
      <c r="G88" s="247">
        <f>Input!$XK$12</f>
        <v>0</v>
      </c>
      <c r="H88" s="248">
        <f>Input!$XL$12</f>
        <v>0</v>
      </c>
    </row>
    <row r="89" spans="1:50">
      <c r="A89" s="245" t="s">
        <v>138</v>
      </c>
      <c r="B89" s="249">
        <f>Input!$XM$12</f>
        <v>0</v>
      </c>
      <c r="C89" s="247">
        <f>Input!$XN$12</f>
        <v>0</v>
      </c>
      <c r="D89" s="247">
        <f>Input!$XO$12</f>
        <v>0</v>
      </c>
      <c r="E89" s="247">
        <f>Input!$XP$12</f>
        <v>0</v>
      </c>
      <c r="F89" s="247">
        <f>Input!$XQ$12</f>
        <v>0</v>
      </c>
      <c r="G89" s="247">
        <f>Input!$XR$12</f>
        <v>0</v>
      </c>
      <c r="H89" s="248">
        <f>Input!$XS$12</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Input!$XT$12</f>
        <v>0</v>
      </c>
      <c r="D93" s="247">
        <f>Input!$XU$12</f>
        <v>0</v>
      </c>
      <c r="E93" s="247">
        <f>Input!$XV$12</f>
        <v>0</v>
      </c>
      <c r="F93" s="247">
        <f>Input!$XW$12</f>
        <v>0</v>
      </c>
      <c r="G93" s="247">
        <f>Input!$XX$12</f>
        <v>0</v>
      </c>
      <c r="H93" s="248">
        <f>Input!$XY$12</f>
        <v>0</v>
      </c>
    </row>
    <row r="94" spans="1:50" ht="47.25">
      <c r="A94" s="245" t="s">
        <v>1038</v>
      </c>
      <c r="B94" s="210" t="s">
        <v>1039</v>
      </c>
      <c r="C94" s="247">
        <f>Input!$XZ$12</f>
        <v>0</v>
      </c>
      <c r="D94" s="247">
        <f>Input!$YA$12</f>
        <v>0</v>
      </c>
      <c r="E94" s="247">
        <f>Input!$YB$12</f>
        <v>0</v>
      </c>
      <c r="F94" s="247">
        <f>Input!$YC$12</f>
        <v>0</v>
      </c>
      <c r="G94" s="247">
        <f>Input!$YD$12</f>
        <v>0</v>
      </c>
      <c r="H94" s="248">
        <f>Input!$YE$12</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31813710</v>
      </c>
      <c r="D97" s="251">
        <f t="shared" ref="D97:G97" si="7">D95+D90+D80+D64+D49+D34+D19</f>
        <v>22524460</v>
      </c>
      <c r="E97" s="251">
        <f t="shared" si="7"/>
        <v>149695944</v>
      </c>
      <c r="F97" s="251">
        <f t="shared" si="7"/>
        <v>77235456</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'S-A Uses'!C67</f>
        <v>22524460</v>
      </c>
      <c r="E99" s="259"/>
      <c r="F99" s="259">
        <f>'S-A Uses'!D67</f>
        <v>77235456</v>
      </c>
      <c r="G99" s="259">
        <f>'S-A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31813710</v>
      </c>
      <c r="D106" s="175">
        <f>SUM(D5:D18)+SUM(D21:D33)+SUM(D36:D48)+SUM(D51:D63)+SUM(D66:D79)+SUM(D82:D89)+SUM(D93:D94)</f>
        <v>22524460</v>
      </c>
      <c r="E106" s="175">
        <f>SUM(E5:E18)+SUM(E21:E33)+SUM(E36:E48)+SUM(E51:E63)+SUM(E66:E79)+SUM(E82:E89)+SUM(E93:E94)</f>
        <v>149695944</v>
      </c>
      <c r="F106" s="175">
        <f>SUM(F5:F18)+SUM(F21:F33)+SUM(F36:F48)+SUM(F51:F63)+SUM(F66:F79)+SUM(F82:F89)+SUM(F93:F94)</f>
        <v>77235456</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281269570</v>
      </c>
    </row>
    <row r="111" spans="1:50">
      <c r="E111" s="312">
        <f>'S-A Uses'!D80</f>
        <v>99804012</v>
      </c>
    </row>
    <row r="112" spans="1:50">
      <c r="E112" s="313">
        <f>Input!F12</f>
        <v>10115</v>
      </c>
    </row>
    <row r="113" spans="5:5">
      <c r="E113" s="175">
        <f>SUM(E110:E112)</f>
        <v>381083697</v>
      </c>
    </row>
    <row r="114" spans="5:5">
      <c r="E114" s="175">
        <f>Input!G12</f>
        <v>381083697</v>
      </c>
    </row>
    <row r="115" spans="5:5">
      <c r="E115" s="175">
        <f>E114-E113</f>
        <v>0</v>
      </c>
    </row>
    <row r="116" spans="5:5">
      <c r="E116" s="314" t="str">
        <f>IF(E115&lt;&gt;0,"Out of Balance","Balanced")</f>
        <v>Balanced</v>
      </c>
    </row>
  </sheetData>
  <mergeCells count="1">
    <mergeCell ref="A97:B97"/>
  </mergeCells>
  <conditionalFormatting sqref="F100">
    <cfRule type="expression" dxfId="603" priority="10">
      <formula>$F$100&lt;&gt;0</formula>
    </cfRule>
  </conditionalFormatting>
  <conditionalFormatting sqref="G100">
    <cfRule type="expression" dxfId="602" priority="9">
      <formula>$G$100&lt;&gt;0</formula>
    </cfRule>
  </conditionalFormatting>
  <conditionalFormatting sqref="F102">
    <cfRule type="expression" dxfId="601" priority="8">
      <formula>$F$102&lt;&gt;""</formula>
    </cfRule>
  </conditionalFormatting>
  <conditionalFormatting sqref="G102">
    <cfRule type="expression" dxfId="600" priority="7">
      <formula>$G$102&lt;&gt;""</formula>
    </cfRule>
  </conditionalFormatting>
  <conditionalFormatting sqref="D100">
    <cfRule type="expression" dxfId="599" priority="6">
      <formula>$D$100&lt;&gt;0</formula>
    </cfRule>
  </conditionalFormatting>
  <conditionalFormatting sqref="D102">
    <cfRule type="expression" dxfId="598" priority="5">
      <formula>$D$102&lt;&gt;""</formula>
    </cfRule>
  </conditionalFormatting>
  <conditionalFormatting sqref="C102">
    <cfRule type="expression" dxfId="597" priority="4">
      <formula>$C$102&lt;&gt;""</formula>
    </cfRule>
  </conditionalFormatting>
  <conditionalFormatting sqref="E102">
    <cfRule type="expression" dxfId="596" priority="3">
      <formula>$E$102&lt;&gt;""</formula>
    </cfRule>
  </conditionalFormatting>
  <conditionalFormatting sqref="H2">
    <cfRule type="expression" dxfId="595" priority="2">
      <formula>OR($C$100&lt;&gt;0,$D$100&lt;&gt;0,$E$100&lt;&gt;0,$F$100&lt;&gt;0,$G$100&lt;&gt;0)</formula>
    </cfRule>
  </conditionalFormatting>
  <conditionalFormatting sqref="H1">
    <cfRule type="expression" dxfId="59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10B3-45F0-4B35-9C6D-C09CE3766AE9}">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Input!$B$13</f>
        <v>The University of Texas at Tyler</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Input!$N$13</f>
        <v>2597305</v>
      </c>
      <c r="D6" s="188">
        <f>Input!$O$13</f>
        <v>5192692</v>
      </c>
      <c r="E6" s="188">
        <f>Input!$P$13</f>
        <v>0</v>
      </c>
      <c r="F6" s="189">
        <f>Input!$Q$13</f>
        <v>0</v>
      </c>
    </row>
    <row r="7" spans="1:6" ht="15.75">
      <c r="A7" s="190" t="s">
        <v>936</v>
      </c>
      <c r="B7" s="191" t="s">
        <v>938</v>
      </c>
      <c r="C7" s="192">
        <f>Input!$R$13</f>
        <v>1401</v>
      </c>
      <c r="D7" s="192">
        <f>Input!$S$13</f>
        <v>1379</v>
      </c>
      <c r="E7" s="193"/>
      <c r="F7" s="194" t="str">
        <f>Input!$T$13</f>
        <v>Unduplicated</v>
      </c>
    </row>
    <row r="8" spans="1:6" ht="15.75">
      <c r="A8" s="195" t="s">
        <v>940</v>
      </c>
      <c r="B8" s="196" t="s">
        <v>941</v>
      </c>
      <c r="C8" s="187">
        <f>Input!$U$13</f>
        <v>1374468</v>
      </c>
      <c r="D8" s="188">
        <f>Input!$V$13</f>
        <v>58947</v>
      </c>
      <c r="E8" s="188">
        <f>Input!$W$13</f>
        <v>0</v>
      </c>
      <c r="F8" s="189">
        <f>Input!$X$13</f>
        <v>0</v>
      </c>
    </row>
    <row r="9" spans="1:6" ht="15.75">
      <c r="A9" s="190" t="s">
        <v>940</v>
      </c>
      <c r="B9" s="191" t="s">
        <v>938</v>
      </c>
      <c r="C9" s="192">
        <f>Input!$Y$13</f>
        <v>1574</v>
      </c>
      <c r="D9" s="192">
        <f>Input!$Z$13</f>
        <v>136</v>
      </c>
      <c r="E9" s="193"/>
      <c r="F9" s="194" t="str">
        <f>Input!$AA$13</f>
        <v>Unduplicated</v>
      </c>
    </row>
    <row r="10" spans="1:6" ht="15.75">
      <c r="A10" s="195" t="s">
        <v>942</v>
      </c>
      <c r="B10" s="196" t="s">
        <v>943</v>
      </c>
      <c r="C10" s="187">
        <f>Input!$AB$13</f>
        <v>0</v>
      </c>
      <c r="D10" s="188">
        <f>Input!$AC$13</f>
        <v>0</v>
      </c>
      <c r="E10" s="188">
        <f>Input!$AD$13</f>
        <v>0</v>
      </c>
      <c r="F10" s="189">
        <f>Input!$AE$13</f>
        <v>0</v>
      </c>
    </row>
    <row r="11" spans="1:6" ht="15.75">
      <c r="A11" s="190" t="s">
        <v>942</v>
      </c>
      <c r="B11" s="191" t="s">
        <v>938</v>
      </c>
      <c r="C11" s="192">
        <f>Input!$AF$13</f>
        <v>0</v>
      </c>
      <c r="D11" s="192">
        <f>Input!$AG$13</f>
        <v>0</v>
      </c>
      <c r="E11" s="193"/>
      <c r="F11" s="194">
        <f>Input!$AH$13</f>
        <v>0</v>
      </c>
    </row>
    <row r="12" spans="1:6" ht="31.5">
      <c r="A12" s="195" t="s">
        <v>944</v>
      </c>
      <c r="B12" s="196" t="s">
        <v>945</v>
      </c>
      <c r="C12" s="187">
        <f>Input!$AI$13</f>
        <v>0</v>
      </c>
      <c r="D12" s="188">
        <f>Input!$AJ$13</f>
        <v>0</v>
      </c>
      <c r="E12" s="188">
        <f>Input!$AK$13</f>
        <v>0</v>
      </c>
      <c r="F12" s="189">
        <f>Input!$AL$13</f>
        <v>0</v>
      </c>
    </row>
    <row r="13" spans="1:6" ht="15.75">
      <c r="A13" s="190" t="s">
        <v>944</v>
      </c>
      <c r="B13" s="191" t="s">
        <v>938</v>
      </c>
      <c r="C13" s="192">
        <f>Input!$AM$13</f>
        <v>0</v>
      </c>
      <c r="D13" s="192">
        <f>Input!$AN$13</f>
        <v>0</v>
      </c>
      <c r="E13" s="193"/>
      <c r="F13" s="194">
        <f>Input!$AO$13</f>
        <v>0</v>
      </c>
    </row>
    <row r="14" spans="1:6" ht="31.5">
      <c r="A14" s="195" t="s">
        <v>946</v>
      </c>
      <c r="B14" s="196" t="s">
        <v>947</v>
      </c>
      <c r="C14" s="187">
        <f>Input!$AP$13</f>
        <v>0</v>
      </c>
      <c r="D14" s="188">
        <f>Input!$AQ$13</f>
        <v>0</v>
      </c>
      <c r="E14" s="188">
        <f>Input!$AR$13</f>
        <v>0</v>
      </c>
      <c r="F14" s="189">
        <f>Input!$AS$13</f>
        <v>0</v>
      </c>
    </row>
    <row r="15" spans="1:6" ht="15.75">
      <c r="A15" s="190" t="s">
        <v>946</v>
      </c>
      <c r="B15" s="191" t="s">
        <v>938</v>
      </c>
      <c r="C15" s="192">
        <f>Input!$AT$13</f>
        <v>0</v>
      </c>
      <c r="D15" s="192">
        <f>Input!$AU$13</f>
        <v>0</v>
      </c>
      <c r="E15" s="193"/>
      <c r="F15" s="194">
        <f>Input!$AV$13</f>
        <v>0</v>
      </c>
    </row>
    <row r="16" spans="1:6" ht="63">
      <c r="A16" s="195" t="s">
        <v>948</v>
      </c>
      <c r="B16" s="196" t="s">
        <v>949</v>
      </c>
      <c r="C16" s="187">
        <f>Input!$AW$13</f>
        <v>0</v>
      </c>
      <c r="D16" s="188">
        <f>Input!$AX$13</f>
        <v>115611</v>
      </c>
      <c r="E16" s="188">
        <f>Input!$AY$13</f>
        <v>0</v>
      </c>
      <c r="F16" s="189">
        <f>Input!$AZ$13</f>
        <v>0</v>
      </c>
    </row>
    <row r="17" spans="1:6" ht="15.75">
      <c r="A17" s="190" t="s">
        <v>948</v>
      </c>
      <c r="B17" s="191" t="s">
        <v>938</v>
      </c>
      <c r="C17" s="192">
        <f>Input!$BA$13</f>
        <v>46</v>
      </c>
      <c r="D17" s="192">
        <f>Input!$BB$13</f>
        <v>59</v>
      </c>
      <c r="E17" s="193"/>
      <c r="F17" s="194" t="str">
        <f>Input!$BC$13</f>
        <v>Unduplicated</v>
      </c>
    </row>
    <row r="18" spans="1:6" ht="15.75">
      <c r="A18" s="195" t="s">
        <v>950</v>
      </c>
      <c r="B18" s="196" t="s">
        <v>951</v>
      </c>
      <c r="C18" s="187">
        <f>Input!$BD$13</f>
        <v>0</v>
      </c>
      <c r="D18" s="188">
        <f>Input!$BE$13</f>
        <v>0</v>
      </c>
      <c r="E18" s="188">
        <f>Input!$BF$13</f>
        <v>0</v>
      </c>
      <c r="F18" s="189">
        <f>Input!$BG$13</f>
        <v>0</v>
      </c>
    </row>
    <row r="19" spans="1:6" ht="15.75">
      <c r="A19" s="190" t="s">
        <v>950</v>
      </c>
      <c r="B19" s="191" t="s">
        <v>938</v>
      </c>
      <c r="C19" s="192">
        <f>Input!$BH$13</f>
        <v>0</v>
      </c>
      <c r="D19" s="192">
        <f>Input!$BI$13</f>
        <v>0</v>
      </c>
      <c r="E19" s="193"/>
      <c r="F19" s="194">
        <f>Input!$BJ$13</f>
        <v>0</v>
      </c>
    </row>
    <row r="20" spans="1:6" ht="15.75">
      <c r="A20" s="195"/>
      <c r="B20" s="197" t="s">
        <v>952</v>
      </c>
      <c r="C20" s="198">
        <f t="shared" ref="C20:E21" si="0">C18+C16+C14+C12+C10+C8+C6</f>
        <v>3971773</v>
      </c>
      <c r="D20" s="198">
        <f t="shared" si="0"/>
        <v>5367250</v>
      </c>
      <c r="E20" s="198">
        <f t="shared" si="0"/>
        <v>0</v>
      </c>
      <c r="F20" s="199"/>
    </row>
    <row r="21" spans="1:6" ht="15.75">
      <c r="A21" s="195"/>
      <c r="B21" s="200" t="s">
        <v>953</v>
      </c>
      <c r="C21" s="201">
        <f t="shared" si="0"/>
        <v>3021</v>
      </c>
      <c r="D21" s="201">
        <f t="shared" si="0"/>
        <v>1574</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Input!$BK$13</f>
        <v>0</v>
      </c>
      <c r="D24" s="188">
        <f>Input!$BL$13</f>
        <v>0</v>
      </c>
      <c r="E24" s="188">
        <f>Input!$BM$13</f>
        <v>0</v>
      </c>
      <c r="F24" s="189">
        <f>Input!$BN$13</f>
        <v>0</v>
      </c>
    </row>
    <row r="25" spans="1:6" ht="31.5">
      <c r="A25" s="195" t="s">
        <v>957</v>
      </c>
      <c r="B25" s="196" t="s">
        <v>958</v>
      </c>
      <c r="C25" s="187">
        <f>Input!$BO$13</f>
        <v>0</v>
      </c>
      <c r="D25" s="188">
        <f>Input!$BP$13</f>
        <v>8227</v>
      </c>
      <c r="E25" s="188">
        <f>Input!$BQ$13</f>
        <v>0</v>
      </c>
      <c r="F25" s="189">
        <f>Input!$BR$13</f>
        <v>0</v>
      </c>
    </row>
    <row r="26" spans="1:6" ht="47.25">
      <c r="A26" s="195" t="s">
        <v>959</v>
      </c>
      <c r="B26" s="208" t="s">
        <v>960</v>
      </c>
      <c r="C26" s="187">
        <f>Input!$BS$13</f>
        <v>0</v>
      </c>
      <c r="D26" s="188">
        <f>Input!$BT$13</f>
        <v>0</v>
      </c>
      <c r="E26" s="188">
        <f>Input!$BU$13</f>
        <v>0</v>
      </c>
      <c r="F26" s="189">
        <f>Input!$BV$13</f>
        <v>0</v>
      </c>
    </row>
    <row r="27" spans="1:6" ht="31.5">
      <c r="A27" s="195" t="s">
        <v>961</v>
      </c>
      <c r="B27" s="196" t="s">
        <v>962</v>
      </c>
      <c r="C27" s="187">
        <f>Input!$BW$13</f>
        <v>0</v>
      </c>
      <c r="D27" s="188">
        <f>Input!$BX$13</f>
        <v>0</v>
      </c>
      <c r="E27" s="188">
        <f>Input!$BY$13</f>
        <v>0</v>
      </c>
      <c r="F27" s="189">
        <f>Input!$BZ$13</f>
        <v>0</v>
      </c>
    </row>
    <row r="28" spans="1:6" ht="31.5">
      <c r="A28" s="209" t="s">
        <v>963</v>
      </c>
      <c r="B28" s="210" t="s">
        <v>964</v>
      </c>
      <c r="C28" s="187">
        <f>Input!$CA$13</f>
        <v>120619</v>
      </c>
      <c r="D28" s="188">
        <f>Input!$CB$13</f>
        <v>278583</v>
      </c>
      <c r="E28" s="188">
        <f>Input!$CC$13</f>
        <v>0</v>
      </c>
      <c r="F28" s="189">
        <f>Input!$CD$13</f>
        <v>0</v>
      </c>
    </row>
    <row r="29" spans="1:6" ht="15.75">
      <c r="A29" s="211"/>
      <c r="B29" s="212" t="s">
        <v>965</v>
      </c>
      <c r="C29" s="213">
        <f>SUM(C24:C28)</f>
        <v>120619</v>
      </c>
      <c r="D29" s="213">
        <f t="shared" ref="D29:E29" si="1">SUM(D24:D28)</f>
        <v>286810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Input!$CE$13</f>
        <v>0</v>
      </c>
      <c r="D32" s="188">
        <f>Input!$CF$13</f>
        <v>0</v>
      </c>
      <c r="E32" s="188">
        <f>Input!$CG$13</f>
        <v>0</v>
      </c>
      <c r="F32" s="189">
        <f>Input!$CH$13</f>
        <v>0</v>
      </c>
    </row>
    <row r="33" spans="1:6" ht="15.75">
      <c r="A33" s="195" t="s">
        <v>969</v>
      </c>
      <c r="B33" s="196" t="s">
        <v>1216</v>
      </c>
      <c r="C33" s="187">
        <f>Input!$CI$13</f>
        <v>0</v>
      </c>
      <c r="D33" s="188">
        <f>Input!$CJ$13</f>
        <v>0</v>
      </c>
      <c r="E33" s="188">
        <f>Input!$CK$13</f>
        <v>0</v>
      </c>
      <c r="F33" s="189">
        <f>Input!$CL$13</f>
        <v>0</v>
      </c>
    </row>
    <row r="34" spans="1:6" ht="31.5">
      <c r="A34" s="195" t="s">
        <v>970</v>
      </c>
      <c r="B34" s="196" t="s">
        <v>971</v>
      </c>
      <c r="C34" s="187">
        <f>Input!$CM$13</f>
        <v>0</v>
      </c>
      <c r="D34" s="188">
        <f>Input!$CN$13</f>
        <v>0</v>
      </c>
      <c r="E34" s="188">
        <f>Input!$CO$13</f>
        <v>0</v>
      </c>
      <c r="F34" s="189">
        <f>Input!$CP$13</f>
        <v>0</v>
      </c>
    </row>
    <row r="35" spans="1:6" ht="31.5">
      <c r="A35" s="211" t="s">
        <v>972</v>
      </c>
      <c r="B35" s="196" t="s">
        <v>973</v>
      </c>
      <c r="C35" s="187">
        <f>Input!$CQ$13</f>
        <v>0</v>
      </c>
      <c r="D35" s="188">
        <f>Input!$CR$13</f>
        <v>0</v>
      </c>
      <c r="E35" s="188">
        <f>Input!$CS$13</f>
        <v>0</v>
      </c>
      <c r="F35" s="189">
        <f>Input!$CT$13</f>
        <v>0</v>
      </c>
    </row>
    <row r="36" spans="1:6" ht="15.75">
      <c r="A36" s="211"/>
      <c r="B36" s="212" t="s">
        <v>965</v>
      </c>
      <c r="C36" s="213">
        <f>SUM(C32:C35)</f>
        <v>0</v>
      </c>
      <c r="D36" s="213">
        <f t="shared" ref="D36:E36" si="2">SUM(D32:D35)</f>
        <v>0</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Input!$CU$13</f>
        <v>0</v>
      </c>
      <c r="D39" s="188">
        <f>Input!$CV$13</f>
        <v>0</v>
      </c>
      <c r="E39" s="188">
        <f>Input!$CW$13</f>
        <v>0</v>
      </c>
      <c r="F39" s="189">
        <f>Input!$CX$13</f>
        <v>0</v>
      </c>
    </row>
    <row r="40" spans="1:6" ht="47.25">
      <c r="A40" s="195" t="s">
        <v>977</v>
      </c>
      <c r="B40" s="196" t="s">
        <v>978</v>
      </c>
      <c r="C40" s="187">
        <f>Input!$CY$13</f>
        <v>0</v>
      </c>
      <c r="D40" s="188">
        <f>Input!$CZ$13</f>
        <v>425000</v>
      </c>
      <c r="E40" s="188">
        <f>Input!$DA$13</f>
        <v>0</v>
      </c>
      <c r="F40" s="189">
        <f>Input!$DB$13</f>
        <v>0</v>
      </c>
    </row>
    <row r="41" spans="1:6" ht="15.75">
      <c r="A41" s="209" t="s">
        <v>979</v>
      </c>
      <c r="B41" s="210" t="s">
        <v>980</v>
      </c>
      <c r="C41" s="187">
        <f>Input!$DC$13</f>
        <v>0</v>
      </c>
      <c r="D41" s="188">
        <f>Input!$DD$13</f>
        <v>0</v>
      </c>
      <c r="E41" s="188">
        <f>Input!$DE$13</f>
        <v>0</v>
      </c>
      <c r="F41" s="189">
        <f>Input!$DF$13</f>
        <v>0</v>
      </c>
    </row>
    <row r="42" spans="1:6" ht="15.75">
      <c r="A42" s="211"/>
      <c r="B42" s="212" t="s">
        <v>965</v>
      </c>
      <c r="C42" s="213">
        <f>SUM(C39:C41)</f>
        <v>0</v>
      </c>
      <c r="D42" s="213">
        <f t="shared" ref="D42:E42" si="3">SUM(D39:D41)</f>
        <v>425000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Input!$DG$13</f>
        <v>0</v>
      </c>
      <c r="D45" s="188">
        <f>Input!$DH$13</f>
        <v>0</v>
      </c>
      <c r="E45" s="188">
        <f>Input!$DI$13</f>
        <v>0</v>
      </c>
      <c r="F45" s="189">
        <f>Input!$DJ$13</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Input!$DK$13</f>
        <v>0</v>
      </c>
      <c r="D48" s="188">
        <f>Input!$DL$13</f>
        <v>0</v>
      </c>
      <c r="E48" s="188">
        <f>Input!$DM$13</f>
        <v>0</v>
      </c>
      <c r="F48" s="189">
        <f>Input!$DN$13</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Input!$DO$13</f>
        <v>0</v>
      </c>
      <c r="D52" s="188">
        <f>Input!$DP$13</f>
        <v>1271255</v>
      </c>
      <c r="E52" s="188">
        <f>Input!$DQ$13</f>
        <v>0</v>
      </c>
      <c r="F52" s="189" t="str">
        <f>Input!$DR$13</f>
        <v xml:space="preserve">On Campus COVID Testing.  </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Input!$DS$13</f>
        <v>0</v>
      </c>
      <c r="D55" s="188">
        <f>Input!$DT$13</f>
        <v>547172</v>
      </c>
      <c r="E55" s="188">
        <f>Input!$DU$13</f>
        <v>0</v>
      </c>
      <c r="F55" s="189">
        <f>Input!$DV$13</f>
        <v>0</v>
      </c>
    </row>
    <row r="56" spans="1:6" ht="15.75">
      <c r="A56" s="308" t="s">
        <v>986</v>
      </c>
      <c r="B56" s="191" t="s">
        <v>990</v>
      </c>
      <c r="C56" s="192">
        <f>Input!$DW$13</f>
        <v>0</v>
      </c>
      <c r="D56" s="192">
        <f>Input!$DX$13</f>
        <v>85</v>
      </c>
      <c r="E56" s="193"/>
      <c r="F56" s="194" t="str">
        <f>Input!$DY$13</f>
        <v>Unduplicated</v>
      </c>
    </row>
    <row r="57" spans="1:6" ht="31.5">
      <c r="A57" s="305" t="s">
        <v>1213</v>
      </c>
      <c r="B57" s="210" t="s">
        <v>991</v>
      </c>
      <c r="C57" s="187">
        <f>Input!$DZ$13</f>
        <v>0</v>
      </c>
      <c r="D57" s="188">
        <f>Input!$EA$13</f>
        <v>529371</v>
      </c>
      <c r="E57" s="188">
        <f>Input!$EB$13</f>
        <v>0</v>
      </c>
      <c r="F57" s="189">
        <f>Input!$EC$13</f>
        <v>0</v>
      </c>
    </row>
    <row r="58" spans="1:6" ht="15.75">
      <c r="A58" s="308" t="s">
        <v>1213</v>
      </c>
      <c r="B58" s="191" t="s">
        <v>990</v>
      </c>
      <c r="C58" s="192">
        <f>Input!$ED$13</f>
        <v>0</v>
      </c>
      <c r="D58" s="192">
        <f>Input!$EE$13</f>
        <v>267</v>
      </c>
      <c r="E58" s="193"/>
      <c r="F58" s="194" t="str">
        <f>Input!$EF$13</f>
        <v>Unduplicated</v>
      </c>
    </row>
    <row r="59" spans="1:6" ht="31.5">
      <c r="A59" s="305" t="s">
        <v>1214</v>
      </c>
      <c r="B59" s="210" t="s">
        <v>992</v>
      </c>
      <c r="C59" s="187">
        <f>Input!$EG$13</f>
        <v>0</v>
      </c>
      <c r="D59" s="188">
        <f>Input!$EH$13</f>
        <v>74727</v>
      </c>
      <c r="E59" s="188">
        <f>Input!$EI$13</f>
        <v>0</v>
      </c>
      <c r="F59" s="189">
        <f>Input!$EJ$13</f>
        <v>0</v>
      </c>
    </row>
    <row r="60" spans="1:6" ht="15.75">
      <c r="A60" s="308" t="s">
        <v>1214</v>
      </c>
      <c r="B60" s="191" t="s">
        <v>990</v>
      </c>
      <c r="C60" s="192">
        <f>Input!$EK$13</f>
        <v>0</v>
      </c>
      <c r="D60" s="192">
        <f>Input!$EL$13</f>
        <v>50</v>
      </c>
      <c r="E60" s="193"/>
      <c r="F60" s="194" t="str">
        <f>Input!$EM$13</f>
        <v>Unduplicated</v>
      </c>
    </row>
    <row r="61" spans="1:6" ht="15.75">
      <c r="A61" s="305"/>
      <c r="B61" s="197" t="s">
        <v>952</v>
      </c>
      <c r="C61" s="198">
        <f>C59+C57+C55</f>
        <v>0</v>
      </c>
      <c r="D61" s="198">
        <f t="shared" ref="D61:E62" si="4">D59+D57+D55</f>
        <v>1151270</v>
      </c>
      <c r="E61" s="198">
        <f t="shared" si="4"/>
        <v>0</v>
      </c>
      <c r="F61" s="189"/>
    </row>
    <row r="62" spans="1:6" ht="15.75">
      <c r="A62" s="308"/>
      <c r="B62" s="191" t="s">
        <v>953</v>
      </c>
      <c r="C62" s="219">
        <f>C60+C58+C56</f>
        <v>0</v>
      </c>
      <c r="D62" s="219">
        <f t="shared" si="4"/>
        <v>402</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Input!$EN$13</f>
        <v>0</v>
      </c>
      <c r="D65" s="187">
        <f>Input!$EO$13</f>
        <v>0</v>
      </c>
      <c r="E65" s="187">
        <f>Input!$EP$13</f>
        <v>0</v>
      </c>
      <c r="F65" s="189">
        <f>Input!$EQ$13</f>
        <v>0</v>
      </c>
    </row>
    <row r="66" spans="1:6" ht="15.75">
      <c r="A66" s="202"/>
      <c r="B66" s="215"/>
      <c r="C66" s="220"/>
      <c r="D66" s="221"/>
      <c r="E66" s="222"/>
      <c r="F66" s="199"/>
    </row>
    <row r="67" spans="1:6" ht="15.75">
      <c r="A67" s="195"/>
      <c r="B67" s="223" t="s">
        <v>995</v>
      </c>
      <c r="C67" s="224">
        <f>C65+C61+C52+C49+C45+C42+C36+C29+C20</f>
        <v>4092392</v>
      </c>
      <c r="D67" s="224">
        <f t="shared" ref="D67:E67" si="5">D65+D61+D52+D49+D45+D42+D36+D29+D20</f>
        <v>8501585</v>
      </c>
      <c r="E67" s="224">
        <f t="shared" si="5"/>
        <v>0</v>
      </c>
      <c r="F67" s="225"/>
    </row>
    <row r="68" spans="1:6" ht="15.75">
      <c r="A68" s="195"/>
      <c r="B68" s="223" t="s">
        <v>996</v>
      </c>
      <c r="C68" s="224">
        <f>C62+C21</f>
        <v>3021</v>
      </c>
      <c r="D68" s="224">
        <f>D62+D21</f>
        <v>1976</v>
      </c>
      <c r="E68" s="224"/>
      <c r="F68" s="225"/>
    </row>
    <row r="69" spans="1:6" ht="15.75">
      <c r="A69" s="226"/>
      <c r="B69" s="227"/>
      <c r="C69" s="228"/>
      <c r="D69" s="228"/>
      <c r="E69" s="228"/>
      <c r="F69" s="206"/>
    </row>
    <row r="70" spans="1:6" s="205" customFormat="1" ht="15.75">
      <c r="B70" s="229" t="s">
        <v>997</v>
      </c>
      <c r="C70" s="230">
        <f>'TYL Fed'!D97</f>
        <v>4092392</v>
      </c>
      <c r="D70" s="231">
        <f>'TYL Fed'!F97</f>
        <v>8501585</v>
      </c>
      <c r="E70" s="231">
        <f>'TYL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4092392</v>
      </c>
      <c r="D76" s="235">
        <f>SUM(D6,D8,D10,D12,D14,D16,D18,)+SUM(D24:D28)+SUM(D32:D35)+SUM(D39:D41)+D45+D48+D52+SUM(D55,D57,D59)+D65</f>
        <v>8501585</v>
      </c>
      <c r="E76" s="235">
        <f>SUM(E6,E8,E10,E12,E14,E16,E18,)+SUM(E24:E28)+SUM(E32:E35)+SUM(E39:E41)+E45+E48+E52+SUM(E55,E57,E59)+E65</f>
        <v>0</v>
      </c>
      <c r="F76" s="206"/>
    </row>
    <row r="77" spans="1:6" s="205" customFormat="1" ht="15.75">
      <c r="B77" s="232" t="s">
        <v>1001</v>
      </c>
      <c r="C77" s="236">
        <f>SUM(C7,C9,C11,C13,C15,C17,C19)+SUM(C56,C58,C60)</f>
        <v>3021</v>
      </c>
      <c r="D77" s="236">
        <f>SUM(D7,D9,D11,D13,D15,D17,D19)+SUM(D56,D58,D60)</f>
        <v>1976</v>
      </c>
      <c r="E77" s="217"/>
      <c r="F77" s="206"/>
    </row>
    <row r="78" spans="1:6" s="205" customFormat="1" ht="15.75">
      <c r="B78" s="232"/>
      <c r="C78" s="235">
        <f>SUM(C76:C77)</f>
        <v>4095413</v>
      </c>
      <c r="D78" s="235">
        <f>SUM(D76:D77)</f>
        <v>8503561</v>
      </c>
      <c r="E78" s="235">
        <f>SUM(E76:E77)</f>
        <v>0</v>
      </c>
      <c r="F78" s="206"/>
    </row>
    <row r="79" spans="1:6" s="205" customFormat="1" ht="15.75">
      <c r="B79" s="232"/>
      <c r="C79" s="204"/>
      <c r="F79" s="206"/>
    </row>
    <row r="80" spans="1:6" s="205" customFormat="1" ht="15.75">
      <c r="B80" s="232"/>
      <c r="C80" s="204"/>
      <c r="D80" s="237">
        <f>D78+C78+E78</f>
        <v>12598974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93" priority="10">
      <formula>$C$71&lt;&gt;0</formula>
    </cfRule>
  </conditionalFormatting>
  <conditionalFormatting sqref="D71">
    <cfRule type="expression" dxfId="592" priority="8">
      <formula>$D$71&lt;&gt;0</formula>
    </cfRule>
  </conditionalFormatting>
  <conditionalFormatting sqref="E71">
    <cfRule type="expression" dxfId="591" priority="7">
      <formula>$E$71&lt;&gt;0</formula>
    </cfRule>
  </conditionalFormatting>
  <conditionalFormatting sqref="C73">
    <cfRule type="expression" dxfId="590" priority="5">
      <formula>$C$73&lt;&gt;""</formula>
    </cfRule>
  </conditionalFormatting>
  <conditionalFormatting sqref="D73">
    <cfRule type="expression" dxfId="589" priority="4">
      <formula>$D$73&lt;&gt;""</formula>
    </cfRule>
  </conditionalFormatting>
  <conditionalFormatting sqref="E73">
    <cfRule type="expression" dxfId="588" priority="3">
      <formula>$E$73&lt;&gt;""</formula>
    </cfRule>
  </conditionalFormatting>
  <conditionalFormatting sqref="F2">
    <cfRule type="expression" dxfId="587" priority="2">
      <formula>OR($C$71&lt;&gt;0,$D$71&lt;&gt;0,$E$71&lt;&gt;0)</formula>
    </cfRule>
  </conditionalFormatting>
  <conditionalFormatting sqref="F1">
    <cfRule type="expression" dxfId="58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A0022-1069-4FDF-818D-E8CA8890BD83}">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Input!$B$13</f>
        <v>The University of Texas at Tyler</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Input!$EU$13</f>
        <v>2597305</v>
      </c>
      <c r="D5" s="247">
        <f>Input!$EV$13</f>
        <v>2597305</v>
      </c>
      <c r="E5" s="247">
        <f>Input!$EW$13</f>
        <v>0</v>
      </c>
      <c r="F5" s="247">
        <f>Input!$EX$13</f>
        <v>0</v>
      </c>
      <c r="G5" s="247">
        <f>Input!$EY$13</f>
        <v>0</v>
      </c>
      <c r="H5" s="248">
        <f>Input!$EZ$13</f>
        <v>0</v>
      </c>
    </row>
    <row r="6" spans="1:50">
      <c r="A6" s="245" t="s">
        <v>1008</v>
      </c>
      <c r="B6" s="246" t="s">
        <v>1010</v>
      </c>
      <c r="C6" s="247">
        <f>Input!$FA$13</f>
        <v>2597305</v>
      </c>
      <c r="D6" s="247">
        <f>Input!$FB$13</f>
        <v>1495087</v>
      </c>
      <c r="E6" s="247">
        <f>Input!$FC$13</f>
        <v>0</v>
      </c>
      <c r="F6" s="247">
        <f>Input!$FD$13</f>
        <v>1077633</v>
      </c>
      <c r="G6" s="247">
        <f>Input!$FE$13</f>
        <v>0</v>
      </c>
      <c r="H6" s="248">
        <f>Input!$FF$13</f>
        <v>0</v>
      </c>
    </row>
    <row r="7" spans="1:50">
      <c r="A7" s="245" t="s">
        <v>1008</v>
      </c>
      <c r="B7" s="246" t="s">
        <v>1011</v>
      </c>
      <c r="C7" s="247">
        <f>Input!$FG$13</f>
        <v>0</v>
      </c>
      <c r="D7" s="247">
        <f>Input!$FH$13</f>
        <v>0</v>
      </c>
      <c r="E7" s="247">
        <f>Input!$FI$13</f>
        <v>0</v>
      </c>
      <c r="F7" s="247">
        <f>Input!$FJ$13</f>
        <v>0</v>
      </c>
      <c r="G7" s="247">
        <f>Input!$FK$13</f>
        <v>0</v>
      </c>
      <c r="H7" s="248">
        <f>Input!$FL$13</f>
        <v>0</v>
      </c>
    </row>
    <row r="8" spans="1:50">
      <c r="A8" s="245" t="s">
        <v>1008</v>
      </c>
      <c r="B8" s="246" t="s">
        <v>1012</v>
      </c>
      <c r="C8" s="247">
        <f>Input!$FM$13</f>
        <v>0</v>
      </c>
      <c r="D8" s="247">
        <f>Input!$FN$13</f>
        <v>0</v>
      </c>
      <c r="E8" s="247">
        <f>Input!$FO$13</f>
        <v>0</v>
      </c>
      <c r="F8" s="247">
        <f>Input!$FP$13</f>
        <v>0</v>
      </c>
      <c r="G8" s="247">
        <f>Input!$FQ$13</f>
        <v>0</v>
      </c>
      <c r="H8" s="248">
        <f>Input!$FR$13</f>
        <v>0</v>
      </c>
    </row>
    <row r="9" spans="1:50">
      <c r="A9" s="245" t="s">
        <v>1008</v>
      </c>
      <c r="B9" s="246" t="s">
        <v>1013</v>
      </c>
      <c r="C9" s="247">
        <f>Input!$FS$13</f>
        <v>0</v>
      </c>
      <c r="D9" s="247">
        <f>Input!$FT$13</f>
        <v>0</v>
      </c>
      <c r="E9" s="247">
        <f>Input!$FU$13</f>
        <v>0</v>
      </c>
      <c r="F9" s="247">
        <f>Input!$FV$13</f>
        <v>0</v>
      </c>
      <c r="G9" s="247">
        <f>Input!$FW$13</f>
        <v>0</v>
      </c>
      <c r="H9" s="248">
        <f>Input!$FX$13</f>
        <v>0</v>
      </c>
    </row>
    <row r="10" spans="1:50">
      <c r="A10" s="245" t="s">
        <v>1008</v>
      </c>
      <c r="B10" s="246" t="s">
        <v>1014</v>
      </c>
      <c r="C10" s="247">
        <f>Input!$FY$13</f>
        <v>0</v>
      </c>
      <c r="D10" s="247">
        <f>Input!$FZ$13</f>
        <v>0</v>
      </c>
      <c r="E10" s="247">
        <f>Input!$GA$13</f>
        <v>0</v>
      </c>
      <c r="F10" s="247">
        <f>Input!$GB$13</f>
        <v>0</v>
      </c>
      <c r="G10" s="247">
        <f>Input!$GC$13</f>
        <v>0</v>
      </c>
      <c r="H10" s="248">
        <f>Input!$GD$13</f>
        <v>0</v>
      </c>
    </row>
    <row r="11" spans="1:50">
      <c r="A11" s="245" t="s">
        <v>1008</v>
      </c>
      <c r="B11" s="246" t="s">
        <v>1015</v>
      </c>
      <c r="C11" s="247">
        <f>Input!$GE$13</f>
        <v>0</v>
      </c>
      <c r="D11" s="247">
        <f>Input!$GF$13</f>
        <v>0</v>
      </c>
      <c r="E11" s="247">
        <f>Input!$GG$13</f>
        <v>0</v>
      </c>
      <c r="F11" s="247">
        <f>Input!$GH$13</f>
        <v>0</v>
      </c>
      <c r="G11" s="247">
        <f>Input!$GI$13</f>
        <v>0</v>
      </c>
      <c r="H11" s="248">
        <f>Input!$GJ$13</f>
        <v>0</v>
      </c>
    </row>
    <row r="12" spans="1:50" ht="30">
      <c r="A12" s="245" t="s">
        <v>1008</v>
      </c>
      <c r="B12" s="246" t="s">
        <v>1016</v>
      </c>
      <c r="C12" s="247">
        <f>Input!$GK$13</f>
        <v>0</v>
      </c>
      <c r="D12" s="247">
        <f>Input!$GL$13</f>
        <v>0</v>
      </c>
      <c r="E12" s="247">
        <f>Input!$GM$13</f>
        <v>0</v>
      </c>
      <c r="F12" s="247">
        <f>Input!$GN$13</f>
        <v>0</v>
      </c>
      <c r="G12" s="247">
        <f>Input!$GO$13</f>
        <v>0</v>
      </c>
      <c r="H12" s="248">
        <f>Input!$GP$13</f>
        <v>0</v>
      </c>
    </row>
    <row r="13" spans="1:50">
      <c r="A13" s="245" t="s">
        <v>1008</v>
      </c>
      <c r="B13" s="246" t="s">
        <v>1017</v>
      </c>
      <c r="C13" s="247">
        <f>Input!$GQ$13</f>
        <v>0</v>
      </c>
      <c r="D13" s="247">
        <f>Input!$GR$13</f>
        <v>0</v>
      </c>
      <c r="E13" s="247">
        <f>Input!$GS$13</f>
        <v>0</v>
      </c>
      <c r="F13" s="247">
        <f>Input!$GT$13</f>
        <v>0</v>
      </c>
      <c r="G13" s="247">
        <f>Input!$GU$13</f>
        <v>0</v>
      </c>
      <c r="H13" s="248">
        <f>Input!$GV$13</f>
        <v>0</v>
      </c>
    </row>
    <row r="14" spans="1:50">
      <c r="A14" s="245" t="s">
        <v>1008</v>
      </c>
      <c r="B14" s="246" t="s">
        <v>1018</v>
      </c>
      <c r="C14" s="247">
        <f>Input!$GW$13</f>
        <v>0</v>
      </c>
      <c r="D14" s="247">
        <f>Input!$GX$13</f>
        <v>0</v>
      </c>
      <c r="E14" s="247">
        <f>Input!$GY$13</f>
        <v>1151270</v>
      </c>
      <c r="F14" s="247">
        <f>Input!$GZ$13</f>
        <v>1151270</v>
      </c>
      <c r="G14" s="247">
        <f>Input!$HA$13</f>
        <v>0</v>
      </c>
      <c r="H14" s="248">
        <f>Input!$HB$13</f>
        <v>0</v>
      </c>
    </row>
    <row r="15" spans="1:50">
      <c r="A15" s="245" t="s">
        <v>1008</v>
      </c>
      <c r="B15" s="249" t="str">
        <f>Input!$HC$13</f>
        <v>Govenor's Emergency Education Relief Texas Grant</v>
      </c>
      <c r="C15" s="247">
        <f>Input!$HD$13</f>
        <v>0</v>
      </c>
      <c r="D15" s="247">
        <f>Input!$HE$13</f>
        <v>0</v>
      </c>
      <c r="E15" s="247">
        <f>Input!$HF$13</f>
        <v>0</v>
      </c>
      <c r="F15" s="247">
        <f>Input!$HG$13</f>
        <v>0</v>
      </c>
      <c r="G15" s="247">
        <f>Input!$HH$13</f>
        <v>0</v>
      </c>
      <c r="H15" s="248">
        <f>Input!$HI$13</f>
        <v>0</v>
      </c>
    </row>
    <row r="16" spans="1:50">
      <c r="A16" s="245" t="s">
        <v>1008</v>
      </c>
      <c r="B16" s="249">
        <f>Input!$HJ$13</f>
        <v>0</v>
      </c>
      <c r="C16" s="247">
        <f>Input!$HK$13</f>
        <v>0</v>
      </c>
      <c r="D16" s="247">
        <f>Input!$HL$13</f>
        <v>0</v>
      </c>
      <c r="E16" s="247">
        <f>Input!$HM$13</f>
        <v>0</v>
      </c>
      <c r="F16" s="247">
        <f>Input!$HN$13</f>
        <v>0</v>
      </c>
      <c r="G16" s="247">
        <f>Input!$HO$13</f>
        <v>0</v>
      </c>
      <c r="H16" s="248">
        <f>Input!$HP$13</f>
        <v>0</v>
      </c>
    </row>
    <row r="17" spans="1:50">
      <c r="A17" s="245" t="s">
        <v>1008</v>
      </c>
      <c r="B17" s="249">
        <f>Input!$HQ$13</f>
        <v>0</v>
      </c>
      <c r="C17" s="247">
        <f>Input!$HR$13</f>
        <v>0</v>
      </c>
      <c r="D17" s="247">
        <f>Input!$HS$13</f>
        <v>0</v>
      </c>
      <c r="E17" s="247">
        <f>Input!$HT$13</f>
        <v>0</v>
      </c>
      <c r="F17" s="247">
        <f>Input!$HU$13</f>
        <v>0</v>
      </c>
      <c r="G17" s="247">
        <f>Input!$HV$13</f>
        <v>0</v>
      </c>
      <c r="H17" s="248">
        <f>Input!$HW$13</f>
        <v>0</v>
      </c>
    </row>
    <row r="18" spans="1:50">
      <c r="A18" s="245" t="s">
        <v>1008</v>
      </c>
      <c r="B18" s="246" t="s">
        <v>1019</v>
      </c>
      <c r="C18" s="247">
        <f>Input!$HX$13</f>
        <v>0</v>
      </c>
      <c r="D18" s="247">
        <f>Input!$HY$13</f>
        <v>0</v>
      </c>
      <c r="E18" s="247">
        <f>Input!$HZ$13</f>
        <v>0</v>
      </c>
      <c r="F18" s="247">
        <f>Input!$IA$13</f>
        <v>0</v>
      </c>
      <c r="G18" s="247">
        <f>Input!$IB$13</f>
        <v>0</v>
      </c>
      <c r="H18" s="248">
        <f>Input!$IC$13</f>
        <v>0</v>
      </c>
    </row>
    <row r="19" spans="1:50" s="254" customFormat="1">
      <c r="A19" s="241" t="s">
        <v>1008</v>
      </c>
      <c r="B19" s="250" t="s">
        <v>1020</v>
      </c>
      <c r="C19" s="251">
        <f>SUM(C5:C18)</f>
        <v>5194610</v>
      </c>
      <c r="D19" s="251">
        <f t="shared" ref="D19:G19" si="0">SUM(D5:D18)</f>
        <v>4092392</v>
      </c>
      <c r="E19" s="251">
        <f t="shared" si="0"/>
        <v>1151270</v>
      </c>
      <c r="F19" s="251">
        <f t="shared" si="0"/>
        <v>2228903</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Input!$ID$13</f>
        <v>0</v>
      </c>
      <c r="D21" s="247">
        <f>Input!$IE$13</f>
        <v>0</v>
      </c>
      <c r="E21" s="247">
        <f>Input!$IF$13</f>
        <v>2597305</v>
      </c>
      <c r="F21" s="247">
        <f>Input!$IG$13</f>
        <v>2597305</v>
      </c>
      <c r="G21" s="247">
        <f>Input!$IH$13</f>
        <v>0</v>
      </c>
      <c r="H21" s="248">
        <f>Input!$II$13</f>
        <v>0</v>
      </c>
    </row>
    <row r="22" spans="1:50">
      <c r="A22" s="245" t="s">
        <v>1021</v>
      </c>
      <c r="B22" s="246" t="s">
        <v>1010</v>
      </c>
      <c r="C22" s="247">
        <f>Input!$IJ$13</f>
        <v>0</v>
      </c>
      <c r="D22" s="247">
        <f>Input!$IK$13</f>
        <v>0</v>
      </c>
      <c r="E22" s="247">
        <f>Input!$IL$13</f>
        <v>6995387</v>
      </c>
      <c r="F22" s="247">
        <f>Input!$IM$13</f>
        <v>3640725</v>
      </c>
      <c r="G22" s="247">
        <f>Input!$IN$13</f>
        <v>0</v>
      </c>
      <c r="H22" s="248">
        <f>Input!$IO$13</f>
        <v>0</v>
      </c>
    </row>
    <row r="23" spans="1:50">
      <c r="A23" s="245" t="s">
        <v>1021</v>
      </c>
      <c r="B23" s="246" t="s">
        <v>1011</v>
      </c>
      <c r="C23" s="247">
        <f>Input!$IP$13</f>
        <v>0</v>
      </c>
      <c r="D23" s="247">
        <f>Input!$IQ$13</f>
        <v>0</v>
      </c>
      <c r="E23" s="247">
        <f>Input!$IR$13</f>
        <v>0</v>
      </c>
      <c r="F23" s="247">
        <f>Input!$IS$13</f>
        <v>0</v>
      </c>
      <c r="G23" s="247">
        <f>Input!$IT$13</f>
        <v>0</v>
      </c>
      <c r="H23" s="248">
        <f>Input!$IU$13</f>
        <v>0</v>
      </c>
    </row>
    <row r="24" spans="1:50">
      <c r="A24" s="245" t="s">
        <v>1021</v>
      </c>
      <c r="B24" s="246" t="s">
        <v>1012</v>
      </c>
      <c r="C24" s="247">
        <f>Input!$IV$13</f>
        <v>0</v>
      </c>
      <c r="D24" s="247">
        <f>Input!$IW$13</f>
        <v>0</v>
      </c>
      <c r="E24" s="247">
        <f>Input!$IX$13</f>
        <v>0</v>
      </c>
      <c r="F24" s="247">
        <f>Input!$IY$13</f>
        <v>0</v>
      </c>
      <c r="G24" s="247">
        <f>Input!$IZ$13</f>
        <v>0</v>
      </c>
      <c r="H24" s="248">
        <f>Input!$JA$13</f>
        <v>0</v>
      </c>
    </row>
    <row r="25" spans="1:50">
      <c r="A25" s="245" t="s">
        <v>1021</v>
      </c>
      <c r="B25" s="246" t="s">
        <v>1013</v>
      </c>
      <c r="C25" s="247">
        <f>Input!$JB$13</f>
        <v>0</v>
      </c>
      <c r="D25" s="247">
        <f>Input!$JC$13</f>
        <v>0</v>
      </c>
      <c r="E25" s="247">
        <f>Input!$JD$13</f>
        <v>0</v>
      </c>
      <c r="F25" s="247">
        <f>Input!$JE$13</f>
        <v>0</v>
      </c>
      <c r="G25" s="247">
        <f>Input!$JF$13</f>
        <v>0</v>
      </c>
      <c r="H25" s="248">
        <f>Input!$JG$13</f>
        <v>0</v>
      </c>
    </row>
    <row r="26" spans="1:50">
      <c r="A26" s="245" t="s">
        <v>1021</v>
      </c>
      <c r="B26" s="246" t="s">
        <v>1014</v>
      </c>
      <c r="C26" s="247">
        <f>Input!$JH$13</f>
        <v>0</v>
      </c>
      <c r="D26" s="247">
        <f>Input!$JI$13</f>
        <v>0</v>
      </c>
      <c r="E26" s="247">
        <f>Input!$JJ$13</f>
        <v>0</v>
      </c>
      <c r="F26" s="247">
        <f>Input!$JK$13</f>
        <v>0</v>
      </c>
      <c r="G26" s="247">
        <f>Input!$JL$13</f>
        <v>0</v>
      </c>
      <c r="H26" s="248">
        <f>Input!$JM$13</f>
        <v>0</v>
      </c>
    </row>
    <row r="27" spans="1:50">
      <c r="A27" s="245" t="s">
        <v>1021</v>
      </c>
      <c r="B27" s="246" t="s">
        <v>1023</v>
      </c>
      <c r="C27" s="247">
        <f>Input!$JN$13</f>
        <v>0</v>
      </c>
      <c r="D27" s="247">
        <f>Input!$JO$13</f>
        <v>0</v>
      </c>
      <c r="E27" s="247">
        <f>Input!$JP$13</f>
        <v>0</v>
      </c>
      <c r="F27" s="247">
        <f>Input!$JQ$13</f>
        <v>0</v>
      </c>
      <c r="G27" s="247">
        <f>Input!$JR$13</f>
        <v>0</v>
      </c>
      <c r="H27" s="248">
        <f>Input!$JS$13</f>
        <v>0</v>
      </c>
    </row>
    <row r="28" spans="1:50" ht="30">
      <c r="A28" s="245" t="s">
        <v>1021</v>
      </c>
      <c r="B28" s="246" t="s">
        <v>1024</v>
      </c>
      <c r="C28" s="247">
        <f>Input!$JT$13</f>
        <v>0</v>
      </c>
      <c r="D28" s="247">
        <f>Input!$JU$13</f>
        <v>0</v>
      </c>
      <c r="E28" s="247">
        <f>Input!$JV$13</f>
        <v>0</v>
      </c>
      <c r="F28" s="247">
        <f>Input!$JW$13</f>
        <v>0</v>
      </c>
      <c r="G28" s="247">
        <f>Input!$JX$13</f>
        <v>0</v>
      </c>
      <c r="H28" s="248">
        <f>Input!$JY$13</f>
        <v>0</v>
      </c>
    </row>
    <row r="29" spans="1:50">
      <c r="A29" s="245" t="s">
        <v>1021</v>
      </c>
      <c r="B29" s="246" t="s">
        <v>1025</v>
      </c>
      <c r="C29" s="247">
        <f>Input!$JZ$13</f>
        <v>0</v>
      </c>
      <c r="D29" s="247">
        <f>Input!$KA$13</f>
        <v>0</v>
      </c>
      <c r="E29" s="247">
        <f>Input!$KB$13</f>
        <v>0</v>
      </c>
      <c r="F29" s="247">
        <f>Input!$KC$13</f>
        <v>0</v>
      </c>
      <c r="G29" s="247">
        <f>Input!$KD$13</f>
        <v>0</v>
      </c>
      <c r="H29" s="248">
        <f>Input!$KE$13</f>
        <v>0</v>
      </c>
    </row>
    <row r="30" spans="1:50">
      <c r="A30" s="245" t="s">
        <v>1021</v>
      </c>
      <c r="B30" s="249">
        <f>Input!$KF$13</f>
        <v>0</v>
      </c>
      <c r="C30" s="247">
        <f>Input!$KG$13</f>
        <v>0</v>
      </c>
      <c r="D30" s="247">
        <f>Input!$KH$13</f>
        <v>0</v>
      </c>
      <c r="E30" s="247">
        <f>Input!$KI$13</f>
        <v>0</v>
      </c>
      <c r="F30" s="247">
        <f>Input!$KJ$13</f>
        <v>0</v>
      </c>
      <c r="G30" s="247">
        <f>Input!$KK$13</f>
        <v>0</v>
      </c>
      <c r="H30" s="248">
        <f>Input!$KL$13</f>
        <v>0</v>
      </c>
    </row>
    <row r="31" spans="1:50">
      <c r="A31" s="245" t="s">
        <v>1021</v>
      </c>
      <c r="B31" s="249">
        <f>Input!$KM$13</f>
        <v>0</v>
      </c>
      <c r="C31" s="247">
        <f>Input!$KN$13</f>
        <v>0</v>
      </c>
      <c r="D31" s="247">
        <f>Input!$KO$13</f>
        <v>0</v>
      </c>
      <c r="E31" s="247">
        <f>Input!$KP$13</f>
        <v>0</v>
      </c>
      <c r="F31" s="247">
        <f>Input!$KQ$13</f>
        <v>0</v>
      </c>
      <c r="G31" s="247">
        <f>Input!$KR$13</f>
        <v>0</v>
      </c>
      <c r="H31" s="248">
        <f>Input!$KS$13</f>
        <v>0</v>
      </c>
    </row>
    <row r="32" spans="1:50">
      <c r="A32" s="245" t="s">
        <v>1021</v>
      </c>
      <c r="B32" s="249">
        <f>Input!$KT$13</f>
        <v>0</v>
      </c>
      <c r="C32" s="247">
        <f>Input!$KU$13</f>
        <v>0</v>
      </c>
      <c r="D32" s="247">
        <f>Input!$KV$13</f>
        <v>0</v>
      </c>
      <c r="E32" s="247">
        <f>Input!$KW$13</f>
        <v>0</v>
      </c>
      <c r="F32" s="247">
        <f>Input!$KX$13</f>
        <v>0</v>
      </c>
      <c r="G32" s="247">
        <f>Input!$KY$13</f>
        <v>0</v>
      </c>
      <c r="H32" s="248">
        <f>Input!$KZ$13</f>
        <v>0</v>
      </c>
    </row>
    <row r="33" spans="1:50">
      <c r="A33" s="245" t="s">
        <v>1021</v>
      </c>
      <c r="B33" s="246" t="s">
        <v>1019</v>
      </c>
      <c r="C33" s="247">
        <f>Input!$LA$13</f>
        <v>0</v>
      </c>
      <c r="D33" s="247">
        <f>Input!$LB$13</f>
        <v>0</v>
      </c>
      <c r="E33" s="247">
        <f>Input!$LC$13</f>
        <v>0</v>
      </c>
      <c r="F33" s="247">
        <f>Input!$LD$13</f>
        <v>0</v>
      </c>
      <c r="G33" s="247">
        <f>Input!$LE$13</f>
        <v>0</v>
      </c>
      <c r="H33" s="248">
        <f>Input!$LF$13</f>
        <v>0</v>
      </c>
    </row>
    <row r="34" spans="1:50" s="257" customFormat="1">
      <c r="A34" s="241" t="s">
        <v>1021</v>
      </c>
      <c r="B34" s="250" t="s">
        <v>1026</v>
      </c>
      <c r="C34" s="251">
        <f>SUM(C21:C33)</f>
        <v>0</v>
      </c>
      <c r="D34" s="251">
        <f t="shared" ref="D34:G34" si="1">SUM(D21:D33)</f>
        <v>0</v>
      </c>
      <c r="E34" s="251">
        <f t="shared" si="1"/>
        <v>9592692</v>
      </c>
      <c r="F34" s="251">
        <f t="shared" si="1"/>
        <v>6238030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Input!$LG$13</f>
        <v>0</v>
      </c>
      <c r="D36" s="247">
        <f>Input!$LH$13</f>
        <v>0</v>
      </c>
      <c r="E36" s="247">
        <f>Input!$LI$13</f>
        <v>8928942</v>
      </c>
      <c r="F36" s="247">
        <f>Input!$LJ$13</f>
        <v>0</v>
      </c>
      <c r="G36" s="247">
        <f>Input!$LK$13</f>
        <v>0</v>
      </c>
      <c r="H36" s="248">
        <f>Input!$LL$13</f>
        <v>0</v>
      </c>
    </row>
    <row r="37" spans="1:50">
      <c r="A37" s="245" t="s">
        <v>1027</v>
      </c>
      <c r="B37" s="246" t="s">
        <v>1010</v>
      </c>
      <c r="C37" s="247">
        <f>Input!$LM$13</f>
        <v>0</v>
      </c>
      <c r="D37" s="247">
        <f>Input!$LN$13</f>
        <v>0</v>
      </c>
      <c r="E37" s="247">
        <f>Input!$LO$13</f>
        <v>8617756</v>
      </c>
      <c r="F37" s="247">
        <f>Input!$LP$13</f>
        <v>34652</v>
      </c>
      <c r="G37" s="247">
        <f>Input!$LQ$13</f>
        <v>0</v>
      </c>
      <c r="H37" s="248">
        <f>Input!$LR$13</f>
        <v>0</v>
      </c>
    </row>
    <row r="38" spans="1:50">
      <c r="A38" s="245" t="s">
        <v>1027</v>
      </c>
      <c r="B38" s="246" t="s">
        <v>1011</v>
      </c>
      <c r="C38" s="247">
        <f>Input!$LS$13</f>
        <v>0</v>
      </c>
      <c r="D38" s="247">
        <f>Input!$LT$13</f>
        <v>0</v>
      </c>
      <c r="E38" s="247">
        <f>Input!$LU$13</f>
        <v>0</v>
      </c>
      <c r="F38" s="247">
        <f>Input!$LV$13</f>
        <v>0</v>
      </c>
      <c r="G38" s="247">
        <f>Input!$LW$13</f>
        <v>0</v>
      </c>
      <c r="H38" s="248">
        <f>Input!$LX$13</f>
        <v>0</v>
      </c>
    </row>
    <row r="39" spans="1:50">
      <c r="A39" s="245" t="s">
        <v>1027</v>
      </c>
      <c r="B39" s="246" t="s">
        <v>1012</v>
      </c>
      <c r="C39" s="247">
        <f>Input!$LY$13</f>
        <v>0</v>
      </c>
      <c r="D39" s="247">
        <f>Input!$LZ$13</f>
        <v>0</v>
      </c>
      <c r="E39" s="247">
        <f>Input!$MA$13</f>
        <v>0</v>
      </c>
      <c r="F39" s="247">
        <f>Input!$MB$13</f>
        <v>0</v>
      </c>
      <c r="G39" s="247">
        <f>Input!$MC$13</f>
        <v>0</v>
      </c>
      <c r="H39" s="248">
        <f>Input!$MD$13</f>
        <v>0</v>
      </c>
    </row>
    <row r="40" spans="1:50">
      <c r="A40" s="245" t="s">
        <v>1027</v>
      </c>
      <c r="B40" s="246" t="s">
        <v>1013</v>
      </c>
      <c r="C40" s="247">
        <f>Input!$ME$13</f>
        <v>0</v>
      </c>
      <c r="D40" s="247">
        <f>Input!$MF$13</f>
        <v>0</v>
      </c>
      <c r="E40" s="247">
        <f>Input!$MG$13</f>
        <v>0</v>
      </c>
      <c r="F40" s="247">
        <f>Input!$MH$13</f>
        <v>0</v>
      </c>
      <c r="G40" s="247">
        <f>Input!$MI$13</f>
        <v>0</v>
      </c>
      <c r="H40" s="248">
        <f>Input!$MJ$13</f>
        <v>0</v>
      </c>
    </row>
    <row r="41" spans="1:50">
      <c r="A41" s="245" t="s">
        <v>1027</v>
      </c>
      <c r="B41" s="246" t="s">
        <v>1014</v>
      </c>
      <c r="C41" s="247">
        <f>Input!$MK$13</f>
        <v>0</v>
      </c>
      <c r="D41" s="247">
        <f>Input!$ML$13</f>
        <v>0</v>
      </c>
      <c r="E41" s="247">
        <f>Input!$MM$13</f>
        <v>0</v>
      </c>
      <c r="F41" s="247">
        <f>Input!$MN$13</f>
        <v>0</v>
      </c>
      <c r="G41" s="247">
        <f>Input!$MO$13</f>
        <v>0</v>
      </c>
      <c r="H41" s="248">
        <f>Input!$MP$13</f>
        <v>0</v>
      </c>
    </row>
    <row r="42" spans="1:50">
      <c r="A42" s="245" t="s">
        <v>1027</v>
      </c>
      <c r="B42" s="246" t="s">
        <v>1023</v>
      </c>
      <c r="C42" s="247">
        <f>Input!$MQ$13</f>
        <v>0</v>
      </c>
      <c r="D42" s="247">
        <f>Input!$MR$13</f>
        <v>0</v>
      </c>
      <c r="E42" s="247">
        <f>Input!$MS$13</f>
        <v>0</v>
      </c>
      <c r="F42" s="247">
        <f>Input!$MT$13</f>
        <v>0</v>
      </c>
      <c r="G42" s="247">
        <f>Input!$MU$13</f>
        <v>0</v>
      </c>
      <c r="H42" s="248">
        <f>Input!$MV$13</f>
        <v>0</v>
      </c>
    </row>
    <row r="43" spans="1:50">
      <c r="A43" s="245" t="s">
        <v>1027</v>
      </c>
      <c r="B43" s="246" t="s">
        <v>1028</v>
      </c>
      <c r="C43" s="247">
        <f>Input!$MW$13</f>
        <v>0</v>
      </c>
      <c r="D43" s="247">
        <f>Input!$MX$13</f>
        <v>0</v>
      </c>
      <c r="E43" s="247">
        <f>Input!$MY$13</f>
        <v>0</v>
      </c>
      <c r="F43" s="247">
        <f>Input!$MZ$13</f>
        <v>0</v>
      </c>
      <c r="G43" s="247">
        <f>Input!$NA$13</f>
        <v>0</v>
      </c>
      <c r="H43" s="248">
        <f>Input!$NB$13</f>
        <v>0</v>
      </c>
    </row>
    <row r="44" spans="1:50">
      <c r="A44" s="245" t="s">
        <v>1027</v>
      </c>
      <c r="B44" s="249">
        <f>Input!$NC$13</f>
        <v>0</v>
      </c>
      <c r="C44" s="247">
        <f>Input!$ND$13</f>
        <v>0</v>
      </c>
      <c r="D44" s="247">
        <f>Input!$NE$13</f>
        <v>0</v>
      </c>
      <c r="E44" s="247">
        <f>Input!$NF$13</f>
        <v>0</v>
      </c>
      <c r="F44" s="247">
        <f>Input!$NG$13</f>
        <v>0</v>
      </c>
      <c r="G44" s="247">
        <f>Input!$NH$13</f>
        <v>0</v>
      </c>
      <c r="H44" s="248">
        <f>Input!$NI$13</f>
        <v>0</v>
      </c>
    </row>
    <row r="45" spans="1:50">
      <c r="A45" s="245" t="s">
        <v>1027</v>
      </c>
      <c r="B45" s="249">
        <f>Input!$NJ$13</f>
        <v>0</v>
      </c>
      <c r="C45" s="247">
        <f>Input!$NK$13</f>
        <v>0</v>
      </c>
      <c r="D45" s="247">
        <f>Input!$NL$13</f>
        <v>0</v>
      </c>
      <c r="E45" s="247">
        <f>Input!$NM$13</f>
        <v>0</v>
      </c>
      <c r="F45" s="247">
        <f>Input!$NN$13</f>
        <v>0</v>
      </c>
      <c r="G45" s="247">
        <f>Input!$NO$13</f>
        <v>0</v>
      </c>
      <c r="H45" s="248">
        <f>Input!$NP$13</f>
        <v>0</v>
      </c>
    </row>
    <row r="46" spans="1:50">
      <c r="A46" s="245" t="s">
        <v>1027</v>
      </c>
      <c r="B46" s="249">
        <f>Input!$NQ$13</f>
        <v>0</v>
      </c>
      <c r="C46" s="247">
        <f>Input!$NR$13</f>
        <v>0</v>
      </c>
      <c r="D46" s="247">
        <f>Input!$NS$13</f>
        <v>0</v>
      </c>
      <c r="E46" s="247">
        <f>Input!$NT$13</f>
        <v>0</v>
      </c>
      <c r="F46" s="247">
        <f>Input!$NU$13</f>
        <v>0</v>
      </c>
      <c r="G46" s="247">
        <f>Input!$NV$13</f>
        <v>0</v>
      </c>
      <c r="H46" s="248">
        <f>Input!$NW$13</f>
        <v>0</v>
      </c>
    </row>
    <row r="47" spans="1:50">
      <c r="A47" s="245" t="s">
        <v>1027</v>
      </c>
      <c r="B47" s="249">
        <f>Input!$NX$13</f>
        <v>0</v>
      </c>
      <c r="C47" s="247">
        <f>Input!$NY$13</f>
        <v>0</v>
      </c>
      <c r="D47" s="247">
        <f>Input!$NZ$13</f>
        <v>0</v>
      </c>
      <c r="E47" s="247">
        <f>Input!$OA$13</f>
        <v>0</v>
      </c>
      <c r="F47" s="247">
        <f>Input!$OB$13</f>
        <v>0</v>
      </c>
      <c r="G47" s="247">
        <f>Input!$OC$13</f>
        <v>0</v>
      </c>
      <c r="H47" s="248">
        <f>Input!$OD$13</f>
        <v>0</v>
      </c>
    </row>
    <row r="48" spans="1:50">
      <c r="A48" s="245" t="s">
        <v>1027</v>
      </c>
      <c r="B48" s="246" t="s">
        <v>1019</v>
      </c>
      <c r="C48" s="247">
        <f>Input!$OE$13</f>
        <v>0</v>
      </c>
      <c r="D48" s="247">
        <f>Input!$OF$13</f>
        <v>0</v>
      </c>
      <c r="E48" s="247">
        <f>Input!$OG$13</f>
        <v>0</v>
      </c>
      <c r="F48" s="247">
        <f>Input!$OH$13</f>
        <v>0</v>
      </c>
      <c r="G48" s="247">
        <f>Input!$OI$13</f>
        <v>0</v>
      </c>
      <c r="H48" s="248">
        <f>Input!$OJ$13</f>
        <v>0</v>
      </c>
    </row>
    <row r="49" spans="1:50" s="257" customFormat="1">
      <c r="A49" s="241" t="s">
        <v>1027</v>
      </c>
      <c r="B49" s="250" t="s">
        <v>1029</v>
      </c>
      <c r="C49" s="251">
        <f>SUM(C36:C48)</f>
        <v>0</v>
      </c>
      <c r="D49" s="251">
        <f t="shared" ref="D49:G49" si="2">SUM(D36:D48)</f>
        <v>0</v>
      </c>
      <c r="E49" s="251">
        <f t="shared" si="2"/>
        <v>17546698</v>
      </c>
      <c r="F49" s="251">
        <f t="shared" si="2"/>
        <v>34652</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Input!$OK$13</f>
        <v>0</v>
      </c>
      <c r="C51" s="247">
        <f>Input!$OL$13</f>
        <v>0</v>
      </c>
      <c r="D51" s="247">
        <f>Input!$OM$13</f>
        <v>0</v>
      </c>
      <c r="E51" s="247">
        <f>Input!$ON$13</f>
        <v>0</v>
      </c>
      <c r="F51" s="247">
        <f>Input!$OO$13</f>
        <v>0</v>
      </c>
      <c r="G51" s="247">
        <f>Input!$OP$13</f>
        <v>0</v>
      </c>
      <c r="H51" s="248">
        <f>Input!$OQ$13</f>
        <v>0</v>
      </c>
    </row>
    <row r="52" spans="1:50">
      <c r="A52" s="245" t="s">
        <v>1030</v>
      </c>
      <c r="B52" s="249">
        <f>Input!$OR$13</f>
        <v>0</v>
      </c>
      <c r="C52" s="247">
        <f>Input!$OS$13</f>
        <v>0</v>
      </c>
      <c r="D52" s="247">
        <f>Input!$OT$13</f>
        <v>0</v>
      </c>
      <c r="E52" s="247">
        <f>Input!$OU$13</f>
        <v>0</v>
      </c>
      <c r="F52" s="247">
        <f>Input!$OV$13</f>
        <v>0</v>
      </c>
      <c r="G52" s="247">
        <f>Input!$OW$13</f>
        <v>0</v>
      </c>
      <c r="H52" s="248">
        <f>Input!$OX$13</f>
        <v>0</v>
      </c>
    </row>
    <row r="53" spans="1:50">
      <c r="A53" s="245" t="s">
        <v>1030</v>
      </c>
      <c r="B53" s="249">
        <f>Input!$OY$13</f>
        <v>0</v>
      </c>
      <c r="C53" s="247">
        <f>Input!$OZ$13</f>
        <v>0</v>
      </c>
      <c r="D53" s="247">
        <f>Input!$PA$13</f>
        <v>0</v>
      </c>
      <c r="E53" s="247">
        <f>Input!$PB$13</f>
        <v>0</v>
      </c>
      <c r="F53" s="247">
        <f>Input!$PC$13</f>
        <v>0</v>
      </c>
      <c r="G53" s="247">
        <f>Input!$PD$13</f>
        <v>0</v>
      </c>
      <c r="H53" s="248">
        <f>Input!$PE$13</f>
        <v>0</v>
      </c>
    </row>
    <row r="54" spans="1:50">
      <c r="A54" s="245" t="s">
        <v>1030</v>
      </c>
      <c r="B54" s="249">
        <f>Input!$PF$13</f>
        <v>0</v>
      </c>
      <c r="C54" s="247">
        <f>Input!$PG$13</f>
        <v>0</v>
      </c>
      <c r="D54" s="247">
        <f>Input!$PH$13</f>
        <v>0</v>
      </c>
      <c r="E54" s="247">
        <f>Input!$PI$13</f>
        <v>0</v>
      </c>
      <c r="F54" s="247">
        <f>Input!$PJ$13</f>
        <v>0</v>
      </c>
      <c r="G54" s="247">
        <f>Input!$PK$13</f>
        <v>0</v>
      </c>
      <c r="H54" s="248">
        <f>Input!$PL$13</f>
        <v>0</v>
      </c>
    </row>
    <row r="55" spans="1:50">
      <c r="A55" s="245" t="s">
        <v>1030</v>
      </c>
      <c r="B55" s="249">
        <f>Input!$PM$13</f>
        <v>0</v>
      </c>
      <c r="C55" s="247">
        <f>Input!$PN$13</f>
        <v>0</v>
      </c>
      <c r="D55" s="247">
        <f>Input!$PO$13</f>
        <v>0</v>
      </c>
      <c r="E55" s="247">
        <f>Input!$PP$13</f>
        <v>0</v>
      </c>
      <c r="F55" s="247">
        <f>Input!$PQ$13</f>
        <v>0</v>
      </c>
      <c r="G55" s="247">
        <f>Input!$PR$13</f>
        <v>0</v>
      </c>
      <c r="H55" s="248">
        <f>Input!$PS$13</f>
        <v>0</v>
      </c>
    </row>
    <row r="56" spans="1:50">
      <c r="A56" s="245" t="s">
        <v>1030</v>
      </c>
      <c r="B56" s="249">
        <f>Input!$PT$13</f>
        <v>0</v>
      </c>
      <c r="C56" s="247">
        <f>Input!$PU$13</f>
        <v>0</v>
      </c>
      <c r="D56" s="247">
        <f>Input!$PV$13</f>
        <v>0</v>
      </c>
      <c r="E56" s="247">
        <f>Input!$PW$13</f>
        <v>0</v>
      </c>
      <c r="F56" s="247">
        <f>Input!$PX$13</f>
        <v>0</v>
      </c>
      <c r="G56" s="247">
        <f>Input!$PY$13</f>
        <v>0</v>
      </c>
      <c r="H56" s="248">
        <f>Input!$PZ$13</f>
        <v>0</v>
      </c>
    </row>
    <row r="57" spans="1:50">
      <c r="A57" s="245" t="s">
        <v>1030</v>
      </c>
      <c r="B57" s="249">
        <f>Input!$QA$13</f>
        <v>0</v>
      </c>
      <c r="C57" s="247">
        <f>Input!$QB$13</f>
        <v>0</v>
      </c>
      <c r="D57" s="247">
        <f>Input!$QC$13</f>
        <v>0</v>
      </c>
      <c r="E57" s="247">
        <f>Input!$QD$13</f>
        <v>0</v>
      </c>
      <c r="F57" s="247">
        <f>Input!$QE$13</f>
        <v>0</v>
      </c>
      <c r="G57" s="247">
        <f>Input!$QF$13</f>
        <v>0</v>
      </c>
      <c r="H57" s="248">
        <f>Input!$QG$13</f>
        <v>0</v>
      </c>
    </row>
    <row r="58" spans="1:50">
      <c r="A58" s="245" t="s">
        <v>1030</v>
      </c>
      <c r="B58" s="249">
        <f>Input!$QH$13</f>
        <v>0</v>
      </c>
      <c r="C58" s="247">
        <f>Input!$QI$13</f>
        <v>0</v>
      </c>
      <c r="D58" s="247">
        <f>Input!$QJ$13</f>
        <v>0</v>
      </c>
      <c r="E58" s="247">
        <f>Input!$QK$13</f>
        <v>0</v>
      </c>
      <c r="F58" s="247">
        <f>Input!$QL$13</f>
        <v>0</v>
      </c>
      <c r="G58" s="247">
        <f>Input!$QM$13</f>
        <v>0</v>
      </c>
      <c r="H58" s="248">
        <f>Input!$QN$13</f>
        <v>0</v>
      </c>
    </row>
    <row r="59" spans="1:50">
      <c r="A59" s="245" t="s">
        <v>1030</v>
      </c>
      <c r="B59" s="249">
        <f>Input!$QO$13</f>
        <v>0</v>
      </c>
      <c r="C59" s="247">
        <f>Input!$QP$13</f>
        <v>0</v>
      </c>
      <c r="D59" s="247">
        <f>Input!$QQ$13</f>
        <v>0</v>
      </c>
      <c r="E59" s="247">
        <f>Input!$QR$13</f>
        <v>0</v>
      </c>
      <c r="F59" s="247">
        <f>Input!$QS$13</f>
        <v>0</v>
      </c>
      <c r="G59" s="247">
        <f>Input!$QT$13</f>
        <v>0</v>
      </c>
      <c r="H59" s="248">
        <f>Input!$QU$13</f>
        <v>0</v>
      </c>
    </row>
    <row r="60" spans="1:50">
      <c r="A60" s="245" t="s">
        <v>1030</v>
      </c>
      <c r="B60" s="249">
        <f>Input!$QV$13</f>
        <v>0</v>
      </c>
      <c r="C60" s="247">
        <f>Input!$QW$13</f>
        <v>0</v>
      </c>
      <c r="D60" s="247">
        <f>Input!$QX$13</f>
        <v>0</v>
      </c>
      <c r="E60" s="247">
        <f>Input!$QY$13</f>
        <v>0</v>
      </c>
      <c r="F60" s="247">
        <f>Input!$QZ$13</f>
        <v>0</v>
      </c>
      <c r="G60" s="247">
        <f>Input!$RA$13</f>
        <v>0</v>
      </c>
      <c r="H60" s="248">
        <f>Input!$RB$13</f>
        <v>0</v>
      </c>
    </row>
    <row r="61" spans="1:50">
      <c r="A61" s="245" t="s">
        <v>1030</v>
      </c>
      <c r="B61" s="249">
        <f>Input!$RC$13</f>
        <v>0</v>
      </c>
      <c r="C61" s="247">
        <f>Input!$RD$13</f>
        <v>0</v>
      </c>
      <c r="D61" s="247">
        <f>Input!$RE$13</f>
        <v>0</v>
      </c>
      <c r="E61" s="247">
        <f>Input!$RF$13</f>
        <v>0</v>
      </c>
      <c r="F61" s="247">
        <f>Input!$RG$13</f>
        <v>0</v>
      </c>
      <c r="G61" s="247">
        <f>Input!$RH$13</f>
        <v>0</v>
      </c>
      <c r="H61" s="248">
        <f>Input!$RI$13</f>
        <v>0</v>
      </c>
    </row>
    <row r="62" spans="1:50">
      <c r="A62" s="245" t="s">
        <v>1030</v>
      </c>
      <c r="B62" s="249">
        <f>Input!$RJ$13</f>
        <v>0</v>
      </c>
      <c r="C62" s="247">
        <f>Input!$RK$13</f>
        <v>0</v>
      </c>
      <c r="D62" s="247">
        <f>Input!$RL$13</f>
        <v>0</v>
      </c>
      <c r="E62" s="247">
        <f>Input!$RM$13</f>
        <v>0</v>
      </c>
      <c r="F62" s="247">
        <f>Input!$RN$13</f>
        <v>0</v>
      </c>
      <c r="G62" s="247">
        <f>Input!$RO$13</f>
        <v>0</v>
      </c>
      <c r="H62" s="248">
        <f>Input!$RP$13</f>
        <v>0</v>
      </c>
    </row>
    <row r="63" spans="1:50">
      <c r="A63" s="245" t="s">
        <v>1030</v>
      </c>
      <c r="B63" s="246" t="s">
        <v>1019</v>
      </c>
      <c r="C63" s="247">
        <f>Input!$RQ$13</f>
        <v>0</v>
      </c>
      <c r="D63" s="247">
        <f>Input!$RR$13</f>
        <v>0</v>
      </c>
      <c r="E63" s="247">
        <f>Input!$RS$13</f>
        <v>0</v>
      </c>
      <c r="F63" s="247">
        <f>Input!$RT$13</f>
        <v>0</v>
      </c>
      <c r="G63" s="247">
        <f>Input!$RU$13</f>
        <v>0</v>
      </c>
      <c r="H63" s="248">
        <f>Input!$RV$13</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Input!$RW$13</f>
        <v>0</v>
      </c>
      <c r="C66" s="247">
        <f>Input!$RX$13</f>
        <v>0</v>
      </c>
      <c r="D66" s="247">
        <f>Input!$RY$13</f>
        <v>0</v>
      </c>
      <c r="E66" s="247">
        <f>Input!$RZ$13</f>
        <v>0</v>
      </c>
      <c r="F66" s="247">
        <f>Input!$SA$13</f>
        <v>0</v>
      </c>
      <c r="G66" s="247">
        <f>Input!$SB$13</f>
        <v>0</v>
      </c>
      <c r="H66" s="248">
        <f>Input!$SC$13</f>
        <v>0</v>
      </c>
    </row>
    <row r="67" spans="1:50">
      <c r="A67" s="245" t="s">
        <v>1032</v>
      </c>
      <c r="B67" s="249">
        <f>Input!$SD$13</f>
        <v>0</v>
      </c>
      <c r="C67" s="247">
        <f>Input!$SE$13</f>
        <v>0</v>
      </c>
      <c r="D67" s="247">
        <f>Input!$SF$13</f>
        <v>0</v>
      </c>
      <c r="E67" s="247">
        <f>Input!$SG$13</f>
        <v>0</v>
      </c>
      <c r="F67" s="247">
        <f>Input!$SH$13</f>
        <v>0</v>
      </c>
      <c r="G67" s="247">
        <f>Input!$SI$13</f>
        <v>0</v>
      </c>
      <c r="H67" s="248">
        <f>Input!$SJ$13</f>
        <v>0</v>
      </c>
    </row>
    <row r="68" spans="1:50">
      <c r="A68" s="245" t="s">
        <v>1032</v>
      </c>
      <c r="B68" s="249">
        <f>Input!$SK$13</f>
        <v>0</v>
      </c>
      <c r="C68" s="247">
        <f>Input!$SL$13</f>
        <v>0</v>
      </c>
      <c r="D68" s="247">
        <f>Input!$SM$13</f>
        <v>0</v>
      </c>
      <c r="E68" s="247">
        <f>Input!$SN$13</f>
        <v>0</v>
      </c>
      <c r="F68" s="247">
        <f>Input!$SO$13</f>
        <v>0</v>
      </c>
      <c r="G68" s="247">
        <f>Input!$SP$13</f>
        <v>0</v>
      </c>
      <c r="H68" s="248">
        <f>Input!$SQ$13</f>
        <v>0</v>
      </c>
    </row>
    <row r="69" spans="1:50">
      <c r="A69" s="245" t="s">
        <v>1032</v>
      </c>
      <c r="B69" s="249">
        <f>Input!$SR$13</f>
        <v>0</v>
      </c>
      <c r="C69" s="247">
        <f>Input!$SS$13</f>
        <v>0</v>
      </c>
      <c r="D69" s="247">
        <f>Input!$ST$13</f>
        <v>0</v>
      </c>
      <c r="E69" s="247">
        <f>Input!$SU$13</f>
        <v>0</v>
      </c>
      <c r="F69" s="247">
        <f>Input!$SV$13</f>
        <v>0</v>
      </c>
      <c r="G69" s="247">
        <f>Input!$SW$13</f>
        <v>0</v>
      </c>
      <c r="H69" s="248">
        <f>Input!$SX$13</f>
        <v>0</v>
      </c>
    </row>
    <row r="70" spans="1:50">
      <c r="A70" s="245" t="s">
        <v>1032</v>
      </c>
      <c r="B70" s="249">
        <f>Input!$SY$13</f>
        <v>0</v>
      </c>
      <c r="C70" s="247">
        <f>Input!$SZ$13</f>
        <v>0</v>
      </c>
      <c r="D70" s="247">
        <f>Input!$TA$13</f>
        <v>0</v>
      </c>
      <c r="E70" s="247">
        <f>Input!$TB$13</f>
        <v>0</v>
      </c>
      <c r="F70" s="247">
        <f>Input!$TC$13</f>
        <v>0</v>
      </c>
      <c r="G70" s="247">
        <f>Input!$TD$13</f>
        <v>0</v>
      </c>
      <c r="H70" s="248">
        <f>Input!$TE$13</f>
        <v>0</v>
      </c>
    </row>
    <row r="71" spans="1:50">
      <c r="A71" s="245" t="s">
        <v>1032</v>
      </c>
      <c r="B71" s="249">
        <f>Input!$TF$13</f>
        <v>0</v>
      </c>
      <c r="C71" s="247">
        <f>Input!$TG$13</f>
        <v>0</v>
      </c>
      <c r="D71" s="247">
        <f>Input!$TH$13</f>
        <v>0</v>
      </c>
      <c r="E71" s="247">
        <f>Input!$TI$13</f>
        <v>0</v>
      </c>
      <c r="F71" s="247">
        <f>Input!$TJ$13</f>
        <v>0</v>
      </c>
      <c r="G71" s="247">
        <f>Input!$TK$13</f>
        <v>0</v>
      </c>
      <c r="H71" s="248">
        <f>Input!$TL$13</f>
        <v>0</v>
      </c>
    </row>
    <row r="72" spans="1:50">
      <c r="A72" s="245" t="s">
        <v>1032</v>
      </c>
      <c r="B72" s="249">
        <f>Input!$TM$13</f>
        <v>0</v>
      </c>
      <c r="C72" s="247">
        <f>Input!$TN$13</f>
        <v>0</v>
      </c>
      <c r="D72" s="247">
        <f>Input!$TO$13</f>
        <v>0</v>
      </c>
      <c r="E72" s="247">
        <f>Input!$TP$13</f>
        <v>0</v>
      </c>
      <c r="F72" s="247">
        <f>Input!$TQ$13</f>
        <v>0</v>
      </c>
      <c r="G72" s="247">
        <f>Input!$TR$13</f>
        <v>0</v>
      </c>
      <c r="H72" s="248">
        <f>Input!$TS$13</f>
        <v>0</v>
      </c>
    </row>
    <row r="73" spans="1:50">
      <c r="A73" s="245" t="s">
        <v>1032</v>
      </c>
      <c r="B73" s="249">
        <f>Input!$TT$13</f>
        <v>0</v>
      </c>
      <c r="C73" s="247">
        <f>Input!$TU$13</f>
        <v>0</v>
      </c>
      <c r="D73" s="247">
        <f>Input!$TV$13</f>
        <v>0</v>
      </c>
      <c r="E73" s="247">
        <f>Input!$TW$13</f>
        <v>0</v>
      </c>
      <c r="F73" s="247">
        <f>Input!$TX$13</f>
        <v>0</v>
      </c>
      <c r="G73" s="247">
        <f>Input!$TY$13</f>
        <v>0</v>
      </c>
      <c r="H73" s="248">
        <f>Input!$TZ$13</f>
        <v>0</v>
      </c>
    </row>
    <row r="74" spans="1:50">
      <c r="A74" s="245" t="s">
        <v>1032</v>
      </c>
      <c r="B74" s="249">
        <f>Input!$UA$13</f>
        <v>0</v>
      </c>
      <c r="C74" s="247">
        <f>Input!$UB$13</f>
        <v>0</v>
      </c>
      <c r="D74" s="247">
        <f>Input!$UC$13</f>
        <v>0</v>
      </c>
      <c r="E74" s="247">
        <f>Input!$UD$13</f>
        <v>0</v>
      </c>
      <c r="F74" s="247">
        <f>Input!$UE$13</f>
        <v>0</v>
      </c>
      <c r="G74" s="247">
        <f>Input!$UF$13</f>
        <v>0</v>
      </c>
      <c r="H74" s="248">
        <f>Input!$UG$13</f>
        <v>0</v>
      </c>
    </row>
    <row r="75" spans="1:50">
      <c r="A75" s="245" t="s">
        <v>1032</v>
      </c>
      <c r="B75" s="249">
        <f>Input!$UH$13</f>
        <v>0</v>
      </c>
      <c r="C75" s="247">
        <f>Input!$UI$13</f>
        <v>0</v>
      </c>
      <c r="D75" s="247">
        <f>Input!$UJ$13</f>
        <v>0</v>
      </c>
      <c r="E75" s="247">
        <f>Input!$UK$13</f>
        <v>0</v>
      </c>
      <c r="F75" s="247">
        <f>Input!$UL$13</f>
        <v>0</v>
      </c>
      <c r="G75" s="247">
        <f>Input!$UM$13</f>
        <v>0</v>
      </c>
      <c r="H75" s="248">
        <f>Input!$UN$13</f>
        <v>0</v>
      </c>
    </row>
    <row r="76" spans="1:50">
      <c r="A76" s="245" t="s">
        <v>1032</v>
      </c>
      <c r="B76" s="249">
        <f>Input!$UO$13</f>
        <v>0</v>
      </c>
      <c r="C76" s="247">
        <f>Input!$UP$13</f>
        <v>0</v>
      </c>
      <c r="D76" s="247">
        <f>Input!$UQ$13</f>
        <v>0</v>
      </c>
      <c r="E76" s="247">
        <f>Input!$UR$13</f>
        <v>0</v>
      </c>
      <c r="F76" s="247">
        <f>Input!$US$13</f>
        <v>0</v>
      </c>
      <c r="G76" s="247">
        <f>Input!$UT$13</f>
        <v>0</v>
      </c>
      <c r="H76" s="248">
        <f>Input!$UU$13</f>
        <v>0</v>
      </c>
    </row>
    <row r="77" spans="1:50">
      <c r="A77" s="245" t="s">
        <v>1032</v>
      </c>
      <c r="B77" s="249">
        <f>Input!$UV$13</f>
        <v>0</v>
      </c>
      <c r="C77" s="247">
        <f>Input!$UW$13</f>
        <v>0</v>
      </c>
      <c r="D77" s="247">
        <f>Input!$UX$13</f>
        <v>0</v>
      </c>
      <c r="E77" s="247">
        <f>Input!$UY$13</f>
        <v>0</v>
      </c>
      <c r="F77" s="247">
        <f>Input!$UZ$13</f>
        <v>0</v>
      </c>
      <c r="G77" s="247">
        <f>Input!$VA$13</f>
        <v>0</v>
      </c>
      <c r="H77" s="248">
        <f>Input!$VB$13</f>
        <v>0</v>
      </c>
    </row>
    <row r="78" spans="1:50">
      <c r="A78" s="245" t="s">
        <v>1032</v>
      </c>
      <c r="B78" s="249">
        <f>Input!$VC$13</f>
        <v>0</v>
      </c>
      <c r="C78" s="247">
        <f>Input!$VD$13</f>
        <v>0</v>
      </c>
      <c r="D78" s="247">
        <f>Input!$VE$13</f>
        <v>0</v>
      </c>
      <c r="E78" s="247">
        <f>Input!$VF$13</f>
        <v>0</v>
      </c>
      <c r="F78" s="247">
        <f>Input!$VG$13</f>
        <v>0</v>
      </c>
      <c r="G78" s="247">
        <f>Input!$VH$13</f>
        <v>0</v>
      </c>
      <c r="H78" s="248">
        <f>Input!$VI$13</f>
        <v>0</v>
      </c>
    </row>
    <row r="79" spans="1:50">
      <c r="A79" s="245" t="s">
        <v>1032</v>
      </c>
      <c r="B79" s="246" t="s">
        <v>1019</v>
      </c>
      <c r="C79" s="247">
        <f>Input!$VJ$13</f>
        <v>0</v>
      </c>
      <c r="D79" s="247">
        <f>Input!$VK$13</f>
        <v>0</v>
      </c>
      <c r="E79" s="247">
        <f>Input!$VL$13</f>
        <v>0</v>
      </c>
      <c r="F79" s="247">
        <f>Input!$VM$13</f>
        <v>0</v>
      </c>
      <c r="G79" s="247">
        <f>Input!$VN$13</f>
        <v>0</v>
      </c>
      <c r="H79" s="248">
        <f>Input!$VO$13</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Input!$VP$13</f>
        <v>0</v>
      </c>
      <c r="C82" s="247">
        <f>Input!$VQ$13</f>
        <v>0</v>
      </c>
      <c r="D82" s="247">
        <f>Input!$VR$13</f>
        <v>0</v>
      </c>
      <c r="E82" s="247">
        <f>Input!$VS$13</f>
        <v>0</v>
      </c>
      <c r="F82" s="247">
        <f>Input!$VT$13</f>
        <v>0</v>
      </c>
      <c r="G82" s="247">
        <f>Input!$VU$13</f>
        <v>0</v>
      </c>
      <c r="H82" s="248">
        <f>Input!$VV$13</f>
        <v>0</v>
      </c>
    </row>
    <row r="83" spans="1:50">
      <c r="A83" s="245" t="s">
        <v>138</v>
      </c>
      <c r="B83" s="249">
        <f>Input!$VW$13</f>
        <v>0</v>
      </c>
      <c r="C83" s="247">
        <f>Input!$VX$13</f>
        <v>0</v>
      </c>
      <c r="D83" s="247">
        <f>Input!$VY$13</f>
        <v>0</v>
      </c>
      <c r="E83" s="247">
        <f>Input!$VZ$13</f>
        <v>0</v>
      </c>
      <c r="F83" s="247">
        <f>Input!$WA$13</f>
        <v>0</v>
      </c>
      <c r="G83" s="247">
        <f>Input!$WB$13</f>
        <v>0</v>
      </c>
      <c r="H83" s="248">
        <f>Input!$WC$13</f>
        <v>0</v>
      </c>
    </row>
    <row r="84" spans="1:50">
      <c r="A84" s="245" t="s">
        <v>138</v>
      </c>
      <c r="B84" s="249">
        <f>Input!$WD$13</f>
        <v>0</v>
      </c>
      <c r="C84" s="247">
        <f>Input!$WE$13</f>
        <v>0</v>
      </c>
      <c r="D84" s="247">
        <f>Input!$WF$13</f>
        <v>0</v>
      </c>
      <c r="E84" s="247">
        <f>Input!$WG$13</f>
        <v>0</v>
      </c>
      <c r="F84" s="247">
        <f>Input!$WH$13</f>
        <v>0</v>
      </c>
      <c r="G84" s="247">
        <f>Input!$WI$13</f>
        <v>0</v>
      </c>
      <c r="H84" s="248">
        <f>Input!$WJ$13</f>
        <v>0</v>
      </c>
    </row>
    <row r="85" spans="1:50">
      <c r="A85" s="245" t="s">
        <v>138</v>
      </c>
      <c r="B85" s="249">
        <f>Input!$WK$13</f>
        <v>0</v>
      </c>
      <c r="C85" s="247">
        <f>Input!$WL$13</f>
        <v>0</v>
      </c>
      <c r="D85" s="247">
        <f>Input!$WM$13</f>
        <v>0</v>
      </c>
      <c r="E85" s="247">
        <f>Input!$WN$13</f>
        <v>0</v>
      </c>
      <c r="F85" s="247">
        <f>Input!$WO$13</f>
        <v>0</v>
      </c>
      <c r="G85" s="247">
        <f>Input!$WP$13</f>
        <v>0</v>
      </c>
      <c r="H85" s="248">
        <f>Input!$WQ$13</f>
        <v>0</v>
      </c>
    </row>
    <row r="86" spans="1:50">
      <c r="A86" s="245" t="s">
        <v>138</v>
      </c>
      <c r="B86" s="249">
        <f>Input!$WR$13</f>
        <v>0</v>
      </c>
      <c r="C86" s="247">
        <f>Input!$WS$13</f>
        <v>0</v>
      </c>
      <c r="D86" s="247">
        <f>Input!$WT$13</f>
        <v>0</v>
      </c>
      <c r="E86" s="247">
        <f>Input!$WU$13</f>
        <v>0</v>
      </c>
      <c r="F86" s="247">
        <f>Input!$WV$13</f>
        <v>0</v>
      </c>
      <c r="G86" s="247">
        <f>Input!$WW$13</f>
        <v>0</v>
      </c>
      <c r="H86" s="248">
        <f>Input!$WX$13</f>
        <v>0</v>
      </c>
    </row>
    <row r="87" spans="1:50">
      <c r="A87" s="245" t="s">
        <v>138</v>
      </c>
      <c r="B87" s="249">
        <f>Input!$WY$13</f>
        <v>0</v>
      </c>
      <c r="C87" s="247">
        <f>Input!$WZ$13</f>
        <v>0</v>
      </c>
      <c r="D87" s="247">
        <f>Input!$XA$13</f>
        <v>0</v>
      </c>
      <c r="E87" s="247">
        <f>Input!$XB$13</f>
        <v>0</v>
      </c>
      <c r="F87" s="247">
        <f>Input!$XC$13</f>
        <v>0</v>
      </c>
      <c r="G87" s="247">
        <f>Input!$XD$13</f>
        <v>0</v>
      </c>
      <c r="H87" s="248">
        <f>Input!$XE$13</f>
        <v>0</v>
      </c>
    </row>
    <row r="88" spans="1:50">
      <c r="A88" s="245" t="s">
        <v>138</v>
      </c>
      <c r="B88" s="249">
        <f>Input!$XF$13</f>
        <v>0</v>
      </c>
      <c r="C88" s="247">
        <f>Input!$XG$13</f>
        <v>0</v>
      </c>
      <c r="D88" s="247">
        <f>Input!$XH$13</f>
        <v>0</v>
      </c>
      <c r="E88" s="247">
        <f>Input!$XI$13</f>
        <v>0</v>
      </c>
      <c r="F88" s="247">
        <f>Input!$XJ$13</f>
        <v>0</v>
      </c>
      <c r="G88" s="247">
        <f>Input!$XK$13</f>
        <v>0</v>
      </c>
      <c r="H88" s="248">
        <f>Input!$XL$13</f>
        <v>0</v>
      </c>
    </row>
    <row r="89" spans="1:50">
      <c r="A89" s="245" t="s">
        <v>138</v>
      </c>
      <c r="B89" s="249">
        <f>Input!$XM$13</f>
        <v>0</v>
      </c>
      <c r="C89" s="247">
        <f>Input!$XN$13</f>
        <v>0</v>
      </c>
      <c r="D89" s="247">
        <f>Input!$XO$13</f>
        <v>0</v>
      </c>
      <c r="E89" s="247">
        <f>Input!$XP$13</f>
        <v>0</v>
      </c>
      <c r="F89" s="247">
        <f>Input!$XQ$13</f>
        <v>0</v>
      </c>
      <c r="G89" s="247">
        <f>Input!$XR$13</f>
        <v>0</v>
      </c>
      <c r="H89" s="248">
        <f>Input!$XS$13</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Input!$XT$13</f>
        <v>0</v>
      </c>
      <c r="D93" s="247">
        <f>Input!$XU$13</f>
        <v>0</v>
      </c>
      <c r="E93" s="247">
        <f>Input!$XV$13</f>
        <v>0</v>
      </c>
      <c r="F93" s="247">
        <f>Input!$XW$13</f>
        <v>0</v>
      </c>
      <c r="G93" s="247">
        <f>Input!$XX$13</f>
        <v>0</v>
      </c>
      <c r="H93" s="248">
        <f>Input!$XY$13</f>
        <v>0</v>
      </c>
    </row>
    <row r="94" spans="1:50" ht="47.25">
      <c r="A94" s="245" t="s">
        <v>1038</v>
      </c>
      <c r="B94" s="210" t="s">
        <v>1039</v>
      </c>
      <c r="C94" s="247">
        <f>Input!$XZ$13</f>
        <v>0</v>
      </c>
      <c r="D94" s="247">
        <f>Input!$YA$13</f>
        <v>0</v>
      </c>
      <c r="E94" s="247">
        <f>Input!$YB$13</f>
        <v>0</v>
      </c>
      <c r="F94" s="247">
        <f>Input!$YC$13</f>
        <v>0</v>
      </c>
      <c r="G94" s="247">
        <f>Input!$YD$13</f>
        <v>0</v>
      </c>
      <c r="H94" s="248">
        <f>Input!$YE$13</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5194610</v>
      </c>
      <c r="D97" s="251">
        <f t="shared" ref="D97:G97" si="7">D95+D90+D80+D64+D49+D34+D19</f>
        <v>4092392</v>
      </c>
      <c r="E97" s="251">
        <f t="shared" si="7"/>
        <v>28290660</v>
      </c>
      <c r="F97" s="251">
        <f t="shared" si="7"/>
        <v>8501585</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'TYL Uses'!C67</f>
        <v>4092392</v>
      </c>
      <c r="E99" s="259"/>
      <c r="F99" s="259">
        <f>'TYL Uses'!D67</f>
        <v>8501585</v>
      </c>
      <c r="G99" s="259">
        <f>'TYL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5194610</v>
      </c>
      <c r="D106" s="175">
        <f>SUM(D5:D18)+SUM(D21:D33)+SUM(D36:D48)+SUM(D51:D63)+SUM(D66:D79)+SUM(D82:D89)+SUM(D93:D94)</f>
        <v>4092392</v>
      </c>
      <c r="E106" s="175">
        <f>SUM(E5:E18)+SUM(E21:E33)+SUM(E36:E48)+SUM(E51:E63)+SUM(E66:E79)+SUM(E82:E89)+SUM(E93:E94)</f>
        <v>28290660</v>
      </c>
      <c r="F106" s="175">
        <f>SUM(F5:F18)+SUM(F21:F33)+SUM(F36:F48)+SUM(F51:F63)+SUM(F66:F79)+SUM(F82:F89)+SUM(F93:F94)</f>
        <v>8501585</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46079247</v>
      </c>
    </row>
    <row r="111" spans="1:50">
      <c r="E111" s="312">
        <f>'TYL Uses'!D80</f>
        <v>12598974</v>
      </c>
    </row>
    <row r="112" spans="1:50">
      <c r="E112" s="313">
        <f>Input!F13</f>
        <v>11163</v>
      </c>
    </row>
    <row r="113" spans="5:5">
      <c r="E113" s="175">
        <f>SUM(E110:E112)</f>
        <v>58689384</v>
      </c>
    </row>
    <row r="114" spans="5:5">
      <c r="E114" s="175">
        <f>Input!G13</f>
        <v>58689384</v>
      </c>
    </row>
    <row r="115" spans="5:5">
      <c r="E115" s="175">
        <f>E114-E113</f>
        <v>0</v>
      </c>
    </row>
    <row r="116" spans="5:5">
      <c r="E116" s="314" t="str">
        <f>IF(E115&lt;&gt;0,"Out of Balance","Balanced")</f>
        <v>Balanced</v>
      </c>
    </row>
  </sheetData>
  <mergeCells count="1">
    <mergeCell ref="A97:B97"/>
  </mergeCells>
  <conditionalFormatting sqref="F100">
    <cfRule type="expression" dxfId="585" priority="10">
      <formula>$F$100&lt;&gt;0</formula>
    </cfRule>
  </conditionalFormatting>
  <conditionalFormatting sqref="G100">
    <cfRule type="expression" dxfId="584" priority="9">
      <formula>$G$100&lt;&gt;0</formula>
    </cfRule>
  </conditionalFormatting>
  <conditionalFormatting sqref="F102">
    <cfRule type="expression" dxfId="583" priority="8">
      <formula>$F$102&lt;&gt;""</formula>
    </cfRule>
  </conditionalFormatting>
  <conditionalFormatting sqref="G102">
    <cfRule type="expression" dxfId="582" priority="7">
      <formula>$G$102&lt;&gt;""</formula>
    </cfRule>
  </conditionalFormatting>
  <conditionalFormatting sqref="D100">
    <cfRule type="expression" dxfId="581" priority="6">
      <formula>$D$100&lt;&gt;0</formula>
    </cfRule>
  </conditionalFormatting>
  <conditionalFormatting sqref="D102">
    <cfRule type="expression" dxfId="580" priority="5">
      <formula>$D$102&lt;&gt;""</formula>
    </cfRule>
  </conditionalFormatting>
  <conditionalFormatting sqref="C102">
    <cfRule type="expression" dxfId="579" priority="4">
      <formula>$C$102&lt;&gt;""</formula>
    </cfRule>
  </conditionalFormatting>
  <conditionalFormatting sqref="E102">
    <cfRule type="expression" dxfId="578" priority="3">
      <formula>$E$102&lt;&gt;""</formula>
    </cfRule>
  </conditionalFormatting>
  <conditionalFormatting sqref="H2">
    <cfRule type="expression" dxfId="577" priority="2">
      <formula>OR($C$100&lt;&gt;0,$D$100&lt;&gt;0,$E$100&lt;&gt;0,$F$100&lt;&gt;0,$G$100&lt;&gt;0)</formula>
    </cfRule>
  </conditionalFormatting>
  <conditionalFormatting sqref="H1">
    <cfRule type="expression" dxfId="57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312E3-215D-4D8B-AA19-7D34B040926C}">
  <sheetPr>
    <tabColor rgb="FFFFFF00"/>
  </sheetPr>
  <dimension ref="A1:F1730"/>
  <sheetViews>
    <sheetView showGridLines="0" zoomScale="90" zoomScaleNormal="90" zoomScaleSheetLayoutView="100" zoomScalePageLayoutView="57" workbookViewId="0">
      <pane ySplit="4" topLeftCell="A264" activePane="bottomLeft" state="frozen"/>
      <selection activeCell="C6" sqref="C6"/>
      <selection pane="bottomLeft" activeCell="B412" sqref="B412"/>
    </sheetView>
  </sheetViews>
  <sheetFormatPr defaultColWidth="9.140625" defaultRowHeight="15" outlineLevelRow="1"/>
  <cols>
    <col min="1" max="1" width="11.7109375" style="318" customWidth="1"/>
    <col min="2" max="2" width="98.5703125" style="322" customWidth="1"/>
    <col min="3" max="3" width="18.42578125" style="317" customWidth="1"/>
    <col min="4" max="4" width="19.28515625" style="318" bestFit="1" customWidth="1"/>
    <col min="5" max="5" width="19" style="318" customWidth="1"/>
    <col min="6" max="6" width="80.42578125" style="323" customWidth="1"/>
    <col min="7" max="16384" width="9.140625" style="318"/>
  </cols>
  <sheetData>
    <row r="1" spans="1:6" ht="18.75">
      <c r="A1" s="315" t="s">
        <v>926</v>
      </c>
      <c r="B1" s="316" t="s">
        <v>1219</v>
      </c>
      <c r="E1" s="319" t="s">
        <v>927</v>
      </c>
      <c r="F1" s="320" t="str">
        <f>IF(OR($C$1729&lt;&gt;"",$D$1729&lt;&gt;"",$E$1729&lt;&gt;""),"Error Message - Enter Whole Dollars Only - See Row 72","")</f>
        <v/>
      </c>
    </row>
    <row r="2" spans="1:6" ht="18.75">
      <c r="A2" s="315" t="s">
        <v>928</v>
      </c>
      <c r="B2" s="316" t="str">
        <f>Index!$B$3</f>
        <v>FY 2020 &amp; FY 2021 Data</v>
      </c>
      <c r="F2" s="320" t="str">
        <f>IF(OR($C$1727&lt;&gt;0,$D$1727&lt;&gt;0,$E$1727&lt;&gt;0),"Error Message - Federal Program Breakout tab does not agree with this tab.","")</f>
        <v/>
      </c>
    </row>
    <row r="3" spans="1:6">
      <c r="A3" s="321"/>
    </row>
    <row r="4" spans="1:6" ht="47.25">
      <c r="A4" s="324" t="s">
        <v>929</v>
      </c>
      <c r="B4" s="324" t="s">
        <v>930</v>
      </c>
      <c r="C4" s="325" t="s">
        <v>931</v>
      </c>
      <c r="D4" s="324" t="s">
        <v>932</v>
      </c>
      <c r="E4" s="324" t="s">
        <v>933</v>
      </c>
      <c r="F4" s="326" t="s">
        <v>1220</v>
      </c>
    </row>
    <row r="5" spans="1:6" ht="15.75">
      <c r="A5" s="327">
        <v>1</v>
      </c>
      <c r="B5" s="328" t="s">
        <v>935</v>
      </c>
      <c r="C5" s="329"/>
      <c r="D5" s="329"/>
      <c r="E5" s="329"/>
      <c r="F5" s="330"/>
    </row>
    <row r="6" spans="1:6" ht="15.75" hidden="1" outlineLevel="1">
      <c r="A6" s="327"/>
      <c r="B6" s="420" t="str">
        <f>'ARL Uses'!$B$1</f>
        <v>The University of Texas at Arlington</v>
      </c>
      <c r="C6" s="420">
        <f>'ARL Uses'!$C$6</f>
        <v>11496094</v>
      </c>
      <c r="D6" s="420">
        <f>'ARL Uses'!$D$6</f>
        <v>39371476</v>
      </c>
      <c r="E6" s="420">
        <f>'ARL Uses'!$E$6</f>
        <v>346496</v>
      </c>
      <c r="F6" s="330"/>
    </row>
    <row r="7" spans="1:6" ht="15.75" hidden="1" outlineLevel="1" collapsed="1">
      <c r="A7" s="327"/>
      <c r="B7" s="420" t="str">
        <f>'ASU Uses'!$B$1</f>
        <v>Angelo State University</v>
      </c>
      <c r="C7" s="420">
        <f>'ASU Uses'!$C$6</f>
        <v>3366765</v>
      </c>
      <c r="D7" s="420">
        <f>'ASU Uses'!$D$6</f>
        <v>8673538</v>
      </c>
      <c r="E7" s="420">
        <f>'ASU Uses'!$E$6</f>
        <v>6454327</v>
      </c>
      <c r="F7" s="330"/>
    </row>
    <row r="8" spans="1:6" ht="15.75" hidden="1" outlineLevel="1" collapsed="1">
      <c r="A8" s="327"/>
      <c r="B8" s="420" t="str">
        <f>'AUS1 Uses'!$B$1</f>
        <v>The University of Texas at Austin - Academic &amp; Health (A+H)</v>
      </c>
      <c r="C8" s="420">
        <f>'AUS1 Uses'!$C$6</f>
        <v>14117339</v>
      </c>
      <c r="D8" s="420">
        <f>'AUS1 Uses'!$D$6</f>
        <v>12375822</v>
      </c>
      <c r="E8" s="420">
        <f>'AUS1 Uses'!$E$6</f>
        <v>0</v>
      </c>
      <c r="F8" s="330"/>
    </row>
    <row r="9" spans="1:6" ht="15.75" hidden="1" outlineLevel="1" collapsed="1">
      <c r="A9" s="327"/>
      <c r="B9" s="420" t="str">
        <f>'Dal Uses'!$B$1</f>
        <v>The University of Texas at Dallas</v>
      </c>
      <c r="C9" s="420">
        <f>'Dal Uses'!$C$6</f>
        <v>6703254</v>
      </c>
      <c r="D9" s="420">
        <f>'Dal Uses'!$D$6</f>
        <v>17159030</v>
      </c>
      <c r="E9" s="420">
        <f>'Dal Uses'!$E$6</f>
        <v>0</v>
      </c>
      <c r="F9" s="330"/>
    </row>
    <row r="10" spans="1:6" ht="15.75" hidden="1" outlineLevel="1" collapsed="1">
      <c r="A10" s="327"/>
      <c r="B10" s="420" t="str">
        <f>'E-P Uses'!$B$1</f>
        <v>The University of Texas at El Paso</v>
      </c>
      <c r="C10" s="420">
        <f>'E-P Uses'!$C$6</f>
        <v>6261853</v>
      </c>
      <c r="D10" s="420">
        <f>'E-P Uses'!$D$6</f>
        <v>48991322</v>
      </c>
      <c r="E10" s="420">
        <f>'E-P Uses'!$E$6</f>
        <v>22446907</v>
      </c>
      <c r="F10" s="330"/>
    </row>
    <row r="11" spans="1:6" ht="15.75" hidden="1" outlineLevel="1" collapsed="1">
      <c r="A11" s="327"/>
      <c r="B11" s="420" t="str">
        <f>'LU Uses'!$B$1</f>
        <v xml:space="preserve">Lamar University </v>
      </c>
      <c r="C11" s="420">
        <f>'LU Uses'!$C$6</f>
        <v>2922320</v>
      </c>
      <c r="D11" s="420">
        <f>'LU Uses'!$D$6</f>
        <v>10941243</v>
      </c>
      <c r="E11" s="420">
        <f>'LU Uses'!$E$6</f>
        <v>0</v>
      </c>
      <c r="F11" s="330"/>
    </row>
    <row r="12" spans="1:6" ht="15.75" hidden="1" outlineLevel="1" collapsed="1">
      <c r="A12" s="327"/>
      <c r="B12" s="420" t="str">
        <f>'MidWST Uses'!$B$1</f>
        <v>Midwestern State University</v>
      </c>
      <c r="C12" s="420">
        <f>'MidWST Uses'!$C$6</f>
        <v>2203658</v>
      </c>
      <c r="D12" s="420">
        <f>'MidWST Uses'!$D$6</f>
        <v>3531725</v>
      </c>
      <c r="E12" s="420">
        <f>'MidWST Uses'!$E$6</f>
        <v>5642942</v>
      </c>
      <c r="F12" s="330"/>
    </row>
    <row r="13" spans="1:6" ht="15.75" hidden="1" outlineLevel="1" collapsed="1">
      <c r="A13" s="327"/>
      <c r="B13" s="420" t="str">
        <f>'P-B Uses'!$B$1</f>
        <v>The University of Texas of the Permian Basin</v>
      </c>
      <c r="C13" s="420">
        <f>'P-B Uses'!$C$6</f>
        <v>512400</v>
      </c>
      <c r="D13" s="420">
        <f>'P-B Uses'!$D$6</f>
        <v>785658</v>
      </c>
      <c r="E13" s="420">
        <f>'P-B Uses'!$E$6</f>
        <v>1298058</v>
      </c>
      <c r="F13" s="330"/>
    </row>
    <row r="14" spans="1:6" ht="15.75" hidden="1" outlineLevel="1" collapsed="1">
      <c r="A14" s="327"/>
      <c r="B14" s="420" t="str">
        <f>'PVAMU Uses'!$B$1</f>
        <v>Prairie View A&amp;M University</v>
      </c>
      <c r="C14" s="420">
        <f>'PVAMU Uses'!$C$6</f>
        <v>5716296</v>
      </c>
      <c r="D14" s="420">
        <f>'PVAMU Uses'!$D$6</f>
        <v>31878328</v>
      </c>
      <c r="E14" s="420">
        <f>'PVAMU Uses'!$E$6</f>
        <v>0</v>
      </c>
      <c r="F14" s="330"/>
    </row>
    <row r="15" spans="1:6" ht="15.75" hidden="1" outlineLevel="1" collapsed="1">
      <c r="A15" s="327"/>
      <c r="B15" s="420" t="str">
        <f>'RGV1 Uses'!$B$1</f>
        <v>The University of Texas RGV - Academic &amp; Health (A+H)</v>
      </c>
      <c r="C15" s="420">
        <f>'RGV1 Uses'!$C$6</f>
        <v>12609959</v>
      </c>
      <c r="D15" s="420">
        <f>'RGV1 Uses'!$D$6</f>
        <v>42954209</v>
      </c>
      <c r="E15" s="420">
        <f>'RGV1 Uses'!$E$6</f>
        <v>0</v>
      </c>
      <c r="F15" s="330"/>
    </row>
    <row r="16" spans="1:6" ht="15.75" hidden="1" outlineLevel="1" collapsed="1">
      <c r="A16" s="327"/>
      <c r="B16" s="420" t="str">
        <f>'S-A Uses'!$B$1</f>
        <v>The University of Texas at San Antonio</v>
      </c>
      <c r="C16" s="420">
        <f>'S-A Uses'!$C$6</f>
        <v>12408352</v>
      </c>
      <c r="D16" s="420">
        <f>'S-A Uses'!$D$6</f>
        <v>32116360</v>
      </c>
      <c r="E16" s="420">
        <f>'S-A Uses'!$E$6</f>
        <v>0</v>
      </c>
      <c r="F16" s="330"/>
    </row>
    <row r="17" spans="1:6" ht="15.75" hidden="1" outlineLevel="1" collapsed="1">
      <c r="A17" s="327"/>
      <c r="B17" s="420" t="str">
        <f>'SFA Uses'!$B$1</f>
        <v>Stephen F. Austin State University</v>
      </c>
      <c r="C17" s="420">
        <f>'SFA Uses'!$C$6</f>
        <v>5262539</v>
      </c>
      <c r="D17" s="420">
        <f>'SFA Uses'!$D$6</f>
        <v>20472731</v>
      </c>
      <c r="E17" s="420">
        <f>'SFA Uses'!$E$6</f>
        <v>0</v>
      </c>
      <c r="F17" s="330"/>
    </row>
    <row r="18" spans="1:6" ht="15.75" hidden="1" outlineLevel="1" collapsed="1">
      <c r="A18" s="327"/>
      <c r="B18" s="420" t="str">
        <f>'SHSU1 Uses'!$B$1</f>
        <v>Sam Houston State University - Academic &amp; Health (A+H)</v>
      </c>
      <c r="C18" s="420">
        <f>'SHSU1 Uses'!$C$6</f>
        <v>8845539</v>
      </c>
      <c r="D18" s="420">
        <f>'SHSU1 Uses'!$D$6</f>
        <v>12674832</v>
      </c>
      <c r="E18" s="420">
        <f>'SHSU1 Uses'!$E$6</f>
        <v>0</v>
      </c>
      <c r="F18" s="330"/>
    </row>
    <row r="19" spans="1:6" ht="15.75" hidden="1" outlineLevel="1" collapsed="1">
      <c r="A19" s="327"/>
      <c r="B19" s="420" t="str">
        <f>'SRSU Uses'!$B$1</f>
        <v>Sul Ross State University</v>
      </c>
      <c r="C19" s="420">
        <f>'SRSU Uses'!$C$6</f>
        <v>889996</v>
      </c>
      <c r="D19" s="420">
        <f>'SRSU Uses'!$D$6</f>
        <v>919512</v>
      </c>
      <c r="E19" s="420">
        <f>'SRSU Uses'!$E$6</f>
        <v>0</v>
      </c>
      <c r="F19" s="330"/>
    </row>
    <row r="20" spans="1:6" ht="15.75" hidden="1" outlineLevel="1" collapsed="1">
      <c r="A20" s="327"/>
      <c r="B20" s="420" t="str">
        <f>'TAMIIU Uses'!$B$1</f>
        <v>Texas A&amp;M International University</v>
      </c>
      <c r="C20" s="420">
        <f>'TAMIIU Uses'!$C$6</f>
        <v>2458890</v>
      </c>
      <c r="D20" s="420">
        <f>'TAMIIU Uses'!$D$6</f>
        <v>8074706</v>
      </c>
      <c r="E20" s="420">
        <f>'TAMIIU Uses'!$E$6</f>
        <v>0</v>
      </c>
      <c r="F20" s="330"/>
    </row>
    <row r="21" spans="1:6" ht="15.75" hidden="1" outlineLevel="1" collapsed="1">
      <c r="A21" s="327"/>
      <c r="B21" s="420" t="str">
        <f>'TAMU Uses'!$B$1</f>
        <v>Texas A&amp;M University</v>
      </c>
      <c r="C21" s="420">
        <f>'TAMU Uses'!$C$6</f>
        <v>19859141</v>
      </c>
      <c r="D21" s="420">
        <f>'TAMU Uses'!$D$6</f>
        <v>30612245</v>
      </c>
      <c r="E21" s="420">
        <f>'TAMU Uses'!$E$6</f>
        <v>0</v>
      </c>
      <c r="F21" s="330"/>
    </row>
    <row r="22" spans="1:6" ht="15.75" hidden="1" outlineLevel="1" collapsed="1">
      <c r="A22" s="327"/>
      <c r="B22" s="420" t="str">
        <f>'TAMUC Uses'!$B$1</f>
        <v>The University of Texas at Tyler</v>
      </c>
      <c r="C22" s="420">
        <f>'TAMUC Uses'!$C$6</f>
        <v>2597305</v>
      </c>
      <c r="D22" s="420">
        <f>'TAMUC Uses'!$D$6</f>
        <v>5192692</v>
      </c>
      <c r="E22" s="420">
        <f>'TAMUC Uses'!$E$6</f>
        <v>0</v>
      </c>
      <c r="F22" s="330"/>
    </row>
    <row r="23" spans="1:6" ht="15.75" hidden="1" outlineLevel="1" collapsed="1">
      <c r="A23" s="327"/>
      <c r="B23" s="420" t="str">
        <f>'TAMUCC Uses'!$B$1</f>
        <v>Texas A&amp;M University - Corpus Christi</v>
      </c>
      <c r="C23" s="420">
        <f>'TAMUCC Uses'!$C$6</f>
        <v>142220</v>
      </c>
      <c r="D23" s="420">
        <f>'TAMUCC Uses'!$D$6</f>
        <v>335129</v>
      </c>
      <c r="E23" s="420">
        <f>'TAMUCC Uses'!$E$6</f>
        <v>142400</v>
      </c>
      <c r="F23" s="330"/>
    </row>
    <row r="24" spans="1:6" ht="15.75" hidden="1" outlineLevel="1" collapsed="1">
      <c r="A24" s="327"/>
      <c r="B24" s="420" t="str">
        <f>'TAMUCT Uses'!$B$1</f>
        <v>Texas A&amp;M University - Central Texas</v>
      </c>
      <c r="C24" s="420">
        <f>'TAMUCT Uses'!$C$6</f>
        <v>530433</v>
      </c>
      <c r="D24" s="420">
        <f>'TAMUCT Uses'!$D$6</f>
        <v>238174</v>
      </c>
      <c r="E24" s="420">
        <f>'TAMUCT Uses'!$E$6</f>
        <v>3137137</v>
      </c>
      <c r="F24" s="330"/>
    </row>
    <row r="25" spans="1:6" ht="15.75" hidden="1" outlineLevel="1" collapsed="1">
      <c r="A25" s="327"/>
      <c r="B25" s="420" t="str">
        <f>'TAMUG Uses'!$B$1</f>
        <v>Texas A&amp;M University at Galveston</v>
      </c>
      <c r="C25" s="420">
        <f>'TAMUG Uses'!$C$6</f>
        <v>0</v>
      </c>
      <c r="D25" s="420">
        <f>'TAMUG Uses'!$D$6</f>
        <v>0</v>
      </c>
      <c r="E25" s="420">
        <f>'TAMUG Uses'!$E$6</f>
        <v>0</v>
      </c>
      <c r="F25" s="330"/>
    </row>
    <row r="26" spans="1:6" ht="15.75" hidden="1" outlineLevel="1" collapsed="1">
      <c r="A26" s="327"/>
      <c r="B26" s="420" t="str">
        <f>'TAMUK Uses'!$B$1</f>
        <v>Texas A&amp;M University - Kingsville</v>
      </c>
      <c r="C26" s="420">
        <f>'TAMUK Uses'!$C$6</f>
        <v>2301850</v>
      </c>
      <c r="D26" s="420">
        <f>'TAMUK Uses'!$D$6</f>
        <v>4781389</v>
      </c>
      <c r="E26" s="420">
        <f>'TAMUK Uses'!$E$6</f>
        <v>0</v>
      </c>
      <c r="F26" s="330"/>
    </row>
    <row r="27" spans="1:6" ht="15.75" hidden="1" outlineLevel="1" collapsed="1">
      <c r="A27" s="327"/>
      <c r="B27" s="420" t="str">
        <f>'TAMUSA Uses'!$B$1</f>
        <v>Texas A&amp;M University - San Antonio</v>
      </c>
      <c r="C27" s="420">
        <f>'TAMUSA Uses'!$C$6</f>
        <v>2062213</v>
      </c>
      <c r="D27" s="420">
        <f>'TAMUSA Uses'!$D$6</f>
        <v>7698750</v>
      </c>
      <c r="E27" s="420">
        <f>'TAMUSA Uses'!$E$6</f>
        <v>0</v>
      </c>
      <c r="F27" s="330"/>
    </row>
    <row r="28" spans="1:6" ht="15.75" hidden="1" outlineLevel="1" collapsed="1">
      <c r="A28" s="327"/>
      <c r="B28" s="420" t="str">
        <f>'TAMUT Uses'!$B$1</f>
        <v>Texas A&amp;M University - Texarkana</v>
      </c>
      <c r="C28" s="420">
        <f>'TAMUT Uses'!$C$6</f>
        <v>376624</v>
      </c>
      <c r="D28" s="420">
        <f>'TAMUT Uses'!$D$6</f>
        <v>1005389</v>
      </c>
      <c r="E28" s="420">
        <f>'TAMUT Uses'!$E$6</f>
        <v>0</v>
      </c>
      <c r="F28" s="330"/>
    </row>
    <row r="29" spans="1:6" ht="15.75" hidden="1" outlineLevel="1" collapsed="1">
      <c r="A29" s="327"/>
      <c r="B29" s="420" t="str">
        <f>'TARLST Uses'!$B$1</f>
        <v>Tarleton State University</v>
      </c>
      <c r="C29" s="420">
        <f>'TARLST Uses'!$C$6</f>
        <v>2990925</v>
      </c>
      <c r="D29" s="420">
        <f>'TARLST Uses'!$D$6</f>
        <v>15440178</v>
      </c>
      <c r="E29" s="420">
        <f>'TARLST Uses'!$E$6</f>
        <v>0</v>
      </c>
      <c r="F29" s="330"/>
    </row>
    <row r="30" spans="1:6" ht="15.75" hidden="1" outlineLevel="1" collapsed="1">
      <c r="A30" s="327"/>
      <c r="B30" s="420" t="str">
        <f>'TSU Uses'!$B$1</f>
        <v>Texas Southern University</v>
      </c>
      <c r="C30" s="420">
        <f>'TSU Uses'!$C$6</f>
        <v>4522850</v>
      </c>
      <c r="D30" s="420">
        <f>'TSU Uses'!$D$6</f>
        <v>10549600</v>
      </c>
      <c r="E30" s="420">
        <f>'TSU Uses'!$E$6</f>
        <v>0</v>
      </c>
      <c r="F30" s="330"/>
    </row>
    <row r="31" spans="1:6" ht="15.75" hidden="1" outlineLevel="1" collapsed="1">
      <c r="A31" s="327"/>
      <c r="B31" s="420" t="str">
        <f>'TTU Uses'!$B$1</f>
        <v>Texas Tech University</v>
      </c>
      <c r="C31" s="420">
        <f>'TTU Uses'!$C$6</f>
        <v>13331049</v>
      </c>
      <c r="D31" s="420">
        <f>'TTU Uses'!$D$6</f>
        <v>12284716</v>
      </c>
      <c r="E31" s="420">
        <f>'TTU Uses'!$E$6</f>
        <v>0</v>
      </c>
      <c r="F31" s="330"/>
    </row>
    <row r="32" spans="1:6" ht="15.75" hidden="1" outlineLevel="1" collapsed="1">
      <c r="A32" s="327"/>
      <c r="B32" s="420" t="str">
        <f>'TWU Uses'!$B$1</f>
        <v>Texas Woman's University</v>
      </c>
      <c r="C32" s="420">
        <f>'TWU Uses'!$C$6</f>
        <v>3758005</v>
      </c>
      <c r="D32" s="420">
        <f>'TWU Uses'!$D$6</f>
        <v>8609679</v>
      </c>
      <c r="E32" s="420">
        <f>'TWU Uses'!$E$6</f>
        <v>17157</v>
      </c>
      <c r="F32" s="330"/>
    </row>
    <row r="33" spans="1:6" ht="15.75" hidden="1" outlineLevel="1" collapsed="1">
      <c r="A33" s="327"/>
      <c r="B33" s="420" t="str">
        <f>'TXST Uses'!$B$1</f>
        <v>Texas State University</v>
      </c>
      <c r="C33" s="420">
        <f>'TXST Uses'!$C$6</f>
        <v>19777275</v>
      </c>
      <c r="D33" s="420">
        <f>'TXST Uses'!$D$6</f>
        <v>15494435</v>
      </c>
      <c r="E33" s="420">
        <f>'TXST Uses'!$E$6</f>
        <v>48507745</v>
      </c>
      <c r="F33" s="330"/>
    </row>
    <row r="34" spans="1:6" ht="15.75" hidden="1" outlineLevel="1" collapsed="1">
      <c r="A34" s="327"/>
      <c r="B34" s="420" t="str">
        <f>'TYL Uses'!$B$1</f>
        <v>The University of Texas at Tyler</v>
      </c>
      <c r="C34" s="420">
        <f>'TYL Uses'!$C$6</f>
        <v>2597305</v>
      </c>
      <c r="D34" s="420">
        <f>'TYL Uses'!$D$6</f>
        <v>5192692</v>
      </c>
      <c r="E34" s="420">
        <f>'TYL Uses'!$E$6</f>
        <v>0</v>
      </c>
      <c r="F34" s="330"/>
    </row>
    <row r="35" spans="1:6" ht="15.75" hidden="1" outlineLevel="1" collapsed="1">
      <c r="A35" s="327"/>
      <c r="B35" s="420" t="str">
        <f>'UH1 Uses'!$B$1</f>
        <v>University of Houston - Academic &amp; Health (A+H)</v>
      </c>
      <c r="C35" s="420">
        <f>'UH1 Uses'!$C$6</f>
        <v>17255530</v>
      </c>
      <c r="D35" s="420">
        <f>'UH1 Uses'!$D$6</f>
        <v>21151733</v>
      </c>
      <c r="E35" s="420">
        <f>'UH1 Uses'!$E$6</f>
        <v>0</v>
      </c>
      <c r="F35" s="330"/>
    </row>
    <row r="36" spans="1:6" ht="15.75" hidden="1" outlineLevel="1" collapsed="1">
      <c r="A36" s="327"/>
      <c r="B36" s="420" t="str">
        <f>'UHCL Uses'!$B$1</f>
        <v>University of Houston - Clear Lake</v>
      </c>
      <c r="C36" s="420">
        <f>'UHCL Uses'!$C$6</f>
        <v>1750425</v>
      </c>
      <c r="D36" s="420">
        <f>'UHCL Uses'!$D$6</f>
        <v>8277241</v>
      </c>
      <c r="E36" s="420">
        <f>'UHCL Uses'!$E$6</f>
        <v>0</v>
      </c>
      <c r="F36" s="330"/>
    </row>
    <row r="37" spans="1:6" ht="15.75" hidden="1" outlineLevel="1" collapsed="1">
      <c r="A37" s="327"/>
      <c r="B37" s="420" t="str">
        <f>'UHD Uses'!$B$1</f>
        <v>University of Houston - Downtown</v>
      </c>
      <c r="C37" s="420">
        <f>'UHD Uses'!$C$6</f>
        <v>3257500</v>
      </c>
      <c r="D37" s="420">
        <f>'UHD Uses'!$D$6</f>
        <v>14259247</v>
      </c>
      <c r="E37" s="420">
        <f>'UHD Uses'!$E$6</f>
        <v>0</v>
      </c>
      <c r="F37" s="330"/>
    </row>
    <row r="38" spans="1:6" ht="15.75" hidden="1" outlineLevel="1" collapsed="1">
      <c r="A38" s="327"/>
      <c r="B38" s="420" t="str">
        <f>'UHV Uses'!$B$1</f>
        <v>University of Houston - Victoria</v>
      </c>
      <c r="C38" s="420">
        <f>'UHV Uses'!$C$6</f>
        <v>808173</v>
      </c>
      <c r="D38" s="420">
        <f>'UHV Uses'!$D$6</f>
        <v>1881758</v>
      </c>
      <c r="E38" s="420">
        <f>'UHV Uses'!$E$6</f>
        <v>3211510</v>
      </c>
      <c r="F38" s="330"/>
    </row>
    <row r="39" spans="1:6" ht="15.75" hidden="1" outlineLevel="1" collapsed="1">
      <c r="A39" s="327"/>
      <c r="B39" s="420" t="str">
        <f>'UNT Uses'!$B$1</f>
        <v>University of North Texas</v>
      </c>
      <c r="C39" s="420">
        <f>'UNT Uses'!$C$6</f>
        <v>11716309</v>
      </c>
      <c r="D39" s="420">
        <f>'UNT Uses'!$D$6</f>
        <v>33976235</v>
      </c>
      <c r="E39" s="420">
        <f>'UNT Uses'!$E$6</f>
        <v>0</v>
      </c>
      <c r="F39" s="330"/>
    </row>
    <row r="40" spans="1:6" ht="15.75" hidden="1" outlineLevel="1" collapsed="1">
      <c r="A40" s="327"/>
      <c r="B40" s="420" t="str">
        <f>'UNTD Uses'!$B$1</f>
        <v>University of North Texas at Dallas</v>
      </c>
      <c r="C40" s="420">
        <f>'UNTD Uses'!$C$6</f>
        <v>627621</v>
      </c>
      <c r="D40" s="420">
        <f>'UNTD Uses'!$D$6</f>
        <v>2139216</v>
      </c>
      <c r="E40" s="420">
        <f>'UNTD Uses'!$E$6</f>
        <v>0</v>
      </c>
      <c r="F40" s="330"/>
    </row>
    <row r="41" spans="1:6" ht="15.75" hidden="1" outlineLevel="1" collapsed="1">
      <c r="A41" s="327"/>
      <c r="B41" s="420" t="str">
        <f>'WTAMU Uses'!$B$1</f>
        <v>West Texas A&amp;M University</v>
      </c>
      <c r="C41" s="420">
        <f>'WTAMU Uses'!$C$6</f>
        <v>1355430</v>
      </c>
      <c r="D41" s="420">
        <f>'WTAMU Uses'!$D$6</f>
        <v>6645269</v>
      </c>
      <c r="E41" s="420">
        <f>'WTAMU Uses'!$E$6</f>
        <v>0</v>
      </c>
      <c r="F41" s="330"/>
    </row>
    <row r="42" spans="1:6" ht="15.75" collapsed="1">
      <c r="A42" s="331" t="s">
        <v>936</v>
      </c>
      <c r="B42" s="332" t="s">
        <v>937</v>
      </c>
      <c r="C42" s="333">
        <f>SUM(C6:C41)</f>
        <v>207393437</v>
      </c>
      <c r="D42" s="334">
        <f>SUM(D6:D41)</f>
        <v>496686259</v>
      </c>
      <c r="E42" s="334">
        <f>SUM(E6:E41)</f>
        <v>91204679</v>
      </c>
      <c r="F42" s="431"/>
    </row>
    <row r="43" spans="1:6" ht="15.75" hidden="1" outlineLevel="1">
      <c r="A43" s="331"/>
      <c r="B43" s="332" t="str">
        <f>'ARL Uses'!$B$1</f>
        <v>The University of Texas at Arlington</v>
      </c>
      <c r="C43" s="338">
        <f>'ARL Uses'!$C$7</f>
        <v>10381</v>
      </c>
      <c r="D43" s="421">
        <f>'ARL Uses'!$D$7</f>
        <v>17528</v>
      </c>
      <c r="E43" s="334"/>
      <c r="F43" s="335"/>
    </row>
    <row r="44" spans="1:6" ht="15.75" hidden="1" outlineLevel="1" collapsed="1">
      <c r="A44" s="331"/>
      <c r="B44" s="332" t="str">
        <f>'ASU Uses'!$B$1</f>
        <v>Angelo State University</v>
      </c>
      <c r="C44" s="338">
        <f>'ASU Uses'!$C$7</f>
        <v>2664</v>
      </c>
      <c r="D44" s="421">
        <f>'ASU Uses'!$D$7</f>
        <v>4535</v>
      </c>
      <c r="E44" s="334"/>
      <c r="F44" s="335"/>
    </row>
    <row r="45" spans="1:6" ht="15.75" hidden="1" outlineLevel="1" collapsed="1">
      <c r="A45" s="331"/>
      <c r="B45" s="332" t="str">
        <f>'AUS1 Uses'!$B$1</f>
        <v>The University of Texas at Austin - Academic &amp; Health (A+H)</v>
      </c>
      <c r="C45" s="338">
        <f>'AUS1 Uses'!$C$7</f>
        <v>9667</v>
      </c>
      <c r="D45" s="421">
        <f>'AUS1 Uses'!$D$7</f>
        <v>12901</v>
      </c>
      <c r="E45" s="334"/>
      <c r="F45" s="335"/>
    </row>
    <row r="46" spans="1:6" ht="15.75" hidden="1" outlineLevel="1" collapsed="1">
      <c r="A46" s="331"/>
      <c r="B46" s="332" t="str">
        <f>'Dal Uses'!$B$1</f>
        <v>The University of Texas at Dallas</v>
      </c>
      <c r="C46" s="338">
        <f>'Dal Uses'!$C$7</f>
        <v>5007</v>
      </c>
      <c r="D46" s="421">
        <f>'Dal Uses'!$D$7</f>
        <v>4409</v>
      </c>
      <c r="E46" s="334"/>
      <c r="F46" s="335"/>
    </row>
    <row r="47" spans="1:6" ht="15.75" hidden="1" outlineLevel="1" collapsed="1">
      <c r="A47" s="331"/>
      <c r="B47" s="332" t="str">
        <f>'E-P Uses'!$B$1</f>
        <v>The University of Texas at El Paso</v>
      </c>
      <c r="C47" s="338">
        <f>'E-P Uses'!$C$7</f>
        <v>9218</v>
      </c>
      <c r="D47" s="421">
        <f>'E-P Uses'!$D$7</f>
        <v>20518</v>
      </c>
      <c r="E47" s="334"/>
      <c r="F47" s="335"/>
    </row>
    <row r="48" spans="1:6" ht="15.75" hidden="1" outlineLevel="1" collapsed="1">
      <c r="A48" s="331"/>
      <c r="B48" s="332" t="str">
        <f>'LU Uses'!$B$1</f>
        <v xml:space="preserve">Lamar University </v>
      </c>
      <c r="C48" s="338">
        <f>'LU Uses'!$C$7</f>
        <v>2357</v>
      </c>
      <c r="D48" s="421">
        <f>'LU Uses'!$D$7</f>
        <v>10854</v>
      </c>
      <c r="E48" s="334"/>
      <c r="F48" s="335"/>
    </row>
    <row r="49" spans="1:6" ht="15.75" hidden="1" outlineLevel="1" collapsed="1">
      <c r="A49" s="331"/>
      <c r="B49" s="332" t="str">
        <f>'MidWST Uses'!$B$1</f>
        <v>Midwestern State University</v>
      </c>
      <c r="C49" s="338">
        <f>'MidWST Uses'!$C$7</f>
        <v>3382</v>
      </c>
      <c r="D49" s="421">
        <f>'MidWST Uses'!$D$7</f>
        <v>7165</v>
      </c>
      <c r="E49" s="334"/>
      <c r="F49" s="335"/>
    </row>
    <row r="50" spans="1:6" ht="15.75" hidden="1" outlineLevel="1" collapsed="1">
      <c r="A50" s="331"/>
      <c r="B50" s="332" t="str">
        <f>'P-B Uses'!$B$1</f>
        <v>The University of Texas of the Permian Basin</v>
      </c>
      <c r="C50" s="338">
        <f>'P-B Uses'!$C$7</f>
        <v>524</v>
      </c>
      <c r="D50" s="421">
        <f>'P-B Uses'!$D$7</f>
        <v>697</v>
      </c>
      <c r="E50" s="334"/>
      <c r="F50" s="335"/>
    </row>
    <row r="51" spans="1:6" ht="15.75" hidden="1" outlineLevel="1" collapsed="1">
      <c r="A51" s="331"/>
      <c r="B51" s="332" t="str">
        <f>'PVAMU Uses'!$B$1</f>
        <v>Prairie View A&amp;M University</v>
      </c>
      <c r="C51" s="338">
        <f>'PVAMU Uses'!$C$7</f>
        <v>5554</v>
      </c>
      <c r="D51" s="421">
        <f>'PVAMU Uses'!$D$7</f>
        <v>9129</v>
      </c>
      <c r="E51" s="334"/>
      <c r="F51" s="335"/>
    </row>
    <row r="52" spans="1:6" ht="15.75" hidden="1" outlineLevel="1" collapsed="1">
      <c r="A52" s="331"/>
      <c r="B52" s="332" t="str">
        <f>'RGV1 Uses'!$B$1</f>
        <v>The University of Texas RGV - Academic &amp; Health (A+H)</v>
      </c>
      <c r="C52" s="338">
        <f>'RGV1 Uses'!$C$7</f>
        <v>19745</v>
      </c>
      <c r="D52" s="421">
        <f>'RGV1 Uses'!$D$7</f>
        <v>32734</v>
      </c>
      <c r="E52" s="334"/>
      <c r="F52" s="335"/>
    </row>
    <row r="53" spans="1:6" ht="15.75" hidden="1" outlineLevel="1" collapsed="1">
      <c r="A53" s="331"/>
      <c r="B53" s="332" t="str">
        <f>'S-A Uses'!$B$1</f>
        <v>The University of Texas at San Antonio</v>
      </c>
      <c r="C53" s="338">
        <f>'S-A Uses'!$C$7</f>
        <v>16396</v>
      </c>
      <c r="D53" s="421">
        <f>'S-A Uses'!$D$7</f>
        <v>17384</v>
      </c>
      <c r="E53" s="334"/>
      <c r="F53" s="335"/>
    </row>
    <row r="54" spans="1:6" ht="15.75" hidden="1" outlineLevel="1" collapsed="1">
      <c r="A54" s="331"/>
      <c r="B54" s="332" t="str">
        <f>'SFA Uses'!$B$1</f>
        <v>Stephen F. Austin State University</v>
      </c>
      <c r="C54" s="338">
        <f>'SFA Uses'!$C$7</f>
        <v>4713</v>
      </c>
      <c r="D54" s="421">
        <f>'SFA Uses'!$D$7</f>
        <v>14927</v>
      </c>
      <c r="E54" s="334"/>
      <c r="F54" s="335"/>
    </row>
    <row r="55" spans="1:6" ht="15.75" hidden="1" outlineLevel="1" collapsed="1">
      <c r="A55" s="331"/>
      <c r="B55" s="332" t="str">
        <f>'SHSU1 Uses'!$B$1</f>
        <v>Sam Houston State University - Academic &amp; Health (A+H)</v>
      </c>
      <c r="C55" s="338">
        <f>'SHSU1 Uses'!$C$7</f>
        <v>7294</v>
      </c>
      <c r="D55" s="421">
        <f>'SHSU1 Uses'!$D$7</f>
        <v>4013</v>
      </c>
      <c r="E55" s="334"/>
      <c r="F55" s="335"/>
    </row>
    <row r="56" spans="1:6" ht="15.75" hidden="1" outlineLevel="1" collapsed="1">
      <c r="A56" s="331"/>
      <c r="B56" s="332" t="str">
        <f>'SRSU Uses'!$B$1</f>
        <v>Sul Ross State University</v>
      </c>
      <c r="C56" s="338">
        <f>'SRSU Uses'!$C$7</f>
        <v>711</v>
      </c>
      <c r="D56" s="421">
        <f>'SRSU Uses'!$D$7</f>
        <v>1095</v>
      </c>
      <c r="E56" s="334"/>
      <c r="F56" s="335"/>
    </row>
    <row r="57" spans="1:6" ht="15.75" hidden="1" outlineLevel="1" collapsed="1">
      <c r="A57" s="331"/>
      <c r="B57" s="332" t="str">
        <f>'TAMIIU Uses'!$B$1</f>
        <v>Texas A&amp;M International University</v>
      </c>
      <c r="C57" s="338">
        <f>'TAMIIU Uses'!$C$7</f>
        <v>1768</v>
      </c>
      <c r="D57" s="421">
        <f>'TAMIIU Uses'!$D$7</f>
        <v>4435</v>
      </c>
      <c r="E57" s="334"/>
      <c r="F57" s="335"/>
    </row>
    <row r="58" spans="1:6" ht="15.75" hidden="1" outlineLevel="1" collapsed="1">
      <c r="A58" s="331"/>
      <c r="B58" s="332" t="str">
        <f>'TAMU Uses'!$B$1</f>
        <v>Texas A&amp;M University</v>
      </c>
      <c r="C58" s="338">
        <f>'TAMU Uses'!$C$7</f>
        <v>16106</v>
      </c>
      <c r="D58" s="421">
        <f>'TAMU Uses'!$D$7</f>
        <v>33966</v>
      </c>
      <c r="E58" s="334"/>
      <c r="F58" s="335"/>
    </row>
    <row r="59" spans="1:6" ht="15.75" hidden="1" outlineLevel="1" collapsed="1">
      <c r="A59" s="331"/>
      <c r="B59" s="332" t="str">
        <f>'TAMUC Uses'!$B$1</f>
        <v>The University of Texas at Tyler</v>
      </c>
      <c r="C59" s="338">
        <f>'TAMUC Uses'!$C$7</f>
        <v>1401</v>
      </c>
      <c r="D59" s="421">
        <f>'TAMUC Uses'!$D$7</f>
        <v>1379</v>
      </c>
      <c r="E59" s="334"/>
      <c r="F59" s="335"/>
    </row>
    <row r="60" spans="1:6" ht="15.75" hidden="1" outlineLevel="1" collapsed="1">
      <c r="A60" s="331"/>
      <c r="B60" s="332" t="str">
        <f>'TAMUCC Uses'!$B$1</f>
        <v>Texas A&amp;M University - Corpus Christi</v>
      </c>
      <c r="C60" s="338">
        <f>'TAMUCC Uses'!$C$7</f>
        <v>157</v>
      </c>
      <c r="D60" s="421">
        <f>'TAMUCC Uses'!$D$7</f>
        <v>478</v>
      </c>
      <c r="E60" s="334"/>
      <c r="F60" s="335"/>
    </row>
    <row r="61" spans="1:6" ht="15.75" hidden="1" outlineLevel="1" collapsed="1">
      <c r="A61" s="331"/>
      <c r="B61" s="332" t="str">
        <f>'TAMUCT Uses'!$B$1</f>
        <v>Texas A&amp;M University - Central Texas</v>
      </c>
      <c r="C61" s="338">
        <f>'TAMUCT Uses'!$C$7</f>
        <v>288</v>
      </c>
      <c r="D61" s="421">
        <f>'TAMUCT Uses'!$D$7</f>
        <v>116</v>
      </c>
      <c r="E61" s="334"/>
      <c r="F61" s="335"/>
    </row>
    <row r="62" spans="1:6" ht="15.75" hidden="1" outlineLevel="1" collapsed="1">
      <c r="A62" s="331"/>
      <c r="B62" s="332" t="str">
        <f>'TAMUG Uses'!$B$1</f>
        <v>Texas A&amp;M University at Galveston</v>
      </c>
      <c r="C62" s="338">
        <f>'TAMUG Uses'!$C$7</f>
        <v>0</v>
      </c>
      <c r="D62" s="421">
        <f>'TAMUG Uses'!$D$7</f>
        <v>0</v>
      </c>
      <c r="E62" s="334"/>
      <c r="F62" s="335"/>
    </row>
    <row r="63" spans="1:6" ht="15.75" hidden="1" outlineLevel="1" collapsed="1">
      <c r="A63" s="331"/>
      <c r="B63" s="332" t="str">
        <f>'TAMUK Uses'!$B$1</f>
        <v>Texas A&amp;M University - Kingsville</v>
      </c>
      <c r="C63" s="338">
        <f>'TAMUK Uses'!$C$7</f>
        <v>660</v>
      </c>
      <c r="D63" s="421">
        <f>'TAMUK Uses'!$D$7</f>
        <v>4235</v>
      </c>
      <c r="E63" s="334"/>
      <c r="F63" s="335"/>
    </row>
    <row r="64" spans="1:6" ht="15.75" hidden="1" outlineLevel="1" collapsed="1">
      <c r="A64" s="331"/>
      <c r="B64" s="332" t="str">
        <f>'TAMUSA Uses'!$B$1</f>
        <v>Texas A&amp;M University - San Antonio</v>
      </c>
      <c r="C64" s="338">
        <f>'TAMUSA Uses'!$C$7</f>
        <v>1192</v>
      </c>
      <c r="D64" s="421">
        <f>'TAMUSA Uses'!$D$7</f>
        <v>733</v>
      </c>
      <c r="E64" s="334"/>
      <c r="F64" s="335"/>
    </row>
    <row r="65" spans="1:6" ht="15.75" hidden="1" outlineLevel="1" collapsed="1">
      <c r="A65" s="331"/>
      <c r="B65" s="332" t="str">
        <f>'TAMUT Uses'!$B$1</f>
        <v>Texas A&amp;M University - Texarkana</v>
      </c>
      <c r="C65" s="338">
        <f>'TAMUT Uses'!$C$7</f>
        <v>255</v>
      </c>
      <c r="D65" s="421">
        <f>'TAMUT Uses'!$D$7</f>
        <v>1026</v>
      </c>
      <c r="E65" s="334"/>
      <c r="F65" s="335"/>
    </row>
    <row r="66" spans="1:6" ht="15.75" hidden="1" outlineLevel="1" collapsed="1">
      <c r="A66" s="331"/>
      <c r="B66" s="332" t="str">
        <f>'TARLST Uses'!$B$1</f>
        <v>Tarleton State University</v>
      </c>
      <c r="C66" s="338">
        <f>'TARLST Uses'!$C$7</f>
        <v>2465</v>
      </c>
      <c r="D66" s="421">
        <f>'TARLST Uses'!$D$7</f>
        <v>6277</v>
      </c>
      <c r="E66" s="334"/>
      <c r="F66" s="335"/>
    </row>
    <row r="67" spans="1:6" ht="15.75" hidden="1" outlineLevel="1" collapsed="1">
      <c r="A67" s="331"/>
      <c r="B67" s="332" t="str">
        <f>'TSU Uses'!$B$1</f>
        <v>Texas Southern University</v>
      </c>
      <c r="C67" s="338">
        <f>'TSU Uses'!$C$7</f>
        <v>5321</v>
      </c>
      <c r="D67" s="421">
        <f>'TSU Uses'!$D$7</f>
        <v>6265</v>
      </c>
      <c r="E67" s="334"/>
      <c r="F67" s="335"/>
    </row>
    <row r="68" spans="1:6" ht="15.75" hidden="1" outlineLevel="1" collapsed="1">
      <c r="A68" s="331"/>
      <c r="B68" s="332" t="str">
        <f>'TTU Uses'!$B$1</f>
        <v>Texas Tech University</v>
      </c>
      <c r="C68" s="338">
        <f>'TTU Uses'!$C$7</f>
        <v>14716</v>
      </c>
      <c r="D68" s="421">
        <f>'TTU Uses'!$D$7</f>
        <v>18166</v>
      </c>
      <c r="E68" s="334"/>
      <c r="F68" s="335"/>
    </row>
    <row r="69" spans="1:6" ht="15.75" hidden="1" outlineLevel="1" collapsed="1">
      <c r="A69" s="331"/>
      <c r="B69" s="332" t="str">
        <f>'TWU Uses'!$B$1</f>
        <v>Texas Woman's University</v>
      </c>
      <c r="C69" s="338">
        <f>'TWU Uses'!$C$7</f>
        <v>8790</v>
      </c>
      <c r="D69" s="421">
        <f>'TWU Uses'!$D$7</f>
        <v>9989</v>
      </c>
      <c r="E69" s="334"/>
      <c r="F69" s="335"/>
    </row>
    <row r="70" spans="1:6" ht="15.75" hidden="1" outlineLevel="1" collapsed="1">
      <c r="A70" s="331"/>
      <c r="B70" s="332" t="str">
        <f>'TXST Uses'!$B$1</f>
        <v>Texas State University</v>
      </c>
      <c r="C70" s="338">
        <f>'TXST Uses'!$C$7</f>
        <v>23004</v>
      </c>
      <c r="D70" s="421">
        <f>'TXST Uses'!$D$7</f>
        <v>18048</v>
      </c>
      <c r="E70" s="334"/>
      <c r="F70" s="335"/>
    </row>
    <row r="71" spans="1:6" ht="15.75" hidden="1" outlineLevel="1" collapsed="1">
      <c r="A71" s="331"/>
      <c r="B71" s="332" t="str">
        <f>'TYL Uses'!$B$1</f>
        <v>The University of Texas at Tyler</v>
      </c>
      <c r="C71" s="338">
        <f>'TYL Uses'!$C$7</f>
        <v>1401</v>
      </c>
      <c r="D71" s="421">
        <f>'TYL Uses'!$D$7</f>
        <v>1379</v>
      </c>
      <c r="E71" s="334"/>
      <c r="F71" s="335"/>
    </row>
    <row r="72" spans="1:6" ht="15.75" hidden="1" outlineLevel="1" collapsed="1">
      <c r="A72" s="331"/>
      <c r="B72" s="332" t="str">
        <f>'UH1 Uses'!$B$1</f>
        <v>University of Houston - Academic &amp; Health (A+H)</v>
      </c>
      <c r="C72" s="338">
        <f>'UH1 Uses'!$C$7</f>
        <v>27012</v>
      </c>
      <c r="D72" s="421">
        <f>'UH1 Uses'!$D$7</f>
        <v>23806</v>
      </c>
      <c r="E72" s="334"/>
      <c r="F72" s="335"/>
    </row>
    <row r="73" spans="1:6" ht="15.75" hidden="1" outlineLevel="1" collapsed="1">
      <c r="A73" s="331"/>
      <c r="B73" s="332" t="str">
        <f>'UHCL Uses'!$B$1</f>
        <v>University of Houston - Clear Lake</v>
      </c>
      <c r="C73" s="338">
        <f>'UHCL Uses'!$C$7</f>
        <v>3570</v>
      </c>
      <c r="D73" s="421">
        <f>'UHCL Uses'!$D$7</f>
        <v>3719</v>
      </c>
      <c r="E73" s="334"/>
      <c r="F73" s="335"/>
    </row>
    <row r="74" spans="1:6" ht="15.75" hidden="1" outlineLevel="1" collapsed="1">
      <c r="A74" s="331"/>
      <c r="B74" s="332" t="str">
        <f>'UHD Uses'!$B$1</f>
        <v>University of Houston - Downtown</v>
      </c>
      <c r="C74" s="338">
        <f>'UHD Uses'!$C$7</f>
        <v>3177</v>
      </c>
      <c r="D74" s="421">
        <f>'UHD Uses'!$D$7</f>
        <v>12942</v>
      </c>
      <c r="E74" s="334"/>
      <c r="F74" s="335"/>
    </row>
    <row r="75" spans="1:6" ht="15.75" hidden="1" outlineLevel="1" collapsed="1">
      <c r="A75" s="331"/>
      <c r="B75" s="332" t="str">
        <f>'UHV Uses'!$B$1</f>
        <v>University of Houston - Victoria</v>
      </c>
      <c r="C75" s="338">
        <f>'UHV Uses'!$C$7</f>
        <v>1226</v>
      </c>
      <c r="D75" s="421">
        <f>'UHV Uses'!$D$7</f>
        <v>1752</v>
      </c>
      <c r="E75" s="334"/>
      <c r="F75" s="335"/>
    </row>
    <row r="76" spans="1:6" ht="15.75" hidden="1" outlineLevel="1" collapsed="1">
      <c r="A76" s="331"/>
      <c r="B76" s="332" t="str">
        <f>'UNT Uses'!$B$1</f>
        <v>University of North Texas</v>
      </c>
      <c r="C76" s="338">
        <f>'UNT Uses'!$C$7</f>
        <v>11618</v>
      </c>
      <c r="D76" s="421">
        <f>'UNT Uses'!$D$7</f>
        <v>35099</v>
      </c>
      <c r="E76" s="334"/>
      <c r="F76" s="335"/>
    </row>
    <row r="77" spans="1:6" ht="15.75" hidden="1" outlineLevel="1" collapsed="1">
      <c r="A77" s="331"/>
      <c r="B77" s="332" t="str">
        <f>'UNTD Uses'!$B$1</f>
        <v>University of North Texas at Dallas</v>
      </c>
      <c r="C77" s="338">
        <f>'UNTD Uses'!$C$7</f>
        <v>883</v>
      </c>
      <c r="D77" s="421">
        <f>'UNTD Uses'!$D$7</f>
        <v>4541</v>
      </c>
      <c r="E77" s="334"/>
      <c r="F77" s="335"/>
    </row>
    <row r="78" spans="1:6" ht="15.75" hidden="1" outlineLevel="1" collapsed="1">
      <c r="A78" s="331"/>
      <c r="B78" s="332" t="str">
        <f>'WTAMU Uses'!$B$1</f>
        <v>West Texas A&amp;M University</v>
      </c>
      <c r="C78" s="338">
        <f>'WTAMU Uses'!$C$7</f>
        <v>4328</v>
      </c>
      <c r="D78" s="421">
        <f>'WTAMU Uses'!$D$7</f>
        <v>12883</v>
      </c>
      <c r="E78" s="334"/>
      <c r="F78" s="335"/>
    </row>
    <row r="79" spans="1:6" ht="15.75" collapsed="1">
      <c r="A79" s="336" t="s">
        <v>936</v>
      </c>
      <c r="B79" s="337" t="s">
        <v>938</v>
      </c>
      <c r="C79" s="338">
        <f>SUM(C43:C78)</f>
        <v>226951</v>
      </c>
      <c r="D79" s="338">
        <f>SUM(D43:D78)</f>
        <v>359123</v>
      </c>
      <c r="E79" s="339"/>
      <c r="F79" s="432"/>
    </row>
    <row r="80" spans="1:6" ht="15.75" hidden="1" outlineLevel="1">
      <c r="A80" s="336"/>
      <c r="B80" s="337" t="str">
        <f>'ARL Uses'!$B$1</f>
        <v>The University of Texas at Arlington</v>
      </c>
      <c r="C80" s="333">
        <f>'ARL Uses'!$C$8</f>
        <v>1686145</v>
      </c>
      <c r="D80" s="333">
        <f>'ARL Uses'!$D$8</f>
        <v>4229503</v>
      </c>
      <c r="E80" s="339">
        <f>'ARL Uses'!$E$8</f>
        <v>0</v>
      </c>
      <c r="F80" s="340"/>
    </row>
    <row r="81" spans="1:6" ht="15.75" hidden="1" outlineLevel="1" collapsed="1">
      <c r="A81" s="336"/>
      <c r="B81" s="337" t="str">
        <f>'ASU Uses'!$B$1</f>
        <v>Angelo State University</v>
      </c>
      <c r="C81" s="333">
        <f>'ASU Uses'!$C$8</f>
        <v>2525791</v>
      </c>
      <c r="D81" s="333">
        <f>'ASU Uses'!$D$8</f>
        <v>486700</v>
      </c>
      <c r="E81" s="339">
        <f>'ASU Uses'!$E$8</f>
        <v>0</v>
      </c>
      <c r="F81" s="340"/>
    </row>
    <row r="82" spans="1:6" ht="15.75" hidden="1" outlineLevel="1" collapsed="1">
      <c r="A82" s="336"/>
      <c r="B82" s="337" t="str">
        <f>'AUS1 Uses'!$B$1</f>
        <v>The University of Texas at Austin - Academic &amp; Health (A+H)</v>
      </c>
      <c r="C82" s="333">
        <f>'AUS1 Uses'!$C$8</f>
        <v>0</v>
      </c>
      <c r="D82" s="333">
        <f>'AUS1 Uses'!$D$8</f>
        <v>4189656</v>
      </c>
      <c r="E82" s="339">
        <f>'AUS1 Uses'!$E$8</f>
        <v>0</v>
      </c>
      <c r="F82" s="340"/>
    </row>
    <row r="83" spans="1:6" ht="15.75" hidden="1" outlineLevel="1" collapsed="1">
      <c r="A83" s="336"/>
      <c r="B83" s="337" t="str">
        <f>'Dal Uses'!$B$1</f>
        <v>The University of Texas at Dallas</v>
      </c>
      <c r="C83" s="333">
        <f>'Dal Uses'!$C$8</f>
        <v>0</v>
      </c>
      <c r="D83" s="333">
        <f>'Dal Uses'!$D$8</f>
        <v>6132789</v>
      </c>
      <c r="E83" s="339">
        <f>'Dal Uses'!$E$8</f>
        <v>0</v>
      </c>
      <c r="F83" s="340"/>
    </row>
    <row r="84" spans="1:6" ht="15.75" hidden="1" outlineLevel="1" collapsed="1">
      <c r="A84" s="336"/>
      <c r="B84" s="337" t="str">
        <f>'E-P Uses'!$B$1</f>
        <v>The University of Texas at El Paso</v>
      </c>
      <c r="C84" s="333">
        <f>'E-P Uses'!$C$8</f>
        <v>807179</v>
      </c>
      <c r="D84" s="333">
        <f>'E-P Uses'!$D$8</f>
        <v>0</v>
      </c>
      <c r="E84" s="339">
        <f>'E-P Uses'!$E$8</f>
        <v>0</v>
      </c>
      <c r="F84" s="340"/>
    </row>
    <row r="85" spans="1:6" ht="15.75" hidden="1" outlineLevel="1" collapsed="1">
      <c r="A85" s="336"/>
      <c r="B85" s="337" t="str">
        <f>'LU Uses'!$B$1</f>
        <v xml:space="preserve">Lamar University </v>
      </c>
      <c r="C85" s="333">
        <f>'LU Uses'!$C$8</f>
        <v>0</v>
      </c>
      <c r="D85" s="333">
        <f>'LU Uses'!$D$8</f>
        <v>0</v>
      </c>
      <c r="E85" s="339">
        <f>'LU Uses'!$E$8</f>
        <v>0</v>
      </c>
      <c r="F85" s="340"/>
    </row>
    <row r="86" spans="1:6" ht="15.75" hidden="1" outlineLevel="1" collapsed="1">
      <c r="A86" s="336"/>
      <c r="B86" s="337" t="str">
        <f>'MidWST Uses'!$B$1</f>
        <v>Midwestern State University</v>
      </c>
      <c r="C86" s="333">
        <f>'MidWST Uses'!$C$8</f>
        <v>1727099</v>
      </c>
      <c r="D86" s="333">
        <f>'MidWST Uses'!$D$8</f>
        <v>0</v>
      </c>
      <c r="E86" s="339">
        <f>'MidWST Uses'!$E$8</f>
        <v>1268000</v>
      </c>
      <c r="F86" s="340"/>
    </row>
    <row r="87" spans="1:6" ht="15.75" hidden="1" outlineLevel="1" collapsed="1">
      <c r="A87" s="336"/>
      <c r="B87" s="337" t="str">
        <f>'P-B Uses'!$B$1</f>
        <v>The University of Texas of the Permian Basin</v>
      </c>
      <c r="C87" s="333">
        <f>'P-B Uses'!$C$8</f>
        <v>0</v>
      </c>
      <c r="D87" s="333">
        <f>'P-B Uses'!$D$8</f>
        <v>0</v>
      </c>
      <c r="E87" s="339">
        <f>'P-B Uses'!$E$8</f>
        <v>0</v>
      </c>
      <c r="F87" s="340"/>
    </row>
    <row r="88" spans="1:6" ht="15.75" hidden="1" outlineLevel="1" collapsed="1">
      <c r="A88" s="336"/>
      <c r="B88" s="337" t="str">
        <f>'PVAMU Uses'!$B$1</f>
        <v>Prairie View A&amp;M University</v>
      </c>
      <c r="C88" s="333">
        <f>'PVAMU Uses'!$C$8</f>
        <v>1636959</v>
      </c>
      <c r="D88" s="333">
        <f>'PVAMU Uses'!$D$8</f>
        <v>1461051</v>
      </c>
      <c r="E88" s="339">
        <f>'PVAMU Uses'!$E$8</f>
        <v>0</v>
      </c>
      <c r="F88" s="340"/>
    </row>
    <row r="89" spans="1:6" ht="15.75" hidden="1" outlineLevel="1" collapsed="1">
      <c r="A89" s="336"/>
      <c r="B89" s="337" t="str">
        <f>'RGV1 Uses'!$B$1</f>
        <v>The University of Texas RGV - Academic &amp; Health (A+H)</v>
      </c>
      <c r="C89" s="333">
        <f>'RGV1 Uses'!$C$8</f>
        <v>1528242</v>
      </c>
      <c r="D89" s="333">
        <f>'RGV1 Uses'!$D$8</f>
        <v>0</v>
      </c>
      <c r="E89" s="339">
        <f>'RGV1 Uses'!$E$8</f>
        <v>0</v>
      </c>
      <c r="F89" s="340"/>
    </row>
    <row r="90" spans="1:6" ht="15.75" hidden="1" outlineLevel="1" collapsed="1">
      <c r="A90" s="336"/>
      <c r="B90" s="337" t="str">
        <f>'S-A Uses'!$B$1</f>
        <v>The University of Texas at San Antonio</v>
      </c>
      <c r="C90" s="333">
        <f>'S-A Uses'!$C$8</f>
        <v>4142478</v>
      </c>
      <c r="D90" s="333">
        <f>'S-A Uses'!$D$8</f>
        <v>0</v>
      </c>
      <c r="E90" s="339">
        <f>'S-A Uses'!$E$8</f>
        <v>0</v>
      </c>
      <c r="F90" s="340"/>
    </row>
    <row r="91" spans="1:6" ht="15.75" hidden="1" outlineLevel="1" collapsed="1">
      <c r="A91" s="336"/>
      <c r="B91" s="337" t="str">
        <f>'SFA Uses'!$B$1</f>
        <v>Stephen F. Austin State University</v>
      </c>
      <c r="C91" s="333">
        <f>'SFA Uses'!$C$8</f>
        <v>3613657</v>
      </c>
      <c r="D91" s="333">
        <f>'SFA Uses'!$D$8</f>
        <v>5589262</v>
      </c>
      <c r="E91" s="339">
        <f>'SFA Uses'!$E$8</f>
        <v>0</v>
      </c>
      <c r="F91" s="340"/>
    </row>
    <row r="92" spans="1:6" ht="15.75" hidden="1" outlineLevel="1" collapsed="1">
      <c r="A92" s="336"/>
      <c r="B92" s="337" t="str">
        <f>'SHSU1 Uses'!$B$1</f>
        <v>Sam Houston State University - Academic &amp; Health (A+H)</v>
      </c>
      <c r="C92" s="333">
        <f>'SHSU1 Uses'!$C$8</f>
        <v>5475566</v>
      </c>
      <c r="D92" s="333">
        <f>'SHSU1 Uses'!$D$8</f>
        <v>0</v>
      </c>
      <c r="E92" s="339">
        <f>'SHSU1 Uses'!$E$8</f>
        <v>0</v>
      </c>
      <c r="F92" s="340"/>
    </row>
    <row r="93" spans="1:6" ht="15.75" hidden="1" outlineLevel="1" collapsed="1">
      <c r="A93" s="336"/>
      <c r="B93" s="337" t="str">
        <f>'SRSU Uses'!$B$1</f>
        <v>Sul Ross State University</v>
      </c>
      <c r="C93" s="333">
        <f>'SRSU Uses'!$C$8</f>
        <v>613286</v>
      </c>
      <c r="D93" s="333">
        <f>'SRSU Uses'!$D$8</f>
        <v>395345</v>
      </c>
      <c r="E93" s="339">
        <f>'SRSU Uses'!$E$8</f>
        <v>0</v>
      </c>
      <c r="F93" s="340"/>
    </row>
    <row r="94" spans="1:6" ht="15.75" hidden="1" outlineLevel="1" collapsed="1">
      <c r="A94" s="336"/>
      <c r="B94" s="337" t="str">
        <f>'TAMIIU Uses'!$B$1</f>
        <v>Texas A&amp;M International University</v>
      </c>
      <c r="C94" s="333">
        <f>'TAMIIU Uses'!$C$8</f>
        <v>588007</v>
      </c>
      <c r="D94" s="333">
        <f>'TAMIIU Uses'!$D$8</f>
        <v>3936</v>
      </c>
      <c r="E94" s="339">
        <f>'TAMIIU Uses'!$E$8</f>
        <v>0</v>
      </c>
      <c r="F94" s="340"/>
    </row>
    <row r="95" spans="1:6" ht="15.75" hidden="1" outlineLevel="1" collapsed="1">
      <c r="A95" s="336"/>
      <c r="B95" s="337" t="str">
        <f>'TAMU Uses'!$B$1</f>
        <v>Texas A&amp;M University</v>
      </c>
      <c r="C95" s="333">
        <f>'TAMU Uses'!$C$8</f>
        <v>0</v>
      </c>
      <c r="D95" s="333">
        <f>'TAMU Uses'!$D$8</f>
        <v>14908184</v>
      </c>
      <c r="E95" s="339">
        <f>'TAMU Uses'!$E$8</f>
        <v>0</v>
      </c>
      <c r="F95" s="340"/>
    </row>
    <row r="96" spans="1:6" ht="15.75" hidden="1" outlineLevel="1" collapsed="1">
      <c r="A96" s="336"/>
      <c r="B96" s="337" t="str">
        <f>'TAMUC Uses'!$B$1</f>
        <v>The University of Texas at Tyler</v>
      </c>
      <c r="C96" s="333">
        <f>'TAMUC Uses'!$C$8</f>
        <v>1374468</v>
      </c>
      <c r="D96" s="333">
        <f>'TAMUC Uses'!$D$8</f>
        <v>58947</v>
      </c>
      <c r="E96" s="339">
        <f>'TAMUC Uses'!$E$8</f>
        <v>0</v>
      </c>
      <c r="F96" s="340"/>
    </row>
    <row r="97" spans="1:6" ht="15.75" hidden="1" outlineLevel="1" collapsed="1">
      <c r="A97" s="336"/>
      <c r="B97" s="337" t="str">
        <f>'TAMUCC Uses'!$B$1</f>
        <v>Texas A&amp;M University - Corpus Christi</v>
      </c>
      <c r="C97" s="333">
        <f>'TAMUCC Uses'!$C$8</f>
        <v>3538493</v>
      </c>
      <c r="D97" s="333">
        <f>'TAMUCC Uses'!$D$8</f>
        <v>17933453</v>
      </c>
      <c r="E97" s="339">
        <f>'TAMUCC Uses'!$E$8</f>
        <v>14065309</v>
      </c>
      <c r="F97" s="340"/>
    </row>
    <row r="98" spans="1:6" ht="15.75" hidden="1" outlineLevel="1" collapsed="1">
      <c r="A98" s="336"/>
      <c r="B98" s="337" t="str">
        <f>'TAMUCT Uses'!$B$1</f>
        <v>Texas A&amp;M University - Central Texas</v>
      </c>
      <c r="C98" s="333">
        <f>'TAMUCT Uses'!$C$8</f>
        <v>0</v>
      </c>
      <c r="D98" s="333">
        <f>'TAMUCT Uses'!$D$8</f>
        <v>0</v>
      </c>
      <c r="E98" s="339">
        <f>'TAMUCT Uses'!$E$8</f>
        <v>0</v>
      </c>
      <c r="F98" s="340"/>
    </row>
    <row r="99" spans="1:6" ht="15.75" hidden="1" outlineLevel="1" collapsed="1">
      <c r="A99" s="336"/>
      <c r="B99" s="337" t="str">
        <f>'TAMUG Uses'!$B$1</f>
        <v>Texas A&amp;M University at Galveston</v>
      </c>
      <c r="C99" s="333">
        <f>'TAMUG Uses'!$C$8</f>
        <v>0</v>
      </c>
      <c r="D99" s="333">
        <f>'TAMUG Uses'!$D$8</f>
        <v>0</v>
      </c>
      <c r="E99" s="339">
        <f>'TAMUG Uses'!$E$8</f>
        <v>0</v>
      </c>
      <c r="F99" s="340"/>
    </row>
    <row r="100" spans="1:6" ht="15.75" hidden="1" outlineLevel="1" collapsed="1">
      <c r="A100" s="336"/>
      <c r="B100" s="337" t="str">
        <f>'TAMUK Uses'!$B$1</f>
        <v>Texas A&amp;M University - Kingsville</v>
      </c>
      <c r="C100" s="333">
        <f>'TAMUK Uses'!$C$8</f>
        <v>1696099</v>
      </c>
      <c r="D100" s="333">
        <f>'TAMUK Uses'!$D$8</f>
        <v>0</v>
      </c>
      <c r="E100" s="339">
        <f>'TAMUK Uses'!$E$8</f>
        <v>0</v>
      </c>
      <c r="F100" s="340"/>
    </row>
    <row r="101" spans="1:6" ht="15.75" hidden="1" outlineLevel="1" collapsed="1">
      <c r="A101" s="336"/>
      <c r="B101" s="337" t="str">
        <f>'TAMUSA Uses'!$B$1</f>
        <v>Texas A&amp;M University - San Antonio</v>
      </c>
      <c r="C101" s="333">
        <f>'TAMUSA Uses'!$C$8</f>
        <v>290683</v>
      </c>
      <c r="D101" s="333">
        <f>'TAMUSA Uses'!$D$8</f>
        <v>371664</v>
      </c>
      <c r="E101" s="339">
        <f>'TAMUSA Uses'!$E$8</f>
        <v>0</v>
      </c>
      <c r="F101" s="340"/>
    </row>
    <row r="102" spans="1:6" ht="15.75" hidden="1" outlineLevel="1" collapsed="1">
      <c r="A102" s="336"/>
      <c r="B102" s="337" t="str">
        <f>'TAMUT Uses'!$B$1</f>
        <v>Texas A&amp;M University - Texarkana</v>
      </c>
      <c r="C102" s="333">
        <f>'TAMUT Uses'!$C$8</f>
        <v>356574</v>
      </c>
      <c r="D102" s="333">
        <f>'TAMUT Uses'!$D$8</f>
        <v>0</v>
      </c>
      <c r="E102" s="339">
        <f>'TAMUT Uses'!$E$8</f>
        <v>0</v>
      </c>
      <c r="F102" s="340"/>
    </row>
    <row r="103" spans="1:6" ht="15.75" hidden="1" outlineLevel="1" collapsed="1">
      <c r="A103" s="336"/>
      <c r="B103" s="337" t="str">
        <f>'TARLST Uses'!$B$1</f>
        <v>Tarleton State University</v>
      </c>
      <c r="C103" s="333">
        <f>'TARLST Uses'!$C$8</f>
        <v>4873432</v>
      </c>
      <c r="D103" s="333">
        <f>'TARLST Uses'!$D$8</f>
        <v>2884</v>
      </c>
      <c r="E103" s="339">
        <f>'TARLST Uses'!$E$8</f>
        <v>0</v>
      </c>
      <c r="F103" s="340"/>
    </row>
    <row r="104" spans="1:6" ht="15.75" hidden="1" outlineLevel="1" collapsed="1">
      <c r="A104" s="336"/>
      <c r="B104" s="337" t="str">
        <f>'TSU Uses'!$B$1</f>
        <v>Texas Southern University</v>
      </c>
      <c r="C104" s="333">
        <f>'TSU Uses'!$C$8</f>
        <v>1472165</v>
      </c>
      <c r="D104" s="333">
        <f>'TSU Uses'!$D$8</f>
        <v>0</v>
      </c>
      <c r="E104" s="339">
        <f>'TSU Uses'!$E$8</f>
        <v>0</v>
      </c>
      <c r="F104" s="340"/>
    </row>
    <row r="105" spans="1:6" ht="15.75" hidden="1" outlineLevel="1" collapsed="1">
      <c r="A105" s="336"/>
      <c r="B105" s="337" t="str">
        <f>'TTU Uses'!$B$1</f>
        <v>Texas Tech University</v>
      </c>
      <c r="C105" s="333">
        <f>'TTU Uses'!$C$8</f>
        <v>12109149</v>
      </c>
      <c r="D105" s="333">
        <f>'TTU Uses'!$D$8</f>
        <v>2421202</v>
      </c>
      <c r="E105" s="339">
        <f>'TTU Uses'!$E$8</f>
        <v>0</v>
      </c>
      <c r="F105" s="340"/>
    </row>
    <row r="106" spans="1:6" ht="15.75" hidden="1" outlineLevel="1" collapsed="1">
      <c r="A106" s="336"/>
      <c r="B106" s="337" t="str">
        <f>'TWU Uses'!$B$1</f>
        <v>Texas Woman's University</v>
      </c>
      <c r="C106" s="333">
        <f>'TWU Uses'!$C$8</f>
        <v>4221251</v>
      </c>
      <c r="D106" s="333">
        <f>'TWU Uses'!$D$8</f>
        <v>1726110</v>
      </c>
      <c r="E106" s="339">
        <f>'TWU Uses'!$E$8</f>
        <v>0</v>
      </c>
      <c r="F106" s="340"/>
    </row>
    <row r="107" spans="1:6" ht="15.75" hidden="1" outlineLevel="1" collapsed="1">
      <c r="A107" s="336"/>
      <c r="B107" s="337" t="str">
        <f>'TXST Uses'!$B$1</f>
        <v>Texas State University</v>
      </c>
      <c r="C107" s="333">
        <f>'TXST Uses'!$C$8</f>
        <v>8564925</v>
      </c>
      <c r="D107" s="333">
        <f>'TXST Uses'!$D$8</f>
        <v>0</v>
      </c>
      <c r="E107" s="339">
        <f>'TXST Uses'!$E$8</f>
        <v>0</v>
      </c>
      <c r="F107" s="340"/>
    </row>
    <row r="108" spans="1:6" ht="15.75" hidden="1" outlineLevel="1" collapsed="1">
      <c r="A108" s="336"/>
      <c r="B108" s="337" t="str">
        <f>'TYL Uses'!$B$1</f>
        <v>The University of Texas at Tyler</v>
      </c>
      <c r="C108" s="333">
        <f>'TYL Uses'!$C$8</f>
        <v>1374468</v>
      </c>
      <c r="D108" s="333">
        <f>'TYL Uses'!$D$8</f>
        <v>58947</v>
      </c>
      <c r="E108" s="339">
        <f>'TYL Uses'!$E$8</f>
        <v>0</v>
      </c>
      <c r="F108" s="340"/>
    </row>
    <row r="109" spans="1:6" ht="15.75" hidden="1" outlineLevel="1" collapsed="1">
      <c r="A109" s="336"/>
      <c r="B109" s="337" t="str">
        <f>'UH1 Uses'!$B$1</f>
        <v>University of Houston - Academic &amp; Health (A+H)</v>
      </c>
      <c r="C109" s="333">
        <f>'UH1 Uses'!$C$8</f>
        <v>7496006</v>
      </c>
      <c r="D109" s="333">
        <f>'UH1 Uses'!$D$8</f>
        <v>2778684</v>
      </c>
      <c r="E109" s="339">
        <f>'UH1 Uses'!$E$8</f>
        <v>0</v>
      </c>
      <c r="F109" s="340"/>
    </row>
    <row r="110" spans="1:6" ht="15.75" hidden="1" outlineLevel="1" collapsed="1">
      <c r="A110" s="336"/>
      <c r="B110" s="337" t="str">
        <f>'UHCL Uses'!$B$1</f>
        <v>University of Houston - Clear Lake</v>
      </c>
      <c r="C110" s="333">
        <f>'UHCL Uses'!$C$8</f>
        <v>1101093</v>
      </c>
      <c r="D110" s="333">
        <f>'UHCL Uses'!$D$8</f>
        <v>183375</v>
      </c>
      <c r="E110" s="339">
        <f>'UHCL Uses'!$E$8</f>
        <v>0</v>
      </c>
      <c r="F110" s="340"/>
    </row>
    <row r="111" spans="1:6" ht="15.75" hidden="1" outlineLevel="1" collapsed="1">
      <c r="A111" s="336"/>
      <c r="B111" s="337" t="str">
        <f>'UHD Uses'!$B$1</f>
        <v>University of Houston - Downtown</v>
      </c>
      <c r="C111" s="333">
        <f>'UHD Uses'!$C$8</f>
        <v>2177778</v>
      </c>
      <c r="D111" s="333">
        <f>'UHD Uses'!$D$8</f>
        <v>-1903</v>
      </c>
      <c r="E111" s="339">
        <f>'UHD Uses'!$E$8</f>
        <v>0</v>
      </c>
      <c r="F111" s="340"/>
    </row>
    <row r="112" spans="1:6" ht="15.75" hidden="1" outlineLevel="1" collapsed="1">
      <c r="A112" s="336"/>
      <c r="B112" s="337" t="str">
        <f>'UHV Uses'!$B$1</f>
        <v>University of Houston - Victoria</v>
      </c>
      <c r="C112" s="333">
        <f>'UHV Uses'!$C$8</f>
        <v>442909</v>
      </c>
      <c r="D112" s="333">
        <f>'UHV Uses'!$D$8</f>
        <v>0</v>
      </c>
      <c r="E112" s="339">
        <f>'UHV Uses'!$E$8</f>
        <v>0</v>
      </c>
      <c r="F112" s="340"/>
    </row>
    <row r="113" spans="1:6" ht="15.75" hidden="1" outlineLevel="1" collapsed="1">
      <c r="A113" s="336"/>
      <c r="B113" s="337" t="str">
        <f>'UNT Uses'!$B$1</f>
        <v>University of North Texas</v>
      </c>
      <c r="C113" s="333">
        <f>'UNT Uses'!$C$8</f>
        <v>9126937</v>
      </c>
      <c r="D113" s="333">
        <f>'UNT Uses'!$D$8</f>
        <v>-4305</v>
      </c>
      <c r="E113" s="339">
        <f>'UNT Uses'!$E$8</f>
        <v>0</v>
      </c>
      <c r="F113" s="340"/>
    </row>
    <row r="114" spans="1:6" ht="15.75" hidden="1" outlineLevel="1" collapsed="1">
      <c r="A114" s="336"/>
      <c r="B114" s="337" t="str">
        <f>'UNTD Uses'!$B$1</f>
        <v>University of North Texas at Dallas</v>
      </c>
      <c r="C114" s="333">
        <f>'UNTD Uses'!$C$8</f>
        <v>0</v>
      </c>
      <c r="D114" s="333">
        <f>'UNTD Uses'!$D$8</f>
        <v>0</v>
      </c>
      <c r="E114" s="339">
        <f>'UNTD Uses'!$E$8</f>
        <v>0</v>
      </c>
      <c r="F114" s="340"/>
    </row>
    <row r="115" spans="1:6" ht="15.75" hidden="1" outlineLevel="1" collapsed="1">
      <c r="A115" s="336"/>
      <c r="B115" s="337" t="str">
        <f>'WTAMU Uses'!$B$1</f>
        <v>West Texas A&amp;M University</v>
      </c>
      <c r="C115" s="333">
        <f>'WTAMU Uses'!$C$8</f>
        <v>0</v>
      </c>
      <c r="D115" s="333">
        <f>'WTAMU Uses'!$D$8</f>
        <v>0</v>
      </c>
      <c r="E115" s="339">
        <f>'WTAMU Uses'!$E$8</f>
        <v>0</v>
      </c>
      <c r="F115" s="340"/>
    </row>
    <row r="116" spans="1:6" ht="15.75" collapsed="1">
      <c r="A116" s="341" t="s">
        <v>940</v>
      </c>
      <c r="B116" s="342" t="s">
        <v>941</v>
      </c>
      <c r="C116" s="333">
        <f>SUM(C80:C115)</f>
        <v>84560839</v>
      </c>
      <c r="D116" s="334">
        <f>SUM(D80:D115)</f>
        <v>62925484</v>
      </c>
      <c r="E116" s="334">
        <f>SUM(E80:E115)</f>
        <v>15333309</v>
      </c>
      <c r="F116" s="335"/>
    </row>
    <row r="117" spans="1:6" ht="15.75" hidden="1" outlineLevel="1">
      <c r="A117" s="341"/>
      <c r="B117" s="342"/>
      <c r="C117" s="338">
        <f>'ARL Uses'!$C$9</f>
        <v>33380</v>
      </c>
      <c r="D117" s="421">
        <f>'ARL Uses'!$D$9</f>
        <v>2356</v>
      </c>
      <c r="E117" s="334"/>
      <c r="F117" s="335"/>
    </row>
    <row r="118" spans="1:6" ht="15.75" hidden="1" outlineLevel="1" collapsed="1">
      <c r="A118" s="341"/>
      <c r="B118" s="342"/>
      <c r="C118" s="338">
        <f>'ASU Uses'!$C$9</f>
        <v>1536</v>
      </c>
      <c r="D118" s="421">
        <f>'ASU Uses'!$D$9</f>
        <v>2414</v>
      </c>
      <c r="E118" s="334"/>
      <c r="F118" s="335"/>
    </row>
    <row r="119" spans="1:6" ht="15.75" hidden="1" outlineLevel="1" collapsed="1">
      <c r="A119" s="341"/>
      <c r="B119" s="342"/>
      <c r="C119" s="338">
        <f>'AUS1 Uses'!$C$9</f>
        <v>0</v>
      </c>
      <c r="D119" s="421">
        <f>'AUS1 Uses'!$D$9</f>
        <v>9132</v>
      </c>
      <c r="E119" s="334"/>
      <c r="F119" s="335"/>
    </row>
    <row r="120" spans="1:6" ht="15.75" hidden="1" outlineLevel="1" collapsed="1">
      <c r="A120" s="341"/>
      <c r="B120" s="342"/>
      <c r="C120" s="338">
        <f>'Dal Uses'!$C$9</f>
        <v>0</v>
      </c>
      <c r="D120" s="421">
        <f>'Dal Uses'!$D$9</f>
        <v>18097</v>
      </c>
      <c r="E120" s="334"/>
      <c r="F120" s="335"/>
    </row>
    <row r="121" spans="1:6" ht="15.75" hidden="1" outlineLevel="1" collapsed="1">
      <c r="A121" s="341"/>
      <c r="B121" s="342"/>
      <c r="C121" s="338">
        <f>'E-P Uses'!$C$9</f>
        <v>3618</v>
      </c>
      <c r="D121" s="421">
        <f>'E-P Uses'!$D$9</f>
        <v>0</v>
      </c>
      <c r="E121" s="334"/>
      <c r="F121" s="335"/>
    </row>
    <row r="122" spans="1:6" ht="15.75" hidden="1" outlineLevel="1" collapsed="1">
      <c r="A122" s="341"/>
      <c r="B122" s="342"/>
      <c r="C122" s="338">
        <f>'LU Uses'!$C$9</f>
        <v>0</v>
      </c>
      <c r="D122" s="421">
        <f>'LU Uses'!$D$9</f>
        <v>0</v>
      </c>
      <c r="E122" s="334"/>
      <c r="F122" s="335"/>
    </row>
    <row r="123" spans="1:6" ht="15.75" hidden="1" outlineLevel="1" collapsed="1">
      <c r="A123" s="341"/>
      <c r="B123" s="342"/>
      <c r="C123" s="338">
        <f>'MidWST Uses'!$C$9</f>
        <v>1306</v>
      </c>
      <c r="D123" s="421">
        <f>'MidWST Uses'!$D$9</f>
        <v>0</v>
      </c>
      <c r="E123" s="334"/>
      <c r="F123" s="335"/>
    </row>
    <row r="124" spans="1:6" ht="15.75" hidden="1" outlineLevel="1" collapsed="1">
      <c r="A124" s="341"/>
      <c r="B124" s="342"/>
      <c r="C124" s="338">
        <f>'P-B Uses'!$C$9</f>
        <v>0</v>
      </c>
      <c r="D124" s="421">
        <f>'P-B Uses'!$D$9</f>
        <v>0</v>
      </c>
      <c r="E124" s="334"/>
      <c r="F124" s="335"/>
    </row>
    <row r="125" spans="1:6" ht="15.75" hidden="1" outlineLevel="1" collapsed="1">
      <c r="A125" s="341"/>
      <c r="B125" s="342"/>
      <c r="C125" s="338">
        <f>'PVAMU Uses'!$C$9</f>
        <v>4376</v>
      </c>
      <c r="D125" s="421">
        <f>'PVAMU Uses'!$D$9</f>
        <v>6940</v>
      </c>
      <c r="E125" s="334"/>
      <c r="F125" s="335"/>
    </row>
    <row r="126" spans="1:6" ht="15.75" hidden="1" outlineLevel="1" collapsed="1">
      <c r="A126" s="341"/>
      <c r="B126" s="342"/>
      <c r="C126" s="338">
        <f>'RGV1 Uses'!$C$9</f>
        <v>15299</v>
      </c>
      <c r="D126" s="421">
        <f>'RGV1 Uses'!$D$9</f>
        <v>0</v>
      </c>
      <c r="E126" s="334"/>
      <c r="F126" s="335"/>
    </row>
    <row r="127" spans="1:6" ht="15.75" hidden="1" outlineLevel="1" collapsed="1">
      <c r="A127" s="341"/>
      <c r="B127" s="342"/>
      <c r="C127" s="338">
        <f>'S-A Uses'!$C$9</f>
        <v>0</v>
      </c>
      <c r="D127" s="421">
        <f>'S-A Uses'!$D$9</f>
        <v>0</v>
      </c>
      <c r="E127" s="334"/>
      <c r="F127" s="335"/>
    </row>
    <row r="128" spans="1:6" ht="15.75" hidden="1" outlineLevel="1" collapsed="1">
      <c r="A128" s="341"/>
      <c r="B128" s="342"/>
      <c r="C128" s="338">
        <f>'SFA Uses'!$C$9</f>
        <v>3952</v>
      </c>
      <c r="D128" s="421">
        <f>'SFA Uses'!$D$9</f>
        <v>6112</v>
      </c>
      <c r="E128" s="334"/>
      <c r="F128" s="335"/>
    </row>
    <row r="129" spans="1:6" ht="15.75" hidden="1" outlineLevel="1" collapsed="1">
      <c r="A129" s="341"/>
      <c r="B129" s="342"/>
      <c r="C129" s="338">
        <f>'SHSU1 Uses'!$C$9</f>
        <v>7294</v>
      </c>
      <c r="D129" s="421">
        <f>'SHSU1 Uses'!$D$9</f>
        <v>0</v>
      </c>
      <c r="E129" s="334"/>
      <c r="F129" s="335"/>
    </row>
    <row r="130" spans="1:6" ht="15.75" hidden="1" outlineLevel="1" collapsed="1">
      <c r="A130" s="341"/>
      <c r="B130" s="342"/>
      <c r="C130" s="338">
        <f>'SRSU Uses'!$C$9</f>
        <v>0</v>
      </c>
      <c r="D130" s="421">
        <f>'SRSU Uses'!$D$9</f>
        <v>0</v>
      </c>
      <c r="E130" s="334"/>
      <c r="F130" s="335"/>
    </row>
    <row r="131" spans="1:6" ht="15.75" hidden="1" outlineLevel="1" collapsed="1">
      <c r="A131" s="341"/>
      <c r="B131" s="342"/>
      <c r="C131" s="338">
        <f>'TAMIIU Uses'!$C$9</f>
        <v>525</v>
      </c>
      <c r="D131" s="421">
        <f>'TAMIIU Uses'!$D$9</f>
        <v>1</v>
      </c>
      <c r="E131" s="334"/>
      <c r="F131" s="335"/>
    </row>
    <row r="132" spans="1:6" ht="15.75" hidden="1" outlineLevel="1" collapsed="1">
      <c r="A132" s="341"/>
      <c r="B132" s="342"/>
      <c r="C132" s="338">
        <f>'TAMU Uses'!$C$9</f>
        <v>0</v>
      </c>
      <c r="D132" s="421">
        <f>'TAMU Uses'!$D$9</f>
        <v>48188</v>
      </c>
      <c r="E132" s="334"/>
      <c r="F132" s="335"/>
    </row>
    <row r="133" spans="1:6" ht="15.75" hidden="1" outlineLevel="1" collapsed="1">
      <c r="A133" s="341"/>
      <c r="B133" s="342"/>
      <c r="C133" s="338">
        <f>'TAMUC Uses'!$C$9</f>
        <v>1574</v>
      </c>
      <c r="D133" s="421">
        <f>'TAMUC Uses'!$D$9</f>
        <v>136</v>
      </c>
      <c r="E133" s="334"/>
      <c r="F133" s="335"/>
    </row>
    <row r="134" spans="1:6" ht="15.75" hidden="1" outlineLevel="1" collapsed="1">
      <c r="A134" s="341"/>
      <c r="B134" s="342"/>
      <c r="C134" s="338">
        <f>'TAMUCC Uses'!$C$9</f>
        <v>5189</v>
      </c>
      <c r="D134" s="421">
        <f>'TAMUCC Uses'!$D$9</f>
        <v>14703</v>
      </c>
      <c r="E134" s="334"/>
      <c r="F134" s="335"/>
    </row>
    <row r="135" spans="1:6" ht="15.75" hidden="1" outlineLevel="1" collapsed="1">
      <c r="A135" s="341"/>
      <c r="B135" s="342"/>
      <c r="C135" s="338">
        <f>'TAMUCT Uses'!$C$9</f>
        <v>0</v>
      </c>
      <c r="D135" s="421">
        <f>'TAMUCT Uses'!$D$9</f>
        <v>0</v>
      </c>
      <c r="E135" s="334"/>
      <c r="F135" s="335"/>
    </row>
    <row r="136" spans="1:6" ht="15.75" hidden="1" outlineLevel="1" collapsed="1">
      <c r="A136" s="341"/>
      <c r="B136" s="342"/>
      <c r="C136" s="338">
        <f>'TAMUG Uses'!$C$9</f>
        <v>0</v>
      </c>
      <c r="D136" s="421">
        <f>'TAMUG Uses'!$D$9</f>
        <v>0</v>
      </c>
      <c r="E136" s="334"/>
      <c r="F136" s="335"/>
    </row>
    <row r="137" spans="1:6" ht="15.75" hidden="1" outlineLevel="1" collapsed="1">
      <c r="A137" s="341"/>
      <c r="B137" s="342"/>
      <c r="C137" s="338">
        <f>'TAMUK Uses'!$C$9</f>
        <v>1039</v>
      </c>
      <c r="D137" s="421">
        <f>'TAMUK Uses'!$D$9</f>
        <v>0</v>
      </c>
      <c r="E137" s="334"/>
      <c r="F137" s="335"/>
    </row>
    <row r="138" spans="1:6" ht="15.75" hidden="1" outlineLevel="1" collapsed="1">
      <c r="A138" s="341"/>
      <c r="B138" s="342"/>
      <c r="C138" s="338">
        <f>'TAMUSA Uses'!$C$9</f>
        <v>370</v>
      </c>
      <c r="D138" s="421">
        <f>'TAMUSA Uses'!$D$9</f>
        <v>54</v>
      </c>
      <c r="E138" s="334"/>
      <c r="F138" s="335"/>
    </row>
    <row r="139" spans="1:6" ht="15.75" hidden="1" outlineLevel="1" collapsed="1">
      <c r="A139" s="341"/>
      <c r="B139" s="342"/>
      <c r="C139" s="338">
        <f>'TAMUT Uses'!$C$9</f>
        <v>166</v>
      </c>
      <c r="D139" s="421">
        <f>'TAMUT Uses'!$D$9</f>
        <v>0</v>
      </c>
      <c r="E139" s="334"/>
      <c r="F139" s="335"/>
    </row>
    <row r="140" spans="1:6" ht="15.75" hidden="1" outlineLevel="1" collapsed="1">
      <c r="A140" s="341"/>
      <c r="B140" s="342"/>
      <c r="C140" s="338">
        <f>'TARLST Uses'!$C$9</f>
        <v>2839</v>
      </c>
      <c r="D140" s="421">
        <f>'TARLST Uses'!$D$9</f>
        <v>2</v>
      </c>
      <c r="E140" s="334"/>
      <c r="F140" s="335"/>
    </row>
    <row r="141" spans="1:6" ht="15.75" hidden="1" outlineLevel="1" collapsed="1">
      <c r="A141" s="341"/>
      <c r="B141" s="342"/>
      <c r="C141" s="338">
        <f>'TSU Uses'!$C$9</f>
        <v>1400</v>
      </c>
      <c r="D141" s="421">
        <f>'TSU Uses'!$D$9</f>
        <v>0</v>
      </c>
      <c r="E141" s="334"/>
      <c r="F141" s="335"/>
    </row>
    <row r="142" spans="1:6" ht="15.75" hidden="1" outlineLevel="1" collapsed="1">
      <c r="A142" s="341"/>
      <c r="B142" s="342"/>
      <c r="C142" s="338">
        <f>'TTU Uses'!$C$9</f>
        <v>20940</v>
      </c>
      <c r="D142" s="421">
        <f>'TTU Uses'!$D$9</f>
        <v>36953</v>
      </c>
      <c r="E142" s="334"/>
      <c r="F142" s="335"/>
    </row>
    <row r="143" spans="1:6" ht="15.75" hidden="1" outlineLevel="1" collapsed="1">
      <c r="A143" s="341"/>
      <c r="B143" s="342"/>
      <c r="C143" s="338">
        <f>'TWU Uses'!$C$9</f>
        <v>9533</v>
      </c>
      <c r="D143" s="421">
        <f>'TWU Uses'!$D$9</f>
        <v>7496</v>
      </c>
      <c r="E143" s="334"/>
      <c r="F143" s="335"/>
    </row>
    <row r="144" spans="1:6" ht="15.75" hidden="1" outlineLevel="1" collapsed="1">
      <c r="A144" s="341"/>
      <c r="B144" s="342"/>
      <c r="C144" s="338">
        <f>'TXST Uses'!$C$9</f>
        <v>8291</v>
      </c>
      <c r="D144" s="421">
        <f>'TXST Uses'!$D$9</f>
        <v>0</v>
      </c>
      <c r="E144" s="334"/>
      <c r="F144" s="335"/>
    </row>
    <row r="145" spans="1:6" ht="15.75" hidden="1" outlineLevel="1" collapsed="1">
      <c r="A145" s="341"/>
      <c r="B145" s="342"/>
      <c r="C145" s="338">
        <f>'TYL Uses'!$C$9</f>
        <v>1574</v>
      </c>
      <c r="D145" s="421">
        <f>'TYL Uses'!$D$9</f>
        <v>136</v>
      </c>
      <c r="E145" s="334"/>
      <c r="F145" s="335"/>
    </row>
    <row r="146" spans="1:6" ht="15.75" hidden="1" outlineLevel="1" collapsed="1">
      <c r="A146" s="341"/>
      <c r="B146" s="342"/>
      <c r="C146" s="338">
        <f>'UH1 Uses'!$C$9</f>
        <v>922</v>
      </c>
      <c r="D146" s="421">
        <f>'UH1 Uses'!$D$9</f>
        <v>3700</v>
      </c>
      <c r="E146" s="334"/>
      <c r="F146" s="335"/>
    </row>
    <row r="147" spans="1:6" ht="15.75" hidden="1" outlineLevel="1" collapsed="1">
      <c r="A147" s="341"/>
      <c r="B147" s="342"/>
      <c r="C147" s="338">
        <f>'UHCL Uses'!$C$9</f>
        <v>19215</v>
      </c>
      <c r="D147" s="421">
        <f>'UHCL Uses'!$D$9</f>
        <v>9003</v>
      </c>
      <c r="E147" s="334"/>
      <c r="F147" s="335"/>
    </row>
    <row r="148" spans="1:6" ht="15.75" hidden="1" outlineLevel="1" collapsed="1">
      <c r="A148" s="341"/>
      <c r="B148" s="342"/>
      <c r="C148" s="338">
        <f>'UHD Uses'!$C$9</f>
        <v>7562</v>
      </c>
      <c r="D148" s="421">
        <f>'UHD Uses'!$D$9</f>
        <v>17</v>
      </c>
      <c r="E148" s="334"/>
      <c r="F148" s="335"/>
    </row>
    <row r="149" spans="1:6" ht="15.75" hidden="1" outlineLevel="1" collapsed="1">
      <c r="A149" s="341"/>
      <c r="B149" s="342"/>
      <c r="C149" s="338">
        <f>'UHV Uses'!$C$9</f>
        <v>380</v>
      </c>
      <c r="D149" s="421">
        <f>'UHV Uses'!$D$9</f>
        <v>0</v>
      </c>
      <c r="E149" s="334"/>
      <c r="F149" s="335"/>
    </row>
    <row r="150" spans="1:6" ht="15.75" hidden="1" outlineLevel="1" collapsed="1">
      <c r="A150" s="341"/>
      <c r="B150" s="342"/>
      <c r="C150" s="338">
        <f>'UNT Uses'!$C$9</f>
        <v>5633</v>
      </c>
      <c r="D150" s="421">
        <f>'UNT Uses'!$D$9</f>
        <v>0</v>
      </c>
      <c r="E150" s="334"/>
      <c r="F150" s="335"/>
    </row>
    <row r="151" spans="1:6" ht="15.75" hidden="1" outlineLevel="1" collapsed="1">
      <c r="A151" s="341"/>
      <c r="B151" s="342"/>
      <c r="C151" s="338">
        <f>'UNTD Uses'!$C$9</f>
        <v>0</v>
      </c>
      <c r="D151" s="421">
        <f>'UNTD Uses'!$D$9</f>
        <v>0</v>
      </c>
      <c r="E151" s="334"/>
      <c r="F151" s="335"/>
    </row>
    <row r="152" spans="1:6" ht="15.75" hidden="1" outlineLevel="1" collapsed="1">
      <c r="A152" s="341"/>
      <c r="B152" s="342"/>
      <c r="C152" s="338">
        <f>'WTAMU Uses'!$C$9</f>
        <v>0</v>
      </c>
      <c r="D152" s="421">
        <f>'WTAMU Uses'!$D$9</f>
        <v>0</v>
      </c>
      <c r="E152" s="334"/>
      <c r="F152" s="335"/>
    </row>
    <row r="153" spans="1:6" ht="15.75" collapsed="1">
      <c r="A153" s="336" t="s">
        <v>940</v>
      </c>
      <c r="B153" s="337" t="s">
        <v>938</v>
      </c>
      <c r="C153" s="338">
        <f>SUM(C117:C152)</f>
        <v>157913</v>
      </c>
      <c r="D153" s="338">
        <f>SUM(D117:D152)</f>
        <v>165440</v>
      </c>
      <c r="E153" s="339"/>
      <c r="F153" s="432"/>
    </row>
    <row r="154" spans="1:6" ht="15.75" hidden="1" outlineLevel="1">
      <c r="A154" s="336"/>
      <c r="B154" s="337" t="s">
        <v>34</v>
      </c>
      <c r="C154" s="333">
        <f>'ARL Uses'!$C$10</f>
        <v>0</v>
      </c>
      <c r="D154" s="333">
        <f>'ARL Uses'!$D$10</f>
        <v>0</v>
      </c>
      <c r="E154" s="339">
        <f>'ARL Uses'!$E$10</f>
        <v>0</v>
      </c>
      <c r="F154" s="340"/>
    </row>
    <row r="155" spans="1:6" ht="15.75" hidden="1" outlineLevel="1" collapsed="1">
      <c r="A155" s="336"/>
      <c r="B155" s="337" t="s">
        <v>26</v>
      </c>
      <c r="C155" s="333">
        <f>'ASU Uses'!$C$10</f>
        <v>0</v>
      </c>
      <c r="D155" s="333">
        <f>'ASU Uses'!$D$10</f>
        <v>0</v>
      </c>
      <c r="E155" s="339">
        <f>'ASU Uses'!$E$10</f>
        <v>0</v>
      </c>
      <c r="F155" s="340"/>
    </row>
    <row r="156" spans="1:6" ht="15.75" hidden="1" outlineLevel="1" collapsed="1">
      <c r="A156" s="336"/>
      <c r="B156" s="337" t="s">
        <v>165</v>
      </c>
      <c r="C156" s="333">
        <f>'AUS1 Uses'!$C$10</f>
        <v>0</v>
      </c>
      <c r="D156" s="333">
        <f>'AUS1 Uses'!$D$10</f>
        <v>0</v>
      </c>
      <c r="E156" s="339">
        <f>'AUS1 Uses'!$E$10</f>
        <v>0</v>
      </c>
      <c r="F156" s="340"/>
    </row>
    <row r="157" spans="1:6" ht="15.75" hidden="1" outlineLevel="1" collapsed="1">
      <c r="A157" s="336"/>
      <c r="B157" s="337" t="s">
        <v>2</v>
      </c>
      <c r="C157" s="333">
        <f>'Dal Uses'!$C$10</f>
        <v>0</v>
      </c>
      <c r="D157" s="333">
        <f>'Dal Uses'!$D$10</f>
        <v>1763172</v>
      </c>
      <c r="E157" s="339">
        <f>'Dal Uses'!$E$10</f>
        <v>0</v>
      </c>
      <c r="F157" s="340"/>
    </row>
    <row r="158" spans="1:6" ht="15.75" hidden="1" outlineLevel="1" collapsed="1">
      <c r="A158" s="336"/>
      <c r="B158" s="337" t="s">
        <v>3</v>
      </c>
      <c r="C158" s="333">
        <f>'E-P Uses'!$C$10</f>
        <v>0</v>
      </c>
      <c r="D158" s="333">
        <f>'E-P Uses'!$D$10</f>
        <v>0</v>
      </c>
      <c r="E158" s="339">
        <f>'E-P Uses'!$E$10</f>
        <v>0</v>
      </c>
      <c r="F158" s="340"/>
    </row>
    <row r="159" spans="1:6" ht="15.75" hidden="1" outlineLevel="1" collapsed="1">
      <c r="A159" s="336"/>
      <c r="B159" s="337" t="s">
        <v>33</v>
      </c>
      <c r="C159" s="333">
        <f>'LU Uses'!$C$10</f>
        <v>0</v>
      </c>
      <c r="D159" s="333">
        <f>'LU Uses'!$D$10</f>
        <v>0</v>
      </c>
      <c r="E159" s="339">
        <f>'LU Uses'!$E$10</f>
        <v>0</v>
      </c>
      <c r="F159" s="340"/>
    </row>
    <row r="160" spans="1:6" ht="15.75" hidden="1" outlineLevel="1" collapsed="1">
      <c r="A160" s="336"/>
      <c r="B160" s="337" t="s">
        <v>28</v>
      </c>
      <c r="C160" s="333">
        <f>'MidWST Uses'!$C$10</f>
        <v>0</v>
      </c>
      <c r="D160" s="333">
        <f>'MidWST Uses'!$D$10</f>
        <v>0</v>
      </c>
      <c r="E160" s="339">
        <f>'MidWST Uses'!$E$10</f>
        <v>0</v>
      </c>
      <c r="F160" s="340"/>
    </row>
    <row r="161" spans="1:6" ht="15.75" hidden="1" outlineLevel="1" collapsed="1">
      <c r="A161" s="336"/>
      <c r="B161" s="337" t="s">
        <v>6</v>
      </c>
      <c r="C161" s="333">
        <f>'P-B Uses'!$C$10</f>
        <v>0</v>
      </c>
      <c r="D161" s="333">
        <f>'P-B Uses'!$D$10</f>
        <v>0</v>
      </c>
      <c r="E161" s="339">
        <f>'P-B Uses'!$E$10</f>
        <v>0</v>
      </c>
      <c r="F161" s="340"/>
    </row>
    <row r="162" spans="1:6" ht="15.75" hidden="1" outlineLevel="1" collapsed="1">
      <c r="A162" s="336"/>
      <c r="B162" s="337" t="s">
        <v>11</v>
      </c>
      <c r="C162" s="333">
        <f>'PVAMU Uses'!$C$10</f>
        <v>0</v>
      </c>
      <c r="D162" s="333">
        <f>'PVAMU Uses'!$D$10</f>
        <v>0</v>
      </c>
      <c r="E162" s="339">
        <f>'PVAMU Uses'!$E$10</f>
        <v>0</v>
      </c>
      <c r="F162" s="340"/>
    </row>
    <row r="163" spans="1:6" ht="15.75" hidden="1" outlineLevel="1" collapsed="1">
      <c r="A163" s="336"/>
      <c r="B163" s="337" t="s">
        <v>164</v>
      </c>
      <c r="C163" s="333">
        <f>'RGV1 Uses'!$C$10</f>
        <v>0</v>
      </c>
      <c r="D163" s="333">
        <f>'RGV1 Uses'!$D$10</f>
        <v>0</v>
      </c>
      <c r="E163" s="339">
        <f>'RGV1 Uses'!$E$10</f>
        <v>0</v>
      </c>
      <c r="F163" s="340"/>
    </row>
    <row r="164" spans="1:6" ht="15.75" hidden="1" outlineLevel="1" collapsed="1">
      <c r="A164" s="336"/>
      <c r="B164" s="337" t="s">
        <v>7</v>
      </c>
      <c r="C164" s="333">
        <f>'S-A Uses'!$C$10</f>
        <v>0</v>
      </c>
      <c r="D164" s="333">
        <f>'S-A Uses'!$D$10</f>
        <v>0</v>
      </c>
      <c r="E164" s="339">
        <f>'S-A Uses'!$E$10</f>
        <v>0</v>
      </c>
      <c r="F164" s="340"/>
    </row>
    <row r="165" spans="1:6" ht="15.75" hidden="1" outlineLevel="1" collapsed="1">
      <c r="A165" s="336"/>
      <c r="B165" s="337" t="s">
        <v>29</v>
      </c>
      <c r="C165" s="333">
        <f>'SFA Uses'!$C$10</f>
        <v>0</v>
      </c>
      <c r="D165" s="333">
        <f>'SFA Uses'!$D$10</f>
        <v>0</v>
      </c>
      <c r="E165" s="339">
        <f>'SFA Uses'!$E$10</f>
        <v>0</v>
      </c>
      <c r="F165" s="340"/>
    </row>
    <row r="166" spans="1:6" ht="15.75" hidden="1" outlineLevel="1" collapsed="1">
      <c r="A166" s="336"/>
      <c r="B166" s="337" t="s">
        <v>904</v>
      </c>
      <c r="C166" s="333">
        <f>'SHSU1 Uses'!$C$10</f>
        <v>0</v>
      </c>
      <c r="D166" s="333">
        <f>'SHSU1 Uses'!$D$10</f>
        <v>0</v>
      </c>
      <c r="E166" s="339">
        <f>'SHSU1 Uses'!$E$10</f>
        <v>0</v>
      </c>
      <c r="F166" s="340"/>
    </row>
    <row r="167" spans="1:6" ht="15.75" hidden="1" outlineLevel="1" collapsed="1">
      <c r="A167" s="336"/>
      <c r="B167" s="337" t="s">
        <v>24</v>
      </c>
      <c r="C167" s="333">
        <f>'SRSU Uses'!$C$10</f>
        <v>0</v>
      </c>
      <c r="D167" s="333">
        <f>'SRSU Uses'!$D$10</f>
        <v>0</v>
      </c>
      <c r="E167" s="339">
        <f>'SRSU Uses'!$E$10</f>
        <v>0</v>
      </c>
      <c r="F167" s="340"/>
    </row>
    <row r="168" spans="1:6" ht="15.75" hidden="1" outlineLevel="1" collapsed="1">
      <c r="A168" s="336"/>
      <c r="B168" s="337" t="s">
        <v>15</v>
      </c>
      <c r="C168" s="333">
        <f>'TAMIIU Uses'!$C$10</f>
        <v>0</v>
      </c>
      <c r="D168" s="333">
        <f>'TAMIIU Uses'!$D$10</f>
        <v>0</v>
      </c>
      <c r="E168" s="339">
        <f>'TAMIIU Uses'!$E$10</f>
        <v>0</v>
      </c>
      <c r="F168" s="340"/>
    </row>
    <row r="169" spans="1:6" ht="15.75" hidden="1" outlineLevel="1" collapsed="1">
      <c r="A169" s="336"/>
      <c r="B169" s="337" t="s">
        <v>9</v>
      </c>
      <c r="C169" s="333">
        <f>'TAMU Uses'!$C$10</f>
        <v>0</v>
      </c>
      <c r="D169" s="333">
        <f>'TAMU Uses'!$D$10</f>
        <v>0</v>
      </c>
      <c r="E169" s="339">
        <f>'TAMU Uses'!$E$10</f>
        <v>0</v>
      </c>
      <c r="F169" s="340"/>
    </row>
    <row r="170" spans="1:6" ht="15.75" hidden="1" outlineLevel="1" collapsed="1">
      <c r="A170" s="336"/>
      <c r="B170" s="337" t="s">
        <v>8</v>
      </c>
      <c r="C170" s="333">
        <f>'TAMUC Uses'!$C$10</f>
        <v>0</v>
      </c>
      <c r="D170" s="333">
        <f>'TAMUC Uses'!$D$10</f>
        <v>0</v>
      </c>
      <c r="E170" s="339">
        <f>'TAMUC Uses'!$E$10</f>
        <v>0</v>
      </c>
      <c r="F170" s="340"/>
    </row>
    <row r="171" spans="1:6" ht="15.75" hidden="1" outlineLevel="1" collapsed="1">
      <c r="A171" s="336"/>
      <c r="B171" s="337" t="s">
        <v>13</v>
      </c>
      <c r="C171" s="333">
        <f>'TAMUCC Uses'!$C$10</f>
        <v>0</v>
      </c>
      <c r="D171" s="333">
        <f>'TAMUCC Uses'!$D$10</f>
        <v>0</v>
      </c>
      <c r="E171" s="339">
        <f>'TAMUCC Uses'!$E$10</f>
        <v>0</v>
      </c>
      <c r="F171" s="340"/>
    </row>
    <row r="172" spans="1:6" ht="15.75" hidden="1" outlineLevel="1" collapsed="1">
      <c r="A172" s="336"/>
      <c r="B172" s="337" t="s">
        <v>37</v>
      </c>
      <c r="C172" s="333">
        <f>'TAMUCT Uses'!$C$10</f>
        <v>0</v>
      </c>
      <c r="D172" s="333">
        <f>'TAMUCT Uses'!$D$10</f>
        <v>0</v>
      </c>
      <c r="E172" s="339">
        <f>'TAMUCT Uses'!$E$10</f>
        <v>0</v>
      </c>
      <c r="F172" s="340"/>
    </row>
    <row r="173" spans="1:6" ht="15.75" hidden="1" outlineLevel="1" collapsed="1">
      <c r="A173" s="336"/>
      <c r="B173" s="337" t="s">
        <v>10</v>
      </c>
      <c r="C173" s="333">
        <f>'TAMUG Uses'!$C$10</f>
        <v>0</v>
      </c>
      <c r="D173" s="333">
        <f>'TAMUG Uses'!$D$10</f>
        <v>0</v>
      </c>
      <c r="E173" s="339">
        <f>'TAMUG Uses'!$E$10</f>
        <v>0</v>
      </c>
      <c r="F173" s="340"/>
    </row>
    <row r="174" spans="1:6" ht="15.75" hidden="1" outlineLevel="1" collapsed="1">
      <c r="A174" s="336"/>
      <c r="B174" s="337" t="s">
        <v>14</v>
      </c>
      <c r="C174" s="333">
        <f>'TAMUK Uses'!$C$10</f>
        <v>0</v>
      </c>
      <c r="D174" s="333">
        <f>'TAMUK Uses'!$D$10</f>
        <v>0</v>
      </c>
      <c r="E174" s="339">
        <f>'TAMUK Uses'!$E$10</f>
        <v>0</v>
      </c>
      <c r="F174" s="340"/>
    </row>
    <row r="175" spans="1:6" ht="15.75" hidden="1" outlineLevel="1" collapsed="1">
      <c r="A175" s="336"/>
      <c r="B175" s="337" t="s">
        <v>38</v>
      </c>
      <c r="C175" s="333">
        <f>'TAMUSA Uses'!$C$10</f>
        <v>0</v>
      </c>
      <c r="D175" s="333">
        <f>'TAMUSA Uses'!$D$10</f>
        <v>0</v>
      </c>
      <c r="E175" s="339">
        <f>'TAMUSA Uses'!$E$10</f>
        <v>0</v>
      </c>
      <c r="F175" s="340"/>
    </row>
    <row r="176" spans="1:6" ht="15.75" hidden="1" outlineLevel="1" collapsed="1">
      <c r="A176" s="336"/>
      <c r="B176" s="337" t="s">
        <v>18</v>
      </c>
      <c r="C176" s="333">
        <f>'TAMUT Uses'!$C$10</f>
        <v>0</v>
      </c>
      <c r="D176" s="333">
        <f>'TAMUT Uses'!$D$10</f>
        <v>0</v>
      </c>
      <c r="E176" s="339">
        <f>'TAMUT Uses'!$E$10</f>
        <v>0</v>
      </c>
      <c r="F176" s="340"/>
    </row>
    <row r="177" spans="1:6" ht="15.75" hidden="1" outlineLevel="1" collapsed="1">
      <c r="A177" s="336"/>
      <c r="B177" s="337" t="s">
        <v>12</v>
      </c>
      <c r="C177" s="333">
        <f>'TARLST Uses'!$C$10</f>
        <v>0</v>
      </c>
      <c r="D177" s="333">
        <f>'TARLST Uses'!$D$10</f>
        <v>0</v>
      </c>
      <c r="E177" s="339">
        <f>'TARLST Uses'!$E$10</f>
        <v>0</v>
      </c>
      <c r="F177" s="340"/>
    </row>
    <row r="178" spans="1:6" ht="15.75" hidden="1" outlineLevel="1" collapsed="1">
      <c r="A178" s="336"/>
      <c r="B178" s="337" t="s">
        <v>30</v>
      </c>
      <c r="C178" s="333">
        <f>'TSU Uses'!$C$10</f>
        <v>0</v>
      </c>
      <c r="D178" s="333">
        <f>'TSU Uses'!$D$10</f>
        <v>0</v>
      </c>
      <c r="E178" s="339">
        <f>'TSU Uses'!$E$10</f>
        <v>0</v>
      </c>
      <c r="F178" s="340"/>
    </row>
    <row r="179" spans="1:6" ht="15.75" hidden="1" outlineLevel="1" collapsed="1">
      <c r="A179" s="336"/>
      <c r="B179" s="337" t="s">
        <v>25</v>
      </c>
      <c r="C179" s="333">
        <f>'TTU Uses'!$C$10</f>
        <v>0</v>
      </c>
      <c r="D179" s="333">
        <f>'TTU Uses'!$D$10</f>
        <v>0</v>
      </c>
      <c r="E179" s="339">
        <f>'TTU Uses'!$E$10</f>
        <v>0</v>
      </c>
      <c r="F179" s="340"/>
    </row>
    <row r="180" spans="1:6" ht="15.75" hidden="1" outlineLevel="1" collapsed="1">
      <c r="A180" s="336"/>
      <c r="B180" s="337" t="s">
        <v>31</v>
      </c>
      <c r="C180" s="333">
        <f>'TWU Uses'!$C$10</f>
        <v>0</v>
      </c>
      <c r="D180" s="333">
        <f>'TWU Uses'!$D$10</f>
        <v>0</v>
      </c>
      <c r="E180" s="339">
        <f>'TWU Uses'!$E$10</f>
        <v>0</v>
      </c>
      <c r="F180" s="340"/>
    </row>
    <row r="181" spans="1:6" ht="15.75" hidden="1" outlineLevel="1" collapsed="1">
      <c r="A181" s="336"/>
      <c r="B181" s="337" t="s">
        <v>149</v>
      </c>
      <c r="C181" s="333">
        <f>'TXST Uses'!$C$10</f>
        <v>0</v>
      </c>
      <c r="D181" s="333">
        <f>'TXST Uses'!$D$10</f>
        <v>0</v>
      </c>
      <c r="E181" s="339">
        <f>'TXST Uses'!$E$10</f>
        <v>0</v>
      </c>
      <c r="F181" s="340"/>
    </row>
    <row r="182" spans="1:6" ht="15.75" hidden="1" outlineLevel="1" collapsed="1">
      <c r="A182" s="336"/>
      <c r="B182" s="337" t="s">
        <v>8</v>
      </c>
      <c r="C182" s="333">
        <f>'TYL Uses'!$C$10</f>
        <v>0</v>
      </c>
      <c r="D182" s="333">
        <f>'TYL Uses'!$D$10</f>
        <v>0</v>
      </c>
      <c r="E182" s="339">
        <f>'TYL Uses'!$E$10</f>
        <v>0</v>
      </c>
      <c r="F182" s="340"/>
    </row>
    <row r="183" spans="1:6" ht="15.75" hidden="1" outlineLevel="1" collapsed="1">
      <c r="A183" s="336"/>
      <c r="B183" s="337" t="s">
        <v>901</v>
      </c>
      <c r="C183" s="333">
        <f>'UH1 Uses'!$C$10</f>
        <v>6202149</v>
      </c>
      <c r="D183" s="333">
        <f>'UH1 Uses'!$D$10</f>
        <v>0</v>
      </c>
      <c r="E183" s="339">
        <f>'UH1 Uses'!$E$10</f>
        <v>0</v>
      </c>
      <c r="F183" s="340"/>
    </row>
    <row r="184" spans="1:6" ht="15.75" hidden="1" outlineLevel="1" collapsed="1">
      <c r="A184" s="336"/>
      <c r="B184" s="337" t="s">
        <v>20</v>
      </c>
      <c r="C184" s="333">
        <f>'UHCL Uses'!$C$10</f>
        <v>0</v>
      </c>
      <c r="D184" s="333">
        <f>'UHCL Uses'!$D$10</f>
        <v>0</v>
      </c>
      <c r="E184" s="339">
        <f>'UHCL Uses'!$E$10</f>
        <v>0</v>
      </c>
      <c r="F184" s="340"/>
    </row>
    <row r="185" spans="1:6" ht="15.75" hidden="1" outlineLevel="1" collapsed="1">
      <c r="A185" s="336"/>
      <c r="B185" s="337" t="s">
        <v>21</v>
      </c>
      <c r="C185" s="333">
        <f>'UHD Uses'!$C$10</f>
        <v>0</v>
      </c>
      <c r="D185" s="333">
        <f>'UHD Uses'!$D$10</f>
        <v>0</v>
      </c>
      <c r="E185" s="339">
        <f>'UHD Uses'!$E$10</f>
        <v>0</v>
      </c>
      <c r="F185" s="340"/>
    </row>
    <row r="186" spans="1:6" ht="15.75" hidden="1" outlineLevel="1" collapsed="1">
      <c r="A186" s="336"/>
      <c r="B186" s="337" t="s">
        <v>22</v>
      </c>
      <c r="C186" s="333">
        <f>'UHV Uses'!$C$10</f>
        <v>0</v>
      </c>
      <c r="D186" s="333">
        <f>'UHV Uses'!$D$10</f>
        <v>0</v>
      </c>
      <c r="E186" s="339">
        <f>'UHV Uses'!$E$10</f>
        <v>0</v>
      </c>
      <c r="F186" s="340"/>
    </row>
    <row r="187" spans="1:6" ht="15.75" hidden="1" outlineLevel="1" collapsed="1">
      <c r="A187" s="336"/>
      <c r="B187" s="337" t="s">
        <v>27</v>
      </c>
      <c r="C187" s="333">
        <f>'UNT Uses'!$C$10</f>
        <v>0</v>
      </c>
      <c r="D187" s="333">
        <f>'UNT Uses'!$D$10</f>
        <v>0</v>
      </c>
      <c r="E187" s="339">
        <f>'UNT Uses'!$E$10</f>
        <v>0</v>
      </c>
      <c r="F187" s="340"/>
    </row>
    <row r="188" spans="1:6" ht="15.75" hidden="1" outlineLevel="1" collapsed="1">
      <c r="A188" s="336"/>
      <c r="B188" s="337" t="s">
        <v>36</v>
      </c>
      <c r="C188" s="333">
        <f>'UNTD Uses'!$C$10</f>
        <v>0</v>
      </c>
      <c r="D188" s="333">
        <f>'UNTD Uses'!$D$10</f>
        <v>0</v>
      </c>
      <c r="E188" s="339">
        <f>'UNTD Uses'!$E$10</f>
        <v>0</v>
      </c>
      <c r="F188" s="340"/>
    </row>
    <row r="189" spans="1:6" ht="15.75" hidden="1" outlineLevel="1" collapsed="1">
      <c r="A189" s="336"/>
      <c r="B189" s="337" t="s">
        <v>16</v>
      </c>
      <c r="C189" s="333">
        <f>'WTAMU Uses'!$C$10</f>
        <v>0</v>
      </c>
      <c r="D189" s="333">
        <f>'WTAMU Uses'!$D$10</f>
        <v>0</v>
      </c>
      <c r="E189" s="339">
        <f>'WTAMU Uses'!$E$10</f>
        <v>0</v>
      </c>
      <c r="F189" s="340"/>
    </row>
    <row r="190" spans="1:6" ht="15.75" collapsed="1">
      <c r="A190" s="341" t="s">
        <v>942</v>
      </c>
      <c r="B190" s="342" t="s">
        <v>943</v>
      </c>
      <c r="C190" s="333">
        <f>SUM(C154:C189)</f>
        <v>6202149</v>
      </c>
      <c r="D190" s="334">
        <f>SUM(D154:D189)</f>
        <v>1763172</v>
      </c>
      <c r="E190" s="334">
        <f>SUM(E154:E189)</f>
        <v>0</v>
      </c>
      <c r="F190" s="335"/>
    </row>
    <row r="191" spans="1:6" ht="15.75" hidden="1" outlineLevel="1">
      <c r="A191" s="341"/>
      <c r="B191" s="342" t="s">
        <v>34</v>
      </c>
      <c r="C191" s="338">
        <f>'ARL Uses'!$C$11</f>
        <v>0</v>
      </c>
      <c r="D191" s="421">
        <f>'ARL Uses'!$D$11</f>
        <v>0</v>
      </c>
      <c r="E191" s="334"/>
      <c r="F191" s="335"/>
    </row>
    <row r="192" spans="1:6" ht="15.75" hidden="1" outlineLevel="1" collapsed="1">
      <c r="A192" s="341"/>
      <c r="B192" s="342" t="s">
        <v>26</v>
      </c>
      <c r="C192" s="338">
        <f>'ASU Uses'!$C$11</f>
        <v>0</v>
      </c>
      <c r="D192" s="421">
        <f>'ASU Uses'!$D$11</f>
        <v>0</v>
      </c>
      <c r="E192" s="334"/>
      <c r="F192" s="335"/>
    </row>
    <row r="193" spans="1:6" ht="15.75" hidden="1" outlineLevel="1" collapsed="1">
      <c r="A193" s="341"/>
      <c r="B193" s="342" t="s">
        <v>165</v>
      </c>
      <c r="C193" s="338">
        <f>'AUS1 Uses'!$C$11</f>
        <v>0</v>
      </c>
      <c r="D193" s="421">
        <f>'AUS1 Uses'!$D$11</f>
        <v>0</v>
      </c>
      <c r="E193" s="334"/>
      <c r="F193" s="335"/>
    </row>
    <row r="194" spans="1:6" ht="15.75" hidden="1" outlineLevel="1" collapsed="1">
      <c r="A194" s="341"/>
      <c r="B194" s="342" t="s">
        <v>2</v>
      </c>
      <c r="C194" s="338">
        <f>'Dal Uses'!$C$11</f>
        <v>0</v>
      </c>
      <c r="D194" s="421">
        <f>'Dal Uses'!$D$11</f>
        <v>8076</v>
      </c>
      <c r="E194" s="334"/>
      <c r="F194" s="335"/>
    </row>
    <row r="195" spans="1:6" ht="15.75" hidden="1" outlineLevel="1" collapsed="1">
      <c r="A195" s="341"/>
      <c r="B195" s="342" t="s">
        <v>3</v>
      </c>
      <c r="C195" s="338">
        <f>'E-P Uses'!$C$11</f>
        <v>0</v>
      </c>
      <c r="D195" s="421">
        <f>'E-P Uses'!$D$11</f>
        <v>0</v>
      </c>
      <c r="E195" s="334"/>
      <c r="F195" s="335"/>
    </row>
    <row r="196" spans="1:6" ht="15.75" hidden="1" outlineLevel="1" collapsed="1">
      <c r="A196" s="341"/>
      <c r="B196" s="342" t="s">
        <v>33</v>
      </c>
      <c r="C196" s="338">
        <f>'LU Uses'!$C$11</f>
        <v>0</v>
      </c>
      <c r="D196" s="421">
        <f>'LU Uses'!$D$11</f>
        <v>0</v>
      </c>
      <c r="E196" s="334"/>
      <c r="F196" s="335"/>
    </row>
    <row r="197" spans="1:6" ht="15.75" hidden="1" outlineLevel="1" collapsed="1">
      <c r="A197" s="341"/>
      <c r="B197" s="342" t="s">
        <v>28</v>
      </c>
      <c r="C197" s="338">
        <f>'MidWST Uses'!$C$11</f>
        <v>0</v>
      </c>
      <c r="D197" s="421">
        <f>'MidWST Uses'!$D$11</f>
        <v>0</v>
      </c>
      <c r="E197" s="334"/>
      <c r="F197" s="335"/>
    </row>
    <row r="198" spans="1:6" ht="15.75" hidden="1" outlineLevel="1" collapsed="1">
      <c r="A198" s="341"/>
      <c r="B198" s="342" t="s">
        <v>6</v>
      </c>
      <c r="C198" s="338">
        <f>'P-B Uses'!$C$11</f>
        <v>0</v>
      </c>
      <c r="D198" s="421">
        <f>'P-B Uses'!$D$11</f>
        <v>0</v>
      </c>
      <c r="E198" s="334"/>
      <c r="F198" s="335"/>
    </row>
    <row r="199" spans="1:6" ht="15.75" hidden="1" outlineLevel="1" collapsed="1">
      <c r="A199" s="341"/>
      <c r="B199" s="342" t="s">
        <v>11</v>
      </c>
      <c r="C199" s="338">
        <f>'PVAMU Uses'!$C$11</f>
        <v>0</v>
      </c>
      <c r="D199" s="421">
        <f>'PVAMU Uses'!$D$11</f>
        <v>0</v>
      </c>
      <c r="E199" s="334"/>
      <c r="F199" s="335"/>
    </row>
    <row r="200" spans="1:6" ht="15.75" hidden="1" outlineLevel="1" collapsed="1">
      <c r="A200" s="341"/>
      <c r="B200" s="342" t="s">
        <v>164</v>
      </c>
      <c r="C200" s="338">
        <f>'RGV1 Uses'!$C$11</f>
        <v>0</v>
      </c>
      <c r="D200" s="421">
        <f>'RGV1 Uses'!$D$11</f>
        <v>0</v>
      </c>
      <c r="E200" s="334"/>
      <c r="F200" s="335"/>
    </row>
    <row r="201" spans="1:6" ht="15.75" hidden="1" outlineLevel="1" collapsed="1">
      <c r="A201" s="341"/>
      <c r="B201" s="342" t="s">
        <v>7</v>
      </c>
      <c r="C201" s="338">
        <f>'S-A Uses'!$C$11</f>
        <v>0</v>
      </c>
      <c r="D201" s="421">
        <f>'S-A Uses'!$D$11</f>
        <v>0</v>
      </c>
      <c r="E201" s="334"/>
      <c r="F201" s="335"/>
    </row>
    <row r="202" spans="1:6" ht="15.75" hidden="1" outlineLevel="1" collapsed="1">
      <c r="A202" s="341"/>
      <c r="B202" s="342" t="s">
        <v>29</v>
      </c>
      <c r="C202" s="338">
        <f>'SFA Uses'!$C$11</f>
        <v>0</v>
      </c>
      <c r="D202" s="421">
        <f>'SFA Uses'!$D$11</f>
        <v>0</v>
      </c>
      <c r="E202" s="334"/>
      <c r="F202" s="335"/>
    </row>
    <row r="203" spans="1:6" ht="15.75" hidden="1" outlineLevel="1" collapsed="1">
      <c r="A203" s="341"/>
      <c r="B203" s="342" t="s">
        <v>904</v>
      </c>
      <c r="C203" s="338">
        <f>'SHSU1 Uses'!$C$11</f>
        <v>0</v>
      </c>
      <c r="D203" s="421">
        <f>'SHSU1 Uses'!$D$11</f>
        <v>0</v>
      </c>
      <c r="E203" s="334"/>
      <c r="F203" s="335"/>
    </row>
    <row r="204" spans="1:6" ht="15.75" hidden="1" outlineLevel="1" collapsed="1">
      <c r="A204" s="341"/>
      <c r="B204" s="342" t="s">
        <v>24</v>
      </c>
      <c r="C204" s="338">
        <f>'SRSU Uses'!$C$11</f>
        <v>0</v>
      </c>
      <c r="D204" s="421">
        <f>'SRSU Uses'!$D$11</f>
        <v>0</v>
      </c>
      <c r="E204" s="334"/>
      <c r="F204" s="335"/>
    </row>
    <row r="205" spans="1:6" ht="15.75" hidden="1" outlineLevel="1" collapsed="1">
      <c r="A205" s="341"/>
      <c r="B205" s="342" t="s">
        <v>15</v>
      </c>
      <c r="C205" s="338">
        <f>'TAMIIU Uses'!$C$11</f>
        <v>0</v>
      </c>
      <c r="D205" s="421">
        <f>'TAMIIU Uses'!$D$11</f>
        <v>0</v>
      </c>
      <c r="E205" s="334"/>
      <c r="F205" s="335"/>
    </row>
    <row r="206" spans="1:6" ht="15.75" hidden="1" outlineLevel="1" collapsed="1">
      <c r="A206" s="341"/>
      <c r="B206" s="342" t="s">
        <v>9</v>
      </c>
      <c r="C206" s="338">
        <f>'TAMU Uses'!$C$11</f>
        <v>0</v>
      </c>
      <c r="D206" s="421">
        <f>'TAMU Uses'!$D$11</f>
        <v>0</v>
      </c>
      <c r="E206" s="334"/>
      <c r="F206" s="335"/>
    </row>
    <row r="207" spans="1:6" ht="15.75" hidden="1" outlineLevel="1" collapsed="1">
      <c r="A207" s="341"/>
      <c r="B207" s="342" t="s">
        <v>8</v>
      </c>
      <c r="C207" s="338">
        <f>'TAMUC Uses'!$C$11</f>
        <v>0</v>
      </c>
      <c r="D207" s="421">
        <f>'TAMUC Uses'!$D$11</f>
        <v>0</v>
      </c>
      <c r="E207" s="334"/>
      <c r="F207" s="335"/>
    </row>
    <row r="208" spans="1:6" ht="15.75" hidden="1" outlineLevel="1" collapsed="1">
      <c r="A208" s="341"/>
      <c r="B208" s="342" t="s">
        <v>13</v>
      </c>
      <c r="C208" s="338">
        <f>'TAMUCC Uses'!$C$11</f>
        <v>0</v>
      </c>
      <c r="D208" s="421">
        <f>'TAMUCC Uses'!$D$11</f>
        <v>0</v>
      </c>
      <c r="E208" s="334"/>
      <c r="F208" s="335"/>
    </row>
    <row r="209" spans="1:6" ht="15.75" hidden="1" outlineLevel="1" collapsed="1">
      <c r="A209" s="341"/>
      <c r="B209" s="342" t="s">
        <v>37</v>
      </c>
      <c r="C209" s="338">
        <f>'TAMUCT Uses'!$C$11</f>
        <v>0</v>
      </c>
      <c r="D209" s="421">
        <f>'TAMUCT Uses'!$D$11</f>
        <v>0</v>
      </c>
      <c r="E209" s="334"/>
      <c r="F209" s="335"/>
    </row>
    <row r="210" spans="1:6" ht="15.75" hidden="1" outlineLevel="1" collapsed="1">
      <c r="A210" s="341"/>
      <c r="B210" s="342" t="s">
        <v>10</v>
      </c>
      <c r="C210" s="338">
        <f>'TAMUG Uses'!$C$11</f>
        <v>0</v>
      </c>
      <c r="D210" s="421">
        <f>'TAMUG Uses'!$D$11</f>
        <v>0</v>
      </c>
      <c r="E210" s="334"/>
      <c r="F210" s="335"/>
    </row>
    <row r="211" spans="1:6" ht="15.75" hidden="1" outlineLevel="1" collapsed="1">
      <c r="A211" s="341"/>
      <c r="B211" s="342" t="s">
        <v>14</v>
      </c>
      <c r="C211" s="338">
        <f>'TAMUK Uses'!$C$11</f>
        <v>0</v>
      </c>
      <c r="D211" s="421">
        <f>'TAMUK Uses'!$D$11</f>
        <v>0</v>
      </c>
      <c r="E211" s="334"/>
      <c r="F211" s="335"/>
    </row>
    <row r="212" spans="1:6" ht="15.75" hidden="1" outlineLevel="1" collapsed="1">
      <c r="A212" s="341"/>
      <c r="B212" s="342" t="s">
        <v>38</v>
      </c>
      <c r="C212" s="338">
        <f>'TAMUSA Uses'!$C$11</f>
        <v>0</v>
      </c>
      <c r="D212" s="421">
        <f>'TAMUSA Uses'!$D$11</f>
        <v>0</v>
      </c>
      <c r="E212" s="334"/>
      <c r="F212" s="335"/>
    </row>
    <row r="213" spans="1:6" ht="15.75" hidden="1" outlineLevel="1" collapsed="1">
      <c r="A213" s="341"/>
      <c r="B213" s="342" t="s">
        <v>18</v>
      </c>
      <c r="C213" s="338">
        <f>'TAMUT Uses'!$C$11</f>
        <v>0</v>
      </c>
      <c r="D213" s="421">
        <f>'TAMUT Uses'!$D$11</f>
        <v>0</v>
      </c>
      <c r="E213" s="334"/>
      <c r="F213" s="335"/>
    </row>
    <row r="214" spans="1:6" ht="15.75" hidden="1" outlineLevel="1" collapsed="1">
      <c r="A214" s="341"/>
      <c r="B214" s="342" t="s">
        <v>12</v>
      </c>
      <c r="C214" s="338">
        <f>'TARLST Uses'!$C$11</f>
        <v>0</v>
      </c>
      <c r="D214" s="421">
        <f>'TARLST Uses'!$D$11</f>
        <v>0</v>
      </c>
      <c r="E214" s="334"/>
      <c r="F214" s="335"/>
    </row>
    <row r="215" spans="1:6" ht="15.75" hidden="1" outlineLevel="1" collapsed="1">
      <c r="A215" s="341"/>
      <c r="B215" s="342" t="s">
        <v>30</v>
      </c>
      <c r="C215" s="338">
        <f>'TSU Uses'!$C$11</f>
        <v>0</v>
      </c>
      <c r="D215" s="421">
        <f>'TSU Uses'!$D$11</f>
        <v>0</v>
      </c>
      <c r="E215" s="334"/>
      <c r="F215" s="335"/>
    </row>
    <row r="216" spans="1:6" ht="15.75" hidden="1" outlineLevel="1" collapsed="1">
      <c r="A216" s="341"/>
      <c r="B216" s="342" t="s">
        <v>25</v>
      </c>
      <c r="C216" s="338">
        <f>'TTU Uses'!$C$11</f>
        <v>0</v>
      </c>
      <c r="D216" s="421">
        <f>'TTU Uses'!$D$11</f>
        <v>0</v>
      </c>
      <c r="E216" s="334"/>
      <c r="F216" s="335"/>
    </row>
    <row r="217" spans="1:6" ht="15.75" hidden="1" outlineLevel="1" collapsed="1">
      <c r="A217" s="341"/>
      <c r="B217" s="342" t="s">
        <v>31</v>
      </c>
      <c r="C217" s="338">
        <f>'TWU Uses'!$C$11</f>
        <v>0</v>
      </c>
      <c r="D217" s="421">
        <f>'TWU Uses'!$D$11</f>
        <v>0</v>
      </c>
      <c r="E217" s="334"/>
      <c r="F217" s="335"/>
    </row>
    <row r="218" spans="1:6" ht="15.75" hidden="1" outlineLevel="1" collapsed="1">
      <c r="A218" s="341"/>
      <c r="B218" s="342" t="s">
        <v>149</v>
      </c>
      <c r="C218" s="338">
        <f>'TXST Uses'!$C$11</f>
        <v>0</v>
      </c>
      <c r="D218" s="421">
        <f>'TXST Uses'!$D$11</f>
        <v>0</v>
      </c>
      <c r="E218" s="334"/>
      <c r="F218" s="335"/>
    </row>
    <row r="219" spans="1:6" ht="15.75" hidden="1" outlineLevel="1" collapsed="1">
      <c r="A219" s="341"/>
      <c r="B219" s="342" t="s">
        <v>8</v>
      </c>
      <c r="C219" s="338">
        <f>'TYL Uses'!$C$11</f>
        <v>0</v>
      </c>
      <c r="D219" s="421">
        <f>'TYL Uses'!$D$11</f>
        <v>0</v>
      </c>
      <c r="E219" s="334"/>
      <c r="F219" s="335"/>
    </row>
    <row r="220" spans="1:6" ht="15.75" hidden="1" outlineLevel="1" collapsed="1">
      <c r="A220" s="341"/>
      <c r="B220" s="342" t="s">
        <v>901</v>
      </c>
      <c r="C220" s="338">
        <f>'UH1 Uses'!$C$11</f>
        <v>22266</v>
      </c>
      <c r="D220" s="421">
        <f>'UH1 Uses'!$D$11</f>
        <v>0</v>
      </c>
      <c r="E220" s="334"/>
      <c r="F220" s="335"/>
    </row>
    <row r="221" spans="1:6" ht="15.75" hidden="1" outlineLevel="1" collapsed="1">
      <c r="A221" s="341"/>
      <c r="B221" s="342" t="s">
        <v>20</v>
      </c>
      <c r="C221" s="338">
        <f>'UHCL Uses'!$C$11</f>
        <v>0</v>
      </c>
      <c r="D221" s="421">
        <f>'UHCL Uses'!$D$11</f>
        <v>0</v>
      </c>
      <c r="E221" s="334"/>
      <c r="F221" s="335"/>
    </row>
    <row r="222" spans="1:6" ht="15.75" hidden="1" outlineLevel="1" collapsed="1">
      <c r="A222" s="341"/>
      <c r="B222" s="342" t="s">
        <v>21</v>
      </c>
      <c r="C222" s="338">
        <f>'UHD Uses'!$C$11</f>
        <v>0</v>
      </c>
      <c r="D222" s="421">
        <f>'UHD Uses'!$D$11</f>
        <v>0</v>
      </c>
      <c r="E222" s="334"/>
      <c r="F222" s="335"/>
    </row>
    <row r="223" spans="1:6" ht="15.75" hidden="1" outlineLevel="1" collapsed="1">
      <c r="A223" s="341"/>
      <c r="B223" s="342" t="s">
        <v>22</v>
      </c>
      <c r="C223" s="338">
        <f>'UHV Uses'!$C$11</f>
        <v>0</v>
      </c>
      <c r="D223" s="421">
        <f>'UHV Uses'!$D$11</f>
        <v>0</v>
      </c>
      <c r="E223" s="334"/>
      <c r="F223" s="335"/>
    </row>
    <row r="224" spans="1:6" ht="15.75" hidden="1" outlineLevel="1" collapsed="1">
      <c r="A224" s="341"/>
      <c r="B224" s="342" t="s">
        <v>27</v>
      </c>
      <c r="C224" s="338">
        <f>'UNT Uses'!$C$11</f>
        <v>0</v>
      </c>
      <c r="D224" s="421">
        <f>'UNT Uses'!$D$11</f>
        <v>0</v>
      </c>
      <c r="E224" s="334"/>
      <c r="F224" s="335"/>
    </row>
    <row r="225" spans="1:6" ht="15.75" hidden="1" outlineLevel="1" collapsed="1">
      <c r="A225" s="341"/>
      <c r="B225" s="342" t="s">
        <v>36</v>
      </c>
      <c r="C225" s="338">
        <f>'UNTD Uses'!$C$11</f>
        <v>0</v>
      </c>
      <c r="D225" s="421">
        <f>'UNTD Uses'!$D$11</f>
        <v>0</v>
      </c>
      <c r="E225" s="334"/>
      <c r="F225" s="335"/>
    </row>
    <row r="226" spans="1:6" ht="15.75" hidden="1" outlineLevel="1" collapsed="1">
      <c r="A226" s="341"/>
      <c r="B226" s="342" t="s">
        <v>16</v>
      </c>
      <c r="C226" s="338">
        <f>'WTAMU Uses'!$C$11</f>
        <v>0</v>
      </c>
      <c r="D226" s="421">
        <f>'WTAMU Uses'!$D$11</f>
        <v>0</v>
      </c>
      <c r="E226" s="334"/>
      <c r="F226" s="335"/>
    </row>
    <row r="227" spans="1:6" ht="15.75" collapsed="1">
      <c r="A227" s="336" t="s">
        <v>942</v>
      </c>
      <c r="B227" s="337" t="s">
        <v>938</v>
      </c>
      <c r="C227" s="338">
        <f>SUM(C191:C226)</f>
        <v>22266</v>
      </c>
      <c r="D227" s="338">
        <f>SUM(D191:D226)</f>
        <v>8076</v>
      </c>
      <c r="E227" s="339"/>
      <c r="F227" s="432"/>
    </row>
    <row r="228" spans="1:6" ht="15.75" hidden="1" outlineLevel="1">
      <c r="A228" s="336"/>
      <c r="B228" s="337"/>
      <c r="C228" s="333">
        <f>'ARL Uses'!$C$12</f>
        <v>0</v>
      </c>
      <c r="D228" s="333">
        <f>'ARL Uses'!$D$12</f>
        <v>0</v>
      </c>
      <c r="E228" s="339">
        <f>'ARL Uses'!$E$12</f>
        <v>0</v>
      </c>
      <c r="F228" s="340"/>
    </row>
    <row r="229" spans="1:6" ht="15.75" hidden="1" outlineLevel="1" collapsed="1">
      <c r="A229" s="336"/>
      <c r="B229" s="337"/>
      <c r="C229" s="333">
        <f>'ASU Uses'!$C$12</f>
        <v>0</v>
      </c>
      <c r="D229" s="333">
        <f>'ASU Uses'!$D$12</f>
        <v>0</v>
      </c>
      <c r="E229" s="339">
        <f>'ASU Uses'!$E$12</f>
        <v>0</v>
      </c>
      <c r="F229" s="340"/>
    </row>
    <row r="230" spans="1:6" ht="15.75" hidden="1" outlineLevel="1" collapsed="1">
      <c r="A230" s="336"/>
      <c r="B230" s="337"/>
      <c r="C230" s="333">
        <f>'AUS1 Uses'!$C$12</f>
        <v>0</v>
      </c>
      <c r="D230" s="333">
        <f>'AUS1 Uses'!$D$12</f>
        <v>0</v>
      </c>
      <c r="E230" s="339">
        <f>'AUS1 Uses'!$E$12</f>
        <v>0</v>
      </c>
      <c r="F230" s="340"/>
    </row>
    <row r="231" spans="1:6" ht="15.75" hidden="1" outlineLevel="1" collapsed="1">
      <c r="A231" s="336"/>
      <c r="B231" s="337"/>
      <c r="C231" s="333">
        <f>'Dal Uses'!$C$12</f>
        <v>139200</v>
      </c>
      <c r="D231" s="333">
        <f>'Dal Uses'!$D$12</f>
        <v>81029</v>
      </c>
      <c r="E231" s="339">
        <f>'Dal Uses'!$E$12</f>
        <v>0</v>
      </c>
      <c r="F231" s="340"/>
    </row>
    <row r="232" spans="1:6" ht="15.75" hidden="1" outlineLevel="1" collapsed="1">
      <c r="A232" s="336"/>
      <c r="B232" s="337"/>
      <c r="C232" s="333">
        <f>'E-P Uses'!$C$12</f>
        <v>686986</v>
      </c>
      <c r="D232" s="333">
        <f>'E-P Uses'!$D$12</f>
        <v>85926</v>
      </c>
      <c r="E232" s="339">
        <f>'E-P Uses'!$E$12</f>
        <v>1500000</v>
      </c>
      <c r="F232" s="340"/>
    </row>
    <row r="233" spans="1:6" ht="15.75" hidden="1" outlineLevel="1" collapsed="1">
      <c r="A233" s="336"/>
      <c r="B233" s="337"/>
      <c r="C233" s="333">
        <f>'LU Uses'!$C$12</f>
        <v>0</v>
      </c>
      <c r="D233" s="333">
        <f>'LU Uses'!$D$12</f>
        <v>0</v>
      </c>
      <c r="E233" s="339">
        <f>'LU Uses'!$E$12</f>
        <v>0</v>
      </c>
      <c r="F233" s="340"/>
    </row>
    <row r="234" spans="1:6" ht="15.75" hidden="1" outlineLevel="1" collapsed="1">
      <c r="A234" s="336"/>
      <c r="B234" s="337"/>
      <c r="C234" s="333">
        <f>'MidWST Uses'!$C$12</f>
        <v>0</v>
      </c>
      <c r="D234" s="333">
        <f>'MidWST Uses'!$D$12</f>
        <v>9150</v>
      </c>
      <c r="E234" s="339">
        <f>'MidWST Uses'!$E$12</f>
        <v>0</v>
      </c>
      <c r="F234" s="340"/>
    </row>
    <row r="235" spans="1:6" ht="15.75" hidden="1" outlineLevel="1" collapsed="1">
      <c r="A235" s="336"/>
      <c r="B235" s="337"/>
      <c r="C235" s="333">
        <f>'P-B Uses'!$C$12</f>
        <v>0</v>
      </c>
      <c r="D235" s="333">
        <f>'P-B Uses'!$D$12</f>
        <v>0</v>
      </c>
      <c r="E235" s="339">
        <f>'P-B Uses'!$E$12</f>
        <v>0</v>
      </c>
      <c r="F235" s="340"/>
    </row>
    <row r="236" spans="1:6" ht="15.75" hidden="1" outlineLevel="1" collapsed="1">
      <c r="A236" s="336"/>
      <c r="B236" s="337"/>
      <c r="C236" s="333">
        <f>'PVAMU Uses'!$C$12</f>
        <v>533019</v>
      </c>
      <c r="D236" s="333">
        <f>'PVAMU Uses'!$D$12</f>
        <v>632017</v>
      </c>
      <c r="E236" s="339">
        <f>'PVAMU Uses'!$E$12</f>
        <v>85231</v>
      </c>
      <c r="F236" s="340"/>
    </row>
    <row r="237" spans="1:6" ht="15.75" hidden="1" outlineLevel="1" collapsed="1">
      <c r="A237" s="336"/>
      <c r="B237" s="337"/>
      <c r="C237" s="333">
        <f>'RGV1 Uses'!$C$12</f>
        <v>0</v>
      </c>
      <c r="D237" s="333">
        <f>'RGV1 Uses'!$D$12</f>
        <v>0</v>
      </c>
      <c r="E237" s="339">
        <f>'RGV1 Uses'!$E$12</f>
        <v>0</v>
      </c>
      <c r="F237" s="340"/>
    </row>
    <row r="238" spans="1:6" ht="15.75" hidden="1" outlineLevel="1" collapsed="1">
      <c r="A238" s="336"/>
      <c r="B238" s="337"/>
      <c r="C238" s="333">
        <f>'S-A Uses'!$C$12</f>
        <v>3033500</v>
      </c>
      <c r="D238" s="333">
        <f>'S-A Uses'!$D$12</f>
        <v>1604400</v>
      </c>
      <c r="E238" s="339">
        <f>'S-A Uses'!$E$12</f>
        <v>0</v>
      </c>
      <c r="F238" s="340"/>
    </row>
    <row r="239" spans="1:6" ht="15.75" hidden="1" outlineLevel="1" collapsed="1">
      <c r="A239" s="336"/>
      <c r="B239" s="337"/>
      <c r="C239" s="333">
        <f>'SFA Uses'!$C$12</f>
        <v>0</v>
      </c>
      <c r="D239" s="333">
        <f>'SFA Uses'!$D$12</f>
        <v>0</v>
      </c>
      <c r="E239" s="339">
        <f>'SFA Uses'!$E$12</f>
        <v>0</v>
      </c>
      <c r="F239" s="340"/>
    </row>
    <row r="240" spans="1:6" ht="15.75" hidden="1" outlineLevel="1" collapsed="1">
      <c r="A240" s="336"/>
      <c r="B240" s="337"/>
      <c r="C240" s="333">
        <f>'SHSU1 Uses'!$C$12</f>
        <v>0</v>
      </c>
      <c r="D240" s="333">
        <f>'SHSU1 Uses'!$D$12</f>
        <v>0</v>
      </c>
      <c r="E240" s="339">
        <f>'SHSU1 Uses'!$E$12</f>
        <v>0</v>
      </c>
      <c r="F240" s="340"/>
    </row>
    <row r="241" spans="1:6" ht="15.75" hidden="1" outlineLevel="1" collapsed="1">
      <c r="A241" s="336"/>
      <c r="B241" s="337"/>
      <c r="C241" s="333">
        <f>'SRSU Uses'!$C$12</f>
        <v>0</v>
      </c>
      <c r="D241" s="333">
        <f>'SRSU Uses'!$D$12</f>
        <v>0</v>
      </c>
      <c r="E241" s="339">
        <f>'SRSU Uses'!$E$12</f>
        <v>0</v>
      </c>
      <c r="F241" s="340"/>
    </row>
    <row r="242" spans="1:6" ht="15.75" hidden="1" outlineLevel="1" collapsed="1">
      <c r="A242" s="336"/>
      <c r="B242" s="337"/>
      <c r="C242" s="333">
        <f>'TAMIIU Uses'!$C$12</f>
        <v>397390</v>
      </c>
      <c r="D242" s="333">
        <f>'TAMIIU Uses'!$D$12</f>
        <v>0</v>
      </c>
      <c r="E242" s="339">
        <f>'TAMIIU Uses'!$E$12</f>
        <v>0</v>
      </c>
      <c r="F242" s="340"/>
    </row>
    <row r="243" spans="1:6" ht="15.75" hidden="1" outlineLevel="1" collapsed="1">
      <c r="A243" s="336"/>
      <c r="B243" s="337"/>
      <c r="C243" s="333">
        <f>'TAMU Uses'!$C$12</f>
        <v>0</v>
      </c>
      <c r="D243" s="333">
        <f>'TAMU Uses'!$D$12</f>
        <v>0</v>
      </c>
      <c r="E243" s="339">
        <f>'TAMU Uses'!$E$12</f>
        <v>0</v>
      </c>
      <c r="F243" s="340"/>
    </row>
    <row r="244" spans="1:6" ht="15.75" hidden="1" outlineLevel="1" collapsed="1">
      <c r="A244" s="336"/>
      <c r="B244" s="337"/>
      <c r="C244" s="333">
        <f>'TAMUC Uses'!$C$12</f>
        <v>0</v>
      </c>
      <c r="D244" s="333">
        <f>'TAMUC Uses'!$D$12</f>
        <v>0</v>
      </c>
      <c r="E244" s="339">
        <f>'TAMUC Uses'!$E$12</f>
        <v>0</v>
      </c>
      <c r="F244" s="340"/>
    </row>
    <row r="245" spans="1:6" ht="15.75" hidden="1" outlineLevel="1" collapsed="1">
      <c r="A245" s="336"/>
      <c r="B245" s="337"/>
      <c r="C245" s="333">
        <f>'TAMUCC Uses'!$C$12</f>
        <v>277245</v>
      </c>
      <c r="D245" s="333">
        <f>'TAMUCC Uses'!$D$12</f>
        <v>318000</v>
      </c>
      <c r="E245" s="339">
        <f>'TAMUCC Uses'!$E$12</f>
        <v>104000</v>
      </c>
      <c r="F245" s="340"/>
    </row>
    <row r="246" spans="1:6" ht="15.75" hidden="1" outlineLevel="1" collapsed="1">
      <c r="A246" s="336"/>
      <c r="B246" s="337"/>
      <c r="C246" s="333">
        <f>'TAMUCT Uses'!$C$12</f>
        <v>0</v>
      </c>
      <c r="D246" s="333">
        <f>'TAMUCT Uses'!$D$12</f>
        <v>0</v>
      </c>
      <c r="E246" s="339">
        <f>'TAMUCT Uses'!$E$12</f>
        <v>0</v>
      </c>
      <c r="F246" s="340"/>
    </row>
    <row r="247" spans="1:6" ht="15.75" hidden="1" outlineLevel="1" collapsed="1">
      <c r="A247" s="336"/>
      <c r="B247" s="337"/>
      <c r="C247" s="333">
        <f>'TAMUG Uses'!$C$12</f>
        <v>0</v>
      </c>
      <c r="D247" s="333">
        <f>'TAMUG Uses'!$D$12</f>
        <v>0</v>
      </c>
      <c r="E247" s="339">
        <f>'TAMUG Uses'!$E$12</f>
        <v>0</v>
      </c>
      <c r="F247" s="340"/>
    </row>
    <row r="248" spans="1:6" ht="15.75" hidden="1" outlineLevel="1" collapsed="1">
      <c r="A248" s="336"/>
      <c r="B248" s="337"/>
      <c r="C248" s="333">
        <f>'TAMUK Uses'!$C$12</f>
        <v>0</v>
      </c>
      <c r="D248" s="333">
        <f>'TAMUK Uses'!$D$12</f>
        <v>0</v>
      </c>
      <c r="E248" s="339">
        <f>'TAMUK Uses'!$E$12</f>
        <v>0</v>
      </c>
      <c r="F248" s="340"/>
    </row>
    <row r="249" spans="1:6" ht="15.75" hidden="1" outlineLevel="1" collapsed="1">
      <c r="A249" s="336"/>
      <c r="B249" s="337"/>
      <c r="C249" s="333">
        <f>'TAMUSA Uses'!$C$12</f>
        <v>0</v>
      </c>
      <c r="D249" s="333">
        <f>'TAMUSA Uses'!$D$12</f>
        <v>1229805</v>
      </c>
      <c r="E249" s="339">
        <f>'TAMUSA Uses'!$E$12</f>
        <v>432124</v>
      </c>
      <c r="F249" s="340"/>
    </row>
    <row r="250" spans="1:6" ht="15.75" hidden="1" outlineLevel="1" collapsed="1">
      <c r="A250" s="336"/>
      <c r="B250" s="337"/>
      <c r="C250" s="333">
        <f>'TAMUT Uses'!$C$12</f>
        <v>0</v>
      </c>
      <c r="D250" s="333">
        <f>'TAMUT Uses'!$D$12</f>
        <v>0</v>
      </c>
      <c r="E250" s="339">
        <f>'TAMUT Uses'!$E$12</f>
        <v>0</v>
      </c>
      <c r="F250" s="340"/>
    </row>
    <row r="251" spans="1:6" ht="15.75" hidden="1" outlineLevel="1" collapsed="1">
      <c r="A251" s="336"/>
      <c r="B251" s="337"/>
      <c r="C251" s="333">
        <f>'TARLST Uses'!$C$12</f>
        <v>0</v>
      </c>
      <c r="D251" s="333">
        <f>'TARLST Uses'!$D$12</f>
        <v>137874</v>
      </c>
      <c r="E251" s="339">
        <f>'TARLST Uses'!$E$12</f>
        <v>0</v>
      </c>
      <c r="F251" s="340"/>
    </row>
    <row r="252" spans="1:6" ht="15.75" hidden="1" outlineLevel="1" collapsed="1">
      <c r="A252" s="336"/>
      <c r="B252" s="337"/>
      <c r="C252" s="333">
        <f>'TSU Uses'!$C$12</f>
        <v>0</v>
      </c>
      <c r="D252" s="333">
        <f>'TSU Uses'!$D$12</f>
        <v>603600</v>
      </c>
      <c r="E252" s="339">
        <f>'TSU Uses'!$E$12</f>
        <v>0</v>
      </c>
      <c r="F252" s="340"/>
    </row>
    <row r="253" spans="1:6" ht="15.75" hidden="1" outlineLevel="1" collapsed="1">
      <c r="A253" s="336"/>
      <c r="B253" s="337"/>
      <c r="C253" s="333">
        <f>'TTU Uses'!$C$12</f>
        <v>149100</v>
      </c>
      <c r="D253" s="333">
        <f>'TTU Uses'!$D$12</f>
        <v>0</v>
      </c>
      <c r="E253" s="339">
        <f>'TTU Uses'!$E$12</f>
        <v>0</v>
      </c>
      <c r="F253" s="340"/>
    </row>
    <row r="254" spans="1:6" ht="15.75" hidden="1" outlineLevel="1" collapsed="1">
      <c r="A254" s="336"/>
      <c r="B254" s="337"/>
      <c r="C254" s="333">
        <f>'TWU Uses'!$C$12</f>
        <v>60664</v>
      </c>
      <c r="D254" s="333">
        <f>'TWU Uses'!$D$12</f>
        <v>0</v>
      </c>
      <c r="E254" s="339">
        <f>'TWU Uses'!$E$12</f>
        <v>0</v>
      </c>
      <c r="F254" s="340"/>
    </row>
    <row r="255" spans="1:6" ht="15.75" hidden="1" outlineLevel="1" collapsed="1">
      <c r="A255" s="336"/>
      <c r="B255" s="337"/>
      <c r="C255" s="333">
        <f>'TXST Uses'!$C$12</f>
        <v>0</v>
      </c>
      <c r="D255" s="333">
        <f>'TXST Uses'!$D$12</f>
        <v>0</v>
      </c>
      <c r="E255" s="339">
        <f>'TXST Uses'!$E$12</f>
        <v>0</v>
      </c>
      <c r="F255" s="340"/>
    </row>
    <row r="256" spans="1:6" ht="15.75" hidden="1" outlineLevel="1" collapsed="1">
      <c r="A256" s="336"/>
      <c r="B256" s="337"/>
      <c r="C256" s="333">
        <f>'TYL Uses'!$C$12</f>
        <v>0</v>
      </c>
      <c r="D256" s="333">
        <f>'TYL Uses'!$D$12</f>
        <v>0</v>
      </c>
      <c r="E256" s="339">
        <f>'TYL Uses'!$E$12</f>
        <v>0</v>
      </c>
      <c r="F256" s="340"/>
    </row>
    <row r="257" spans="1:6" ht="15.75" hidden="1" outlineLevel="1" collapsed="1">
      <c r="A257" s="336"/>
      <c r="B257" s="337"/>
      <c r="C257" s="333">
        <f>'UH1 Uses'!$C$12</f>
        <v>0</v>
      </c>
      <c r="D257" s="333">
        <f>'UH1 Uses'!$D$12</f>
        <v>0</v>
      </c>
      <c r="E257" s="339">
        <f>'UH1 Uses'!$E$12</f>
        <v>0</v>
      </c>
      <c r="F257" s="340"/>
    </row>
    <row r="258" spans="1:6" ht="15.75" hidden="1" outlineLevel="1" collapsed="1">
      <c r="A258" s="336"/>
      <c r="B258" s="337"/>
      <c r="C258" s="333">
        <f>'UHCL Uses'!$C$12</f>
        <v>902</v>
      </c>
      <c r="D258" s="333">
        <f>'UHCL Uses'!$D$12</f>
        <v>0</v>
      </c>
      <c r="E258" s="339">
        <f>'UHCL Uses'!$E$12</f>
        <v>0</v>
      </c>
      <c r="F258" s="340"/>
    </row>
    <row r="259" spans="1:6" ht="15.75" hidden="1" outlineLevel="1" collapsed="1">
      <c r="A259" s="336"/>
      <c r="B259" s="337"/>
      <c r="C259" s="333">
        <f>'UHD Uses'!$C$12</f>
        <v>8004</v>
      </c>
      <c r="D259" s="333">
        <f>'UHD Uses'!$D$12</f>
        <v>362587</v>
      </c>
      <c r="E259" s="339">
        <f>'UHD Uses'!$E$12</f>
        <v>350750</v>
      </c>
      <c r="F259" s="340"/>
    </row>
    <row r="260" spans="1:6" ht="15.75" hidden="1" outlineLevel="1" collapsed="1">
      <c r="A260" s="336"/>
      <c r="B260" s="337"/>
      <c r="C260" s="333">
        <f>'UHV Uses'!$C$12</f>
        <v>0</v>
      </c>
      <c r="D260" s="333">
        <f>'UHV Uses'!$D$12</f>
        <v>0</v>
      </c>
      <c r="E260" s="339">
        <f>'UHV Uses'!$E$12</f>
        <v>0</v>
      </c>
      <c r="F260" s="340"/>
    </row>
    <row r="261" spans="1:6" ht="15.75" hidden="1" outlineLevel="1" collapsed="1">
      <c r="A261" s="336"/>
      <c r="B261" s="337"/>
      <c r="C261" s="333">
        <f>'UNT Uses'!$C$12</f>
        <v>0</v>
      </c>
      <c r="D261" s="333">
        <f>'UNT Uses'!$D$12</f>
        <v>0</v>
      </c>
      <c r="E261" s="339">
        <f>'UNT Uses'!$E$12</f>
        <v>0</v>
      </c>
      <c r="F261" s="340"/>
    </row>
    <row r="262" spans="1:6" ht="15.75" hidden="1" outlineLevel="1" collapsed="1">
      <c r="A262" s="336"/>
      <c r="B262" s="337"/>
      <c r="C262" s="333">
        <f>'UNTD Uses'!$C$12</f>
        <v>0</v>
      </c>
      <c r="D262" s="333">
        <f>'UNTD Uses'!$D$12</f>
        <v>206600</v>
      </c>
      <c r="E262" s="339">
        <f>'UNTD Uses'!$E$12</f>
        <v>3445</v>
      </c>
      <c r="F262" s="340"/>
    </row>
    <row r="263" spans="1:6" ht="15.75" hidden="1" outlineLevel="1" collapsed="1">
      <c r="A263" s="336"/>
      <c r="B263" s="337"/>
      <c r="C263" s="333">
        <f>'WTAMU Uses'!$C$12</f>
        <v>0</v>
      </c>
      <c r="D263" s="333">
        <f>'WTAMU Uses'!$D$12</f>
        <v>0</v>
      </c>
      <c r="E263" s="339">
        <f>'WTAMU Uses'!$E$12</f>
        <v>0</v>
      </c>
      <c r="F263" s="340"/>
    </row>
    <row r="264" spans="1:6" ht="31.5" collapsed="1">
      <c r="A264" s="341" t="s">
        <v>944</v>
      </c>
      <c r="B264" s="342" t="s">
        <v>945</v>
      </c>
      <c r="C264" s="333">
        <f>SUM(C228:C263)</f>
        <v>5286010</v>
      </c>
      <c r="D264" s="334">
        <f>SUM(D228:D263)</f>
        <v>5270988</v>
      </c>
      <c r="E264" s="334">
        <f>SUM(E228:E263)</f>
        <v>2475550</v>
      </c>
      <c r="F264" s="335"/>
    </row>
    <row r="265" spans="1:6" ht="15.75" hidden="1" outlineLevel="1">
      <c r="A265" s="341"/>
      <c r="B265" s="342"/>
      <c r="C265" s="338">
        <f>'ARL Uses'!$C$13</f>
        <v>0</v>
      </c>
      <c r="D265" s="421">
        <f>'ARL Uses'!$D$13</f>
        <v>0</v>
      </c>
      <c r="E265" s="334"/>
      <c r="F265" s="335"/>
    </row>
    <row r="266" spans="1:6" ht="15.75" hidden="1" outlineLevel="1" collapsed="1">
      <c r="A266" s="341"/>
      <c r="B266" s="342"/>
      <c r="C266" s="338">
        <f>'ASU Uses'!$C$13</f>
        <v>0</v>
      </c>
      <c r="D266" s="421">
        <f>'ASU Uses'!$D$13</f>
        <v>0</v>
      </c>
      <c r="E266" s="334"/>
      <c r="F266" s="335"/>
    </row>
    <row r="267" spans="1:6" ht="15.75" hidden="1" outlineLevel="1" collapsed="1">
      <c r="A267" s="341"/>
      <c r="B267" s="342"/>
      <c r="C267" s="338">
        <f>'AUS1 Uses'!$C$13</f>
        <v>0</v>
      </c>
      <c r="D267" s="421">
        <f>'AUS1 Uses'!$D$13</f>
        <v>0</v>
      </c>
      <c r="E267" s="334"/>
      <c r="F267" s="335"/>
    </row>
    <row r="268" spans="1:6" ht="15.75" hidden="1" outlineLevel="1" collapsed="1">
      <c r="A268" s="341"/>
      <c r="B268" s="342"/>
      <c r="C268" s="338">
        <f>'Dal Uses'!$C$13</f>
        <v>200</v>
      </c>
      <c r="D268" s="421">
        <f>'Dal Uses'!$D$13</f>
        <v>100</v>
      </c>
      <c r="E268" s="334"/>
      <c r="F268" s="335"/>
    </row>
    <row r="269" spans="1:6" ht="15.75" hidden="1" outlineLevel="1" collapsed="1">
      <c r="A269" s="341"/>
      <c r="B269" s="342"/>
      <c r="C269" s="338">
        <f>'E-P Uses'!$C$13</f>
        <v>1868</v>
      </c>
      <c r="D269" s="421">
        <f>'E-P Uses'!$D$13</f>
        <v>1583</v>
      </c>
      <c r="E269" s="334"/>
      <c r="F269" s="335"/>
    </row>
    <row r="270" spans="1:6" ht="15.75" hidden="1" outlineLevel="1" collapsed="1">
      <c r="A270" s="341"/>
      <c r="B270" s="342"/>
      <c r="C270" s="338">
        <f>'LU Uses'!$C$13</f>
        <v>0</v>
      </c>
      <c r="D270" s="421">
        <f>'LU Uses'!$D$13</f>
        <v>0</v>
      </c>
      <c r="E270" s="334"/>
      <c r="F270" s="335"/>
    </row>
    <row r="271" spans="1:6" ht="15.75" hidden="1" outlineLevel="1" collapsed="1">
      <c r="A271" s="341"/>
      <c r="B271" s="342"/>
      <c r="C271" s="338">
        <f>'MidWST Uses'!$C$13</f>
        <v>0</v>
      </c>
      <c r="D271" s="421">
        <f>'MidWST Uses'!$D$13</f>
        <v>0</v>
      </c>
      <c r="E271" s="334"/>
      <c r="F271" s="335"/>
    </row>
    <row r="272" spans="1:6" ht="15.75" hidden="1" outlineLevel="1" collapsed="1">
      <c r="A272" s="341"/>
      <c r="B272" s="342"/>
      <c r="C272" s="338">
        <f>'P-B Uses'!$C$13</f>
        <v>0</v>
      </c>
      <c r="D272" s="421">
        <f>'P-B Uses'!$D$13</f>
        <v>0</v>
      </c>
      <c r="E272" s="334"/>
      <c r="F272" s="335"/>
    </row>
    <row r="273" spans="1:6" ht="15.75" hidden="1" outlineLevel="1" collapsed="1">
      <c r="A273" s="341"/>
      <c r="B273" s="342"/>
      <c r="C273" s="338">
        <f>'PVAMU Uses'!$C$13</f>
        <v>172</v>
      </c>
      <c r="D273" s="421">
        <f>'PVAMU Uses'!$D$13</f>
        <v>184</v>
      </c>
      <c r="E273" s="334"/>
      <c r="F273" s="335"/>
    </row>
    <row r="274" spans="1:6" ht="15.75" hidden="1" outlineLevel="1" collapsed="1">
      <c r="A274" s="341"/>
      <c r="B274" s="342"/>
      <c r="C274" s="338">
        <f>'RGV1 Uses'!$C$13</f>
        <v>0</v>
      </c>
      <c r="D274" s="421">
        <f>'RGV1 Uses'!$D$13</f>
        <v>0</v>
      </c>
      <c r="E274" s="334"/>
      <c r="F274" s="335"/>
    </row>
    <row r="275" spans="1:6" ht="15.75" hidden="1" outlineLevel="1" collapsed="1">
      <c r="A275" s="341"/>
      <c r="B275" s="342"/>
      <c r="C275" s="338">
        <f>'S-A Uses'!$C$13</f>
        <v>6067</v>
      </c>
      <c r="D275" s="421">
        <f>'S-A Uses'!$D$13</f>
        <v>2201</v>
      </c>
      <c r="E275" s="334"/>
      <c r="F275" s="335"/>
    </row>
    <row r="276" spans="1:6" ht="15.75" hidden="1" outlineLevel="1" collapsed="1">
      <c r="A276" s="341"/>
      <c r="B276" s="342"/>
      <c r="C276" s="338">
        <f>'SFA Uses'!$C$13</f>
        <v>0</v>
      </c>
      <c r="D276" s="421">
        <f>'SFA Uses'!$D$13</f>
        <v>0</v>
      </c>
      <c r="E276" s="334"/>
      <c r="F276" s="335"/>
    </row>
    <row r="277" spans="1:6" ht="15.75" hidden="1" outlineLevel="1" collapsed="1">
      <c r="A277" s="341"/>
      <c r="B277" s="342"/>
      <c r="C277" s="338">
        <f>'SHSU1 Uses'!$C$13</f>
        <v>0</v>
      </c>
      <c r="D277" s="421">
        <f>'SHSU1 Uses'!$D$13</f>
        <v>0</v>
      </c>
      <c r="E277" s="334"/>
      <c r="F277" s="335"/>
    </row>
    <row r="278" spans="1:6" ht="15.75" hidden="1" outlineLevel="1" collapsed="1">
      <c r="A278" s="341"/>
      <c r="B278" s="342"/>
      <c r="C278" s="338">
        <f>'SRSU Uses'!$C$13</f>
        <v>0</v>
      </c>
      <c r="D278" s="421">
        <f>'SRSU Uses'!$D$13</f>
        <v>0</v>
      </c>
      <c r="E278" s="334"/>
      <c r="F278" s="335"/>
    </row>
    <row r="279" spans="1:6" ht="15.75" hidden="1" outlineLevel="1" collapsed="1">
      <c r="A279" s="341"/>
      <c r="B279" s="342"/>
      <c r="C279" s="338">
        <f>'TAMIIU Uses'!$C$13</f>
        <v>0</v>
      </c>
      <c r="D279" s="421">
        <f>'TAMIIU Uses'!$D$13</f>
        <v>387</v>
      </c>
      <c r="E279" s="334"/>
      <c r="F279" s="335"/>
    </row>
    <row r="280" spans="1:6" ht="15.75" hidden="1" outlineLevel="1" collapsed="1">
      <c r="A280" s="341"/>
      <c r="B280" s="342"/>
      <c r="C280" s="338">
        <f>'TAMU Uses'!$C$13</f>
        <v>0</v>
      </c>
      <c r="D280" s="421">
        <f>'TAMU Uses'!$D$13</f>
        <v>0</v>
      </c>
      <c r="E280" s="334"/>
      <c r="F280" s="335"/>
    </row>
    <row r="281" spans="1:6" ht="15.75" hidden="1" outlineLevel="1" collapsed="1">
      <c r="A281" s="341"/>
      <c r="B281" s="342"/>
      <c r="C281" s="338">
        <f>'TAMUC Uses'!$C$13</f>
        <v>0</v>
      </c>
      <c r="D281" s="421">
        <f>'TAMUC Uses'!$D$13</f>
        <v>0</v>
      </c>
      <c r="E281" s="334"/>
      <c r="F281" s="335"/>
    </row>
    <row r="282" spans="1:6" ht="15.75" hidden="1" outlineLevel="1" collapsed="1">
      <c r="A282" s="341"/>
      <c r="B282" s="342"/>
      <c r="C282" s="338">
        <f>'TAMUCC Uses'!$C$13</f>
        <v>344</v>
      </c>
      <c r="D282" s="421">
        <f>'TAMUCC Uses'!$D$13</f>
        <v>443</v>
      </c>
      <c r="E282" s="334"/>
      <c r="F282" s="335"/>
    </row>
    <row r="283" spans="1:6" ht="15.75" hidden="1" outlineLevel="1" collapsed="1">
      <c r="A283" s="341"/>
      <c r="B283" s="342"/>
      <c r="C283" s="338">
        <f>'TAMUCT Uses'!$C$13</f>
        <v>0</v>
      </c>
      <c r="D283" s="421">
        <f>'TAMUCT Uses'!$D$13</f>
        <v>0</v>
      </c>
      <c r="E283" s="334"/>
      <c r="F283" s="335"/>
    </row>
    <row r="284" spans="1:6" ht="15.75" hidden="1" outlineLevel="1" collapsed="1">
      <c r="A284" s="341"/>
      <c r="B284" s="342"/>
      <c r="C284" s="338">
        <f>'TAMUG Uses'!$C$13</f>
        <v>0</v>
      </c>
      <c r="D284" s="421">
        <f>'TAMUG Uses'!$D$13</f>
        <v>0</v>
      </c>
      <c r="E284" s="334"/>
      <c r="F284" s="335"/>
    </row>
    <row r="285" spans="1:6" ht="15.75" hidden="1" outlineLevel="1" collapsed="1">
      <c r="A285" s="341"/>
      <c r="B285" s="342"/>
      <c r="C285" s="338">
        <f>'TAMUK Uses'!$C$13</f>
        <v>0</v>
      </c>
      <c r="D285" s="421">
        <f>'TAMUK Uses'!$D$13</f>
        <v>0</v>
      </c>
      <c r="E285" s="334"/>
      <c r="F285" s="335"/>
    </row>
    <row r="286" spans="1:6" ht="15.75" hidden="1" outlineLevel="1" collapsed="1">
      <c r="A286" s="341"/>
      <c r="B286" s="342"/>
      <c r="C286" s="338">
        <f>'TAMUSA Uses'!$C$13</f>
        <v>0</v>
      </c>
      <c r="D286" s="421">
        <f>'TAMUSA Uses'!$D$13</f>
        <v>2500</v>
      </c>
      <c r="E286" s="334"/>
      <c r="F286" s="335"/>
    </row>
    <row r="287" spans="1:6" ht="15.75" hidden="1" outlineLevel="1" collapsed="1">
      <c r="A287" s="341"/>
      <c r="B287" s="342"/>
      <c r="C287" s="338">
        <f>'TAMUT Uses'!$C$13</f>
        <v>0</v>
      </c>
      <c r="D287" s="421">
        <f>'TAMUT Uses'!$D$13</f>
        <v>0</v>
      </c>
      <c r="E287" s="334"/>
      <c r="F287" s="335"/>
    </row>
    <row r="288" spans="1:6" ht="15.75" hidden="1" outlineLevel="1" collapsed="1">
      <c r="A288" s="341"/>
      <c r="B288" s="342"/>
      <c r="C288" s="338">
        <f>'TARLST Uses'!$C$13</f>
        <v>0</v>
      </c>
      <c r="D288" s="421">
        <f>'TARLST Uses'!$D$13</f>
        <v>0</v>
      </c>
      <c r="E288" s="334"/>
      <c r="F288" s="335"/>
    </row>
    <row r="289" spans="1:6" ht="15.75" hidden="1" outlineLevel="1" collapsed="1">
      <c r="A289" s="341"/>
      <c r="B289" s="342"/>
      <c r="C289" s="338">
        <f>'TSU Uses'!$C$13</f>
        <v>0</v>
      </c>
      <c r="D289" s="421">
        <f>'TSU Uses'!$D$13</f>
        <v>0</v>
      </c>
      <c r="E289" s="334"/>
      <c r="F289" s="335"/>
    </row>
    <row r="290" spans="1:6" ht="15.75" hidden="1" outlineLevel="1" collapsed="1">
      <c r="A290" s="341"/>
      <c r="B290" s="342"/>
      <c r="C290" s="338">
        <f>'TTU Uses'!$C$13</f>
        <v>375</v>
      </c>
      <c r="D290" s="421">
        <f>'TTU Uses'!$D$13</f>
        <v>0</v>
      </c>
      <c r="E290" s="334"/>
      <c r="F290" s="335"/>
    </row>
    <row r="291" spans="1:6" ht="15.75" hidden="1" outlineLevel="1" collapsed="1">
      <c r="A291" s="341"/>
      <c r="B291" s="342"/>
      <c r="C291" s="338">
        <f>'TWU Uses'!$C$13</f>
        <v>6</v>
      </c>
      <c r="D291" s="421">
        <f>'TWU Uses'!$D$13</f>
        <v>0</v>
      </c>
      <c r="E291" s="334"/>
      <c r="F291" s="335"/>
    </row>
    <row r="292" spans="1:6" ht="15.75" hidden="1" outlineLevel="1" collapsed="1">
      <c r="A292" s="341"/>
      <c r="B292" s="342"/>
      <c r="C292" s="338">
        <f>'TXST Uses'!$C$13</f>
        <v>0</v>
      </c>
      <c r="D292" s="421">
        <f>'TXST Uses'!$D$13</f>
        <v>0</v>
      </c>
      <c r="E292" s="334"/>
      <c r="F292" s="335"/>
    </row>
    <row r="293" spans="1:6" ht="15.75" hidden="1" outlineLevel="1" collapsed="1">
      <c r="A293" s="341"/>
      <c r="B293" s="342"/>
      <c r="C293" s="338">
        <f>'TYL Uses'!$C$13</f>
        <v>0</v>
      </c>
      <c r="D293" s="421">
        <f>'TYL Uses'!$D$13</f>
        <v>0</v>
      </c>
      <c r="E293" s="334"/>
      <c r="F293" s="335"/>
    </row>
    <row r="294" spans="1:6" ht="15.75" hidden="1" outlineLevel="1" collapsed="1">
      <c r="A294" s="341"/>
      <c r="B294" s="342"/>
      <c r="C294" s="338">
        <f>'UH1 Uses'!$C$13</f>
        <v>0</v>
      </c>
      <c r="D294" s="421">
        <f>'UH1 Uses'!$D$13</f>
        <v>0</v>
      </c>
      <c r="E294" s="334"/>
      <c r="F294" s="335"/>
    </row>
    <row r="295" spans="1:6" ht="15.75" hidden="1" outlineLevel="1" collapsed="1">
      <c r="A295" s="341"/>
      <c r="B295" s="342"/>
      <c r="C295" s="338">
        <f>'UHCL Uses'!$C$13</f>
        <v>23</v>
      </c>
      <c r="D295" s="421">
        <f>'UHCL Uses'!$D$13</f>
        <v>0</v>
      </c>
      <c r="E295" s="334"/>
      <c r="F295" s="335"/>
    </row>
    <row r="296" spans="1:6" ht="15.75" hidden="1" outlineLevel="1" collapsed="1">
      <c r="A296" s="341"/>
      <c r="B296" s="342"/>
      <c r="C296" s="338">
        <f>'UHD Uses'!$C$13</f>
        <v>321</v>
      </c>
      <c r="D296" s="421">
        <f>'UHD Uses'!$D$13</f>
        <v>635</v>
      </c>
      <c r="E296" s="334"/>
      <c r="F296" s="335"/>
    </row>
    <row r="297" spans="1:6" ht="15.75" hidden="1" outlineLevel="1" collapsed="1">
      <c r="A297" s="341"/>
      <c r="B297" s="342"/>
      <c r="C297" s="338">
        <f>'UHV Uses'!$C$13</f>
        <v>0</v>
      </c>
      <c r="D297" s="421">
        <f>'UHV Uses'!$D$13</f>
        <v>0</v>
      </c>
      <c r="E297" s="334"/>
      <c r="F297" s="335"/>
    </row>
    <row r="298" spans="1:6" ht="15.75" hidden="1" outlineLevel="1" collapsed="1">
      <c r="A298" s="341"/>
      <c r="B298" s="342"/>
      <c r="C298" s="338">
        <f>'UNT Uses'!$C$13</f>
        <v>0</v>
      </c>
      <c r="D298" s="421">
        <f>'UNT Uses'!$D$13</f>
        <v>0</v>
      </c>
      <c r="E298" s="334"/>
      <c r="F298" s="335"/>
    </row>
    <row r="299" spans="1:6" ht="15.75" hidden="1" outlineLevel="1" collapsed="1">
      <c r="A299" s="341"/>
      <c r="B299" s="342"/>
      <c r="C299" s="338">
        <f>'UNTD Uses'!$C$13</f>
        <v>0</v>
      </c>
      <c r="D299" s="421">
        <f>'UNTD Uses'!$D$13</f>
        <v>81</v>
      </c>
      <c r="E299" s="334"/>
      <c r="F299" s="335"/>
    </row>
    <row r="300" spans="1:6" ht="15.75" hidden="1" outlineLevel="1" collapsed="1">
      <c r="A300" s="341"/>
      <c r="B300" s="342"/>
      <c r="C300" s="338">
        <f>'WTAMU Uses'!$C$13</f>
        <v>0</v>
      </c>
      <c r="D300" s="421">
        <f>'WTAMU Uses'!$D$13</f>
        <v>0</v>
      </c>
      <c r="E300" s="334"/>
      <c r="F300" s="335"/>
    </row>
    <row r="301" spans="1:6" ht="15.75" collapsed="1">
      <c r="A301" s="336" t="s">
        <v>944</v>
      </c>
      <c r="B301" s="337" t="s">
        <v>938</v>
      </c>
      <c r="C301" s="338">
        <f>SUM(C265:C300)</f>
        <v>9376</v>
      </c>
      <c r="D301" s="338">
        <f>SUM(D265:D300)</f>
        <v>8114</v>
      </c>
      <c r="E301" s="339"/>
      <c r="F301" s="432"/>
    </row>
    <row r="302" spans="1:6" ht="15.75" hidden="1" outlineLevel="1">
      <c r="A302" s="336"/>
      <c r="B302" s="337"/>
      <c r="C302" s="333">
        <f>'ARL Uses'!$C$14</f>
        <v>0</v>
      </c>
      <c r="D302" s="333">
        <f>'ARL Uses'!$D$14</f>
        <v>0</v>
      </c>
      <c r="E302" s="339">
        <f>'ARL Uses'!$E$14</f>
        <v>0</v>
      </c>
      <c r="F302" s="340"/>
    </row>
    <row r="303" spans="1:6" ht="15.75" hidden="1" outlineLevel="1" collapsed="1">
      <c r="A303" s="336"/>
      <c r="B303" s="337"/>
      <c r="C303" s="333">
        <f>'ASU Uses'!$C$14</f>
        <v>0</v>
      </c>
      <c r="D303" s="333">
        <f>'ASU Uses'!$D$14</f>
        <v>0</v>
      </c>
      <c r="E303" s="339">
        <f>'ASU Uses'!$E$14</f>
        <v>0</v>
      </c>
      <c r="F303" s="340"/>
    </row>
    <row r="304" spans="1:6" ht="15.75" hidden="1" outlineLevel="1" collapsed="1">
      <c r="A304" s="336"/>
      <c r="B304" s="337"/>
      <c r="C304" s="333">
        <f>'AUS1 Uses'!$C$14</f>
        <v>0</v>
      </c>
      <c r="D304" s="333">
        <f>'AUS1 Uses'!$D$14</f>
        <v>0</v>
      </c>
      <c r="E304" s="339">
        <f>'AUS1 Uses'!$E$14</f>
        <v>0</v>
      </c>
      <c r="F304" s="340"/>
    </row>
    <row r="305" spans="1:6" ht="15.75" hidden="1" outlineLevel="1" collapsed="1">
      <c r="A305" s="336"/>
      <c r="B305" s="337"/>
      <c r="C305" s="333">
        <f>'Dal Uses'!$C$14</f>
        <v>0</v>
      </c>
      <c r="D305" s="333">
        <f>'Dal Uses'!$D$14</f>
        <v>0</v>
      </c>
      <c r="E305" s="339">
        <f>'Dal Uses'!$E$14</f>
        <v>0</v>
      </c>
      <c r="F305" s="340"/>
    </row>
    <row r="306" spans="1:6" ht="15.75" hidden="1" outlineLevel="1" collapsed="1">
      <c r="A306" s="336"/>
      <c r="B306" s="337"/>
      <c r="C306" s="333">
        <f>'E-P Uses'!$C$14</f>
        <v>89250</v>
      </c>
      <c r="D306" s="333">
        <f>'E-P Uses'!$D$14</f>
        <v>442531</v>
      </c>
      <c r="E306" s="339">
        <f>'E-P Uses'!$E$14</f>
        <v>0</v>
      </c>
      <c r="F306" s="340"/>
    </row>
    <row r="307" spans="1:6" ht="15.75" hidden="1" outlineLevel="1" collapsed="1">
      <c r="A307" s="336"/>
      <c r="B307" s="337"/>
      <c r="C307" s="333">
        <f>'LU Uses'!$C$14</f>
        <v>0</v>
      </c>
      <c r="D307" s="333">
        <f>'LU Uses'!$D$14</f>
        <v>0</v>
      </c>
      <c r="E307" s="339">
        <f>'LU Uses'!$E$14</f>
        <v>0</v>
      </c>
      <c r="F307" s="340"/>
    </row>
    <row r="308" spans="1:6" ht="15.75" hidden="1" outlineLevel="1" collapsed="1">
      <c r="A308" s="336"/>
      <c r="B308" s="337"/>
      <c r="C308" s="333">
        <f>'MidWST Uses'!$C$14</f>
        <v>0</v>
      </c>
      <c r="D308" s="333">
        <f>'MidWST Uses'!$D$14</f>
        <v>0</v>
      </c>
      <c r="E308" s="339">
        <f>'MidWST Uses'!$E$14</f>
        <v>0</v>
      </c>
      <c r="F308" s="340"/>
    </row>
    <row r="309" spans="1:6" ht="15.75" hidden="1" outlineLevel="1" collapsed="1">
      <c r="A309" s="336"/>
      <c r="B309" s="337"/>
      <c r="C309" s="333">
        <f>'P-B Uses'!$C$14</f>
        <v>0</v>
      </c>
      <c r="D309" s="333">
        <f>'P-B Uses'!$D$14</f>
        <v>0</v>
      </c>
      <c r="E309" s="339">
        <f>'P-B Uses'!$E$14</f>
        <v>0</v>
      </c>
      <c r="F309" s="340"/>
    </row>
    <row r="310" spans="1:6" ht="15.75" hidden="1" outlineLevel="1" collapsed="1">
      <c r="A310" s="336"/>
      <c r="B310" s="337"/>
      <c r="C310" s="333">
        <f>'PVAMU Uses'!$C$14</f>
        <v>0</v>
      </c>
      <c r="D310" s="333">
        <f>'PVAMU Uses'!$D$14</f>
        <v>0</v>
      </c>
      <c r="E310" s="339">
        <f>'PVAMU Uses'!$E$14</f>
        <v>0</v>
      </c>
      <c r="F310" s="340"/>
    </row>
    <row r="311" spans="1:6" ht="15.75" hidden="1" outlineLevel="1" collapsed="1">
      <c r="A311" s="336"/>
      <c r="B311" s="337"/>
      <c r="C311" s="333">
        <f>'RGV1 Uses'!$C$14</f>
        <v>0</v>
      </c>
      <c r="D311" s="333">
        <f>'RGV1 Uses'!$D$14</f>
        <v>0</v>
      </c>
      <c r="E311" s="339">
        <f>'RGV1 Uses'!$E$14</f>
        <v>0</v>
      </c>
      <c r="F311" s="340"/>
    </row>
    <row r="312" spans="1:6" ht="15.75" hidden="1" outlineLevel="1" collapsed="1">
      <c r="A312" s="336"/>
      <c r="B312" s="337"/>
      <c r="C312" s="333">
        <f>'S-A Uses'!$C$14</f>
        <v>0</v>
      </c>
      <c r="D312" s="333">
        <f>'S-A Uses'!$D$14</f>
        <v>0</v>
      </c>
      <c r="E312" s="339">
        <f>'S-A Uses'!$E$14</f>
        <v>0</v>
      </c>
      <c r="F312" s="340"/>
    </row>
    <row r="313" spans="1:6" ht="15.75" hidden="1" outlineLevel="1" collapsed="1">
      <c r="A313" s="336"/>
      <c r="B313" s="337"/>
      <c r="C313" s="333">
        <f>'SFA Uses'!$C$14</f>
        <v>0</v>
      </c>
      <c r="D313" s="333">
        <f>'SFA Uses'!$D$14</f>
        <v>0</v>
      </c>
      <c r="E313" s="339">
        <f>'SFA Uses'!$E$14</f>
        <v>0</v>
      </c>
      <c r="F313" s="340"/>
    </row>
    <row r="314" spans="1:6" ht="15.75" hidden="1" outlineLevel="1" collapsed="1">
      <c r="A314" s="336"/>
      <c r="B314" s="337"/>
      <c r="C314" s="333">
        <f>'SHSU1 Uses'!$C$14</f>
        <v>0</v>
      </c>
      <c r="D314" s="333">
        <f>'SHSU1 Uses'!$D$14</f>
        <v>0</v>
      </c>
      <c r="E314" s="339">
        <f>'SHSU1 Uses'!$E$14</f>
        <v>0</v>
      </c>
      <c r="F314" s="340"/>
    </row>
    <row r="315" spans="1:6" ht="15.75" hidden="1" outlineLevel="1" collapsed="1">
      <c r="A315" s="336"/>
      <c r="B315" s="337"/>
      <c r="C315" s="333">
        <f>'SRSU Uses'!$C$14</f>
        <v>0</v>
      </c>
      <c r="D315" s="333">
        <f>'SRSU Uses'!$D$14</f>
        <v>0</v>
      </c>
      <c r="E315" s="339">
        <f>'SRSU Uses'!$E$14</f>
        <v>0</v>
      </c>
      <c r="F315" s="340"/>
    </row>
    <row r="316" spans="1:6" ht="15.75" hidden="1" outlineLevel="1" collapsed="1">
      <c r="A316" s="336"/>
      <c r="B316" s="337"/>
      <c r="C316" s="333">
        <f>'TAMIIU Uses'!$C$14</f>
        <v>0</v>
      </c>
      <c r="D316" s="333">
        <f>'TAMIIU Uses'!$D$14</f>
        <v>0</v>
      </c>
      <c r="E316" s="339">
        <f>'TAMIIU Uses'!$E$14</f>
        <v>0</v>
      </c>
      <c r="F316" s="340"/>
    </row>
    <row r="317" spans="1:6" ht="15.75" hidden="1" outlineLevel="1" collapsed="1">
      <c r="A317" s="336"/>
      <c r="B317" s="337"/>
      <c r="C317" s="333">
        <f>'TAMU Uses'!$C$14</f>
        <v>0</v>
      </c>
      <c r="D317" s="333">
        <f>'TAMU Uses'!$D$14</f>
        <v>0</v>
      </c>
      <c r="E317" s="339">
        <f>'TAMU Uses'!$E$14</f>
        <v>0</v>
      </c>
      <c r="F317" s="340"/>
    </row>
    <row r="318" spans="1:6" ht="15.75" hidden="1" outlineLevel="1" collapsed="1">
      <c r="A318" s="336"/>
      <c r="B318" s="337"/>
      <c r="C318" s="333">
        <f>'TAMUC Uses'!$C$14</f>
        <v>0</v>
      </c>
      <c r="D318" s="333">
        <f>'TAMUC Uses'!$D$14</f>
        <v>0</v>
      </c>
      <c r="E318" s="339">
        <f>'TAMUC Uses'!$E$14</f>
        <v>0</v>
      </c>
      <c r="F318" s="340"/>
    </row>
    <row r="319" spans="1:6" ht="15.75" hidden="1" outlineLevel="1" collapsed="1">
      <c r="A319" s="336"/>
      <c r="B319" s="337"/>
      <c r="C319" s="333">
        <f>'TAMUCC Uses'!$C$14</f>
        <v>0</v>
      </c>
      <c r="D319" s="333">
        <f>'TAMUCC Uses'!$D$14</f>
        <v>0</v>
      </c>
      <c r="E319" s="339">
        <f>'TAMUCC Uses'!$E$14</f>
        <v>0</v>
      </c>
      <c r="F319" s="340"/>
    </row>
    <row r="320" spans="1:6" ht="15.75" hidden="1" outlineLevel="1" collapsed="1">
      <c r="A320" s="336"/>
      <c r="B320" s="337"/>
      <c r="C320" s="333">
        <f>'TAMUCT Uses'!$C$14</f>
        <v>0</v>
      </c>
      <c r="D320" s="333">
        <f>'TAMUCT Uses'!$D$14</f>
        <v>0</v>
      </c>
      <c r="E320" s="339">
        <f>'TAMUCT Uses'!$E$14</f>
        <v>0</v>
      </c>
      <c r="F320" s="340"/>
    </row>
    <row r="321" spans="1:6" ht="15.75" hidden="1" outlineLevel="1" collapsed="1">
      <c r="A321" s="336"/>
      <c r="B321" s="337"/>
      <c r="C321" s="333">
        <f>'TAMUG Uses'!$C$14</f>
        <v>0</v>
      </c>
      <c r="D321" s="333">
        <f>'TAMUG Uses'!$D$14</f>
        <v>0</v>
      </c>
      <c r="E321" s="339">
        <f>'TAMUG Uses'!$E$14</f>
        <v>0</v>
      </c>
      <c r="F321" s="340"/>
    </row>
    <row r="322" spans="1:6" ht="15.75" hidden="1" outlineLevel="1" collapsed="1">
      <c r="A322" s="336"/>
      <c r="B322" s="337"/>
      <c r="C322" s="333">
        <f>'TAMUK Uses'!$C$14</f>
        <v>0</v>
      </c>
      <c r="D322" s="333">
        <f>'TAMUK Uses'!$D$14</f>
        <v>0</v>
      </c>
      <c r="E322" s="339">
        <f>'TAMUK Uses'!$E$14</f>
        <v>0</v>
      </c>
      <c r="F322" s="340"/>
    </row>
    <row r="323" spans="1:6" ht="15.75" hidden="1" outlineLevel="1" collapsed="1">
      <c r="A323" s="336"/>
      <c r="B323" s="337"/>
      <c r="C323" s="333">
        <f>'TAMUSA Uses'!$C$14</f>
        <v>147864</v>
      </c>
      <c r="D323" s="333">
        <f>'TAMUSA Uses'!$D$14</f>
        <v>519622</v>
      </c>
      <c r="E323" s="339">
        <f>'TAMUSA Uses'!$E$14</f>
        <v>0</v>
      </c>
      <c r="F323" s="340"/>
    </row>
    <row r="324" spans="1:6" ht="15.75" hidden="1" outlineLevel="1" collapsed="1">
      <c r="A324" s="336"/>
      <c r="B324" s="337"/>
      <c r="C324" s="333">
        <f>'TAMUT Uses'!$C$14</f>
        <v>0</v>
      </c>
      <c r="D324" s="333">
        <f>'TAMUT Uses'!$D$14</f>
        <v>0</v>
      </c>
      <c r="E324" s="339">
        <f>'TAMUT Uses'!$E$14</f>
        <v>0</v>
      </c>
      <c r="F324" s="340"/>
    </row>
    <row r="325" spans="1:6" ht="15.75" hidden="1" outlineLevel="1" collapsed="1">
      <c r="A325" s="336"/>
      <c r="B325" s="337"/>
      <c r="C325" s="333">
        <f>'TARLST Uses'!$C$14</f>
        <v>0</v>
      </c>
      <c r="D325" s="333">
        <f>'TARLST Uses'!$D$14</f>
        <v>0</v>
      </c>
      <c r="E325" s="339">
        <f>'TARLST Uses'!$E$14</f>
        <v>0</v>
      </c>
      <c r="F325" s="340"/>
    </row>
    <row r="326" spans="1:6" ht="15.75" hidden="1" outlineLevel="1" collapsed="1">
      <c r="A326" s="336"/>
      <c r="B326" s="337"/>
      <c r="C326" s="333">
        <f>'TSU Uses'!$C$14</f>
        <v>137042</v>
      </c>
      <c r="D326" s="333">
        <f>'TSU Uses'!$D$14</f>
        <v>223321</v>
      </c>
      <c r="E326" s="339">
        <f>'TSU Uses'!$E$14</f>
        <v>65146</v>
      </c>
      <c r="F326" s="340"/>
    </row>
    <row r="327" spans="1:6" ht="15.75" hidden="1" outlineLevel="1" collapsed="1">
      <c r="A327" s="336"/>
      <c r="B327" s="337"/>
      <c r="C327" s="333">
        <f>'TTU Uses'!$C$14</f>
        <v>0</v>
      </c>
      <c r="D327" s="333">
        <f>'TTU Uses'!$D$14</f>
        <v>0</v>
      </c>
      <c r="E327" s="339">
        <f>'TTU Uses'!$E$14</f>
        <v>0</v>
      </c>
      <c r="F327" s="340"/>
    </row>
    <row r="328" spans="1:6" ht="15.75" hidden="1" outlineLevel="1" collapsed="1">
      <c r="A328" s="336"/>
      <c r="B328" s="337"/>
      <c r="C328" s="333">
        <f>'TWU Uses'!$C$14</f>
        <v>0</v>
      </c>
      <c r="D328" s="333">
        <f>'TWU Uses'!$D$14</f>
        <v>0</v>
      </c>
      <c r="E328" s="339">
        <f>'TWU Uses'!$E$14</f>
        <v>0</v>
      </c>
      <c r="F328" s="340"/>
    </row>
    <row r="329" spans="1:6" ht="15.75" hidden="1" outlineLevel="1" collapsed="1">
      <c r="A329" s="336"/>
      <c r="B329" s="337"/>
      <c r="C329" s="333">
        <f>'TXST Uses'!$C$14</f>
        <v>0</v>
      </c>
      <c r="D329" s="333">
        <f>'TXST Uses'!$D$14</f>
        <v>0</v>
      </c>
      <c r="E329" s="339">
        <f>'TXST Uses'!$E$14</f>
        <v>0</v>
      </c>
      <c r="F329" s="340"/>
    </row>
    <row r="330" spans="1:6" ht="15.75" hidden="1" outlineLevel="1" collapsed="1">
      <c r="A330" s="336"/>
      <c r="B330" s="337"/>
      <c r="C330" s="333">
        <f>'TYL Uses'!$C$14</f>
        <v>0</v>
      </c>
      <c r="D330" s="333">
        <f>'TYL Uses'!$D$14</f>
        <v>0</v>
      </c>
      <c r="E330" s="339">
        <f>'TYL Uses'!$E$14</f>
        <v>0</v>
      </c>
      <c r="F330" s="340"/>
    </row>
    <row r="331" spans="1:6" ht="15.75" hidden="1" outlineLevel="1" collapsed="1">
      <c r="A331" s="336"/>
      <c r="B331" s="337"/>
      <c r="C331" s="333">
        <f>'UH1 Uses'!$C$14</f>
        <v>0</v>
      </c>
      <c r="D331" s="333">
        <f>'UH1 Uses'!$D$14</f>
        <v>0</v>
      </c>
      <c r="E331" s="339">
        <f>'UH1 Uses'!$E$14</f>
        <v>0</v>
      </c>
      <c r="F331" s="340"/>
    </row>
    <row r="332" spans="1:6" ht="15.75" hidden="1" outlineLevel="1" collapsed="1">
      <c r="A332" s="336"/>
      <c r="B332" s="337"/>
      <c r="C332" s="333">
        <f>'UHCL Uses'!$C$14</f>
        <v>0</v>
      </c>
      <c r="D332" s="333">
        <f>'UHCL Uses'!$D$14</f>
        <v>0</v>
      </c>
      <c r="E332" s="339">
        <f>'UHCL Uses'!$E$14</f>
        <v>0</v>
      </c>
      <c r="F332" s="340"/>
    </row>
    <row r="333" spans="1:6" ht="15.75" hidden="1" outlineLevel="1" collapsed="1">
      <c r="A333" s="336"/>
      <c r="B333" s="337"/>
      <c r="C333" s="333">
        <f>'UHD Uses'!$C$14</f>
        <v>36261</v>
      </c>
      <c r="D333" s="333">
        <f>'UHD Uses'!$D$14</f>
        <v>59658</v>
      </c>
      <c r="E333" s="339">
        <f>'UHD Uses'!$E$14</f>
        <v>0</v>
      </c>
      <c r="F333" s="340"/>
    </row>
    <row r="334" spans="1:6" ht="15.75" hidden="1" outlineLevel="1" collapsed="1">
      <c r="A334" s="336"/>
      <c r="B334" s="337"/>
      <c r="C334" s="333">
        <f>'UHV Uses'!$C$14</f>
        <v>0</v>
      </c>
      <c r="D334" s="333">
        <f>'UHV Uses'!$D$14</f>
        <v>0</v>
      </c>
      <c r="E334" s="339">
        <f>'UHV Uses'!$E$14</f>
        <v>0</v>
      </c>
      <c r="F334" s="340"/>
    </row>
    <row r="335" spans="1:6" ht="15.75" hidden="1" outlineLevel="1" collapsed="1">
      <c r="A335" s="336"/>
      <c r="B335" s="337"/>
      <c r="C335" s="333">
        <f>'UNT Uses'!$C$14</f>
        <v>0</v>
      </c>
      <c r="D335" s="333">
        <f>'UNT Uses'!$D$14</f>
        <v>0</v>
      </c>
      <c r="E335" s="339">
        <f>'UNT Uses'!$E$14</f>
        <v>0</v>
      </c>
      <c r="F335" s="340"/>
    </row>
    <row r="336" spans="1:6" ht="15.75" hidden="1" outlineLevel="1" collapsed="1">
      <c r="A336" s="336"/>
      <c r="B336" s="337"/>
      <c r="C336" s="333">
        <f>'UNTD Uses'!$C$14</f>
        <v>0</v>
      </c>
      <c r="D336" s="333">
        <f>'UNTD Uses'!$D$14</f>
        <v>8752</v>
      </c>
      <c r="E336" s="339">
        <f>'UNTD Uses'!$E$14</f>
        <v>0</v>
      </c>
      <c r="F336" s="340"/>
    </row>
    <row r="337" spans="1:6" ht="15.75" hidden="1" outlineLevel="1" collapsed="1">
      <c r="A337" s="336"/>
      <c r="B337" s="337"/>
      <c r="C337" s="333">
        <f>'WTAMU Uses'!$C$14</f>
        <v>0</v>
      </c>
      <c r="D337" s="333">
        <f>'WTAMU Uses'!$D$14</f>
        <v>0</v>
      </c>
      <c r="E337" s="339">
        <f>'WTAMU Uses'!$E$14</f>
        <v>0</v>
      </c>
      <c r="F337" s="340"/>
    </row>
    <row r="338" spans="1:6" ht="31.5" collapsed="1">
      <c r="A338" s="341" t="s">
        <v>946</v>
      </c>
      <c r="B338" s="342" t="s">
        <v>947</v>
      </c>
      <c r="C338" s="333">
        <f>SUM(C302:C337)</f>
        <v>410417</v>
      </c>
      <c r="D338" s="334">
        <f>SUM(D302:D337)</f>
        <v>1253884</v>
      </c>
      <c r="E338" s="334">
        <f>SUM(E302:E337)</f>
        <v>65146</v>
      </c>
      <c r="F338" s="335"/>
    </row>
    <row r="339" spans="1:6" ht="15.75" hidden="1" outlineLevel="1">
      <c r="A339" s="341"/>
      <c r="B339" s="342"/>
      <c r="C339" s="338">
        <f>'ARL Uses'!$C$15</f>
        <v>0</v>
      </c>
      <c r="D339" s="421">
        <f>'ARL Uses'!$D$15</f>
        <v>0</v>
      </c>
      <c r="E339" s="334"/>
      <c r="F339" s="335"/>
    </row>
    <row r="340" spans="1:6" ht="15.75" hidden="1" outlineLevel="1" collapsed="1">
      <c r="A340" s="341"/>
      <c r="B340" s="342"/>
      <c r="C340" s="338">
        <f>'ASU Uses'!$C$15</f>
        <v>0</v>
      </c>
      <c r="D340" s="421">
        <f>'ASU Uses'!$D$15</f>
        <v>0</v>
      </c>
      <c r="E340" s="334"/>
      <c r="F340" s="335"/>
    </row>
    <row r="341" spans="1:6" ht="15.75" hidden="1" outlineLevel="1" collapsed="1">
      <c r="A341" s="341"/>
      <c r="B341" s="342"/>
      <c r="C341" s="338">
        <f>'AUS1 Uses'!$C$15</f>
        <v>0</v>
      </c>
      <c r="D341" s="421">
        <f>'AUS1 Uses'!$D$15</f>
        <v>0</v>
      </c>
      <c r="E341" s="334"/>
      <c r="F341" s="335"/>
    </row>
    <row r="342" spans="1:6" ht="15.75" hidden="1" outlineLevel="1" collapsed="1">
      <c r="A342" s="341"/>
      <c r="B342" s="342"/>
      <c r="C342" s="338">
        <f>'Dal Uses'!$C$15</f>
        <v>0</v>
      </c>
      <c r="D342" s="421">
        <f>'Dal Uses'!$D$15</f>
        <v>0</v>
      </c>
      <c r="E342" s="334"/>
      <c r="F342" s="335"/>
    </row>
    <row r="343" spans="1:6" ht="15.75" hidden="1" outlineLevel="1" collapsed="1">
      <c r="A343" s="341"/>
      <c r="B343" s="342"/>
      <c r="C343" s="338">
        <f>'E-P Uses'!$C$15</f>
        <v>635</v>
      </c>
      <c r="D343" s="421">
        <f>'E-P Uses'!$D$15</f>
        <v>1246</v>
      </c>
      <c r="E343" s="334"/>
      <c r="F343" s="335"/>
    </row>
    <row r="344" spans="1:6" ht="15.75" hidden="1" outlineLevel="1" collapsed="1">
      <c r="A344" s="341"/>
      <c r="B344" s="342"/>
      <c r="C344" s="338">
        <f>'LU Uses'!$C$15</f>
        <v>0</v>
      </c>
      <c r="D344" s="421">
        <f>'LU Uses'!$D$15</f>
        <v>0</v>
      </c>
      <c r="E344" s="334"/>
      <c r="F344" s="335"/>
    </row>
    <row r="345" spans="1:6" ht="15.75" hidden="1" outlineLevel="1" collapsed="1">
      <c r="A345" s="341"/>
      <c r="B345" s="342"/>
      <c r="C345" s="338">
        <f>'MidWST Uses'!$C$15</f>
        <v>0</v>
      </c>
      <c r="D345" s="421">
        <f>'MidWST Uses'!$D$15</f>
        <v>0</v>
      </c>
      <c r="E345" s="334"/>
      <c r="F345" s="335"/>
    </row>
    <row r="346" spans="1:6" ht="15.75" hidden="1" outlineLevel="1" collapsed="1">
      <c r="A346" s="341"/>
      <c r="B346" s="342"/>
      <c r="C346" s="338">
        <f>'P-B Uses'!$C$15</f>
        <v>0</v>
      </c>
      <c r="D346" s="421">
        <f>'P-B Uses'!$D$15</f>
        <v>0</v>
      </c>
      <c r="E346" s="334"/>
      <c r="F346" s="335"/>
    </row>
    <row r="347" spans="1:6" ht="15.75" hidden="1" outlineLevel="1" collapsed="1">
      <c r="A347" s="341"/>
      <c r="B347" s="342"/>
      <c r="C347" s="338">
        <f>'PVAMU Uses'!$C$15</f>
        <v>0</v>
      </c>
      <c r="D347" s="421">
        <f>'PVAMU Uses'!$D$15</f>
        <v>0</v>
      </c>
      <c r="E347" s="334"/>
      <c r="F347" s="335"/>
    </row>
    <row r="348" spans="1:6" ht="15.75" hidden="1" outlineLevel="1" collapsed="1">
      <c r="A348" s="341"/>
      <c r="B348" s="342"/>
      <c r="C348" s="338">
        <f>'RGV1 Uses'!$C$15</f>
        <v>0</v>
      </c>
      <c r="D348" s="421">
        <f>'RGV1 Uses'!$D$15</f>
        <v>0</v>
      </c>
      <c r="E348" s="334"/>
      <c r="F348" s="335"/>
    </row>
    <row r="349" spans="1:6" ht="15.75" hidden="1" outlineLevel="1" collapsed="1">
      <c r="A349" s="341"/>
      <c r="B349" s="342"/>
      <c r="C349" s="338">
        <f>'S-A Uses'!$C$15</f>
        <v>0</v>
      </c>
      <c r="D349" s="421">
        <f>'S-A Uses'!$D$15</f>
        <v>0</v>
      </c>
      <c r="E349" s="334"/>
      <c r="F349" s="335"/>
    </row>
    <row r="350" spans="1:6" ht="15.75" hidden="1" outlineLevel="1" collapsed="1">
      <c r="A350" s="341"/>
      <c r="B350" s="342"/>
      <c r="C350" s="338">
        <f>'SFA Uses'!$C$15</f>
        <v>0</v>
      </c>
      <c r="D350" s="421">
        <f>'SFA Uses'!$D$15</f>
        <v>0</v>
      </c>
      <c r="E350" s="334"/>
      <c r="F350" s="335"/>
    </row>
    <row r="351" spans="1:6" ht="15.75" hidden="1" outlineLevel="1" collapsed="1">
      <c r="A351" s="341"/>
      <c r="B351" s="342"/>
      <c r="C351" s="338">
        <f>'SHSU1 Uses'!$C$15</f>
        <v>0</v>
      </c>
      <c r="D351" s="421">
        <f>'SHSU1 Uses'!$D$15</f>
        <v>0</v>
      </c>
      <c r="E351" s="334"/>
      <c r="F351" s="335"/>
    </row>
    <row r="352" spans="1:6" ht="15.75" hidden="1" outlineLevel="1" collapsed="1">
      <c r="A352" s="341"/>
      <c r="B352" s="342"/>
      <c r="C352" s="338">
        <f>'SRSU Uses'!$C$15</f>
        <v>0</v>
      </c>
      <c r="D352" s="421">
        <f>'SRSU Uses'!$D$15</f>
        <v>0</v>
      </c>
      <c r="E352" s="334"/>
      <c r="F352" s="335"/>
    </row>
    <row r="353" spans="1:6" ht="15.75" hidden="1" outlineLevel="1" collapsed="1">
      <c r="A353" s="341"/>
      <c r="B353" s="342"/>
      <c r="C353" s="338">
        <f>'TAMIIU Uses'!$C$15</f>
        <v>0</v>
      </c>
      <c r="D353" s="421">
        <f>'TAMIIU Uses'!$D$15</f>
        <v>0</v>
      </c>
      <c r="E353" s="334"/>
      <c r="F353" s="335"/>
    </row>
    <row r="354" spans="1:6" ht="15.75" hidden="1" outlineLevel="1" collapsed="1">
      <c r="A354" s="341"/>
      <c r="B354" s="342"/>
      <c r="C354" s="338">
        <f>'TAMU Uses'!$C$15</f>
        <v>0</v>
      </c>
      <c r="D354" s="421">
        <f>'TAMU Uses'!$D$15</f>
        <v>0</v>
      </c>
      <c r="E354" s="334"/>
      <c r="F354" s="335"/>
    </row>
    <row r="355" spans="1:6" ht="15.75" hidden="1" outlineLevel="1" collapsed="1">
      <c r="A355" s="341"/>
      <c r="B355" s="342"/>
      <c r="C355" s="338">
        <f>'TAMUC Uses'!$C$15</f>
        <v>0</v>
      </c>
      <c r="D355" s="421">
        <f>'TAMUC Uses'!$D$15</f>
        <v>0</v>
      </c>
      <c r="E355" s="334"/>
      <c r="F355" s="335"/>
    </row>
    <row r="356" spans="1:6" ht="15.75" hidden="1" outlineLevel="1" collapsed="1">
      <c r="A356" s="341"/>
      <c r="B356" s="342"/>
      <c r="C356" s="338">
        <f>'TAMUCC Uses'!$C$15</f>
        <v>0</v>
      </c>
      <c r="D356" s="421">
        <f>'TAMUCC Uses'!$D$15</f>
        <v>0</v>
      </c>
      <c r="E356" s="334"/>
      <c r="F356" s="335"/>
    </row>
    <row r="357" spans="1:6" ht="15.75" hidden="1" outlineLevel="1" collapsed="1">
      <c r="A357" s="341"/>
      <c r="B357" s="342"/>
      <c r="C357" s="338">
        <f>'TAMUCT Uses'!$C$15</f>
        <v>0</v>
      </c>
      <c r="D357" s="421">
        <f>'TAMUCT Uses'!$D$15</f>
        <v>0</v>
      </c>
      <c r="E357" s="334"/>
      <c r="F357" s="335"/>
    </row>
    <row r="358" spans="1:6" ht="15.75" hidden="1" outlineLevel="1" collapsed="1">
      <c r="A358" s="341"/>
      <c r="B358" s="342"/>
      <c r="C358" s="338">
        <f>'TAMUG Uses'!$C$15</f>
        <v>0</v>
      </c>
      <c r="D358" s="421">
        <f>'TAMUG Uses'!$D$15</f>
        <v>0</v>
      </c>
      <c r="E358" s="334"/>
      <c r="F358" s="335"/>
    </row>
    <row r="359" spans="1:6" ht="15.75" hidden="1" outlineLevel="1" collapsed="1">
      <c r="A359" s="341"/>
      <c r="B359" s="342"/>
      <c r="C359" s="338">
        <f>'TAMUK Uses'!$C$15</f>
        <v>0</v>
      </c>
      <c r="D359" s="421">
        <f>'TAMUK Uses'!$D$15</f>
        <v>0</v>
      </c>
      <c r="E359" s="334"/>
      <c r="F359" s="335"/>
    </row>
    <row r="360" spans="1:6" ht="15.75" hidden="1" outlineLevel="1" collapsed="1">
      <c r="A360" s="341"/>
      <c r="B360" s="342"/>
      <c r="C360" s="338">
        <f>'TAMUSA Uses'!$C$15</f>
        <v>172</v>
      </c>
      <c r="D360" s="421">
        <f>'TAMUSA Uses'!$D$15</f>
        <v>172</v>
      </c>
      <c r="E360" s="334"/>
      <c r="F360" s="335"/>
    </row>
    <row r="361" spans="1:6" ht="15.75" hidden="1" outlineLevel="1" collapsed="1">
      <c r="A361" s="341"/>
      <c r="B361" s="342"/>
      <c r="C361" s="338">
        <f>'TAMUT Uses'!$C$15</f>
        <v>0</v>
      </c>
      <c r="D361" s="421">
        <f>'TAMUT Uses'!$D$15</f>
        <v>0</v>
      </c>
      <c r="E361" s="334"/>
      <c r="F361" s="335"/>
    </row>
    <row r="362" spans="1:6" ht="15.75" hidden="1" outlineLevel="1" collapsed="1">
      <c r="A362" s="341"/>
      <c r="B362" s="342"/>
      <c r="C362" s="338">
        <f>'TARLST Uses'!$C$15</f>
        <v>0</v>
      </c>
      <c r="D362" s="421">
        <f>'TARLST Uses'!$D$15</f>
        <v>0</v>
      </c>
      <c r="E362" s="334"/>
      <c r="F362" s="335"/>
    </row>
    <row r="363" spans="1:6" ht="15.75" hidden="1" outlineLevel="1" collapsed="1">
      <c r="A363" s="341"/>
      <c r="B363" s="342"/>
      <c r="C363" s="338">
        <f>'TSU Uses'!$C$15</f>
        <v>545</v>
      </c>
      <c r="D363" s="421">
        <f>'TSU Uses'!$D$15</f>
        <v>561</v>
      </c>
      <c r="E363" s="334"/>
      <c r="F363" s="335"/>
    </row>
    <row r="364" spans="1:6" ht="15.75" hidden="1" outlineLevel="1" collapsed="1">
      <c r="A364" s="341"/>
      <c r="B364" s="342"/>
      <c r="C364" s="338">
        <f>'TTU Uses'!$C$15</f>
        <v>0</v>
      </c>
      <c r="D364" s="421">
        <f>'TTU Uses'!$D$15</f>
        <v>0</v>
      </c>
      <c r="E364" s="334"/>
      <c r="F364" s="335"/>
    </row>
    <row r="365" spans="1:6" ht="15.75" hidden="1" outlineLevel="1" collapsed="1">
      <c r="A365" s="341"/>
      <c r="B365" s="342"/>
      <c r="C365" s="338">
        <f>'TWU Uses'!$C$15</f>
        <v>0</v>
      </c>
      <c r="D365" s="421">
        <f>'TWU Uses'!$D$15</f>
        <v>0</v>
      </c>
      <c r="E365" s="334"/>
      <c r="F365" s="335"/>
    </row>
    <row r="366" spans="1:6" ht="15.75" hidden="1" outlineLevel="1" collapsed="1">
      <c r="A366" s="341"/>
      <c r="B366" s="342"/>
      <c r="C366" s="338">
        <f>'TXST Uses'!$C$15</f>
        <v>0</v>
      </c>
      <c r="D366" s="421">
        <f>'TXST Uses'!$D$15</f>
        <v>0</v>
      </c>
      <c r="E366" s="334"/>
      <c r="F366" s="335"/>
    </row>
    <row r="367" spans="1:6" ht="15.75" hidden="1" outlineLevel="1" collapsed="1">
      <c r="A367" s="341"/>
      <c r="B367" s="342"/>
      <c r="C367" s="338">
        <f>'TYL Uses'!$C$15</f>
        <v>0</v>
      </c>
      <c r="D367" s="421">
        <f>'TYL Uses'!$D$15</f>
        <v>0</v>
      </c>
      <c r="E367" s="334"/>
      <c r="F367" s="335"/>
    </row>
    <row r="368" spans="1:6" ht="15.75" hidden="1" outlineLevel="1" collapsed="1">
      <c r="A368" s="341"/>
      <c r="B368" s="342"/>
      <c r="C368" s="338">
        <f>'UH1 Uses'!$C$15</f>
        <v>0</v>
      </c>
      <c r="D368" s="421">
        <f>'UH1 Uses'!$D$15</f>
        <v>0</v>
      </c>
      <c r="E368" s="334"/>
      <c r="F368" s="335"/>
    </row>
    <row r="369" spans="1:6" ht="15.75" hidden="1" outlineLevel="1" collapsed="1">
      <c r="A369" s="341"/>
      <c r="B369" s="342"/>
      <c r="C369" s="338">
        <f>'UHCL Uses'!$C$15</f>
        <v>0</v>
      </c>
      <c r="D369" s="421">
        <f>'UHCL Uses'!$D$15</f>
        <v>0</v>
      </c>
      <c r="E369" s="334"/>
      <c r="F369" s="335"/>
    </row>
    <row r="370" spans="1:6" ht="15.75" hidden="1" outlineLevel="1" collapsed="1">
      <c r="A370" s="341"/>
      <c r="B370" s="342"/>
      <c r="C370" s="338">
        <f>'UHD Uses'!$C$15</f>
        <v>78</v>
      </c>
      <c r="D370" s="421">
        <f>'UHD Uses'!$D$15</f>
        <v>166</v>
      </c>
      <c r="E370" s="334"/>
      <c r="F370" s="335"/>
    </row>
    <row r="371" spans="1:6" ht="15.75" hidden="1" outlineLevel="1" collapsed="1">
      <c r="A371" s="341"/>
      <c r="B371" s="342"/>
      <c r="C371" s="338">
        <f>'UHV Uses'!$C$15</f>
        <v>0</v>
      </c>
      <c r="D371" s="421">
        <f>'UHV Uses'!$D$15</f>
        <v>0</v>
      </c>
      <c r="E371" s="334"/>
      <c r="F371" s="335"/>
    </row>
    <row r="372" spans="1:6" ht="15.75" hidden="1" outlineLevel="1" collapsed="1">
      <c r="A372" s="341"/>
      <c r="B372" s="342"/>
      <c r="C372" s="338">
        <f>'UNT Uses'!$C$15</f>
        <v>0</v>
      </c>
      <c r="D372" s="421">
        <f>'UNT Uses'!$D$15</f>
        <v>0</v>
      </c>
      <c r="E372" s="334"/>
      <c r="F372" s="335"/>
    </row>
    <row r="373" spans="1:6" ht="15.75" hidden="1" outlineLevel="1" collapsed="1">
      <c r="A373" s="341"/>
      <c r="B373" s="342"/>
      <c r="C373" s="338">
        <f>'UNTD Uses'!$C$15</f>
        <v>0</v>
      </c>
      <c r="D373" s="421">
        <f>'UNTD Uses'!$D$15</f>
        <v>48</v>
      </c>
      <c r="E373" s="334"/>
      <c r="F373" s="335"/>
    </row>
    <row r="374" spans="1:6" ht="15.75" hidden="1" outlineLevel="1" collapsed="1">
      <c r="A374" s="341"/>
      <c r="B374" s="342"/>
      <c r="C374" s="338">
        <f>'WTAMU Uses'!$C$15</f>
        <v>0</v>
      </c>
      <c r="D374" s="421">
        <f>'WTAMU Uses'!$D$15</f>
        <v>0</v>
      </c>
      <c r="E374" s="334"/>
      <c r="F374" s="335"/>
    </row>
    <row r="375" spans="1:6" ht="15.75" collapsed="1">
      <c r="A375" s="336" t="s">
        <v>946</v>
      </c>
      <c r="B375" s="337" t="s">
        <v>938</v>
      </c>
      <c r="C375" s="338">
        <f>SUM(C339:C374)</f>
        <v>1430</v>
      </c>
      <c r="D375" s="338">
        <f>SUM(D339:D374)</f>
        <v>2193</v>
      </c>
      <c r="E375" s="339"/>
      <c r="F375" s="432"/>
    </row>
    <row r="376" spans="1:6" ht="15.75" hidden="1" outlineLevel="1">
      <c r="A376" s="336"/>
      <c r="B376" s="337"/>
      <c r="C376" s="333">
        <f>'ARL Uses'!$C$16</f>
        <v>0</v>
      </c>
      <c r="D376" s="333">
        <f>'ARL Uses'!$D$16</f>
        <v>0</v>
      </c>
      <c r="E376" s="339">
        <f>'ARL Uses'!$E$16</f>
        <v>0</v>
      </c>
      <c r="F376" s="340"/>
    </row>
    <row r="377" spans="1:6" ht="15.75" hidden="1" outlineLevel="1" collapsed="1">
      <c r="A377" s="336"/>
      <c r="B377" s="337"/>
      <c r="C377" s="333">
        <f>'ASU Uses'!$C$16</f>
        <v>0</v>
      </c>
      <c r="D377" s="333">
        <f>'ASU Uses'!$D$16</f>
        <v>7018</v>
      </c>
      <c r="E377" s="339">
        <f>'ASU Uses'!$E$16</f>
        <v>0</v>
      </c>
      <c r="F377" s="340"/>
    </row>
    <row r="378" spans="1:6" ht="15.75" hidden="1" outlineLevel="1" collapsed="1">
      <c r="A378" s="336"/>
      <c r="B378" s="337"/>
      <c r="C378" s="333">
        <f>'AUS1 Uses'!$C$16</f>
        <v>0</v>
      </c>
      <c r="D378" s="333">
        <f>'AUS1 Uses'!$D$16</f>
        <v>0</v>
      </c>
      <c r="E378" s="339">
        <f>'AUS1 Uses'!$E$16</f>
        <v>0</v>
      </c>
      <c r="F378" s="340"/>
    </row>
    <row r="379" spans="1:6" ht="15.75" hidden="1" outlineLevel="1" collapsed="1">
      <c r="A379" s="336"/>
      <c r="B379" s="337"/>
      <c r="C379" s="333">
        <f>'Dal Uses'!$C$16</f>
        <v>0</v>
      </c>
      <c r="D379" s="333">
        <f>'Dal Uses'!$D$16</f>
        <v>0</v>
      </c>
      <c r="E379" s="339">
        <f>'Dal Uses'!$E$16</f>
        <v>0</v>
      </c>
      <c r="F379" s="340"/>
    </row>
    <row r="380" spans="1:6" ht="15.75" hidden="1" outlineLevel="1" collapsed="1">
      <c r="A380" s="336"/>
      <c r="B380" s="337"/>
      <c r="C380" s="333">
        <f>'E-P Uses'!$C$16</f>
        <v>0</v>
      </c>
      <c r="D380" s="333">
        <f>'E-P Uses'!$D$16</f>
        <v>0</v>
      </c>
      <c r="E380" s="339">
        <f>'E-P Uses'!$E$16</f>
        <v>0</v>
      </c>
      <c r="F380" s="340"/>
    </row>
    <row r="381" spans="1:6" ht="15.75" hidden="1" outlineLevel="1" collapsed="1">
      <c r="A381" s="336"/>
      <c r="B381" s="337"/>
      <c r="C381" s="333">
        <f>'LU Uses'!$C$16</f>
        <v>0</v>
      </c>
      <c r="D381" s="333">
        <f>'LU Uses'!$D$16</f>
        <v>0</v>
      </c>
      <c r="E381" s="339">
        <f>'LU Uses'!$E$16</f>
        <v>0</v>
      </c>
      <c r="F381" s="340"/>
    </row>
    <row r="382" spans="1:6" ht="15.75" hidden="1" outlineLevel="1" collapsed="1">
      <c r="A382" s="336"/>
      <c r="B382" s="337"/>
      <c r="C382" s="333">
        <f>'MidWST Uses'!$C$16</f>
        <v>0</v>
      </c>
      <c r="D382" s="333">
        <f>'MidWST Uses'!$D$16</f>
        <v>0</v>
      </c>
      <c r="E382" s="339">
        <f>'MidWST Uses'!$E$16</f>
        <v>0</v>
      </c>
      <c r="F382" s="340"/>
    </row>
    <row r="383" spans="1:6" ht="15.75" hidden="1" outlineLevel="1" collapsed="1">
      <c r="A383" s="336"/>
      <c r="B383" s="337"/>
      <c r="C383" s="333">
        <f>'P-B Uses'!$C$16</f>
        <v>0</v>
      </c>
      <c r="D383" s="333">
        <f>'P-B Uses'!$D$16</f>
        <v>0</v>
      </c>
      <c r="E383" s="339">
        <f>'P-B Uses'!$E$16</f>
        <v>0</v>
      </c>
      <c r="F383" s="340"/>
    </row>
    <row r="384" spans="1:6" ht="15.75" hidden="1" outlineLevel="1" collapsed="1">
      <c r="A384" s="336"/>
      <c r="B384" s="337"/>
      <c r="C384" s="333">
        <f>'PVAMU Uses'!$C$16</f>
        <v>0</v>
      </c>
      <c r="D384" s="333">
        <f>'PVAMU Uses'!$D$16</f>
        <v>0</v>
      </c>
      <c r="E384" s="339">
        <f>'PVAMU Uses'!$E$16</f>
        <v>0</v>
      </c>
      <c r="F384" s="340"/>
    </row>
    <row r="385" spans="1:6" ht="15.75" hidden="1" outlineLevel="1" collapsed="1">
      <c r="A385" s="336"/>
      <c r="B385" s="337"/>
      <c r="C385" s="333">
        <f>'RGV1 Uses'!$C$16</f>
        <v>237969</v>
      </c>
      <c r="D385" s="333">
        <f>'RGV1 Uses'!$D$16</f>
        <v>0</v>
      </c>
      <c r="E385" s="339">
        <f>'RGV1 Uses'!$E$16</f>
        <v>0</v>
      </c>
      <c r="F385" s="340"/>
    </row>
    <row r="386" spans="1:6" ht="15.75" hidden="1" outlineLevel="1" collapsed="1">
      <c r="A386" s="336"/>
      <c r="B386" s="337"/>
      <c r="C386" s="333">
        <f>'S-A Uses'!$C$16</f>
        <v>0</v>
      </c>
      <c r="D386" s="333">
        <f>'S-A Uses'!$D$16</f>
        <v>0</v>
      </c>
      <c r="E386" s="339">
        <f>'S-A Uses'!$E$16</f>
        <v>0</v>
      </c>
      <c r="F386" s="340"/>
    </row>
    <row r="387" spans="1:6" ht="15.75" hidden="1" outlineLevel="1" collapsed="1">
      <c r="A387" s="336"/>
      <c r="B387" s="337"/>
      <c r="C387" s="333">
        <f>'SFA Uses'!$C$16</f>
        <v>0</v>
      </c>
      <c r="D387" s="333">
        <f>'SFA Uses'!$D$16</f>
        <v>0</v>
      </c>
      <c r="E387" s="339">
        <f>'SFA Uses'!$E$16</f>
        <v>0</v>
      </c>
      <c r="F387" s="340"/>
    </row>
    <row r="388" spans="1:6" ht="15.75" hidden="1" outlineLevel="1" collapsed="1">
      <c r="A388" s="336"/>
      <c r="B388" s="337"/>
      <c r="C388" s="333">
        <f>'SHSU1 Uses'!$C$16</f>
        <v>0</v>
      </c>
      <c r="D388" s="333">
        <f>'SHSU1 Uses'!$D$16</f>
        <v>0</v>
      </c>
      <c r="E388" s="339">
        <f>'SHSU1 Uses'!$E$16</f>
        <v>0</v>
      </c>
      <c r="F388" s="340"/>
    </row>
    <row r="389" spans="1:6" ht="15.75" hidden="1" outlineLevel="1" collapsed="1">
      <c r="A389" s="336"/>
      <c r="B389" s="337"/>
      <c r="C389" s="333">
        <f>'SRSU Uses'!$C$16</f>
        <v>0</v>
      </c>
      <c r="D389" s="333">
        <f>'SRSU Uses'!$D$16</f>
        <v>0</v>
      </c>
      <c r="E389" s="339">
        <f>'SRSU Uses'!$E$16</f>
        <v>0</v>
      </c>
      <c r="F389" s="340"/>
    </row>
    <row r="390" spans="1:6" ht="15.75" hidden="1" outlineLevel="1" collapsed="1">
      <c r="A390" s="336"/>
      <c r="B390" s="337"/>
      <c r="C390" s="333">
        <f>'TAMIIU Uses'!$C$16</f>
        <v>0</v>
      </c>
      <c r="D390" s="333">
        <f>'TAMIIU Uses'!$D$16</f>
        <v>12694</v>
      </c>
      <c r="E390" s="339">
        <f>'TAMIIU Uses'!$E$16</f>
        <v>0</v>
      </c>
      <c r="F390" s="340"/>
    </row>
    <row r="391" spans="1:6" ht="15.75" hidden="1" outlineLevel="1" collapsed="1">
      <c r="A391" s="336"/>
      <c r="B391" s="337"/>
      <c r="C391" s="333">
        <f>'TAMU Uses'!$C$16</f>
        <v>0</v>
      </c>
      <c r="D391" s="333">
        <f>'TAMU Uses'!$D$16</f>
        <v>338351</v>
      </c>
      <c r="E391" s="339">
        <f>'TAMU Uses'!$E$16</f>
        <v>0</v>
      </c>
      <c r="F391" s="340"/>
    </row>
    <row r="392" spans="1:6" ht="15.75" hidden="1" outlineLevel="1" collapsed="1">
      <c r="A392" s="336"/>
      <c r="B392" s="337"/>
      <c r="C392" s="333">
        <f>'TAMUC Uses'!$C$16</f>
        <v>0</v>
      </c>
      <c r="D392" s="333">
        <f>'TAMUC Uses'!$D$16</f>
        <v>115611</v>
      </c>
      <c r="E392" s="339">
        <f>'TAMUC Uses'!$E$16</f>
        <v>0</v>
      </c>
      <c r="F392" s="340"/>
    </row>
    <row r="393" spans="1:6" ht="15.75" hidden="1" outlineLevel="1" collapsed="1">
      <c r="A393" s="336"/>
      <c r="B393" s="337"/>
      <c r="C393" s="333">
        <f>'TAMUCC Uses'!$C$16</f>
        <v>0</v>
      </c>
      <c r="D393" s="333">
        <f>'TAMUCC Uses'!$D$16</f>
        <v>0</v>
      </c>
      <c r="E393" s="339">
        <f>'TAMUCC Uses'!$E$16</f>
        <v>0</v>
      </c>
      <c r="F393" s="340"/>
    </row>
    <row r="394" spans="1:6" ht="15.75" hidden="1" outlineLevel="1" collapsed="1">
      <c r="A394" s="336"/>
      <c r="B394" s="337"/>
      <c r="C394" s="333">
        <f>'TAMUCT Uses'!$C$16</f>
        <v>0</v>
      </c>
      <c r="D394" s="333">
        <f>'TAMUCT Uses'!$D$16</f>
        <v>0</v>
      </c>
      <c r="E394" s="339">
        <f>'TAMUCT Uses'!$E$16</f>
        <v>0</v>
      </c>
      <c r="F394" s="340"/>
    </row>
    <row r="395" spans="1:6" ht="15.75" hidden="1" outlineLevel="1" collapsed="1">
      <c r="A395" s="336"/>
      <c r="B395" s="337"/>
      <c r="C395" s="333">
        <f>'TAMUG Uses'!$C$16</f>
        <v>0</v>
      </c>
      <c r="D395" s="333">
        <f>'TAMUG Uses'!$D$16</f>
        <v>0</v>
      </c>
      <c r="E395" s="339">
        <f>'TAMUG Uses'!$E$16</f>
        <v>0</v>
      </c>
      <c r="F395" s="340"/>
    </row>
    <row r="396" spans="1:6" ht="15.75" hidden="1" outlineLevel="1" collapsed="1">
      <c r="A396" s="336"/>
      <c r="B396" s="337"/>
      <c r="C396" s="333">
        <f>'TAMUK Uses'!$C$16</f>
        <v>0</v>
      </c>
      <c r="D396" s="333">
        <f>'TAMUK Uses'!$D$16</f>
        <v>288017</v>
      </c>
      <c r="E396" s="339">
        <f>'TAMUK Uses'!$E$16</f>
        <v>0</v>
      </c>
      <c r="F396" s="340"/>
    </row>
    <row r="397" spans="1:6" ht="15.75" hidden="1" outlineLevel="1" collapsed="1">
      <c r="A397" s="336"/>
      <c r="B397" s="337"/>
      <c r="C397" s="333">
        <f>'TAMUSA Uses'!$C$16</f>
        <v>0</v>
      </c>
      <c r="D397" s="333">
        <f>'TAMUSA Uses'!$D$16</f>
        <v>2452</v>
      </c>
      <c r="E397" s="339">
        <f>'TAMUSA Uses'!$E$16</f>
        <v>0</v>
      </c>
      <c r="F397" s="340"/>
    </row>
    <row r="398" spans="1:6" ht="15.75" hidden="1" outlineLevel="1" collapsed="1">
      <c r="A398" s="336"/>
      <c r="B398" s="337"/>
      <c r="C398" s="333">
        <f>'TAMUT Uses'!$C$16</f>
        <v>0</v>
      </c>
      <c r="D398" s="333">
        <f>'TAMUT Uses'!$D$16</f>
        <v>0</v>
      </c>
      <c r="E398" s="339">
        <f>'TAMUT Uses'!$E$16</f>
        <v>0</v>
      </c>
      <c r="F398" s="340"/>
    </row>
    <row r="399" spans="1:6" ht="15.75" hidden="1" outlineLevel="1" collapsed="1">
      <c r="A399" s="336"/>
      <c r="B399" s="337"/>
      <c r="C399" s="333">
        <f>'TARLST Uses'!$C$16</f>
        <v>0</v>
      </c>
      <c r="D399" s="333">
        <f>'TARLST Uses'!$D$16</f>
        <v>161981</v>
      </c>
      <c r="E399" s="339">
        <f>'TARLST Uses'!$E$16</f>
        <v>0</v>
      </c>
      <c r="F399" s="340"/>
    </row>
    <row r="400" spans="1:6" ht="15.75" hidden="1" outlineLevel="1" collapsed="1">
      <c r="A400" s="336"/>
      <c r="B400" s="337"/>
      <c r="C400" s="333">
        <f>'TSU Uses'!$C$16</f>
        <v>0</v>
      </c>
      <c r="D400" s="333">
        <f>'TSU Uses'!$D$16</f>
        <v>0</v>
      </c>
      <c r="E400" s="339">
        <f>'TSU Uses'!$E$16</f>
        <v>0</v>
      </c>
      <c r="F400" s="340"/>
    </row>
    <row r="401" spans="1:6" ht="15.75" hidden="1" outlineLevel="1" collapsed="1">
      <c r="A401" s="336"/>
      <c r="B401" s="337"/>
      <c r="C401" s="333">
        <f>'TTU Uses'!$C$16</f>
        <v>238146</v>
      </c>
      <c r="D401" s="333">
        <f>'TTU Uses'!$D$16</f>
        <v>3625432</v>
      </c>
      <c r="E401" s="339">
        <f>'TTU Uses'!$E$16</f>
        <v>0</v>
      </c>
      <c r="F401" s="340"/>
    </row>
    <row r="402" spans="1:6" ht="15.75" hidden="1" outlineLevel="1" collapsed="1">
      <c r="A402" s="336"/>
      <c r="B402" s="337"/>
      <c r="C402" s="333">
        <f>'TWU Uses'!$C$16</f>
        <v>0</v>
      </c>
      <c r="D402" s="333">
        <f>'TWU Uses'!$D$16</f>
        <v>0</v>
      </c>
      <c r="E402" s="339">
        <f>'TWU Uses'!$E$16</f>
        <v>0</v>
      </c>
      <c r="F402" s="340"/>
    </row>
    <row r="403" spans="1:6" ht="15.75" hidden="1" outlineLevel="1" collapsed="1">
      <c r="A403" s="336"/>
      <c r="B403" s="337"/>
      <c r="C403" s="333">
        <f>'TXST Uses'!$C$16</f>
        <v>0</v>
      </c>
      <c r="D403" s="333">
        <f>'TXST Uses'!$D$16</f>
        <v>0</v>
      </c>
      <c r="E403" s="339">
        <f>'TXST Uses'!$E$16</f>
        <v>0</v>
      </c>
      <c r="F403" s="340"/>
    </row>
    <row r="404" spans="1:6" ht="15.75" hidden="1" outlineLevel="1" collapsed="1">
      <c r="A404" s="336"/>
      <c r="B404" s="337"/>
      <c r="C404" s="333">
        <f>'TYL Uses'!$C$16</f>
        <v>0</v>
      </c>
      <c r="D404" s="333">
        <f>'TYL Uses'!$D$16</f>
        <v>115611</v>
      </c>
      <c r="E404" s="339">
        <f>'TYL Uses'!$E$16</f>
        <v>0</v>
      </c>
      <c r="F404" s="340"/>
    </row>
    <row r="405" spans="1:6" ht="15.75" hidden="1" outlineLevel="1" collapsed="1">
      <c r="A405" s="336"/>
      <c r="B405" s="337"/>
      <c r="C405" s="333">
        <f>'UH1 Uses'!$C$16</f>
        <v>0</v>
      </c>
      <c r="D405" s="333">
        <f>'UH1 Uses'!$D$16</f>
        <v>0</v>
      </c>
      <c r="E405" s="339">
        <f>'UH1 Uses'!$E$16</f>
        <v>0</v>
      </c>
      <c r="F405" s="340"/>
    </row>
    <row r="406" spans="1:6" ht="15.75" hidden="1" outlineLevel="1" collapsed="1">
      <c r="A406" s="336"/>
      <c r="B406" s="337"/>
      <c r="C406" s="333">
        <f>'UHCL Uses'!$C$16</f>
        <v>0</v>
      </c>
      <c r="D406" s="333">
        <f>'UHCL Uses'!$D$16</f>
        <v>0</v>
      </c>
      <c r="E406" s="339">
        <f>'UHCL Uses'!$E$16</f>
        <v>0</v>
      </c>
      <c r="F406" s="340"/>
    </row>
    <row r="407" spans="1:6" ht="15.75" hidden="1" outlineLevel="1" collapsed="1">
      <c r="A407" s="336"/>
      <c r="B407" s="337"/>
      <c r="C407" s="333">
        <f>'UHD Uses'!$C$16</f>
        <v>0</v>
      </c>
      <c r="D407" s="333">
        <f>'UHD Uses'!$D$16</f>
        <v>0</v>
      </c>
      <c r="E407" s="339">
        <f>'UHD Uses'!$E$16</f>
        <v>0</v>
      </c>
      <c r="F407" s="340"/>
    </row>
    <row r="408" spans="1:6" ht="15.75" hidden="1" outlineLevel="1" collapsed="1">
      <c r="A408" s="336"/>
      <c r="B408" s="337"/>
      <c r="C408" s="333">
        <f>'UHV Uses'!$C$16</f>
        <v>0</v>
      </c>
      <c r="D408" s="333">
        <f>'UHV Uses'!$D$16</f>
        <v>0</v>
      </c>
      <c r="E408" s="339">
        <f>'UHV Uses'!$E$16</f>
        <v>0</v>
      </c>
      <c r="F408" s="340"/>
    </row>
    <row r="409" spans="1:6" ht="15.75" hidden="1" outlineLevel="1" collapsed="1">
      <c r="A409" s="336"/>
      <c r="B409" s="337"/>
      <c r="C409" s="333">
        <f>'UNT Uses'!$C$16</f>
        <v>0</v>
      </c>
      <c r="D409" s="333">
        <f>'UNT Uses'!$D$16</f>
        <v>80622</v>
      </c>
      <c r="E409" s="339">
        <f>'UNT Uses'!$E$16</f>
        <v>0</v>
      </c>
      <c r="F409" s="340"/>
    </row>
    <row r="410" spans="1:6" ht="15.75" hidden="1" outlineLevel="1" collapsed="1">
      <c r="A410" s="336"/>
      <c r="B410" s="337"/>
      <c r="C410" s="333">
        <f>'UNTD Uses'!$C$16</f>
        <v>0</v>
      </c>
      <c r="D410" s="333">
        <f>'UNTD Uses'!$D$16</f>
        <v>16483</v>
      </c>
      <c r="E410" s="339">
        <f>'UNTD Uses'!$E$16</f>
        <v>0</v>
      </c>
      <c r="F410" s="340"/>
    </row>
    <row r="411" spans="1:6" ht="15.75" hidden="1" outlineLevel="1" collapsed="1">
      <c r="A411" s="336"/>
      <c r="B411" s="337"/>
      <c r="C411" s="333">
        <f>'WTAMU Uses'!$C$16</f>
        <v>0</v>
      </c>
      <c r="D411" s="333">
        <f>'WTAMU Uses'!$D$16</f>
        <v>0</v>
      </c>
      <c r="E411" s="339">
        <f>'WTAMU Uses'!$E$16</f>
        <v>0</v>
      </c>
      <c r="F411" s="340"/>
    </row>
    <row r="412" spans="1:6" ht="63" collapsed="1">
      <c r="A412" s="341" t="s">
        <v>948</v>
      </c>
      <c r="B412" s="342" t="s">
        <v>949</v>
      </c>
      <c r="C412" s="333">
        <f>SUM(C376:C411)</f>
        <v>476115</v>
      </c>
      <c r="D412" s="334">
        <f>SUM(D376:D411)</f>
        <v>4764272</v>
      </c>
      <c r="E412" s="334">
        <f>SUM(E376:E411)</f>
        <v>0</v>
      </c>
      <c r="F412" s="335"/>
    </row>
    <row r="413" spans="1:6" ht="15.75" hidden="1" outlineLevel="1">
      <c r="A413" s="341"/>
      <c r="B413" s="342"/>
      <c r="C413" s="338">
        <f>'ARL Uses'!$C$17</f>
        <v>0</v>
      </c>
      <c r="D413" s="421">
        <f>'ARL Uses'!$D$17</f>
        <v>0</v>
      </c>
      <c r="E413" s="334"/>
      <c r="F413" s="335"/>
    </row>
    <row r="414" spans="1:6" ht="15.75" hidden="1" outlineLevel="1" collapsed="1">
      <c r="A414" s="341"/>
      <c r="B414" s="342"/>
      <c r="C414" s="338">
        <f>'ASU Uses'!$C$17</f>
        <v>0</v>
      </c>
      <c r="D414" s="421">
        <f>'ASU Uses'!$D$17</f>
        <v>5</v>
      </c>
      <c r="E414" s="334"/>
      <c r="F414" s="335"/>
    </row>
    <row r="415" spans="1:6" ht="15.75" hidden="1" outlineLevel="1" collapsed="1">
      <c r="A415" s="341"/>
      <c r="B415" s="342"/>
      <c r="C415" s="338">
        <f>'AUS1 Uses'!$C$17</f>
        <v>0</v>
      </c>
      <c r="D415" s="421">
        <f>'AUS1 Uses'!$D$17</f>
        <v>0</v>
      </c>
      <c r="E415" s="334"/>
      <c r="F415" s="335"/>
    </row>
    <row r="416" spans="1:6" ht="15.75" hidden="1" outlineLevel="1" collapsed="1">
      <c r="A416" s="341"/>
      <c r="B416" s="342"/>
      <c r="C416" s="338">
        <f>'Dal Uses'!$C$17</f>
        <v>0</v>
      </c>
      <c r="D416" s="421">
        <f>'Dal Uses'!$D$17</f>
        <v>0</v>
      </c>
      <c r="E416" s="334"/>
      <c r="F416" s="335"/>
    </row>
    <row r="417" spans="1:6" ht="15.75" hidden="1" outlineLevel="1" collapsed="1">
      <c r="A417" s="341"/>
      <c r="B417" s="342"/>
      <c r="C417" s="338">
        <f>'E-P Uses'!$C$17</f>
        <v>0</v>
      </c>
      <c r="D417" s="421">
        <f>'E-P Uses'!$D$17</f>
        <v>0</v>
      </c>
      <c r="E417" s="334"/>
      <c r="F417" s="335"/>
    </row>
    <row r="418" spans="1:6" ht="15.75" hidden="1" outlineLevel="1" collapsed="1">
      <c r="A418" s="341"/>
      <c r="B418" s="342"/>
      <c r="C418" s="338">
        <f>'LU Uses'!$C$17</f>
        <v>0</v>
      </c>
      <c r="D418" s="421">
        <f>'LU Uses'!$D$17</f>
        <v>0</v>
      </c>
      <c r="E418" s="334"/>
      <c r="F418" s="335"/>
    </row>
    <row r="419" spans="1:6" ht="15.75" hidden="1" outlineLevel="1" collapsed="1">
      <c r="A419" s="341"/>
      <c r="B419" s="342"/>
      <c r="C419" s="338">
        <f>'MidWST Uses'!$C$17</f>
        <v>0</v>
      </c>
      <c r="D419" s="421">
        <f>'MidWST Uses'!$D$17</f>
        <v>0</v>
      </c>
      <c r="E419" s="334"/>
      <c r="F419" s="335"/>
    </row>
    <row r="420" spans="1:6" ht="15.75" hidden="1" outlineLevel="1" collapsed="1">
      <c r="A420" s="341"/>
      <c r="B420" s="342"/>
      <c r="C420" s="338">
        <f>'P-B Uses'!$C$17</f>
        <v>0</v>
      </c>
      <c r="D420" s="421">
        <f>'P-B Uses'!$D$17</f>
        <v>0</v>
      </c>
      <c r="E420" s="334"/>
      <c r="F420" s="335"/>
    </row>
    <row r="421" spans="1:6" ht="15.75" hidden="1" outlineLevel="1" collapsed="1">
      <c r="A421" s="341"/>
      <c r="B421" s="342"/>
      <c r="C421" s="338">
        <f>'PVAMU Uses'!$C$17</f>
        <v>0</v>
      </c>
      <c r="D421" s="421">
        <f>'PVAMU Uses'!$D$17</f>
        <v>0</v>
      </c>
      <c r="E421" s="334"/>
      <c r="F421" s="335"/>
    </row>
    <row r="422" spans="1:6" ht="15.75" hidden="1" outlineLevel="1" collapsed="1">
      <c r="A422" s="341"/>
      <c r="B422" s="342"/>
      <c r="C422" s="338">
        <f>'RGV1 Uses'!$C$17</f>
        <v>489</v>
      </c>
      <c r="D422" s="421">
        <f>'RGV1 Uses'!$D$17</f>
        <v>0</v>
      </c>
      <c r="E422" s="334"/>
      <c r="F422" s="335"/>
    </row>
    <row r="423" spans="1:6" ht="15.75" hidden="1" outlineLevel="1" collapsed="1">
      <c r="A423" s="341"/>
      <c r="B423" s="342"/>
      <c r="C423" s="338">
        <f>'S-A Uses'!$C$17</f>
        <v>0</v>
      </c>
      <c r="D423" s="421">
        <f>'S-A Uses'!$D$17</f>
        <v>0</v>
      </c>
      <c r="E423" s="334"/>
      <c r="F423" s="335"/>
    </row>
    <row r="424" spans="1:6" ht="15.75" hidden="1" outlineLevel="1" collapsed="1">
      <c r="A424" s="341"/>
      <c r="B424" s="342"/>
      <c r="C424" s="338">
        <f>'SFA Uses'!$C$17</f>
        <v>0</v>
      </c>
      <c r="D424" s="421">
        <f>'SFA Uses'!$D$17</f>
        <v>0</v>
      </c>
      <c r="E424" s="334"/>
      <c r="F424" s="335"/>
    </row>
    <row r="425" spans="1:6" ht="15.75" hidden="1" outlineLevel="1" collapsed="1">
      <c r="A425" s="341"/>
      <c r="B425" s="342"/>
      <c r="C425" s="338">
        <f>'SHSU1 Uses'!$C$17</f>
        <v>0</v>
      </c>
      <c r="D425" s="421">
        <f>'SHSU1 Uses'!$D$17</f>
        <v>0</v>
      </c>
      <c r="E425" s="334"/>
      <c r="F425" s="335"/>
    </row>
    <row r="426" spans="1:6" ht="15.75" hidden="1" outlineLevel="1" collapsed="1">
      <c r="A426" s="341"/>
      <c r="B426" s="342"/>
      <c r="C426" s="338">
        <f>'SRSU Uses'!$C$17</f>
        <v>0</v>
      </c>
      <c r="D426" s="421">
        <f>'SRSU Uses'!$D$17</f>
        <v>0</v>
      </c>
      <c r="E426" s="334"/>
      <c r="F426" s="335"/>
    </row>
    <row r="427" spans="1:6" ht="15.75" hidden="1" outlineLevel="1" collapsed="1">
      <c r="A427" s="341"/>
      <c r="B427" s="342"/>
      <c r="C427" s="338">
        <f>'TAMIIU Uses'!$C$17</f>
        <v>0</v>
      </c>
      <c r="D427" s="421">
        <f>'TAMIIU Uses'!$D$17</f>
        <v>30</v>
      </c>
      <c r="E427" s="334"/>
      <c r="F427" s="335"/>
    </row>
    <row r="428" spans="1:6" ht="15.75" hidden="1" outlineLevel="1" collapsed="1">
      <c r="A428" s="341"/>
      <c r="B428" s="342"/>
      <c r="C428" s="338">
        <f>'TAMU Uses'!$C$17</f>
        <v>0</v>
      </c>
      <c r="D428" s="421">
        <f>'TAMU Uses'!$D$17</f>
        <v>66</v>
      </c>
      <c r="E428" s="334"/>
      <c r="F428" s="335"/>
    </row>
    <row r="429" spans="1:6" ht="15.75" hidden="1" outlineLevel="1" collapsed="1">
      <c r="A429" s="341"/>
      <c r="B429" s="342"/>
      <c r="C429" s="338">
        <f>'TAMUC Uses'!$C$17</f>
        <v>46</v>
      </c>
      <c r="D429" s="421">
        <f>'TAMUC Uses'!$D$17</f>
        <v>59</v>
      </c>
      <c r="E429" s="334"/>
      <c r="F429" s="335"/>
    </row>
    <row r="430" spans="1:6" ht="15.75" hidden="1" outlineLevel="1" collapsed="1">
      <c r="A430" s="341"/>
      <c r="B430" s="342"/>
      <c r="C430" s="338">
        <f>'TAMUCC Uses'!$C$17</f>
        <v>0</v>
      </c>
      <c r="D430" s="421">
        <f>'TAMUCC Uses'!$D$17</f>
        <v>0</v>
      </c>
      <c r="E430" s="334"/>
      <c r="F430" s="335"/>
    </row>
    <row r="431" spans="1:6" ht="15.75" hidden="1" outlineLevel="1" collapsed="1">
      <c r="A431" s="341"/>
      <c r="B431" s="342"/>
      <c r="C431" s="338">
        <f>'TAMUCT Uses'!$C$17</f>
        <v>0</v>
      </c>
      <c r="D431" s="421">
        <f>'TAMUCT Uses'!$D$17</f>
        <v>0</v>
      </c>
      <c r="E431" s="334"/>
      <c r="F431" s="335"/>
    </row>
    <row r="432" spans="1:6" ht="15.75" hidden="1" outlineLevel="1" collapsed="1">
      <c r="A432" s="341"/>
      <c r="B432" s="342"/>
      <c r="C432" s="338">
        <f>'TAMUG Uses'!$C$17</f>
        <v>0</v>
      </c>
      <c r="D432" s="421">
        <f>'TAMUG Uses'!$D$17</f>
        <v>0</v>
      </c>
      <c r="E432" s="334"/>
      <c r="F432" s="335"/>
    </row>
    <row r="433" spans="1:6" ht="15.75" hidden="1" outlineLevel="1" collapsed="1">
      <c r="A433" s="341"/>
      <c r="B433" s="342"/>
      <c r="C433" s="338">
        <f>'TAMUK Uses'!$C$17</f>
        <v>0</v>
      </c>
      <c r="D433" s="421">
        <f>'TAMUK Uses'!$D$17</f>
        <v>0</v>
      </c>
      <c r="E433" s="334"/>
      <c r="F433" s="335"/>
    </row>
    <row r="434" spans="1:6" ht="15.75" hidden="1" outlineLevel="1" collapsed="1">
      <c r="A434" s="341"/>
      <c r="B434" s="342"/>
      <c r="C434" s="338">
        <f>'TAMUSA Uses'!$C$17</f>
        <v>0</v>
      </c>
      <c r="D434" s="421">
        <f>'TAMUSA Uses'!$D$17</f>
        <v>10</v>
      </c>
      <c r="E434" s="334"/>
      <c r="F434" s="335"/>
    </row>
    <row r="435" spans="1:6" ht="15.75" hidden="1" outlineLevel="1" collapsed="1">
      <c r="A435" s="341"/>
      <c r="B435" s="342"/>
      <c r="C435" s="338">
        <f>'TAMUT Uses'!$C$17</f>
        <v>0</v>
      </c>
      <c r="D435" s="421">
        <f>'TAMUT Uses'!$D$17</f>
        <v>0</v>
      </c>
      <c r="E435" s="334"/>
      <c r="F435" s="335"/>
    </row>
    <row r="436" spans="1:6" ht="15.75" hidden="1" outlineLevel="1" collapsed="1">
      <c r="A436" s="341"/>
      <c r="B436" s="342"/>
      <c r="C436" s="338">
        <f>'TARLST Uses'!$C$17</f>
        <v>0</v>
      </c>
      <c r="D436" s="421">
        <f>'TARLST Uses'!$D$17</f>
        <v>0</v>
      </c>
      <c r="E436" s="334"/>
      <c r="F436" s="335"/>
    </row>
    <row r="437" spans="1:6" ht="15.75" hidden="1" outlineLevel="1" collapsed="1">
      <c r="A437" s="341"/>
      <c r="B437" s="342"/>
      <c r="C437" s="338">
        <f>'TSU Uses'!$C$17</f>
        <v>0</v>
      </c>
      <c r="D437" s="421">
        <f>'TSU Uses'!$D$17</f>
        <v>0</v>
      </c>
      <c r="E437" s="334"/>
      <c r="F437" s="335"/>
    </row>
    <row r="438" spans="1:6" ht="15.75" hidden="1" outlineLevel="1" collapsed="1">
      <c r="A438" s="341"/>
      <c r="B438" s="342"/>
      <c r="C438" s="338">
        <f>'TTU Uses'!$C$17</f>
        <v>0</v>
      </c>
      <c r="D438" s="421">
        <f>'TTU Uses'!$D$17</f>
        <v>996</v>
      </c>
      <c r="E438" s="334"/>
      <c r="F438" s="335"/>
    </row>
    <row r="439" spans="1:6" ht="15.75" hidden="1" outlineLevel="1" collapsed="1">
      <c r="A439" s="341"/>
      <c r="B439" s="342"/>
      <c r="C439" s="338">
        <f>'TWU Uses'!$C$17</f>
        <v>0</v>
      </c>
      <c r="D439" s="421">
        <f>'TWU Uses'!$D$17</f>
        <v>0</v>
      </c>
      <c r="E439" s="334"/>
      <c r="F439" s="335"/>
    </row>
    <row r="440" spans="1:6" ht="15.75" hidden="1" outlineLevel="1" collapsed="1">
      <c r="A440" s="341"/>
      <c r="B440" s="342"/>
      <c r="C440" s="338">
        <f>'TXST Uses'!$C$17</f>
        <v>0</v>
      </c>
      <c r="D440" s="421">
        <f>'TXST Uses'!$D$17</f>
        <v>0</v>
      </c>
      <c r="E440" s="334"/>
      <c r="F440" s="335"/>
    </row>
    <row r="441" spans="1:6" ht="15.75" hidden="1" outlineLevel="1" collapsed="1">
      <c r="A441" s="341"/>
      <c r="B441" s="342"/>
      <c r="C441" s="338">
        <f>'TYL Uses'!$C$17</f>
        <v>46</v>
      </c>
      <c r="D441" s="421">
        <f>'TYL Uses'!$D$17</f>
        <v>59</v>
      </c>
      <c r="E441" s="334"/>
      <c r="F441" s="335"/>
    </row>
    <row r="442" spans="1:6" ht="15.75" hidden="1" outlineLevel="1" collapsed="1">
      <c r="A442" s="341"/>
      <c r="B442" s="342"/>
      <c r="C442" s="338">
        <f>'UH1 Uses'!$C$17</f>
        <v>0</v>
      </c>
      <c r="D442" s="421">
        <f>'UH1 Uses'!$D$17</f>
        <v>0</v>
      </c>
      <c r="E442" s="334"/>
      <c r="F442" s="335"/>
    </row>
    <row r="443" spans="1:6" ht="15.75" hidden="1" outlineLevel="1" collapsed="1">
      <c r="A443" s="341"/>
      <c r="B443" s="342"/>
      <c r="C443" s="338">
        <f>'UHCL Uses'!$C$17</f>
        <v>0</v>
      </c>
      <c r="D443" s="421">
        <f>'UHCL Uses'!$D$17</f>
        <v>0</v>
      </c>
      <c r="E443" s="334"/>
      <c r="F443" s="335"/>
    </row>
    <row r="444" spans="1:6" ht="15.75" hidden="1" outlineLevel="1" collapsed="1">
      <c r="A444" s="341"/>
      <c r="B444" s="342"/>
      <c r="C444" s="338">
        <f>'UHD Uses'!$C$17</f>
        <v>0</v>
      </c>
      <c r="D444" s="421">
        <f>'UHD Uses'!$D$17</f>
        <v>0</v>
      </c>
      <c r="E444" s="334"/>
      <c r="F444" s="335"/>
    </row>
    <row r="445" spans="1:6" ht="15.75" hidden="1" outlineLevel="1" collapsed="1">
      <c r="A445" s="341"/>
      <c r="B445" s="342"/>
      <c r="C445" s="338">
        <f>'UHV Uses'!$C$17</f>
        <v>0</v>
      </c>
      <c r="D445" s="421">
        <f>'UHV Uses'!$D$17</f>
        <v>0</v>
      </c>
      <c r="E445" s="334"/>
      <c r="F445" s="335"/>
    </row>
    <row r="446" spans="1:6" ht="15.75" hidden="1" outlineLevel="1" collapsed="1">
      <c r="A446" s="341"/>
      <c r="B446" s="342"/>
      <c r="C446" s="338">
        <f>'UNT Uses'!$C$17</f>
        <v>0</v>
      </c>
      <c r="D446" s="421">
        <f>'UNT Uses'!$D$17</f>
        <v>87</v>
      </c>
      <c r="E446" s="334"/>
      <c r="F446" s="335"/>
    </row>
    <row r="447" spans="1:6" ht="15.75" hidden="1" outlineLevel="1" collapsed="1">
      <c r="A447" s="341"/>
      <c r="B447" s="342"/>
      <c r="C447" s="338">
        <f>'UNTD Uses'!$C$17</f>
        <v>0</v>
      </c>
      <c r="D447" s="421">
        <f>'UNTD Uses'!$D$17</f>
        <v>12</v>
      </c>
      <c r="E447" s="334"/>
      <c r="F447" s="335"/>
    </row>
    <row r="448" spans="1:6" ht="15.75" hidden="1" outlineLevel="1" collapsed="1">
      <c r="A448" s="341"/>
      <c r="B448" s="342"/>
      <c r="C448" s="338">
        <f>'WTAMU Uses'!$C$17</f>
        <v>0</v>
      </c>
      <c r="D448" s="421">
        <f>'WTAMU Uses'!$D$17</f>
        <v>0</v>
      </c>
      <c r="E448" s="334"/>
      <c r="F448" s="335"/>
    </row>
    <row r="449" spans="1:6" ht="15.75" collapsed="1">
      <c r="A449" s="336" t="s">
        <v>948</v>
      </c>
      <c r="B449" s="337" t="s">
        <v>938</v>
      </c>
      <c r="C449" s="338">
        <f>SUM(C413:C448)</f>
        <v>581</v>
      </c>
      <c r="D449" s="338">
        <f>SUM(D413:D448)</f>
        <v>1324</v>
      </c>
      <c r="E449" s="339"/>
      <c r="F449" s="432">
        <f>C449+D449</f>
        <v>1905</v>
      </c>
    </row>
    <row r="450" spans="1:6" ht="15.75" hidden="1" outlineLevel="1">
      <c r="A450" s="336"/>
      <c r="B450" s="337"/>
      <c r="C450" s="333">
        <f>'ARL Uses'!$C$18</f>
        <v>0</v>
      </c>
      <c r="D450" s="333">
        <f>'ARL Uses'!$D$18</f>
        <v>8143183</v>
      </c>
      <c r="E450" s="339">
        <f>'ARL Uses'!$E$18</f>
        <v>0</v>
      </c>
      <c r="F450" s="340"/>
    </row>
    <row r="451" spans="1:6" ht="15.75" hidden="1" outlineLevel="1" collapsed="1">
      <c r="A451" s="336"/>
      <c r="B451" s="337"/>
      <c r="C451" s="333">
        <f>'ASU Uses'!$C$18</f>
        <v>0</v>
      </c>
      <c r="D451" s="333">
        <f>'ASU Uses'!$D$18</f>
        <v>143288</v>
      </c>
      <c r="E451" s="339">
        <f>'ASU Uses'!$E$18</f>
        <v>0</v>
      </c>
      <c r="F451" s="340"/>
    </row>
    <row r="452" spans="1:6" ht="15.75" hidden="1" outlineLevel="1" collapsed="1">
      <c r="A452" s="336"/>
      <c r="B452" s="337"/>
      <c r="C452" s="333">
        <f>'AUS1 Uses'!$C$18</f>
        <v>0</v>
      </c>
      <c r="D452" s="333">
        <f>'AUS1 Uses'!$D$18</f>
        <v>0</v>
      </c>
      <c r="E452" s="339">
        <f>'AUS1 Uses'!$E$18</f>
        <v>0</v>
      </c>
      <c r="F452" s="340"/>
    </row>
    <row r="453" spans="1:6" ht="15.75" hidden="1" outlineLevel="1" collapsed="1">
      <c r="A453" s="336"/>
      <c r="B453" s="337"/>
      <c r="C453" s="333">
        <f>'Dal Uses'!$C$18</f>
        <v>0</v>
      </c>
      <c r="D453" s="333">
        <f>'Dal Uses'!$D$18</f>
        <v>0</v>
      </c>
      <c r="E453" s="339">
        <f>'Dal Uses'!$E$18</f>
        <v>0</v>
      </c>
      <c r="F453" s="340"/>
    </row>
    <row r="454" spans="1:6" ht="15.75" hidden="1" outlineLevel="1" collapsed="1">
      <c r="A454" s="336"/>
      <c r="B454" s="337"/>
      <c r="C454" s="333">
        <f>'E-P Uses'!$C$18</f>
        <v>0</v>
      </c>
      <c r="D454" s="333">
        <f>'E-P Uses'!$D$18</f>
        <v>8681859</v>
      </c>
      <c r="E454" s="339">
        <f>'E-P Uses'!$E$18</f>
        <v>0</v>
      </c>
      <c r="F454" s="340"/>
    </row>
    <row r="455" spans="1:6" ht="15.75" hidden="1" outlineLevel="1" collapsed="1">
      <c r="A455" s="336"/>
      <c r="B455" s="337"/>
      <c r="C455" s="333">
        <f>'LU Uses'!$C$18</f>
        <v>966332</v>
      </c>
      <c r="D455" s="333">
        <f>'LU Uses'!$D$18</f>
        <v>721720</v>
      </c>
      <c r="E455" s="339">
        <f>'LU Uses'!$E$18</f>
        <v>0</v>
      </c>
      <c r="F455" s="340"/>
    </row>
    <row r="456" spans="1:6" ht="15.75" hidden="1" outlineLevel="1" collapsed="1">
      <c r="A456" s="336"/>
      <c r="B456" s="337"/>
      <c r="C456" s="333">
        <f>'MidWST Uses'!$C$18</f>
        <v>0</v>
      </c>
      <c r="D456" s="333">
        <f>'MidWST Uses'!$D$18</f>
        <v>1220137</v>
      </c>
      <c r="E456" s="339">
        <f>'MidWST Uses'!$E$18</f>
        <v>0</v>
      </c>
      <c r="F456" s="340"/>
    </row>
    <row r="457" spans="1:6" ht="15.75" hidden="1" outlineLevel="1" collapsed="1">
      <c r="A457" s="336"/>
      <c r="B457" s="337"/>
      <c r="C457" s="333">
        <f>'P-B Uses'!$C$18</f>
        <v>0</v>
      </c>
      <c r="D457" s="333">
        <f>'P-B Uses'!$D$18</f>
        <v>0</v>
      </c>
      <c r="E457" s="339">
        <f>'P-B Uses'!$E$18</f>
        <v>0</v>
      </c>
      <c r="F457" s="340"/>
    </row>
    <row r="458" spans="1:6" ht="15.75" hidden="1" outlineLevel="1" collapsed="1">
      <c r="A458" s="336"/>
      <c r="B458" s="337"/>
      <c r="C458" s="333">
        <f>'PVAMU Uses'!$C$18</f>
        <v>0</v>
      </c>
      <c r="D458" s="333">
        <f>'PVAMU Uses'!$D$18</f>
        <v>4857542</v>
      </c>
      <c r="E458" s="339">
        <f>'PVAMU Uses'!$E$18</f>
        <v>729758</v>
      </c>
      <c r="F458" s="340"/>
    </row>
    <row r="459" spans="1:6" ht="15.75" hidden="1" outlineLevel="1" collapsed="1">
      <c r="A459" s="336"/>
      <c r="B459" s="337"/>
      <c r="C459" s="333">
        <f>'RGV1 Uses'!$C$18</f>
        <v>0</v>
      </c>
      <c r="D459" s="333">
        <f>'RGV1 Uses'!$D$18</f>
        <v>9102406</v>
      </c>
      <c r="E459" s="339">
        <f>'RGV1 Uses'!$E$18</f>
        <v>0</v>
      </c>
      <c r="F459" s="340"/>
    </row>
    <row r="460" spans="1:6" ht="15.75" hidden="1" outlineLevel="1" collapsed="1">
      <c r="A460" s="336"/>
      <c r="B460" s="337"/>
      <c r="C460" s="333">
        <f>'S-A Uses'!$C$18</f>
        <v>0</v>
      </c>
      <c r="D460" s="333">
        <f>'S-A Uses'!$D$18</f>
        <v>0</v>
      </c>
      <c r="E460" s="339">
        <f>'S-A Uses'!$E$18</f>
        <v>0</v>
      </c>
      <c r="F460" s="340"/>
    </row>
    <row r="461" spans="1:6" ht="15.75" hidden="1" outlineLevel="1" collapsed="1">
      <c r="A461" s="336"/>
      <c r="B461" s="337"/>
      <c r="C461" s="333">
        <f>'SFA Uses'!$C$18</f>
        <v>0</v>
      </c>
      <c r="D461" s="333">
        <f>'SFA Uses'!$D$18</f>
        <v>0</v>
      </c>
      <c r="E461" s="339">
        <f>'SFA Uses'!$E$18</f>
        <v>0</v>
      </c>
      <c r="F461" s="340"/>
    </row>
    <row r="462" spans="1:6" ht="15.75" hidden="1" outlineLevel="1" collapsed="1">
      <c r="A462" s="336"/>
      <c r="B462" s="337"/>
      <c r="C462" s="333">
        <f>'SHSU1 Uses'!$C$18</f>
        <v>0</v>
      </c>
      <c r="D462" s="333">
        <f>'SHSU1 Uses'!$D$18</f>
        <v>5692066</v>
      </c>
      <c r="E462" s="339">
        <f>'SHSU1 Uses'!$E$18</f>
        <v>0</v>
      </c>
      <c r="F462" s="340"/>
    </row>
    <row r="463" spans="1:6" ht="15.75" hidden="1" outlineLevel="1" collapsed="1">
      <c r="A463" s="336"/>
      <c r="B463" s="337"/>
      <c r="C463" s="333">
        <f>'SRSU Uses'!$C$18</f>
        <v>0</v>
      </c>
      <c r="D463" s="333">
        <f>'SRSU Uses'!$D$18</f>
        <v>0</v>
      </c>
      <c r="E463" s="339">
        <f>'SRSU Uses'!$E$18</f>
        <v>0</v>
      </c>
      <c r="F463" s="340"/>
    </row>
    <row r="464" spans="1:6" ht="15.75" hidden="1" outlineLevel="1" collapsed="1">
      <c r="A464" s="336"/>
      <c r="B464" s="337"/>
      <c r="C464" s="333">
        <f>'TAMIIU Uses'!$C$18</f>
        <v>0</v>
      </c>
      <c r="D464" s="333">
        <f>'TAMIIU Uses'!$D$18</f>
        <v>1080075</v>
      </c>
      <c r="E464" s="339">
        <f>'TAMIIU Uses'!$E$18</f>
        <v>0</v>
      </c>
      <c r="F464" s="340"/>
    </row>
    <row r="465" spans="1:6" ht="15.75" hidden="1" outlineLevel="1" collapsed="1">
      <c r="A465" s="336"/>
      <c r="B465" s="337"/>
      <c r="C465" s="333">
        <f>'TAMU Uses'!$C$18</f>
        <v>0</v>
      </c>
      <c r="D465" s="333">
        <f>'TAMU Uses'!$D$18</f>
        <v>0</v>
      </c>
      <c r="E465" s="339">
        <f>'TAMU Uses'!$E$18</f>
        <v>0</v>
      </c>
      <c r="F465" s="340"/>
    </row>
    <row r="466" spans="1:6" ht="15.75" hidden="1" outlineLevel="1" collapsed="1">
      <c r="A466" s="336"/>
      <c r="B466" s="337"/>
      <c r="C466" s="333">
        <f>'TAMUC Uses'!$C$18</f>
        <v>0</v>
      </c>
      <c r="D466" s="333">
        <f>'TAMUC Uses'!$D$18</f>
        <v>0</v>
      </c>
      <c r="E466" s="339">
        <f>'TAMUC Uses'!$E$18</f>
        <v>0</v>
      </c>
      <c r="F466" s="340"/>
    </row>
    <row r="467" spans="1:6" ht="15.75" hidden="1" outlineLevel="1" collapsed="1">
      <c r="A467" s="336"/>
      <c r="B467" s="337"/>
      <c r="C467" s="333">
        <f>'TAMUCC Uses'!$C$18</f>
        <v>0</v>
      </c>
      <c r="D467" s="333">
        <f>'TAMUCC Uses'!$D$18</f>
        <v>0</v>
      </c>
      <c r="E467" s="339">
        <f>'TAMUCC Uses'!$E$18</f>
        <v>0</v>
      </c>
      <c r="F467" s="340"/>
    </row>
    <row r="468" spans="1:6" ht="15.75" hidden="1" outlineLevel="1" collapsed="1">
      <c r="A468" s="336"/>
      <c r="B468" s="337"/>
      <c r="C468" s="333">
        <f>'TAMUCT Uses'!$C$18</f>
        <v>0</v>
      </c>
      <c r="D468" s="333">
        <f>'TAMUCT Uses'!$D$18</f>
        <v>317011</v>
      </c>
      <c r="E468" s="339">
        <f>'TAMUCT Uses'!$E$18</f>
        <v>0</v>
      </c>
      <c r="F468" s="340"/>
    </row>
    <row r="469" spans="1:6" ht="15.75" hidden="1" outlineLevel="1" collapsed="1">
      <c r="A469" s="336"/>
      <c r="B469" s="337"/>
      <c r="C469" s="333">
        <f>'TAMUG Uses'!$C$18</f>
        <v>0</v>
      </c>
      <c r="D469" s="333">
        <f>'TAMUG Uses'!$D$18</f>
        <v>0</v>
      </c>
      <c r="E469" s="339">
        <f>'TAMUG Uses'!$E$18</f>
        <v>0</v>
      </c>
      <c r="F469" s="340"/>
    </row>
    <row r="470" spans="1:6" ht="15.75" hidden="1" outlineLevel="1" collapsed="1">
      <c r="A470" s="336"/>
      <c r="B470" s="337"/>
      <c r="C470" s="333">
        <f>'TAMUK Uses'!$C$18</f>
        <v>0</v>
      </c>
      <c r="D470" s="333">
        <f>'TAMUK Uses'!$D$18</f>
        <v>1279564</v>
      </c>
      <c r="E470" s="339">
        <f>'TAMUK Uses'!$E$18</f>
        <v>0</v>
      </c>
      <c r="F470" s="340"/>
    </row>
    <row r="471" spans="1:6" ht="15.75" hidden="1" outlineLevel="1" collapsed="1">
      <c r="A471" s="336"/>
      <c r="B471" s="337"/>
      <c r="C471" s="333">
        <f>'TAMUSA Uses'!$C$18</f>
        <v>0</v>
      </c>
      <c r="D471" s="333">
        <f>'TAMUSA Uses'!$D$18</f>
        <v>0</v>
      </c>
      <c r="E471" s="339">
        <f>'TAMUSA Uses'!$E$18</f>
        <v>0</v>
      </c>
      <c r="F471" s="340"/>
    </row>
    <row r="472" spans="1:6" ht="15.75" hidden="1" outlineLevel="1" collapsed="1">
      <c r="A472" s="336"/>
      <c r="B472" s="337"/>
      <c r="C472" s="333">
        <f>'TAMUT Uses'!$C$18</f>
        <v>0</v>
      </c>
      <c r="D472" s="333">
        <f>'TAMUT Uses'!$D$18</f>
        <v>660150</v>
      </c>
      <c r="E472" s="339">
        <f>'TAMUT Uses'!$E$18</f>
        <v>0</v>
      </c>
      <c r="F472" s="340"/>
    </row>
    <row r="473" spans="1:6" ht="15.75" hidden="1" outlineLevel="1" collapsed="1">
      <c r="A473" s="336"/>
      <c r="B473" s="337"/>
      <c r="C473" s="333">
        <f>'TARLST Uses'!$C$18</f>
        <v>0</v>
      </c>
      <c r="D473" s="333">
        <f>'TARLST Uses'!$D$18</f>
        <v>0</v>
      </c>
      <c r="E473" s="339">
        <f>'TARLST Uses'!$E$18</f>
        <v>0</v>
      </c>
      <c r="F473" s="340"/>
    </row>
    <row r="474" spans="1:6" ht="15.75" hidden="1" outlineLevel="1" collapsed="1">
      <c r="A474" s="336"/>
      <c r="B474" s="337"/>
      <c r="C474" s="333">
        <f>'TSU Uses'!$C$18</f>
        <v>0</v>
      </c>
      <c r="D474" s="333">
        <f>'TSU Uses'!$D$18</f>
        <v>2697959</v>
      </c>
      <c r="E474" s="339">
        <f>'TSU Uses'!$E$18</f>
        <v>0</v>
      </c>
      <c r="F474" s="340"/>
    </row>
    <row r="475" spans="1:6" ht="15.75" hidden="1" outlineLevel="1" collapsed="1">
      <c r="A475" s="336"/>
      <c r="B475" s="337"/>
      <c r="C475" s="333">
        <f>'TTU Uses'!$C$18</f>
        <v>0</v>
      </c>
      <c r="D475" s="333">
        <f>'TTU Uses'!$D$18</f>
        <v>0</v>
      </c>
      <c r="E475" s="339">
        <f>'TTU Uses'!$E$18</f>
        <v>0</v>
      </c>
      <c r="F475" s="340"/>
    </row>
    <row r="476" spans="1:6" ht="15.75" hidden="1" outlineLevel="1" collapsed="1">
      <c r="A476" s="336"/>
      <c r="B476" s="337"/>
      <c r="C476" s="333">
        <f>'TWU Uses'!$C$18</f>
        <v>0</v>
      </c>
      <c r="D476" s="333">
        <f>'TWU Uses'!$D$18</f>
        <v>0</v>
      </c>
      <c r="E476" s="339">
        <f>'TWU Uses'!$E$18</f>
        <v>0</v>
      </c>
      <c r="F476" s="340"/>
    </row>
    <row r="477" spans="1:6" ht="15.75" hidden="1" outlineLevel="1" collapsed="1">
      <c r="A477" s="336"/>
      <c r="B477" s="337"/>
      <c r="C477" s="333">
        <f>'TXST Uses'!$C$18</f>
        <v>0</v>
      </c>
      <c r="D477" s="333">
        <f>'TXST Uses'!$D$18</f>
        <v>0</v>
      </c>
      <c r="E477" s="339">
        <f>'TXST Uses'!$E$18</f>
        <v>0</v>
      </c>
      <c r="F477" s="340"/>
    </row>
    <row r="478" spans="1:6" ht="15.75" hidden="1" outlineLevel="1" collapsed="1">
      <c r="A478" s="336"/>
      <c r="B478" s="337"/>
      <c r="C478" s="333">
        <f>'TYL Uses'!$C$18</f>
        <v>0</v>
      </c>
      <c r="D478" s="333">
        <f>'TYL Uses'!$D$18</f>
        <v>0</v>
      </c>
      <c r="E478" s="339">
        <f>'TYL Uses'!$E$18</f>
        <v>0</v>
      </c>
      <c r="F478" s="340"/>
    </row>
    <row r="479" spans="1:6" ht="15.75" hidden="1" outlineLevel="1" collapsed="1">
      <c r="A479" s="336"/>
      <c r="B479" s="337"/>
      <c r="C479" s="333">
        <f>'UH1 Uses'!$C$18</f>
        <v>0</v>
      </c>
      <c r="D479" s="333">
        <f>'UH1 Uses'!$D$18</f>
        <v>7434088</v>
      </c>
      <c r="E479" s="339">
        <f>'UH1 Uses'!$E$18</f>
        <v>0</v>
      </c>
      <c r="F479" s="340"/>
    </row>
    <row r="480" spans="1:6" ht="15.75" hidden="1" outlineLevel="1" collapsed="1">
      <c r="A480" s="336"/>
      <c r="B480" s="337"/>
      <c r="C480" s="333">
        <f>'UHCL Uses'!$C$18</f>
        <v>0</v>
      </c>
      <c r="D480" s="333">
        <f>'UHCL Uses'!$D$18</f>
        <v>0</v>
      </c>
      <c r="E480" s="339">
        <f>'UHCL Uses'!$E$18</f>
        <v>0</v>
      </c>
      <c r="F480" s="340"/>
    </row>
    <row r="481" spans="1:6" ht="15.75" hidden="1" outlineLevel="1" collapsed="1">
      <c r="A481" s="336"/>
      <c r="B481" s="337"/>
      <c r="C481" s="333">
        <f>'UHD Uses'!$C$18</f>
        <v>0</v>
      </c>
      <c r="D481" s="333">
        <f>'UHD Uses'!$D$18</f>
        <v>0</v>
      </c>
      <c r="E481" s="339">
        <f>'UHD Uses'!$E$18</f>
        <v>0</v>
      </c>
      <c r="F481" s="340"/>
    </row>
    <row r="482" spans="1:6" ht="15.75" hidden="1" outlineLevel="1" collapsed="1">
      <c r="A482" s="336"/>
      <c r="B482" s="337"/>
      <c r="C482" s="333">
        <f>'UHV Uses'!$C$18</f>
        <v>0</v>
      </c>
      <c r="D482" s="333">
        <f>'UHV Uses'!$D$18</f>
        <v>0</v>
      </c>
      <c r="E482" s="339">
        <f>'UHV Uses'!$E$18</f>
        <v>425842</v>
      </c>
      <c r="F482" s="340"/>
    </row>
    <row r="483" spans="1:6" ht="15.75" hidden="1" outlineLevel="1" collapsed="1">
      <c r="A483" s="336"/>
      <c r="B483" s="337"/>
      <c r="C483" s="333">
        <f>'UNT Uses'!$C$18</f>
        <v>0</v>
      </c>
      <c r="D483" s="333">
        <f>'UNT Uses'!$D$18</f>
        <v>8237302</v>
      </c>
      <c r="E483" s="339">
        <f>'UNT Uses'!$E$18</f>
        <v>0</v>
      </c>
      <c r="F483" s="340"/>
    </row>
    <row r="484" spans="1:6" ht="15.75" hidden="1" outlineLevel="1" collapsed="1">
      <c r="A484" s="336"/>
      <c r="B484" s="337"/>
      <c r="C484" s="333">
        <f>'UNTD Uses'!$C$18</f>
        <v>0</v>
      </c>
      <c r="D484" s="333">
        <f>'UNTD Uses'!$D$18</f>
        <v>1984496</v>
      </c>
      <c r="E484" s="339">
        <f>'UNTD Uses'!$E$18</f>
        <v>0</v>
      </c>
      <c r="F484" s="340"/>
    </row>
    <row r="485" spans="1:6" ht="15.75" hidden="1" outlineLevel="1" collapsed="1">
      <c r="A485" s="336"/>
      <c r="B485" s="337"/>
      <c r="C485" s="333">
        <f>'WTAMU Uses'!$C$18</f>
        <v>0</v>
      </c>
      <c r="D485" s="333">
        <f>'WTAMU Uses'!$D$18</f>
        <v>0</v>
      </c>
      <c r="E485" s="339">
        <f>'WTAMU Uses'!$E$18</f>
        <v>0</v>
      </c>
      <c r="F485" s="340"/>
    </row>
    <row r="486" spans="1:6" ht="15.75" collapsed="1">
      <c r="A486" s="341" t="s">
        <v>950</v>
      </c>
      <c r="B486" s="342" t="s">
        <v>951</v>
      </c>
      <c r="C486" s="333">
        <f>SUM(C450:C485)</f>
        <v>966332</v>
      </c>
      <c r="D486" s="334">
        <f>SUM(D450:D485)</f>
        <v>62252846</v>
      </c>
      <c r="E486" s="334">
        <f>SUM(E450:E485)</f>
        <v>1155600</v>
      </c>
      <c r="F486" s="335"/>
    </row>
    <row r="487" spans="1:6" ht="15.75" hidden="1" outlineLevel="1">
      <c r="A487" s="341"/>
      <c r="B487" s="342"/>
      <c r="C487" s="338">
        <f>'ARL Uses'!$C$19</f>
        <v>0</v>
      </c>
      <c r="D487" s="421">
        <f>'ARL Uses'!$D$19</f>
        <v>5713</v>
      </c>
      <c r="E487" s="334"/>
      <c r="F487" s="335"/>
    </row>
    <row r="488" spans="1:6" ht="15.75" hidden="1" outlineLevel="1" collapsed="1">
      <c r="A488" s="341"/>
      <c r="B488" s="342"/>
      <c r="C488" s="338">
        <f>'ASU Uses'!$C$19</f>
        <v>0</v>
      </c>
      <c r="D488" s="421">
        <f>'ASU Uses'!$D$19</f>
        <v>136</v>
      </c>
      <c r="E488" s="334"/>
      <c r="F488" s="335"/>
    </row>
    <row r="489" spans="1:6" ht="15.75" hidden="1" outlineLevel="1" collapsed="1">
      <c r="A489" s="341"/>
      <c r="B489" s="342"/>
      <c r="C489" s="338">
        <f>'AUS1 Uses'!$C$19</f>
        <v>0</v>
      </c>
      <c r="D489" s="421">
        <f>'AUS1 Uses'!$D$19</f>
        <v>0</v>
      </c>
      <c r="E489" s="334"/>
      <c r="F489" s="335"/>
    </row>
    <row r="490" spans="1:6" ht="15.75" hidden="1" outlineLevel="1" collapsed="1">
      <c r="A490" s="341"/>
      <c r="B490" s="342"/>
      <c r="C490" s="338">
        <f>'Dal Uses'!$C$19</f>
        <v>0</v>
      </c>
      <c r="D490" s="421">
        <f>'Dal Uses'!$D$19</f>
        <v>0</v>
      </c>
      <c r="E490" s="334"/>
      <c r="F490" s="335"/>
    </row>
    <row r="491" spans="1:6" ht="15.75" hidden="1" outlineLevel="1" collapsed="1">
      <c r="A491" s="341"/>
      <c r="B491" s="342"/>
      <c r="C491" s="338">
        <f>'E-P Uses'!$C$19</f>
        <v>0</v>
      </c>
      <c r="D491" s="421">
        <f>'E-P Uses'!$D$19</f>
        <v>0</v>
      </c>
      <c r="E491" s="334"/>
      <c r="F491" s="335"/>
    </row>
    <row r="492" spans="1:6" ht="15.75" hidden="1" outlineLevel="1" collapsed="1">
      <c r="A492" s="341"/>
      <c r="B492" s="342"/>
      <c r="C492" s="338">
        <f>'LU Uses'!$C$19</f>
        <v>3085</v>
      </c>
      <c r="D492" s="421">
        <f>'LU Uses'!$D$19</f>
        <v>882</v>
      </c>
      <c r="E492" s="334"/>
      <c r="F492" s="335"/>
    </row>
    <row r="493" spans="1:6" ht="15.75" hidden="1" outlineLevel="1" collapsed="1">
      <c r="A493" s="341"/>
      <c r="B493" s="342"/>
      <c r="C493" s="338">
        <f>'MidWST Uses'!$C$19</f>
        <v>0</v>
      </c>
      <c r="D493" s="421">
        <f>'MidWST Uses'!$D$19</f>
        <v>661</v>
      </c>
      <c r="E493" s="334"/>
      <c r="F493" s="335"/>
    </row>
    <row r="494" spans="1:6" ht="15.75" hidden="1" outlineLevel="1" collapsed="1">
      <c r="A494" s="341"/>
      <c r="B494" s="342"/>
      <c r="C494" s="338">
        <f>'P-B Uses'!$C$19</f>
        <v>0</v>
      </c>
      <c r="D494" s="421">
        <f>'P-B Uses'!$D$19</f>
        <v>0</v>
      </c>
      <c r="E494" s="334"/>
      <c r="F494" s="335"/>
    </row>
    <row r="495" spans="1:6" ht="15.75" hidden="1" outlineLevel="1" collapsed="1">
      <c r="A495" s="341"/>
      <c r="B495" s="342"/>
      <c r="C495" s="338">
        <f>'PVAMU Uses'!$C$19</f>
        <v>0</v>
      </c>
      <c r="D495" s="421">
        <f>'PVAMU Uses'!$D$19</f>
        <v>2518</v>
      </c>
      <c r="E495" s="334"/>
      <c r="F495" s="335"/>
    </row>
    <row r="496" spans="1:6" ht="15.75" hidden="1" outlineLevel="1" collapsed="1">
      <c r="A496" s="341"/>
      <c r="B496" s="342"/>
      <c r="C496" s="338">
        <f>'RGV1 Uses'!$C$19</f>
        <v>0</v>
      </c>
      <c r="D496" s="421">
        <f>'RGV1 Uses'!$D$19</f>
        <v>8876</v>
      </c>
      <c r="E496" s="334"/>
      <c r="F496" s="335"/>
    </row>
    <row r="497" spans="1:6" ht="15.75" hidden="1" outlineLevel="1" collapsed="1">
      <c r="A497" s="341"/>
      <c r="B497" s="342"/>
      <c r="C497" s="338">
        <f>'S-A Uses'!$C$19</f>
        <v>0</v>
      </c>
      <c r="D497" s="421">
        <f>'S-A Uses'!$D$19</f>
        <v>0</v>
      </c>
      <c r="E497" s="334"/>
      <c r="F497" s="335"/>
    </row>
    <row r="498" spans="1:6" ht="15.75" hidden="1" outlineLevel="1" collapsed="1">
      <c r="A498" s="341"/>
      <c r="B498" s="342"/>
      <c r="C498" s="338">
        <f>'SFA Uses'!$C$19</f>
        <v>0</v>
      </c>
      <c r="D498" s="421">
        <f>'SFA Uses'!$D$19</f>
        <v>0</v>
      </c>
      <c r="E498" s="334"/>
      <c r="F498" s="335"/>
    </row>
    <row r="499" spans="1:6" ht="15.75" hidden="1" outlineLevel="1" collapsed="1">
      <c r="A499" s="341"/>
      <c r="B499" s="342"/>
      <c r="C499" s="338">
        <f>'SHSU1 Uses'!$C$19</f>
        <v>0</v>
      </c>
      <c r="D499" s="421">
        <f>'SHSU1 Uses'!$D$19</f>
        <v>0</v>
      </c>
      <c r="E499" s="334"/>
      <c r="F499" s="335"/>
    </row>
    <row r="500" spans="1:6" ht="15.75" hidden="1" outlineLevel="1" collapsed="1">
      <c r="A500" s="341"/>
      <c r="B500" s="342"/>
      <c r="C500" s="338">
        <f>'SRSU Uses'!$C$19</f>
        <v>0</v>
      </c>
      <c r="D500" s="421">
        <f>'SRSU Uses'!$D$19</f>
        <v>0</v>
      </c>
      <c r="E500" s="334"/>
      <c r="F500" s="335"/>
    </row>
    <row r="501" spans="1:6" ht="15.75" hidden="1" outlineLevel="1" collapsed="1">
      <c r="A501" s="341"/>
      <c r="B501" s="342"/>
      <c r="C501" s="338">
        <f>'TAMIIU Uses'!$C$19</f>
        <v>0</v>
      </c>
      <c r="D501" s="421">
        <f>'TAMIIU Uses'!$D$19</f>
        <v>710</v>
      </c>
      <c r="E501" s="334"/>
      <c r="F501" s="335"/>
    </row>
    <row r="502" spans="1:6" ht="15.75" hidden="1" outlineLevel="1" collapsed="1">
      <c r="A502" s="341"/>
      <c r="B502" s="342"/>
      <c r="C502" s="338">
        <f>'TAMU Uses'!$C$19</f>
        <v>0</v>
      </c>
      <c r="D502" s="421">
        <f>'TAMU Uses'!$D$19</f>
        <v>0</v>
      </c>
      <c r="E502" s="334"/>
      <c r="F502" s="335"/>
    </row>
    <row r="503" spans="1:6" ht="15.75" hidden="1" outlineLevel="1" collapsed="1">
      <c r="A503" s="341"/>
      <c r="B503" s="342"/>
      <c r="C503" s="338">
        <f>'TAMUC Uses'!$C$19</f>
        <v>0</v>
      </c>
      <c r="D503" s="421">
        <f>'TAMUC Uses'!$D$19</f>
        <v>0</v>
      </c>
      <c r="E503" s="334"/>
      <c r="F503" s="335"/>
    </row>
    <row r="504" spans="1:6" ht="15.75" hidden="1" outlineLevel="1" collapsed="1">
      <c r="A504" s="341"/>
      <c r="B504" s="342"/>
      <c r="C504" s="338">
        <f>'TAMUCC Uses'!$C$19</f>
        <v>0</v>
      </c>
      <c r="D504" s="421">
        <f>'TAMUCC Uses'!$D$19</f>
        <v>0</v>
      </c>
      <c r="E504" s="334"/>
      <c r="F504" s="335"/>
    </row>
    <row r="505" spans="1:6" ht="15.75" hidden="1" outlineLevel="1" collapsed="1">
      <c r="A505" s="341"/>
      <c r="B505" s="342"/>
      <c r="C505" s="338">
        <f>'TAMUCT Uses'!$C$19</f>
        <v>0</v>
      </c>
      <c r="D505" s="421">
        <f>'TAMUCT Uses'!$D$19</f>
        <v>222</v>
      </c>
      <c r="E505" s="334"/>
      <c r="F505" s="335"/>
    </row>
    <row r="506" spans="1:6" ht="15.75" hidden="1" outlineLevel="1" collapsed="1">
      <c r="A506" s="341"/>
      <c r="B506" s="342"/>
      <c r="C506" s="338">
        <f>'TAMUG Uses'!$C$19</f>
        <v>0</v>
      </c>
      <c r="D506" s="421">
        <f>'TAMUG Uses'!$D$19</f>
        <v>0</v>
      </c>
      <c r="E506" s="334"/>
      <c r="F506" s="335"/>
    </row>
    <row r="507" spans="1:6" ht="15.75" hidden="1" outlineLevel="1" collapsed="1">
      <c r="A507" s="341"/>
      <c r="B507" s="342"/>
      <c r="C507" s="338">
        <f>'TAMUK Uses'!$C$19</f>
        <v>0</v>
      </c>
      <c r="D507" s="421">
        <f>'TAMUK Uses'!$D$19</f>
        <v>659</v>
      </c>
      <c r="E507" s="334"/>
      <c r="F507" s="335"/>
    </row>
    <row r="508" spans="1:6" ht="15.75" hidden="1" outlineLevel="1" collapsed="1">
      <c r="A508" s="341"/>
      <c r="B508" s="342"/>
      <c r="C508" s="338">
        <f>'TAMUSA Uses'!$C$19</f>
        <v>0</v>
      </c>
      <c r="D508" s="421">
        <f>'TAMUSA Uses'!$D$19</f>
        <v>0</v>
      </c>
      <c r="E508" s="334"/>
      <c r="F508" s="335"/>
    </row>
    <row r="509" spans="1:6" ht="15.75" hidden="1" outlineLevel="1" collapsed="1">
      <c r="A509" s="341"/>
      <c r="B509" s="342"/>
      <c r="C509" s="338">
        <f>'TAMUT Uses'!$C$19</f>
        <v>0</v>
      </c>
      <c r="D509" s="421">
        <f>'TAMUT Uses'!$D$19</f>
        <v>450</v>
      </c>
      <c r="E509" s="334"/>
      <c r="F509" s="335"/>
    </row>
    <row r="510" spans="1:6" ht="15.75" hidden="1" outlineLevel="1" collapsed="1">
      <c r="A510" s="341"/>
      <c r="B510" s="342"/>
      <c r="C510" s="338">
        <f>'TARLST Uses'!$C$19</f>
        <v>0</v>
      </c>
      <c r="D510" s="421">
        <f>'TARLST Uses'!$D$19</f>
        <v>0</v>
      </c>
      <c r="E510" s="334"/>
      <c r="F510" s="335"/>
    </row>
    <row r="511" spans="1:6" ht="15.75" hidden="1" outlineLevel="1" collapsed="1">
      <c r="A511" s="341"/>
      <c r="B511" s="342"/>
      <c r="C511" s="338">
        <f>'TSU Uses'!$C$19</f>
        <v>0</v>
      </c>
      <c r="D511" s="421">
        <f>'TSU Uses'!$D$19</f>
        <v>1849</v>
      </c>
      <c r="E511" s="334"/>
      <c r="F511" s="335"/>
    </row>
    <row r="512" spans="1:6" ht="15.75" hidden="1" outlineLevel="1" collapsed="1">
      <c r="A512" s="341"/>
      <c r="B512" s="342"/>
      <c r="C512" s="338">
        <f>'TTU Uses'!$C$19</f>
        <v>0</v>
      </c>
      <c r="D512" s="421">
        <f>'TTU Uses'!$D$19</f>
        <v>0</v>
      </c>
      <c r="E512" s="334"/>
      <c r="F512" s="335"/>
    </row>
    <row r="513" spans="1:6" ht="15.75" hidden="1" outlineLevel="1" collapsed="1">
      <c r="A513" s="341"/>
      <c r="B513" s="342"/>
      <c r="C513" s="338">
        <f>'TWU Uses'!$C$19</f>
        <v>0</v>
      </c>
      <c r="D513" s="421">
        <f>'TWU Uses'!$D$19</f>
        <v>0</v>
      </c>
      <c r="E513" s="334"/>
      <c r="F513" s="335"/>
    </row>
    <row r="514" spans="1:6" ht="15.75" hidden="1" outlineLevel="1" collapsed="1">
      <c r="A514" s="341"/>
      <c r="B514" s="342"/>
      <c r="C514" s="338">
        <f>'TXST Uses'!$C$19</f>
        <v>0</v>
      </c>
      <c r="D514" s="421">
        <f>'TXST Uses'!$D$19</f>
        <v>0</v>
      </c>
      <c r="E514" s="334"/>
      <c r="F514" s="335"/>
    </row>
    <row r="515" spans="1:6" ht="15.75" hidden="1" outlineLevel="1" collapsed="1">
      <c r="A515" s="341"/>
      <c r="B515" s="342"/>
      <c r="C515" s="338">
        <f>'TYL Uses'!$C$19</f>
        <v>0</v>
      </c>
      <c r="D515" s="421">
        <f>'TYL Uses'!$D$19</f>
        <v>0</v>
      </c>
      <c r="E515" s="334"/>
      <c r="F515" s="335"/>
    </row>
    <row r="516" spans="1:6" ht="15.75" hidden="1" outlineLevel="1" collapsed="1">
      <c r="A516" s="341"/>
      <c r="B516" s="342"/>
      <c r="C516" s="338">
        <f>'UH1 Uses'!$C$19</f>
        <v>0</v>
      </c>
      <c r="D516" s="421">
        <f>'UH1 Uses'!$D$19</f>
        <v>2698</v>
      </c>
      <c r="E516" s="334"/>
      <c r="F516" s="335"/>
    </row>
    <row r="517" spans="1:6" ht="15.75" hidden="1" outlineLevel="1" collapsed="1">
      <c r="A517" s="341"/>
      <c r="B517" s="342"/>
      <c r="C517" s="338">
        <f>'UHCL Uses'!$C$19</f>
        <v>0</v>
      </c>
      <c r="D517" s="421">
        <f>'UHCL Uses'!$D$19</f>
        <v>0</v>
      </c>
      <c r="E517" s="334"/>
      <c r="F517" s="335"/>
    </row>
    <row r="518" spans="1:6" ht="15.75" hidden="1" outlineLevel="1" collapsed="1">
      <c r="A518" s="341"/>
      <c r="B518" s="342"/>
      <c r="C518" s="338">
        <f>'UHD Uses'!$C$19</f>
        <v>0</v>
      </c>
      <c r="D518" s="421">
        <f>'UHD Uses'!$D$19</f>
        <v>0</v>
      </c>
      <c r="E518" s="334"/>
      <c r="F518" s="335"/>
    </row>
    <row r="519" spans="1:6" ht="15.75" hidden="1" outlineLevel="1" collapsed="1">
      <c r="A519" s="341"/>
      <c r="B519" s="342"/>
      <c r="C519" s="338">
        <f>'UHV Uses'!$C$19</f>
        <v>0</v>
      </c>
      <c r="D519" s="421">
        <f>'UHV Uses'!$D$19</f>
        <v>0</v>
      </c>
      <c r="E519" s="334"/>
      <c r="F519" s="335"/>
    </row>
    <row r="520" spans="1:6" ht="15.75" hidden="1" outlineLevel="1" collapsed="1">
      <c r="A520" s="341"/>
      <c r="B520" s="342"/>
      <c r="C520" s="338">
        <f>'UNT Uses'!$C$19</f>
        <v>0</v>
      </c>
      <c r="D520" s="421">
        <f>'UNT Uses'!$D$19</f>
        <v>4370</v>
      </c>
      <c r="E520" s="334"/>
      <c r="F520" s="335"/>
    </row>
    <row r="521" spans="1:6" ht="15.75" hidden="1" outlineLevel="1" collapsed="1">
      <c r="A521" s="341"/>
      <c r="B521" s="342"/>
      <c r="C521" s="338">
        <f>'UNTD Uses'!$C$19</f>
        <v>0</v>
      </c>
      <c r="D521" s="421">
        <f>'UNTD Uses'!$D$19</f>
        <v>747</v>
      </c>
      <c r="E521" s="334"/>
      <c r="F521" s="335"/>
    </row>
    <row r="522" spans="1:6" ht="15.75" hidden="1" outlineLevel="1" collapsed="1">
      <c r="A522" s="341"/>
      <c r="B522" s="342"/>
      <c r="C522" s="338">
        <f>'WTAMU Uses'!$C$19</f>
        <v>0</v>
      </c>
      <c r="D522" s="421">
        <f>'WTAMU Uses'!$D$19</f>
        <v>0</v>
      </c>
      <c r="E522" s="334"/>
      <c r="F522" s="335"/>
    </row>
    <row r="523" spans="1:6" ht="15.75" collapsed="1">
      <c r="A523" s="336" t="s">
        <v>950</v>
      </c>
      <c r="B523" s="337" t="s">
        <v>938</v>
      </c>
      <c r="C523" s="338">
        <f>SUM(C487:C522)</f>
        <v>3085</v>
      </c>
      <c r="D523" s="338">
        <f>SUM(D487:D522)</f>
        <v>30491</v>
      </c>
      <c r="E523" s="339"/>
      <c r="F523" s="432">
        <f>C523+D523</f>
        <v>33576</v>
      </c>
    </row>
    <row r="524" spans="1:6" ht="15.75" hidden="1" outlineLevel="1">
      <c r="A524" s="336"/>
      <c r="B524" s="337"/>
      <c r="C524" s="333">
        <f>'ARL Uses'!$C$20</f>
        <v>13182239</v>
      </c>
      <c r="D524" s="333">
        <f>'ARL Uses'!$D$20</f>
        <v>51744162</v>
      </c>
      <c r="E524" s="339">
        <f>'ARL Uses'!$E$20</f>
        <v>346496</v>
      </c>
      <c r="F524" s="414"/>
    </row>
    <row r="525" spans="1:6" ht="15.75" hidden="1" outlineLevel="1" collapsed="1">
      <c r="A525" s="336"/>
      <c r="B525" s="337"/>
      <c r="C525" s="333">
        <f>'ASU Uses'!$C$20</f>
        <v>5892556</v>
      </c>
      <c r="D525" s="333">
        <f>'ASU Uses'!$D$20</f>
        <v>9310544</v>
      </c>
      <c r="E525" s="339">
        <f>'ASU Uses'!$E$20</f>
        <v>6454327</v>
      </c>
      <c r="F525" s="414"/>
    </row>
    <row r="526" spans="1:6" ht="15.75" hidden="1" outlineLevel="1" collapsed="1">
      <c r="A526" s="336"/>
      <c r="B526" s="337"/>
      <c r="C526" s="333">
        <f>'AUS1 Uses'!$C$20</f>
        <v>14117339</v>
      </c>
      <c r="D526" s="333">
        <f>'AUS1 Uses'!$D$20</f>
        <v>16565478</v>
      </c>
      <c r="E526" s="339">
        <f>'AUS1 Uses'!$E$20</f>
        <v>0</v>
      </c>
      <c r="F526" s="414"/>
    </row>
    <row r="527" spans="1:6" ht="15.75" hidden="1" outlineLevel="1" collapsed="1">
      <c r="A527" s="336"/>
      <c r="B527" s="337"/>
      <c r="C527" s="333">
        <f>'Dal Uses'!$C$20</f>
        <v>6842454</v>
      </c>
      <c r="D527" s="333">
        <f>'Dal Uses'!$D$20</f>
        <v>25136020</v>
      </c>
      <c r="E527" s="339">
        <f>'Dal Uses'!$E$20</f>
        <v>0</v>
      </c>
      <c r="F527" s="414"/>
    </row>
    <row r="528" spans="1:6" ht="15.75" hidden="1" outlineLevel="1" collapsed="1">
      <c r="A528" s="336"/>
      <c r="B528" s="337"/>
      <c r="C528" s="333">
        <f>'E-P Uses'!$C$20</f>
        <v>7845268</v>
      </c>
      <c r="D528" s="333">
        <f>'E-P Uses'!$D$20</f>
        <v>58201638</v>
      </c>
      <c r="E528" s="339">
        <f>'E-P Uses'!$E$20</f>
        <v>23946907</v>
      </c>
      <c r="F528" s="414"/>
    </row>
    <row r="529" spans="1:6" ht="15.75" hidden="1" outlineLevel="1" collapsed="1">
      <c r="A529" s="336"/>
      <c r="B529" s="337"/>
      <c r="C529" s="333">
        <f>'LU Uses'!$C$20</f>
        <v>3888652</v>
      </c>
      <c r="D529" s="333">
        <f>'LU Uses'!$D$20</f>
        <v>11662963</v>
      </c>
      <c r="E529" s="339">
        <f>'LU Uses'!$E$20</f>
        <v>0</v>
      </c>
      <c r="F529" s="414"/>
    </row>
    <row r="530" spans="1:6" ht="15.75" hidden="1" outlineLevel="1" collapsed="1">
      <c r="A530" s="336"/>
      <c r="B530" s="337"/>
      <c r="C530" s="333">
        <f>'MidWST Uses'!$C$20</f>
        <v>3930757</v>
      </c>
      <c r="D530" s="333">
        <f>'MidWST Uses'!$D$20</f>
        <v>4761012</v>
      </c>
      <c r="E530" s="339">
        <f>'MidWST Uses'!$E$20</f>
        <v>6910942</v>
      </c>
      <c r="F530" s="414"/>
    </row>
    <row r="531" spans="1:6" ht="15.75" hidden="1" outlineLevel="1" collapsed="1">
      <c r="A531" s="336"/>
      <c r="B531" s="337"/>
      <c r="C531" s="333">
        <f>'P-B Uses'!$C$20</f>
        <v>512400</v>
      </c>
      <c r="D531" s="333">
        <f>'P-B Uses'!$D$20</f>
        <v>785658</v>
      </c>
      <c r="E531" s="339">
        <f>'P-B Uses'!$E$20</f>
        <v>1298058</v>
      </c>
      <c r="F531" s="414"/>
    </row>
    <row r="532" spans="1:6" ht="15.75" hidden="1" outlineLevel="1" collapsed="1">
      <c r="A532" s="336"/>
      <c r="B532" s="337"/>
      <c r="C532" s="333">
        <f>'PVAMU Uses'!$C$20</f>
        <v>7886274</v>
      </c>
      <c r="D532" s="333">
        <f>'PVAMU Uses'!$D$20</f>
        <v>38828938</v>
      </c>
      <c r="E532" s="339">
        <f>'PVAMU Uses'!$E$20</f>
        <v>814989</v>
      </c>
      <c r="F532" s="414"/>
    </row>
    <row r="533" spans="1:6" ht="15.75" hidden="1" outlineLevel="1" collapsed="1">
      <c r="A533" s="336"/>
      <c r="B533" s="337"/>
      <c r="C533" s="333">
        <f>'RGV1 Uses'!$C$20</f>
        <v>14376170</v>
      </c>
      <c r="D533" s="333">
        <f>'RGV1 Uses'!$D$20</f>
        <v>52056615</v>
      </c>
      <c r="E533" s="339">
        <f>'RGV1 Uses'!$E$20</f>
        <v>0</v>
      </c>
      <c r="F533" s="414"/>
    </row>
    <row r="534" spans="1:6" ht="15.75" hidden="1" outlineLevel="1" collapsed="1">
      <c r="A534" s="336"/>
      <c r="B534" s="337"/>
      <c r="C534" s="333">
        <f>'S-A Uses'!$C$20</f>
        <v>19584330</v>
      </c>
      <c r="D534" s="333">
        <f>'S-A Uses'!$D$20</f>
        <v>33720760</v>
      </c>
      <c r="E534" s="339">
        <f>'S-A Uses'!$E$20</f>
        <v>0</v>
      </c>
      <c r="F534" s="414"/>
    </row>
    <row r="535" spans="1:6" ht="15.75" hidden="1" outlineLevel="1" collapsed="1">
      <c r="A535" s="336"/>
      <c r="B535" s="337"/>
      <c r="C535" s="333">
        <f>'SFA Uses'!$C$20</f>
        <v>8876196</v>
      </c>
      <c r="D535" s="333">
        <f>'SFA Uses'!$D$20</f>
        <v>26061993</v>
      </c>
      <c r="E535" s="339">
        <f>'SFA Uses'!$E$20</f>
        <v>0</v>
      </c>
      <c r="F535" s="414"/>
    </row>
    <row r="536" spans="1:6" ht="15.75" hidden="1" outlineLevel="1" collapsed="1">
      <c r="A536" s="336"/>
      <c r="B536" s="337"/>
      <c r="C536" s="333">
        <f>'SHSU1 Uses'!$C$20</f>
        <v>14321105</v>
      </c>
      <c r="D536" s="333">
        <f>'SHSU1 Uses'!$D$20</f>
        <v>18366898</v>
      </c>
      <c r="E536" s="339">
        <f>'SHSU1 Uses'!$E$20</f>
        <v>0</v>
      </c>
      <c r="F536" s="414"/>
    </row>
    <row r="537" spans="1:6" ht="15.75" hidden="1" outlineLevel="1" collapsed="1">
      <c r="A537" s="336"/>
      <c r="B537" s="337"/>
      <c r="C537" s="333">
        <f>'SRSU Uses'!$C$20</f>
        <v>1503282</v>
      </c>
      <c r="D537" s="333">
        <f>'SRSU Uses'!$D$20</f>
        <v>1314857</v>
      </c>
      <c r="E537" s="339">
        <f>'SRSU Uses'!$E$20</f>
        <v>0</v>
      </c>
      <c r="F537" s="414"/>
    </row>
    <row r="538" spans="1:6" ht="15.75" hidden="1" outlineLevel="1" collapsed="1">
      <c r="A538" s="336"/>
      <c r="B538" s="337"/>
      <c r="C538" s="333">
        <f>'TAMIIU Uses'!$C$20</f>
        <v>3444287</v>
      </c>
      <c r="D538" s="333">
        <f>'TAMIIU Uses'!$D$20</f>
        <v>9171411</v>
      </c>
      <c r="E538" s="339">
        <f>'TAMIIU Uses'!$E$20</f>
        <v>0</v>
      </c>
      <c r="F538" s="414"/>
    </row>
    <row r="539" spans="1:6" ht="15.75" hidden="1" outlineLevel="1" collapsed="1">
      <c r="A539" s="336"/>
      <c r="B539" s="337"/>
      <c r="C539" s="333">
        <f>'TAMU Uses'!$C$20</f>
        <v>19859141</v>
      </c>
      <c r="D539" s="333">
        <f>'TAMU Uses'!$D$20</f>
        <v>45858780</v>
      </c>
      <c r="E539" s="339">
        <f>'TAMU Uses'!$E$20</f>
        <v>0</v>
      </c>
      <c r="F539" s="414"/>
    </row>
    <row r="540" spans="1:6" ht="15.75" hidden="1" outlineLevel="1" collapsed="1">
      <c r="A540" s="336"/>
      <c r="B540" s="337"/>
      <c r="C540" s="333">
        <f>'TAMUC Uses'!$C$20</f>
        <v>3971773</v>
      </c>
      <c r="D540" s="333">
        <f>'TAMUC Uses'!$D$20</f>
        <v>5367250</v>
      </c>
      <c r="E540" s="339">
        <f>'TAMUC Uses'!$E$20</f>
        <v>0</v>
      </c>
      <c r="F540" s="414"/>
    </row>
    <row r="541" spans="1:6" ht="15.75" hidden="1" outlineLevel="1" collapsed="1">
      <c r="A541" s="336"/>
      <c r="B541" s="337"/>
      <c r="C541" s="333">
        <f>'TAMUCC Uses'!$C$20</f>
        <v>3957958</v>
      </c>
      <c r="D541" s="333">
        <f>'TAMUCC Uses'!$D$20</f>
        <v>18586582</v>
      </c>
      <c r="E541" s="339">
        <f>'TAMUCC Uses'!$E$20</f>
        <v>14311709</v>
      </c>
      <c r="F541" s="414"/>
    </row>
    <row r="542" spans="1:6" ht="15.75" hidden="1" outlineLevel="1" collapsed="1">
      <c r="A542" s="336"/>
      <c r="B542" s="337"/>
      <c r="C542" s="333">
        <f>'TAMUCT Uses'!$C$20</f>
        <v>530433</v>
      </c>
      <c r="D542" s="333">
        <f>'TAMUCT Uses'!$D$20</f>
        <v>555185</v>
      </c>
      <c r="E542" s="339">
        <f>'TAMUCT Uses'!$E$20</f>
        <v>3137137</v>
      </c>
      <c r="F542" s="414"/>
    </row>
    <row r="543" spans="1:6" ht="15.75" hidden="1" outlineLevel="1" collapsed="1">
      <c r="A543" s="336"/>
      <c r="B543" s="337"/>
      <c r="C543" s="333">
        <f>'TAMUG Uses'!$C$20</f>
        <v>0</v>
      </c>
      <c r="D543" s="333">
        <f>'TAMUG Uses'!$D$20</f>
        <v>0</v>
      </c>
      <c r="E543" s="339">
        <f>'TAMUG Uses'!$E$20</f>
        <v>0</v>
      </c>
      <c r="F543" s="414"/>
    </row>
    <row r="544" spans="1:6" ht="15.75" hidden="1" outlineLevel="1" collapsed="1">
      <c r="A544" s="336"/>
      <c r="B544" s="337"/>
      <c r="C544" s="333">
        <f>'TAMUK Uses'!$C$20</f>
        <v>3997949</v>
      </c>
      <c r="D544" s="333">
        <f>'TAMUK Uses'!$D$20</f>
        <v>6348970</v>
      </c>
      <c r="E544" s="339">
        <f>'TAMUK Uses'!$E$20</f>
        <v>0</v>
      </c>
      <c r="F544" s="414"/>
    </row>
    <row r="545" spans="1:6" ht="15.75" hidden="1" outlineLevel="1" collapsed="1">
      <c r="A545" s="336"/>
      <c r="B545" s="337"/>
      <c r="C545" s="333">
        <f>'TAMUSA Uses'!$C$20</f>
        <v>2500760</v>
      </c>
      <c r="D545" s="333">
        <f>'TAMUSA Uses'!$D$20</f>
        <v>9822293</v>
      </c>
      <c r="E545" s="339">
        <f>'TAMUSA Uses'!$E$20</f>
        <v>432124</v>
      </c>
      <c r="F545" s="414"/>
    </row>
    <row r="546" spans="1:6" ht="15.75" hidden="1" outlineLevel="1" collapsed="1">
      <c r="A546" s="336"/>
      <c r="B546" s="337"/>
      <c r="C546" s="333">
        <f>'TAMUT Uses'!$C$20</f>
        <v>733198</v>
      </c>
      <c r="D546" s="333">
        <f>'TAMUT Uses'!$D$20</f>
        <v>1665539</v>
      </c>
      <c r="E546" s="339">
        <f>'TAMUT Uses'!$E$20</f>
        <v>0</v>
      </c>
      <c r="F546" s="414"/>
    </row>
    <row r="547" spans="1:6" ht="15.75" hidden="1" outlineLevel="1" collapsed="1">
      <c r="A547" s="336"/>
      <c r="B547" s="337"/>
      <c r="C547" s="333">
        <f>'TARLST Uses'!$C$20</f>
        <v>7864357</v>
      </c>
      <c r="D547" s="333">
        <f>'TARLST Uses'!$D$20</f>
        <v>15742917</v>
      </c>
      <c r="E547" s="339">
        <f>'TARLST Uses'!$E$20</f>
        <v>0</v>
      </c>
      <c r="F547" s="414"/>
    </row>
    <row r="548" spans="1:6" ht="15.75" hidden="1" outlineLevel="1" collapsed="1">
      <c r="A548" s="336"/>
      <c r="B548" s="337"/>
      <c r="C548" s="333">
        <f>'TSU Uses'!$C$20</f>
        <v>6132057</v>
      </c>
      <c r="D548" s="333">
        <f>'TSU Uses'!$D$20</f>
        <v>14074480</v>
      </c>
      <c r="E548" s="339">
        <f>'TSU Uses'!$E$20</f>
        <v>65146</v>
      </c>
      <c r="F548" s="414"/>
    </row>
    <row r="549" spans="1:6" ht="15.75" hidden="1" outlineLevel="1" collapsed="1">
      <c r="A549" s="336"/>
      <c r="B549" s="337"/>
      <c r="C549" s="333">
        <f>'TTU Uses'!$C$20</f>
        <v>25827444</v>
      </c>
      <c r="D549" s="333">
        <f>'TTU Uses'!$D$20</f>
        <v>18331350</v>
      </c>
      <c r="E549" s="339">
        <f>'TTU Uses'!$E$20</f>
        <v>0</v>
      </c>
      <c r="F549" s="414"/>
    </row>
    <row r="550" spans="1:6" ht="15.75" hidden="1" outlineLevel="1" collapsed="1">
      <c r="A550" s="336"/>
      <c r="B550" s="337"/>
      <c r="C550" s="333">
        <f>'TWU Uses'!$C$20</f>
        <v>8039920</v>
      </c>
      <c r="D550" s="333">
        <f>'TWU Uses'!$D$20</f>
        <v>10335789</v>
      </c>
      <c r="E550" s="339">
        <f>'TWU Uses'!$E$20</f>
        <v>17157</v>
      </c>
      <c r="F550" s="414"/>
    </row>
    <row r="551" spans="1:6" ht="15.75" hidden="1" outlineLevel="1" collapsed="1">
      <c r="A551" s="336"/>
      <c r="B551" s="337"/>
      <c r="C551" s="333">
        <f>'TXST Uses'!$C$20</f>
        <v>28342200</v>
      </c>
      <c r="D551" s="333">
        <f>'TXST Uses'!$D$20</f>
        <v>15494435</v>
      </c>
      <c r="E551" s="339">
        <f>'TXST Uses'!$E$20</f>
        <v>48507745</v>
      </c>
      <c r="F551" s="414"/>
    </row>
    <row r="552" spans="1:6" ht="15.75" hidden="1" outlineLevel="1" collapsed="1">
      <c r="A552" s="336"/>
      <c r="B552" s="337"/>
      <c r="C552" s="333">
        <f>'TYL Uses'!$C$20</f>
        <v>3971773</v>
      </c>
      <c r="D552" s="333">
        <f>'TYL Uses'!$D$20</f>
        <v>5367250</v>
      </c>
      <c r="E552" s="339">
        <f>'TYL Uses'!$E$20</f>
        <v>0</v>
      </c>
      <c r="F552" s="414"/>
    </row>
    <row r="553" spans="1:6" ht="15.75" hidden="1" outlineLevel="1" collapsed="1">
      <c r="A553" s="336"/>
      <c r="B553" s="337"/>
      <c r="C553" s="333">
        <f>'UH1 Uses'!$C$20</f>
        <v>30953685</v>
      </c>
      <c r="D553" s="333">
        <f>'UH1 Uses'!$D$20</f>
        <v>31364505</v>
      </c>
      <c r="E553" s="339">
        <f>'UH1 Uses'!$E$20</f>
        <v>0</v>
      </c>
      <c r="F553" s="414"/>
    </row>
    <row r="554" spans="1:6" ht="15.75" hidden="1" outlineLevel="1" collapsed="1">
      <c r="A554" s="336"/>
      <c r="B554" s="337"/>
      <c r="C554" s="333">
        <f>'UHCL Uses'!$C$20</f>
        <v>2852420</v>
      </c>
      <c r="D554" s="333">
        <f>'UHCL Uses'!$D$20</f>
        <v>8460616</v>
      </c>
      <c r="E554" s="339">
        <f>'UHCL Uses'!$E$20</f>
        <v>0</v>
      </c>
      <c r="F554" s="414"/>
    </row>
    <row r="555" spans="1:6" ht="15.75" hidden="1" outlineLevel="1" collapsed="1">
      <c r="A555" s="336"/>
      <c r="B555" s="337"/>
      <c r="C555" s="333">
        <f>'UHD Uses'!$C$20</f>
        <v>5479543</v>
      </c>
      <c r="D555" s="333">
        <f>'UHD Uses'!$D$20</f>
        <v>14679589</v>
      </c>
      <c r="E555" s="339">
        <f>'UHD Uses'!$E$20</f>
        <v>350750</v>
      </c>
      <c r="F555" s="414"/>
    </row>
    <row r="556" spans="1:6" ht="15.75" hidden="1" outlineLevel="1" collapsed="1">
      <c r="A556" s="336"/>
      <c r="B556" s="337"/>
      <c r="C556" s="333">
        <f>'UHV Uses'!$C$20</f>
        <v>1251082</v>
      </c>
      <c r="D556" s="333">
        <f>'UHV Uses'!$D$20</f>
        <v>1881758</v>
      </c>
      <c r="E556" s="339">
        <f>'UHV Uses'!$E$20</f>
        <v>3637352</v>
      </c>
      <c r="F556" s="414"/>
    </row>
    <row r="557" spans="1:6" ht="15.75" hidden="1" outlineLevel="1" collapsed="1">
      <c r="A557" s="336"/>
      <c r="B557" s="337"/>
      <c r="C557" s="333">
        <f>'UNT Uses'!$C$20</f>
        <v>20843246</v>
      </c>
      <c r="D557" s="333">
        <f>'UNT Uses'!$D$20</f>
        <v>42289854</v>
      </c>
      <c r="E557" s="339">
        <f>'UNT Uses'!$E$20</f>
        <v>0</v>
      </c>
      <c r="F557" s="414"/>
    </row>
    <row r="558" spans="1:6" ht="15.75" hidden="1" outlineLevel="1" collapsed="1">
      <c r="A558" s="336"/>
      <c r="B558" s="337"/>
      <c r="C558" s="333">
        <f>'UNTD Uses'!$C$20</f>
        <v>627621</v>
      </c>
      <c r="D558" s="333">
        <f>'UNTD Uses'!$D$20</f>
        <v>4355547</v>
      </c>
      <c r="E558" s="339">
        <f>'UNTD Uses'!$E$20</f>
        <v>3445</v>
      </c>
      <c r="F558" s="414"/>
    </row>
    <row r="559" spans="1:6" ht="15.75" hidden="1" outlineLevel="1" collapsed="1">
      <c r="A559" s="336"/>
      <c r="B559" s="337"/>
      <c r="C559" s="333">
        <f>'WTAMU Uses'!$C$20</f>
        <v>1355430</v>
      </c>
      <c r="D559" s="333">
        <f>'WTAMU Uses'!$D$20</f>
        <v>6645269</v>
      </c>
      <c r="E559" s="339">
        <f>'WTAMU Uses'!$E$20</f>
        <v>0</v>
      </c>
      <c r="F559" s="414"/>
    </row>
    <row r="560" spans="1:6" ht="15.75" collapsed="1">
      <c r="A560" s="341"/>
      <c r="B560" s="343" t="s">
        <v>952</v>
      </c>
      <c r="C560" s="344">
        <f>SUM(C524:C559)</f>
        <v>305295299</v>
      </c>
      <c r="D560" s="344">
        <f>SUM(D524:D559)</f>
        <v>634916905</v>
      </c>
      <c r="E560" s="344">
        <f>SUM(E524:E559)</f>
        <v>110234284</v>
      </c>
      <c r="F560" s="345"/>
    </row>
    <row r="561" spans="1:6" ht="15.75" hidden="1" outlineLevel="1">
      <c r="A561" s="341"/>
      <c r="B561" s="343"/>
      <c r="C561" s="344">
        <f>'ARL Uses'!$C$21</f>
        <v>43761</v>
      </c>
      <c r="D561" s="344">
        <f>'ARL Uses'!$D$21</f>
        <v>25597</v>
      </c>
      <c r="E561" s="344"/>
      <c r="F561" s="345"/>
    </row>
    <row r="562" spans="1:6" ht="15.75" hidden="1" outlineLevel="1" collapsed="1">
      <c r="A562" s="341"/>
      <c r="B562" s="343"/>
      <c r="C562" s="344">
        <f>'ASU Uses'!$C$21</f>
        <v>4200</v>
      </c>
      <c r="D562" s="344">
        <f>'ASU Uses'!$D$21</f>
        <v>7090</v>
      </c>
      <c r="E562" s="344"/>
      <c r="F562" s="345"/>
    </row>
    <row r="563" spans="1:6" ht="15.75" hidden="1" outlineLevel="1" collapsed="1">
      <c r="A563" s="341"/>
      <c r="B563" s="343"/>
      <c r="C563" s="344">
        <f>'AUS1 Uses'!$C$21</f>
        <v>9667</v>
      </c>
      <c r="D563" s="344">
        <f>'AUS1 Uses'!$D$21</f>
        <v>22033</v>
      </c>
      <c r="E563" s="344"/>
      <c r="F563" s="345"/>
    </row>
    <row r="564" spans="1:6" ht="15.75" hidden="1" outlineLevel="1" collapsed="1">
      <c r="A564" s="341"/>
      <c r="B564" s="343"/>
      <c r="C564" s="344">
        <f>'Dal Uses'!$C$21</f>
        <v>5207</v>
      </c>
      <c r="D564" s="344">
        <f>'Dal Uses'!$D$21</f>
        <v>30682</v>
      </c>
      <c r="E564" s="344"/>
      <c r="F564" s="345"/>
    </row>
    <row r="565" spans="1:6" ht="15.75" hidden="1" outlineLevel="1" collapsed="1">
      <c r="A565" s="341"/>
      <c r="B565" s="343"/>
      <c r="C565" s="344">
        <f>'E-P Uses'!$C$21</f>
        <v>15339</v>
      </c>
      <c r="D565" s="344">
        <f>'E-P Uses'!$D$21</f>
        <v>23347</v>
      </c>
      <c r="E565" s="344"/>
      <c r="F565" s="345"/>
    </row>
    <row r="566" spans="1:6" ht="15.75" hidden="1" outlineLevel="1" collapsed="1">
      <c r="A566" s="341"/>
      <c r="B566" s="343"/>
      <c r="C566" s="344">
        <f>'LU Uses'!$C$21</f>
        <v>5442</v>
      </c>
      <c r="D566" s="344">
        <f>'LU Uses'!$D$21</f>
        <v>11736</v>
      </c>
      <c r="E566" s="344"/>
      <c r="F566" s="345"/>
    </row>
    <row r="567" spans="1:6" ht="15.75" hidden="1" outlineLevel="1" collapsed="1">
      <c r="A567" s="341"/>
      <c r="B567" s="343"/>
      <c r="C567" s="344">
        <f>'MidWST Uses'!$C$21</f>
        <v>4688</v>
      </c>
      <c r="D567" s="344">
        <f>'MidWST Uses'!$D$21</f>
        <v>7826</v>
      </c>
      <c r="E567" s="344"/>
      <c r="F567" s="345"/>
    </row>
    <row r="568" spans="1:6" ht="15.75" hidden="1" outlineLevel="1" collapsed="1">
      <c r="A568" s="341"/>
      <c r="B568" s="343"/>
      <c r="C568" s="344">
        <f>'P-B Uses'!$C$21</f>
        <v>524</v>
      </c>
      <c r="D568" s="344">
        <f>'P-B Uses'!$D$21</f>
        <v>697</v>
      </c>
      <c r="E568" s="344"/>
      <c r="F568" s="345"/>
    </row>
    <row r="569" spans="1:6" ht="15.75" hidden="1" outlineLevel="1" collapsed="1">
      <c r="A569" s="341"/>
      <c r="B569" s="343"/>
      <c r="C569" s="344">
        <f>'PVAMU Uses'!$C$21</f>
        <v>10102</v>
      </c>
      <c r="D569" s="344">
        <f>'PVAMU Uses'!$D$21</f>
        <v>18771</v>
      </c>
      <c r="E569" s="344"/>
      <c r="F569" s="345"/>
    </row>
    <row r="570" spans="1:6" ht="15.75" hidden="1" outlineLevel="1" collapsed="1">
      <c r="A570" s="341"/>
      <c r="B570" s="343"/>
      <c r="C570" s="344">
        <f>'RGV1 Uses'!$C$21</f>
        <v>35533</v>
      </c>
      <c r="D570" s="344">
        <f>'RGV1 Uses'!$D$21</f>
        <v>41610</v>
      </c>
      <c r="E570" s="344"/>
      <c r="F570" s="345"/>
    </row>
    <row r="571" spans="1:6" ht="15.75" hidden="1" outlineLevel="1" collapsed="1">
      <c r="A571" s="341"/>
      <c r="B571" s="343"/>
      <c r="C571" s="344">
        <f>'S-A Uses'!$C$21</f>
        <v>22463</v>
      </c>
      <c r="D571" s="344">
        <f>'S-A Uses'!$D$21</f>
        <v>19585</v>
      </c>
      <c r="E571" s="344"/>
      <c r="F571" s="345"/>
    </row>
    <row r="572" spans="1:6" ht="15.75" hidden="1" outlineLevel="1" collapsed="1">
      <c r="A572" s="341"/>
      <c r="B572" s="343"/>
      <c r="C572" s="344">
        <f>'SFA Uses'!$C$21</f>
        <v>8665</v>
      </c>
      <c r="D572" s="344">
        <f>'SFA Uses'!$D$21</f>
        <v>21039</v>
      </c>
      <c r="E572" s="344"/>
      <c r="F572" s="345"/>
    </row>
    <row r="573" spans="1:6" ht="15.75" hidden="1" outlineLevel="1" collapsed="1">
      <c r="A573" s="341"/>
      <c r="B573" s="343"/>
      <c r="C573" s="344">
        <f>'SHSU1 Uses'!$C$21</f>
        <v>14588</v>
      </c>
      <c r="D573" s="344">
        <f>'SHSU1 Uses'!$D$21</f>
        <v>4013</v>
      </c>
      <c r="E573" s="344"/>
      <c r="F573" s="345"/>
    </row>
    <row r="574" spans="1:6" ht="15.75" hidden="1" outlineLevel="1" collapsed="1">
      <c r="A574" s="341"/>
      <c r="B574" s="343"/>
      <c r="C574" s="344">
        <f>'SRSU Uses'!$C$21</f>
        <v>711</v>
      </c>
      <c r="D574" s="344">
        <f>'SRSU Uses'!$D$21</f>
        <v>1095</v>
      </c>
      <c r="E574" s="344"/>
      <c r="F574" s="345"/>
    </row>
    <row r="575" spans="1:6" ht="15.75" hidden="1" outlineLevel="1" collapsed="1">
      <c r="A575" s="341"/>
      <c r="B575" s="343"/>
      <c r="C575" s="344">
        <f>'TAMIIU Uses'!$C$21</f>
        <v>2293</v>
      </c>
      <c r="D575" s="344">
        <f>'TAMIIU Uses'!$D$21</f>
        <v>5563</v>
      </c>
      <c r="E575" s="344"/>
      <c r="F575" s="345"/>
    </row>
    <row r="576" spans="1:6" ht="15.75" hidden="1" outlineLevel="1" collapsed="1">
      <c r="A576" s="341"/>
      <c r="B576" s="343"/>
      <c r="C576" s="344">
        <f>'TAMU Uses'!$C$21</f>
        <v>16106</v>
      </c>
      <c r="D576" s="344">
        <f>'TAMU Uses'!$D$21</f>
        <v>82220</v>
      </c>
      <c r="E576" s="344"/>
      <c r="F576" s="345"/>
    </row>
    <row r="577" spans="1:6" ht="15.75" hidden="1" outlineLevel="1" collapsed="1">
      <c r="A577" s="341"/>
      <c r="B577" s="343"/>
      <c r="C577" s="344">
        <f>'TAMUC Uses'!$C$21</f>
        <v>3021</v>
      </c>
      <c r="D577" s="344">
        <f>'TAMUC Uses'!$D$21</f>
        <v>1574</v>
      </c>
      <c r="E577" s="344"/>
      <c r="F577" s="345"/>
    </row>
    <row r="578" spans="1:6" ht="15.75" hidden="1" outlineLevel="1" collapsed="1">
      <c r="A578" s="341"/>
      <c r="B578" s="343"/>
      <c r="C578" s="344">
        <f>'TAMUCC Uses'!$C$21</f>
        <v>5690</v>
      </c>
      <c r="D578" s="344">
        <f>'TAMUCC Uses'!$D$21</f>
        <v>15624</v>
      </c>
      <c r="E578" s="344"/>
      <c r="F578" s="345"/>
    </row>
    <row r="579" spans="1:6" ht="15.75" hidden="1" outlineLevel="1" collapsed="1">
      <c r="A579" s="341"/>
      <c r="B579" s="343"/>
      <c r="C579" s="344">
        <f>'TAMUCT Uses'!$C$21</f>
        <v>288</v>
      </c>
      <c r="D579" s="344">
        <f>'TAMUCT Uses'!$D$21</f>
        <v>338</v>
      </c>
      <c r="E579" s="344"/>
      <c r="F579" s="345"/>
    </row>
    <row r="580" spans="1:6" ht="15.75" hidden="1" outlineLevel="1" collapsed="1">
      <c r="A580" s="341"/>
      <c r="B580" s="343"/>
      <c r="C580" s="344">
        <f>'TAMUG Uses'!$C$21</f>
        <v>0</v>
      </c>
      <c r="D580" s="344">
        <f>'TAMUG Uses'!$D$21</f>
        <v>0</v>
      </c>
      <c r="E580" s="344"/>
      <c r="F580" s="345"/>
    </row>
    <row r="581" spans="1:6" ht="15.75" hidden="1" outlineLevel="1" collapsed="1">
      <c r="A581" s="341"/>
      <c r="B581" s="343"/>
      <c r="C581" s="344">
        <f>'TAMUK Uses'!$C$21</f>
        <v>1699</v>
      </c>
      <c r="D581" s="344">
        <f>'TAMUK Uses'!$D$21</f>
        <v>4894</v>
      </c>
      <c r="E581" s="344"/>
      <c r="F581" s="345"/>
    </row>
    <row r="582" spans="1:6" ht="15.75" hidden="1" outlineLevel="1" collapsed="1">
      <c r="A582" s="341"/>
      <c r="B582" s="343"/>
      <c r="C582" s="344">
        <f>'TAMUSA Uses'!$C$21</f>
        <v>1734</v>
      </c>
      <c r="D582" s="344">
        <f>'TAMUSA Uses'!$D$21</f>
        <v>3469</v>
      </c>
      <c r="E582" s="344"/>
      <c r="F582" s="345"/>
    </row>
    <row r="583" spans="1:6" ht="15.75" hidden="1" outlineLevel="1" collapsed="1">
      <c r="A583" s="341"/>
      <c r="B583" s="343"/>
      <c r="C583" s="344">
        <f>'TAMUT Uses'!$C$21</f>
        <v>421</v>
      </c>
      <c r="D583" s="344">
        <f>'TAMUT Uses'!$D$21</f>
        <v>1476</v>
      </c>
      <c r="E583" s="344"/>
      <c r="F583" s="345"/>
    </row>
    <row r="584" spans="1:6" ht="15.75" hidden="1" outlineLevel="1" collapsed="1">
      <c r="A584" s="341"/>
      <c r="B584" s="343"/>
      <c r="C584" s="344">
        <f>'TARLST Uses'!$C$21</f>
        <v>5304</v>
      </c>
      <c r="D584" s="344">
        <f>'TARLST Uses'!$D$21</f>
        <v>6279</v>
      </c>
      <c r="E584" s="344"/>
      <c r="F584" s="345"/>
    </row>
    <row r="585" spans="1:6" ht="15.75" hidden="1" outlineLevel="1" collapsed="1">
      <c r="A585" s="341"/>
      <c r="B585" s="343"/>
      <c r="C585" s="344">
        <f>'TSU Uses'!$C$21</f>
        <v>7266</v>
      </c>
      <c r="D585" s="344">
        <f>'TSU Uses'!$D$21</f>
        <v>8675</v>
      </c>
      <c r="E585" s="344"/>
      <c r="F585" s="345"/>
    </row>
    <row r="586" spans="1:6" ht="15.75" hidden="1" outlineLevel="1" collapsed="1">
      <c r="A586" s="341"/>
      <c r="B586" s="343"/>
      <c r="C586" s="344">
        <f>'TTU Uses'!$C$21</f>
        <v>36031</v>
      </c>
      <c r="D586" s="344">
        <f>'TTU Uses'!$D$21</f>
        <v>56115</v>
      </c>
      <c r="E586" s="344"/>
      <c r="F586" s="345"/>
    </row>
    <row r="587" spans="1:6" ht="15.75" hidden="1" outlineLevel="1" collapsed="1">
      <c r="A587" s="341"/>
      <c r="B587" s="343"/>
      <c r="C587" s="344">
        <f>'TWU Uses'!$C$21</f>
        <v>18329</v>
      </c>
      <c r="D587" s="344">
        <f>'TWU Uses'!$D$21</f>
        <v>17485</v>
      </c>
      <c r="E587" s="344"/>
      <c r="F587" s="345"/>
    </row>
    <row r="588" spans="1:6" ht="15.75" hidden="1" outlineLevel="1" collapsed="1">
      <c r="A588" s="341"/>
      <c r="B588" s="343"/>
      <c r="C588" s="344">
        <f>'TXST Uses'!$C$21</f>
        <v>31295</v>
      </c>
      <c r="D588" s="344">
        <f>'TXST Uses'!$D$21</f>
        <v>18048</v>
      </c>
      <c r="E588" s="344"/>
      <c r="F588" s="345"/>
    </row>
    <row r="589" spans="1:6" ht="15.75" hidden="1" outlineLevel="1" collapsed="1">
      <c r="A589" s="341"/>
      <c r="B589" s="343"/>
      <c r="C589" s="344">
        <f>'TYL Uses'!$C$21</f>
        <v>3021</v>
      </c>
      <c r="D589" s="344">
        <f>'TYL Uses'!$D$21</f>
        <v>1574</v>
      </c>
      <c r="E589" s="344"/>
      <c r="F589" s="345"/>
    </row>
    <row r="590" spans="1:6" ht="15.75" hidden="1" outlineLevel="1" collapsed="1">
      <c r="A590" s="341"/>
      <c r="B590" s="343"/>
      <c r="C590" s="344">
        <f>'UH1 Uses'!$C$21</f>
        <v>50200</v>
      </c>
      <c r="D590" s="344">
        <f>'UH1 Uses'!$D$21</f>
        <v>30204</v>
      </c>
      <c r="E590" s="344"/>
      <c r="F590" s="345"/>
    </row>
    <row r="591" spans="1:6" ht="15.75" hidden="1" outlineLevel="1" collapsed="1">
      <c r="A591" s="341"/>
      <c r="B591" s="343"/>
      <c r="C591" s="344">
        <f>'UHCL Uses'!$C$21</f>
        <v>22808</v>
      </c>
      <c r="D591" s="344">
        <f>'UHCL Uses'!$D$21</f>
        <v>12722</v>
      </c>
      <c r="E591" s="344"/>
      <c r="F591" s="345"/>
    </row>
    <row r="592" spans="1:6" ht="15.75" hidden="1" outlineLevel="1" collapsed="1">
      <c r="A592" s="341"/>
      <c r="B592" s="343"/>
      <c r="C592" s="344">
        <f>'UHD Uses'!$C$21</f>
        <v>11138</v>
      </c>
      <c r="D592" s="344">
        <f>'UHD Uses'!$D$21</f>
        <v>13760</v>
      </c>
      <c r="E592" s="344"/>
      <c r="F592" s="345"/>
    </row>
    <row r="593" spans="1:6" ht="15.75" hidden="1" outlineLevel="1" collapsed="1">
      <c r="A593" s="341"/>
      <c r="B593" s="343"/>
      <c r="C593" s="344">
        <f>'UHV Uses'!$C$21</f>
        <v>1606</v>
      </c>
      <c r="D593" s="344">
        <f>'UHV Uses'!$D$21</f>
        <v>1752</v>
      </c>
      <c r="E593" s="344"/>
      <c r="F593" s="345"/>
    </row>
    <row r="594" spans="1:6" ht="15.75" hidden="1" outlineLevel="1" collapsed="1">
      <c r="A594" s="341"/>
      <c r="B594" s="343"/>
      <c r="C594" s="344">
        <f>'UNT Uses'!$C$21</f>
        <v>17251</v>
      </c>
      <c r="D594" s="344">
        <f>'UNT Uses'!$D$21</f>
        <v>39556</v>
      </c>
      <c r="E594" s="344"/>
      <c r="F594" s="345"/>
    </row>
    <row r="595" spans="1:6" ht="15.75" hidden="1" outlineLevel="1" collapsed="1">
      <c r="A595" s="341"/>
      <c r="B595" s="343"/>
      <c r="C595" s="344">
        <f>'UNTD Uses'!$C$21</f>
        <v>883</v>
      </c>
      <c r="D595" s="344">
        <f>'UNTD Uses'!$D$21</f>
        <v>5429</v>
      </c>
      <c r="E595" s="344"/>
      <c r="F595" s="345"/>
    </row>
    <row r="596" spans="1:6" ht="15.75" hidden="1" outlineLevel="1" collapsed="1">
      <c r="A596" s="341"/>
      <c r="B596" s="343"/>
      <c r="C596" s="344">
        <f>'WTAMU Uses'!$C$21</f>
        <v>4328</v>
      </c>
      <c r="D596" s="344">
        <f>'WTAMU Uses'!$D$21</f>
        <v>12883</v>
      </c>
      <c r="E596" s="344"/>
      <c r="F596" s="345"/>
    </row>
    <row r="597" spans="1:6" ht="15.75" collapsed="1">
      <c r="A597" s="341"/>
      <c r="B597" s="346" t="s">
        <v>953</v>
      </c>
      <c r="C597" s="347">
        <f>SUM(C561:C596)</f>
        <v>421602</v>
      </c>
      <c r="D597" s="347">
        <f>SUM(D561:D596)</f>
        <v>574761</v>
      </c>
      <c r="E597" s="347"/>
      <c r="F597" s="345"/>
    </row>
    <row r="598" spans="1:6" ht="15.75">
      <c r="A598" s="348"/>
      <c r="B598" s="349"/>
      <c r="C598" s="350"/>
      <c r="D598" s="351"/>
      <c r="E598" s="351"/>
      <c r="F598" s="352"/>
    </row>
    <row r="599" spans="1:6" ht="15.75">
      <c r="A599" s="353">
        <v>2</v>
      </c>
      <c r="B599" s="328" t="s">
        <v>954</v>
      </c>
      <c r="C599" s="329"/>
      <c r="D599" s="329"/>
      <c r="E599" s="329"/>
      <c r="F599" s="330"/>
    </row>
    <row r="600" spans="1:6" ht="15.75" hidden="1" outlineLevel="1">
      <c r="A600" s="353"/>
      <c r="B600" s="328"/>
      <c r="C600" s="420">
        <f>'ARL Uses'!$C$24</f>
        <v>0</v>
      </c>
      <c r="D600" s="420">
        <f>'ARL Uses'!$D$24</f>
        <v>0</v>
      </c>
      <c r="E600" s="420">
        <f>'ARL Uses'!$E$24</f>
        <v>0</v>
      </c>
      <c r="F600" s="330"/>
    </row>
    <row r="601" spans="1:6" ht="15.75" hidden="1" outlineLevel="1" collapsed="1">
      <c r="A601" s="353"/>
      <c r="B601" s="328"/>
      <c r="C601" s="420">
        <f>'ASU Uses'!$C$24</f>
        <v>0</v>
      </c>
      <c r="D601" s="420">
        <f>'ASU Uses'!$D$24</f>
        <v>0</v>
      </c>
      <c r="E601" s="420">
        <f>'ASU Uses'!$E$24</f>
        <v>0</v>
      </c>
      <c r="F601" s="330"/>
    </row>
    <row r="602" spans="1:6" ht="15.75" hidden="1" outlineLevel="1" collapsed="1">
      <c r="A602" s="353"/>
      <c r="B602" s="328"/>
      <c r="C602" s="420">
        <f>'AUS1 Uses'!$C$24</f>
        <v>0</v>
      </c>
      <c r="D602" s="420">
        <f>'AUS1 Uses'!$D$24</f>
        <v>0</v>
      </c>
      <c r="E602" s="420">
        <f>'AUS1 Uses'!$E$24</f>
        <v>0</v>
      </c>
      <c r="F602" s="330"/>
    </row>
    <row r="603" spans="1:6" ht="15.75" hidden="1" outlineLevel="1" collapsed="1">
      <c r="A603" s="353"/>
      <c r="B603" s="328"/>
      <c r="C603" s="420">
        <f>'Dal Uses'!$C$24</f>
        <v>0</v>
      </c>
      <c r="D603" s="420">
        <f>'Dal Uses'!$D$24</f>
        <v>0</v>
      </c>
      <c r="E603" s="420">
        <f>'Dal Uses'!$E$24</f>
        <v>0</v>
      </c>
      <c r="F603" s="330"/>
    </row>
    <row r="604" spans="1:6" ht="15.75" hidden="1" outlineLevel="1" collapsed="1">
      <c r="A604" s="353"/>
      <c r="B604" s="328"/>
      <c r="C604" s="420">
        <f>'E-P Uses'!$C$24</f>
        <v>0</v>
      </c>
      <c r="D604" s="420">
        <f>'E-P Uses'!$D$24</f>
        <v>0</v>
      </c>
      <c r="E604" s="420">
        <f>'E-P Uses'!$E$24</f>
        <v>0</v>
      </c>
      <c r="F604" s="330"/>
    </row>
    <row r="605" spans="1:6" ht="15.75" hidden="1" outlineLevel="1" collapsed="1">
      <c r="A605" s="353"/>
      <c r="B605" s="328"/>
      <c r="C605" s="420">
        <f>'LU Uses'!$C$24</f>
        <v>0</v>
      </c>
      <c r="D605" s="420">
        <f>'LU Uses'!$D$24</f>
        <v>0</v>
      </c>
      <c r="E605" s="420">
        <f>'LU Uses'!$E$24</f>
        <v>0</v>
      </c>
      <c r="F605" s="330"/>
    </row>
    <row r="606" spans="1:6" ht="15.75" hidden="1" outlineLevel="1" collapsed="1">
      <c r="A606" s="353"/>
      <c r="B606" s="328"/>
      <c r="C606" s="420">
        <f>'MidWST Uses'!$C$24</f>
        <v>0</v>
      </c>
      <c r="D606" s="420">
        <f>'MidWST Uses'!$D$24</f>
        <v>0</v>
      </c>
      <c r="E606" s="420">
        <f>'MidWST Uses'!$E$24</f>
        <v>0</v>
      </c>
      <c r="F606" s="330"/>
    </row>
    <row r="607" spans="1:6" ht="15.75" hidden="1" outlineLevel="1" collapsed="1">
      <c r="A607" s="353"/>
      <c r="B607" s="328"/>
      <c r="C607" s="420">
        <f>'P-B Uses'!$C$24</f>
        <v>4104</v>
      </c>
      <c r="D607" s="420">
        <f>'P-B Uses'!$D$24</f>
        <v>32095</v>
      </c>
      <c r="E607" s="420">
        <f>'P-B Uses'!$E$24</f>
        <v>36199</v>
      </c>
      <c r="F607" s="330"/>
    </row>
    <row r="608" spans="1:6" ht="15.75" hidden="1" outlineLevel="1" collapsed="1">
      <c r="A608" s="353"/>
      <c r="B608" s="328"/>
      <c r="C608" s="420">
        <f>'PVAMU Uses'!$C$24</f>
        <v>0</v>
      </c>
      <c r="D608" s="420">
        <f>'PVAMU Uses'!$D$24</f>
        <v>0</v>
      </c>
      <c r="E608" s="420">
        <f>'PVAMU Uses'!$E$24</f>
        <v>0</v>
      </c>
      <c r="F608" s="330"/>
    </row>
    <row r="609" spans="1:6" ht="15.75" hidden="1" outlineLevel="1" collapsed="1">
      <c r="A609" s="353"/>
      <c r="B609" s="328"/>
      <c r="C609" s="420">
        <f>'RGV1 Uses'!$C$24</f>
        <v>0</v>
      </c>
      <c r="D609" s="420">
        <f>'RGV1 Uses'!$D$24</f>
        <v>0</v>
      </c>
      <c r="E609" s="420">
        <f>'RGV1 Uses'!$E$24</f>
        <v>0</v>
      </c>
      <c r="F609" s="330"/>
    </row>
    <row r="610" spans="1:6" ht="15.75" hidden="1" outlineLevel="1" collapsed="1">
      <c r="A610" s="353"/>
      <c r="B610" s="328"/>
      <c r="C610" s="420">
        <f>'S-A Uses'!$C$24</f>
        <v>0</v>
      </c>
      <c r="D610" s="420">
        <f>'S-A Uses'!$D$24</f>
        <v>0</v>
      </c>
      <c r="E610" s="420">
        <f>'S-A Uses'!$E$24</f>
        <v>0</v>
      </c>
      <c r="F610" s="330"/>
    </row>
    <row r="611" spans="1:6" ht="15.75" hidden="1" outlineLevel="1" collapsed="1">
      <c r="A611" s="353"/>
      <c r="B611" s="328"/>
      <c r="C611" s="420">
        <f>'SFA Uses'!$C$24</f>
        <v>0</v>
      </c>
      <c r="D611" s="420">
        <f>'SFA Uses'!$D$24</f>
        <v>0</v>
      </c>
      <c r="E611" s="420">
        <f>'SFA Uses'!$E$24</f>
        <v>0</v>
      </c>
      <c r="F611" s="330"/>
    </row>
    <row r="612" spans="1:6" ht="15.75" hidden="1" outlineLevel="1" collapsed="1">
      <c r="A612" s="353"/>
      <c r="B612" s="328"/>
      <c r="C612" s="420">
        <f>'SHSU1 Uses'!$C$24</f>
        <v>0</v>
      </c>
      <c r="D612" s="420">
        <f>'SHSU1 Uses'!$D$24</f>
        <v>0</v>
      </c>
      <c r="E612" s="420">
        <f>'SHSU1 Uses'!$E$24</f>
        <v>0</v>
      </c>
      <c r="F612" s="330"/>
    </row>
    <row r="613" spans="1:6" ht="15.75" hidden="1" outlineLevel="1" collapsed="1">
      <c r="A613" s="353"/>
      <c r="B613" s="328"/>
      <c r="C613" s="420">
        <f>'SRSU Uses'!$C$24</f>
        <v>0</v>
      </c>
      <c r="D613" s="420">
        <f>'SRSU Uses'!$D$24</f>
        <v>669163</v>
      </c>
      <c r="E613" s="420">
        <f>'SRSU Uses'!$E$24</f>
        <v>0</v>
      </c>
      <c r="F613" s="330"/>
    </row>
    <row r="614" spans="1:6" ht="15.75" hidden="1" outlineLevel="1" collapsed="1">
      <c r="A614" s="353"/>
      <c r="B614" s="328"/>
      <c r="C614" s="420">
        <f>'TAMIIU Uses'!$C$24</f>
        <v>0</v>
      </c>
      <c r="D614" s="420">
        <f>'TAMIIU Uses'!$D$24</f>
        <v>0</v>
      </c>
      <c r="E614" s="420">
        <f>'TAMIIU Uses'!$E$24</f>
        <v>0</v>
      </c>
      <c r="F614" s="330"/>
    </row>
    <row r="615" spans="1:6" ht="15.75" hidden="1" outlineLevel="1" collapsed="1">
      <c r="A615" s="353"/>
      <c r="B615" s="328"/>
      <c r="C615" s="420">
        <f>'TAMU Uses'!$C$24</f>
        <v>0</v>
      </c>
      <c r="D615" s="420">
        <f>'TAMU Uses'!$D$24</f>
        <v>0</v>
      </c>
      <c r="E615" s="420">
        <f>'TAMU Uses'!$E$24</f>
        <v>0</v>
      </c>
      <c r="F615" s="330"/>
    </row>
    <row r="616" spans="1:6" ht="15.75" hidden="1" outlineLevel="1" collapsed="1">
      <c r="A616" s="353"/>
      <c r="B616" s="328"/>
      <c r="C616" s="420">
        <f>'TAMUC Uses'!$C$24</f>
        <v>0</v>
      </c>
      <c r="D616" s="420">
        <f>'TAMUC Uses'!$D$24</f>
        <v>0</v>
      </c>
      <c r="E616" s="420">
        <f>'TAMUC Uses'!$E$24</f>
        <v>0</v>
      </c>
      <c r="F616" s="330"/>
    </row>
    <row r="617" spans="1:6" ht="15.75" hidden="1" outlineLevel="1" collapsed="1">
      <c r="A617" s="353"/>
      <c r="B617" s="328"/>
      <c r="C617" s="420">
        <f>'TAMUCC Uses'!$C$24</f>
        <v>0</v>
      </c>
      <c r="D617" s="420">
        <f>'TAMUCC Uses'!$D$24</f>
        <v>0</v>
      </c>
      <c r="E617" s="420">
        <f>'TAMUCC Uses'!$E$24</f>
        <v>0</v>
      </c>
      <c r="F617" s="330"/>
    </row>
    <row r="618" spans="1:6" ht="15.75" hidden="1" outlineLevel="1" collapsed="1">
      <c r="A618" s="353"/>
      <c r="B618" s="328"/>
      <c r="C618" s="420">
        <f>'TAMUCT Uses'!$C$24</f>
        <v>327</v>
      </c>
      <c r="D618" s="420">
        <f>'TAMUCT Uses'!$D$24</f>
        <v>1080</v>
      </c>
      <c r="E618" s="420">
        <f>'TAMUCT Uses'!$E$24</f>
        <v>1080</v>
      </c>
      <c r="F618" s="330"/>
    </row>
    <row r="619" spans="1:6" ht="15.75" hidden="1" outlineLevel="1" collapsed="1">
      <c r="A619" s="353"/>
      <c r="B619" s="328"/>
      <c r="C619" s="420">
        <f>'TAMUG Uses'!$C$24</f>
        <v>0</v>
      </c>
      <c r="D619" s="420">
        <f>'TAMUG Uses'!$D$24</f>
        <v>0</v>
      </c>
      <c r="E619" s="420">
        <f>'TAMUG Uses'!$E$24</f>
        <v>0</v>
      </c>
      <c r="F619" s="330"/>
    </row>
    <row r="620" spans="1:6" ht="15.75" hidden="1" outlineLevel="1" collapsed="1">
      <c r="A620" s="353"/>
      <c r="B620" s="328"/>
      <c r="C620" s="420">
        <f>'TAMUK Uses'!$C$24</f>
        <v>0</v>
      </c>
      <c r="D620" s="420">
        <f>'TAMUK Uses'!$D$24</f>
        <v>0</v>
      </c>
      <c r="E620" s="420">
        <f>'TAMUK Uses'!$E$24</f>
        <v>0</v>
      </c>
      <c r="F620" s="330"/>
    </row>
    <row r="621" spans="1:6" ht="15.75" hidden="1" outlineLevel="1" collapsed="1">
      <c r="A621" s="353"/>
      <c r="B621" s="328"/>
      <c r="C621" s="420">
        <f>'TAMUSA Uses'!$C$24</f>
        <v>0</v>
      </c>
      <c r="D621" s="420">
        <f>'TAMUSA Uses'!$D$24</f>
        <v>0</v>
      </c>
      <c r="E621" s="420">
        <f>'TAMUSA Uses'!$E$24</f>
        <v>0</v>
      </c>
      <c r="F621" s="330"/>
    </row>
    <row r="622" spans="1:6" ht="15.75" hidden="1" outlineLevel="1" collapsed="1">
      <c r="A622" s="353"/>
      <c r="B622" s="328"/>
      <c r="C622" s="420">
        <f>'TAMUT Uses'!$C$24</f>
        <v>0</v>
      </c>
      <c r="D622" s="420">
        <f>'TAMUT Uses'!$D$24</f>
        <v>0</v>
      </c>
      <c r="E622" s="420">
        <f>'TAMUT Uses'!$E$24</f>
        <v>0</v>
      </c>
      <c r="F622" s="330"/>
    </row>
    <row r="623" spans="1:6" ht="15.75" hidden="1" outlineLevel="1" collapsed="1">
      <c r="A623" s="353"/>
      <c r="B623" s="328"/>
      <c r="C623" s="420">
        <f>'TARLST Uses'!$C$24</f>
        <v>0</v>
      </c>
      <c r="D623" s="420">
        <f>'TARLST Uses'!$D$24</f>
        <v>0</v>
      </c>
      <c r="E623" s="420">
        <f>'TARLST Uses'!$E$24</f>
        <v>0</v>
      </c>
      <c r="F623" s="330"/>
    </row>
    <row r="624" spans="1:6" ht="15.75" hidden="1" outlineLevel="1" collapsed="1">
      <c r="A624" s="353"/>
      <c r="B624" s="328"/>
      <c r="C624" s="420">
        <f>'TSU Uses'!$C$24</f>
        <v>0</v>
      </c>
      <c r="D624" s="420">
        <f>'TSU Uses'!$D$24</f>
        <v>0</v>
      </c>
      <c r="E624" s="420">
        <f>'TSU Uses'!$E$24</f>
        <v>0</v>
      </c>
      <c r="F624" s="330"/>
    </row>
    <row r="625" spans="1:6" ht="15.75" hidden="1" outlineLevel="1" collapsed="1">
      <c r="A625" s="353"/>
      <c r="B625" s="328"/>
      <c r="C625" s="420">
        <f>'TTU Uses'!$C$24</f>
        <v>0</v>
      </c>
      <c r="D625" s="420">
        <f>'TTU Uses'!$D$24</f>
        <v>0</v>
      </c>
      <c r="E625" s="420">
        <f>'TTU Uses'!$E$24</f>
        <v>0</v>
      </c>
      <c r="F625" s="330"/>
    </row>
    <row r="626" spans="1:6" ht="15.75" hidden="1" outlineLevel="1" collapsed="1">
      <c r="A626" s="353"/>
      <c r="B626" s="328"/>
      <c r="C626" s="420">
        <f>'TWU Uses'!$C$24</f>
        <v>0</v>
      </c>
      <c r="D626" s="420">
        <f>'TWU Uses'!$D$24</f>
        <v>0</v>
      </c>
      <c r="E626" s="420">
        <f>'TWU Uses'!$E$24</f>
        <v>0</v>
      </c>
      <c r="F626" s="330"/>
    </row>
    <row r="627" spans="1:6" ht="15.75" hidden="1" outlineLevel="1" collapsed="1">
      <c r="A627" s="353"/>
      <c r="B627" s="328"/>
      <c r="C627" s="420">
        <f>'TXST Uses'!$C$24</f>
        <v>0</v>
      </c>
      <c r="D627" s="420">
        <f>'TXST Uses'!$D$24</f>
        <v>0</v>
      </c>
      <c r="E627" s="420">
        <f>'TXST Uses'!$E$24</f>
        <v>0</v>
      </c>
      <c r="F627" s="330"/>
    </row>
    <row r="628" spans="1:6" ht="15.75" hidden="1" outlineLevel="1" collapsed="1">
      <c r="A628" s="353"/>
      <c r="B628" s="328"/>
      <c r="C628" s="420">
        <f>'TYL Uses'!$C$24</f>
        <v>0</v>
      </c>
      <c r="D628" s="420">
        <f>'TYL Uses'!$D$24</f>
        <v>0</v>
      </c>
      <c r="E628" s="420">
        <f>'TYL Uses'!$E$24</f>
        <v>0</v>
      </c>
      <c r="F628" s="330"/>
    </row>
    <row r="629" spans="1:6" ht="15.75" hidden="1" outlineLevel="1" collapsed="1">
      <c r="A629" s="353"/>
      <c r="B629" s="328"/>
      <c r="C629" s="420">
        <f>'UH1 Uses'!$C$24</f>
        <v>0</v>
      </c>
      <c r="D629" s="420">
        <f>'UH1 Uses'!$D$24</f>
        <v>0</v>
      </c>
      <c r="E629" s="420">
        <f>'UH1 Uses'!$E$24</f>
        <v>0</v>
      </c>
      <c r="F629" s="330"/>
    </row>
    <row r="630" spans="1:6" ht="15.75" hidden="1" outlineLevel="1" collapsed="1">
      <c r="A630" s="353"/>
      <c r="B630" s="328"/>
      <c r="C630" s="420">
        <f>'UHCL Uses'!$C$24</f>
        <v>0</v>
      </c>
      <c r="D630" s="420">
        <f>'UHCL Uses'!$D$24</f>
        <v>0</v>
      </c>
      <c r="E630" s="420">
        <f>'UHCL Uses'!$E$24</f>
        <v>0</v>
      </c>
      <c r="F630" s="330"/>
    </row>
    <row r="631" spans="1:6" ht="15.75" hidden="1" outlineLevel="1" collapsed="1">
      <c r="A631" s="353"/>
      <c r="B631" s="328"/>
      <c r="C631" s="420">
        <f>'UHD Uses'!$C$24</f>
        <v>0</v>
      </c>
      <c r="D631" s="420">
        <f>'UHD Uses'!$D$24</f>
        <v>0</v>
      </c>
      <c r="E631" s="420">
        <f>'UHD Uses'!$E$24</f>
        <v>0</v>
      </c>
      <c r="F631" s="330"/>
    </row>
    <row r="632" spans="1:6" ht="15.75" hidden="1" outlineLevel="1" collapsed="1">
      <c r="A632" s="353"/>
      <c r="B632" s="328"/>
      <c r="C632" s="420">
        <f>'UHV Uses'!$C$24</f>
        <v>0</v>
      </c>
      <c r="D632" s="420">
        <f>'UHV Uses'!$D$24</f>
        <v>0</v>
      </c>
      <c r="E632" s="420">
        <f>'UHV Uses'!$E$24</f>
        <v>0</v>
      </c>
      <c r="F632" s="330"/>
    </row>
    <row r="633" spans="1:6" ht="15.75" hidden="1" outlineLevel="1" collapsed="1">
      <c r="A633" s="353"/>
      <c r="B633" s="328"/>
      <c r="C633" s="420">
        <f>'UNT Uses'!$C$24</f>
        <v>0</v>
      </c>
      <c r="D633" s="420">
        <f>'UNT Uses'!$D$24</f>
        <v>0</v>
      </c>
      <c r="E633" s="420">
        <f>'UNT Uses'!$E$24</f>
        <v>0</v>
      </c>
      <c r="F633" s="330"/>
    </row>
    <row r="634" spans="1:6" ht="15.75" hidden="1" outlineLevel="1" collapsed="1">
      <c r="A634" s="353"/>
      <c r="B634" s="328"/>
      <c r="C634" s="420">
        <f>'UNTD Uses'!$C$24</f>
        <v>0</v>
      </c>
      <c r="D634" s="420">
        <f>'UNTD Uses'!$D$24</f>
        <v>912</v>
      </c>
      <c r="E634" s="420">
        <f>'UNTD Uses'!$E$24</f>
        <v>0</v>
      </c>
      <c r="F634" s="330"/>
    </row>
    <row r="635" spans="1:6" ht="15.75" hidden="1" outlineLevel="1" collapsed="1">
      <c r="A635" s="353"/>
      <c r="B635" s="328"/>
      <c r="C635" s="420">
        <f>'WTAMU Uses'!$C$24</f>
        <v>0</v>
      </c>
      <c r="D635" s="420">
        <f>'WTAMU Uses'!$D$24</f>
        <v>0</v>
      </c>
      <c r="E635" s="420">
        <f>'WTAMU Uses'!$E$24</f>
        <v>0</v>
      </c>
      <c r="F635" s="330"/>
    </row>
    <row r="636" spans="1:6" ht="31.5" collapsed="1">
      <c r="A636" s="341" t="s">
        <v>955</v>
      </c>
      <c r="B636" s="342" t="s">
        <v>956</v>
      </c>
      <c r="C636" s="333">
        <f>SUM(C600:C635)</f>
        <v>4431</v>
      </c>
      <c r="D636" s="334">
        <f>SUM(D600:D635)</f>
        <v>703250</v>
      </c>
      <c r="E636" s="334">
        <f>SUM(E600:E635)</f>
        <v>37279</v>
      </c>
      <c r="F636" s="335"/>
    </row>
    <row r="637" spans="1:6" ht="15.75" hidden="1" outlineLevel="1">
      <c r="A637" s="341"/>
      <c r="B637" s="342"/>
      <c r="C637" s="333">
        <f>'ARL Uses'!$C$25</f>
        <v>0</v>
      </c>
      <c r="D637" s="334">
        <f>'ARL Uses'!$D$25</f>
        <v>159805</v>
      </c>
      <c r="E637" s="334">
        <f>'ARL Uses'!$E$25</f>
        <v>6889</v>
      </c>
      <c r="F637" s="335"/>
    </row>
    <row r="638" spans="1:6" ht="15.75" hidden="1" outlineLevel="1" collapsed="1">
      <c r="A638" s="341"/>
      <c r="B638" s="342"/>
      <c r="C638" s="333">
        <f>'ASU Uses'!$C$25</f>
        <v>0</v>
      </c>
      <c r="D638" s="334">
        <f>'ASU Uses'!$D$25</f>
        <v>0</v>
      </c>
      <c r="E638" s="334">
        <f>'ASU Uses'!$E$25</f>
        <v>0</v>
      </c>
      <c r="F638" s="335"/>
    </row>
    <row r="639" spans="1:6" ht="15.75" hidden="1" outlineLevel="1" collapsed="1">
      <c r="A639" s="341"/>
      <c r="B639" s="342"/>
      <c r="C639" s="333">
        <f>'AUS1 Uses'!$C$25</f>
        <v>0</v>
      </c>
      <c r="D639" s="334">
        <f>'AUS1 Uses'!$D$25</f>
        <v>0</v>
      </c>
      <c r="E639" s="334">
        <f>'AUS1 Uses'!$E$25</f>
        <v>0</v>
      </c>
      <c r="F639" s="335"/>
    </row>
    <row r="640" spans="1:6" ht="15.75" hidden="1" outlineLevel="1" collapsed="1">
      <c r="A640" s="341"/>
      <c r="B640" s="342"/>
      <c r="C640" s="333">
        <f>'Dal Uses'!$C$25</f>
        <v>0</v>
      </c>
      <c r="D640" s="334">
        <f>'Dal Uses'!$D$25</f>
        <v>0</v>
      </c>
      <c r="E640" s="334">
        <f>'Dal Uses'!$E$25</f>
        <v>0</v>
      </c>
      <c r="F640" s="335"/>
    </row>
    <row r="641" spans="1:6" ht="15.75" hidden="1" outlineLevel="1" collapsed="1">
      <c r="A641" s="341"/>
      <c r="B641" s="342"/>
      <c r="C641" s="333">
        <f>'E-P Uses'!$C$25</f>
        <v>0</v>
      </c>
      <c r="D641" s="334">
        <f>'E-P Uses'!$D$25</f>
        <v>0</v>
      </c>
      <c r="E641" s="334">
        <f>'E-P Uses'!$E$25</f>
        <v>0</v>
      </c>
      <c r="F641" s="335"/>
    </row>
    <row r="642" spans="1:6" ht="15.75" hidden="1" outlineLevel="1" collapsed="1">
      <c r="A642" s="341"/>
      <c r="B642" s="342"/>
      <c r="C642" s="333">
        <f>'LU Uses'!$C$25</f>
        <v>0</v>
      </c>
      <c r="D642" s="334">
        <f>'LU Uses'!$D$25</f>
        <v>30318</v>
      </c>
      <c r="E642" s="334">
        <f>'LU Uses'!$E$25</f>
        <v>0</v>
      </c>
      <c r="F642" s="335"/>
    </row>
    <row r="643" spans="1:6" ht="15.75" hidden="1" outlineLevel="1" collapsed="1">
      <c r="A643" s="341"/>
      <c r="B643" s="342"/>
      <c r="C643" s="333">
        <f>'MidWST Uses'!$C$25</f>
        <v>12125</v>
      </c>
      <c r="D643" s="334">
        <f>'MidWST Uses'!$D$25</f>
        <v>53442</v>
      </c>
      <c r="E643" s="334">
        <f>'MidWST Uses'!$E$25</f>
        <v>37752</v>
      </c>
      <c r="F643" s="335"/>
    </row>
    <row r="644" spans="1:6" ht="15.75" hidden="1" outlineLevel="1" collapsed="1">
      <c r="A644" s="341"/>
      <c r="B644" s="342"/>
      <c r="C644" s="333">
        <f>'P-B Uses'!$C$25</f>
        <v>0</v>
      </c>
      <c r="D644" s="334">
        <f>'P-B Uses'!$D$25</f>
        <v>0</v>
      </c>
      <c r="E644" s="334">
        <f>'P-B Uses'!$E$25</f>
        <v>0</v>
      </c>
      <c r="F644" s="335"/>
    </row>
    <row r="645" spans="1:6" ht="15.75" hidden="1" outlineLevel="1" collapsed="1">
      <c r="A645" s="341"/>
      <c r="B645" s="342"/>
      <c r="C645" s="333">
        <f>'PVAMU Uses'!$C$25</f>
        <v>2919</v>
      </c>
      <c r="D645" s="334">
        <f>'PVAMU Uses'!$D$25</f>
        <v>2051795</v>
      </c>
      <c r="E645" s="334">
        <f>'PVAMU Uses'!$E$25</f>
        <v>229854</v>
      </c>
      <c r="F645" s="335"/>
    </row>
    <row r="646" spans="1:6" ht="15.75" hidden="1" outlineLevel="1" collapsed="1">
      <c r="A646" s="341"/>
      <c r="B646" s="342"/>
      <c r="C646" s="333">
        <f>'RGV1 Uses'!$C$25</f>
        <v>797287</v>
      </c>
      <c r="D646" s="334">
        <f>'RGV1 Uses'!$D$25</f>
        <v>1730978</v>
      </c>
      <c r="E646" s="334">
        <f>'RGV1 Uses'!$E$25</f>
        <v>6952</v>
      </c>
      <c r="F646" s="335"/>
    </row>
    <row r="647" spans="1:6" ht="15.75" hidden="1" outlineLevel="1" collapsed="1">
      <c r="A647" s="341"/>
      <c r="B647" s="342"/>
      <c r="C647" s="333">
        <f>'S-A Uses'!$C$25</f>
        <v>0</v>
      </c>
      <c r="D647" s="334">
        <f>'S-A Uses'!$D$25</f>
        <v>0</v>
      </c>
      <c r="E647" s="334">
        <f>'S-A Uses'!$E$25</f>
        <v>0</v>
      </c>
      <c r="F647" s="335"/>
    </row>
    <row r="648" spans="1:6" ht="15.75" hidden="1" outlineLevel="1" collapsed="1">
      <c r="A648" s="341"/>
      <c r="B648" s="342"/>
      <c r="C648" s="333">
        <f>'SFA Uses'!$C$25</f>
        <v>0</v>
      </c>
      <c r="D648" s="334">
        <f>'SFA Uses'!$D$25</f>
        <v>0</v>
      </c>
      <c r="E648" s="334">
        <f>'SFA Uses'!$E$25</f>
        <v>0</v>
      </c>
      <c r="F648" s="335"/>
    </row>
    <row r="649" spans="1:6" ht="15.75" hidden="1" outlineLevel="1" collapsed="1">
      <c r="A649" s="341"/>
      <c r="B649" s="342"/>
      <c r="C649" s="333">
        <f>'SHSU1 Uses'!$C$25</f>
        <v>50688</v>
      </c>
      <c r="D649" s="334">
        <f>'SHSU1 Uses'!$D$25</f>
        <v>324909</v>
      </c>
      <c r="E649" s="334">
        <f>'SHSU1 Uses'!$E$25</f>
        <v>0</v>
      </c>
      <c r="F649" s="335"/>
    </row>
    <row r="650" spans="1:6" ht="15.75" hidden="1" outlineLevel="1" collapsed="1">
      <c r="A650" s="341"/>
      <c r="B650" s="342"/>
      <c r="C650" s="333">
        <f>'SRSU Uses'!$C$25</f>
        <v>0</v>
      </c>
      <c r="D650" s="334">
        <f>'SRSU Uses'!$D$25</f>
        <v>0</v>
      </c>
      <c r="E650" s="334">
        <f>'SRSU Uses'!$E$25</f>
        <v>0</v>
      </c>
      <c r="F650" s="335"/>
    </row>
    <row r="651" spans="1:6" ht="15.75" hidden="1" outlineLevel="1" collapsed="1">
      <c r="A651" s="341"/>
      <c r="B651" s="342"/>
      <c r="C651" s="333">
        <f>'TAMIIU Uses'!$C$25</f>
        <v>0</v>
      </c>
      <c r="D651" s="334">
        <f>'TAMIIU Uses'!$D$25</f>
        <v>63829</v>
      </c>
      <c r="E651" s="334">
        <f>'TAMIIU Uses'!$E$25</f>
        <v>0</v>
      </c>
      <c r="F651" s="335"/>
    </row>
    <row r="652" spans="1:6" ht="15.75" hidden="1" outlineLevel="1" collapsed="1">
      <c r="A652" s="341"/>
      <c r="B652" s="342"/>
      <c r="C652" s="333">
        <f>'TAMU Uses'!$C$25</f>
        <v>367261</v>
      </c>
      <c r="D652" s="334">
        <f>'TAMU Uses'!$D$25</f>
        <v>1102556</v>
      </c>
      <c r="E652" s="334">
        <f>'TAMU Uses'!$E$25</f>
        <v>0</v>
      </c>
      <c r="F652" s="335"/>
    </row>
    <row r="653" spans="1:6" ht="15.75" hidden="1" outlineLevel="1" collapsed="1">
      <c r="A653" s="341"/>
      <c r="B653" s="342"/>
      <c r="C653" s="333">
        <f>'TAMUC Uses'!$C$25</f>
        <v>0</v>
      </c>
      <c r="D653" s="334">
        <f>'TAMUC Uses'!$D$25</f>
        <v>8227</v>
      </c>
      <c r="E653" s="334">
        <f>'TAMUC Uses'!$E$25</f>
        <v>0</v>
      </c>
      <c r="F653" s="335"/>
    </row>
    <row r="654" spans="1:6" ht="15.75" hidden="1" outlineLevel="1" collapsed="1">
      <c r="A654" s="341"/>
      <c r="B654" s="342"/>
      <c r="C654" s="333">
        <f>'TAMUCC Uses'!$C$25</f>
        <v>0</v>
      </c>
      <c r="D654" s="334">
        <f>'TAMUCC Uses'!$D$25</f>
        <v>0</v>
      </c>
      <c r="E654" s="334">
        <f>'TAMUCC Uses'!$E$25</f>
        <v>0</v>
      </c>
      <c r="F654" s="335"/>
    </row>
    <row r="655" spans="1:6" ht="15.75" hidden="1" outlineLevel="1" collapsed="1">
      <c r="A655" s="341"/>
      <c r="B655" s="342"/>
      <c r="C655" s="333">
        <f>'TAMUCT Uses'!$C$25</f>
        <v>0</v>
      </c>
      <c r="D655" s="334">
        <f>'TAMUCT Uses'!$D$25</f>
        <v>0</v>
      </c>
      <c r="E655" s="334">
        <f>'TAMUCT Uses'!$E$25</f>
        <v>0</v>
      </c>
      <c r="F655" s="335"/>
    </row>
    <row r="656" spans="1:6" ht="15.75" hidden="1" outlineLevel="1" collapsed="1">
      <c r="A656" s="341"/>
      <c r="B656" s="342"/>
      <c r="C656" s="333">
        <f>'TAMUG Uses'!$C$25</f>
        <v>0</v>
      </c>
      <c r="D656" s="334">
        <f>'TAMUG Uses'!$D$25</f>
        <v>0</v>
      </c>
      <c r="E656" s="334">
        <f>'TAMUG Uses'!$E$25</f>
        <v>0</v>
      </c>
      <c r="F656" s="335"/>
    </row>
    <row r="657" spans="1:6" ht="15.75" hidden="1" outlineLevel="1" collapsed="1">
      <c r="A657" s="341"/>
      <c r="B657" s="342"/>
      <c r="C657" s="333">
        <f>'TAMUK Uses'!$C$25</f>
        <v>0</v>
      </c>
      <c r="D657" s="334">
        <f>'TAMUK Uses'!$D$25</f>
        <v>0</v>
      </c>
      <c r="E657" s="334">
        <f>'TAMUK Uses'!$E$25</f>
        <v>0</v>
      </c>
      <c r="F657" s="335"/>
    </row>
    <row r="658" spans="1:6" ht="15.75" hidden="1" outlineLevel="1" collapsed="1">
      <c r="A658" s="341"/>
      <c r="B658" s="342"/>
      <c r="C658" s="333">
        <f>'TAMUSA Uses'!$C$25</f>
        <v>6086</v>
      </c>
      <c r="D658" s="334">
        <f>'TAMUSA Uses'!$D$25</f>
        <v>18953</v>
      </c>
      <c r="E658" s="334">
        <f>'TAMUSA Uses'!$E$25</f>
        <v>0</v>
      </c>
      <c r="F658" s="335"/>
    </row>
    <row r="659" spans="1:6" ht="15.75" hidden="1" outlineLevel="1" collapsed="1">
      <c r="A659" s="341"/>
      <c r="B659" s="342"/>
      <c r="C659" s="333">
        <f>'TAMUT Uses'!$C$25</f>
        <v>0</v>
      </c>
      <c r="D659" s="334">
        <f>'TAMUT Uses'!$D$25</f>
        <v>1180</v>
      </c>
      <c r="E659" s="334">
        <f>'TAMUT Uses'!$E$25</f>
        <v>0</v>
      </c>
      <c r="F659" s="335"/>
    </row>
    <row r="660" spans="1:6" ht="15.75" hidden="1" outlineLevel="1" collapsed="1">
      <c r="A660" s="341"/>
      <c r="B660" s="342"/>
      <c r="C660" s="333">
        <f>'TARLST Uses'!$C$25</f>
        <v>0</v>
      </c>
      <c r="D660" s="334">
        <f>'TARLST Uses'!$D$25</f>
        <v>0</v>
      </c>
      <c r="E660" s="334">
        <f>'TARLST Uses'!$E$25</f>
        <v>0</v>
      </c>
      <c r="F660" s="335"/>
    </row>
    <row r="661" spans="1:6" ht="15.75" hidden="1" outlineLevel="1" collapsed="1">
      <c r="A661" s="341"/>
      <c r="B661" s="342"/>
      <c r="C661" s="333">
        <f>'TSU Uses'!$C$25</f>
        <v>0</v>
      </c>
      <c r="D661" s="334">
        <f>'TSU Uses'!$D$25</f>
        <v>0</v>
      </c>
      <c r="E661" s="334">
        <f>'TSU Uses'!$E$25</f>
        <v>0</v>
      </c>
      <c r="F661" s="335"/>
    </row>
    <row r="662" spans="1:6" ht="15.75" hidden="1" outlineLevel="1" collapsed="1">
      <c r="A662" s="341"/>
      <c r="B662" s="342"/>
      <c r="C662" s="333">
        <f>'TTU Uses'!$C$25</f>
        <v>0</v>
      </c>
      <c r="D662" s="334">
        <f>'TTU Uses'!$D$25</f>
        <v>0</v>
      </c>
      <c r="E662" s="334">
        <f>'TTU Uses'!$E$25</f>
        <v>0</v>
      </c>
      <c r="F662" s="335"/>
    </row>
    <row r="663" spans="1:6" ht="15.75" hidden="1" outlineLevel="1" collapsed="1">
      <c r="A663" s="341"/>
      <c r="B663" s="342"/>
      <c r="C663" s="333">
        <f>'TWU Uses'!$C$25</f>
        <v>0</v>
      </c>
      <c r="D663" s="334">
        <f>'TWU Uses'!$D$25</f>
        <v>0</v>
      </c>
      <c r="E663" s="334">
        <f>'TWU Uses'!$E$25</f>
        <v>0</v>
      </c>
      <c r="F663" s="335"/>
    </row>
    <row r="664" spans="1:6" ht="15.75" hidden="1" outlineLevel="1" collapsed="1">
      <c r="A664" s="341"/>
      <c r="B664" s="342"/>
      <c r="C664" s="333">
        <f>'TXST Uses'!$C$25</f>
        <v>3328934</v>
      </c>
      <c r="D664" s="334">
        <f>'TXST Uses'!$D$25</f>
        <v>0</v>
      </c>
      <c r="E664" s="334">
        <f>'TXST Uses'!$E$25</f>
        <v>0</v>
      </c>
      <c r="F664" s="335"/>
    </row>
    <row r="665" spans="1:6" ht="15.75" hidden="1" outlineLevel="1" collapsed="1">
      <c r="A665" s="341"/>
      <c r="B665" s="342"/>
      <c r="C665" s="333">
        <f>'TYL Uses'!$C$25</f>
        <v>0</v>
      </c>
      <c r="D665" s="334">
        <f>'TYL Uses'!$D$25</f>
        <v>8227</v>
      </c>
      <c r="E665" s="334">
        <f>'TYL Uses'!$E$25</f>
        <v>0</v>
      </c>
      <c r="F665" s="335"/>
    </row>
    <row r="666" spans="1:6" ht="15.75" hidden="1" outlineLevel="1" collapsed="1">
      <c r="A666" s="341"/>
      <c r="B666" s="342"/>
      <c r="C666" s="333">
        <f>'UH1 Uses'!$C$25</f>
        <v>0</v>
      </c>
      <c r="D666" s="334">
        <f>'UH1 Uses'!$D$25</f>
        <v>0</v>
      </c>
      <c r="E666" s="334">
        <f>'UH1 Uses'!$E$25</f>
        <v>0</v>
      </c>
      <c r="F666" s="335"/>
    </row>
    <row r="667" spans="1:6" ht="15.75" hidden="1" outlineLevel="1" collapsed="1">
      <c r="A667" s="341"/>
      <c r="B667" s="342"/>
      <c r="C667" s="333">
        <f>'UHCL Uses'!$C$25</f>
        <v>0</v>
      </c>
      <c r="D667" s="334">
        <f>'UHCL Uses'!$D$25</f>
        <v>0</v>
      </c>
      <c r="E667" s="334">
        <f>'UHCL Uses'!$E$25</f>
        <v>0</v>
      </c>
      <c r="F667" s="335"/>
    </row>
    <row r="668" spans="1:6" ht="15.75" hidden="1" outlineLevel="1" collapsed="1">
      <c r="A668" s="341"/>
      <c r="B668" s="342"/>
      <c r="C668" s="333">
        <f>'UHD Uses'!$C$25</f>
        <v>0</v>
      </c>
      <c r="D668" s="334">
        <f>'UHD Uses'!$D$25</f>
        <v>176687</v>
      </c>
      <c r="E668" s="334">
        <f>'UHD Uses'!$E$25</f>
        <v>0</v>
      </c>
      <c r="F668" s="335"/>
    </row>
    <row r="669" spans="1:6" ht="15.75" hidden="1" outlineLevel="1" collapsed="1">
      <c r="A669" s="341"/>
      <c r="B669" s="342"/>
      <c r="C669" s="333">
        <f>'UHV Uses'!$C$25</f>
        <v>0</v>
      </c>
      <c r="D669" s="334">
        <f>'UHV Uses'!$D$25</f>
        <v>0</v>
      </c>
      <c r="E669" s="334">
        <f>'UHV Uses'!$E$25</f>
        <v>0</v>
      </c>
      <c r="F669" s="335"/>
    </row>
    <row r="670" spans="1:6" ht="15.75" hidden="1" outlineLevel="1" collapsed="1">
      <c r="A670" s="341"/>
      <c r="B670" s="342"/>
      <c r="C670" s="333">
        <f>'UNT Uses'!$C$25</f>
        <v>0</v>
      </c>
      <c r="D670" s="334">
        <f>'UNT Uses'!$D$25</f>
        <v>3675663</v>
      </c>
      <c r="E670" s="334">
        <f>'UNT Uses'!$E$25</f>
        <v>0</v>
      </c>
      <c r="F670" s="335"/>
    </row>
    <row r="671" spans="1:6" ht="15.75" hidden="1" outlineLevel="1" collapsed="1">
      <c r="A671" s="341"/>
      <c r="B671" s="342"/>
      <c r="C671" s="333">
        <f>'UNTD Uses'!$C$25</f>
        <v>0</v>
      </c>
      <c r="D671" s="334">
        <f>'UNTD Uses'!$D$25</f>
        <v>0</v>
      </c>
      <c r="E671" s="334">
        <f>'UNTD Uses'!$E$25</f>
        <v>0</v>
      </c>
      <c r="F671" s="335"/>
    </row>
    <row r="672" spans="1:6" ht="15.75" hidden="1" outlineLevel="1" collapsed="1">
      <c r="A672" s="341"/>
      <c r="B672" s="342"/>
      <c r="C672" s="333">
        <f>'WTAMU Uses'!$C$25</f>
        <v>0</v>
      </c>
      <c r="D672" s="334">
        <f>'WTAMU Uses'!$D$25</f>
        <v>0</v>
      </c>
      <c r="E672" s="334">
        <f>'WTAMU Uses'!$E$25</f>
        <v>0</v>
      </c>
      <c r="F672" s="335"/>
    </row>
    <row r="673" spans="1:6" ht="31.5" collapsed="1">
      <c r="A673" s="341" t="s">
        <v>957</v>
      </c>
      <c r="B673" s="342" t="s">
        <v>958</v>
      </c>
      <c r="C673" s="333">
        <f>SUM(C637:C672)</f>
        <v>4565300</v>
      </c>
      <c r="D673" s="334">
        <f>SUM(D637:D672)</f>
        <v>9406569</v>
      </c>
      <c r="E673" s="334">
        <f>SUM(E637:E672)</f>
        <v>281447</v>
      </c>
      <c r="F673" s="335"/>
    </row>
    <row r="674" spans="1:6" ht="15.75" hidden="1" outlineLevel="1">
      <c r="A674" s="341"/>
      <c r="B674" s="342"/>
      <c r="C674" s="333">
        <f>'ARL Uses'!$C$26</f>
        <v>0</v>
      </c>
      <c r="D674" s="334">
        <f>'ARL Uses'!$D$26</f>
        <v>1500</v>
      </c>
      <c r="E674" s="334">
        <f>'ARL Uses'!$E$26</f>
        <v>0</v>
      </c>
      <c r="F674" s="335"/>
    </row>
    <row r="675" spans="1:6" ht="15.75" hidden="1" outlineLevel="1" collapsed="1">
      <c r="A675" s="341"/>
      <c r="B675" s="342"/>
      <c r="C675" s="333">
        <f>'ASU Uses'!$C$26</f>
        <v>0</v>
      </c>
      <c r="D675" s="334">
        <f>'ASU Uses'!$D$26</f>
        <v>0</v>
      </c>
      <c r="E675" s="334">
        <f>'ASU Uses'!$E$26</f>
        <v>0</v>
      </c>
      <c r="F675" s="335"/>
    </row>
    <row r="676" spans="1:6" ht="15.75" hidden="1" outlineLevel="1" collapsed="1">
      <c r="A676" s="341"/>
      <c r="B676" s="342"/>
      <c r="C676" s="333">
        <f>'AUS1 Uses'!$C$26</f>
        <v>0</v>
      </c>
      <c r="D676" s="334">
        <f>'AUS1 Uses'!$D$26</f>
        <v>0</v>
      </c>
      <c r="E676" s="334">
        <f>'AUS1 Uses'!$E$26</f>
        <v>0</v>
      </c>
      <c r="F676" s="335"/>
    </row>
    <row r="677" spans="1:6" ht="15.75" hidden="1" outlineLevel="1" collapsed="1">
      <c r="A677" s="341"/>
      <c r="B677" s="342"/>
      <c r="C677" s="333">
        <f>'Dal Uses'!$C$26</f>
        <v>89415</v>
      </c>
      <c r="D677" s="334">
        <f>'Dal Uses'!$D$26</f>
        <v>39344</v>
      </c>
      <c r="E677" s="334">
        <f>'Dal Uses'!$E$26</f>
        <v>0</v>
      </c>
      <c r="F677" s="335"/>
    </row>
    <row r="678" spans="1:6" ht="15.75" hidden="1" outlineLevel="1" collapsed="1">
      <c r="A678" s="341"/>
      <c r="B678" s="342"/>
      <c r="C678" s="333">
        <f>'E-P Uses'!$C$26</f>
        <v>0</v>
      </c>
      <c r="D678" s="334">
        <f>'E-P Uses'!$D$26</f>
        <v>0</v>
      </c>
      <c r="E678" s="334">
        <f>'E-P Uses'!$E$26</f>
        <v>0</v>
      </c>
      <c r="F678" s="335"/>
    </row>
    <row r="679" spans="1:6" ht="15.75" hidden="1" outlineLevel="1" collapsed="1">
      <c r="A679" s="341"/>
      <c r="B679" s="342"/>
      <c r="C679" s="333">
        <f>'LU Uses'!$C$26</f>
        <v>119622</v>
      </c>
      <c r="D679" s="334">
        <f>'LU Uses'!$D$26</f>
        <v>326013</v>
      </c>
      <c r="E679" s="334">
        <f>'LU Uses'!$E$26</f>
        <v>0</v>
      </c>
      <c r="F679" s="335"/>
    </row>
    <row r="680" spans="1:6" ht="15.75" hidden="1" outlineLevel="1" collapsed="1">
      <c r="A680" s="341"/>
      <c r="B680" s="342"/>
      <c r="C680" s="333">
        <f>'MidWST Uses'!$C$26</f>
        <v>0</v>
      </c>
      <c r="D680" s="334">
        <f>'MidWST Uses'!$D$26</f>
        <v>277976</v>
      </c>
      <c r="E680" s="334">
        <f>'MidWST Uses'!$E$26</f>
        <v>908505</v>
      </c>
      <c r="F680" s="335"/>
    </row>
    <row r="681" spans="1:6" ht="15.75" hidden="1" outlineLevel="1" collapsed="1">
      <c r="A681" s="341"/>
      <c r="B681" s="342"/>
      <c r="C681" s="333">
        <f>'P-B Uses'!$C$26</f>
        <v>2636</v>
      </c>
      <c r="D681" s="334">
        <f>'P-B Uses'!$D$26</f>
        <v>791982</v>
      </c>
      <c r="E681" s="334">
        <f>'P-B Uses'!$E$26</f>
        <v>794618</v>
      </c>
      <c r="F681" s="335"/>
    </row>
    <row r="682" spans="1:6" ht="15.75" hidden="1" outlineLevel="1" collapsed="1">
      <c r="A682" s="341"/>
      <c r="B682" s="342"/>
      <c r="C682" s="333">
        <f>'PVAMU Uses'!$C$26</f>
        <v>55682</v>
      </c>
      <c r="D682" s="334">
        <f>'PVAMU Uses'!$D$26</f>
        <v>42538</v>
      </c>
      <c r="E682" s="334">
        <f>'PVAMU Uses'!$E$26</f>
        <v>0</v>
      </c>
      <c r="F682" s="335"/>
    </row>
    <row r="683" spans="1:6" ht="15.75" hidden="1" outlineLevel="1" collapsed="1">
      <c r="A683" s="341"/>
      <c r="B683" s="342"/>
      <c r="C683" s="333">
        <f>'RGV1 Uses'!$C$26</f>
        <v>0</v>
      </c>
      <c r="D683" s="334">
        <f>'RGV1 Uses'!$D$26</f>
        <v>0</v>
      </c>
      <c r="E683" s="334">
        <f>'RGV1 Uses'!$E$26</f>
        <v>0</v>
      </c>
      <c r="F683" s="335"/>
    </row>
    <row r="684" spans="1:6" ht="15.75" hidden="1" outlineLevel="1" collapsed="1">
      <c r="A684" s="341"/>
      <c r="B684" s="342"/>
      <c r="C684" s="333">
        <f>'S-A Uses'!$C$26</f>
        <v>0</v>
      </c>
      <c r="D684" s="334">
        <f>'S-A Uses'!$D$26</f>
        <v>0</v>
      </c>
      <c r="E684" s="334">
        <f>'S-A Uses'!$E$26</f>
        <v>0</v>
      </c>
      <c r="F684" s="335"/>
    </row>
    <row r="685" spans="1:6" ht="15.75" hidden="1" outlineLevel="1" collapsed="1">
      <c r="A685" s="341"/>
      <c r="B685" s="342"/>
      <c r="C685" s="333">
        <f>'SFA Uses'!$C$26</f>
        <v>0</v>
      </c>
      <c r="D685" s="334">
        <f>'SFA Uses'!$D$26</f>
        <v>0</v>
      </c>
      <c r="E685" s="334">
        <f>'SFA Uses'!$E$26</f>
        <v>0</v>
      </c>
      <c r="F685" s="335"/>
    </row>
    <row r="686" spans="1:6" ht="15.75" hidden="1" outlineLevel="1" collapsed="1">
      <c r="A686" s="341"/>
      <c r="B686" s="342"/>
      <c r="C686" s="333">
        <f>'SHSU1 Uses'!$C$26</f>
        <v>0</v>
      </c>
      <c r="D686" s="334">
        <f>'SHSU1 Uses'!$D$26</f>
        <v>0</v>
      </c>
      <c r="E686" s="334">
        <f>'SHSU1 Uses'!$E$26</f>
        <v>0</v>
      </c>
      <c r="F686" s="335"/>
    </row>
    <row r="687" spans="1:6" ht="15.75" hidden="1" outlineLevel="1" collapsed="1">
      <c r="A687" s="341"/>
      <c r="B687" s="342"/>
      <c r="C687" s="333">
        <f>'SRSU Uses'!$C$26</f>
        <v>0</v>
      </c>
      <c r="D687" s="334">
        <f>'SRSU Uses'!$D$26</f>
        <v>0</v>
      </c>
      <c r="E687" s="334">
        <f>'SRSU Uses'!$E$26</f>
        <v>0</v>
      </c>
      <c r="F687" s="335"/>
    </row>
    <row r="688" spans="1:6" ht="15.75" hidden="1" outlineLevel="1" collapsed="1">
      <c r="A688" s="341"/>
      <c r="B688" s="342"/>
      <c r="C688" s="333">
        <f>'TAMIIU Uses'!$C$26</f>
        <v>6609</v>
      </c>
      <c r="D688" s="334">
        <f>'TAMIIU Uses'!$D$26</f>
        <v>681706</v>
      </c>
      <c r="E688" s="334">
        <f>'TAMIIU Uses'!$E$26</f>
        <v>0</v>
      </c>
      <c r="F688" s="335"/>
    </row>
    <row r="689" spans="1:6" ht="15.75" hidden="1" outlineLevel="1" collapsed="1">
      <c r="A689" s="341"/>
      <c r="B689" s="342"/>
      <c r="C689" s="333">
        <f>'TAMU Uses'!$C$26</f>
        <v>0</v>
      </c>
      <c r="D689" s="334">
        <f>'TAMU Uses'!$D$26</f>
        <v>0</v>
      </c>
      <c r="E689" s="334">
        <f>'TAMU Uses'!$E$26</f>
        <v>0</v>
      </c>
      <c r="F689" s="335"/>
    </row>
    <row r="690" spans="1:6" ht="15.75" hidden="1" outlineLevel="1" collapsed="1">
      <c r="A690" s="341"/>
      <c r="B690" s="342"/>
      <c r="C690" s="333">
        <f>'TAMUC Uses'!$C$26</f>
        <v>0</v>
      </c>
      <c r="D690" s="334">
        <f>'TAMUC Uses'!$D$26</f>
        <v>0</v>
      </c>
      <c r="E690" s="334">
        <f>'TAMUC Uses'!$E$26</f>
        <v>0</v>
      </c>
      <c r="F690" s="335"/>
    </row>
    <row r="691" spans="1:6" ht="15.75" hidden="1" outlineLevel="1" collapsed="1">
      <c r="A691" s="341"/>
      <c r="B691" s="342"/>
      <c r="C691" s="333">
        <f>'TAMUCC Uses'!$C$26</f>
        <v>0</v>
      </c>
      <c r="D691" s="334">
        <f>'TAMUCC Uses'!$D$26</f>
        <v>210195</v>
      </c>
      <c r="E691" s="334">
        <f>'TAMUCC Uses'!$E$26</f>
        <v>142127</v>
      </c>
      <c r="F691" s="335"/>
    </row>
    <row r="692" spans="1:6" ht="15.75" hidden="1" outlineLevel="1" collapsed="1">
      <c r="A692" s="341"/>
      <c r="B692" s="342"/>
      <c r="C692" s="333">
        <f>'TAMUCT Uses'!$C$26</f>
        <v>285</v>
      </c>
      <c r="D692" s="334">
        <f>'TAMUCT Uses'!$D$26</f>
        <v>5152</v>
      </c>
      <c r="E692" s="334">
        <f>'TAMUCT Uses'!$E$26</f>
        <v>5000</v>
      </c>
      <c r="F692" s="335"/>
    </row>
    <row r="693" spans="1:6" ht="15.75" hidden="1" outlineLevel="1" collapsed="1">
      <c r="A693" s="341"/>
      <c r="B693" s="342"/>
      <c r="C693" s="333">
        <f>'TAMUG Uses'!$C$26</f>
        <v>0</v>
      </c>
      <c r="D693" s="334">
        <f>'TAMUG Uses'!$D$26</f>
        <v>0</v>
      </c>
      <c r="E693" s="334">
        <f>'TAMUG Uses'!$E$26</f>
        <v>0</v>
      </c>
      <c r="F693" s="335"/>
    </row>
    <row r="694" spans="1:6" ht="15.75" hidden="1" outlineLevel="1" collapsed="1">
      <c r="A694" s="341"/>
      <c r="B694" s="342"/>
      <c r="C694" s="333">
        <f>'TAMUK Uses'!$C$26</f>
        <v>0</v>
      </c>
      <c r="D694" s="334">
        <f>'TAMUK Uses'!$D$26</f>
        <v>0</v>
      </c>
      <c r="E694" s="334">
        <f>'TAMUK Uses'!$E$26</f>
        <v>0</v>
      </c>
      <c r="F694" s="335"/>
    </row>
    <row r="695" spans="1:6" ht="15.75" hidden="1" outlineLevel="1" collapsed="1">
      <c r="A695" s="341"/>
      <c r="B695" s="342"/>
      <c r="C695" s="333">
        <f>'TAMUSA Uses'!$C$26</f>
        <v>10077</v>
      </c>
      <c r="D695" s="334">
        <f>'TAMUSA Uses'!$D$26</f>
        <v>93850</v>
      </c>
      <c r="E695" s="334">
        <f>'TAMUSA Uses'!$E$26</f>
        <v>0</v>
      </c>
      <c r="F695" s="335"/>
    </row>
    <row r="696" spans="1:6" ht="15.75" hidden="1" outlineLevel="1" collapsed="1">
      <c r="A696" s="341"/>
      <c r="B696" s="342"/>
      <c r="C696" s="333">
        <f>'TAMUT Uses'!$C$26</f>
        <v>0</v>
      </c>
      <c r="D696" s="334">
        <f>'TAMUT Uses'!$D$26</f>
        <v>0</v>
      </c>
      <c r="E696" s="334">
        <f>'TAMUT Uses'!$E$26</f>
        <v>0</v>
      </c>
      <c r="F696" s="335"/>
    </row>
    <row r="697" spans="1:6" ht="15.75" hidden="1" outlineLevel="1" collapsed="1">
      <c r="A697" s="341"/>
      <c r="B697" s="342"/>
      <c r="C697" s="333">
        <f>'TARLST Uses'!$C$26</f>
        <v>0</v>
      </c>
      <c r="D697" s="334">
        <f>'TARLST Uses'!$D$26</f>
        <v>0</v>
      </c>
      <c r="E697" s="334">
        <f>'TARLST Uses'!$E$26</f>
        <v>119633</v>
      </c>
      <c r="F697" s="335"/>
    </row>
    <row r="698" spans="1:6" ht="15.75" hidden="1" outlineLevel="1" collapsed="1">
      <c r="A698" s="341"/>
      <c r="B698" s="342"/>
      <c r="C698" s="333">
        <f>'TSU Uses'!$C$26</f>
        <v>2838524</v>
      </c>
      <c r="D698" s="334">
        <f>'TSU Uses'!$D$26</f>
        <v>0</v>
      </c>
      <c r="E698" s="334">
        <f>'TSU Uses'!$E$26</f>
        <v>0</v>
      </c>
      <c r="F698" s="335"/>
    </row>
    <row r="699" spans="1:6" ht="15.75" hidden="1" outlineLevel="1" collapsed="1">
      <c r="A699" s="341"/>
      <c r="B699" s="342"/>
      <c r="C699" s="333">
        <f>'TTU Uses'!$C$26</f>
        <v>0</v>
      </c>
      <c r="D699" s="334">
        <f>'TTU Uses'!$D$26</f>
        <v>0</v>
      </c>
      <c r="E699" s="334">
        <f>'TTU Uses'!$E$26</f>
        <v>0</v>
      </c>
      <c r="F699" s="335"/>
    </row>
    <row r="700" spans="1:6" ht="15.75" hidden="1" outlineLevel="1" collapsed="1">
      <c r="A700" s="341"/>
      <c r="B700" s="342"/>
      <c r="C700" s="333">
        <f>'TWU Uses'!$C$26</f>
        <v>0</v>
      </c>
      <c r="D700" s="334">
        <f>'TWU Uses'!$D$26</f>
        <v>0</v>
      </c>
      <c r="E700" s="334">
        <f>'TWU Uses'!$E$26</f>
        <v>0</v>
      </c>
      <c r="F700" s="335"/>
    </row>
    <row r="701" spans="1:6" ht="15.75" hidden="1" outlineLevel="1" collapsed="1">
      <c r="A701" s="341"/>
      <c r="B701" s="342"/>
      <c r="C701" s="333">
        <f>'TXST Uses'!$C$26</f>
        <v>0</v>
      </c>
      <c r="D701" s="334">
        <f>'TXST Uses'!$D$26</f>
        <v>0</v>
      </c>
      <c r="E701" s="334">
        <f>'TXST Uses'!$E$26</f>
        <v>0</v>
      </c>
      <c r="F701" s="335"/>
    </row>
    <row r="702" spans="1:6" ht="15.75" hidden="1" outlineLevel="1" collapsed="1">
      <c r="A702" s="341"/>
      <c r="B702" s="342"/>
      <c r="C702" s="333">
        <f>'TYL Uses'!$C$26</f>
        <v>0</v>
      </c>
      <c r="D702" s="334">
        <f>'TYL Uses'!$D$26</f>
        <v>0</v>
      </c>
      <c r="E702" s="334">
        <f>'TYL Uses'!$E$26</f>
        <v>0</v>
      </c>
      <c r="F702" s="335"/>
    </row>
    <row r="703" spans="1:6" ht="15.75" hidden="1" outlineLevel="1" collapsed="1">
      <c r="A703" s="341"/>
      <c r="B703" s="342"/>
      <c r="C703" s="333">
        <f>'UH1 Uses'!$C$26</f>
        <v>53298</v>
      </c>
      <c r="D703" s="334">
        <f>'UH1 Uses'!$D$26</f>
        <v>-5575</v>
      </c>
      <c r="E703" s="334">
        <f>'UH1 Uses'!$E$26</f>
        <v>0</v>
      </c>
      <c r="F703" s="335"/>
    </row>
    <row r="704" spans="1:6" ht="15.75" hidden="1" outlineLevel="1" collapsed="1">
      <c r="A704" s="341"/>
      <c r="B704" s="342"/>
      <c r="C704" s="333">
        <f>'UHCL Uses'!$C$26</f>
        <v>0</v>
      </c>
      <c r="D704" s="334">
        <f>'UHCL Uses'!$D$26</f>
        <v>705670</v>
      </c>
      <c r="E704" s="334">
        <f>'UHCL Uses'!$E$26</f>
        <v>0</v>
      </c>
      <c r="F704" s="335"/>
    </row>
    <row r="705" spans="1:6" ht="15.75" hidden="1" outlineLevel="1" collapsed="1">
      <c r="A705" s="341"/>
      <c r="B705" s="342"/>
      <c r="C705" s="333">
        <f>'UHD Uses'!$C$26</f>
        <v>13855</v>
      </c>
      <c r="D705" s="334">
        <f>'UHD Uses'!$D$26</f>
        <v>87064</v>
      </c>
      <c r="E705" s="334">
        <f>'UHD Uses'!$E$26</f>
        <v>0</v>
      </c>
      <c r="F705" s="335"/>
    </row>
    <row r="706" spans="1:6" ht="15.75" hidden="1" outlineLevel="1" collapsed="1">
      <c r="A706" s="341"/>
      <c r="B706" s="342"/>
      <c r="C706" s="333">
        <f>'UHV Uses'!$C$26</f>
        <v>0</v>
      </c>
      <c r="D706" s="334">
        <f>'UHV Uses'!$D$26</f>
        <v>0</v>
      </c>
      <c r="E706" s="334">
        <f>'UHV Uses'!$E$26</f>
        <v>0</v>
      </c>
      <c r="F706" s="335"/>
    </row>
    <row r="707" spans="1:6" ht="15.75" hidden="1" outlineLevel="1" collapsed="1">
      <c r="A707" s="341"/>
      <c r="B707" s="342"/>
      <c r="C707" s="333">
        <f>'UNT Uses'!$C$26</f>
        <v>267</v>
      </c>
      <c r="D707" s="334">
        <f>'UNT Uses'!$D$26</f>
        <v>491948</v>
      </c>
      <c r="E707" s="334">
        <f>'UNT Uses'!$E$26</f>
        <v>0</v>
      </c>
      <c r="F707" s="335"/>
    </row>
    <row r="708" spans="1:6" ht="15.75" hidden="1" outlineLevel="1" collapsed="1">
      <c r="A708" s="341"/>
      <c r="B708" s="342"/>
      <c r="C708" s="333">
        <f>'UNTD Uses'!$C$26</f>
        <v>0</v>
      </c>
      <c r="D708" s="334">
        <f>'UNTD Uses'!$D$26</f>
        <v>420</v>
      </c>
      <c r="E708" s="334">
        <f>'UNTD Uses'!$E$26</f>
        <v>0</v>
      </c>
      <c r="F708" s="335"/>
    </row>
    <row r="709" spans="1:6" ht="15.75" hidden="1" outlineLevel="1" collapsed="1">
      <c r="A709" s="341"/>
      <c r="B709" s="342"/>
      <c r="C709" s="333">
        <f>'WTAMU Uses'!$C$26</f>
        <v>252510</v>
      </c>
      <c r="D709" s="334">
        <f>'WTAMU Uses'!$D$26</f>
        <v>0</v>
      </c>
      <c r="E709" s="334">
        <f>'WTAMU Uses'!$E$26</f>
        <v>0</v>
      </c>
      <c r="F709" s="335"/>
    </row>
    <row r="710" spans="1:6" ht="47.25" collapsed="1">
      <c r="A710" s="341" t="s">
        <v>959</v>
      </c>
      <c r="B710" s="354" t="s">
        <v>960</v>
      </c>
      <c r="C710" s="333">
        <f>SUM(C674:C709)</f>
        <v>3442780</v>
      </c>
      <c r="D710" s="334">
        <f>SUM(D674:D709)</f>
        <v>3749783</v>
      </c>
      <c r="E710" s="334">
        <f>SUM(E674:E709)</f>
        <v>1969883</v>
      </c>
      <c r="F710" s="335"/>
    </row>
    <row r="711" spans="1:6" ht="15.75" hidden="1" outlineLevel="1">
      <c r="A711" s="341"/>
      <c r="B711" s="354"/>
      <c r="C711" s="333">
        <f>'ARL Uses'!$C$27</f>
        <v>0</v>
      </c>
      <c r="D711" s="334">
        <f>'ARL Uses'!$D$27</f>
        <v>58088</v>
      </c>
      <c r="E711" s="334">
        <f>'ARL Uses'!$E$27</f>
        <v>0</v>
      </c>
      <c r="F711" s="335"/>
    </row>
    <row r="712" spans="1:6" ht="15.75" hidden="1" outlineLevel="1" collapsed="1">
      <c r="A712" s="341"/>
      <c r="B712" s="354"/>
      <c r="C712" s="333">
        <f>'ASU Uses'!$C$27</f>
        <v>0</v>
      </c>
      <c r="D712" s="334">
        <f>'ASU Uses'!$D$27</f>
        <v>0</v>
      </c>
      <c r="E712" s="334">
        <f>'ASU Uses'!$E$27</f>
        <v>0</v>
      </c>
      <c r="F712" s="335"/>
    </row>
    <row r="713" spans="1:6" ht="15.75" hidden="1" outlineLevel="1" collapsed="1">
      <c r="A713" s="341"/>
      <c r="B713" s="354"/>
      <c r="C713" s="333">
        <f>'AUS1 Uses'!$C$27</f>
        <v>0</v>
      </c>
      <c r="D713" s="334">
        <f>'AUS1 Uses'!$D$27</f>
        <v>0</v>
      </c>
      <c r="E713" s="334">
        <f>'AUS1 Uses'!$E$27</f>
        <v>0</v>
      </c>
      <c r="F713" s="335"/>
    </row>
    <row r="714" spans="1:6" ht="15.75" hidden="1" outlineLevel="1" collapsed="1">
      <c r="A714" s="341"/>
      <c r="B714" s="354"/>
      <c r="C714" s="333">
        <f>'Dal Uses'!$C$27</f>
        <v>0</v>
      </c>
      <c r="D714" s="334">
        <f>'Dal Uses'!$D$27</f>
        <v>0</v>
      </c>
      <c r="E714" s="334">
        <f>'Dal Uses'!$E$27</f>
        <v>0</v>
      </c>
      <c r="F714" s="335"/>
    </row>
    <row r="715" spans="1:6" ht="15.75" hidden="1" outlineLevel="1" collapsed="1">
      <c r="A715" s="341"/>
      <c r="B715" s="354"/>
      <c r="C715" s="333">
        <f>'E-P Uses'!$C$27</f>
        <v>418028</v>
      </c>
      <c r="D715" s="334">
        <f>'E-P Uses'!$D$27</f>
        <v>1379911</v>
      </c>
      <c r="E715" s="334">
        <f>'E-P Uses'!$E$27</f>
        <v>202062</v>
      </c>
      <c r="F715" s="335"/>
    </row>
    <row r="716" spans="1:6" ht="15.75" hidden="1" outlineLevel="1" collapsed="1">
      <c r="A716" s="341"/>
      <c r="B716" s="354"/>
      <c r="C716" s="333">
        <f>'LU Uses'!$C$27</f>
        <v>0</v>
      </c>
      <c r="D716" s="334">
        <f>'LU Uses'!$D$27</f>
        <v>3152</v>
      </c>
      <c r="E716" s="334">
        <f>'LU Uses'!$E$27</f>
        <v>0</v>
      </c>
      <c r="F716" s="335"/>
    </row>
    <row r="717" spans="1:6" ht="15.75" hidden="1" outlineLevel="1" collapsed="1">
      <c r="A717" s="341"/>
      <c r="B717" s="354"/>
      <c r="C717" s="333">
        <f>'MidWST Uses'!$C$27</f>
        <v>0</v>
      </c>
      <c r="D717" s="334">
        <f>'MidWST Uses'!$D$27</f>
        <v>1167</v>
      </c>
      <c r="E717" s="334">
        <f>'MidWST Uses'!$E$27</f>
        <v>0</v>
      </c>
      <c r="F717" s="335"/>
    </row>
    <row r="718" spans="1:6" ht="15.75" hidden="1" outlineLevel="1" collapsed="1">
      <c r="A718" s="341"/>
      <c r="B718" s="354"/>
      <c r="C718" s="333">
        <f>'P-B Uses'!$C$27</f>
        <v>6720</v>
      </c>
      <c r="D718" s="334">
        <f>'P-B Uses'!$D$27</f>
        <v>218866</v>
      </c>
      <c r="E718" s="334">
        <f>'P-B Uses'!$E$27</f>
        <v>225586</v>
      </c>
      <c r="F718" s="335"/>
    </row>
    <row r="719" spans="1:6" ht="15.75" hidden="1" outlineLevel="1" collapsed="1">
      <c r="A719" s="341"/>
      <c r="B719" s="354"/>
      <c r="C719" s="333">
        <f>'PVAMU Uses'!$C$27</f>
        <v>0</v>
      </c>
      <c r="D719" s="334">
        <f>'PVAMU Uses'!$D$27</f>
        <v>0</v>
      </c>
      <c r="E719" s="334">
        <f>'PVAMU Uses'!$E$27</f>
        <v>0</v>
      </c>
      <c r="F719" s="335"/>
    </row>
    <row r="720" spans="1:6" ht="15.75" hidden="1" outlineLevel="1" collapsed="1">
      <c r="A720" s="341"/>
      <c r="B720" s="354"/>
      <c r="C720" s="333">
        <f>'RGV1 Uses'!$C$27</f>
        <v>484126</v>
      </c>
      <c r="D720" s="334">
        <f>'RGV1 Uses'!$D$27</f>
        <v>469628</v>
      </c>
      <c r="E720" s="334">
        <f>'RGV1 Uses'!$E$27</f>
        <v>0</v>
      </c>
      <c r="F720" s="335"/>
    </row>
    <row r="721" spans="1:6" ht="15.75" hidden="1" outlineLevel="1" collapsed="1">
      <c r="A721" s="341"/>
      <c r="B721" s="354"/>
      <c r="C721" s="333">
        <f>'S-A Uses'!$C$27</f>
        <v>0</v>
      </c>
      <c r="D721" s="334">
        <f>'S-A Uses'!$D$27</f>
        <v>63151</v>
      </c>
      <c r="E721" s="334">
        <f>'S-A Uses'!$E$27</f>
        <v>0</v>
      </c>
      <c r="F721" s="335"/>
    </row>
    <row r="722" spans="1:6" ht="15.75" hidden="1" outlineLevel="1" collapsed="1">
      <c r="A722" s="341"/>
      <c r="B722" s="354"/>
      <c r="C722" s="333">
        <f>'SFA Uses'!$C$27</f>
        <v>0</v>
      </c>
      <c r="D722" s="334">
        <f>'SFA Uses'!$D$27</f>
        <v>0</v>
      </c>
      <c r="E722" s="334">
        <f>'SFA Uses'!$E$27</f>
        <v>0</v>
      </c>
      <c r="F722" s="335"/>
    </row>
    <row r="723" spans="1:6" ht="15.75" hidden="1" outlineLevel="1" collapsed="1">
      <c r="A723" s="341"/>
      <c r="B723" s="354"/>
      <c r="C723" s="333">
        <f>'SHSU1 Uses'!$C$27</f>
        <v>0</v>
      </c>
      <c r="D723" s="334">
        <f>'SHSU1 Uses'!$D$27</f>
        <v>0</v>
      </c>
      <c r="E723" s="334">
        <f>'SHSU1 Uses'!$E$27</f>
        <v>0</v>
      </c>
      <c r="F723" s="335"/>
    </row>
    <row r="724" spans="1:6" ht="15.75" hidden="1" outlineLevel="1" collapsed="1">
      <c r="A724" s="341"/>
      <c r="B724" s="354"/>
      <c r="C724" s="333">
        <f>'SRSU Uses'!$C$27</f>
        <v>0</v>
      </c>
      <c r="D724" s="334">
        <f>'SRSU Uses'!$D$27</f>
        <v>0</v>
      </c>
      <c r="E724" s="334">
        <f>'SRSU Uses'!$E$27</f>
        <v>0</v>
      </c>
      <c r="F724" s="335"/>
    </row>
    <row r="725" spans="1:6" ht="15.75" hidden="1" outlineLevel="1" collapsed="1">
      <c r="A725" s="341"/>
      <c r="B725" s="354"/>
      <c r="C725" s="333">
        <f>'TAMIIU Uses'!$C$27</f>
        <v>6600</v>
      </c>
      <c r="D725" s="334">
        <f>'TAMIIU Uses'!$D$27</f>
        <v>27988</v>
      </c>
      <c r="E725" s="334">
        <f>'TAMIIU Uses'!$E$27</f>
        <v>0</v>
      </c>
      <c r="F725" s="335"/>
    </row>
    <row r="726" spans="1:6" ht="15.75" hidden="1" outlineLevel="1" collapsed="1">
      <c r="A726" s="341"/>
      <c r="B726" s="354"/>
      <c r="C726" s="333">
        <f>'TAMU Uses'!$C$27</f>
        <v>0</v>
      </c>
      <c r="D726" s="334">
        <f>'TAMU Uses'!$D$27</f>
        <v>0</v>
      </c>
      <c r="E726" s="334">
        <f>'TAMU Uses'!$E$27</f>
        <v>0</v>
      </c>
      <c r="F726" s="335"/>
    </row>
    <row r="727" spans="1:6" ht="15.75" hidden="1" outlineLevel="1" collapsed="1">
      <c r="A727" s="341"/>
      <c r="B727" s="354"/>
      <c r="C727" s="333">
        <f>'TAMUC Uses'!$C$27</f>
        <v>0</v>
      </c>
      <c r="D727" s="334">
        <f>'TAMUC Uses'!$D$27</f>
        <v>0</v>
      </c>
      <c r="E727" s="334">
        <f>'TAMUC Uses'!$E$27</f>
        <v>0</v>
      </c>
      <c r="F727" s="335"/>
    </row>
    <row r="728" spans="1:6" ht="15.75" hidden="1" outlineLevel="1" collapsed="1">
      <c r="A728" s="341"/>
      <c r="B728" s="354"/>
      <c r="C728" s="333">
        <f>'TAMUCC Uses'!$C$27</f>
        <v>0</v>
      </c>
      <c r="D728" s="334">
        <f>'TAMUCC Uses'!$D$27</f>
        <v>10482</v>
      </c>
      <c r="E728" s="334">
        <f>'TAMUCC Uses'!$E$27</f>
        <v>0</v>
      </c>
      <c r="F728" s="335"/>
    </row>
    <row r="729" spans="1:6" ht="15.75" hidden="1" outlineLevel="1" collapsed="1">
      <c r="A729" s="341"/>
      <c r="B729" s="354"/>
      <c r="C729" s="333">
        <f>'TAMUCT Uses'!$C$27</f>
        <v>0</v>
      </c>
      <c r="D729" s="334">
        <f>'TAMUCT Uses'!$D$27</f>
        <v>0</v>
      </c>
      <c r="E729" s="334">
        <f>'TAMUCT Uses'!$E$27</f>
        <v>0</v>
      </c>
      <c r="F729" s="335"/>
    </row>
    <row r="730" spans="1:6" ht="15.75" hidden="1" outlineLevel="1" collapsed="1">
      <c r="A730" s="341"/>
      <c r="B730" s="354"/>
      <c r="C730" s="333">
        <f>'TAMUG Uses'!$C$27</f>
        <v>0</v>
      </c>
      <c r="D730" s="334">
        <f>'TAMUG Uses'!$D$27</f>
        <v>0</v>
      </c>
      <c r="E730" s="334">
        <f>'TAMUG Uses'!$E$27</f>
        <v>0</v>
      </c>
      <c r="F730" s="335"/>
    </row>
    <row r="731" spans="1:6" ht="15.75" hidden="1" outlineLevel="1" collapsed="1">
      <c r="A731" s="341"/>
      <c r="B731" s="354"/>
      <c r="C731" s="333">
        <f>'TAMUK Uses'!$C$27</f>
        <v>0</v>
      </c>
      <c r="D731" s="334">
        <f>'TAMUK Uses'!$D$27</f>
        <v>23366</v>
      </c>
      <c r="E731" s="334">
        <f>'TAMUK Uses'!$E$27</f>
        <v>0</v>
      </c>
      <c r="F731" s="335"/>
    </row>
    <row r="732" spans="1:6" ht="15.75" hidden="1" outlineLevel="1" collapsed="1">
      <c r="A732" s="341"/>
      <c r="B732" s="354"/>
      <c r="C732" s="333">
        <f>'TAMUSA Uses'!$C$27</f>
        <v>62699</v>
      </c>
      <c r="D732" s="334">
        <f>'TAMUSA Uses'!$D$27</f>
        <v>88594</v>
      </c>
      <c r="E732" s="334">
        <f>'TAMUSA Uses'!$E$27</f>
        <v>25702</v>
      </c>
      <c r="F732" s="335"/>
    </row>
    <row r="733" spans="1:6" ht="15.75" hidden="1" outlineLevel="1" collapsed="1">
      <c r="A733" s="341"/>
      <c r="B733" s="354"/>
      <c r="C733" s="333">
        <f>'TAMUT Uses'!$C$27</f>
        <v>0</v>
      </c>
      <c r="D733" s="334">
        <f>'TAMUT Uses'!$D$27</f>
        <v>0</v>
      </c>
      <c r="E733" s="334">
        <f>'TAMUT Uses'!$E$27</f>
        <v>0</v>
      </c>
      <c r="F733" s="335"/>
    </row>
    <row r="734" spans="1:6" ht="15.75" hidden="1" outlineLevel="1" collapsed="1">
      <c r="A734" s="341"/>
      <c r="B734" s="354"/>
      <c r="C734" s="333">
        <f>'TARLST Uses'!$C$27</f>
        <v>0</v>
      </c>
      <c r="D734" s="334">
        <f>'TARLST Uses'!$D$27</f>
        <v>18826</v>
      </c>
      <c r="E734" s="334">
        <f>'TARLST Uses'!$E$27</f>
        <v>0</v>
      </c>
      <c r="F734" s="335"/>
    </row>
    <row r="735" spans="1:6" ht="15.75" hidden="1" outlineLevel="1" collapsed="1">
      <c r="A735" s="341"/>
      <c r="B735" s="354"/>
      <c r="C735" s="333">
        <f>'TSU Uses'!$C$27</f>
        <v>0</v>
      </c>
      <c r="D735" s="334">
        <f>'TSU Uses'!$D$27</f>
        <v>6218</v>
      </c>
      <c r="E735" s="334">
        <f>'TSU Uses'!$E$27</f>
        <v>0</v>
      </c>
      <c r="F735" s="335"/>
    </row>
    <row r="736" spans="1:6" ht="15.75" hidden="1" outlineLevel="1" collapsed="1">
      <c r="A736" s="341"/>
      <c r="B736" s="354"/>
      <c r="C736" s="333">
        <f>'TTU Uses'!$C$27</f>
        <v>0</v>
      </c>
      <c r="D736" s="334">
        <f>'TTU Uses'!$D$27</f>
        <v>0</v>
      </c>
      <c r="E736" s="334">
        <f>'TTU Uses'!$E$27</f>
        <v>0</v>
      </c>
      <c r="F736" s="335"/>
    </row>
    <row r="737" spans="1:6" ht="15.75" hidden="1" outlineLevel="1" collapsed="1">
      <c r="A737" s="341"/>
      <c r="B737" s="354"/>
      <c r="C737" s="333">
        <f>'TWU Uses'!$C$27</f>
        <v>0</v>
      </c>
      <c r="D737" s="334">
        <f>'TWU Uses'!$D$27</f>
        <v>0</v>
      </c>
      <c r="E737" s="334">
        <f>'TWU Uses'!$E$27</f>
        <v>0</v>
      </c>
      <c r="F737" s="335"/>
    </row>
    <row r="738" spans="1:6" ht="15.75" hidden="1" outlineLevel="1" collapsed="1">
      <c r="A738" s="341"/>
      <c r="B738" s="354"/>
      <c r="C738" s="333">
        <f>'TXST Uses'!$C$27</f>
        <v>0</v>
      </c>
      <c r="D738" s="334">
        <f>'TXST Uses'!$D$27</f>
        <v>0</v>
      </c>
      <c r="E738" s="334">
        <f>'TXST Uses'!$E$27</f>
        <v>0</v>
      </c>
      <c r="F738" s="335"/>
    </row>
    <row r="739" spans="1:6" ht="15.75" hidden="1" outlineLevel="1" collapsed="1">
      <c r="A739" s="341"/>
      <c r="B739" s="354"/>
      <c r="C739" s="333">
        <f>'TYL Uses'!$C$27</f>
        <v>0</v>
      </c>
      <c r="D739" s="334">
        <f>'TYL Uses'!$D$27</f>
        <v>0</v>
      </c>
      <c r="E739" s="334">
        <f>'TYL Uses'!$E$27</f>
        <v>0</v>
      </c>
      <c r="F739" s="335"/>
    </row>
    <row r="740" spans="1:6" ht="15.75" hidden="1" outlineLevel="1" collapsed="1">
      <c r="A740" s="341"/>
      <c r="B740" s="354"/>
      <c r="C740" s="333">
        <f>'UH1 Uses'!$C$27</f>
        <v>0</v>
      </c>
      <c r="D740" s="334">
        <f>'UH1 Uses'!$D$27</f>
        <v>0</v>
      </c>
      <c r="E740" s="334">
        <f>'UH1 Uses'!$E$27</f>
        <v>0</v>
      </c>
      <c r="F740" s="335"/>
    </row>
    <row r="741" spans="1:6" ht="15.75" hidden="1" outlineLevel="1" collapsed="1">
      <c r="A741" s="341"/>
      <c r="B741" s="354"/>
      <c r="C741" s="333">
        <f>'UHCL Uses'!$C$27</f>
        <v>0</v>
      </c>
      <c r="D741" s="334">
        <f>'UHCL Uses'!$D$27</f>
        <v>40665</v>
      </c>
      <c r="E741" s="334">
        <f>'UHCL Uses'!$E$27</f>
        <v>0</v>
      </c>
      <c r="F741" s="335"/>
    </row>
    <row r="742" spans="1:6" ht="15.75" hidden="1" outlineLevel="1" collapsed="1">
      <c r="A742" s="341"/>
      <c r="B742" s="354"/>
      <c r="C742" s="333">
        <f>'UHD Uses'!$C$27</f>
        <v>0</v>
      </c>
      <c r="D742" s="334">
        <f>'UHD Uses'!$D$27</f>
        <v>0</v>
      </c>
      <c r="E742" s="334">
        <f>'UHD Uses'!$E$27</f>
        <v>0</v>
      </c>
      <c r="F742" s="335"/>
    </row>
    <row r="743" spans="1:6" ht="15.75" hidden="1" outlineLevel="1" collapsed="1">
      <c r="A743" s="341"/>
      <c r="B743" s="354"/>
      <c r="C743" s="333">
        <f>'UHV Uses'!$C$27</f>
        <v>0</v>
      </c>
      <c r="D743" s="334">
        <f>'UHV Uses'!$D$27</f>
        <v>0</v>
      </c>
      <c r="E743" s="334">
        <f>'UHV Uses'!$E$27</f>
        <v>0</v>
      </c>
      <c r="F743" s="335"/>
    </row>
    <row r="744" spans="1:6" ht="15.75" hidden="1" outlineLevel="1" collapsed="1">
      <c r="A744" s="341"/>
      <c r="B744" s="354"/>
      <c r="C744" s="333">
        <f>'UNT Uses'!$C$27</f>
        <v>0</v>
      </c>
      <c r="D744" s="334">
        <f>'UNT Uses'!$D$27</f>
        <v>60000</v>
      </c>
      <c r="E744" s="334">
        <f>'UNT Uses'!$E$27</f>
        <v>0</v>
      </c>
      <c r="F744" s="335"/>
    </row>
    <row r="745" spans="1:6" ht="15.75" hidden="1" outlineLevel="1" collapsed="1">
      <c r="A745" s="341"/>
      <c r="B745" s="354"/>
      <c r="C745" s="333">
        <f>'UNTD Uses'!$C$27</f>
        <v>0</v>
      </c>
      <c r="D745" s="334">
        <f>'UNTD Uses'!$D$27</f>
        <v>0</v>
      </c>
      <c r="E745" s="334">
        <f>'UNTD Uses'!$E$27</f>
        <v>0</v>
      </c>
      <c r="F745" s="335"/>
    </row>
    <row r="746" spans="1:6" ht="15.75" hidden="1" outlineLevel="1" collapsed="1">
      <c r="A746" s="341"/>
      <c r="B746" s="354"/>
      <c r="C746" s="333">
        <f>'WTAMU Uses'!$C$27</f>
        <v>0</v>
      </c>
      <c r="D746" s="334">
        <f>'WTAMU Uses'!$D$27</f>
        <v>312470</v>
      </c>
      <c r="E746" s="334">
        <f>'WTAMU Uses'!$E$27</f>
        <v>0</v>
      </c>
      <c r="F746" s="335"/>
    </row>
    <row r="747" spans="1:6" ht="31.5" collapsed="1">
      <c r="A747" s="341" t="s">
        <v>961</v>
      </c>
      <c r="B747" s="342" t="s">
        <v>962</v>
      </c>
      <c r="C747" s="333">
        <f>SUM(C711:C746)</f>
        <v>978173</v>
      </c>
      <c r="D747" s="334">
        <f>SUM(D711:D746)</f>
        <v>2782572</v>
      </c>
      <c r="E747" s="334">
        <f>SUM(E711:E746)</f>
        <v>453350</v>
      </c>
      <c r="F747" s="335"/>
    </row>
    <row r="748" spans="1:6" ht="15.75" hidden="1" outlineLevel="1">
      <c r="A748" s="415"/>
      <c r="B748" s="356"/>
      <c r="C748" s="333">
        <f>'ARL Uses'!$C$28</f>
        <v>0</v>
      </c>
      <c r="D748" s="334">
        <f>'ARL Uses'!$D$28</f>
        <v>28213</v>
      </c>
      <c r="E748" s="334">
        <f>'ARL Uses'!$E$28</f>
        <v>36277</v>
      </c>
      <c r="F748" s="335"/>
    </row>
    <row r="749" spans="1:6" ht="15.75" hidden="1" outlineLevel="1" collapsed="1">
      <c r="A749" s="415"/>
      <c r="B749" s="356"/>
      <c r="C749" s="333">
        <f>'ASU Uses'!$C$28</f>
        <v>138998</v>
      </c>
      <c r="D749" s="334">
        <f>'ASU Uses'!$D$28</f>
        <v>17893</v>
      </c>
      <c r="E749" s="334">
        <f>'ASU Uses'!$E$28</f>
        <v>0</v>
      </c>
      <c r="F749" s="335"/>
    </row>
    <row r="750" spans="1:6" ht="15.75" hidden="1" outlineLevel="1" collapsed="1">
      <c r="A750" s="415"/>
      <c r="B750" s="356"/>
      <c r="C750" s="333">
        <f>'AUS1 Uses'!$C$28</f>
        <v>0</v>
      </c>
      <c r="D750" s="334">
        <f>'AUS1 Uses'!$D$28</f>
        <v>5861674</v>
      </c>
      <c r="E750" s="334">
        <f>'AUS1 Uses'!$E$28</f>
        <v>0</v>
      </c>
      <c r="F750" s="335"/>
    </row>
    <row r="751" spans="1:6" ht="15.75" hidden="1" outlineLevel="1" collapsed="1">
      <c r="A751" s="415"/>
      <c r="B751" s="356"/>
      <c r="C751" s="333">
        <f>'Dal Uses'!$C$28</f>
        <v>142830</v>
      </c>
      <c r="D751" s="334">
        <f>'Dal Uses'!$D$28</f>
        <v>1178712</v>
      </c>
      <c r="E751" s="334">
        <f>'Dal Uses'!$E$28</f>
        <v>0</v>
      </c>
      <c r="F751" s="335"/>
    </row>
    <row r="752" spans="1:6" ht="15.75" hidden="1" outlineLevel="1" collapsed="1">
      <c r="A752" s="415"/>
      <c r="B752" s="356"/>
      <c r="C752" s="333">
        <f>'E-P Uses'!$C$28</f>
        <v>416972</v>
      </c>
      <c r="D752" s="334">
        <f>'E-P Uses'!$D$28</f>
        <v>2120078</v>
      </c>
      <c r="E752" s="334">
        <f>'E-P Uses'!$E$28</f>
        <v>6784285</v>
      </c>
      <c r="F752" s="335"/>
    </row>
    <row r="753" spans="1:6" ht="15.75" hidden="1" outlineLevel="1" collapsed="1">
      <c r="A753" s="415"/>
      <c r="B753" s="356"/>
      <c r="C753" s="333">
        <f>'LU Uses'!$C$28</f>
        <v>47207</v>
      </c>
      <c r="D753" s="334">
        <f>'LU Uses'!$D$28</f>
        <v>1313738</v>
      </c>
      <c r="E753" s="334">
        <f>'LU Uses'!$E$28</f>
        <v>0</v>
      </c>
      <c r="F753" s="335"/>
    </row>
    <row r="754" spans="1:6" ht="15.75" hidden="1" outlineLevel="1" collapsed="1">
      <c r="A754" s="415"/>
      <c r="B754" s="356"/>
      <c r="C754" s="333">
        <f>'MidWST Uses'!$C$28</f>
        <v>82144</v>
      </c>
      <c r="D754" s="334">
        <f>'MidWST Uses'!$D$28</f>
        <v>419275</v>
      </c>
      <c r="E754" s="334">
        <f>'MidWST Uses'!$E$28</f>
        <v>1003396</v>
      </c>
      <c r="F754" s="335"/>
    </row>
    <row r="755" spans="1:6" ht="15.75" hidden="1" outlineLevel="1" collapsed="1">
      <c r="A755" s="415"/>
      <c r="B755" s="356"/>
      <c r="C755" s="333">
        <f>'P-B Uses'!$C$28</f>
        <v>5236</v>
      </c>
      <c r="D755" s="334">
        <f>'P-B Uses'!$D$28</f>
        <v>259758</v>
      </c>
      <c r="E755" s="334">
        <f>'P-B Uses'!$E$28</f>
        <v>264994</v>
      </c>
      <c r="F755" s="335"/>
    </row>
    <row r="756" spans="1:6" ht="15.75" hidden="1" outlineLevel="1" collapsed="1">
      <c r="A756" s="415"/>
      <c r="B756" s="356"/>
      <c r="C756" s="333">
        <f>'PVAMU Uses'!$C$28</f>
        <v>1590943</v>
      </c>
      <c r="D756" s="334">
        <f>'PVAMU Uses'!$D$28</f>
        <v>587713</v>
      </c>
      <c r="E756" s="334">
        <f>'PVAMU Uses'!$E$28</f>
        <v>1075217</v>
      </c>
      <c r="F756" s="335"/>
    </row>
    <row r="757" spans="1:6" ht="15.75" hidden="1" outlineLevel="1" collapsed="1">
      <c r="A757" s="415"/>
      <c r="B757" s="356"/>
      <c r="C757" s="333">
        <f>'RGV1 Uses'!$C$28</f>
        <v>1567913</v>
      </c>
      <c r="D757" s="334">
        <f>'RGV1 Uses'!$D$28</f>
        <v>1564974</v>
      </c>
      <c r="E757" s="334">
        <f>'RGV1 Uses'!$E$28</f>
        <v>0</v>
      </c>
      <c r="F757" s="335"/>
    </row>
    <row r="758" spans="1:6" ht="15.75" hidden="1" outlineLevel="1" collapsed="1">
      <c r="A758" s="415"/>
      <c r="B758" s="356"/>
      <c r="C758" s="333">
        <f>'S-A Uses'!$C$28</f>
        <v>802758</v>
      </c>
      <c r="D758" s="334">
        <f>'S-A Uses'!$D$28</f>
        <v>4853078</v>
      </c>
      <c r="E758" s="334">
        <f>'S-A Uses'!$E$28</f>
        <v>0</v>
      </c>
      <c r="F758" s="335"/>
    </row>
    <row r="759" spans="1:6" ht="15.75" hidden="1" outlineLevel="1" collapsed="1">
      <c r="A759" s="415"/>
      <c r="B759" s="356"/>
      <c r="C759" s="333">
        <f>'SFA Uses'!$C$28</f>
        <v>636753</v>
      </c>
      <c r="D759" s="334">
        <f>'SFA Uses'!$D$28</f>
        <v>1254560</v>
      </c>
      <c r="E759" s="334">
        <f>'SFA Uses'!$E$28</f>
        <v>0</v>
      </c>
      <c r="F759" s="335"/>
    </row>
    <row r="760" spans="1:6" ht="15.75" hidden="1" outlineLevel="1" collapsed="1">
      <c r="A760" s="415"/>
      <c r="B760" s="356"/>
      <c r="C760" s="333">
        <f>'SHSU1 Uses'!$C$28</f>
        <v>120100</v>
      </c>
      <c r="D760" s="334">
        <f>'SHSU1 Uses'!$D$28</f>
        <v>1218280</v>
      </c>
      <c r="E760" s="334">
        <f>'SHSU1 Uses'!$E$28</f>
        <v>0</v>
      </c>
      <c r="F760" s="335"/>
    </row>
    <row r="761" spans="1:6" ht="15.75" hidden="1" outlineLevel="1" collapsed="1">
      <c r="A761" s="415"/>
      <c r="B761" s="356"/>
      <c r="C761" s="333">
        <f>'SRSU Uses'!$C$28</f>
        <v>0</v>
      </c>
      <c r="D761" s="334">
        <f>'SRSU Uses'!$D$28</f>
        <v>0</v>
      </c>
      <c r="E761" s="334">
        <f>'SRSU Uses'!$E$28</f>
        <v>0</v>
      </c>
      <c r="F761" s="335"/>
    </row>
    <row r="762" spans="1:6" ht="15.75" hidden="1" outlineLevel="1" collapsed="1">
      <c r="A762" s="415"/>
      <c r="B762" s="356"/>
      <c r="C762" s="333">
        <f>'TAMIIU Uses'!$C$28</f>
        <v>226219</v>
      </c>
      <c r="D762" s="334">
        <f>'TAMIIU Uses'!$D$28</f>
        <v>727245</v>
      </c>
      <c r="E762" s="334">
        <f>'TAMIIU Uses'!$E$28</f>
        <v>0</v>
      </c>
      <c r="F762" s="335"/>
    </row>
    <row r="763" spans="1:6" ht="15.75" hidden="1" outlineLevel="1" collapsed="1">
      <c r="A763" s="415"/>
      <c r="B763" s="356"/>
      <c r="C763" s="333">
        <f>'TAMU Uses'!$C$28</f>
        <v>2399739</v>
      </c>
      <c r="D763" s="334">
        <f>'TAMU Uses'!$D$28</f>
        <v>4280476</v>
      </c>
      <c r="E763" s="334">
        <f>'TAMU Uses'!$E$28</f>
        <v>1082869</v>
      </c>
      <c r="F763" s="335"/>
    </row>
    <row r="764" spans="1:6" ht="15.75" hidden="1" outlineLevel="1" collapsed="1">
      <c r="A764" s="415"/>
      <c r="B764" s="356"/>
      <c r="C764" s="333">
        <f>'TAMUC Uses'!$C$28</f>
        <v>120619</v>
      </c>
      <c r="D764" s="334">
        <f>'TAMUC Uses'!$D$28</f>
        <v>278583</v>
      </c>
      <c r="E764" s="334">
        <f>'TAMUC Uses'!$E$28</f>
        <v>0</v>
      </c>
      <c r="F764" s="335"/>
    </row>
    <row r="765" spans="1:6" ht="15.75" hidden="1" outlineLevel="1" collapsed="1">
      <c r="A765" s="415"/>
      <c r="B765" s="356"/>
      <c r="C765" s="333">
        <f>'TAMUCC Uses'!$C$28</f>
        <v>0</v>
      </c>
      <c r="D765" s="334">
        <f>'TAMUCC Uses'!$D$28</f>
        <v>1863055</v>
      </c>
      <c r="E765" s="334">
        <f>'TAMUCC Uses'!$E$28</f>
        <v>2019854</v>
      </c>
      <c r="F765" s="335"/>
    </row>
    <row r="766" spans="1:6" ht="15.75" hidden="1" outlineLevel="1" collapsed="1">
      <c r="A766" s="415"/>
      <c r="B766" s="356"/>
      <c r="C766" s="333">
        <f>'TAMUCT Uses'!$C$28</f>
        <v>33750</v>
      </c>
      <c r="D766" s="334">
        <f>'TAMUCT Uses'!$D$28</f>
        <v>789007</v>
      </c>
      <c r="E766" s="334">
        <f>'TAMUCT Uses'!$E$28</f>
        <v>880000</v>
      </c>
      <c r="F766" s="335"/>
    </row>
    <row r="767" spans="1:6" ht="15.75" hidden="1" outlineLevel="1" collapsed="1">
      <c r="A767" s="415"/>
      <c r="B767" s="356"/>
      <c r="C767" s="333">
        <f>'TAMUG Uses'!$C$28</f>
        <v>0</v>
      </c>
      <c r="D767" s="334">
        <f>'TAMUG Uses'!$D$28</f>
        <v>0</v>
      </c>
      <c r="E767" s="334">
        <f>'TAMUG Uses'!$E$28</f>
        <v>0</v>
      </c>
      <c r="F767" s="335"/>
    </row>
    <row r="768" spans="1:6" ht="15.75" hidden="1" outlineLevel="1" collapsed="1">
      <c r="A768" s="415"/>
      <c r="B768" s="356"/>
      <c r="C768" s="333">
        <f>'TAMUK Uses'!$C$28</f>
        <v>2996</v>
      </c>
      <c r="D768" s="334">
        <f>'TAMUK Uses'!$D$28</f>
        <v>947103</v>
      </c>
      <c r="E768" s="334">
        <f>'TAMUK Uses'!$E$28</f>
        <v>0</v>
      </c>
      <c r="F768" s="335"/>
    </row>
    <row r="769" spans="1:6" ht="15.75" hidden="1" outlineLevel="1" collapsed="1">
      <c r="A769" s="415"/>
      <c r="B769" s="356"/>
      <c r="C769" s="333">
        <f>'TAMUSA Uses'!$C$28</f>
        <v>820488</v>
      </c>
      <c r="D769" s="334">
        <f>'TAMUSA Uses'!$D$28</f>
        <v>563717</v>
      </c>
      <c r="E769" s="334">
        <f>'TAMUSA Uses'!$E$28</f>
        <v>324376</v>
      </c>
      <c r="F769" s="335"/>
    </row>
    <row r="770" spans="1:6" ht="15.75" hidden="1" outlineLevel="1" collapsed="1">
      <c r="A770" s="415"/>
      <c r="B770" s="356"/>
      <c r="C770" s="333">
        <f>'TAMUT Uses'!$C$28</f>
        <v>0</v>
      </c>
      <c r="D770" s="334">
        <f>'TAMUT Uses'!$D$28</f>
        <v>169617</v>
      </c>
      <c r="E770" s="334">
        <f>'TAMUT Uses'!$E$28</f>
        <v>22637</v>
      </c>
      <c r="F770" s="335"/>
    </row>
    <row r="771" spans="1:6" ht="15.75" hidden="1" outlineLevel="1" collapsed="1">
      <c r="A771" s="415"/>
      <c r="B771" s="356"/>
      <c r="C771" s="333">
        <f>'TARLST Uses'!$C$28</f>
        <v>48917</v>
      </c>
      <c r="D771" s="334">
        <f>'TARLST Uses'!$D$28</f>
        <v>272036</v>
      </c>
      <c r="E771" s="334">
        <f>'TARLST Uses'!$E$28</f>
        <v>1354772</v>
      </c>
      <c r="F771" s="335"/>
    </row>
    <row r="772" spans="1:6" ht="15.75" hidden="1" outlineLevel="1" collapsed="1">
      <c r="A772" s="415"/>
      <c r="B772" s="356"/>
      <c r="C772" s="333">
        <f>'TSU Uses'!$C$28</f>
        <v>167478</v>
      </c>
      <c r="D772" s="334">
        <f>'TSU Uses'!$D$28</f>
        <v>3529981</v>
      </c>
      <c r="E772" s="334">
        <f>'TSU Uses'!$E$28</f>
        <v>7011943</v>
      </c>
      <c r="F772" s="335"/>
    </row>
    <row r="773" spans="1:6" ht="15.75" hidden="1" outlineLevel="1" collapsed="1">
      <c r="A773" s="415"/>
      <c r="B773" s="356"/>
      <c r="C773" s="333">
        <f>'TTU Uses'!$C$28</f>
        <v>238485</v>
      </c>
      <c r="D773" s="334">
        <f>'TTU Uses'!$D$28</f>
        <v>409978</v>
      </c>
      <c r="E773" s="334">
        <f>'TTU Uses'!$E$28</f>
        <v>0</v>
      </c>
      <c r="F773" s="335"/>
    </row>
    <row r="774" spans="1:6" ht="15.75" hidden="1" outlineLevel="1" collapsed="1">
      <c r="A774" s="415"/>
      <c r="B774" s="356"/>
      <c r="C774" s="333">
        <f>'TWU Uses'!$C$28</f>
        <v>0</v>
      </c>
      <c r="D774" s="334">
        <f>'TWU Uses'!$D$28</f>
        <v>0</v>
      </c>
      <c r="E774" s="334">
        <f>'TWU Uses'!$E$28</f>
        <v>0</v>
      </c>
      <c r="F774" s="335"/>
    </row>
    <row r="775" spans="1:6" ht="15.75" hidden="1" outlineLevel="1" collapsed="1">
      <c r="A775" s="415"/>
      <c r="B775" s="356"/>
      <c r="C775" s="333">
        <f>'TXST Uses'!$C$28</f>
        <v>120345</v>
      </c>
      <c r="D775" s="334">
        <f>'TXST Uses'!$D$28</f>
        <v>0</v>
      </c>
      <c r="E775" s="334">
        <f>'TXST Uses'!$E$28</f>
        <v>2408200</v>
      </c>
      <c r="F775" s="335"/>
    </row>
    <row r="776" spans="1:6" ht="15.75" hidden="1" outlineLevel="1" collapsed="1">
      <c r="A776" s="415"/>
      <c r="B776" s="356"/>
      <c r="C776" s="333">
        <f>'TYL Uses'!$C$28</f>
        <v>120619</v>
      </c>
      <c r="D776" s="334">
        <f>'TYL Uses'!$D$28</f>
        <v>278583</v>
      </c>
      <c r="E776" s="334">
        <f>'TYL Uses'!$E$28</f>
        <v>0</v>
      </c>
      <c r="F776" s="335"/>
    </row>
    <row r="777" spans="1:6" ht="15.75" hidden="1" outlineLevel="1" collapsed="1">
      <c r="A777" s="415"/>
      <c r="B777" s="356"/>
      <c r="C777" s="333">
        <f>'UH1 Uses'!$C$28</f>
        <v>101035</v>
      </c>
      <c r="D777" s="334">
        <f>'UH1 Uses'!$D$28</f>
        <v>661605</v>
      </c>
      <c r="E777" s="334">
        <f>'UH1 Uses'!$E$28</f>
        <v>0</v>
      </c>
      <c r="F777" s="335"/>
    </row>
    <row r="778" spans="1:6" ht="15.75" hidden="1" outlineLevel="1" collapsed="1">
      <c r="A778" s="415"/>
      <c r="B778" s="356"/>
      <c r="C778" s="333">
        <f>'UHCL Uses'!$C$28</f>
        <v>550413</v>
      </c>
      <c r="D778" s="334">
        <f>'UHCL Uses'!$D$28</f>
        <v>348762</v>
      </c>
      <c r="E778" s="334">
        <f>'UHCL Uses'!$E$28</f>
        <v>701986</v>
      </c>
      <c r="F778" s="335"/>
    </row>
    <row r="779" spans="1:6" ht="15.75" hidden="1" outlineLevel="1" collapsed="1">
      <c r="A779" s="415"/>
      <c r="B779" s="356"/>
      <c r="C779" s="333">
        <f>'UHD Uses'!$C$28</f>
        <v>155663</v>
      </c>
      <c r="D779" s="334">
        <f>'UHD Uses'!$D$28</f>
        <v>926327</v>
      </c>
      <c r="E779" s="334">
        <f>'UHD Uses'!$E$28</f>
        <v>1270701</v>
      </c>
      <c r="F779" s="335"/>
    </row>
    <row r="780" spans="1:6" ht="15.75" hidden="1" outlineLevel="1" collapsed="1">
      <c r="A780" s="415"/>
      <c r="B780" s="356"/>
      <c r="C780" s="333">
        <f>'UHV Uses'!$C$28</f>
        <v>75902</v>
      </c>
      <c r="D780" s="334">
        <f>'UHV Uses'!$D$28</f>
        <v>27786</v>
      </c>
      <c r="E780" s="334">
        <f>'UHV Uses'!$E$28</f>
        <v>0</v>
      </c>
      <c r="F780" s="335"/>
    </row>
    <row r="781" spans="1:6" ht="15.75" hidden="1" outlineLevel="1" collapsed="1">
      <c r="A781" s="415"/>
      <c r="B781" s="356"/>
      <c r="C781" s="333">
        <f>'UNT Uses'!$C$28</f>
        <v>160434</v>
      </c>
      <c r="D781" s="334">
        <f>'UNT Uses'!$D$28</f>
        <v>1345596</v>
      </c>
      <c r="E781" s="334">
        <f>'UNT Uses'!$E$28</f>
        <v>0</v>
      </c>
      <c r="F781" s="335"/>
    </row>
    <row r="782" spans="1:6" ht="15.75" hidden="1" outlineLevel="1" collapsed="1">
      <c r="A782" s="415"/>
      <c r="B782" s="356"/>
      <c r="C782" s="333">
        <f>'UNTD Uses'!$C$28</f>
        <v>0</v>
      </c>
      <c r="D782" s="334">
        <f>'UNTD Uses'!$D$28</f>
        <v>659444</v>
      </c>
      <c r="E782" s="334">
        <f>'UNTD Uses'!$E$28</f>
        <v>311753</v>
      </c>
      <c r="F782" s="335"/>
    </row>
    <row r="783" spans="1:6" ht="15.75" hidden="1" outlineLevel="1" collapsed="1">
      <c r="A783" s="415"/>
      <c r="B783" s="356"/>
      <c r="C783" s="333">
        <f>'WTAMU Uses'!$C$28</f>
        <v>0</v>
      </c>
      <c r="D783" s="334">
        <f>'WTAMU Uses'!$D$28</f>
        <v>0</v>
      </c>
      <c r="E783" s="334">
        <f>'WTAMU Uses'!$E$28</f>
        <v>0</v>
      </c>
      <c r="F783" s="335"/>
    </row>
    <row r="784" spans="1:6" ht="31.5" collapsed="1">
      <c r="A784" s="355" t="s">
        <v>963</v>
      </c>
      <c r="B784" s="356" t="s">
        <v>964</v>
      </c>
      <c r="C784" s="333">
        <f>SUM(C748:C783)</f>
        <v>10894956</v>
      </c>
      <c r="D784" s="334">
        <f>SUM(D748:D783)</f>
        <v>38756847</v>
      </c>
      <c r="E784" s="334">
        <f>SUM(E748:E783)</f>
        <v>26553260</v>
      </c>
      <c r="F784" s="335"/>
    </row>
    <row r="785" spans="1:6" ht="15.75" hidden="1" outlineLevel="1">
      <c r="A785" s="416"/>
      <c r="B785" s="356"/>
      <c r="C785" s="333">
        <f>'ARL Uses'!$C$29</f>
        <v>0</v>
      </c>
      <c r="D785" s="334">
        <f>'ARL Uses'!$D$29</f>
        <v>247606</v>
      </c>
      <c r="E785" s="334">
        <f>'ARL Uses'!$E$29</f>
        <v>43166</v>
      </c>
      <c r="F785" s="335"/>
    </row>
    <row r="786" spans="1:6" ht="15.75" hidden="1" outlineLevel="1" collapsed="1">
      <c r="A786" s="416"/>
      <c r="B786" s="356"/>
      <c r="C786" s="333">
        <f>'ASU Uses'!$C$29</f>
        <v>138998</v>
      </c>
      <c r="D786" s="334">
        <f>'ASU Uses'!$D$29</f>
        <v>17893</v>
      </c>
      <c r="E786" s="334">
        <f>'ASU Uses'!$E$29</f>
        <v>0</v>
      </c>
      <c r="F786" s="335"/>
    </row>
    <row r="787" spans="1:6" ht="15.75" hidden="1" outlineLevel="1" collapsed="1">
      <c r="A787" s="416"/>
      <c r="B787" s="356"/>
      <c r="C787" s="333">
        <f>'AUS1 Uses'!$C$29</f>
        <v>0</v>
      </c>
      <c r="D787" s="334">
        <f>'AUS1 Uses'!$D$29</f>
        <v>5861674</v>
      </c>
      <c r="E787" s="334">
        <f>'AUS1 Uses'!$E$29</f>
        <v>0</v>
      </c>
      <c r="F787" s="335"/>
    </row>
    <row r="788" spans="1:6" ht="15.75" hidden="1" outlineLevel="1" collapsed="1">
      <c r="A788" s="416"/>
      <c r="B788" s="356"/>
      <c r="C788" s="333">
        <f>'Dal Uses'!$C$29</f>
        <v>232245</v>
      </c>
      <c r="D788" s="334">
        <f>'Dal Uses'!$D$29</f>
        <v>1218056</v>
      </c>
      <c r="E788" s="334">
        <f>'Dal Uses'!$E$29</f>
        <v>0</v>
      </c>
      <c r="F788" s="335"/>
    </row>
    <row r="789" spans="1:6" ht="15.75" hidden="1" outlineLevel="1" collapsed="1">
      <c r="A789" s="416"/>
      <c r="B789" s="356"/>
      <c r="C789" s="333">
        <f>'E-P Uses'!$C$29</f>
        <v>835000</v>
      </c>
      <c r="D789" s="334">
        <f>'E-P Uses'!$D$29</f>
        <v>3499989</v>
      </c>
      <c r="E789" s="334">
        <f>'E-P Uses'!$E$29</f>
        <v>6986347</v>
      </c>
      <c r="F789" s="335"/>
    </row>
    <row r="790" spans="1:6" ht="15.75" hidden="1" outlineLevel="1" collapsed="1">
      <c r="A790" s="416"/>
      <c r="B790" s="356"/>
      <c r="C790" s="333">
        <f>'LU Uses'!$C$29</f>
        <v>166829</v>
      </c>
      <c r="D790" s="334">
        <f>'LU Uses'!$D$29</f>
        <v>1673221</v>
      </c>
      <c r="E790" s="334">
        <f>'LU Uses'!$E$29</f>
        <v>0</v>
      </c>
      <c r="F790" s="335"/>
    </row>
    <row r="791" spans="1:6" ht="15.75" hidden="1" outlineLevel="1" collapsed="1">
      <c r="A791" s="416"/>
      <c r="B791" s="356"/>
      <c r="C791" s="333">
        <f>'MidWST Uses'!$C$29</f>
        <v>94269</v>
      </c>
      <c r="D791" s="334">
        <f>'MidWST Uses'!$D$29</f>
        <v>751860</v>
      </c>
      <c r="E791" s="334">
        <f>'MidWST Uses'!$E$29</f>
        <v>1949653</v>
      </c>
      <c r="F791" s="335"/>
    </row>
    <row r="792" spans="1:6" ht="15.75" hidden="1" outlineLevel="1" collapsed="1">
      <c r="A792" s="416"/>
      <c r="B792" s="356"/>
      <c r="C792" s="333">
        <f>'P-B Uses'!$C$29</f>
        <v>18696</v>
      </c>
      <c r="D792" s="334">
        <f>'P-B Uses'!$D$29</f>
        <v>1302701</v>
      </c>
      <c r="E792" s="334">
        <f>'P-B Uses'!$E$29</f>
        <v>1321397</v>
      </c>
      <c r="F792" s="335"/>
    </row>
    <row r="793" spans="1:6" ht="15.75" hidden="1" outlineLevel="1" collapsed="1">
      <c r="A793" s="416"/>
      <c r="B793" s="356"/>
      <c r="C793" s="333">
        <f>'PVAMU Uses'!$C$29</f>
        <v>1649544</v>
      </c>
      <c r="D793" s="334">
        <f>'PVAMU Uses'!$D$29</f>
        <v>2682046</v>
      </c>
      <c r="E793" s="334">
        <f>'PVAMU Uses'!$E$29</f>
        <v>1305071</v>
      </c>
      <c r="F793" s="335"/>
    </row>
    <row r="794" spans="1:6" ht="15.75" hidden="1" outlineLevel="1" collapsed="1">
      <c r="A794" s="416"/>
      <c r="B794" s="356"/>
      <c r="C794" s="333">
        <f>'RGV1 Uses'!$C$29</f>
        <v>2849326</v>
      </c>
      <c r="D794" s="334">
        <f>'RGV1 Uses'!$D$29</f>
        <v>3765580</v>
      </c>
      <c r="E794" s="334">
        <f>'RGV1 Uses'!$E$29</f>
        <v>6952</v>
      </c>
      <c r="F794" s="335"/>
    </row>
    <row r="795" spans="1:6" ht="15.75" hidden="1" outlineLevel="1" collapsed="1">
      <c r="A795" s="416"/>
      <c r="B795" s="356"/>
      <c r="C795" s="333">
        <f>'S-A Uses'!$C$29</f>
        <v>802758</v>
      </c>
      <c r="D795" s="334">
        <f>'S-A Uses'!$D$29</f>
        <v>4916229</v>
      </c>
      <c r="E795" s="334">
        <f>'S-A Uses'!$E$29</f>
        <v>0</v>
      </c>
      <c r="F795" s="335"/>
    </row>
    <row r="796" spans="1:6" ht="15.75" hidden="1" outlineLevel="1" collapsed="1">
      <c r="A796" s="416"/>
      <c r="B796" s="356"/>
      <c r="C796" s="333">
        <f>'SFA Uses'!$C$29</f>
        <v>636753</v>
      </c>
      <c r="D796" s="334">
        <f>'SFA Uses'!$D$29</f>
        <v>1254560</v>
      </c>
      <c r="E796" s="334">
        <f>'SFA Uses'!$E$29</f>
        <v>0</v>
      </c>
      <c r="F796" s="335"/>
    </row>
    <row r="797" spans="1:6" ht="15.75" hidden="1" outlineLevel="1" collapsed="1">
      <c r="A797" s="416"/>
      <c r="B797" s="356"/>
      <c r="C797" s="333">
        <f>'SHSU1 Uses'!$C$29</f>
        <v>170788</v>
      </c>
      <c r="D797" s="334">
        <f>'SHSU1 Uses'!$D$29</f>
        <v>1543189</v>
      </c>
      <c r="E797" s="334">
        <f>'SHSU1 Uses'!$E$29</f>
        <v>0</v>
      </c>
      <c r="F797" s="335"/>
    </row>
    <row r="798" spans="1:6" ht="15.75" hidden="1" outlineLevel="1" collapsed="1">
      <c r="A798" s="416"/>
      <c r="B798" s="356"/>
      <c r="C798" s="333">
        <f>'SRSU Uses'!$C$29</f>
        <v>0</v>
      </c>
      <c r="D798" s="334">
        <f>'SRSU Uses'!$D$29</f>
        <v>669163</v>
      </c>
      <c r="E798" s="334">
        <f>'SRSU Uses'!$E$29</f>
        <v>0</v>
      </c>
      <c r="F798" s="335"/>
    </row>
    <row r="799" spans="1:6" ht="15.75" hidden="1" outlineLevel="1" collapsed="1">
      <c r="A799" s="416"/>
      <c r="B799" s="356"/>
      <c r="C799" s="333">
        <f>'TAMIIU Uses'!$C$29</f>
        <v>239428</v>
      </c>
      <c r="D799" s="334">
        <f>'TAMIIU Uses'!$D$29</f>
        <v>1500768</v>
      </c>
      <c r="E799" s="334">
        <f>'TAMIIU Uses'!$E$29</f>
        <v>0</v>
      </c>
      <c r="F799" s="335"/>
    </row>
    <row r="800" spans="1:6" ht="15.75" hidden="1" outlineLevel="1" collapsed="1">
      <c r="A800" s="416"/>
      <c r="B800" s="356"/>
      <c r="C800" s="333">
        <f>'TAMU Uses'!$C$29</f>
        <v>2767000</v>
      </c>
      <c r="D800" s="334">
        <f>'TAMU Uses'!$D$29</f>
        <v>5383032</v>
      </c>
      <c r="E800" s="334">
        <f>'TAMU Uses'!$E$29</f>
        <v>1082869</v>
      </c>
      <c r="F800" s="335"/>
    </row>
    <row r="801" spans="1:6" ht="15.75" hidden="1" outlineLevel="1" collapsed="1">
      <c r="A801" s="416"/>
      <c r="B801" s="356"/>
      <c r="C801" s="333">
        <f>'TAMUC Uses'!$C$29</f>
        <v>120619</v>
      </c>
      <c r="D801" s="334">
        <f>'TAMUC Uses'!$D$29</f>
        <v>286810</v>
      </c>
      <c r="E801" s="334">
        <f>'TAMUC Uses'!$E$29</f>
        <v>0</v>
      </c>
      <c r="F801" s="335"/>
    </row>
    <row r="802" spans="1:6" ht="15.75" hidden="1" outlineLevel="1" collapsed="1">
      <c r="A802" s="416"/>
      <c r="B802" s="356"/>
      <c r="C802" s="333">
        <f>'TAMUCC Uses'!$C$29</f>
        <v>0</v>
      </c>
      <c r="D802" s="334">
        <f>'TAMUCC Uses'!$D$29</f>
        <v>2083732</v>
      </c>
      <c r="E802" s="334">
        <f>'TAMUCC Uses'!$E$29</f>
        <v>2161981</v>
      </c>
      <c r="F802" s="335"/>
    </row>
    <row r="803" spans="1:6" ht="15.75" hidden="1" outlineLevel="1" collapsed="1">
      <c r="A803" s="416"/>
      <c r="B803" s="356"/>
      <c r="C803" s="333">
        <f>'TAMUCT Uses'!$C$29</f>
        <v>34362</v>
      </c>
      <c r="D803" s="334">
        <f>'TAMUCT Uses'!$D$29</f>
        <v>795239</v>
      </c>
      <c r="E803" s="334">
        <f>'TAMUCT Uses'!$E$29</f>
        <v>886080</v>
      </c>
      <c r="F803" s="335"/>
    </row>
    <row r="804" spans="1:6" ht="15.75" hidden="1" outlineLevel="1" collapsed="1">
      <c r="A804" s="416"/>
      <c r="B804" s="356"/>
      <c r="C804" s="333">
        <f>'TAMUG Uses'!$C$29</f>
        <v>0</v>
      </c>
      <c r="D804" s="334">
        <f>'TAMUG Uses'!$D$29</f>
        <v>0</v>
      </c>
      <c r="E804" s="334">
        <f>'TAMUG Uses'!$E$29</f>
        <v>0</v>
      </c>
      <c r="F804" s="335"/>
    </row>
    <row r="805" spans="1:6" ht="15.75" hidden="1" outlineLevel="1" collapsed="1">
      <c r="A805" s="416"/>
      <c r="B805" s="356"/>
      <c r="C805" s="333">
        <f>'TAMUK Uses'!$C$29</f>
        <v>2996</v>
      </c>
      <c r="D805" s="334">
        <f>'TAMUK Uses'!$D$29</f>
        <v>970469</v>
      </c>
      <c r="E805" s="334">
        <f>'TAMUK Uses'!$E$29</f>
        <v>0</v>
      </c>
      <c r="F805" s="335"/>
    </row>
    <row r="806" spans="1:6" ht="15.75" hidden="1" outlineLevel="1" collapsed="1">
      <c r="A806" s="416"/>
      <c r="B806" s="356"/>
      <c r="C806" s="333">
        <f>'TAMUSA Uses'!$C$29</f>
        <v>899350</v>
      </c>
      <c r="D806" s="334">
        <f>'TAMUSA Uses'!$D$29</f>
        <v>765114</v>
      </c>
      <c r="E806" s="334">
        <f>'TAMUSA Uses'!$E$29</f>
        <v>350078</v>
      </c>
      <c r="F806" s="335"/>
    </row>
    <row r="807" spans="1:6" ht="15.75" hidden="1" outlineLevel="1" collapsed="1">
      <c r="A807" s="416"/>
      <c r="B807" s="356"/>
      <c r="C807" s="333">
        <f>'TAMUT Uses'!$C$29</f>
        <v>0</v>
      </c>
      <c r="D807" s="334">
        <f>'TAMUT Uses'!$D$29</f>
        <v>170797</v>
      </c>
      <c r="E807" s="334">
        <f>'TAMUT Uses'!$E$29</f>
        <v>22637</v>
      </c>
      <c r="F807" s="335"/>
    </row>
    <row r="808" spans="1:6" ht="15.75" hidden="1" outlineLevel="1" collapsed="1">
      <c r="A808" s="416"/>
      <c r="B808" s="356"/>
      <c r="C808" s="333">
        <f>'TARLST Uses'!$C$29</f>
        <v>48917</v>
      </c>
      <c r="D808" s="334">
        <f>'TARLST Uses'!$D$29</f>
        <v>290862</v>
      </c>
      <c r="E808" s="334">
        <f>'TARLST Uses'!$E$29</f>
        <v>1474405</v>
      </c>
      <c r="F808" s="335"/>
    </row>
    <row r="809" spans="1:6" ht="15.75" hidden="1" outlineLevel="1" collapsed="1">
      <c r="A809" s="416"/>
      <c r="B809" s="356"/>
      <c r="C809" s="333">
        <f>'TSU Uses'!$C$29</f>
        <v>3006002</v>
      </c>
      <c r="D809" s="334">
        <f>'TSU Uses'!$D$29</f>
        <v>3536199</v>
      </c>
      <c r="E809" s="334">
        <f>'TSU Uses'!$E$29</f>
        <v>7011943</v>
      </c>
      <c r="F809" s="335"/>
    </row>
    <row r="810" spans="1:6" ht="15.75" hidden="1" outlineLevel="1" collapsed="1">
      <c r="A810" s="416"/>
      <c r="B810" s="356"/>
      <c r="C810" s="333">
        <f>'TTU Uses'!$C$29</f>
        <v>238485</v>
      </c>
      <c r="D810" s="334">
        <f>'TTU Uses'!$D$29</f>
        <v>409978</v>
      </c>
      <c r="E810" s="334">
        <f>'TTU Uses'!$E$29</f>
        <v>0</v>
      </c>
      <c r="F810" s="335"/>
    </row>
    <row r="811" spans="1:6" ht="15.75" hidden="1" outlineLevel="1" collapsed="1">
      <c r="A811" s="416"/>
      <c r="B811" s="356"/>
      <c r="C811" s="333">
        <f>'TWU Uses'!$C$29</f>
        <v>0</v>
      </c>
      <c r="D811" s="334">
        <f>'TWU Uses'!$D$29</f>
        <v>0</v>
      </c>
      <c r="E811" s="334">
        <f>'TWU Uses'!$E$29</f>
        <v>0</v>
      </c>
      <c r="F811" s="335"/>
    </row>
    <row r="812" spans="1:6" ht="15.75" hidden="1" outlineLevel="1" collapsed="1">
      <c r="A812" s="416"/>
      <c r="B812" s="356"/>
      <c r="C812" s="333">
        <f>'TXST Uses'!$C$29</f>
        <v>3449279</v>
      </c>
      <c r="D812" s="334">
        <f>'TXST Uses'!$D$29</f>
        <v>0</v>
      </c>
      <c r="E812" s="334">
        <f>'TXST Uses'!$E$29</f>
        <v>2408200</v>
      </c>
      <c r="F812" s="335"/>
    </row>
    <row r="813" spans="1:6" ht="15.75" hidden="1" outlineLevel="1" collapsed="1">
      <c r="A813" s="416"/>
      <c r="B813" s="356"/>
      <c r="C813" s="333">
        <f>'TYL Uses'!$C$29</f>
        <v>120619</v>
      </c>
      <c r="D813" s="334">
        <f>'TYL Uses'!$D$29</f>
        <v>286810</v>
      </c>
      <c r="E813" s="334">
        <f>'TYL Uses'!$E$29</f>
        <v>0</v>
      </c>
      <c r="F813" s="335"/>
    </row>
    <row r="814" spans="1:6" ht="15.75" hidden="1" outlineLevel="1" collapsed="1">
      <c r="A814" s="416"/>
      <c r="B814" s="356"/>
      <c r="C814" s="333">
        <f>'UH1 Uses'!$C$29</f>
        <v>154333</v>
      </c>
      <c r="D814" s="334">
        <f>'UH1 Uses'!$D$29</f>
        <v>656030</v>
      </c>
      <c r="E814" s="334">
        <f>'UH1 Uses'!$E$29</f>
        <v>0</v>
      </c>
      <c r="F814" s="335"/>
    </row>
    <row r="815" spans="1:6" ht="15.75" hidden="1" outlineLevel="1" collapsed="1">
      <c r="A815" s="416"/>
      <c r="B815" s="356"/>
      <c r="C815" s="333">
        <f>'UHCL Uses'!$C$29</f>
        <v>550413</v>
      </c>
      <c r="D815" s="334">
        <f>'UHCL Uses'!$D$29</f>
        <v>1095097</v>
      </c>
      <c r="E815" s="334">
        <f>'UHCL Uses'!$E$29</f>
        <v>701986</v>
      </c>
      <c r="F815" s="335"/>
    </row>
    <row r="816" spans="1:6" ht="15.75" hidden="1" outlineLevel="1" collapsed="1">
      <c r="A816" s="416"/>
      <c r="B816" s="356"/>
      <c r="C816" s="333">
        <f>'UHD Uses'!$C$29</f>
        <v>169518</v>
      </c>
      <c r="D816" s="334">
        <f>'UHD Uses'!$D$29</f>
        <v>1190078</v>
      </c>
      <c r="E816" s="334">
        <f>'UHD Uses'!$E$29</f>
        <v>1270701</v>
      </c>
      <c r="F816" s="335"/>
    </row>
    <row r="817" spans="1:6" ht="15.75" hidden="1" outlineLevel="1" collapsed="1">
      <c r="A817" s="416"/>
      <c r="B817" s="356"/>
      <c r="C817" s="333">
        <f>'UHV Uses'!$C$29</f>
        <v>75902</v>
      </c>
      <c r="D817" s="334">
        <f>'UHV Uses'!$D$29</f>
        <v>27786</v>
      </c>
      <c r="E817" s="334">
        <f>'UHV Uses'!$E$29</f>
        <v>0</v>
      </c>
      <c r="F817" s="335"/>
    </row>
    <row r="818" spans="1:6" ht="15.75" hidden="1" outlineLevel="1" collapsed="1">
      <c r="A818" s="416"/>
      <c r="B818" s="356"/>
      <c r="C818" s="333">
        <f>'UNT Uses'!$C$29</f>
        <v>160701</v>
      </c>
      <c r="D818" s="334">
        <f>'UNT Uses'!$D$29</f>
        <v>5573207</v>
      </c>
      <c r="E818" s="334">
        <f>'UNT Uses'!$E$29</f>
        <v>0</v>
      </c>
      <c r="F818" s="335"/>
    </row>
    <row r="819" spans="1:6" ht="15.75" hidden="1" outlineLevel="1" collapsed="1">
      <c r="A819" s="416"/>
      <c r="B819" s="356"/>
      <c r="C819" s="333">
        <f>'UNTD Uses'!$C$29</f>
        <v>0</v>
      </c>
      <c r="D819" s="334">
        <f>'UNTD Uses'!$D$29</f>
        <v>660776</v>
      </c>
      <c r="E819" s="334">
        <f>'UNTD Uses'!$E$29</f>
        <v>311753</v>
      </c>
      <c r="F819" s="335"/>
    </row>
    <row r="820" spans="1:6" ht="15.75" hidden="1" outlineLevel="1" collapsed="1">
      <c r="A820" s="416"/>
      <c r="B820" s="356"/>
      <c r="C820" s="333">
        <f>'WTAMU Uses'!$C$29</f>
        <v>252510</v>
      </c>
      <c r="D820" s="334">
        <f>'WTAMU Uses'!$D$29</f>
        <v>312470</v>
      </c>
      <c r="E820" s="334">
        <f>'WTAMU Uses'!$E$29</f>
        <v>0</v>
      </c>
      <c r="F820" s="335"/>
    </row>
    <row r="821" spans="1:6" ht="15.75" collapsed="1">
      <c r="A821" s="357"/>
      <c r="B821" s="358" t="s">
        <v>965</v>
      </c>
      <c r="C821" s="359">
        <f>SUM(C785:C820)</f>
        <v>19885640</v>
      </c>
      <c r="D821" s="359">
        <f>SUM(D785:D820)</f>
        <v>55399021</v>
      </c>
      <c r="E821" s="359">
        <f>SUM(E785:E820)</f>
        <v>29295219</v>
      </c>
      <c r="F821" s="335"/>
    </row>
    <row r="822" spans="1:6" ht="15.75">
      <c r="A822" s="348"/>
      <c r="B822" s="349"/>
      <c r="C822" s="350"/>
      <c r="D822" s="351"/>
      <c r="E822" s="351"/>
      <c r="F822" s="352"/>
    </row>
    <row r="823" spans="1:6" ht="15.75">
      <c r="A823" s="327">
        <v>3</v>
      </c>
      <c r="B823" s="328" t="s">
        <v>966</v>
      </c>
      <c r="C823" s="329"/>
      <c r="D823" s="329"/>
      <c r="E823" s="329"/>
      <c r="F823" s="330"/>
    </row>
    <row r="824" spans="1:6" ht="15.75" hidden="1" outlineLevel="1">
      <c r="A824" s="327"/>
      <c r="B824" s="328"/>
      <c r="C824" s="420">
        <f>'ARL Uses'!$C$32</f>
        <v>0</v>
      </c>
      <c r="D824" s="420">
        <f>'ARL Uses'!$D$32</f>
        <v>0</v>
      </c>
      <c r="E824" s="420">
        <f>'ARL Uses'!$E$32</f>
        <v>0</v>
      </c>
      <c r="F824" s="330"/>
    </row>
    <row r="825" spans="1:6" ht="15.75" hidden="1" outlineLevel="1" collapsed="1">
      <c r="A825" s="327"/>
      <c r="B825" s="328"/>
      <c r="C825" s="420">
        <f>'ASU Uses'!$C$32</f>
        <v>19594</v>
      </c>
      <c r="D825" s="420">
        <f>'ASU Uses'!$D$32</f>
        <v>43602</v>
      </c>
      <c r="E825" s="420">
        <f>'ASU Uses'!$E$32</f>
        <v>0</v>
      </c>
      <c r="F825" s="330"/>
    </row>
    <row r="826" spans="1:6" ht="15.75" hidden="1" outlineLevel="1" collapsed="1">
      <c r="A826" s="327"/>
      <c r="B826" s="328"/>
      <c r="C826" s="420">
        <f>'AUS1 Uses'!$C$32</f>
        <v>0</v>
      </c>
      <c r="D826" s="420">
        <f>'AUS1 Uses'!$D$32</f>
        <v>2156648</v>
      </c>
      <c r="E826" s="420">
        <f>'AUS1 Uses'!$E$32</f>
        <v>0</v>
      </c>
      <c r="F826" s="330"/>
    </row>
    <row r="827" spans="1:6" ht="15.75" hidden="1" outlineLevel="1" collapsed="1">
      <c r="A827" s="327"/>
      <c r="B827" s="328"/>
      <c r="C827" s="420">
        <f>'Dal Uses'!$C$32</f>
        <v>0</v>
      </c>
      <c r="D827" s="420">
        <f>'Dal Uses'!$D$32</f>
        <v>593436</v>
      </c>
      <c r="E827" s="420">
        <f>'Dal Uses'!$E$32</f>
        <v>0</v>
      </c>
      <c r="F827" s="330"/>
    </row>
    <row r="828" spans="1:6" ht="15.75" hidden="1" outlineLevel="1" collapsed="1">
      <c r="A828" s="327"/>
      <c r="B828" s="328"/>
      <c r="C828" s="420">
        <f>'E-P Uses'!$C$32</f>
        <v>181591</v>
      </c>
      <c r="D828" s="420">
        <f>'E-P Uses'!$D$32</f>
        <v>57387</v>
      </c>
      <c r="E828" s="420">
        <f>'E-P Uses'!$E$32</f>
        <v>0</v>
      </c>
      <c r="F828" s="330"/>
    </row>
    <row r="829" spans="1:6" ht="15.75" hidden="1" outlineLevel="1" collapsed="1">
      <c r="A829" s="327"/>
      <c r="B829" s="328"/>
      <c r="C829" s="420">
        <f>'LU Uses'!$C$32</f>
        <v>58040</v>
      </c>
      <c r="D829" s="420">
        <f>'LU Uses'!$D$32</f>
        <v>71244</v>
      </c>
      <c r="E829" s="420">
        <f>'LU Uses'!$E$32</f>
        <v>0</v>
      </c>
      <c r="F829" s="330"/>
    </row>
    <row r="830" spans="1:6" ht="15.75" hidden="1" outlineLevel="1" collapsed="1">
      <c r="A830" s="327"/>
      <c r="B830" s="328"/>
      <c r="C830" s="420">
        <f>'MidWST Uses'!$C$32</f>
        <v>9565</v>
      </c>
      <c r="D830" s="420">
        <f>'MidWST Uses'!$D$32</f>
        <v>93616</v>
      </c>
      <c r="E830" s="420">
        <f>'MidWST Uses'!$E$32</f>
        <v>26798</v>
      </c>
      <c r="F830" s="330"/>
    </row>
    <row r="831" spans="1:6" ht="15.75" hidden="1" outlineLevel="1" collapsed="1">
      <c r="A831" s="327"/>
      <c r="B831" s="328"/>
      <c r="C831" s="420">
        <f>'P-B Uses'!$C$32</f>
        <v>15406</v>
      </c>
      <c r="D831" s="420">
        <f>'P-B Uses'!$D$32</f>
        <v>13212</v>
      </c>
      <c r="E831" s="420">
        <f>'P-B Uses'!$E$32</f>
        <v>28618</v>
      </c>
      <c r="F831" s="330"/>
    </row>
    <row r="832" spans="1:6" ht="15.75" hidden="1" outlineLevel="1" collapsed="1">
      <c r="A832" s="327"/>
      <c r="B832" s="328"/>
      <c r="C832" s="420">
        <f>'PVAMU Uses'!$C$32</f>
        <v>0</v>
      </c>
      <c r="D832" s="420">
        <f>'PVAMU Uses'!$D$32</f>
        <v>1812521</v>
      </c>
      <c r="E832" s="420">
        <f>'PVAMU Uses'!$E$32</f>
        <v>78131</v>
      </c>
      <c r="F832" s="330"/>
    </row>
    <row r="833" spans="1:6" ht="15.75" hidden="1" outlineLevel="1" collapsed="1">
      <c r="A833" s="327"/>
      <c r="B833" s="328"/>
      <c r="C833" s="420">
        <f>'RGV1 Uses'!$C$32</f>
        <v>475220</v>
      </c>
      <c r="D833" s="420">
        <f>'RGV1 Uses'!$D$32</f>
        <v>-6173</v>
      </c>
      <c r="E833" s="420">
        <f>'RGV1 Uses'!$E$32</f>
        <v>0</v>
      </c>
      <c r="F833" s="330"/>
    </row>
    <row r="834" spans="1:6" ht="15.75" hidden="1" outlineLevel="1" collapsed="1">
      <c r="A834" s="327"/>
      <c r="B834" s="328"/>
      <c r="C834" s="420">
        <f>'S-A Uses'!$C$32</f>
        <v>0</v>
      </c>
      <c r="D834" s="420">
        <f>'S-A Uses'!$D$32</f>
        <v>0</v>
      </c>
      <c r="E834" s="420">
        <f>'S-A Uses'!$E$32</f>
        <v>0</v>
      </c>
      <c r="F834" s="330"/>
    </row>
    <row r="835" spans="1:6" ht="15.75" hidden="1" outlineLevel="1" collapsed="1">
      <c r="A835" s="327"/>
      <c r="B835" s="328"/>
      <c r="C835" s="420">
        <f>'SFA Uses'!$C$32</f>
        <v>0</v>
      </c>
      <c r="D835" s="420">
        <f>'SFA Uses'!$D$32</f>
        <v>123733</v>
      </c>
      <c r="E835" s="420">
        <f>'SFA Uses'!$E$32</f>
        <v>0</v>
      </c>
      <c r="F835" s="330"/>
    </row>
    <row r="836" spans="1:6" ht="15.75" hidden="1" outlineLevel="1" collapsed="1">
      <c r="A836" s="327"/>
      <c r="B836" s="328"/>
      <c r="C836" s="420">
        <f>'SHSU1 Uses'!$C$32</f>
        <v>80552</v>
      </c>
      <c r="D836" s="420">
        <f>'SHSU1 Uses'!$D$32</f>
        <v>245522</v>
      </c>
      <c r="E836" s="420">
        <f>'SHSU1 Uses'!$E$32</f>
        <v>0</v>
      </c>
      <c r="F836" s="330"/>
    </row>
    <row r="837" spans="1:6" ht="15.75" hidden="1" outlineLevel="1" collapsed="1">
      <c r="A837" s="327"/>
      <c r="B837" s="328"/>
      <c r="C837" s="420">
        <f>'SRSU Uses'!$C$32</f>
        <v>0</v>
      </c>
      <c r="D837" s="420">
        <f>'SRSU Uses'!$D$32</f>
        <v>243457</v>
      </c>
      <c r="E837" s="420">
        <f>'SRSU Uses'!$E$32</f>
        <v>0</v>
      </c>
      <c r="F837" s="330"/>
    </row>
    <row r="838" spans="1:6" ht="15.75" hidden="1" outlineLevel="1" collapsed="1">
      <c r="A838" s="327"/>
      <c r="B838" s="328"/>
      <c r="C838" s="420">
        <f>'TAMIIU Uses'!$C$32</f>
        <v>108711</v>
      </c>
      <c r="D838" s="420">
        <f>'TAMIIU Uses'!$D$32</f>
        <v>217961</v>
      </c>
      <c r="E838" s="420">
        <f>'TAMIIU Uses'!$E$32</f>
        <v>0</v>
      </c>
      <c r="F838" s="330"/>
    </row>
    <row r="839" spans="1:6" ht="15.75" hidden="1" outlineLevel="1" collapsed="1">
      <c r="A839" s="327"/>
      <c r="B839" s="328"/>
      <c r="C839" s="420">
        <f>'TAMU Uses'!$C$32</f>
        <v>0</v>
      </c>
      <c r="D839" s="420">
        <f>'TAMU Uses'!$D$32</f>
        <v>2267470</v>
      </c>
      <c r="E839" s="420">
        <f>'TAMU Uses'!$E$32</f>
        <v>0</v>
      </c>
      <c r="F839" s="330"/>
    </row>
    <row r="840" spans="1:6" ht="15.75" hidden="1" outlineLevel="1" collapsed="1">
      <c r="A840" s="327"/>
      <c r="B840" s="328"/>
      <c r="C840" s="420">
        <f>'TAMUC Uses'!$C$32</f>
        <v>0</v>
      </c>
      <c r="D840" s="420">
        <f>'TAMUC Uses'!$D$32</f>
        <v>0</v>
      </c>
      <c r="E840" s="420">
        <f>'TAMUC Uses'!$E$32</f>
        <v>0</v>
      </c>
      <c r="F840" s="330"/>
    </row>
    <row r="841" spans="1:6" ht="15.75" hidden="1" outlineLevel="1" collapsed="1">
      <c r="A841" s="327"/>
      <c r="B841" s="328"/>
      <c r="C841" s="420">
        <f>'TAMUCC Uses'!$C$32</f>
        <v>0</v>
      </c>
      <c r="D841" s="420">
        <f>'TAMUCC Uses'!$D$32</f>
        <v>664814</v>
      </c>
      <c r="E841" s="420">
        <f>'TAMUCC Uses'!$E$32</f>
        <v>94703</v>
      </c>
      <c r="F841" s="330"/>
    </row>
    <row r="842" spans="1:6" ht="15.75" hidden="1" outlineLevel="1" collapsed="1">
      <c r="A842" s="327"/>
      <c r="B842" s="328"/>
      <c r="C842" s="420">
        <f>'TAMUCT Uses'!$C$32</f>
        <v>824</v>
      </c>
      <c r="D842" s="420">
        <f>'TAMUCT Uses'!$D$32</f>
        <v>44689</v>
      </c>
      <c r="E842" s="420">
        <f>'TAMUCT Uses'!$E$32</f>
        <v>65000</v>
      </c>
      <c r="F842" s="330"/>
    </row>
    <row r="843" spans="1:6" ht="15.75" hidden="1" outlineLevel="1" collapsed="1">
      <c r="A843" s="327"/>
      <c r="B843" s="328"/>
      <c r="C843" s="420">
        <f>'TAMUG Uses'!$C$32</f>
        <v>0</v>
      </c>
      <c r="D843" s="420">
        <f>'TAMUG Uses'!$D$32</f>
        <v>0</v>
      </c>
      <c r="E843" s="420">
        <f>'TAMUG Uses'!$E$32</f>
        <v>0</v>
      </c>
      <c r="F843" s="330"/>
    </row>
    <row r="844" spans="1:6" ht="15.75" hidden="1" outlineLevel="1" collapsed="1">
      <c r="A844" s="327"/>
      <c r="B844" s="328"/>
      <c r="C844" s="420">
        <f>'TAMUK Uses'!$C$32</f>
        <v>0</v>
      </c>
      <c r="D844" s="420">
        <f>'TAMUK Uses'!$D$32</f>
        <v>171605</v>
      </c>
      <c r="E844" s="420">
        <f>'TAMUK Uses'!$E$32</f>
        <v>0</v>
      </c>
      <c r="F844" s="330"/>
    </row>
    <row r="845" spans="1:6" ht="15.75" hidden="1" outlineLevel="1" collapsed="1">
      <c r="A845" s="327"/>
      <c r="B845" s="328"/>
      <c r="C845" s="420">
        <f>'TAMUSA Uses'!$C$32</f>
        <v>306245</v>
      </c>
      <c r="D845" s="420">
        <f>'TAMUSA Uses'!$D$32</f>
        <v>1645585</v>
      </c>
      <c r="E845" s="420">
        <f>'TAMUSA Uses'!$E$32</f>
        <v>25353</v>
      </c>
      <c r="F845" s="330"/>
    </row>
    <row r="846" spans="1:6" ht="15.75" hidden="1" outlineLevel="1" collapsed="1">
      <c r="A846" s="327"/>
      <c r="B846" s="328"/>
      <c r="C846" s="420">
        <f>'TAMUT Uses'!$C$32</f>
        <v>0</v>
      </c>
      <c r="D846" s="420">
        <f>'TAMUT Uses'!$D$32</f>
        <v>21181</v>
      </c>
      <c r="E846" s="420">
        <f>'TAMUT Uses'!$E$32</f>
        <v>0</v>
      </c>
      <c r="F846" s="330"/>
    </row>
    <row r="847" spans="1:6" ht="15.75" hidden="1" outlineLevel="1" collapsed="1">
      <c r="A847" s="327"/>
      <c r="B847" s="328"/>
      <c r="C847" s="420">
        <f>'TARLST Uses'!$C$32</f>
        <v>0</v>
      </c>
      <c r="D847" s="420">
        <f>'TARLST Uses'!$D$32</f>
        <v>151419</v>
      </c>
      <c r="E847" s="420">
        <f>'TARLST Uses'!$E$32</f>
        <v>1795</v>
      </c>
      <c r="F847" s="330"/>
    </row>
    <row r="848" spans="1:6" ht="15.75" hidden="1" outlineLevel="1" collapsed="1">
      <c r="A848" s="327"/>
      <c r="B848" s="328"/>
      <c r="C848" s="420">
        <f>'TSU Uses'!$C$32</f>
        <v>116086</v>
      </c>
      <c r="D848" s="420">
        <f>'TSU Uses'!$D$32</f>
        <v>448643</v>
      </c>
      <c r="E848" s="420">
        <f>'TSU Uses'!$E$32</f>
        <v>74042</v>
      </c>
      <c r="F848" s="330"/>
    </row>
    <row r="849" spans="1:6" ht="15.75" hidden="1" outlineLevel="1" collapsed="1">
      <c r="A849" s="327"/>
      <c r="B849" s="328"/>
      <c r="C849" s="420">
        <f>'TTU Uses'!$C$32</f>
        <v>0</v>
      </c>
      <c r="D849" s="420">
        <f>'TTU Uses'!$D$32</f>
        <v>83227</v>
      </c>
      <c r="E849" s="420">
        <f>'TTU Uses'!$E$32</f>
        <v>0</v>
      </c>
      <c r="F849" s="330"/>
    </row>
    <row r="850" spans="1:6" ht="15.75" hidden="1" outlineLevel="1" collapsed="1">
      <c r="A850" s="327"/>
      <c r="B850" s="328"/>
      <c r="C850" s="420">
        <f>'TWU Uses'!$C$32</f>
        <v>0</v>
      </c>
      <c r="D850" s="420">
        <f>'TWU Uses'!$D$32</f>
        <v>0</v>
      </c>
      <c r="E850" s="420">
        <f>'TWU Uses'!$E$32</f>
        <v>0</v>
      </c>
      <c r="F850" s="330"/>
    </row>
    <row r="851" spans="1:6" ht="15.75" hidden="1" outlineLevel="1" collapsed="1">
      <c r="A851" s="327"/>
      <c r="B851" s="328"/>
      <c r="C851" s="420">
        <f>'TXST Uses'!$C$32</f>
        <v>0</v>
      </c>
      <c r="D851" s="420">
        <f>'TXST Uses'!$D$32</f>
        <v>0</v>
      </c>
      <c r="E851" s="420">
        <f>'TXST Uses'!$E$32</f>
        <v>0</v>
      </c>
      <c r="F851" s="330"/>
    </row>
    <row r="852" spans="1:6" ht="15.75" hidden="1" outlineLevel="1" collapsed="1">
      <c r="A852" s="327"/>
      <c r="B852" s="328"/>
      <c r="C852" s="420">
        <f>'TYL Uses'!$C$32</f>
        <v>0</v>
      </c>
      <c r="D852" s="420">
        <f>'TYL Uses'!$D$32</f>
        <v>0</v>
      </c>
      <c r="E852" s="420">
        <f>'TYL Uses'!$E$32</f>
        <v>0</v>
      </c>
      <c r="F852" s="330"/>
    </row>
    <row r="853" spans="1:6" ht="15.75" hidden="1" outlineLevel="1" collapsed="1">
      <c r="A853" s="327"/>
      <c r="B853" s="328"/>
      <c r="C853" s="420">
        <f>'UH1 Uses'!$C$32</f>
        <v>0</v>
      </c>
      <c r="D853" s="420">
        <f>'UH1 Uses'!$D$32</f>
        <v>0</v>
      </c>
      <c r="E853" s="420">
        <f>'UH1 Uses'!$E$32</f>
        <v>0</v>
      </c>
      <c r="F853" s="330"/>
    </row>
    <row r="854" spans="1:6" ht="15.75" hidden="1" outlineLevel="1" collapsed="1">
      <c r="A854" s="327"/>
      <c r="B854" s="328"/>
      <c r="C854" s="420">
        <f>'UHCL Uses'!$C$32</f>
        <v>0</v>
      </c>
      <c r="D854" s="420">
        <f>'UHCL Uses'!$D$32</f>
        <v>334552</v>
      </c>
      <c r="E854" s="420">
        <f>'UHCL Uses'!$E$32</f>
        <v>0</v>
      </c>
      <c r="F854" s="330"/>
    </row>
    <row r="855" spans="1:6" ht="15.75" hidden="1" outlineLevel="1" collapsed="1">
      <c r="A855" s="327"/>
      <c r="B855" s="328"/>
      <c r="C855" s="420">
        <f>'UHD Uses'!$C$32</f>
        <v>22815</v>
      </c>
      <c r="D855" s="420">
        <f>'UHD Uses'!$D$32</f>
        <v>469530</v>
      </c>
      <c r="E855" s="420">
        <f>'UHD Uses'!$E$32</f>
        <v>11390</v>
      </c>
      <c r="F855" s="330"/>
    </row>
    <row r="856" spans="1:6" ht="15.75" hidden="1" outlineLevel="1" collapsed="1">
      <c r="A856" s="327"/>
      <c r="B856" s="328"/>
      <c r="C856" s="420">
        <f>'UHV Uses'!$C$32</f>
        <v>2078</v>
      </c>
      <c r="D856" s="420">
        <f>'UHV Uses'!$D$32</f>
        <v>16457</v>
      </c>
      <c r="E856" s="420">
        <f>'UHV Uses'!$E$32</f>
        <v>0</v>
      </c>
      <c r="F856" s="330"/>
    </row>
    <row r="857" spans="1:6" ht="15.75" hidden="1" outlineLevel="1" collapsed="1">
      <c r="A857" s="327"/>
      <c r="B857" s="328"/>
      <c r="C857" s="420">
        <f>'UNT Uses'!$C$32</f>
        <v>0</v>
      </c>
      <c r="D857" s="420">
        <f>'UNT Uses'!$D$32</f>
        <v>19961</v>
      </c>
      <c r="E857" s="420">
        <f>'UNT Uses'!$E$32</f>
        <v>0</v>
      </c>
      <c r="F857" s="330"/>
    </row>
    <row r="858" spans="1:6" ht="15.75" hidden="1" outlineLevel="1" collapsed="1">
      <c r="A858" s="327"/>
      <c r="B858" s="328"/>
      <c r="C858" s="420">
        <f>'UNTD Uses'!$C$32</f>
        <v>0</v>
      </c>
      <c r="D858" s="420">
        <f>'UNTD Uses'!$D$32</f>
        <v>186577</v>
      </c>
      <c r="E858" s="420">
        <f>'UNTD Uses'!$E$32</f>
        <v>82620</v>
      </c>
      <c r="F858" s="330"/>
    </row>
    <row r="859" spans="1:6" ht="15.75" hidden="1" outlineLevel="1" collapsed="1">
      <c r="A859" s="327"/>
      <c r="B859" s="328"/>
      <c r="C859" s="420">
        <f>'WTAMU Uses'!$C$32</f>
        <v>0</v>
      </c>
      <c r="D859" s="420">
        <f>'WTAMU Uses'!$D$32</f>
        <v>68465</v>
      </c>
      <c r="E859" s="420">
        <f>'WTAMU Uses'!$E$32</f>
        <v>0</v>
      </c>
      <c r="F859" s="330"/>
    </row>
    <row r="860" spans="1:6" ht="31.5" collapsed="1">
      <c r="A860" s="341" t="s">
        <v>967</v>
      </c>
      <c r="B860" s="342" t="s">
        <v>968</v>
      </c>
      <c r="C860" s="333">
        <f>SUM(C824:C859)</f>
        <v>1396727</v>
      </c>
      <c r="D860" s="334">
        <f>SUM(D824:D859)</f>
        <v>12260341</v>
      </c>
      <c r="E860" s="334">
        <f>SUM(E824:E859)</f>
        <v>488450</v>
      </c>
      <c r="F860" s="335"/>
    </row>
    <row r="861" spans="1:6" ht="15.75" hidden="1" outlineLevel="1">
      <c r="A861" s="341"/>
      <c r="B861" s="342"/>
      <c r="C861" s="333">
        <f>'ARL Uses'!$C$33</f>
        <v>0</v>
      </c>
      <c r="D861" s="334">
        <f>'ARL Uses'!$D$33</f>
        <v>8316</v>
      </c>
      <c r="E861" s="334">
        <f>'ARL Uses'!$E$33</f>
        <v>0</v>
      </c>
      <c r="F861" s="335"/>
    </row>
    <row r="862" spans="1:6" ht="15.75" hidden="1" outlineLevel="1" collapsed="1">
      <c r="A862" s="341"/>
      <c r="B862" s="342"/>
      <c r="C862" s="333">
        <f>'ASU Uses'!$C$33</f>
        <v>35742</v>
      </c>
      <c r="D862" s="334">
        <f>'ASU Uses'!$D$33</f>
        <v>214672</v>
      </c>
      <c r="E862" s="334">
        <f>'ASU Uses'!$E$33</f>
        <v>0</v>
      </c>
      <c r="F862" s="335"/>
    </row>
    <row r="863" spans="1:6" ht="15.75" hidden="1" outlineLevel="1" collapsed="1">
      <c r="A863" s="341"/>
      <c r="B863" s="342"/>
      <c r="C863" s="333">
        <f>'AUS1 Uses'!$C$33</f>
        <v>0</v>
      </c>
      <c r="D863" s="334">
        <f>'AUS1 Uses'!$D$33</f>
        <v>0</v>
      </c>
      <c r="E863" s="334">
        <f>'AUS1 Uses'!$E$33</f>
        <v>0</v>
      </c>
      <c r="F863" s="335"/>
    </row>
    <row r="864" spans="1:6" ht="15.75" hidden="1" outlineLevel="1" collapsed="1">
      <c r="A864" s="341"/>
      <c r="B864" s="342"/>
      <c r="C864" s="333">
        <f>'Dal Uses'!$C$33</f>
        <v>0</v>
      </c>
      <c r="D864" s="334">
        <f>'Dal Uses'!$D$33</f>
        <v>2241619</v>
      </c>
      <c r="E864" s="334">
        <f>'Dal Uses'!$E$33</f>
        <v>0</v>
      </c>
      <c r="F864" s="335"/>
    </row>
    <row r="865" spans="1:6" ht="15.75" hidden="1" outlineLevel="1" collapsed="1">
      <c r="A865" s="341"/>
      <c r="B865" s="342"/>
      <c r="C865" s="333">
        <f>'E-P Uses'!$C$33</f>
        <v>24249</v>
      </c>
      <c r="D865" s="334">
        <f>'E-P Uses'!$D$33</f>
        <v>13301</v>
      </c>
      <c r="E865" s="334">
        <f>'E-P Uses'!$E$33</f>
        <v>0</v>
      </c>
      <c r="F865" s="335"/>
    </row>
    <row r="866" spans="1:6" ht="15.75" hidden="1" outlineLevel="1" collapsed="1">
      <c r="A866" s="341"/>
      <c r="B866" s="342"/>
      <c r="C866" s="333">
        <f>'LU Uses'!$C$33</f>
        <v>98729</v>
      </c>
      <c r="D866" s="334">
        <f>'LU Uses'!$D$33</f>
        <v>471416</v>
      </c>
      <c r="E866" s="334">
        <f>'LU Uses'!$E$33</f>
        <v>0</v>
      </c>
      <c r="F866" s="335"/>
    </row>
    <row r="867" spans="1:6" ht="15.75" hidden="1" outlineLevel="1" collapsed="1">
      <c r="A867" s="341"/>
      <c r="B867" s="342"/>
      <c r="C867" s="333">
        <f>'MidWST Uses'!$C$33</f>
        <v>4103</v>
      </c>
      <c r="D867" s="334">
        <f>'MidWST Uses'!$D$33</f>
        <v>98662</v>
      </c>
      <c r="E867" s="334">
        <f>'MidWST Uses'!$E$33</f>
        <v>0</v>
      </c>
      <c r="F867" s="335"/>
    </row>
    <row r="868" spans="1:6" ht="15.75" hidden="1" outlineLevel="1" collapsed="1">
      <c r="A868" s="341"/>
      <c r="B868" s="342"/>
      <c r="C868" s="333">
        <f>'P-B Uses'!$C$33</f>
        <v>63091</v>
      </c>
      <c r="D868" s="334">
        <f>'P-B Uses'!$D$33</f>
        <v>53848</v>
      </c>
      <c r="E868" s="334">
        <f>'P-B Uses'!$E$33</f>
        <v>116939</v>
      </c>
      <c r="F868" s="335"/>
    </row>
    <row r="869" spans="1:6" ht="15.75" hidden="1" outlineLevel="1" collapsed="1">
      <c r="A869" s="341"/>
      <c r="B869" s="342"/>
      <c r="C869" s="333">
        <f>'PVAMU Uses'!$C$33</f>
        <v>0</v>
      </c>
      <c r="D869" s="334">
        <f>'PVAMU Uses'!$D$33</f>
        <v>0</v>
      </c>
      <c r="E869" s="334">
        <f>'PVAMU Uses'!$E$33</f>
        <v>0</v>
      </c>
      <c r="F869" s="335"/>
    </row>
    <row r="870" spans="1:6" ht="15.75" hidden="1" outlineLevel="1" collapsed="1">
      <c r="A870" s="341"/>
      <c r="B870" s="342"/>
      <c r="C870" s="333">
        <f>'RGV1 Uses'!$C$33</f>
        <v>435720</v>
      </c>
      <c r="D870" s="334">
        <f>'RGV1 Uses'!$D$33</f>
        <v>3015560</v>
      </c>
      <c r="E870" s="334">
        <f>'RGV1 Uses'!$E$33</f>
        <v>0</v>
      </c>
      <c r="F870" s="335"/>
    </row>
    <row r="871" spans="1:6" ht="15.75" hidden="1" outlineLevel="1" collapsed="1">
      <c r="A871" s="341"/>
      <c r="B871" s="342"/>
      <c r="C871" s="333">
        <f>'S-A Uses'!$C$33</f>
        <v>0</v>
      </c>
      <c r="D871" s="334">
        <f>'S-A Uses'!$D$33</f>
        <v>369234</v>
      </c>
      <c r="E871" s="334">
        <f>'S-A Uses'!$E$33</f>
        <v>0</v>
      </c>
      <c r="F871" s="335"/>
    </row>
    <row r="872" spans="1:6" ht="15.75" hidden="1" outlineLevel="1" collapsed="1">
      <c r="A872" s="341"/>
      <c r="B872" s="342"/>
      <c r="C872" s="333">
        <f>'SFA Uses'!$C$33</f>
        <v>0</v>
      </c>
      <c r="D872" s="334">
        <f>'SFA Uses'!$D$33</f>
        <v>0</v>
      </c>
      <c r="E872" s="334">
        <f>'SFA Uses'!$E$33</f>
        <v>0</v>
      </c>
      <c r="F872" s="335"/>
    </row>
    <row r="873" spans="1:6" ht="15.75" hidden="1" outlineLevel="1" collapsed="1">
      <c r="A873" s="341"/>
      <c r="B873" s="342"/>
      <c r="C873" s="333">
        <f>'SHSU1 Uses'!$C$33</f>
        <v>405973</v>
      </c>
      <c r="D873" s="334">
        <f>'SHSU1 Uses'!$D$33</f>
        <v>128076</v>
      </c>
      <c r="E873" s="334">
        <f>'SHSU1 Uses'!$E$33</f>
        <v>0</v>
      </c>
      <c r="F873" s="335"/>
    </row>
    <row r="874" spans="1:6" ht="15.75" hidden="1" outlineLevel="1" collapsed="1">
      <c r="A874" s="341"/>
      <c r="B874" s="342"/>
      <c r="C874" s="333">
        <f>'SRSU Uses'!$C$33</f>
        <v>0</v>
      </c>
      <c r="D874" s="334">
        <f>'SRSU Uses'!$D$33</f>
        <v>0</v>
      </c>
      <c r="E874" s="334">
        <f>'SRSU Uses'!$E$33</f>
        <v>0</v>
      </c>
      <c r="F874" s="335"/>
    </row>
    <row r="875" spans="1:6" ht="15.75" hidden="1" outlineLevel="1" collapsed="1">
      <c r="A875" s="341"/>
      <c r="B875" s="342"/>
      <c r="C875" s="333">
        <f>'TAMIIU Uses'!$C$33</f>
        <v>51354</v>
      </c>
      <c r="D875" s="334">
        <f>'TAMIIU Uses'!$D$33</f>
        <v>58435</v>
      </c>
      <c r="E875" s="334">
        <f>'TAMIIU Uses'!$E$33</f>
        <v>0</v>
      </c>
      <c r="F875" s="335"/>
    </row>
    <row r="876" spans="1:6" ht="15.75" hidden="1" outlineLevel="1" collapsed="1">
      <c r="A876" s="341"/>
      <c r="B876" s="342"/>
      <c r="C876" s="333">
        <f>'TAMU Uses'!$C$33</f>
        <v>0</v>
      </c>
      <c r="D876" s="334">
        <f>'TAMU Uses'!$D$33</f>
        <v>92938</v>
      </c>
      <c r="E876" s="334">
        <f>'TAMU Uses'!$E$33</f>
        <v>0</v>
      </c>
      <c r="F876" s="335"/>
    </row>
    <row r="877" spans="1:6" ht="15.75" hidden="1" outlineLevel="1" collapsed="1">
      <c r="A877" s="341"/>
      <c r="B877" s="342"/>
      <c r="C877" s="333">
        <f>'TAMUC Uses'!$C$33</f>
        <v>0</v>
      </c>
      <c r="D877" s="334">
        <f>'TAMUC Uses'!$D$33</f>
        <v>0</v>
      </c>
      <c r="E877" s="334">
        <f>'TAMUC Uses'!$E$33</f>
        <v>0</v>
      </c>
      <c r="F877" s="335"/>
    </row>
    <row r="878" spans="1:6" ht="15.75" hidden="1" outlineLevel="1" collapsed="1">
      <c r="A878" s="341"/>
      <c r="B878" s="342"/>
      <c r="C878" s="333">
        <f>'TAMUCC Uses'!$C$33</f>
        <v>90678</v>
      </c>
      <c r="D878" s="334">
        <f>'TAMUCC Uses'!$D$33</f>
        <v>424852</v>
      </c>
      <c r="E878" s="334">
        <f>'TAMUCC Uses'!$E$33</f>
        <v>0</v>
      </c>
      <c r="F878" s="335"/>
    </row>
    <row r="879" spans="1:6" ht="15.75" hidden="1" outlineLevel="1" collapsed="1">
      <c r="A879" s="341"/>
      <c r="B879" s="342"/>
      <c r="C879" s="333">
        <f>'TAMUCT Uses'!$C$33</f>
        <v>0</v>
      </c>
      <c r="D879" s="334">
        <f>'TAMUCT Uses'!$D$33</f>
        <v>24000</v>
      </c>
      <c r="E879" s="334">
        <f>'TAMUCT Uses'!$E$33</f>
        <v>20000</v>
      </c>
      <c r="F879" s="335"/>
    </row>
    <row r="880" spans="1:6" ht="15.75" hidden="1" outlineLevel="1" collapsed="1">
      <c r="A880" s="341"/>
      <c r="B880" s="342"/>
      <c r="C880" s="333">
        <f>'TAMUG Uses'!$C$33</f>
        <v>0</v>
      </c>
      <c r="D880" s="334">
        <f>'TAMUG Uses'!$D$33</f>
        <v>0</v>
      </c>
      <c r="E880" s="334">
        <f>'TAMUG Uses'!$E$33</f>
        <v>0</v>
      </c>
      <c r="F880" s="335"/>
    </row>
    <row r="881" spans="1:6" ht="15.75" hidden="1" outlineLevel="1" collapsed="1">
      <c r="A881" s="341"/>
      <c r="B881" s="342"/>
      <c r="C881" s="333">
        <f>'TAMUK Uses'!$C$33</f>
        <v>0</v>
      </c>
      <c r="D881" s="334">
        <f>'TAMUK Uses'!$D$33</f>
        <v>0</v>
      </c>
      <c r="E881" s="334">
        <f>'TAMUK Uses'!$E$33</f>
        <v>0</v>
      </c>
      <c r="F881" s="335"/>
    </row>
    <row r="882" spans="1:6" ht="15.75" hidden="1" outlineLevel="1" collapsed="1">
      <c r="A882" s="341"/>
      <c r="B882" s="342"/>
      <c r="C882" s="333">
        <f>'TAMUSA Uses'!$C$33</f>
        <v>17231</v>
      </c>
      <c r="D882" s="334">
        <f>'TAMUSA Uses'!$D$33</f>
        <v>47070</v>
      </c>
      <c r="E882" s="334">
        <f>'TAMUSA Uses'!$E$33</f>
        <v>0</v>
      </c>
      <c r="F882" s="335"/>
    </row>
    <row r="883" spans="1:6" ht="15.75" hidden="1" outlineLevel="1" collapsed="1">
      <c r="A883" s="341"/>
      <c r="B883" s="342"/>
      <c r="C883" s="333">
        <f>'TAMUT Uses'!$C$33</f>
        <v>0</v>
      </c>
      <c r="D883" s="334">
        <f>'TAMUT Uses'!$D$33</f>
        <v>46260</v>
      </c>
      <c r="E883" s="334">
        <f>'TAMUT Uses'!$E$33</f>
        <v>0</v>
      </c>
      <c r="F883" s="335"/>
    </row>
    <row r="884" spans="1:6" ht="15.75" hidden="1" outlineLevel="1" collapsed="1">
      <c r="A884" s="341"/>
      <c r="B884" s="342"/>
      <c r="C884" s="333">
        <f>'TARLST Uses'!$C$33</f>
        <v>66581</v>
      </c>
      <c r="D884" s="334">
        <f>'TARLST Uses'!$D$33</f>
        <v>0</v>
      </c>
      <c r="E884" s="334">
        <f>'TARLST Uses'!$E$33</f>
        <v>11157</v>
      </c>
      <c r="F884" s="335"/>
    </row>
    <row r="885" spans="1:6" ht="15.75" hidden="1" outlineLevel="1" collapsed="1">
      <c r="A885" s="341"/>
      <c r="B885" s="342"/>
      <c r="C885" s="333">
        <f>'TSU Uses'!$C$33</f>
        <v>216369</v>
      </c>
      <c r="D885" s="334">
        <f>'TSU Uses'!$D$33</f>
        <v>150911</v>
      </c>
      <c r="E885" s="334">
        <f>'TSU Uses'!$E$33</f>
        <v>0</v>
      </c>
      <c r="F885" s="335"/>
    </row>
    <row r="886" spans="1:6" ht="15.75" hidden="1" outlineLevel="1" collapsed="1">
      <c r="A886" s="341"/>
      <c r="B886" s="342"/>
      <c r="C886" s="333">
        <f>'TTU Uses'!$C$33</f>
        <v>0</v>
      </c>
      <c r="D886" s="334">
        <f>'TTU Uses'!$D$33</f>
        <v>1598816</v>
      </c>
      <c r="E886" s="334">
        <f>'TTU Uses'!$E$33</f>
        <v>0</v>
      </c>
      <c r="F886" s="335"/>
    </row>
    <row r="887" spans="1:6" ht="15.75" hidden="1" outlineLevel="1" collapsed="1">
      <c r="A887" s="341"/>
      <c r="B887" s="342"/>
      <c r="C887" s="333">
        <f>'TWU Uses'!$C$33</f>
        <v>0</v>
      </c>
      <c r="D887" s="334">
        <f>'TWU Uses'!$D$33</f>
        <v>59779</v>
      </c>
      <c r="E887" s="334">
        <f>'TWU Uses'!$E$33</f>
        <v>0</v>
      </c>
      <c r="F887" s="335"/>
    </row>
    <row r="888" spans="1:6" ht="15.75" hidden="1" outlineLevel="1" collapsed="1">
      <c r="A888" s="341"/>
      <c r="B888" s="342"/>
      <c r="C888" s="333">
        <f>'TXST Uses'!$C$33</f>
        <v>0</v>
      </c>
      <c r="D888" s="334">
        <f>'TXST Uses'!$D$33</f>
        <v>0</v>
      </c>
      <c r="E888" s="334">
        <f>'TXST Uses'!$E$33</f>
        <v>1160000</v>
      </c>
      <c r="F888" s="335"/>
    </row>
    <row r="889" spans="1:6" ht="15.75" hidden="1" outlineLevel="1" collapsed="1">
      <c r="A889" s="341"/>
      <c r="B889" s="342"/>
      <c r="C889" s="333">
        <f>'TYL Uses'!$C$33</f>
        <v>0</v>
      </c>
      <c r="D889" s="334">
        <f>'TYL Uses'!$D$33</f>
        <v>0</v>
      </c>
      <c r="E889" s="334">
        <f>'TYL Uses'!$E$33</f>
        <v>0</v>
      </c>
      <c r="F889" s="335"/>
    </row>
    <row r="890" spans="1:6" ht="15.75" hidden="1" outlineLevel="1" collapsed="1">
      <c r="A890" s="341"/>
      <c r="B890" s="342"/>
      <c r="C890" s="333">
        <f>'UH1 Uses'!$C$33</f>
        <v>0</v>
      </c>
      <c r="D890" s="334">
        <f>'UH1 Uses'!$D$33</f>
        <v>0</v>
      </c>
      <c r="E890" s="334">
        <f>'UH1 Uses'!$E$33</f>
        <v>0</v>
      </c>
      <c r="F890" s="335"/>
    </row>
    <row r="891" spans="1:6" ht="15.75" hidden="1" outlineLevel="1" collapsed="1">
      <c r="A891" s="341"/>
      <c r="B891" s="342"/>
      <c r="C891" s="333">
        <f>'UHCL Uses'!$C$33</f>
        <v>0</v>
      </c>
      <c r="D891" s="334">
        <f>'UHCL Uses'!$D$33</f>
        <v>250936</v>
      </c>
      <c r="E891" s="334">
        <f>'UHCL Uses'!$E$33</f>
        <v>0</v>
      </c>
      <c r="F891" s="335"/>
    </row>
    <row r="892" spans="1:6" ht="15.75" hidden="1" outlineLevel="1" collapsed="1">
      <c r="A892" s="341"/>
      <c r="B892" s="342"/>
      <c r="C892" s="333">
        <f>'UHD Uses'!$C$33</f>
        <v>123743</v>
      </c>
      <c r="D892" s="334">
        <f>'UHD Uses'!$D$33</f>
        <v>436879</v>
      </c>
      <c r="E892" s="334">
        <f>'UHD Uses'!$E$33</f>
        <v>0</v>
      </c>
      <c r="F892" s="335"/>
    </row>
    <row r="893" spans="1:6" ht="15.75" hidden="1" outlineLevel="1" collapsed="1">
      <c r="A893" s="341"/>
      <c r="B893" s="342"/>
      <c r="C893" s="333">
        <f>'UHV Uses'!$C$33</f>
        <v>0</v>
      </c>
      <c r="D893" s="334">
        <f>'UHV Uses'!$D$33</f>
        <v>0</v>
      </c>
      <c r="E893" s="334">
        <f>'UHV Uses'!$E$33</f>
        <v>0</v>
      </c>
      <c r="F893" s="335"/>
    </row>
    <row r="894" spans="1:6" ht="15.75" hidden="1" outlineLevel="1" collapsed="1">
      <c r="A894" s="341"/>
      <c r="B894" s="342"/>
      <c r="C894" s="333">
        <f>'UNT Uses'!$C$33</f>
        <v>866289</v>
      </c>
      <c r="D894" s="334">
        <f>'UNT Uses'!$D$33</f>
        <v>94547</v>
      </c>
      <c r="E894" s="334">
        <f>'UNT Uses'!$E$33</f>
        <v>0</v>
      </c>
      <c r="F894" s="335"/>
    </row>
    <row r="895" spans="1:6" ht="15.75" hidden="1" outlineLevel="1" collapsed="1">
      <c r="A895" s="341"/>
      <c r="B895" s="342"/>
      <c r="C895" s="333">
        <f>'UNTD Uses'!$C$33</f>
        <v>0</v>
      </c>
      <c r="D895" s="334">
        <f>'UNTD Uses'!$D$33</f>
        <v>183188</v>
      </c>
      <c r="E895" s="334">
        <f>'UNTD Uses'!$E$33</f>
        <v>35515</v>
      </c>
      <c r="F895" s="335"/>
    </row>
    <row r="896" spans="1:6" ht="15.75" hidden="1" outlineLevel="1" collapsed="1">
      <c r="A896" s="341"/>
      <c r="B896" s="342"/>
      <c r="C896" s="333">
        <f>'WTAMU Uses'!$C$33</f>
        <v>0</v>
      </c>
      <c r="D896" s="334">
        <f>'WTAMU Uses'!$D$33</f>
        <v>2311294</v>
      </c>
      <c r="E896" s="334">
        <f>'WTAMU Uses'!$E$33</f>
        <v>0</v>
      </c>
      <c r="F896" s="335"/>
    </row>
    <row r="897" spans="1:6" ht="15.75" collapsed="1">
      <c r="A897" s="341" t="s">
        <v>969</v>
      </c>
      <c r="B897" s="342" t="s">
        <v>1216</v>
      </c>
      <c r="C897" s="333">
        <f>SUM(C861:C896)</f>
        <v>2499852</v>
      </c>
      <c r="D897" s="334">
        <f>SUM(D861:D896)</f>
        <v>12394609</v>
      </c>
      <c r="E897" s="334">
        <f>SUM(E861:E896)</f>
        <v>1343611</v>
      </c>
      <c r="F897" s="335"/>
    </row>
    <row r="898" spans="1:6" ht="15.75" hidden="1" outlineLevel="1">
      <c r="A898" s="341"/>
      <c r="B898" s="342"/>
      <c r="C898" s="333">
        <f>'ARL Uses'!$C$34</f>
        <v>0</v>
      </c>
      <c r="D898" s="334">
        <f>'ARL Uses'!$D$34</f>
        <v>1392323</v>
      </c>
      <c r="E898" s="334">
        <f>'ARL Uses'!$E$34</f>
        <v>0</v>
      </c>
      <c r="F898" s="335"/>
    </row>
    <row r="899" spans="1:6" ht="15.75" hidden="1" outlineLevel="1" collapsed="1">
      <c r="A899" s="341"/>
      <c r="B899" s="342"/>
      <c r="C899" s="333">
        <f>'ASU Uses'!$C$34</f>
        <v>0</v>
      </c>
      <c r="D899" s="334">
        <f>'ASU Uses'!$D$34</f>
        <v>0</v>
      </c>
      <c r="E899" s="334">
        <f>'ASU Uses'!$E$34</f>
        <v>0</v>
      </c>
      <c r="F899" s="335"/>
    </row>
    <row r="900" spans="1:6" ht="15.75" hidden="1" outlineLevel="1" collapsed="1">
      <c r="A900" s="341"/>
      <c r="B900" s="342"/>
      <c r="C900" s="333">
        <f>'AUS1 Uses'!$C$34</f>
        <v>0</v>
      </c>
      <c r="D900" s="334">
        <f>'AUS1 Uses'!$D$34</f>
        <v>0</v>
      </c>
      <c r="E900" s="334">
        <f>'AUS1 Uses'!$E$34</f>
        <v>0</v>
      </c>
      <c r="F900" s="335"/>
    </row>
    <row r="901" spans="1:6" ht="15.75" hidden="1" outlineLevel="1" collapsed="1">
      <c r="A901" s="341"/>
      <c r="B901" s="342"/>
      <c r="C901" s="333">
        <f>'Dal Uses'!$C$34</f>
        <v>0</v>
      </c>
      <c r="D901" s="334">
        <f>'Dal Uses'!$D$34</f>
        <v>176779</v>
      </c>
      <c r="E901" s="334">
        <f>'Dal Uses'!$E$34</f>
        <v>0</v>
      </c>
      <c r="F901" s="335"/>
    </row>
    <row r="902" spans="1:6" ht="15.75" hidden="1" outlineLevel="1" collapsed="1">
      <c r="A902" s="341"/>
      <c r="B902" s="342"/>
      <c r="C902" s="333">
        <f>'E-P Uses'!$C$34</f>
        <v>69035</v>
      </c>
      <c r="D902" s="334">
        <f>'E-P Uses'!$D$34</f>
        <v>9223</v>
      </c>
      <c r="E902" s="334">
        <f>'E-P Uses'!$E$34</f>
        <v>8235720</v>
      </c>
      <c r="F902" s="335"/>
    </row>
    <row r="903" spans="1:6" ht="15.75" hidden="1" outlineLevel="1" collapsed="1">
      <c r="A903" s="341"/>
      <c r="B903" s="342"/>
      <c r="C903" s="333">
        <f>'LU Uses'!$C$34</f>
        <v>50253</v>
      </c>
      <c r="D903" s="334">
        <f>'LU Uses'!$D$34</f>
        <v>640766</v>
      </c>
      <c r="E903" s="334">
        <f>'LU Uses'!$E$34</f>
        <v>0</v>
      </c>
      <c r="F903" s="335"/>
    </row>
    <row r="904" spans="1:6" ht="15.75" hidden="1" outlineLevel="1" collapsed="1">
      <c r="A904" s="341"/>
      <c r="B904" s="342"/>
      <c r="C904" s="333">
        <f>'MidWST Uses'!$C$34</f>
        <v>10216</v>
      </c>
      <c r="D904" s="334">
        <f>'MidWST Uses'!$D$34</f>
        <v>80323</v>
      </c>
      <c r="E904" s="334">
        <f>'MidWST Uses'!$E$34</f>
        <v>0</v>
      </c>
      <c r="F904" s="335"/>
    </row>
    <row r="905" spans="1:6" ht="15.75" hidden="1" outlineLevel="1" collapsed="1">
      <c r="A905" s="341"/>
      <c r="B905" s="342"/>
      <c r="C905" s="333">
        <f>'P-B Uses'!$C$34</f>
        <v>16747</v>
      </c>
      <c r="D905" s="334">
        <f>'P-B Uses'!$D$34</f>
        <v>0</v>
      </c>
      <c r="E905" s="334">
        <f>'P-B Uses'!$E$34</f>
        <v>16747</v>
      </c>
      <c r="F905" s="335"/>
    </row>
    <row r="906" spans="1:6" ht="15.75" hidden="1" outlineLevel="1" collapsed="1">
      <c r="A906" s="341"/>
      <c r="B906" s="342"/>
      <c r="C906" s="333">
        <f>'PVAMU Uses'!$C$34</f>
        <v>0</v>
      </c>
      <c r="D906" s="334">
        <f>'PVAMU Uses'!$D$34</f>
        <v>0</v>
      </c>
      <c r="E906" s="334">
        <f>'PVAMU Uses'!$E$34</f>
        <v>0</v>
      </c>
      <c r="F906" s="335"/>
    </row>
    <row r="907" spans="1:6" ht="15.75" hidden="1" outlineLevel="1" collapsed="1">
      <c r="A907" s="341"/>
      <c r="B907" s="342"/>
      <c r="C907" s="333">
        <f>'RGV1 Uses'!$C$34</f>
        <v>1967839</v>
      </c>
      <c r="D907" s="334">
        <f>'RGV1 Uses'!$D$34</f>
        <v>2952752</v>
      </c>
      <c r="E907" s="334">
        <f>'RGV1 Uses'!$E$34</f>
        <v>0</v>
      </c>
      <c r="F907" s="335"/>
    </row>
    <row r="908" spans="1:6" ht="15.75" hidden="1" outlineLevel="1" collapsed="1">
      <c r="A908" s="341"/>
      <c r="B908" s="342"/>
      <c r="C908" s="333">
        <f>'S-A Uses'!$C$34</f>
        <v>0</v>
      </c>
      <c r="D908" s="334">
        <f>'S-A Uses'!$D$34</f>
        <v>267436</v>
      </c>
      <c r="E908" s="334">
        <f>'S-A Uses'!$E$34</f>
        <v>0</v>
      </c>
      <c r="F908" s="335"/>
    </row>
    <row r="909" spans="1:6" ht="15.75" hidden="1" outlineLevel="1" collapsed="1">
      <c r="A909" s="341"/>
      <c r="B909" s="342"/>
      <c r="C909" s="333">
        <f>'SFA Uses'!$C$34</f>
        <v>0</v>
      </c>
      <c r="D909" s="334">
        <f>'SFA Uses'!$D$34</f>
        <v>0</v>
      </c>
      <c r="E909" s="334">
        <f>'SFA Uses'!$E$34</f>
        <v>0</v>
      </c>
      <c r="F909" s="335"/>
    </row>
    <row r="910" spans="1:6" ht="15.75" hidden="1" outlineLevel="1" collapsed="1">
      <c r="A910" s="341"/>
      <c r="B910" s="342"/>
      <c r="C910" s="333">
        <f>'SHSU1 Uses'!$C$34</f>
        <v>108947</v>
      </c>
      <c r="D910" s="334">
        <f>'SHSU1 Uses'!$D$34</f>
        <v>121429</v>
      </c>
      <c r="E910" s="334">
        <f>'SHSU1 Uses'!$E$34</f>
        <v>0</v>
      </c>
      <c r="F910" s="335"/>
    </row>
    <row r="911" spans="1:6" ht="15.75" hidden="1" outlineLevel="1" collapsed="1">
      <c r="A911" s="341"/>
      <c r="B911" s="342"/>
      <c r="C911" s="333">
        <f>'SRSU Uses'!$C$34</f>
        <v>0</v>
      </c>
      <c r="D911" s="334">
        <f>'SRSU Uses'!$D$34</f>
        <v>0</v>
      </c>
      <c r="E911" s="334">
        <f>'SRSU Uses'!$E$34</f>
        <v>0</v>
      </c>
      <c r="F911" s="335"/>
    </row>
    <row r="912" spans="1:6" ht="15.75" hidden="1" outlineLevel="1" collapsed="1">
      <c r="A912" s="341"/>
      <c r="B912" s="342"/>
      <c r="C912" s="333">
        <f>'TAMIIU Uses'!$C$34</f>
        <v>1550</v>
      </c>
      <c r="D912" s="334">
        <f>'TAMIIU Uses'!$D$34</f>
        <v>3113087</v>
      </c>
      <c r="E912" s="334">
        <f>'TAMIIU Uses'!$E$34</f>
        <v>0</v>
      </c>
      <c r="F912" s="335"/>
    </row>
    <row r="913" spans="1:6" ht="15.75" hidden="1" outlineLevel="1" collapsed="1">
      <c r="A913" s="341"/>
      <c r="B913" s="342"/>
      <c r="C913" s="333">
        <f>'TAMU Uses'!$C$34</f>
        <v>412604</v>
      </c>
      <c r="D913" s="334">
        <f>'TAMU Uses'!$D$34</f>
        <v>1876907</v>
      </c>
      <c r="E913" s="334">
        <f>'TAMU Uses'!$E$34</f>
        <v>31289</v>
      </c>
      <c r="F913" s="335"/>
    </row>
    <row r="914" spans="1:6" ht="15.75" hidden="1" outlineLevel="1" collapsed="1">
      <c r="A914" s="341"/>
      <c r="B914" s="342"/>
      <c r="C914" s="333">
        <f>'TAMUC Uses'!$C$34</f>
        <v>0</v>
      </c>
      <c r="D914" s="334">
        <f>'TAMUC Uses'!$D$34</f>
        <v>0</v>
      </c>
      <c r="E914" s="334">
        <f>'TAMUC Uses'!$E$34</f>
        <v>0</v>
      </c>
      <c r="F914" s="335"/>
    </row>
    <row r="915" spans="1:6" ht="15.75" hidden="1" outlineLevel="1" collapsed="1">
      <c r="A915" s="341"/>
      <c r="B915" s="342"/>
      <c r="C915" s="333">
        <f>'TAMUCC Uses'!$C$34</f>
        <v>0</v>
      </c>
      <c r="D915" s="334">
        <f>'TAMUCC Uses'!$D$34</f>
        <v>1100767</v>
      </c>
      <c r="E915" s="334">
        <f>'TAMUCC Uses'!$E$34</f>
        <v>6581303</v>
      </c>
      <c r="F915" s="335"/>
    </row>
    <row r="916" spans="1:6" ht="15.75" hidden="1" outlineLevel="1" collapsed="1">
      <c r="A916" s="341"/>
      <c r="B916" s="342"/>
      <c r="C916" s="333">
        <f>'TAMUCT Uses'!$C$34</f>
        <v>71943</v>
      </c>
      <c r="D916" s="334">
        <f>'TAMUCT Uses'!$D$34</f>
        <v>54057</v>
      </c>
      <c r="E916" s="334">
        <f>'TAMUCT Uses'!$E$34</f>
        <v>550000</v>
      </c>
      <c r="F916" s="335"/>
    </row>
    <row r="917" spans="1:6" ht="15.75" hidden="1" outlineLevel="1" collapsed="1">
      <c r="A917" s="341"/>
      <c r="B917" s="342"/>
      <c r="C917" s="333">
        <f>'TAMUG Uses'!$C$34</f>
        <v>0</v>
      </c>
      <c r="D917" s="334">
        <f>'TAMUG Uses'!$D$34</f>
        <v>0</v>
      </c>
      <c r="E917" s="334">
        <f>'TAMUG Uses'!$E$34</f>
        <v>0</v>
      </c>
      <c r="F917" s="335"/>
    </row>
    <row r="918" spans="1:6" ht="15.75" hidden="1" outlineLevel="1" collapsed="1">
      <c r="A918" s="341"/>
      <c r="B918" s="342"/>
      <c r="C918" s="333">
        <f>'TAMUK Uses'!$C$34</f>
        <v>0</v>
      </c>
      <c r="D918" s="334">
        <f>'TAMUK Uses'!$D$34</f>
        <v>177976</v>
      </c>
      <c r="E918" s="334">
        <f>'TAMUK Uses'!$E$34</f>
        <v>0</v>
      </c>
      <c r="F918" s="335"/>
    </row>
    <row r="919" spans="1:6" ht="15.75" hidden="1" outlineLevel="1" collapsed="1">
      <c r="A919" s="341"/>
      <c r="B919" s="342"/>
      <c r="C919" s="333">
        <f>'TAMUSA Uses'!$C$34</f>
        <v>94157</v>
      </c>
      <c r="D919" s="334">
        <f>'TAMUSA Uses'!$D$34</f>
        <v>99252</v>
      </c>
      <c r="E919" s="334">
        <f>'TAMUSA Uses'!$E$34</f>
        <v>71116</v>
      </c>
      <c r="F919" s="335"/>
    </row>
    <row r="920" spans="1:6" ht="15.75" hidden="1" outlineLevel="1" collapsed="1">
      <c r="A920" s="341"/>
      <c r="B920" s="342"/>
      <c r="C920" s="333">
        <f>'TAMUT Uses'!$C$34</f>
        <v>0</v>
      </c>
      <c r="D920" s="334">
        <f>'TAMUT Uses'!$D$34</f>
        <v>0</v>
      </c>
      <c r="E920" s="334">
        <f>'TAMUT Uses'!$E$34</f>
        <v>0</v>
      </c>
      <c r="F920" s="335"/>
    </row>
    <row r="921" spans="1:6" ht="15.75" hidden="1" outlineLevel="1" collapsed="1">
      <c r="A921" s="341"/>
      <c r="B921" s="342"/>
      <c r="C921" s="333">
        <f>'TARLST Uses'!$C$34</f>
        <v>0</v>
      </c>
      <c r="D921" s="334">
        <f>'TARLST Uses'!$D$34</f>
        <v>0</v>
      </c>
      <c r="E921" s="334">
        <f>'TARLST Uses'!$E$34</f>
        <v>0</v>
      </c>
      <c r="F921" s="335"/>
    </row>
    <row r="922" spans="1:6" ht="15.75" hidden="1" outlineLevel="1" collapsed="1">
      <c r="A922" s="341"/>
      <c r="B922" s="342"/>
      <c r="C922" s="333">
        <f>'TSU Uses'!$C$34</f>
        <v>111724</v>
      </c>
      <c r="D922" s="334">
        <f>'TSU Uses'!$D$34</f>
        <v>129791</v>
      </c>
      <c r="E922" s="334">
        <f>'TSU Uses'!$E$34</f>
        <v>1185</v>
      </c>
      <c r="F922" s="335"/>
    </row>
    <row r="923" spans="1:6" ht="15.75" hidden="1" outlineLevel="1" collapsed="1">
      <c r="A923" s="341"/>
      <c r="B923" s="342"/>
      <c r="C923" s="333">
        <f>'TTU Uses'!$C$34</f>
        <v>0</v>
      </c>
      <c r="D923" s="334">
        <f>'TTU Uses'!$D$34</f>
        <v>271530</v>
      </c>
      <c r="E923" s="334">
        <f>'TTU Uses'!$E$34</f>
        <v>0</v>
      </c>
      <c r="F923" s="335"/>
    </row>
    <row r="924" spans="1:6" ht="15.75" hidden="1" outlineLevel="1" collapsed="1">
      <c r="A924" s="341"/>
      <c r="B924" s="342"/>
      <c r="C924" s="333">
        <f>'TWU Uses'!$C$34</f>
        <v>0</v>
      </c>
      <c r="D924" s="334">
        <f>'TWU Uses'!$D$34</f>
        <v>0</v>
      </c>
      <c r="E924" s="334">
        <f>'TWU Uses'!$E$34</f>
        <v>0</v>
      </c>
      <c r="F924" s="335"/>
    </row>
    <row r="925" spans="1:6" ht="15.75" hidden="1" outlineLevel="1" collapsed="1">
      <c r="A925" s="341"/>
      <c r="B925" s="342"/>
      <c r="C925" s="333">
        <f>'TXST Uses'!$C$34</f>
        <v>0</v>
      </c>
      <c r="D925" s="334">
        <f>'TXST Uses'!$D$34</f>
        <v>11840</v>
      </c>
      <c r="E925" s="334">
        <f>'TXST Uses'!$E$34</f>
        <v>18217415</v>
      </c>
      <c r="F925" s="335"/>
    </row>
    <row r="926" spans="1:6" ht="15.75" hidden="1" outlineLevel="1" collapsed="1">
      <c r="A926" s="341"/>
      <c r="B926" s="342"/>
      <c r="C926" s="333">
        <f>'TYL Uses'!$C$34</f>
        <v>0</v>
      </c>
      <c r="D926" s="334">
        <f>'TYL Uses'!$D$34</f>
        <v>0</v>
      </c>
      <c r="E926" s="334">
        <f>'TYL Uses'!$E$34</f>
        <v>0</v>
      </c>
      <c r="F926" s="335"/>
    </row>
    <row r="927" spans="1:6" ht="15.75" hidden="1" outlineLevel="1" collapsed="1">
      <c r="A927" s="341"/>
      <c r="B927" s="342"/>
      <c r="C927" s="333">
        <f>'UH1 Uses'!$C$34</f>
        <v>0</v>
      </c>
      <c r="D927" s="334">
        <f>'UH1 Uses'!$D$34</f>
        <v>0</v>
      </c>
      <c r="E927" s="334">
        <f>'UH1 Uses'!$E$34</f>
        <v>0</v>
      </c>
      <c r="F927" s="335"/>
    </row>
    <row r="928" spans="1:6" ht="15.75" hidden="1" outlineLevel="1" collapsed="1">
      <c r="A928" s="341"/>
      <c r="B928" s="342"/>
      <c r="C928" s="333">
        <f>'UHCL Uses'!$C$34</f>
        <v>0</v>
      </c>
      <c r="D928" s="334">
        <f>'UHCL Uses'!$D$34</f>
        <v>94443</v>
      </c>
      <c r="E928" s="334">
        <f>'UHCL Uses'!$E$34</f>
        <v>486391</v>
      </c>
      <c r="F928" s="335"/>
    </row>
    <row r="929" spans="1:6" ht="15.75" hidden="1" outlineLevel="1" collapsed="1">
      <c r="A929" s="341"/>
      <c r="B929" s="342"/>
      <c r="C929" s="333">
        <f>'UHD Uses'!$C$34</f>
        <v>0</v>
      </c>
      <c r="D929" s="334">
        <f>'UHD Uses'!$D$34</f>
        <v>270955</v>
      </c>
      <c r="E929" s="334">
        <f>'UHD Uses'!$E$34</f>
        <v>1176263</v>
      </c>
      <c r="F929" s="335"/>
    </row>
    <row r="930" spans="1:6" ht="15.75" hidden="1" outlineLevel="1" collapsed="1">
      <c r="A930" s="341"/>
      <c r="B930" s="342"/>
      <c r="C930" s="333">
        <f>'UHV Uses'!$C$34</f>
        <v>0</v>
      </c>
      <c r="D930" s="334">
        <f>'UHV Uses'!$D$34</f>
        <v>0</v>
      </c>
      <c r="E930" s="334">
        <f>'UHV Uses'!$E$34</f>
        <v>0</v>
      </c>
      <c r="F930" s="335"/>
    </row>
    <row r="931" spans="1:6" ht="15.75" hidden="1" outlineLevel="1" collapsed="1">
      <c r="A931" s="341"/>
      <c r="B931" s="342"/>
      <c r="C931" s="333">
        <f>'UNT Uses'!$C$34</f>
        <v>0</v>
      </c>
      <c r="D931" s="334">
        <f>'UNT Uses'!$D$34</f>
        <v>0</v>
      </c>
      <c r="E931" s="334">
        <f>'UNT Uses'!$E$34</f>
        <v>0</v>
      </c>
      <c r="F931" s="335"/>
    </row>
    <row r="932" spans="1:6" ht="15.75" hidden="1" outlineLevel="1" collapsed="1">
      <c r="A932" s="341"/>
      <c r="B932" s="342"/>
      <c r="C932" s="333">
        <f>'UNTD Uses'!$C$34</f>
        <v>0</v>
      </c>
      <c r="D932" s="334">
        <f>'UNTD Uses'!$D$34</f>
        <v>243922</v>
      </c>
      <c r="E932" s="334">
        <f>'UNTD Uses'!$E$34</f>
        <v>44013</v>
      </c>
      <c r="F932" s="335"/>
    </row>
    <row r="933" spans="1:6" ht="15.75" hidden="1" outlineLevel="1" collapsed="1">
      <c r="A933" s="341"/>
      <c r="B933" s="342"/>
      <c r="C933" s="333">
        <f>'WTAMU Uses'!$C$34</f>
        <v>0</v>
      </c>
      <c r="D933" s="334">
        <f>'WTAMU Uses'!$D$34</f>
        <v>144292</v>
      </c>
      <c r="E933" s="334">
        <f>'WTAMU Uses'!$E$34</f>
        <v>0</v>
      </c>
      <c r="F933" s="335"/>
    </row>
    <row r="934" spans="1:6" ht="31.5" collapsed="1">
      <c r="A934" s="341" t="s">
        <v>970</v>
      </c>
      <c r="B934" s="342" t="s">
        <v>971</v>
      </c>
      <c r="C934" s="333">
        <f>SUM(C898:C933)</f>
        <v>2915015</v>
      </c>
      <c r="D934" s="334">
        <f>SUM(D898:D933)</f>
        <v>13229850</v>
      </c>
      <c r="E934" s="334">
        <f>SUM(E898:E933)</f>
        <v>35411442</v>
      </c>
      <c r="F934" s="335"/>
    </row>
    <row r="935" spans="1:6" ht="15.75" hidden="1" outlineLevel="1">
      <c r="A935" s="357"/>
      <c r="B935" s="342"/>
      <c r="C935" s="333">
        <f>'ARL Uses'!$C$35</f>
        <v>0</v>
      </c>
      <c r="D935" s="334">
        <f>'ARL Uses'!$D$35</f>
        <v>0</v>
      </c>
      <c r="E935" s="334">
        <f>'ARL Uses'!$E$35</f>
        <v>0</v>
      </c>
      <c r="F935" s="335"/>
    </row>
    <row r="936" spans="1:6" ht="15.75" hidden="1" outlineLevel="1" collapsed="1">
      <c r="A936" s="357"/>
      <c r="B936" s="342"/>
      <c r="C936" s="333">
        <f>'ASU Uses'!$C$35</f>
        <v>0</v>
      </c>
      <c r="D936" s="334">
        <f>'ASU Uses'!$D$35</f>
        <v>19102</v>
      </c>
      <c r="E936" s="334">
        <f>'ASU Uses'!$E$35</f>
        <v>0</v>
      </c>
      <c r="F936" s="335"/>
    </row>
    <row r="937" spans="1:6" ht="15.75" hidden="1" outlineLevel="1" collapsed="1">
      <c r="A937" s="357"/>
      <c r="B937" s="342"/>
      <c r="C937" s="333">
        <f>'AUS1 Uses'!$C$35</f>
        <v>0</v>
      </c>
      <c r="D937" s="334">
        <f>'AUS1 Uses'!$D$35</f>
        <v>0</v>
      </c>
      <c r="E937" s="334">
        <f>'AUS1 Uses'!$E$35</f>
        <v>0</v>
      </c>
      <c r="F937" s="335"/>
    </row>
    <row r="938" spans="1:6" ht="15.75" hidden="1" outlineLevel="1" collapsed="1">
      <c r="A938" s="357"/>
      <c r="B938" s="342"/>
      <c r="C938" s="333">
        <f>'Dal Uses'!$C$35</f>
        <v>0</v>
      </c>
      <c r="D938" s="334">
        <f>'Dal Uses'!$D$35</f>
        <v>1222108</v>
      </c>
      <c r="E938" s="334">
        <f>'Dal Uses'!$E$35</f>
        <v>0</v>
      </c>
      <c r="F938" s="335"/>
    </row>
    <row r="939" spans="1:6" ht="15.75" hidden="1" outlineLevel="1" collapsed="1">
      <c r="A939" s="357"/>
      <c r="B939" s="342"/>
      <c r="C939" s="333">
        <f>'E-P Uses'!$C$35</f>
        <v>0</v>
      </c>
      <c r="D939" s="334">
        <f>'E-P Uses'!$D$35</f>
        <v>0</v>
      </c>
      <c r="E939" s="334">
        <f>'E-P Uses'!$E$35</f>
        <v>0</v>
      </c>
      <c r="F939" s="335"/>
    </row>
    <row r="940" spans="1:6" ht="15.75" hidden="1" outlineLevel="1" collapsed="1">
      <c r="A940" s="357"/>
      <c r="B940" s="342"/>
      <c r="C940" s="333">
        <f>'LU Uses'!$C$35</f>
        <v>0</v>
      </c>
      <c r="D940" s="334">
        <f>'LU Uses'!$D$35</f>
        <v>0</v>
      </c>
      <c r="E940" s="334">
        <f>'LU Uses'!$E$35</f>
        <v>0</v>
      </c>
      <c r="F940" s="335"/>
    </row>
    <row r="941" spans="1:6" ht="15.75" hidden="1" outlineLevel="1" collapsed="1">
      <c r="A941" s="357"/>
      <c r="B941" s="342"/>
      <c r="C941" s="333">
        <f>'MidWST Uses'!$C$35</f>
        <v>0</v>
      </c>
      <c r="D941" s="334">
        <f>'MidWST Uses'!$D$35</f>
        <v>0</v>
      </c>
      <c r="E941" s="334">
        <f>'MidWST Uses'!$E$35</f>
        <v>0</v>
      </c>
      <c r="F941" s="335"/>
    </row>
    <row r="942" spans="1:6" ht="15.75" hidden="1" outlineLevel="1" collapsed="1">
      <c r="A942" s="357"/>
      <c r="B942" s="342"/>
      <c r="C942" s="333">
        <f>'P-B Uses'!$C$35</f>
        <v>0</v>
      </c>
      <c r="D942" s="334">
        <f>'P-B Uses'!$D$35</f>
        <v>80000</v>
      </c>
      <c r="E942" s="334">
        <f>'P-B Uses'!$E$35</f>
        <v>80000</v>
      </c>
      <c r="F942" s="335"/>
    </row>
    <row r="943" spans="1:6" ht="15.75" hidden="1" outlineLevel="1" collapsed="1">
      <c r="A943" s="357"/>
      <c r="B943" s="342"/>
      <c r="C943" s="333">
        <f>'PVAMU Uses'!$C$35</f>
        <v>0</v>
      </c>
      <c r="D943" s="334">
        <f>'PVAMU Uses'!$D$35</f>
        <v>279992</v>
      </c>
      <c r="E943" s="334">
        <f>'PVAMU Uses'!$E$35</f>
        <v>3604</v>
      </c>
      <c r="F943" s="335"/>
    </row>
    <row r="944" spans="1:6" ht="15.75" hidden="1" outlineLevel="1" collapsed="1">
      <c r="A944" s="357"/>
      <c r="B944" s="342"/>
      <c r="C944" s="333">
        <f>'RGV1 Uses'!$C$35</f>
        <v>0</v>
      </c>
      <c r="D944" s="334">
        <f>'RGV1 Uses'!$D$35</f>
        <v>0</v>
      </c>
      <c r="E944" s="334">
        <f>'RGV1 Uses'!$E$35</f>
        <v>0</v>
      </c>
      <c r="F944" s="335"/>
    </row>
    <row r="945" spans="1:6" ht="15.75" hidden="1" outlineLevel="1" collapsed="1">
      <c r="A945" s="357"/>
      <c r="B945" s="342"/>
      <c r="C945" s="333">
        <f>'S-A Uses'!$C$35</f>
        <v>0</v>
      </c>
      <c r="D945" s="334">
        <f>'S-A Uses'!$D$35</f>
        <v>0</v>
      </c>
      <c r="E945" s="334">
        <f>'S-A Uses'!$E$35</f>
        <v>0</v>
      </c>
      <c r="F945" s="335"/>
    </row>
    <row r="946" spans="1:6" ht="15.75" hidden="1" outlineLevel="1" collapsed="1">
      <c r="A946" s="357"/>
      <c r="B946" s="342"/>
      <c r="C946" s="333">
        <f>'SFA Uses'!$C$35</f>
        <v>0</v>
      </c>
      <c r="D946" s="334">
        <f>'SFA Uses'!$D$35</f>
        <v>0</v>
      </c>
      <c r="E946" s="334">
        <f>'SFA Uses'!$E$35</f>
        <v>0</v>
      </c>
      <c r="F946" s="335"/>
    </row>
    <row r="947" spans="1:6" ht="15.75" hidden="1" outlineLevel="1" collapsed="1">
      <c r="A947" s="357"/>
      <c r="B947" s="342"/>
      <c r="C947" s="333">
        <f>'SHSU1 Uses'!$C$35</f>
        <v>309164</v>
      </c>
      <c r="D947" s="334">
        <f>'SHSU1 Uses'!$D$35</f>
        <v>240068</v>
      </c>
      <c r="E947" s="334">
        <f>'SHSU1 Uses'!$E$35</f>
        <v>0</v>
      </c>
      <c r="F947" s="335"/>
    </row>
    <row r="948" spans="1:6" ht="15.75" hidden="1" outlineLevel="1" collapsed="1">
      <c r="A948" s="357"/>
      <c r="B948" s="342"/>
      <c r="C948" s="333">
        <f>'SRSU Uses'!$C$35</f>
        <v>0</v>
      </c>
      <c r="D948" s="334">
        <f>'SRSU Uses'!$D$35</f>
        <v>0</v>
      </c>
      <c r="E948" s="334">
        <f>'SRSU Uses'!$E$35</f>
        <v>0</v>
      </c>
      <c r="F948" s="335"/>
    </row>
    <row r="949" spans="1:6" ht="15.75" hidden="1" outlineLevel="1" collapsed="1">
      <c r="A949" s="357"/>
      <c r="B949" s="342"/>
      <c r="C949" s="333">
        <f>'TAMIIU Uses'!$C$35</f>
        <v>0</v>
      </c>
      <c r="D949" s="334">
        <f>'TAMIIU Uses'!$D$35</f>
        <v>0</v>
      </c>
      <c r="E949" s="334">
        <f>'TAMIIU Uses'!$E$35</f>
        <v>0</v>
      </c>
      <c r="F949" s="335"/>
    </row>
    <row r="950" spans="1:6" ht="15.75" hidden="1" outlineLevel="1" collapsed="1">
      <c r="A950" s="357"/>
      <c r="B950" s="342"/>
      <c r="C950" s="333">
        <f>'TAMU Uses'!$C$35</f>
        <v>0</v>
      </c>
      <c r="D950" s="334">
        <f>'TAMU Uses'!$D$35</f>
        <v>0</v>
      </c>
      <c r="E950" s="334">
        <f>'TAMU Uses'!$E$35</f>
        <v>0</v>
      </c>
      <c r="F950" s="335"/>
    </row>
    <row r="951" spans="1:6" ht="15.75" hidden="1" outlineLevel="1" collapsed="1">
      <c r="A951" s="357"/>
      <c r="B951" s="342"/>
      <c r="C951" s="333">
        <f>'TAMUC Uses'!$C$35</f>
        <v>0</v>
      </c>
      <c r="D951" s="334">
        <f>'TAMUC Uses'!$D$35</f>
        <v>0</v>
      </c>
      <c r="E951" s="334">
        <f>'TAMUC Uses'!$E$35</f>
        <v>0</v>
      </c>
      <c r="F951" s="335"/>
    </row>
    <row r="952" spans="1:6" ht="15.75" hidden="1" outlineLevel="1" collapsed="1">
      <c r="A952" s="357"/>
      <c r="B952" s="342"/>
      <c r="C952" s="333">
        <f>'TAMUCC Uses'!$C$35</f>
        <v>0</v>
      </c>
      <c r="D952" s="334">
        <f>'TAMUCC Uses'!$D$35</f>
        <v>0</v>
      </c>
      <c r="E952" s="334">
        <f>'TAMUCC Uses'!$E$35</f>
        <v>0</v>
      </c>
      <c r="F952" s="335"/>
    </row>
    <row r="953" spans="1:6" ht="15.75" hidden="1" outlineLevel="1" collapsed="1">
      <c r="A953" s="357"/>
      <c r="B953" s="342"/>
      <c r="C953" s="333">
        <f>'TAMUCT Uses'!$C$35</f>
        <v>0</v>
      </c>
      <c r="D953" s="334">
        <f>'TAMUCT Uses'!$D$35</f>
        <v>0</v>
      </c>
      <c r="E953" s="334">
        <f>'TAMUCT Uses'!$E$35</f>
        <v>0</v>
      </c>
      <c r="F953" s="335"/>
    </row>
    <row r="954" spans="1:6" ht="15.75" hidden="1" outlineLevel="1" collapsed="1">
      <c r="A954" s="357"/>
      <c r="B954" s="342"/>
      <c r="C954" s="333">
        <f>'TAMUG Uses'!$C$35</f>
        <v>0</v>
      </c>
      <c r="D954" s="334">
        <f>'TAMUG Uses'!$D$35</f>
        <v>0</v>
      </c>
      <c r="E954" s="334">
        <f>'TAMUG Uses'!$E$35</f>
        <v>0</v>
      </c>
      <c r="F954" s="335"/>
    </row>
    <row r="955" spans="1:6" ht="15.75" hidden="1" outlineLevel="1" collapsed="1">
      <c r="A955" s="357"/>
      <c r="B955" s="342"/>
      <c r="C955" s="333">
        <f>'TAMUK Uses'!$C$35</f>
        <v>0</v>
      </c>
      <c r="D955" s="334">
        <f>'TAMUK Uses'!$D$35</f>
        <v>73550</v>
      </c>
      <c r="E955" s="334">
        <f>'TAMUK Uses'!$E$35</f>
        <v>0</v>
      </c>
      <c r="F955" s="335"/>
    </row>
    <row r="956" spans="1:6" ht="15.75" hidden="1" outlineLevel="1" collapsed="1">
      <c r="A956" s="357"/>
      <c r="B956" s="342"/>
      <c r="C956" s="333">
        <f>'TAMUSA Uses'!$C$35</f>
        <v>252</v>
      </c>
      <c r="D956" s="334">
        <f>'TAMUSA Uses'!$D$35</f>
        <v>0</v>
      </c>
      <c r="E956" s="334">
        <f>'TAMUSA Uses'!$E$35</f>
        <v>0</v>
      </c>
      <c r="F956" s="335"/>
    </row>
    <row r="957" spans="1:6" ht="15.75" hidden="1" outlineLevel="1" collapsed="1">
      <c r="A957" s="357"/>
      <c r="B957" s="342"/>
      <c r="C957" s="333">
        <f>'TAMUT Uses'!$C$35</f>
        <v>0</v>
      </c>
      <c r="D957" s="334">
        <f>'TAMUT Uses'!$D$35</f>
        <v>0</v>
      </c>
      <c r="E957" s="334">
        <f>'TAMUT Uses'!$E$35</f>
        <v>0</v>
      </c>
      <c r="F957" s="335"/>
    </row>
    <row r="958" spans="1:6" ht="15.75" hidden="1" outlineLevel="1" collapsed="1">
      <c r="A958" s="357"/>
      <c r="B958" s="342"/>
      <c r="C958" s="333">
        <f>'TARLST Uses'!$C$35</f>
        <v>0</v>
      </c>
      <c r="D958" s="334">
        <f>'TARLST Uses'!$D$35</f>
        <v>0</v>
      </c>
      <c r="E958" s="334">
        <f>'TARLST Uses'!$E$35</f>
        <v>0</v>
      </c>
      <c r="F958" s="335"/>
    </row>
    <row r="959" spans="1:6" ht="15.75" hidden="1" outlineLevel="1" collapsed="1">
      <c r="A959" s="357"/>
      <c r="B959" s="342"/>
      <c r="C959" s="333">
        <f>'TSU Uses'!$C$35</f>
        <v>0</v>
      </c>
      <c r="D959" s="334">
        <f>'TSU Uses'!$D$35</f>
        <v>0</v>
      </c>
      <c r="E959" s="334">
        <f>'TSU Uses'!$E$35</f>
        <v>0</v>
      </c>
      <c r="F959" s="335"/>
    </row>
    <row r="960" spans="1:6" ht="15.75" hidden="1" outlineLevel="1" collapsed="1">
      <c r="A960" s="357"/>
      <c r="B960" s="342"/>
      <c r="C960" s="333">
        <f>'TTU Uses'!$C$35</f>
        <v>0</v>
      </c>
      <c r="D960" s="334">
        <f>'TTU Uses'!$D$35</f>
        <v>160561</v>
      </c>
      <c r="E960" s="334">
        <f>'TTU Uses'!$E$35</f>
        <v>0</v>
      </c>
      <c r="F960" s="335"/>
    </row>
    <row r="961" spans="1:6" ht="15.75" hidden="1" outlineLevel="1" collapsed="1">
      <c r="A961" s="357"/>
      <c r="B961" s="342"/>
      <c r="C961" s="333">
        <f>'TWU Uses'!$C$35</f>
        <v>0</v>
      </c>
      <c r="D961" s="334">
        <f>'TWU Uses'!$D$35</f>
        <v>0</v>
      </c>
      <c r="E961" s="334">
        <f>'TWU Uses'!$E$35</f>
        <v>0</v>
      </c>
      <c r="F961" s="335"/>
    </row>
    <row r="962" spans="1:6" ht="15.75" hidden="1" outlineLevel="1" collapsed="1">
      <c r="A962" s="357"/>
      <c r="B962" s="342"/>
      <c r="C962" s="333">
        <f>'TXST Uses'!$C$35</f>
        <v>0</v>
      </c>
      <c r="D962" s="334">
        <f>'TXST Uses'!$D$35</f>
        <v>0</v>
      </c>
      <c r="E962" s="334">
        <f>'TXST Uses'!$E$35</f>
        <v>0</v>
      </c>
      <c r="F962" s="335"/>
    </row>
    <row r="963" spans="1:6" ht="15.75" hidden="1" outlineLevel="1" collapsed="1">
      <c r="A963" s="357"/>
      <c r="B963" s="342"/>
      <c r="C963" s="333">
        <f>'TYL Uses'!$C$35</f>
        <v>0</v>
      </c>
      <c r="D963" s="334">
        <f>'TYL Uses'!$D$35</f>
        <v>0</v>
      </c>
      <c r="E963" s="334">
        <f>'TYL Uses'!$E$35</f>
        <v>0</v>
      </c>
      <c r="F963" s="335"/>
    </row>
    <row r="964" spans="1:6" ht="15.75" hidden="1" outlineLevel="1" collapsed="1">
      <c r="A964" s="357"/>
      <c r="B964" s="342"/>
      <c r="C964" s="333">
        <f>'UH1 Uses'!$C$35</f>
        <v>0</v>
      </c>
      <c r="D964" s="334">
        <f>'UH1 Uses'!$D$35</f>
        <v>0</v>
      </c>
      <c r="E964" s="334">
        <f>'UH1 Uses'!$E$35</f>
        <v>0</v>
      </c>
      <c r="F964" s="335"/>
    </row>
    <row r="965" spans="1:6" ht="15.75" hidden="1" outlineLevel="1" collapsed="1">
      <c r="A965" s="357"/>
      <c r="B965" s="342"/>
      <c r="C965" s="333">
        <f>'UHCL Uses'!$C$35</f>
        <v>0</v>
      </c>
      <c r="D965" s="334">
        <f>'UHCL Uses'!$D$35</f>
        <v>0</v>
      </c>
      <c r="E965" s="334">
        <f>'UHCL Uses'!$E$35</f>
        <v>0</v>
      </c>
      <c r="F965" s="335"/>
    </row>
    <row r="966" spans="1:6" ht="15.75" hidden="1" outlineLevel="1" collapsed="1">
      <c r="A966" s="357"/>
      <c r="B966" s="342"/>
      <c r="C966" s="333">
        <f>'UHD Uses'!$C$35</f>
        <v>0</v>
      </c>
      <c r="D966" s="334">
        <f>'UHD Uses'!$D$35</f>
        <v>2056</v>
      </c>
      <c r="E966" s="334">
        <f>'UHD Uses'!$E$35</f>
        <v>0</v>
      </c>
      <c r="F966" s="335"/>
    </row>
    <row r="967" spans="1:6" ht="15.75" hidden="1" outlineLevel="1" collapsed="1">
      <c r="A967" s="357"/>
      <c r="B967" s="342"/>
      <c r="C967" s="333">
        <f>'UHV Uses'!$C$35</f>
        <v>0</v>
      </c>
      <c r="D967" s="334">
        <f>'UHV Uses'!$D$35</f>
        <v>0</v>
      </c>
      <c r="E967" s="334">
        <f>'UHV Uses'!$E$35</f>
        <v>0</v>
      </c>
      <c r="F967" s="335"/>
    </row>
    <row r="968" spans="1:6" ht="15.75" hidden="1" outlineLevel="1" collapsed="1">
      <c r="A968" s="357"/>
      <c r="B968" s="342"/>
      <c r="C968" s="333">
        <f>'UNT Uses'!$C$35</f>
        <v>0</v>
      </c>
      <c r="D968" s="334">
        <f>'UNT Uses'!$D$35</f>
        <v>0</v>
      </c>
      <c r="E968" s="334">
        <f>'UNT Uses'!$E$35</f>
        <v>0</v>
      </c>
      <c r="F968" s="335"/>
    </row>
    <row r="969" spans="1:6" ht="15.75" hidden="1" outlineLevel="1" collapsed="1">
      <c r="A969" s="357"/>
      <c r="B969" s="342"/>
      <c r="C969" s="333">
        <f>'UNTD Uses'!$C$35</f>
        <v>0</v>
      </c>
      <c r="D969" s="334">
        <f>'UNTD Uses'!$D$35</f>
        <v>0</v>
      </c>
      <c r="E969" s="334">
        <f>'UNTD Uses'!$E$35</f>
        <v>40625</v>
      </c>
      <c r="F969" s="335"/>
    </row>
    <row r="970" spans="1:6" ht="15.75" hidden="1" outlineLevel="1" collapsed="1">
      <c r="A970" s="357"/>
      <c r="B970" s="342"/>
      <c r="C970" s="333">
        <f>'WTAMU Uses'!$C$35</f>
        <v>0</v>
      </c>
      <c r="D970" s="334">
        <f>'WTAMU Uses'!$D$35</f>
        <v>0</v>
      </c>
      <c r="E970" s="334">
        <f>'WTAMU Uses'!$E$35</f>
        <v>0</v>
      </c>
      <c r="F970" s="335"/>
    </row>
    <row r="971" spans="1:6" ht="31.5" collapsed="1">
      <c r="A971" s="357" t="s">
        <v>972</v>
      </c>
      <c r="B971" s="342" t="s">
        <v>973</v>
      </c>
      <c r="C971" s="333">
        <f>SUM(C935:C970)</f>
        <v>309416</v>
      </c>
      <c r="D971" s="334">
        <f>SUM(D935:D970)</f>
        <v>2077437</v>
      </c>
      <c r="E971" s="334">
        <f>SUM(E935:E970)</f>
        <v>124229</v>
      </c>
      <c r="F971" s="335"/>
    </row>
    <row r="972" spans="1:6" ht="15.75" hidden="1" outlineLevel="1">
      <c r="A972" s="357"/>
      <c r="B972" s="342"/>
      <c r="C972" s="333">
        <f>'ARL Uses'!$C$36</f>
        <v>0</v>
      </c>
      <c r="D972" s="334">
        <f>'ARL Uses'!$D$36</f>
        <v>1400639</v>
      </c>
      <c r="E972" s="334">
        <f>'ARL Uses'!$E$36</f>
        <v>0</v>
      </c>
      <c r="F972" s="335"/>
    </row>
    <row r="973" spans="1:6" ht="15.75" hidden="1" outlineLevel="1" collapsed="1">
      <c r="A973" s="357"/>
      <c r="B973" s="342"/>
      <c r="C973" s="333">
        <f>'ASU Uses'!$C$36</f>
        <v>55336</v>
      </c>
      <c r="D973" s="334">
        <f>'ASU Uses'!$D$36</f>
        <v>277376</v>
      </c>
      <c r="E973" s="334">
        <f>'ASU Uses'!$E$36</f>
        <v>0</v>
      </c>
      <c r="F973" s="335"/>
    </row>
    <row r="974" spans="1:6" ht="15.75" hidden="1" outlineLevel="1" collapsed="1">
      <c r="A974" s="357"/>
      <c r="B974" s="342"/>
      <c r="C974" s="333">
        <f>'AUS1 Uses'!$C$36</f>
        <v>0</v>
      </c>
      <c r="D974" s="334">
        <f>'AUS1 Uses'!$D$36</f>
        <v>2156648</v>
      </c>
      <c r="E974" s="334">
        <f>'AUS1 Uses'!$E$36</f>
        <v>0</v>
      </c>
      <c r="F974" s="335"/>
    </row>
    <row r="975" spans="1:6" ht="15.75" hidden="1" outlineLevel="1" collapsed="1">
      <c r="A975" s="357"/>
      <c r="B975" s="342"/>
      <c r="C975" s="333">
        <f>'Dal Uses'!$C$36</f>
        <v>0</v>
      </c>
      <c r="D975" s="334">
        <f>'Dal Uses'!$D$36</f>
        <v>4233942</v>
      </c>
      <c r="E975" s="334">
        <f>'Dal Uses'!$E$36</f>
        <v>0</v>
      </c>
      <c r="F975" s="335"/>
    </row>
    <row r="976" spans="1:6" ht="15.75" hidden="1" outlineLevel="1" collapsed="1">
      <c r="A976" s="357"/>
      <c r="B976" s="342"/>
      <c r="C976" s="333">
        <f>'E-P Uses'!$C$36</f>
        <v>274875</v>
      </c>
      <c r="D976" s="334">
        <f>'E-P Uses'!$D$36</f>
        <v>79911</v>
      </c>
      <c r="E976" s="334">
        <f>'E-P Uses'!$E$36</f>
        <v>8235720</v>
      </c>
      <c r="F976" s="335"/>
    </row>
    <row r="977" spans="1:6" ht="15.75" hidden="1" outlineLevel="1" collapsed="1">
      <c r="A977" s="357"/>
      <c r="B977" s="342"/>
      <c r="C977" s="333">
        <f>'LU Uses'!$C$36</f>
        <v>207022</v>
      </c>
      <c r="D977" s="334">
        <f>'LU Uses'!$D$36</f>
        <v>1183426</v>
      </c>
      <c r="E977" s="334">
        <f>'LU Uses'!$E$36</f>
        <v>0</v>
      </c>
      <c r="F977" s="335"/>
    </row>
    <row r="978" spans="1:6" ht="15.75" hidden="1" outlineLevel="1" collapsed="1">
      <c r="A978" s="357"/>
      <c r="B978" s="342"/>
      <c r="C978" s="333">
        <f>'MidWST Uses'!$C$36</f>
        <v>23884</v>
      </c>
      <c r="D978" s="334">
        <f>'MidWST Uses'!$D$36</f>
        <v>272601</v>
      </c>
      <c r="E978" s="334">
        <f>'MidWST Uses'!$E$36</f>
        <v>26798</v>
      </c>
      <c r="F978" s="335"/>
    </row>
    <row r="979" spans="1:6" ht="15.75" hidden="1" outlineLevel="1" collapsed="1">
      <c r="A979" s="357"/>
      <c r="B979" s="342"/>
      <c r="C979" s="333">
        <f>'P-B Uses'!$C$36</f>
        <v>95244</v>
      </c>
      <c r="D979" s="334">
        <f>'P-B Uses'!$D$36</f>
        <v>147060</v>
      </c>
      <c r="E979" s="334">
        <f>'P-B Uses'!$E$36</f>
        <v>242304</v>
      </c>
      <c r="F979" s="335"/>
    </row>
    <row r="980" spans="1:6" ht="15.75" hidden="1" outlineLevel="1" collapsed="1">
      <c r="A980" s="357"/>
      <c r="B980" s="342"/>
      <c r="C980" s="333">
        <f>'PVAMU Uses'!$C$36</f>
        <v>0</v>
      </c>
      <c r="D980" s="334">
        <f>'PVAMU Uses'!$D$36</f>
        <v>2092513</v>
      </c>
      <c r="E980" s="334">
        <f>'PVAMU Uses'!$E$36</f>
        <v>81735</v>
      </c>
      <c r="F980" s="335"/>
    </row>
    <row r="981" spans="1:6" ht="15.75" hidden="1" outlineLevel="1" collapsed="1">
      <c r="A981" s="357"/>
      <c r="B981" s="342"/>
      <c r="C981" s="333">
        <f>'RGV1 Uses'!$C$36</f>
        <v>2878779</v>
      </c>
      <c r="D981" s="334">
        <f>'RGV1 Uses'!$D$36</f>
        <v>5962139</v>
      </c>
      <c r="E981" s="334">
        <f>'RGV1 Uses'!$E$36</f>
        <v>0</v>
      </c>
      <c r="F981" s="335"/>
    </row>
    <row r="982" spans="1:6" ht="15.75" hidden="1" outlineLevel="1" collapsed="1">
      <c r="A982" s="357"/>
      <c r="B982" s="342"/>
      <c r="C982" s="333">
        <f>'S-A Uses'!$C$36</f>
        <v>0</v>
      </c>
      <c r="D982" s="334">
        <f>'S-A Uses'!$D$36</f>
        <v>636670</v>
      </c>
      <c r="E982" s="334">
        <f>'S-A Uses'!$E$36</f>
        <v>0</v>
      </c>
      <c r="F982" s="335"/>
    </row>
    <row r="983" spans="1:6" ht="15.75" hidden="1" outlineLevel="1" collapsed="1">
      <c r="A983" s="357"/>
      <c r="B983" s="342"/>
      <c r="C983" s="333">
        <f>'SFA Uses'!$C$36</f>
        <v>0</v>
      </c>
      <c r="D983" s="334">
        <f>'SFA Uses'!$D$36</f>
        <v>123733</v>
      </c>
      <c r="E983" s="334">
        <f>'SFA Uses'!$E$36</f>
        <v>0</v>
      </c>
      <c r="F983" s="335"/>
    </row>
    <row r="984" spans="1:6" ht="15.75" hidden="1" outlineLevel="1" collapsed="1">
      <c r="A984" s="357"/>
      <c r="B984" s="342"/>
      <c r="C984" s="333">
        <f>'SHSU1 Uses'!$C$36</f>
        <v>904636</v>
      </c>
      <c r="D984" s="334">
        <f>'SHSU1 Uses'!$D$36</f>
        <v>735095</v>
      </c>
      <c r="E984" s="334">
        <f>'SHSU1 Uses'!$E$36</f>
        <v>0</v>
      </c>
      <c r="F984" s="335"/>
    </row>
    <row r="985" spans="1:6" ht="15.75" hidden="1" outlineLevel="1" collapsed="1">
      <c r="A985" s="357"/>
      <c r="B985" s="342"/>
      <c r="C985" s="333">
        <f>'SRSU Uses'!$C$36</f>
        <v>0</v>
      </c>
      <c r="D985" s="334">
        <f>'SRSU Uses'!$D$36</f>
        <v>243457</v>
      </c>
      <c r="E985" s="334">
        <f>'SRSU Uses'!$E$36</f>
        <v>0</v>
      </c>
      <c r="F985" s="335"/>
    </row>
    <row r="986" spans="1:6" ht="15.75" hidden="1" outlineLevel="1" collapsed="1">
      <c r="A986" s="357"/>
      <c r="B986" s="342"/>
      <c r="C986" s="333">
        <f>'TAMIIU Uses'!$C$36</f>
        <v>161615</v>
      </c>
      <c r="D986" s="334">
        <f>'TAMIIU Uses'!$D$36</f>
        <v>3389483</v>
      </c>
      <c r="E986" s="334">
        <f>'TAMIIU Uses'!$E$36</f>
        <v>0</v>
      </c>
      <c r="F986" s="335"/>
    </row>
    <row r="987" spans="1:6" ht="15.75" hidden="1" outlineLevel="1" collapsed="1">
      <c r="A987" s="357"/>
      <c r="B987" s="342"/>
      <c r="C987" s="333">
        <f>'TAMU Uses'!$C$36</f>
        <v>412604</v>
      </c>
      <c r="D987" s="334">
        <f>'TAMU Uses'!$D$36</f>
        <v>4237315</v>
      </c>
      <c r="E987" s="334">
        <f>'TAMU Uses'!$E$36</f>
        <v>31289</v>
      </c>
      <c r="F987" s="335"/>
    </row>
    <row r="988" spans="1:6" ht="15.75" hidden="1" outlineLevel="1" collapsed="1">
      <c r="A988" s="357"/>
      <c r="B988" s="342"/>
      <c r="C988" s="333">
        <f>'TAMUC Uses'!$C$36</f>
        <v>0</v>
      </c>
      <c r="D988" s="334">
        <f>'TAMUC Uses'!$D$36</f>
        <v>0</v>
      </c>
      <c r="E988" s="334">
        <f>'TAMUC Uses'!$E$36</f>
        <v>0</v>
      </c>
      <c r="F988" s="335"/>
    </row>
    <row r="989" spans="1:6" ht="15.75" hidden="1" outlineLevel="1" collapsed="1">
      <c r="A989" s="357"/>
      <c r="B989" s="342"/>
      <c r="C989" s="333">
        <f>'TAMUCC Uses'!$C$36</f>
        <v>90678</v>
      </c>
      <c r="D989" s="334">
        <f>'TAMUCC Uses'!$D$36</f>
        <v>2190433</v>
      </c>
      <c r="E989" s="334">
        <f>'TAMUCC Uses'!$E$36</f>
        <v>6676006</v>
      </c>
      <c r="F989" s="335"/>
    </row>
    <row r="990" spans="1:6" ht="15.75" hidden="1" outlineLevel="1" collapsed="1">
      <c r="A990" s="357"/>
      <c r="B990" s="342"/>
      <c r="C990" s="333">
        <f>'TAMUCT Uses'!$C$36</f>
        <v>72767</v>
      </c>
      <c r="D990" s="334">
        <f>'TAMUCT Uses'!$D$36</f>
        <v>122746</v>
      </c>
      <c r="E990" s="334">
        <f>'TAMUCT Uses'!$E$36</f>
        <v>635000</v>
      </c>
      <c r="F990" s="335"/>
    </row>
    <row r="991" spans="1:6" ht="15.75" hidden="1" outlineLevel="1" collapsed="1">
      <c r="A991" s="357"/>
      <c r="B991" s="342"/>
      <c r="C991" s="333">
        <f>'TAMUG Uses'!$C$36</f>
        <v>0</v>
      </c>
      <c r="D991" s="334">
        <f>'TAMUG Uses'!$D$36</f>
        <v>0</v>
      </c>
      <c r="E991" s="334">
        <f>'TAMUG Uses'!$E$36</f>
        <v>0</v>
      </c>
      <c r="F991" s="335"/>
    </row>
    <row r="992" spans="1:6" ht="15.75" hidden="1" outlineLevel="1" collapsed="1">
      <c r="A992" s="357"/>
      <c r="B992" s="342"/>
      <c r="C992" s="333">
        <f>'TAMUK Uses'!$C$36</f>
        <v>0</v>
      </c>
      <c r="D992" s="334">
        <f>'TAMUK Uses'!$D$36</f>
        <v>423131</v>
      </c>
      <c r="E992" s="334">
        <f>'TAMUK Uses'!$E$36</f>
        <v>0</v>
      </c>
      <c r="F992" s="335"/>
    </row>
    <row r="993" spans="1:6" ht="15.75" hidden="1" outlineLevel="1" collapsed="1">
      <c r="A993" s="357"/>
      <c r="B993" s="342"/>
      <c r="C993" s="333">
        <f>'TAMUSA Uses'!$C$36</f>
        <v>417885</v>
      </c>
      <c r="D993" s="334">
        <f>'TAMUSA Uses'!$D$36</f>
        <v>1791907</v>
      </c>
      <c r="E993" s="334">
        <f>'TAMUSA Uses'!$E$36</f>
        <v>96469</v>
      </c>
      <c r="F993" s="335"/>
    </row>
    <row r="994" spans="1:6" ht="15.75" hidden="1" outlineLevel="1" collapsed="1">
      <c r="A994" s="357"/>
      <c r="B994" s="342"/>
      <c r="C994" s="333">
        <f>'TAMUT Uses'!$C$36</f>
        <v>0</v>
      </c>
      <c r="D994" s="334">
        <f>'TAMUT Uses'!$D$36</f>
        <v>67441</v>
      </c>
      <c r="E994" s="334">
        <f>'TAMUT Uses'!$E$36</f>
        <v>0</v>
      </c>
      <c r="F994" s="335"/>
    </row>
    <row r="995" spans="1:6" ht="15.75" hidden="1" outlineLevel="1" collapsed="1">
      <c r="A995" s="357"/>
      <c r="B995" s="342"/>
      <c r="C995" s="333">
        <f>'TARLST Uses'!$C$36</f>
        <v>66581</v>
      </c>
      <c r="D995" s="334">
        <f>'TARLST Uses'!$D$36</f>
        <v>151419</v>
      </c>
      <c r="E995" s="334">
        <f>'TARLST Uses'!$E$36</f>
        <v>12952</v>
      </c>
      <c r="F995" s="335"/>
    </row>
    <row r="996" spans="1:6" ht="15.75" hidden="1" outlineLevel="1" collapsed="1">
      <c r="A996" s="357"/>
      <c r="B996" s="342"/>
      <c r="C996" s="333">
        <f>'TSU Uses'!$C$36</f>
        <v>444179</v>
      </c>
      <c r="D996" s="334">
        <f>'TSU Uses'!$D$36</f>
        <v>729345</v>
      </c>
      <c r="E996" s="334">
        <f>'TSU Uses'!$E$36</f>
        <v>75227</v>
      </c>
      <c r="F996" s="335"/>
    </row>
    <row r="997" spans="1:6" ht="15.75" hidden="1" outlineLevel="1" collapsed="1">
      <c r="A997" s="357"/>
      <c r="B997" s="342"/>
      <c r="C997" s="333">
        <f>'TTU Uses'!$C$36</f>
        <v>0</v>
      </c>
      <c r="D997" s="334">
        <f>'TTU Uses'!$D$36</f>
        <v>2114134</v>
      </c>
      <c r="E997" s="334">
        <f>'TTU Uses'!$E$36</f>
        <v>0</v>
      </c>
      <c r="F997" s="335"/>
    </row>
    <row r="998" spans="1:6" ht="15.75" hidden="1" outlineLevel="1" collapsed="1">
      <c r="A998" s="357"/>
      <c r="B998" s="342"/>
      <c r="C998" s="333">
        <f>'TWU Uses'!$C$36</f>
        <v>0</v>
      </c>
      <c r="D998" s="334">
        <f>'TWU Uses'!$D$36</f>
        <v>59779</v>
      </c>
      <c r="E998" s="334">
        <f>'TWU Uses'!$E$36</f>
        <v>0</v>
      </c>
      <c r="F998" s="335"/>
    </row>
    <row r="999" spans="1:6" ht="15.75" hidden="1" outlineLevel="1" collapsed="1">
      <c r="A999" s="357"/>
      <c r="B999" s="342"/>
      <c r="C999" s="333">
        <f>'TXST Uses'!$C$36</f>
        <v>0</v>
      </c>
      <c r="D999" s="334">
        <f>'TXST Uses'!$D$36</f>
        <v>11840</v>
      </c>
      <c r="E999" s="334">
        <f>'TXST Uses'!$E$36</f>
        <v>19377415</v>
      </c>
      <c r="F999" s="335"/>
    </row>
    <row r="1000" spans="1:6" ht="15.75" hidden="1" outlineLevel="1" collapsed="1">
      <c r="A1000" s="357"/>
      <c r="B1000" s="342"/>
      <c r="C1000" s="333">
        <f>'TYL Uses'!$C$36</f>
        <v>0</v>
      </c>
      <c r="D1000" s="334">
        <f>'TYL Uses'!$D$36</f>
        <v>0</v>
      </c>
      <c r="E1000" s="334">
        <f>'TYL Uses'!$E$36</f>
        <v>0</v>
      </c>
      <c r="F1000" s="335"/>
    </row>
    <row r="1001" spans="1:6" ht="15.75" hidden="1" outlineLevel="1" collapsed="1">
      <c r="A1001" s="357"/>
      <c r="B1001" s="342"/>
      <c r="C1001" s="333">
        <f>'UH1 Uses'!$C$36</f>
        <v>0</v>
      </c>
      <c r="D1001" s="334">
        <f>'UH1 Uses'!$D$36</f>
        <v>0</v>
      </c>
      <c r="E1001" s="334">
        <f>'UH1 Uses'!$E$36</f>
        <v>0</v>
      </c>
      <c r="F1001" s="335"/>
    </row>
    <row r="1002" spans="1:6" ht="15.75" hidden="1" outlineLevel="1" collapsed="1">
      <c r="A1002" s="357"/>
      <c r="B1002" s="342"/>
      <c r="C1002" s="333">
        <f>'UHCL Uses'!$C$36</f>
        <v>0</v>
      </c>
      <c r="D1002" s="334">
        <f>'UHCL Uses'!$D$36</f>
        <v>679931</v>
      </c>
      <c r="E1002" s="334">
        <f>'UHCL Uses'!$E$36</f>
        <v>486391</v>
      </c>
      <c r="F1002" s="335"/>
    </row>
    <row r="1003" spans="1:6" ht="15.75" hidden="1" outlineLevel="1" collapsed="1">
      <c r="A1003" s="357"/>
      <c r="B1003" s="342"/>
      <c r="C1003" s="333">
        <f>'UHD Uses'!$C$36</f>
        <v>146558</v>
      </c>
      <c r="D1003" s="334">
        <f>'UHD Uses'!$D$36</f>
        <v>1179420</v>
      </c>
      <c r="E1003" s="334">
        <f>'UHD Uses'!$E$36</f>
        <v>1187653</v>
      </c>
      <c r="F1003" s="335"/>
    </row>
    <row r="1004" spans="1:6" ht="15.75" hidden="1" outlineLevel="1" collapsed="1">
      <c r="A1004" s="357"/>
      <c r="B1004" s="342"/>
      <c r="C1004" s="333">
        <f>'UHV Uses'!$C$36</f>
        <v>2078</v>
      </c>
      <c r="D1004" s="334">
        <f>'UHV Uses'!$D$36</f>
        <v>16457</v>
      </c>
      <c r="E1004" s="334">
        <f>'UHV Uses'!$E$36</f>
        <v>0</v>
      </c>
      <c r="F1004" s="335"/>
    </row>
    <row r="1005" spans="1:6" ht="15.75" hidden="1" outlineLevel="1" collapsed="1">
      <c r="A1005" s="357"/>
      <c r="B1005" s="342"/>
      <c r="C1005" s="333">
        <f>'UNT Uses'!$C$36</f>
        <v>866289</v>
      </c>
      <c r="D1005" s="334">
        <f>'UNT Uses'!$D$36</f>
        <v>114508</v>
      </c>
      <c r="E1005" s="334">
        <f>'UNT Uses'!$E$36</f>
        <v>0</v>
      </c>
      <c r="F1005" s="335"/>
    </row>
    <row r="1006" spans="1:6" ht="15.75" hidden="1" outlineLevel="1" collapsed="1">
      <c r="A1006" s="357"/>
      <c r="B1006" s="342"/>
      <c r="C1006" s="333">
        <f>'UNTD Uses'!$C$36</f>
        <v>0</v>
      </c>
      <c r="D1006" s="334">
        <f>'UNTD Uses'!$D$36</f>
        <v>613687</v>
      </c>
      <c r="E1006" s="334">
        <f>'UNTD Uses'!$E$36</f>
        <v>202773</v>
      </c>
      <c r="F1006" s="335"/>
    </row>
    <row r="1007" spans="1:6" ht="15.75" hidden="1" outlineLevel="1" collapsed="1">
      <c r="A1007" s="357"/>
      <c r="B1007" s="342"/>
      <c r="C1007" s="333">
        <f>'WTAMU Uses'!$C$36</f>
        <v>0</v>
      </c>
      <c r="D1007" s="334">
        <f>'WTAMU Uses'!$D$36</f>
        <v>2524051</v>
      </c>
      <c r="E1007" s="334">
        <f>'WTAMU Uses'!$E$36</f>
        <v>0</v>
      </c>
      <c r="F1007" s="335"/>
    </row>
    <row r="1008" spans="1:6" ht="15.75" collapsed="1">
      <c r="A1008" s="357"/>
      <c r="B1008" s="358" t="s">
        <v>965</v>
      </c>
      <c r="C1008" s="359">
        <f>SUM(C972:C1007)</f>
        <v>7121010</v>
      </c>
      <c r="D1008" s="359">
        <f>SUM(D972:D1007)</f>
        <v>39962237</v>
      </c>
      <c r="E1008" s="359">
        <f>SUM(E972:E1007)</f>
        <v>37367732</v>
      </c>
      <c r="F1008" s="335"/>
    </row>
    <row r="1009" spans="1:6" ht="15.75">
      <c r="A1009" s="348"/>
      <c r="B1009" s="349"/>
      <c r="C1009" s="350"/>
      <c r="D1009" s="351"/>
      <c r="E1009" s="351"/>
      <c r="F1009" s="352"/>
    </row>
    <row r="1010" spans="1:6" ht="15.75">
      <c r="A1010" s="353">
        <v>4</v>
      </c>
      <c r="B1010" s="328" t="s">
        <v>974</v>
      </c>
      <c r="C1010" s="329"/>
      <c r="D1010" s="329"/>
      <c r="E1010" s="329"/>
      <c r="F1010" s="330"/>
    </row>
    <row r="1011" spans="1:6" ht="15.75" hidden="1" outlineLevel="1">
      <c r="A1011" s="353"/>
      <c r="B1011" s="328"/>
      <c r="C1011" s="420">
        <f>'ARL Uses'!$C$39</f>
        <v>0</v>
      </c>
      <c r="D1011" s="420">
        <f>'ARL Uses'!$D$39</f>
        <v>0</v>
      </c>
      <c r="E1011" s="420">
        <f>'ARL Uses'!$E$39</f>
        <v>0</v>
      </c>
      <c r="F1011" s="330"/>
    </row>
    <row r="1012" spans="1:6" ht="15.75" hidden="1" outlineLevel="1" collapsed="1">
      <c r="A1012" s="353"/>
      <c r="B1012" s="328"/>
      <c r="C1012" s="420">
        <f>'ASU Uses'!$C$39</f>
        <v>0</v>
      </c>
      <c r="D1012" s="420">
        <f>'ASU Uses'!$D$39</f>
        <v>3578622</v>
      </c>
      <c r="E1012" s="420">
        <f>'ASU Uses'!$E$39</f>
        <v>0</v>
      </c>
      <c r="F1012" s="330"/>
    </row>
    <row r="1013" spans="1:6" ht="15.75" hidden="1" outlineLevel="1" collapsed="1">
      <c r="A1013" s="353"/>
      <c r="B1013" s="328"/>
      <c r="C1013" s="420">
        <f>'AUS1 Uses'!$C$39</f>
        <v>0</v>
      </c>
      <c r="D1013" s="420">
        <f>'AUS1 Uses'!$D$39</f>
        <v>214790</v>
      </c>
      <c r="E1013" s="420">
        <f>'AUS1 Uses'!$E$39</f>
        <v>0</v>
      </c>
      <c r="F1013" s="330"/>
    </row>
    <row r="1014" spans="1:6" ht="15.75" hidden="1" outlineLevel="1" collapsed="1">
      <c r="A1014" s="353"/>
      <c r="B1014" s="328"/>
      <c r="C1014" s="420">
        <f>'Dal Uses'!$C$39</f>
        <v>0</v>
      </c>
      <c r="D1014" s="420">
        <f>'Dal Uses'!$D$39</f>
        <v>16837678</v>
      </c>
      <c r="E1014" s="420">
        <f>'Dal Uses'!$E$39</f>
        <v>0</v>
      </c>
      <c r="F1014" s="330"/>
    </row>
    <row r="1015" spans="1:6" ht="15.75" hidden="1" outlineLevel="1" collapsed="1">
      <c r="A1015" s="353"/>
      <c r="B1015" s="328"/>
      <c r="C1015" s="420">
        <f>'E-P Uses'!$C$39</f>
        <v>0</v>
      </c>
      <c r="D1015" s="420">
        <f>'E-P Uses'!$D$39</f>
        <v>11759566</v>
      </c>
      <c r="E1015" s="420">
        <f>'E-P Uses'!$E$39</f>
        <v>0</v>
      </c>
      <c r="F1015" s="330"/>
    </row>
    <row r="1016" spans="1:6" ht="15.75" hidden="1" outlineLevel="1" collapsed="1">
      <c r="A1016" s="353"/>
      <c r="B1016" s="328"/>
      <c r="C1016" s="420">
        <f>'LU Uses'!$C$39</f>
        <v>0</v>
      </c>
      <c r="D1016" s="420">
        <f>'LU Uses'!$D$39</f>
        <v>12631035</v>
      </c>
      <c r="E1016" s="420">
        <f>'LU Uses'!$E$39</f>
        <v>0</v>
      </c>
      <c r="F1016" s="330"/>
    </row>
    <row r="1017" spans="1:6" ht="15.75" hidden="1" outlineLevel="1" collapsed="1">
      <c r="A1017" s="353"/>
      <c r="B1017" s="328"/>
      <c r="C1017" s="420">
        <f>'MidWST Uses'!$C$39</f>
        <v>124752</v>
      </c>
      <c r="D1017" s="420">
        <f>'MidWST Uses'!$D$39</f>
        <v>1612483</v>
      </c>
      <c r="E1017" s="420">
        <f>'MidWST Uses'!$E$39</f>
        <v>2000000</v>
      </c>
      <c r="F1017" s="330"/>
    </row>
    <row r="1018" spans="1:6" ht="15.75" hidden="1" outlineLevel="1" collapsed="1">
      <c r="A1018" s="353"/>
      <c r="B1018" s="328"/>
      <c r="C1018" s="420">
        <f>'P-B Uses'!$C$39</f>
        <v>0</v>
      </c>
      <c r="D1018" s="420">
        <f>'P-B Uses'!$D$39</f>
        <v>1668388</v>
      </c>
      <c r="E1018" s="420">
        <f>'P-B Uses'!$E$39</f>
        <v>1668388</v>
      </c>
      <c r="F1018" s="330"/>
    </row>
    <row r="1019" spans="1:6" ht="15.75" hidden="1" outlineLevel="1" collapsed="1">
      <c r="A1019" s="353"/>
      <c r="B1019" s="328"/>
      <c r="C1019" s="420">
        <f>'PVAMU Uses'!$C$39</f>
        <v>772882</v>
      </c>
      <c r="D1019" s="420">
        <f>'PVAMU Uses'!$D$39</f>
        <v>3084040</v>
      </c>
      <c r="E1019" s="420">
        <f>'PVAMU Uses'!$E$39</f>
        <v>0</v>
      </c>
      <c r="F1019" s="330"/>
    </row>
    <row r="1020" spans="1:6" ht="15.75" hidden="1" outlineLevel="1" collapsed="1">
      <c r="A1020" s="353"/>
      <c r="B1020" s="328"/>
      <c r="C1020" s="420">
        <f>'RGV1 Uses'!$C$39</f>
        <v>0</v>
      </c>
      <c r="D1020" s="420">
        <f>'RGV1 Uses'!$D$39</f>
        <v>7907998</v>
      </c>
      <c r="E1020" s="420">
        <f>'RGV1 Uses'!$E$39</f>
        <v>0</v>
      </c>
      <c r="F1020" s="330"/>
    </row>
    <row r="1021" spans="1:6" ht="15.75" hidden="1" outlineLevel="1" collapsed="1">
      <c r="A1021" s="353"/>
      <c r="B1021" s="328"/>
      <c r="C1021" s="420">
        <f>'S-A Uses'!$C$39</f>
        <v>0</v>
      </c>
      <c r="D1021" s="420">
        <f>'S-A Uses'!$D$39</f>
        <v>891934</v>
      </c>
      <c r="E1021" s="420">
        <f>'S-A Uses'!$E$39</f>
        <v>0</v>
      </c>
      <c r="F1021" s="330"/>
    </row>
    <row r="1022" spans="1:6" ht="15.75" hidden="1" outlineLevel="1" collapsed="1">
      <c r="A1022" s="353"/>
      <c r="B1022" s="328"/>
      <c r="C1022" s="420">
        <f>'SFA Uses'!$C$39</f>
        <v>0</v>
      </c>
      <c r="D1022" s="420">
        <f>'SFA Uses'!$D$39</f>
        <v>0</v>
      </c>
      <c r="E1022" s="420">
        <f>'SFA Uses'!$E$39</f>
        <v>0</v>
      </c>
      <c r="F1022" s="330"/>
    </row>
    <row r="1023" spans="1:6" ht="15.75" hidden="1" outlineLevel="1" collapsed="1">
      <c r="A1023" s="353"/>
      <c r="B1023" s="328"/>
      <c r="C1023" s="420">
        <f>'SHSU1 Uses'!$C$39</f>
        <v>0</v>
      </c>
      <c r="D1023" s="420">
        <f>'SHSU1 Uses'!$D$39</f>
        <v>0</v>
      </c>
      <c r="E1023" s="420">
        <f>'SHSU1 Uses'!$E$39</f>
        <v>0</v>
      </c>
      <c r="F1023" s="330"/>
    </row>
    <row r="1024" spans="1:6" ht="15.75" hidden="1" outlineLevel="1" collapsed="1">
      <c r="A1024" s="353"/>
      <c r="B1024" s="328"/>
      <c r="C1024" s="420">
        <f>'SRSU Uses'!$C$39</f>
        <v>0</v>
      </c>
      <c r="D1024" s="420">
        <f>'SRSU Uses'!$D$39</f>
        <v>1822741</v>
      </c>
      <c r="E1024" s="420">
        <f>'SRSU Uses'!$E$39</f>
        <v>0</v>
      </c>
      <c r="F1024" s="330"/>
    </row>
    <row r="1025" spans="1:6" ht="15.75" hidden="1" outlineLevel="1" collapsed="1">
      <c r="A1025" s="353"/>
      <c r="B1025" s="328"/>
      <c r="C1025" s="420">
        <f>'TAMIIU Uses'!$C$39</f>
        <v>0</v>
      </c>
      <c r="D1025" s="420">
        <f>'TAMIIU Uses'!$D$39</f>
        <v>2349611</v>
      </c>
      <c r="E1025" s="420">
        <f>'TAMIIU Uses'!$E$39</f>
        <v>0</v>
      </c>
      <c r="F1025" s="330"/>
    </row>
    <row r="1026" spans="1:6" ht="15.75" hidden="1" outlineLevel="1" collapsed="1">
      <c r="A1026" s="353"/>
      <c r="B1026" s="328"/>
      <c r="C1026" s="420">
        <f>'TAMU Uses'!$C$39</f>
        <v>0</v>
      </c>
      <c r="D1026" s="420">
        <f>'TAMU Uses'!$D$39</f>
        <v>34754459</v>
      </c>
      <c r="E1026" s="420">
        <f>'TAMU Uses'!$E$39</f>
        <v>0</v>
      </c>
      <c r="F1026" s="330"/>
    </row>
    <row r="1027" spans="1:6" ht="15.75" hidden="1" outlineLevel="1" collapsed="1">
      <c r="A1027" s="353"/>
      <c r="B1027" s="328"/>
      <c r="C1027" s="420">
        <f>'TAMUC Uses'!$C$39</f>
        <v>0</v>
      </c>
      <c r="D1027" s="420">
        <f>'TAMUC Uses'!$D$39</f>
        <v>0</v>
      </c>
      <c r="E1027" s="420">
        <f>'TAMUC Uses'!$E$39</f>
        <v>0</v>
      </c>
      <c r="F1027" s="330"/>
    </row>
    <row r="1028" spans="1:6" ht="15.75" hidden="1" outlineLevel="1" collapsed="1">
      <c r="A1028" s="353"/>
      <c r="B1028" s="328"/>
      <c r="C1028" s="420">
        <f>'TAMUCC Uses'!$C$39</f>
        <v>0</v>
      </c>
      <c r="D1028" s="420">
        <f>'TAMUCC Uses'!$D$39</f>
        <v>238372</v>
      </c>
      <c r="E1028" s="420">
        <f>'TAMUCC Uses'!$E$39</f>
        <v>0</v>
      </c>
      <c r="F1028" s="330"/>
    </row>
    <row r="1029" spans="1:6" ht="15.75" hidden="1" outlineLevel="1" collapsed="1">
      <c r="A1029" s="353"/>
      <c r="B1029" s="328"/>
      <c r="C1029" s="420">
        <f>'TAMUCT Uses'!$C$39</f>
        <v>0</v>
      </c>
      <c r="D1029" s="420">
        <f>'TAMUCT Uses'!$D$39</f>
        <v>1277676</v>
      </c>
      <c r="E1029" s="420">
        <f>'TAMUCT Uses'!$E$39</f>
        <v>1000000</v>
      </c>
      <c r="F1029" s="330"/>
    </row>
    <row r="1030" spans="1:6" ht="15.75" hidden="1" outlineLevel="1" collapsed="1">
      <c r="A1030" s="353"/>
      <c r="B1030" s="328"/>
      <c r="C1030" s="420">
        <f>'TAMUG Uses'!$C$39</f>
        <v>0</v>
      </c>
      <c r="D1030" s="420">
        <f>'TAMUG Uses'!$D$39</f>
        <v>0</v>
      </c>
      <c r="E1030" s="420">
        <f>'TAMUG Uses'!$E$39</f>
        <v>0</v>
      </c>
      <c r="F1030" s="330"/>
    </row>
    <row r="1031" spans="1:6" ht="15.75" hidden="1" outlineLevel="1" collapsed="1">
      <c r="A1031" s="353"/>
      <c r="B1031" s="328"/>
      <c r="C1031" s="420">
        <f>'TAMUK Uses'!$C$39</f>
        <v>0</v>
      </c>
      <c r="D1031" s="420">
        <f>'TAMUK Uses'!$D$39</f>
        <v>2307947</v>
      </c>
      <c r="E1031" s="420">
        <f>'TAMUK Uses'!$E$39</f>
        <v>0</v>
      </c>
      <c r="F1031" s="330"/>
    </row>
    <row r="1032" spans="1:6" ht="15.75" hidden="1" outlineLevel="1" collapsed="1">
      <c r="A1032" s="353"/>
      <c r="B1032" s="328"/>
      <c r="C1032" s="420">
        <f>'TAMUSA Uses'!$C$39</f>
        <v>130000</v>
      </c>
      <c r="D1032" s="420">
        <f>'TAMUSA Uses'!$D$39</f>
        <v>3182441</v>
      </c>
      <c r="E1032" s="420">
        <f>'TAMUSA Uses'!$E$39</f>
        <v>0</v>
      </c>
      <c r="F1032" s="330"/>
    </row>
    <row r="1033" spans="1:6" ht="15.75" hidden="1" outlineLevel="1" collapsed="1">
      <c r="A1033" s="353"/>
      <c r="B1033" s="328"/>
      <c r="C1033" s="420">
        <f>'TAMUT Uses'!$C$39</f>
        <v>0</v>
      </c>
      <c r="D1033" s="420">
        <f>'TAMUT Uses'!$D$39</f>
        <v>1500753</v>
      </c>
      <c r="E1033" s="420">
        <f>'TAMUT Uses'!$E$39</f>
        <v>0</v>
      </c>
      <c r="F1033" s="330"/>
    </row>
    <row r="1034" spans="1:6" ht="15.75" hidden="1" outlineLevel="1" collapsed="1">
      <c r="A1034" s="353"/>
      <c r="B1034" s="328"/>
      <c r="C1034" s="420">
        <f>'TARLST Uses'!$C$39</f>
        <v>359600</v>
      </c>
      <c r="D1034" s="420">
        <f>'TARLST Uses'!$D$39</f>
        <v>248750</v>
      </c>
      <c r="E1034" s="420">
        <f>'TARLST Uses'!$E$39</f>
        <v>0</v>
      </c>
      <c r="F1034" s="330"/>
    </row>
    <row r="1035" spans="1:6" ht="15.75" hidden="1" outlineLevel="1" collapsed="1">
      <c r="A1035" s="353"/>
      <c r="B1035" s="328"/>
      <c r="C1035" s="420">
        <f>'TSU Uses'!$C$39</f>
        <v>0</v>
      </c>
      <c r="D1035" s="420">
        <f>'TSU Uses'!$D$39</f>
        <v>15971403</v>
      </c>
      <c r="E1035" s="420">
        <f>'TSU Uses'!$E$39</f>
        <v>0</v>
      </c>
      <c r="F1035" s="330"/>
    </row>
    <row r="1036" spans="1:6" ht="15.75" hidden="1" outlineLevel="1" collapsed="1">
      <c r="A1036" s="353"/>
      <c r="B1036" s="328"/>
      <c r="C1036" s="420">
        <f>'TTU Uses'!$C$39</f>
        <v>956224</v>
      </c>
      <c r="D1036" s="420">
        <f>'TTU Uses'!$D$39</f>
        <v>5732853</v>
      </c>
      <c r="E1036" s="420">
        <f>'TTU Uses'!$E$39</f>
        <v>0</v>
      </c>
      <c r="F1036" s="330"/>
    </row>
    <row r="1037" spans="1:6" ht="15.75" hidden="1" outlineLevel="1" collapsed="1">
      <c r="A1037" s="353"/>
      <c r="B1037" s="328"/>
      <c r="C1037" s="420">
        <f>'TWU Uses'!$C$39</f>
        <v>0</v>
      </c>
      <c r="D1037" s="420">
        <f>'TWU Uses'!$D$39</f>
        <v>0</v>
      </c>
      <c r="E1037" s="420">
        <f>'TWU Uses'!$E$39</f>
        <v>0</v>
      </c>
      <c r="F1037" s="330"/>
    </row>
    <row r="1038" spans="1:6" ht="15.75" hidden="1" outlineLevel="1" collapsed="1">
      <c r="A1038" s="353"/>
      <c r="B1038" s="328"/>
      <c r="C1038" s="420">
        <f>'TXST Uses'!$C$39</f>
        <v>0</v>
      </c>
      <c r="D1038" s="420">
        <f>'TXST Uses'!$D$39</f>
        <v>12757798</v>
      </c>
      <c r="E1038" s="420">
        <f>'TXST Uses'!$E$39</f>
        <v>23475020</v>
      </c>
      <c r="F1038" s="330"/>
    </row>
    <row r="1039" spans="1:6" ht="15.75" hidden="1" outlineLevel="1" collapsed="1">
      <c r="A1039" s="353"/>
      <c r="B1039" s="328"/>
      <c r="C1039" s="420">
        <f>'TYL Uses'!$C$39</f>
        <v>0</v>
      </c>
      <c r="D1039" s="420">
        <f>'TYL Uses'!$D$39</f>
        <v>0</v>
      </c>
      <c r="E1039" s="420">
        <f>'TYL Uses'!$E$39</f>
        <v>0</v>
      </c>
      <c r="F1039" s="330"/>
    </row>
    <row r="1040" spans="1:6" ht="15.75" hidden="1" outlineLevel="1" collapsed="1">
      <c r="A1040" s="353"/>
      <c r="B1040" s="328"/>
      <c r="C1040" s="420">
        <f>'UH1 Uses'!$C$39</f>
        <v>0</v>
      </c>
      <c r="D1040" s="420">
        <f>'UH1 Uses'!$D$39</f>
        <v>12791467</v>
      </c>
      <c r="E1040" s="420">
        <f>'UH1 Uses'!$E$39</f>
        <v>0</v>
      </c>
      <c r="F1040" s="330"/>
    </row>
    <row r="1041" spans="1:6" ht="15.75" hidden="1" outlineLevel="1" collapsed="1">
      <c r="A1041" s="353"/>
      <c r="B1041" s="328"/>
      <c r="C1041" s="420">
        <f>'UHCL Uses'!$C$39</f>
        <v>0</v>
      </c>
      <c r="D1041" s="420">
        <f>'UHCL Uses'!$D$39</f>
        <v>2971871</v>
      </c>
      <c r="E1041" s="420">
        <f>'UHCL Uses'!$E$39</f>
        <v>0</v>
      </c>
      <c r="F1041" s="330"/>
    </row>
    <row r="1042" spans="1:6" ht="15.75" hidden="1" outlineLevel="1" collapsed="1">
      <c r="A1042" s="353"/>
      <c r="B1042" s="328"/>
      <c r="C1042" s="420">
        <f>'UHD Uses'!$C$39</f>
        <v>0</v>
      </c>
      <c r="D1042" s="420">
        <f>'UHD Uses'!$D$39</f>
        <v>2855529</v>
      </c>
      <c r="E1042" s="420">
        <f>'UHD Uses'!$E$39</f>
        <v>0</v>
      </c>
      <c r="F1042" s="330"/>
    </row>
    <row r="1043" spans="1:6" ht="15.75" hidden="1" outlineLevel="1" collapsed="1">
      <c r="A1043" s="353"/>
      <c r="B1043" s="328"/>
      <c r="C1043" s="420">
        <f>'UHV Uses'!$C$39</f>
        <v>0</v>
      </c>
      <c r="D1043" s="420">
        <f>'UHV Uses'!$D$39</f>
        <v>0</v>
      </c>
      <c r="E1043" s="420">
        <f>'UHV Uses'!$E$39</f>
        <v>0</v>
      </c>
      <c r="F1043" s="330"/>
    </row>
    <row r="1044" spans="1:6" ht="15.75" hidden="1" outlineLevel="1" collapsed="1">
      <c r="A1044" s="353"/>
      <c r="B1044" s="328"/>
      <c r="C1044" s="420">
        <f>'UNT Uses'!$C$39</f>
        <v>0</v>
      </c>
      <c r="D1044" s="420">
        <f>'UNT Uses'!$D$39</f>
        <v>11215608</v>
      </c>
      <c r="E1044" s="420">
        <f>'UNT Uses'!$E$39</f>
        <v>0</v>
      </c>
      <c r="F1044" s="330"/>
    </row>
    <row r="1045" spans="1:6" ht="15.75" hidden="1" outlineLevel="1" collapsed="1">
      <c r="A1045" s="353"/>
      <c r="B1045" s="328"/>
      <c r="C1045" s="420">
        <f>'UNTD Uses'!$C$39</f>
        <v>0</v>
      </c>
      <c r="D1045" s="420">
        <f>'UNTD Uses'!$D$39</f>
        <v>4310026</v>
      </c>
      <c r="E1045" s="420">
        <f>'UNTD Uses'!$E$39</f>
        <v>0</v>
      </c>
      <c r="F1045" s="330"/>
    </row>
    <row r="1046" spans="1:6" ht="15.75" hidden="1" outlineLevel="1" collapsed="1">
      <c r="A1046" s="353"/>
      <c r="B1046" s="328"/>
      <c r="C1046" s="420">
        <f>'WTAMU Uses'!$C$39</f>
        <v>0</v>
      </c>
      <c r="D1046" s="420">
        <f>'WTAMU Uses'!$D$39</f>
        <v>2893528</v>
      </c>
      <c r="E1046" s="420">
        <f>'WTAMU Uses'!$E$39</f>
        <v>0</v>
      </c>
      <c r="F1046" s="330"/>
    </row>
    <row r="1047" spans="1:6" ht="15.75" collapsed="1">
      <c r="A1047" s="341" t="s">
        <v>975</v>
      </c>
      <c r="B1047" s="342" t="s">
        <v>976</v>
      </c>
      <c r="C1047" s="333">
        <f>SUM(C1011:C1046)</f>
        <v>2343458</v>
      </c>
      <c r="D1047" s="334">
        <f>SUM(D1011:D1046)</f>
        <v>179369367</v>
      </c>
      <c r="E1047" s="334">
        <f>SUM(E1011:E1046)</f>
        <v>28143408</v>
      </c>
      <c r="F1047" s="335"/>
    </row>
    <row r="1048" spans="1:6" ht="15.75" hidden="1" outlineLevel="1">
      <c r="A1048" s="341"/>
      <c r="B1048" s="342"/>
      <c r="C1048" s="333">
        <f>'ARL Uses'!$C$40</f>
        <v>0</v>
      </c>
      <c r="D1048" s="334">
        <f>'ARL Uses'!$D$40</f>
        <v>0</v>
      </c>
      <c r="E1048" s="334">
        <f>'ARL Uses'!$E$40</f>
        <v>0</v>
      </c>
      <c r="F1048" s="335"/>
    </row>
    <row r="1049" spans="1:6" ht="15.75" hidden="1" outlineLevel="1" collapsed="1">
      <c r="A1049" s="341"/>
      <c r="B1049" s="342"/>
      <c r="C1049" s="333">
        <f>'ASU Uses'!$C$40</f>
        <v>0</v>
      </c>
      <c r="D1049" s="334">
        <f>'ASU Uses'!$D$40</f>
        <v>2576283</v>
      </c>
      <c r="E1049" s="334">
        <f>'ASU Uses'!$E$40</f>
        <v>0</v>
      </c>
      <c r="F1049" s="335"/>
    </row>
    <row r="1050" spans="1:6" ht="15.75" hidden="1" outlineLevel="1" collapsed="1">
      <c r="A1050" s="341"/>
      <c r="B1050" s="342"/>
      <c r="C1050" s="333">
        <f>'AUS1 Uses'!$C$40</f>
        <v>0</v>
      </c>
      <c r="D1050" s="334">
        <f>'AUS1 Uses'!$D$40</f>
        <v>8303314</v>
      </c>
      <c r="E1050" s="334">
        <f>'AUS1 Uses'!$E$40</f>
        <v>0</v>
      </c>
      <c r="F1050" s="335"/>
    </row>
    <row r="1051" spans="1:6" ht="15.75" hidden="1" outlineLevel="1" collapsed="1">
      <c r="A1051" s="341"/>
      <c r="B1051" s="342"/>
      <c r="C1051" s="333">
        <f>'Dal Uses'!$C$40</f>
        <v>0</v>
      </c>
      <c r="D1051" s="334">
        <f>'Dal Uses'!$D$40</f>
        <v>356543</v>
      </c>
      <c r="E1051" s="334">
        <f>'Dal Uses'!$E$40</f>
        <v>0</v>
      </c>
      <c r="F1051" s="335"/>
    </row>
    <row r="1052" spans="1:6" ht="15.75" hidden="1" outlineLevel="1" collapsed="1">
      <c r="A1052" s="341"/>
      <c r="B1052" s="342"/>
      <c r="C1052" s="333">
        <f>'E-P Uses'!$C$40</f>
        <v>0</v>
      </c>
      <c r="D1052" s="334">
        <f>'E-P Uses'!$D$40</f>
        <v>4741521</v>
      </c>
      <c r="E1052" s="334">
        <f>'E-P Uses'!$E$40</f>
        <v>6523528</v>
      </c>
      <c r="F1052" s="335"/>
    </row>
    <row r="1053" spans="1:6" ht="15.75" hidden="1" outlineLevel="1" collapsed="1">
      <c r="A1053" s="341"/>
      <c r="B1053" s="342"/>
      <c r="C1053" s="333">
        <f>'LU Uses'!$C$40</f>
        <v>0</v>
      </c>
      <c r="D1053" s="334">
        <f>'LU Uses'!$D$40</f>
        <v>375751</v>
      </c>
      <c r="E1053" s="334">
        <f>'LU Uses'!$E$40</f>
        <v>0</v>
      </c>
      <c r="F1053" s="335"/>
    </row>
    <row r="1054" spans="1:6" ht="15.75" hidden="1" outlineLevel="1" collapsed="1">
      <c r="A1054" s="341"/>
      <c r="B1054" s="342"/>
      <c r="C1054" s="333">
        <f>'MidWST Uses'!$C$40</f>
        <v>82195</v>
      </c>
      <c r="D1054" s="334">
        <f>'MidWST Uses'!$D$40</f>
        <v>2147545</v>
      </c>
      <c r="E1054" s="334">
        <f>'MidWST Uses'!$E$40</f>
        <v>2000000</v>
      </c>
      <c r="F1054" s="335"/>
    </row>
    <row r="1055" spans="1:6" ht="15.75" hidden="1" outlineLevel="1" collapsed="1">
      <c r="A1055" s="341"/>
      <c r="B1055" s="342"/>
      <c r="C1055" s="333">
        <f>'P-B Uses'!$C$40</f>
        <v>0</v>
      </c>
      <c r="D1055" s="334">
        <f>'P-B Uses'!$D$40</f>
        <v>0</v>
      </c>
      <c r="E1055" s="334">
        <f>'P-B Uses'!$E$40</f>
        <v>0</v>
      </c>
      <c r="F1055" s="335"/>
    </row>
    <row r="1056" spans="1:6" ht="15.75" hidden="1" outlineLevel="1" collapsed="1">
      <c r="A1056" s="341"/>
      <c r="B1056" s="342"/>
      <c r="C1056" s="333">
        <f>'PVAMU Uses'!$C$40</f>
        <v>0</v>
      </c>
      <c r="D1056" s="334">
        <f>'PVAMU Uses'!$D$40</f>
        <v>0</v>
      </c>
      <c r="E1056" s="334">
        <f>'PVAMU Uses'!$E$40</f>
        <v>0</v>
      </c>
      <c r="F1056" s="335"/>
    </row>
    <row r="1057" spans="1:6" ht="15.75" hidden="1" outlineLevel="1" collapsed="1">
      <c r="A1057" s="341"/>
      <c r="B1057" s="342"/>
      <c r="C1057" s="333">
        <f>'RGV1 Uses'!$C$40</f>
        <v>86559</v>
      </c>
      <c r="D1057" s="334">
        <f>'RGV1 Uses'!$D$40</f>
        <v>8262491</v>
      </c>
      <c r="E1057" s="334">
        <f>'RGV1 Uses'!$E$40</f>
        <v>0</v>
      </c>
      <c r="F1057" s="335"/>
    </row>
    <row r="1058" spans="1:6" ht="15.75" hidden="1" outlineLevel="1" collapsed="1">
      <c r="A1058" s="341"/>
      <c r="B1058" s="342"/>
      <c r="C1058" s="333">
        <f>'S-A Uses'!$C$40</f>
        <v>0</v>
      </c>
      <c r="D1058" s="334">
        <f>'S-A Uses'!$D$40</f>
        <v>27668856</v>
      </c>
      <c r="E1058" s="334">
        <f>'S-A Uses'!$E$40</f>
        <v>0</v>
      </c>
      <c r="F1058" s="335"/>
    </row>
    <row r="1059" spans="1:6" ht="15.75" hidden="1" outlineLevel="1" collapsed="1">
      <c r="A1059" s="341"/>
      <c r="B1059" s="342"/>
      <c r="C1059" s="333">
        <f>'SFA Uses'!$C$40</f>
        <v>0</v>
      </c>
      <c r="D1059" s="334">
        <f>'SFA Uses'!$D$40</f>
        <v>20493601</v>
      </c>
      <c r="E1059" s="334">
        <f>'SFA Uses'!$E$40</f>
        <v>0</v>
      </c>
      <c r="F1059" s="335"/>
    </row>
    <row r="1060" spans="1:6" ht="15.75" hidden="1" outlineLevel="1" collapsed="1">
      <c r="A1060" s="341"/>
      <c r="B1060" s="342"/>
      <c r="C1060" s="333">
        <f>'SHSU1 Uses'!$C$40</f>
        <v>850956</v>
      </c>
      <c r="D1060" s="334">
        <f>'SHSU1 Uses'!$D$40</f>
        <v>0</v>
      </c>
      <c r="E1060" s="334">
        <f>'SHSU1 Uses'!$E$40</f>
        <v>0</v>
      </c>
      <c r="F1060" s="335"/>
    </row>
    <row r="1061" spans="1:6" ht="15.75" hidden="1" outlineLevel="1" collapsed="1">
      <c r="A1061" s="341"/>
      <c r="B1061" s="342"/>
      <c r="C1061" s="333">
        <f>'SRSU Uses'!$C$40</f>
        <v>0</v>
      </c>
      <c r="D1061" s="334">
        <f>'SRSU Uses'!$D$40</f>
        <v>0</v>
      </c>
      <c r="E1061" s="334">
        <f>'SRSU Uses'!$E$40</f>
        <v>0</v>
      </c>
      <c r="F1061" s="335"/>
    </row>
    <row r="1062" spans="1:6" ht="15.75" hidden="1" outlineLevel="1" collapsed="1">
      <c r="A1062" s="341"/>
      <c r="B1062" s="342"/>
      <c r="C1062" s="333">
        <f>'TAMIIU Uses'!$C$40</f>
        <v>0</v>
      </c>
      <c r="D1062" s="334">
        <f>'TAMIIU Uses'!$D$40</f>
        <v>428295</v>
      </c>
      <c r="E1062" s="334">
        <f>'TAMIIU Uses'!$E$40</f>
        <v>0</v>
      </c>
      <c r="F1062" s="335"/>
    </row>
    <row r="1063" spans="1:6" ht="15.75" hidden="1" outlineLevel="1" collapsed="1">
      <c r="A1063" s="341"/>
      <c r="B1063" s="342"/>
      <c r="C1063" s="333">
        <f>'TAMU Uses'!$C$40</f>
        <v>0</v>
      </c>
      <c r="D1063" s="334">
        <f>'TAMU Uses'!$D$40</f>
        <v>361674</v>
      </c>
      <c r="E1063" s="334">
        <f>'TAMU Uses'!$E$40</f>
        <v>0</v>
      </c>
      <c r="F1063" s="335"/>
    </row>
    <row r="1064" spans="1:6" ht="15.75" hidden="1" outlineLevel="1" collapsed="1">
      <c r="A1064" s="341"/>
      <c r="B1064" s="342"/>
      <c r="C1064" s="333">
        <f>'TAMUC Uses'!$C$40</f>
        <v>0</v>
      </c>
      <c r="D1064" s="334">
        <f>'TAMUC Uses'!$D$40</f>
        <v>425000</v>
      </c>
      <c r="E1064" s="334">
        <f>'TAMUC Uses'!$E$40</f>
        <v>0</v>
      </c>
      <c r="F1064" s="335"/>
    </row>
    <row r="1065" spans="1:6" ht="15.75" hidden="1" outlineLevel="1" collapsed="1">
      <c r="A1065" s="341"/>
      <c r="B1065" s="342"/>
      <c r="C1065" s="333">
        <f>'TAMUCC Uses'!$C$40</f>
        <v>0</v>
      </c>
      <c r="D1065" s="334">
        <f>'TAMUCC Uses'!$D$40</f>
        <v>6605661</v>
      </c>
      <c r="E1065" s="334">
        <f>'TAMUCC Uses'!$E$40</f>
        <v>951208</v>
      </c>
      <c r="F1065" s="335"/>
    </row>
    <row r="1066" spans="1:6" ht="15.75" hidden="1" outlineLevel="1" collapsed="1">
      <c r="A1066" s="341"/>
      <c r="B1066" s="342"/>
      <c r="C1066" s="333">
        <f>'TAMUCT Uses'!$C$40</f>
        <v>0</v>
      </c>
      <c r="D1066" s="334">
        <f>'TAMUCT Uses'!$D$40</f>
        <v>0</v>
      </c>
      <c r="E1066" s="334">
        <f>'TAMUCT Uses'!$E$40</f>
        <v>0</v>
      </c>
      <c r="F1066" s="335"/>
    </row>
    <row r="1067" spans="1:6" ht="15.75" hidden="1" outlineLevel="1" collapsed="1">
      <c r="A1067" s="341"/>
      <c r="B1067" s="342"/>
      <c r="C1067" s="333">
        <f>'TAMUG Uses'!$C$40</f>
        <v>0</v>
      </c>
      <c r="D1067" s="334">
        <f>'TAMUG Uses'!$D$40</f>
        <v>0</v>
      </c>
      <c r="E1067" s="334">
        <f>'TAMUG Uses'!$E$40</f>
        <v>0</v>
      </c>
      <c r="F1067" s="335"/>
    </row>
    <row r="1068" spans="1:6" ht="15.75" hidden="1" outlineLevel="1" collapsed="1">
      <c r="A1068" s="341"/>
      <c r="B1068" s="342"/>
      <c r="C1068" s="333">
        <f>'TAMUK Uses'!$C$40</f>
        <v>0</v>
      </c>
      <c r="D1068" s="334">
        <f>'TAMUK Uses'!$D$40</f>
        <v>2435787</v>
      </c>
      <c r="E1068" s="334">
        <f>'TAMUK Uses'!$E$40</f>
        <v>0</v>
      </c>
      <c r="F1068" s="335"/>
    </row>
    <row r="1069" spans="1:6" ht="15.75" hidden="1" outlineLevel="1" collapsed="1">
      <c r="A1069" s="341"/>
      <c r="B1069" s="342"/>
      <c r="C1069" s="333">
        <f>'TAMUSA Uses'!$C$40</f>
        <v>35000</v>
      </c>
      <c r="D1069" s="334">
        <f>'TAMUSA Uses'!$D$40</f>
        <v>389499</v>
      </c>
      <c r="E1069" s="334">
        <f>'TAMUSA Uses'!$E$40</f>
        <v>0</v>
      </c>
      <c r="F1069" s="335"/>
    </row>
    <row r="1070" spans="1:6" ht="15.75" hidden="1" outlineLevel="1" collapsed="1">
      <c r="A1070" s="341"/>
      <c r="B1070" s="342"/>
      <c r="C1070" s="333">
        <f>'TAMUT Uses'!$C$40</f>
        <v>0</v>
      </c>
      <c r="D1070" s="334">
        <f>'TAMUT Uses'!$D$40</f>
        <v>0</v>
      </c>
      <c r="E1070" s="334">
        <f>'TAMUT Uses'!$E$40</f>
        <v>0</v>
      </c>
      <c r="F1070" s="335"/>
    </row>
    <row r="1071" spans="1:6" ht="15.75" hidden="1" outlineLevel="1" collapsed="1">
      <c r="A1071" s="341"/>
      <c r="B1071" s="342"/>
      <c r="C1071" s="333">
        <f>'TARLST Uses'!$C$40</f>
        <v>0</v>
      </c>
      <c r="D1071" s="334">
        <f>'TARLST Uses'!$D$40</f>
        <v>109106</v>
      </c>
      <c r="E1071" s="334">
        <f>'TARLST Uses'!$E$40</f>
        <v>0</v>
      </c>
      <c r="F1071" s="335"/>
    </row>
    <row r="1072" spans="1:6" ht="15.75" hidden="1" outlineLevel="1" collapsed="1">
      <c r="A1072" s="341"/>
      <c r="B1072" s="342"/>
      <c r="C1072" s="333">
        <f>'TSU Uses'!$C$40</f>
        <v>1098888</v>
      </c>
      <c r="D1072" s="334">
        <f>'TSU Uses'!$D$40</f>
        <v>7577103</v>
      </c>
      <c r="E1072" s="334">
        <f>'TSU Uses'!$E$40</f>
        <v>0</v>
      </c>
      <c r="F1072" s="335"/>
    </row>
    <row r="1073" spans="1:6" ht="15.75" hidden="1" outlineLevel="1" collapsed="1">
      <c r="A1073" s="341"/>
      <c r="B1073" s="342"/>
      <c r="C1073" s="333">
        <f>'TTU Uses'!$C$40</f>
        <v>0</v>
      </c>
      <c r="D1073" s="334">
        <f>'TTU Uses'!$D$40</f>
        <v>11181079</v>
      </c>
      <c r="E1073" s="334">
        <f>'TTU Uses'!$E$40</f>
        <v>0</v>
      </c>
      <c r="F1073" s="335"/>
    </row>
    <row r="1074" spans="1:6" ht="15.75" hidden="1" outlineLevel="1" collapsed="1">
      <c r="A1074" s="341"/>
      <c r="B1074" s="342"/>
      <c r="C1074" s="333">
        <f>'TWU Uses'!$C$40</f>
        <v>0</v>
      </c>
      <c r="D1074" s="334">
        <f>'TWU Uses'!$D$40</f>
        <v>7124725</v>
      </c>
      <c r="E1074" s="334">
        <f>'TWU Uses'!$E$40</f>
        <v>0</v>
      </c>
      <c r="F1074" s="335"/>
    </row>
    <row r="1075" spans="1:6" ht="15.75" hidden="1" outlineLevel="1" collapsed="1">
      <c r="A1075" s="341"/>
      <c r="B1075" s="342"/>
      <c r="C1075" s="333">
        <f>'TXST Uses'!$C$40</f>
        <v>0</v>
      </c>
      <c r="D1075" s="334">
        <f>'TXST Uses'!$D$40</f>
        <v>902043</v>
      </c>
      <c r="E1075" s="334">
        <f>'TXST Uses'!$E$40</f>
        <v>12537788</v>
      </c>
      <c r="F1075" s="335"/>
    </row>
    <row r="1076" spans="1:6" ht="15.75" hidden="1" outlineLevel="1" collapsed="1">
      <c r="A1076" s="341"/>
      <c r="B1076" s="342"/>
      <c r="C1076" s="333">
        <f>'TYL Uses'!$C$40</f>
        <v>0</v>
      </c>
      <c r="D1076" s="334">
        <f>'TYL Uses'!$D$40</f>
        <v>425000</v>
      </c>
      <c r="E1076" s="334">
        <f>'TYL Uses'!$E$40</f>
        <v>0</v>
      </c>
      <c r="F1076" s="335"/>
    </row>
    <row r="1077" spans="1:6" ht="15.75" hidden="1" outlineLevel="1" collapsed="1">
      <c r="A1077" s="341"/>
      <c r="B1077" s="342"/>
      <c r="C1077" s="333">
        <f>'UH1 Uses'!$C$40</f>
        <v>3074517</v>
      </c>
      <c r="D1077" s="334">
        <f>'UH1 Uses'!$D$40</f>
        <v>39062498</v>
      </c>
      <c r="E1077" s="334">
        <f>'UH1 Uses'!$E$40</f>
        <v>0</v>
      </c>
      <c r="F1077" s="335"/>
    </row>
    <row r="1078" spans="1:6" ht="15.75" hidden="1" outlineLevel="1" collapsed="1">
      <c r="A1078" s="341"/>
      <c r="B1078" s="342"/>
      <c r="C1078" s="333">
        <f>'UHCL Uses'!$C$40</f>
        <v>0</v>
      </c>
      <c r="D1078" s="334">
        <f>'UHCL Uses'!$D$40</f>
        <v>3442798</v>
      </c>
      <c r="E1078" s="334">
        <f>'UHCL Uses'!$E$40</f>
        <v>0</v>
      </c>
      <c r="F1078" s="335"/>
    </row>
    <row r="1079" spans="1:6" ht="15.75" hidden="1" outlineLevel="1" collapsed="1">
      <c r="A1079" s="341"/>
      <c r="B1079" s="342"/>
      <c r="C1079" s="333">
        <f>'UHD Uses'!$C$40</f>
        <v>0</v>
      </c>
      <c r="D1079" s="334">
        <f>'UHD Uses'!$D$40</f>
        <v>2816194</v>
      </c>
      <c r="E1079" s="334">
        <f>'UHD Uses'!$E$40</f>
        <v>0</v>
      </c>
      <c r="F1079" s="335"/>
    </row>
    <row r="1080" spans="1:6" ht="15.75" hidden="1" outlineLevel="1" collapsed="1">
      <c r="A1080" s="341"/>
      <c r="B1080" s="342"/>
      <c r="C1080" s="333">
        <f>'UHV Uses'!$C$40</f>
        <v>0</v>
      </c>
      <c r="D1080" s="334">
        <f>'UHV Uses'!$D$40</f>
        <v>3550306</v>
      </c>
      <c r="E1080" s="334">
        <f>'UHV Uses'!$E$40</f>
        <v>1897808</v>
      </c>
      <c r="F1080" s="335"/>
    </row>
    <row r="1081" spans="1:6" ht="15.75" hidden="1" outlineLevel="1" collapsed="1">
      <c r="A1081" s="341"/>
      <c r="B1081" s="342"/>
      <c r="C1081" s="333">
        <f>'UNT Uses'!$C$40</f>
        <v>0</v>
      </c>
      <c r="D1081" s="334">
        <f>'UNT Uses'!$D$40</f>
        <v>9694216</v>
      </c>
      <c r="E1081" s="334">
        <f>'UNT Uses'!$E$40</f>
        <v>0</v>
      </c>
      <c r="F1081" s="335"/>
    </row>
    <row r="1082" spans="1:6" ht="15.75" hidden="1" outlineLevel="1" collapsed="1">
      <c r="A1082" s="341"/>
      <c r="B1082" s="342"/>
      <c r="C1082" s="333">
        <f>'UNTD Uses'!$C$40</f>
        <v>0</v>
      </c>
      <c r="D1082" s="334">
        <f>'UNTD Uses'!$D$40</f>
        <v>745024</v>
      </c>
      <c r="E1082" s="334">
        <f>'UNTD Uses'!$E$40</f>
        <v>0</v>
      </c>
      <c r="F1082" s="335"/>
    </row>
    <row r="1083" spans="1:6" ht="15.75" hidden="1" outlineLevel="1" collapsed="1">
      <c r="A1083" s="341"/>
      <c r="B1083" s="342"/>
      <c r="C1083" s="333">
        <f>'WTAMU Uses'!$C$40</f>
        <v>1733509</v>
      </c>
      <c r="D1083" s="334">
        <f>'WTAMU Uses'!$D$40</f>
        <v>2755689</v>
      </c>
      <c r="E1083" s="334">
        <f>'WTAMU Uses'!$E$40</f>
        <v>0</v>
      </c>
      <c r="F1083" s="335"/>
    </row>
    <row r="1084" spans="1:6" ht="47.25" collapsed="1">
      <c r="A1084" s="341" t="s">
        <v>977</v>
      </c>
      <c r="B1084" s="342" t="s">
        <v>978</v>
      </c>
      <c r="C1084" s="333">
        <f>SUM(C1048:C1083)</f>
        <v>6961624</v>
      </c>
      <c r="D1084" s="334">
        <f>SUM(D1048:D1083)</f>
        <v>174957602</v>
      </c>
      <c r="E1084" s="334">
        <f>SUM(E1048:E1083)</f>
        <v>23910332</v>
      </c>
      <c r="F1084" s="335"/>
    </row>
    <row r="1085" spans="1:6" ht="15.75" hidden="1" outlineLevel="1">
      <c r="A1085" s="415"/>
      <c r="B1085" s="356"/>
      <c r="C1085" s="333">
        <f>'ARL Uses'!$C$41</f>
        <v>0</v>
      </c>
      <c r="D1085" s="334">
        <f>'ARL Uses'!$D$41</f>
        <v>0</v>
      </c>
      <c r="E1085" s="334">
        <f>'ARL Uses'!$E$41</f>
        <v>0</v>
      </c>
      <c r="F1085" s="335"/>
    </row>
    <row r="1086" spans="1:6" ht="15.75" hidden="1" outlineLevel="1" collapsed="1">
      <c r="A1086" s="415"/>
      <c r="B1086" s="356"/>
      <c r="C1086" s="333">
        <f>'ASU Uses'!$C$41</f>
        <v>0</v>
      </c>
      <c r="D1086" s="334">
        <f>'ASU Uses'!$D$41</f>
        <v>0</v>
      </c>
      <c r="E1086" s="334">
        <f>'ASU Uses'!$E$41</f>
        <v>0</v>
      </c>
      <c r="F1086" s="335"/>
    </row>
    <row r="1087" spans="1:6" ht="15.75" hidden="1" outlineLevel="1" collapsed="1">
      <c r="A1087" s="415"/>
      <c r="B1087" s="356"/>
      <c r="C1087" s="333">
        <f>'AUS1 Uses'!$C$41</f>
        <v>0</v>
      </c>
      <c r="D1087" s="334">
        <f>'AUS1 Uses'!$D$41</f>
        <v>0</v>
      </c>
      <c r="E1087" s="334">
        <f>'AUS1 Uses'!$E$41</f>
        <v>0</v>
      </c>
      <c r="F1087" s="335"/>
    </row>
    <row r="1088" spans="1:6" ht="15.75" hidden="1" outlineLevel="1" collapsed="1">
      <c r="A1088" s="415"/>
      <c r="B1088" s="356"/>
      <c r="C1088" s="333">
        <f>'Dal Uses'!$C$41</f>
        <v>0</v>
      </c>
      <c r="D1088" s="334">
        <f>'Dal Uses'!$D$41</f>
        <v>0</v>
      </c>
      <c r="E1088" s="334">
        <f>'Dal Uses'!$E$41</f>
        <v>0</v>
      </c>
      <c r="F1088" s="335"/>
    </row>
    <row r="1089" spans="1:6" ht="15.75" hidden="1" outlineLevel="1" collapsed="1">
      <c r="A1089" s="415"/>
      <c r="B1089" s="356"/>
      <c r="C1089" s="333">
        <f>'E-P Uses'!$C$41</f>
        <v>0</v>
      </c>
      <c r="D1089" s="334">
        <f>'E-P Uses'!$D$41</f>
        <v>0</v>
      </c>
      <c r="E1089" s="334">
        <f>'E-P Uses'!$E$41</f>
        <v>0</v>
      </c>
      <c r="F1089" s="335"/>
    </row>
    <row r="1090" spans="1:6" ht="15.75" hidden="1" outlineLevel="1" collapsed="1">
      <c r="A1090" s="415"/>
      <c r="B1090" s="356"/>
      <c r="C1090" s="333">
        <f>'LU Uses'!$C$41</f>
        <v>0</v>
      </c>
      <c r="D1090" s="334">
        <f>'LU Uses'!$D$41</f>
        <v>0</v>
      </c>
      <c r="E1090" s="334">
        <f>'LU Uses'!$E$41</f>
        <v>0</v>
      </c>
      <c r="F1090" s="335"/>
    </row>
    <row r="1091" spans="1:6" ht="15.75" hidden="1" outlineLevel="1" collapsed="1">
      <c r="A1091" s="415"/>
      <c r="B1091" s="356"/>
      <c r="C1091" s="333">
        <f>'MidWST Uses'!$C$41</f>
        <v>0</v>
      </c>
      <c r="D1091" s="334">
        <f>'MidWST Uses'!$D$41</f>
        <v>0</v>
      </c>
      <c r="E1091" s="334">
        <f>'MidWST Uses'!$E$41</f>
        <v>0</v>
      </c>
      <c r="F1091" s="335"/>
    </row>
    <row r="1092" spans="1:6" ht="15.75" hidden="1" outlineLevel="1" collapsed="1">
      <c r="A1092" s="415"/>
      <c r="B1092" s="356"/>
      <c r="C1092" s="333">
        <f>'P-B Uses'!$C$41</f>
        <v>0</v>
      </c>
      <c r="D1092" s="334">
        <f>'P-B Uses'!$D$41</f>
        <v>0</v>
      </c>
      <c r="E1092" s="334">
        <f>'P-B Uses'!$E$41</f>
        <v>0</v>
      </c>
      <c r="F1092" s="335"/>
    </row>
    <row r="1093" spans="1:6" ht="15.75" hidden="1" outlineLevel="1" collapsed="1">
      <c r="A1093" s="415"/>
      <c r="B1093" s="356"/>
      <c r="C1093" s="333">
        <f>'PVAMU Uses'!$C$41</f>
        <v>0</v>
      </c>
      <c r="D1093" s="334">
        <f>'PVAMU Uses'!$D$41</f>
        <v>0</v>
      </c>
      <c r="E1093" s="334">
        <f>'PVAMU Uses'!$E$41</f>
        <v>0</v>
      </c>
      <c r="F1093" s="335"/>
    </row>
    <row r="1094" spans="1:6" ht="15.75" hidden="1" outlineLevel="1" collapsed="1">
      <c r="A1094" s="415"/>
      <c r="B1094" s="356"/>
      <c r="C1094" s="333">
        <f>'RGV1 Uses'!$C$41</f>
        <v>0</v>
      </c>
      <c r="D1094" s="334">
        <f>'RGV1 Uses'!$D$41</f>
        <v>0</v>
      </c>
      <c r="E1094" s="334">
        <f>'RGV1 Uses'!$E$41</f>
        <v>0</v>
      </c>
      <c r="F1094" s="335"/>
    </row>
    <row r="1095" spans="1:6" ht="15.75" hidden="1" outlineLevel="1" collapsed="1">
      <c r="A1095" s="415"/>
      <c r="B1095" s="356"/>
      <c r="C1095" s="333">
        <f>'S-A Uses'!$C$41</f>
        <v>0</v>
      </c>
      <c r="D1095" s="334">
        <f>'S-A Uses'!$D$41</f>
        <v>0</v>
      </c>
      <c r="E1095" s="334">
        <f>'S-A Uses'!$E$41</f>
        <v>0</v>
      </c>
      <c r="F1095" s="335"/>
    </row>
    <row r="1096" spans="1:6" ht="15.75" hidden="1" outlineLevel="1" collapsed="1">
      <c r="A1096" s="415"/>
      <c r="B1096" s="356"/>
      <c r="C1096" s="333">
        <f>'SFA Uses'!$C$41</f>
        <v>0</v>
      </c>
      <c r="D1096" s="334">
        <f>'SFA Uses'!$D$41</f>
        <v>0</v>
      </c>
      <c r="E1096" s="334">
        <f>'SFA Uses'!$E$41</f>
        <v>0</v>
      </c>
      <c r="F1096" s="335"/>
    </row>
    <row r="1097" spans="1:6" ht="15.75" hidden="1" outlineLevel="1" collapsed="1">
      <c r="A1097" s="415"/>
      <c r="B1097" s="356"/>
      <c r="C1097" s="333">
        <f>'SHSU1 Uses'!$C$41</f>
        <v>0</v>
      </c>
      <c r="D1097" s="334">
        <f>'SHSU1 Uses'!$D$41</f>
        <v>0</v>
      </c>
      <c r="E1097" s="334">
        <f>'SHSU1 Uses'!$E$41</f>
        <v>0</v>
      </c>
      <c r="F1097" s="335"/>
    </row>
    <row r="1098" spans="1:6" ht="15.75" hidden="1" outlineLevel="1" collapsed="1">
      <c r="A1098" s="415"/>
      <c r="B1098" s="356"/>
      <c r="C1098" s="333">
        <f>'SRSU Uses'!$C$41</f>
        <v>0</v>
      </c>
      <c r="D1098" s="334">
        <f>'SRSU Uses'!$D$41</f>
        <v>0</v>
      </c>
      <c r="E1098" s="334">
        <f>'SRSU Uses'!$E$41</f>
        <v>0</v>
      </c>
      <c r="F1098" s="335"/>
    </row>
    <row r="1099" spans="1:6" ht="15.75" hidden="1" outlineLevel="1" collapsed="1">
      <c r="A1099" s="415"/>
      <c r="B1099" s="356"/>
      <c r="C1099" s="333">
        <f>'TAMIIU Uses'!$C$41</f>
        <v>0</v>
      </c>
      <c r="D1099" s="334">
        <f>'TAMIIU Uses'!$D$41</f>
        <v>0</v>
      </c>
      <c r="E1099" s="334">
        <f>'TAMIIU Uses'!$E$41</f>
        <v>0</v>
      </c>
      <c r="F1099" s="335"/>
    </row>
    <row r="1100" spans="1:6" ht="15.75" hidden="1" outlineLevel="1" collapsed="1">
      <c r="A1100" s="415"/>
      <c r="B1100" s="356"/>
      <c r="C1100" s="333">
        <f>'TAMU Uses'!$C$41</f>
        <v>0</v>
      </c>
      <c r="D1100" s="334">
        <f>'TAMU Uses'!$D$41</f>
        <v>2396181</v>
      </c>
      <c r="E1100" s="334">
        <f>'TAMU Uses'!$E$41</f>
        <v>0</v>
      </c>
      <c r="F1100" s="335"/>
    </row>
    <row r="1101" spans="1:6" ht="15.75" hidden="1" outlineLevel="1" collapsed="1">
      <c r="A1101" s="415"/>
      <c r="B1101" s="356"/>
      <c r="C1101" s="333">
        <f>'TAMUC Uses'!$C$41</f>
        <v>0</v>
      </c>
      <c r="D1101" s="334">
        <f>'TAMUC Uses'!$D$41</f>
        <v>0</v>
      </c>
      <c r="E1101" s="334">
        <f>'TAMUC Uses'!$E$41</f>
        <v>0</v>
      </c>
      <c r="F1101" s="335"/>
    </row>
    <row r="1102" spans="1:6" ht="15.75" hidden="1" outlineLevel="1" collapsed="1">
      <c r="A1102" s="415"/>
      <c r="B1102" s="356"/>
      <c r="C1102" s="333">
        <f>'TAMUCC Uses'!$C$41</f>
        <v>0</v>
      </c>
      <c r="D1102" s="334">
        <f>'TAMUCC Uses'!$D$41</f>
        <v>0</v>
      </c>
      <c r="E1102" s="334">
        <f>'TAMUCC Uses'!$E$41</f>
        <v>0</v>
      </c>
      <c r="F1102" s="335"/>
    </row>
    <row r="1103" spans="1:6" ht="15.75" hidden="1" outlineLevel="1" collapsed="1">
      <c r="A1103" s="415"/>
      <c r="B1103" s="356"/>
      <c r="C1103" s="333">
        <f>'TAMUCT Uses'!$C$41</f>
        <v>0</v>
      </c>
      <c r="D1103" s="334">
        <f>'TAMUCT Uses'!$D$41</f>
        <v>0</v>
      </c>
      <c r="E1103" s="334">
        <f>'TAMUCT Uses'!$E$41</f>
        <v>0</v>
      </c>
      <c r="F1103" s="335"/>
    </row>
    <row r="1104" spans="1:6" ht="15.75" hidden="1" outlineLevel="1" collapsed="1">
      <c r="A1104" s="415"/>
      <c r="B1104" s="356"/>
      <c r="C1104" s="333">
        <f>'TAMUG Uses'!$C$41</f>
        <v>0</v>
      </c>
      <c r="D1104" s="334">
        <f>'TAMUG Uses'!$D$41</f>
        <v>0</v>
      </c>
      <c r="E1104" s="334">
        <f>'TAMUG Uses'!$E$41</f>
        <v>0</v>
      </c>
      <c r="F1104" s="335"/>
    </row>
    <row r="1105" spans="1:6" ht="15.75" hidden="1" outlineLevel="1" collapsed="1">
      <c r="A1105" s="415"/>
      <c r="B1105" s="356"/>
      <c r="C1105" s="333">
        <f>'TAMUK Uses'!$C$41</f>
        <v>0</v>
      </c>
      <c r="D1105" s="334">
        <f>'TAMUK Uses'!$D$41</f>
        <v>0</v>
      </c>
      <c r="E1105" s="334">
        <f>'TAMUK Uses'!$E$41</f>
        <v>0</v>
      </c>
      <c r="F1105" s="335"/>
    </row>
    <row r="1106" spans="1:6" ht="15.75" hidden="1" outlineLevel="1" collapsed="1">
      <c r="A1106" s="415"/>
      <c r="B1106" s="356"/>
      <c r="C1106" s="333">
        <f>'TAMUSA Uses'!$C$41</f>
        <v>0</v>
      </c>
      <c r="D1106" s="334">
        <f>'TAMUSA Uses'!$D$41</f>
        <v>0</v>
      </c>
      <c r="E1106" s="334">
        <f>'TAMUSA Uses'!$E$41</f>
        <v>0</v>
      </c>
      <c r="F1106" s="335"/>
    </row>
    <row r="1107" spans="1:6" ht="15.75" hidden="1" outlineLevel="1" collapsed="1">
      <c r="A1107" s="415"/>
      <c r="B1107" s="356"/>
      <c r="C1107" s="333">
        <f>'TAMUT Uses'!$C$41</f>
        <v>0</v>
      </c>
      <c r="D1107" s="334">
        <f>'TAMUT Uses'!$D$41</f>
        <v>0</v>
      </c>
      <c r="E1107" s="334">
        <f>'TAMUT Uses'!$E$41</f>
        <v>0</v>
      </c>
      <c r="F1107" s="335"/>
    </row>
    <row r="1108" spans="1:6" ht="15.75" hidden="1" outlineLevel="1" collapsed="1">
      <c r="A1108" s="415"/>
      <c r="B1108" s="356"/>
      <c r="C1108" s="333">
        <f>'TARLST Uses'!$C$41</f>
        <v>0</v>
      </c>
      <c r="D1108" s="334">
        <f>'TARLST Uses'!$D$41</f>
        <v>0</v>
      </c>
      <c r="E1108" s="334">
        <f>'TARLST Uses'!$E$41</f>
        <v>0</v>
      </c>
      <c r="F1108" s="335"/>
    </row>
    <row r="1109" spans="1:6" ht="15.75" hidden="1" outlineLevel="1" collapsed="1">
      <c r="A1109" s="415"/>
      <c r="B1109" s="356"/>
      <c r="C1109" s="333">
        <f>'TSU Uses'!$C$41</f>
        <v>0</v>
      </c>
      <c r="D1109" s="334">
        <f>'TSU Uses'!$D$41</f>
        <v>0</v>
      </c>
      <c r="E1109" s="334">
        <f>'TSU Uses'!$E$41</f>
        <v>0</v>
      </c>
      <c r="F1109" s="335"/>
    </row>
    <row r="1110" spans="1:6" ht="15.75" hidden="1" outlineLevel="1" collapsed="1">
      <c r="A1110" s="415"/>
      <c r="B1110" s="356"/>
      <c r="C1110" s="333">
        <f>'TTU Uses'!$C$41</f>
        <v>0</v>
      </c>
      <c r="D1110" s="334">
        <f>'TTU Uses'!$D$41</f>
        <v>0</v>
      </c>
      <c r="E1110" s="334">
        <f>'TTU Uses'!$E$41</f>
        <v>0</v>
      </c>
      <c r="F1110" s="335"/>
    </row>
    <row r="1111" spans="1:6" ht="15.75" hidden="1" outlineLevel="1" collapsed="1">
      <c r="A1111" s="415"/>
      <c r="B1111" s="356"/>
      <c r="C1111" s="333">
        <f>'TWU Uses'!$C$41</f>
        <v>0</v>
      </c>
      <c r="D1111" s="334">
        <f>'TWU Uses'!$D$41</f>
        <v>0</v>
      </c>
      <c r="E1111" s="334">
        <f>'TWU Uses'!$E$41</f>
        <v>0</v>
      </c>
      <c r="F1111" s="335"/>
    </row>
    <row r="1112" spans="1:6" ht="15.75" hidden="1" outlineLevel="1" collapsed="1">
      <c r="A1112" s="415"/>
      <c r="B1112" s="356"/>
      <c r="C1112" s="333">
        <f>'TXST Uses'!$C$41</f>
        <v>0</v>
      </c>
      <c r="D1112" s="334">
        <f>'TXST Uses'!$D$41</f>
        <v>0</v>
      </c>
      <c r="E1112" s="334">
        <f>'TXST Uses'!$E$41</f>
        <v>0</v>
      </c>
      <c r="F1112" s="335"/>
    </row>
    <row r="1113" spans="1:6" ht="15.75" hidden="1" outlineLevel="1" collapsed="1">
      <c r="A1113" s="415"/>
      <c r="B1113" s="356"/>
      <c r="C1113" s="333">
        <f>'TYL Uses'!$C$41</f>
        <v>0</v>
      </c>
      <c r="D1113" s="334">
        <f>'TYL Uses'!$D$41</f>
        <v>0</v>
      </c>
      <c r="E1113" s="334">
        <f>'TYL Uses'!$E$41</f>
        <v>0</v>
      </c>
      <c r="F1113" s="335"/>
    </row>
    <row r="1114" spans="1:6" ht="15.75" hidden="1" outlineLevel="1" collapsed="1">
      <c r="A1114" s="415"/>
      <c r="B1114" s="356"/>
      <c r="C1114" s="333">
        <f>'UH1 Uses'!$C$41</f>
        <v>0</v>
      </c>
      <c r="D1114" s="334">
        <f>'UH1 Uses'!$D$41</f>
        <v>0</v>
      </c>
      <c r="E1114" s="334">
        <f>'UH1 Uses'!$E$41</f>
        <v>0</v>
      </c>
      <c r="F1114" s="335"/>
    </row>
    <row r="1115" spans="1:6" ht="15.75" hidden="1" outlineLevel="1" collapsed="1">
      <c r="A1115" s="415"/>
      <c r="B1115" s="356"/>
      <c r="C1115" s="333">
        <f>'UHCL Uses'!$C$41</f>
        <v>0</v>
      </c>
      <c r="D1115" s="334">
        <f>'UHCL Uses'!$D$41</f>
        <v>0</v>
      </c>
      <c r="E1115" s="334">
        <f>'UHCL Uses'!$E$41</f>
        <v>0</v>
      </c>
      <c r="F1115" s="335"/>
    </row>
    <row r="1116" spans="1:6" ht="15.75" hidden="1" outlineLevel="1" collapsed="1">
      <c r="A1116" s="415"/>
      <c r="B1116" s="356"/>
      <c r="C1116" s="333">
        <f>'UHD Uses'!$C$41</f>
        <v>0</v>
      </c>
      <c r="D1116" s="334">
        <f>'UHD Uses'!$D$41</f>
        <v>0</v>
      </c>
      <c r="E1116" s="334">
        <f>'UHD Uses'!$E$41</f>
        <v>0</v>
      </c>
      <c r="F1116" s="335"/>
    </row>
    <row r="1117" spans="1:6" ht="15.75" hidden="1" outlineLevel="1" collapsed="1">
      <c r="A1117" s="415"/>
      <c r="B1117" s="356"/>
      <c r="C1117" s="333">
        <f>'UHV Uses'!$C$41</f>
        <v>0</v>
      </c>
      <c r="D1117" s="334">
        <f>'UHV Uses'!$D$41</f>
        <v>0</v>
      </c>
      <c r="E1117" s="334">
        <f>'UHV Uses'!$E$41</f>
        <v>0</v>
      </c>
      <c r="F1117" s="335"/>
    </row>
    <row r="1118" spans="1:6" ht="15.75" hidden="1" outlineLevel="1" collapsed="1">
      <c r="A1118" s="415"/>
      <c r="B1118" s="356"/>
      <c r="C1118" s="333">
        <f>'UNT Uses'!$C$41</f>
        <v>0</v>
      </c>
      <c r="D1118" s="334">
        <f>'UNT Uses'!$D$41</f>
        <v>0</v>
      </c>
      <c r="E1118" s="334">
        <f>'UNT Uses'!$E$41</f>
        <v>0</v>
      </c>
      <c r="F1118" s="335"/>
    </row>
    <row r="1119" spans="1:6" ht="15.75" hidden="1" outlineLevel="1" collapsed="1">
      <c r="A1119" s="415"/>
      <c r="B1119" s="356"/>
      <c r="C1119" s="333">
        <f>'UNTD Uses'!$C$41</f>
        <v>0</v>
      </c>
      <c r="D1119" s="334">
        <f>'UNTD Uses'!$D$41</f>
        <v>0</v>
      </c>
      <c r="E1119" s="334">
        <f>'UNTD Uses'!$E$41</f>
        <v>0</v>
      </c>
      <c r="F1119" s="335"/>
    </row>
    <row r="1120" spans="1:6" ht="15.75" hidden="1" outlineLevel="1" collapsed="1">
      <c r="A1120" s="415"/>
      <c r="B1120" s="356"/>
      <c r="C1120" s="333">
        <f>'WTAMU Uses'!$C$41</f>
        <v>0</v>
      </c>
      <c r="D1120" s="334">
        <f>'WTAMU Uses'!$D$41</f>
        <v>0</v>
      </c>
      <c r="E1120" s="334">
        <f>'WTAMU Uses'!$E$41</f>
        <v>0</v>
      </c>
      <c r="F1120" s="335"/>
    </row>
    <row r="1121" spans="1:6" ht="15.75" collapsed="1">
      <c r="A1121" s="355" t="s">
        <v>979</v>
      </c>
      <c r="B1121" s="356" t="s">
        <v>980</v>
      </c>
      <c r="C1121" s="333">
        <f>SUM(C1085:C1120)</f>
        <v>0</v>
      </c>
      <c r="D1121" s="334">
        <f>SUM(D1085:D1120)</f>
        <v>2396181</v>
      </c>
      <c r="E1121" s="334">
        <f>SUM(E1085:E1120)</f>
        <v>0</v>
      </c>
      <c r="F1121" s="335"/>
    </row>
    <row r="1122" spans="1:6" ht="15.75" hidden="1" outlineLevel="1">
      <c r="A1122" s="416"/>
      <c r="B1122" s="356"/>
      <c r="C1122" s="333">
        <f>'ARL Uses'!$C$42</f>
        <v>0</v>
      </c>
      <c r="D1122" s="334">
        <f>'ARL Uses'!$D$42</f>
        <v>0</v>
      </c>
      <c r="E1122" s="334">
        <f>'ARL Uses'!$E$42</f>
        <v>0</v>
      </c>
      <c r="F1122" s="335"/>
    </row>
    <row r="1123" spans="1:6" ht="15.75" hidden="1" outlineLevel="1" collapsed="1">
      <c r="A1123" s="416"/>
      <c r="B1123" s="356"/>
      <c r="C1123" s="333">
        <f>'ASU Uses'!$C$42</f>
        <v>0</v>
      </c>
      <c r="D1123" s="334">
        <f>'ASU Uses'!$D$42</f>
        <v>6154905</v>
      </c>
      <c r="E1123" s="334">
        <f>'ASU Uses'!$E$42</f>
        <v>0</v>
      </c>
      <c r="F1123" s="335"/>
    </row>
    <row r="1124" spans="1:6" ht="15.75" hidden="1" outlineLevel="1" collapsed="1">
      <c r="A1124" s="416"/>
      <c r="B1124" s="356"/>
      <c r="C1124" s="333">
        <f>'AUS1 Uses'!$C$42</f>
        <v>0</v>
      </c>
      <c r="D1124" s="334">
        <f>'AUS1 Uses'!$D$42</f>
        <v>8518104</v>
      </c>
      <c r="E1124" s="334">
        <f>'AUS1 Uses'!$E$42</f>
        <v>0</v>
      </c>
      <c r="F1124" s="335"/>
    </row>
    <row r="1125" spans="1:6" ht="15.75" hidden="1" outlineLevel="1" collapsed="1">
      <c r="A1125" s="416"/>
      <c r="B1125" s="356"/>
      <c r="C1125" s="333">
        <f>'Dal Uses'!$C$42</f>
        <v>0</v>
      </c>
      <c r="D1125" s="334">
        <f>'Dal Uses'!$D$42</f>
        <v>17194221</v>
      </c>
      <c r="E1125" s="334">
        <f>'Dal Uses'!$E$42</f>
        <v>0</v>
      </c>
      <c r="F1125" s="335"/>
    </row>
    <row r="1126" spans="1:6" ht="15.75" hidden="1" outlineLevel="1" collapsed="1">
      <c r="A1126" s="416"/>
      <c r="B1126" s="356"/>
      <c r="C1126" s="333">
        <f>'E-P Uses'!$C$42</f>
        <v>0</v>
      </c>
      <c r="D1126" s="334">
        <f>'E-P Uses'!$D$42</f>
        <v>16501087</v>
      </c>
      <c r="E1126" s="334">
        <f>'E-P Uses'!$E$42</f>
        <v>6523528</v>
      </c>
      <c r="F1126" s="335"/>
    </row>
    <row r="1127" spans="1:6" ht="15.75" hidden="1" outlineLevel="1" collapsed="1">
      <c r="A1127" s="416"/>
      <c r="B1127" s="356"/>
      <c r="C1127" s="333">
        <f>'LU Uses'!$C$42</f>
        <v>0</v>
      </c>
      <c r="D1127" s="334">
        <f>'LU Uses'!$D$42</f>
        <v>13006786</v>
      </c>
      <c r="E1127" s="334">
        <f>'LU Uses'!$E$42</f>
        <v>0</v>
      </c>
      <c r="F1127" s="335"/>
    </row>
    <row r="1128" spans="1:6" ht="15.75" hidden="1" outlineLevel="1" collapsed="1">
      <c r="A1128" s="416"/>
      <c r="B1128" s="356"/>
      <c r="C1128" s="333">
        <f>'MidWST Uses'!$C$42</f>
        <v>206947</v>
      </c>
      <c r="D1128" s="334">
        <f>'MidWST Uses'!$D$42</f>
        <v>3760028</v>
      </c>
      <c r="E1128" s="334">
        <f>'MidWST Uses'!$E$42</f>
        <v>4000000</v>
      </c>
      <c r="F1128" s="335"/>
    </row>
    <row r="1129" spans="1:6" ht="15.75" hidden="1" outlineLevel="1" collapsed="1">
      <c r="A1129" s="416"/>
      <c r="B1129" s="356"/>
      <c r="C1129" s="333">
        <f>'P-B Uses'!$C$42</f>
        <v>0</v>
      </c>
      <c r="D1129" s="334">
        <f>'P-B Uses'!$D$42</f>
        <v>1668388</v>
      </c>
      <c r="E1129" s="334">
        <f>'P-B Uses'!$E$42</f>
        <v>1668388</v>
      </c>
      <c r="F1129" s="335"/>
    </row>
    <row r="1130" spans="1:6" ht="15.75" hidden="1" outlineLevel="1" collapsed="1">
      <c r="A1130" s="416"/>
      <c r="B1130" s="356"/>
      <c r="C1130" s="333">
        <f>'PVAMU Uses'!$C$42</f>
        <v>772882</v>
      </c>
      <c r="D1130" s="334">
        <f>'PVAMU Uses'!$D$42</f>
        <v>3084040</v>
      </c>
      <c r="E1130" s="334">
        <f>'PVAMU Uses'!$E$42</f>
        <v>0</v>
      </c>
      <c r="F1130" s="335"/>
    </row>
    <row r="1131" spans="1:6" ht="15.75" hidden="1" outlineLevel="1" collapsed="1">
      <c r="A1131" s="416"/>
      <c r="B1131" s="356"/>
      <c r="C1131" s="333">
        <f>'RGV1 Uses'!$C$42</f>
        <v>86559</v>
      </c>
      <c r="D1131" s="334">
        <f>'RGV1 Uses'!$D$42</f>
        <v>16170489</v>
      </c>
      <c r="E1131" s="334">
        <f>'RGV1 Uses'!$E$42</f>
        <v>0</v>
      </c>
      <c r="F1131" s="335"/>
    </row>
    <row r="1132" spans="1:6" ht="15.75" hidden="1" outlineLevel="1" collapsed="1">
      <c r="A1132" s="416"/>
      <c r="B1132" s="356"/>
      <c r="C1132" s="333">
        <f>'S-A Uses'!$C$42</f>
        <v>0</v>
      </c>
      <c r="D1132" s="334">
        <f>'S-A Uses'!$D$42</f>
        <v>28560790</v>
      </c>
      <c r="E1132" s="334">
        <f>'S-A Uses'!$E$42</f>
        <v>0</v>
      </c>
      <c r="F1132" s="335"/>
    </row>
    <row r="1133" spans="1:6" ht="15.75" hidden="1" outlineLevel="1" collapsed="1">
      <c r="A1133" s="416"/>
      <c r="B1133" s="356"/>
      <c r="C1133" s="333">
        <f>'SFA Uses'!$C$42</f>
        <v>0</v>
      </c>
      <c r="D1133" s="334">
        <f>'SFA Uses'!$D$42</f>
        <v>20493601</v>
      </c>
      <c r="E1133" s="334">
        <f>'SFA Uses'!$E$42</f>
        <v>0</v>
      </c>
      <c r="F1133" s="335"/>
    </row>
    <row r="1134" spans="1:6" ht="15.75" hidden="1" outlineLevel="1" collapsed="1">
      <c r="A1134" s="416"/>
      <c r="B1134" s="356"/>
      <c r="C1134" s="333">
        <f>'SHSU1 Uses'!$C$42</f>
        <v>850956</v>
      </c>
      <c r="D1134" s="334">
        <f>'SHSU1 Uses'!$D$42</f>
        <v>0</v>
      </c>
      <c r="E1134" s="334">
        <f>'SHSU1 Uses'!$E$42</f>
        <v>0</v>
      </c>
      <c r="F1134" s="335"/>
    </row>
    <row r="1135" spans="1:6" ht="15.75" hidden="1" outlineLevel="1" collapsed="1">
      <c r="A1135" s="416"/>
      <c r="B1135" s="356"/>
      <c r="C1135" s="333">
        <f>'SRSU Uses'!$C$42</f>
        <v>0</v>
      </c>
      <c r="D1135" s="334">
        <f>'SRSU Uses'!$D$42</f>
        <v>1822741</v>
      </c>
      <c r="E1135" s="334">
        <f>'SRSU Uses'!$E$42</f>
        <v>0</v>
      </c>
      <c r="F1135" s="335"/>
    </row>
    <row r="1136" spans="1:6" ht="15.75" hidden="1" outlineLevel="1" collapsed="1">
      <c r="A1136" s="416"/>
      <c r="B1136" s="356"/>
      <c r="C1136" s="333">
        <f>'TAMIIU Uses'!$C$42</f>
        <v>0</v>
      </c>
      <c r="D1136" s="334">
        <f>'TAMIIU Uses'!$D$42</f>
        <v>2777906</v>
      </c>
      <c r="E1136" s="334">
        <f>'TAMIIU Uses'!$E$42</f>
        <v>0</v>
      </c>
      <c r="F1136" s="335"/>
    </row>
    <row r="1137" spans="1:6" ht="15.75" hidden="1" outlineLevel="1" collapsed="1">
      <c r="A1137" s="416"/>
      <c r="B1137" s="356"/>
      <c r="C1137" s="333">
        <f>'TAMU Uses'!$C$42</f>
        <v>0</v>
      </c>
      <c r="D1137" s="334">
        <f>'TAMU Uses'!$D$42</f>
        <v>37512314</v>
      </c>
      <c r="E1137" s="334">
        <f>'TAMU Uses'!$E$42</f>
        <v>0</v>
      </c>
      <c r="F1137" s="335"/>
    </row>
    <row r="1138" spans="1:6" ht="15.75" hidden="1" outlineLevel="1" collapsed="1">
      <c r="A1138" s="416"/>
      <c r="B1138" s="356"/>
      <c r="C1138" s="333">
        <f>'TAMUC Uses'!$C$42</f>
        <v>0</v>
      </c>
      <c r="D1138" s="334">
        <f>'TAMUC Uses'!$D$42</f>
        <v>425000</v>
      </c>
      <c r="E1138" s="334">
        <f>'TAMUC Uses'!$E$42</f>
        <v>0</v>
      </c>
      <c r="F1138" s="335"/>
    </row>
    <row r="1139" spans="1:6" ht="15.75" hidden="1" outlineLevel="1" collapsed="1">
      <c r="A1139" s="416"/>
      <c r="B1139" s="356"/>
      <c r="C1139" s="333">
        <f>'TAMUCC Uses'!$C$42</f>
        <v>0</v>
      </c>
      <c r="D1139" s="334">
        <f>'TAMUCC Uses'!$D$42</f>
        <v>6844033</v>
      </c>
      <c r="E1139" s="334">
        <f>'TAMUCC Uses'!$E$42</f>
        <v>951208</v>
      </c>
      <c r="F1139" s="335"/>
    </row>
    <row r="1140" spans="1:6" ht="15.75" hidden="1" outlineLevel="1" collapsed="1">
      <c r="A1140" s="416"/>
      <c r="B1140" s="356"/>
      <c r="C1140" s="333">
        <f>'TAMUCT Uses'!$C$42</f>
        <v>0</v>
      </c>
      <c r="D1140" s="334">
        <f>'TAMUCT Uses'!$D$42</f>
        <v>1277676</v>
      </c>
      <c r="E1140" s="334">
        <f>'TAMUCT Uses'!$E$42</f>
        <v>1000000</v>
      </c>
      <c r="F1140" s="335"/>
    </row>
    <row r="1141" spans="1:6" ht="15.75" hidden="1" outlineLevel="1" collapsed="1">
      <c r="A1141" s="416"/>
      <c r="B1141" s="356"/>
      <c r="C1141" s="333">
        <f>'TAMUG Uses'!$C$42</f>
        <v>0</v>
      </c>
      <c r="D1141" s="334">
        <f>'TAMUG Uses'!$D$42</f>
        <v>0</v>
      </c>
      <c r="E1141" s="334">
        <f>'TAMUG Uses'!$E$42</f>
        <v>0</v>
      </c>
      <c r="F1141" s="335"/>
    </row>
    <row r="1142" spans="1:6" ht="15.75" hidden="1" outlineLevel="1" collapsed="1">
      <c r="A1142" s="416"/>
      <c r="B1142" s="356"/>
      <c r="C1142" s="333">
        <f>'TAMUK Uses'!$C$42</f>
        <v>0</v>
      </c>
      <c r="D1142" s="334">
        <f>'TAMUK Uses'!$D$42</f>
        <v>4743734</v>
      </c>
      <c r="E1142" s="334">
        <f>'TAMUK Uses'!$E$42</f>
        <v>0</v>
      </c>
      <c r="F1142" s="335"/>
    </row>
    <row r="1143" spans="1:6" ht="15.75" hidden="1" outlineLevel="1" collapsed="1">
      <c r="A1143" s="416"/>
      <c r="B1143" s="356"/>
      <c r="C1143" s="333">
        <f>'TAMUSA Uses'!$C$42</f>
        <v>165000</v>
      </c>
      <c r="D1143" s="334">
        <f>'TAMUSA Uses'!$D$42</f>
        <v>3571940</v>
      </c>
      <c r="E1143" s="334">
        <f>'TAMUSA Uses'!$E$42</f>
        <v>0</v>
      </c>
      <c r="F1143" s="335"/>
    </row>
    <row r="1144" spans="1:6" ht="15.75" hidden="1" outlineLevel="1" collapsed="1">
      <c r="A1144" s="416"/>
      <c r="B1144" s="356"/>
      <c r="C1144" s="333">
        <f>'TAMUT Uses'!$C$42</f>
        <v>0</v>
      </c>
      <c r="D1144" s="334">
        <f>'TAMUT Uses'!$D$42</f>
        <v>1500753</v>
      </c>
      <c r="E1144" s="334">
        <f>'TAMUT Uses'!$E$42</f>
        <v>0</v>
      </c>
      <c r="F1144" s="335"/>
    </row>
    <row r="1145" spans="1:6" ht="15.75" hidden="1" outlineLevel="1" collapsed="1">
      <c r="A1145" s="416"/>
      <c r="B1145" s="356"/>
      <c r="C1145" s="333">
        <f>'TARLST Uses'!$C$42</f>
        <v>359600</v>
      </c>
      <c r="D1145" s="334">
        <f>'TARLST Uses'!$D$42</f>
        <v>357856</v>
      </c>
      <c r="E1145" s="334">
        <f>'TARLST Uses'!$E$42</f>
        <v>0</v>
      </c>
      <c r="F1145" s="335"/>
    </row>
    <row r="1146" spans="1:6" ht="15.75" hidden="1" outlineLevel="1" collapsed="1">
      <c r="A1146" s="416"/>
      <c r="B1146" s="356"/>
      <c r="C1146" s="333">
        <f>'TSU Uses'!$C$42</f>
        <v>1098888</v>
      </c>
      <c r="D1146" s="334">
        <f>'TSU Uses'!$D$42</f>
        <v>23548506</v>
      </c>
      <c r="E1146" s="334">
        <f>'TSU Uses'!$E$42</f>
        <v>0</v>
      </c>
      <c r="F1146" s="335"/>
    </row>
    <row r="1147" spans="1:6" ht="15.75" hidden="1" outlineLevel="1" collapsed="1">
      <c r="A1147" s="416"/>
      <c r="B1147" s="356"/>
      <c r="C1147" s="333">
        <f>'TTU Uses'!$C$42</f>
        <v>956224</v>
      </c>
      <c r="D1147" s="334">
        <f>'TTU Uses'!$D$42</f>
        <v>16913932</v>
      </c>
      <c r="E1147" s="334">
        <f>'TTU Uses'!$E$42</f>
        <v>0</v>
      </c>
      <c r="F1147" s="335"/>
    </row>
    <row r="1148" spans="1:6" ht="15.75" hidden="1" outlineLevel="1" collapsed="1">
      <c r="A1148" s="416"/>
      <c r="B1148" s="356"/>
      <c r="C1148" s="333">
        <f>'TWU Uses'!$C$42</f>
        <v>0</v>
      </c>
      <c r="D1148" s="334">
        <f>'TWU Uses'!$D$42</f>
        <v>7124725</v>
      </c>
      <c r="E1148" s="334">
        <f>'TWU Uses'!$E$42</f>
        <v>0</v>
      </c>
      <c r="F1148" s="335"/>
    </row>
    <row r="1149" spans="1:6" ht="15.75" hidden="1" outlineLevel="1" collapsed="1">
      <c r="A1149" s="416"/>
      <c r="B1149" s="356"/>
      <c r="C1149" s="333">
        <f>'TXST Uses'!$C$42</f>
        <v>0</v>
      </c>
      <c r="D1149" s="334">
        <f>'TXST Uses'!$D$42</f>
        <v>13659841</v>
      </c>
      <c r="E1149" s="334">
        <f>'TXST Uses'!$E$42</f>
        <v>36012808</v>
      </c>
      <c r="F1149" s="335"/>
    </row>
    <row r="1150" spans="1:6" ht="15.75" hidden="1" outlineLevel="1" collapsed="1">
      <c r="A1150" s="416"/>
      <c r="B1150" s="356"/>
      <c r="C1150" s="333">
        <f>'TYL Uses'!$C$42</f>
        <v>0</v>
      </c>
      <c r="D1150" s="334">
        <f>'TYL Uses'!$D$42</f>
        <v>425000</v>
      </c>
      <c r="E1150" s="334">
        <f>'TYL Uses'!$E$42</f>
        <v>0</v>
      </c>
      <c r="F1150" s="335"/>
    </row>
    <row r="1151" spans="1:6" ht="15.75" hidden="1" outlineLevel="1" collapsed="1">
      <c r="A1151" s="416"/>
      <c r="B1151" s="356"/>
      <c r="C1151" s="333">
        <f>'UH1 Uses'!$C$42</f>
        <v>3074517</v>
      </c>
      <c r="D1151" s="334">
        <f>'UH1 Uses'!$D$42</f>
        <v>51853965</v>
      </c>
      <c r="E1151" s="334">
        <f>'UH1 Uses'!$E$42</f>
        <v>0</v>
      </c>
      <c r="F1151" s="335"/>
    </row>
    <row r="1152" spans="1:6" ht="15.75" hidden="1" outlineLevel="1" collapsed="1">
      <c r="A1152" s="416"/>
      <c r="B1152" s="356"/>
      <c r="C1152" s="333">
        <f>'UHCL Uses'!$C$42</f>
        <v>0</v>
      </c>
      <c r="D1152" s="334">
        <f>'UHCL Uses'!$D$42</f>
        <v>6414669</v>
      </c>
      <c r="E1152" s="334">
        <f>'UHCL Uses'!$E$42</f>
        <v>0</v>
      </c>
      <c r="F1152" s="335"/>
    </row>
    <row r="1153" spans="1:6" ht="15.75" hidden="1" outlineLevel="1" collapsed="1">
      <c r="A1153" s="416"/>
      <c r="B1153" s="356"/>
      <c r="C1153" s="333">
        <f>'UHD Uses'!$C$42</f>
        <v>0</v>
      </c>
      <c r="D1153" s="334">
        <f>'UHD Uses'!$D$42</f>
        <v>5671723</v>
      </c>
      <c r="E1153" s="334">
        <f>'UHD Uses'!$E$42</f>
        <v>0</v>
      </c>
      <c r="F1153" s="335"/>
    </row>
    <row r="1154" spans="1:6" ht="15.75" hidden="1" outlineLevel="1" collapsed="1">
      <c r="A1154" s="416"/>
      <c r="B1154" s="356"/>
      <c r="C1154" s="333">
        <f>'UHV Uses'!$C$42</f>
        <v>0</v>
      </c>
      <c r="D1154" s="334">
        <f>'UHV Uses'!$D$42</f>
        <v>3550306</v>
      </c>
      <c r="E1154" s="334">
        <f>'UHV Uses'!$E$42</f>
        <v>1897808</v>
      </c>
      <c r="F1154" s="335"/>
    </row>
    <row r="1155" spans="1:6" ht="15.75" hidden="1" outlineLevel="1" collapsed="1">
      <c r="A1155" s="416"/>
      <c r="B1155" s="356"/>
      <c r="C1155" s="333">
        <f>'UNT Uses'!$C$42</f>
        <v>0</v>
      </c>
      <c r="D1155" s="334">
        <f>'UNT Uses'!$D$42</f>
        <v>20909824</v>
      </c>
      <c r="E1155" s="334">
        <f>'UNT Uses'!$E$42</f>
        <v>0</v>
      </c>
      <c r="F1155" s="335"/>
    </row>
    <row r="1156" spans="1:6" ht="15.75" hidden="1" outlineLevel="1" collapsed="1">
      <c r="A1156" s="416"/>
      <c r="B1156" s="356"/>
      <c r="C1156" s="333">
        <f>'UNTD Uses'!$C$42</f>
        <v>0</v>
      </c>
      <c r="D1156" s="334">
        <f>'UNTD Uses'!$D$42</f>
        <v>5055050</v>
      </c>
      <c r="E1156" s="334">
        <f>'UNTD Uses'!$E$42</f>
        <v>0</v>
      </c>
      <c r="F1156" s="335"/>
    </row>
    <row r="1157" spans="1:6" ht="15.75" hidden="1" outlineLevel="1" collapsed="1">
      <c r="A1157" s="416"/>
      <c r="B1157" s="356"/>
      <c r="C1157" s="333">
        <f>'WTAMU Uses'!$C$42</f>
        <v>1733509</v>
      </c>
      <c r="D1157" s="334">
        <f>'WTAMU Uses'!$D$42</f>
        <v>5649217</v>
      </c>
      <c r="E1157" s="334">
        <f>'WTAMU Uses'!$E$42</f>
        <v>0</v>
      </c>
      <c r="F1157" s="335"/>
    </row>
    <row r="1158" spans="1:6" ht="15.75" collapsed="1">
      <c r="A1158" s="357"/>
      <c r="B1158" s="358" t="s">
        <v>965</v>
      </c>
      <c r="C1158" s="359">
        <f>SUM(C1122:C1157)</f>
        <v>9305082</v>
      </c>
      <c r="D1158" s="359">
        <f>SUM(D1122:D1157)</f>
        <v>356723150</v>
      </c>
      <c r="E1158" s="359">
        <f>SUM(E1122:E1157)</f>
        <v>52053740</v>
      </c>
      <c r="F1158" s="335"/>
    </row>
    <row r="1159" spans="1:6" ht="15.75">
      <c r="A1159" s="348"/>
      <c r="B1159" s="349"/>
      <c r="C1159" s="350"/>
      <c r="D1159" s="351"/>
      <c r="E1159" s="351"/>
      <c r="F1159" s="352"/>
    </row>
    <row r="1160" spans="1:6" ht="15.75">
      <c r="A1160" s="353">
        <v>5</v>
      </c>
      <c r="B1160" s="411" t="s">
        <v>0</v>
      </c>
      <c r="C1160" s="412"/>
      <c r="D1160" s="412"/>
      <c r="E1160" s="412"/>
      <c r="F1160" s="413"/>
    </row>
    <row r="1161" spans="1:6" ht="15.75" hidden="1" outlineLevel="1">
      <c r="A1161" s="353"/>
      <c r="B1161" s="417"/>
      <c r="C1161" s="422">
        <f>'ARL Uses'!$C$45</f>
        <v>0</v>
      </c>
      <c r="D1161" s="422">
        <f>'ARL Uses'!$D$45</f>
        <v>0</v>
      </c>
      <c r="E1161" s="422">
        <f>'ARL Uses'!$E$45</f>
        <v>0</v>
      </c>
      <c r="F1161" s="413"/>
    </row>
    <row r="1162" spans="1:6" ht="15.75" hidden="1" outlineLevel="1" collapsed="1">
      <c r="A1162" s="353"/>
      <c r="B1162" s="417"/>
      <c r="C1162" s="422">
        <f>'ASU Uses'!$C$45</f>
        <v>0</v>
      </c>
      <c r="D1162" s="422">
        <f>'ASU Uses'!$D$45</f>
        <v>0</v>
      </c>
      <c r="E1162" s="422">
        <f>'ASU Uses'!$E$45</f>
        <v>0</v>
      </c>
      <c r="F1162" s="413"/>
    </row>
    <row r="1163" spans="1:6" ht="15.75" hidden="1" outlineLevel="1" collapsed="1">
      <c r="A1163" s="353"/>
      <c r="B1163" s="417"/>
      <c r="C1163" s="422">
        <f>'AUS1 Uses'!$C$45</f>
        <v>0</v>
      </c>
      <c r="D1163" s="422">
        <f>'AUS1 Uses'!$D$45</f>
        <v>181503</v>
      </c>
      <c r="E1163" s="422">
        <f>'AUS1 Uses'!$E$45</f>
        <v>0</v>
      </c>
      <c r="F1163" s="413"/>
    </row>
    <row r="1164" spans="1:6" ht="15.75" hidden="1" outlineLevel="1" collapsed="1">
      <c r="A1164" s="353"/>
      <c r="B1164" s="417"/>
      <c r="C1164" s="422">
        <f>'Dal Uses'!$C$45</f>
        <v>0</v>
      </c>
      <c r="D1164" s="422">
        <f>'Dal Uses'!$D$45</f>
        <v>811</v>
      </c>
      <c r="E1164" s="422">
        <f>'Dal Uses'!$E$45</f>
        <v>0</v>
      </c>
      <c r="F1164" s="413"/>
    </row>
    <row r="1165" spans="1:6" ht="15.75" hidden="1" outlineLevel="1" collapsed="1">
      <c r="A1165" s="353"/>
      <c r="B1165" s="417"/>
      <c r="C1165" s="422">
        <f>'E-P Uses'!$C$45</f>
        <v>0</v>
      </c>
      <c r="D1165" s="422">
        <f>'E-P Uses'!$D$45</f>
        <v>935623</v>
      </c>
      <c r="E1165" s="422">
        <f>'E-P Uses'!$E$45</f>
        <v>1258877</v>
      </c>
      <c r="F1165" s="413"/>
    </row>
    <row r="1166" spans="1:6" ht="15.75" hidden="1" outlineLevel="1" collapsed="1">
      <c r="A1166" s="353"/>
      <c r="B1166" s="417"/>
      <c r="C1166" s="422">
        <f>'LU Uses'!$C$45</f>
        <v>0</v>
      </c>
      <c r="D1166" s="422">
        <f>'LU Uses'!$D$45</f>
        <v>0</v>
      </c>
      <c r="E1166" s="422">
        <f>'LU Uses'!$E$45</f>
        <v>0</v>
      </c>
      <c r="F1166" s="413"/>
    </row>
    <row r="1167" spans="1:6" ht="15.75" hidden="1" outlineLevel="1" collapsed="1">
      <c r="A1167" s="353"/>
      <c r="B1167" s="417"/>
      <c r="C1167" s="422">
        <f>'MidWST Uses'!$C$45</f>
        <v>0</v>
      </c>
      <c r="D1167" s="422">
        <f>'MidWST Uses'!$D$45</f>
        <v>0</v>
      </c>
      <c r="E1167" s="422">
        <f>'MidWST Uses'!$E$45</f>
        <v>0</v>
      </c>
      <c r="F1167" s="413"/>
    </row>
    <row r="1168" spans="1:6" ht="15.75" hidden="1" outlineLevel="1" collapsed="1">
      <c r="A1168" s="353"/>
      <c r="B1168" s="417"/>
      <c r="C1168" s="422">
        <f>'P-B Uses'!$C$45</f>
        <v>0</v>
      </c>
      <c r="D1168" s="422">
        <f>'P-B Uses'!$D$45</f>
        <v>0</v>
      </c>
      <c r="E1168" s="422">
        <f>'P-B Uses'!$E$45</f>
        <v>0</v>
      </c>
      <c r="F1168" s="413"/>
    </row>
    <row r="1169" spans="1:6" ht="15.75" hidden="1" outlineLevel="1" collapsed="1">
      <c r="A1169" s="353"/>
      <c r="B1169" s="417"/>
      <c r="C1169" s="422">
        <f>'PVAMU Uses'!$C$45</f>
        <v>0</v>
      </c>
      <c r="D1169" s="422">
        <f>'PVAMU Uses'!$D$45</f>
        <v>0</v>
      </c>
      <c r="E1169" s="422">
        <f>'PVAMU Uses'!$E$45</f>
        <v>0</v>
      </c>
      <c r="F1169" s="413"/>
    </row>
    <row r="1170" spans="1:6" ht="15.75" hidden="1" outlineLevel="1" collapsed="1">
      <c r="A1170" s="353"/>
      <c r="B1170" s="417"/>
      <c r="C1170" s="422">
        <f>'RGV1 Uses'!$C$45</f>
        <v>0</v>
      </c>
      <c r="D1170" s="422">
        <f>'RGV1 Uses'!$D$45</f>
        <v>0</v>
      </c>
      <c r="E1170" s="422">
        <f>'RGV1 Uses'!$E$45</f>
        <v>0</v>
      </c>
      <c r="F1170" s="413"/>
    </row>
    <row r="1171" spans="1:6" ht="15.75" hidden="1" outlineLevel="1" collapsed="1">
      <c r="A1171" s="353"/>
      <c r="B1171" s="417"/>
      <c r="C1171" s="422">
        <f>'S-A Uses'!$C$45</f>
        <v>2137372</v>
      </c>
      <c r="D1171" s="422">
        <f>'S-A Uses'!$D$45</f>
        <v>2333481</v>
      </c>
      <c r="E1171" s="422">
        <f>'S-A Uses'!$E$45</f>
        <v>0</v>
      </c>
      <c r="F1171" s="413"/>
    </row>
    <row r="1172" spans="1:6" ht="15.75" hidden="1" outlineLevel="1" collapsed="1">
      <c r="A1172" s="353"/>
      <c r="B1172" s="417"/>
      <c r="C1172" s="422">
        <f>'SFA Uses'!$C$45</f>
        <v>0</v>
      </c>
      <c r="D1172" s="422">
        <f>'SFA Uses'!$D$45</f>
        <v>0</v>
      </c>
      <c r="E1172" s="422">
        <f>'SFA Uses'!$E$45</f>
        <v>0</v>
      </c>
      <c r="F1172" s="413"/>
    </row>
    <row r="1173" spans="1:6" ht="15.75" hidden="1" outlineLevel="1" collapsed="1">
      <c r="A1173" s="353"/>
      <c r="B1173" s="417"/>
      <c r="C1173" s="422">
        <f>'SHSU1 Uses'!$C$45</f>
        <v>0</v>
      </c>
      <c r="D1173" s="422">
        <f>'SHSU1 Uses'!$D$45</f>
        <v>454</v>
      </c>
      <c r="E1173" s="422">
        <f>'SHSU1 Uses'!$E$45</f>
        <v>0</v>
      </c>
      <c r="F1173" s="413"/>
    </row>
    <row r="1174" spans="1:6" ht="15.75" hidden="1" outlineLevel="1" collapsed="1">
      <c r="A1174" s="353"/>
      <c r="B1174" s="417"/>
      <c r="C1174" s="422">
        <f>'SRSU Uses'!$C$45</f>
        <v>0</v>
      </c>
      <c r="D1174" s="422">
        <f>'SRSU Uses'!$D$45</f>
        <v>0</v>
      </c>
      <c r="E1174" s="422">
        <f>'SRSU Uses'!$E$45</f>
        <v>0</v>
      </c>
      <c r="F1174" s="413"/>
    </row>
    <row r="1175" spans="1:6" ht="15.75" hidden="1" outlineLevel="1" collapsed="1">
      <c r="A1175" s="353"/>
      <c r="B1175" s="417"/>
      <c r="C1175" s="422">
        <f>'TAMIIU Uses'!$C$45</f>
        <v>0</v>
      </c>
      <c r="D1175" s="422">
        <f>'TAMIIU Uses'!$D$45</f>
        <v>0</v>
      </c>
      <c r="E1175" s="422">
        <f>'TAMIIU Uses'!$E$45</f>
        <v>0</v>
      </c>
      <c r="F1175" s="413"/>
    </row>
    <row r="1176" spans="1:6" ht="15.75" hidden="1" outlineLevel="1" collapsed="1">
      <c r="A1176" s="353"/>
      <c r="B1176" s="417"/>
      <c r="C1176" s="422">
        <f>'TAMU Uses'!$C$45</f>
        <v>0</v>
      </c>
      <c r="D1176" s="422">
        <f>'TAMU Uses'!$D$45</f>
        <v>0</v>
      </c>
      <c r="E1176" s="422">
        <f>'TAMU Uses'!$E$45</f>
        <v>0</v>
      </c>
      <c r="F1176" s="413"/>
    </row>
    <row r="1177" spans="1:6" ht="15.75" hidden="1" outlineLevel="1" collapsed="1">
      <c r="A1177" s="353"/>
      <c r="B1177" s="417"/>
      <c r="C1177" s="422">
        <f>'TAMUC Uses'!$C$45</f>
        <v>0</v>
      </c>
      <c r="D1177" s="422">
        <f>'TAMUC Uses'!$D$45</f>
        <v>0</v>
      </c>
      <c r="E1177" s="422">
        <f>'TAMUC Uses'!$E$45</f>
        <v>0</v>
      </c>
      <c r="F1177" s="413"/>
    </row>
    <row r="1178" spans="1:6" ht="15.75" hidden="1" outlineLevel="1" collapsed="1">
      <c r="A1178" s="353"/>
      <c r="B1178" s="417"/>
      <c r="C1178" s="422">
        <f>'TAMUCC Uses'!$C$45</f>
        <v>0</v>
      </c>
      <c r="D1178" s="422">
        <f>'TAMUCC Uses'!$D$45</f>
        <v>0</v>
      </c>
      <c r="E1178" s="422">
        <f>'TAMUCC Uses'!$E$45</f>
        <v>0</v>
      </c>
      <c r="F1178" s="413"/>
    </row>
    <row r="1179" spans="1:6" ht="15.75" hidden="1" outlineLevel="1" collapsed="1">
      <c r="A1179" s="353"/>
      <c r="B1179" s="417"/>
      <c r="C1179" s="422">
        <f>'TAMUCT Uses'!$C$45</f>
        <v>0</v>
      </c>
      <c r="D1179" s="422">
        <f>'TAMUCT Uses'!$D$45</f>
        <v>0</v>
      </c>
      <c r="E1179" s="422">
        <f>'TAMUCT Uses'!$E$45</f>
        <v>0</v>
      </c>
      <c r="F1179" s="413"/>
    </row>
    <row r="1180" spans="1:6" ht="15.75" hidden="1" outlineLevel="1" collapsed="1">
      <c r="A1180" s="353"/>
      <c r="B1180" s="417"/>
      <c r="C1180" s="422">
        <f>'TAMUG Uses'!$C$45</f>
        <v>0</v>
      </c>
      <c r="D1180" s="422">
        <f>'TAMUG Uses'!$D$45</f>
        <v>0</v>
      </c>
      <c r="E1180" s="422">
        <f>'TAMUG Uses'!$E$45</f>
        <v>0</v>
      </c>
      <c r="F1180" s="413"/>
    </row>
    <row r="1181" spans="1:6" ht="15.75" hidden="1" outlineLevel="1" collapsed="1">
      <c r="A1181" s="353"/>
      <c r="B1181" s="417"/>
      <c r="C1181" s="422">
        <f>'TAMUK Uses'!$C$45</f>
        <v>0</v>
      </c>
      <c r="D1181" s="422">
        <f>'TAMUK Uses'!$D$45</f>
        <v>0</v>
      </c>
      <c r="E1181" s="422">
        <f>'TAMUK Uses'!$E$45</f>
        <v>0</v>
      </c>
      <c r="F1181" s="413"/>
    </row>
    <row r="1182" spans="1:6" ht="15.75" hidden="1" outlineLevel="1" collapsed="1">
      <c r="A1182" s="353"/>
      <c r="B1182" s="417"/>
      <c r="C1182" s="422">
        <f>'TAMUSA Uses'!$C$45</f>
        <v>0</v>
      </c>
      <c r="D1182" s="422">
        <f>'TAMUSA Uses'!$D$45</f>
        <v>0</v>
      </c>
      <c r="E1182" s="422">
        <f>'TAMUSA Uses'!$E$45</f>
        <v>0</v>
      </c>
      <c r="F1182" s="413"/>
    </row>
    <row r="1183" spans="1:6" ht="15.75" hidden="1" outlineLevel="1" collapsed="1">
      <c r="A1183" s="353"/>
      <c r="B1183" s="417"/>
      <c r="C1183" s="422">
        <f>'TAMUT Uses'!$C$45</f>
        <v>0</v>
      </c>
      <c r="D1183" s="422">
        <f>'TAMUT Uses'!$D$45</f>
        <v>0</v>
      </c>
      <c r="E1183" s="422">
        <f>'TAMUT Uses'!$E$45</f>
        <v>0</v>
      </c>
      <c r="F1183" s="413"/>
    </row>
    <row r="1184" spans="1:6" ht="15.75" hidden="1" outlineLevel="1" collapsed="1">
      <c r="A1184" s="353"/>
      <c r="B1184" s="417"/>
      <c r="C1184" s="422">
        <f>'TARLST Uses'!$C$45</f>
        <v>0</v>
      </c>
      <c r="D1184" s="422">
        <f>'TARLST Uses'!$D$45</f>
        <v>0</v>
      </c>
      <c r="E1184" s="422">
        <f>'TARLST Uses'!$E$45</f>
        <v>0</v>
      </c>
      <c r="F1184" s="413"/>
    </row>
    <row r="1185" spans="1:6" ht="15.75" hidden="1" outlineLevel="1" collapsed="1">
      <c r="A1185" s="353"/>
      <c r="B1185" s="417"/>
      <c r="C1185" s="422">
        <f>'TSU Uses'!$C$45</f>
        <v>0</v>
      </c>
      <c r="D1185" s="422">
        <f>'TSU Uses'!$D$45</f>
        <v>0</v>
      </c>
      <c r="E1185" s="422">
        <f>'TSU Uses'!$E$45</f>
        <v>0</v>
      </c>
      <c r="F1185" s="413"/>
    </row>
    <row r="1186" spans="1:6" ht="15.75" hidden="1" outlineLevel="1" collapsed="1">
      <c r="A1186" s="353"/>
      <c r="B1186" s="417"/>
      <c r="C1186" s="422">
        <f>'TTU Uses'!$C$45</f>
        <v>22632</v>
      </c>
      <c r="D1186" s="422">
        <f>'TTU Uses'!$D$45</f>
        <v>2229873</v>
      </c>
      <c r="E1186" s="422">
        <f>'TTU Uses'!$E$45</f>
        <v>0</v>
      </c>
      <c r="F1186" s="413"/>
    </row>
    <row r="1187" spans="1:6" ht="15.75" hidden="1" outlineLevel="1" collapsed="1">
      <c r="A1187" s="353"/>
      <c r="B1187" s="417"/>
      <c r="C1187" s="422">
        <f>'TWU Uses'!$C$45</f>
        <v>0</v>
      </c>
      <c r="D1187" s="422">
        <f>'TWU Uses'!$D$45</f>
        <v>0</v>
      </c>
      <c r="E1187" s="422">
        <f>'TWU Uses'!$E$45</f>
        <v>0</v>
      </c>
      <c r="F1187" s="413"/>
    </row>
    <row r="1188" spans="1:6" ht="15.75" hidden="1" outlineLevel="1" collapsed="1">
      <c r="A1188" s="353"/>
      <c r="B1188" s="417"/>
      <c r="C1188" s="422">
        <f>'TXST Uses'!$C$45</f>
        <v>0</v>
      </c>
      <c r="D1188" s="422">
        <f>'TXST Uses'!$D$45</f>
        <v>0</v>
      </c>
      <c r="E1188" s="422">
        <f>'TXST Uses'!$E$45</f>
        <v>0</v>
      </c>
      <c r="F1188" s="413"/>
    </row>
    <row r="1189" spans="1:6" ht="15.75" hidden="1" outlineLevel="1" collapsed="1">
      <c r="A1189" s="353"/>
      <c r="B1189" s="417"/>
      <c r="C1189" s="422">
        <f>'TYL Uses'!$C$45</f>
        <v>0</v>
      </c>
      <c r="D1189" s="422">
        <f>'TYL Uses'!$D$45</f>
        <v>0</v>
      </c>
      <c r="E1189" s="422">
        <f>'TYL Uses'!$E$45</f>
        <v>0</v>
      </c>
      <c r="F1189" s="413"/>
    </row>
    <row r="1190" spans="1:6" ht="15.75" hidden="1" outlineLevel="1" collapsed="1">
      <c r="A1190" s="353"/>
      <c r="B1190" s="417"/>
      <c r="C1190" s="422">
        <f>'UH1 Uses'!$C$45</f>
        <v>673951</v>
      </c>
      <c r="D1190" s="422">
        <f>'UH1 Uses'!$D$45</f>
        <v>1000927.0000000001</v>
      </c>
      <c r="E1190" s="422">
        <f>'UH1 Uses'!$E$45</f>
        <v>229599</v>
      </c>
      <c r="F1190" s="413"/>
    </row>
    <row r="1191" spans="1:6" ht="15.75" hidden="1" outlineLevel="1" collapsed="1">
      <c r="A1191" s="353"/>
      <c r="B1191" s="417"/>
      <c r="C1191" s="422">
        <f>'UHCL Uses'!$C$45</f>
        <v>0</v>
      </c>
      <c r="D1191" s="422">
        <f>'UHCL Uses'!$D$45</f>
        <v>0</v>
      </c>
      <c r="E1191" s="422">
        <f>'UHCL Uses'!$E$45</f>
        <v>0</v>
      </c>
      <c r="F1191" s="413"/>
    </row>
    <row r="1192" spans="1:6" ht="15.75" hidden="1" outlineLevel="1" collapsed="1">
      <c r="A1192" s="353"/>
      <c r="B1192" s="417"/>
      <c r="C1192" s="422">
        <f>'UHD Uses'!$C$45</f>
        <v>0</v>
      </c>
      <c r="D1192" s="422">
        <f>'UHD Uses'!$D$45</f>
        <v>0</v>
      </c>
      <c r="E1192" s="422">
        <f>'UHD Uses'!$E$45</f>
        <v>0</v>
      </c>
      <c r="F1192" s="413"/>
    </row>
    <row r="1193" spans="1:6" ht="15.75" hidden="1" outlineLevel="1" collapsed="1">
      <c r="A1193" s="353"/>
      <c r="B1193" s="417"/>
      <c r="C1193" s="422">
        <f>'UHV Uses'!$C$45</f>
        <v>0</v>
      </c>
      <c r="D1193" s="422">
        <f>'UHV Uses'!$D$45</f>
        <v>0</v>
      </c>
      <c r="E1193" s="422">
        <f>'UHV Uses'!$E$45</f>
        <v>0</v>
      </c>
      <c r="F1193" s="413"/>
    </row>
    <row r="1194" spans="1:6" ht="15.75" hidden="1" outlineLevel="1" collapsed="1">
      <c r="A1194" s="353"/>
      <c r="B1194" s="417"/>
      <c r="C1194" s="422">
        <f>'UNT Uses'!$C$45</f>
        <v>0</v>
      </c>
      <c r="D1194" s="422">
        <f>'UNT Uses'!$D$45</f>
        <v>0</v>
      </c>
      <c r="E1194" s="422">
        <f>'UNT Uses'!$E$45</f>
        <v>0</v>
      </c>
      <c r="F1194" s="413"/>
    </row>
    <row r="1195" spans="1:6" ht="15.75" hidden="1" outlineLevel="1" collapsed="1">
      <c r="A1195" s="353"/>
      <c r="B1195" s="417"/>
      <c r="C1195" s="422">
        <f>'UNTD Uses'!$C$45</f>
        <v>0</v>
      </c>
      <c r="D1195" s="422">
        <f>'UNTD Uses'!$D$45</f>
        <v>0</v>
      </c>
      <c r="E1195" s="422">
        <f>'UNTD Uses'!$E$45</f>
        <v>0</v>
      </c>
      <c r="F1195" s="413"/>
    </row>
    <row r="1196" spans="1:6" ht="15.75" hidden="1" outlineLevel="1" collapsed="1">
      <c r="A1196" s="353"/>
      <c r="B1196" s="417"/>
      <c r="C1196" s="422">
        <f>'WTAMU Uses'!$C$45</f>
        <v>0</v>
      </c>
      <c r="D1196" s="422">
        <f>'WTAMU Uses'!$D$45</f>
        <v>0</v>
      </c>
      <c r="E1196" s="422">
        <f>'WTAMU Uses'!$E$45</f>
        <v>0</v>
      </c>
      <c r="F1196" s="413"/>
    </row>
    <row r="1197" spans="1:6" ht="15.75" collapsed="1">
      <c r="A1197" s="341" t="s">
        <v>981</v>
      </c>
      <c r="B1197" s="360" t="s">
        <v>982</v>
      </c>
      <c r="C1197" s="333">
        <f>SUM(C1161:C1196)</f>
        <v>2833955</v>
      </c>
      <c r="D1197" s="334">
        <f>SUM(D1161:D1196)</f>
        <v>6682672</v>
      </c>
      <c r="E1197" s="334">
        <f>SUM(E1161:E1196)</f>
        <v>1488476</v>
      </c>
      <c r="F1197" s="335"/>
    </row>
    <row r="1198" spans="1:6" ht="15.75">
      <c r="A1198" s="348"/>
      <c r="B1198" s="349"/>
      <c r="C1198" s="350"/>
      <c r="D1198" s="351"/>
      <c r="E1198" s="351"/>
      <c r="F1198" s="352"/>
    </row>
    <row r="1199" spans="1:6" ht="15.75">
      <c r="A1199" s="353">
        <v>6</v>
      </c>
      <c r="B1199" s="328" t="s">
        <v>983</v>
      </c>
      <c r="C1199" s="329"/>
      <c r="D1199" s="329"/>
      <c r="E1199" s="329"/>
      <c r="F1199" s="330"/>
    </row>
    <row r="1200" spans="1:6" ht="15.75" hidden="1" outlineLevel="1">
      <c r="A1200" s="353"/>
      <c r="B1200" s="418"/>
      <c r="C1200" s="420">
        <f>'ARL Uses'!$C$48</f>
        <v>0</v>
      </c>
      <c r="D1200" s="420">
        <f>'ARL Uses'!$D$48</f>
        <v>0</v>
      </c>
      <c r="E1200" s="420">
        <f>'ARL Uses'!$E$48</f>
        <v>0</v>
      </c>
      <c r="F1200" s="330"/>
    </row>
    <row r="1201" spans="1:6" ht="15.75" hidden="1" outlineLevel="1" collapsed="1">
      <c r="A1201" s="353"/>
      <c r="B1201" s="418"/>
      <c r="C1201" s="420">
        <f>'ASU Uses'!$C$48</f>
        <v>0</v>
      </c>
      <c r="D1201" s="420">
        <f>'ASU Uses'!$D$48</f>
        <v>0</v>
      </c>
      <c r="E1201" s="420">
        <f>'ASU Uses'!$E$48</f>
        <v>0</v>
      </c>
      <c r="F1201" s="330"/>
    </row>
    <row r="1202" spans="1:6" ht="15.75" hidden="1" outlineLevel="1" collapsed="1">
      <c r="A1202" s="353"/>
      <c r="B1202" s="418"/>
      <c r="C1202" s="420">
        <f>'AUS1 Uses'!$C$48</f>
        <v>0</v>
      </c>
      <c r="D1202" s="420">
        <f>'AUS1 Uses'!$D$48</f>
        <v>0</v>
      </c>
      <c r="E1202" s="420">
        <f>'AUS1 Uses'!$E$48</f>
        <v>0</v>
      </c>
      <c r="F1202" s="330"/>
    </row>
    <row r="1203" spans="1:6" ht="15.75" hidden="1" outlineLevel="1" collapsed="1">
      <c r="A1203" s="353"/>
      <c r="B1203" s="418"/>
      <c r="C1203" s="420">
        <f>'Dal Uses'!$C$48</f>
        <v>0</v>
      </c>
      <c r="D1203" s="420">
        <f>'Dal Uses'!$D$48</f>
        <v>0</v>
      </c>
      <c r="E1203" s="420">
        <f>'Dal Uses'!$E$48</f>
        <v>0</v>
      </c>
      <c r="F1203" s="330"/>
    </row>
    <row r="1204" spans="1:6" ht="15.75" hidden="1" outlineLevel="1" collapsed="1">
      <c r="A1204" s="353"/>
      <c r="B1204" s="418"/>
      <c r="C1204" s="420">
        <f>'E-P Uses'!$C$48</f>
        <v>0</v>
      </c>
      <c r="D1204" s="420">
        <f>'E-P Uses'!$D$48</f>
        <v>0</v>
      </c>
      <c r="E1204" s="420">
        <f>'E-P Uses'!$E$48</f>
        <v>0</v>
      </c>
      <c r="F1204" s="330"/>
    </row>
    <row r="1205" spans="1:6" ht="15.75" hidden="1" outlineLevel="1" collapsed="1">
      <c r="A1205" s="353"/>
      <c r="B1205" s="418"/>
      <c r="C1205" s="420">
        <f>'LU Uses'!$C$48</f>
        <v>0</v>
      </c>
      <c r="D1205" s="420">
        <f>'LU Uses'!$D$48</f>
        <v>0</v>
      </c>
      <c r="E1205" s="420">
        <f>'LU Uses'!$E$48</f>
        <v>0</v>
      </c>
      <c r="F1205" s="330"/>
    </row>
    <row r="1206" spans="1:6" ht="15.75" hidden="1" outlineLevel="1" collapsed="1">
      <c r="A1206" s="353"/>
      <c r="B1206" s="418"/>
      <c r="C1206" s="420">
        <f>'MidWST Uses'!$C$48</f>
        <v>0</v>
      </c>
      <c r="D1206" s="420">
        <f>'MidWST Uses'!$D$48</f>
        <v>0</v>
      </c>
      <c r="E1206" s="420">
        <f>'MidWST Uses'!$E$48</f>
        <v>0</v>
      </c>
      <c r="F1206" s="330"/>
    </row>
    <row r="1207" spans="1:6" ht="15.75" hidden="1" outlineLevel="1" collapsed="1">
      <c r="A1207" s="353"/>
      <c r="B1207" s="418"/>
      <c r="C1207" s="420">
        <f>'P-B Uses'!$C$48</f>
        <v>0</v>
      </c>
      <c r="D1207" s="420">
        <f>'P-B Uses'!$D$48</f>
        <v>0</v>
      </c>
      <c r="E1207" s="420">
        <f>'P-B Uses'!$E$48</f>
        <v>0</v>
      </c>
      <c r="F1207" s="330"/>
    </row>
    <row r="1208" spans="1:6" ht="15.75" hidden="1" outlineLevel="1" collapsed="1">
      <c r="A1208" s="353"/>
      <c r="B1208" s="418"/>
      <c r="C1208" s="420">
        <f>'PVAMU Uses'!$C$48</f>
        <v>0</v>
      </c>
      <c r="D1208" s="420">
        <f>'PVAMU Uses'!$D$48</f>
        <v>0</v>
      </c>
      <c r="E1208" s="420">
        <f>'PVAMU Uses'!$E$48</f>
        <v>0</v>
      </c>
      <c r="F1208" s="330"/>
    </row>
    <row r="1209" spans="1:6" ht="15.75" hidden="1" outlineLevel="1" collapsed="1">
      <c r="A1209" s="353"/>
      <c r="B1209" s="418"/>
      <c r="C1209" s="420">
        <f>'RGV1 Uses'!$C$48</f>
        <v>0</v>
      </c>
      <c r="D1209" s="420">
        <f>'RGV1 Uses'!$D$48</f>
        <v>0</v>
      </c>
      <c r="E1209" s="420">
        <f>'RGV1 Uses'!$E$48</f>
        <v>0</v>
      </c>
      <c r="F1209" s="330"/>
    </row>
    <row r="1210" spans="1:6" ht="15.75" hidden="1" outlineLevel="1" collapsed="1">
      <c r="A1210" s="353"/>
      <c r="B1210" s="418"/>
      <c r="C1210" s="420">
        <f>'S-A Uses'!$C$48</f>
        <v>0</v>
      </c>
      <c r="D1210" s="420">
        <f>'S-A Uses'!$D$48</f>
        <v>0</v>
      </c>
      <c r="E1210" s="420">
        <f>'S-A Uses'!$E$48</f>
        <v>0</v>
      </c>
      <c r="F1210" s="330"/>
    </row>
    <row r="1211" spans="1:6" ht="15.75" hidden="1" outlineLevel="1" collapsed="1">
      <c r="A1211" s="353"/>
      <c r="B1211" s="418"/>
      <c r="C1211" s="420">
        <f>'SFA Uses'!$C$48</f>
        <v>0</v>
      </c>
      <c r="D1211" s="420">
        <f>'SFA Uses'!$D$48</f>
        <v>0</v>
      </c>
      <c r="E1211" s="420">
        <f>'SFA Uses'!$E$48</f>
        <v>0</v>
      </c>
      <c r="F1211" s="330"/>
    </row>
    <row r="1212" spans="1:6" ht="15.75" hidden="1" outlineLevel="1" collapsed="1">
      <c r="A1212" s="353"/>
      <c r="B1212" s="418"/>
      <c r="C1212" s="420">
        <f>'SHSU1 Uses'!$C$48</f>
        <v>0</v>
      </c>
      <c r="D1212" s="420">
        <f>'SHSU1 Uses'!$D$48</f>
        <v>0</v>
      </c>
      <c r="E1212" s="420">
        <f>'SHSU1 Uses'!$E$48</f>
        <v>0</v>
      </c>
      <c r="F1212" s="330"/>
    </row>
    <row r="1213" spans="1:6" ht="15.75" hidden="1" outlineLevel="1" collapsed="1">
      <c r="A1213" s="353"/>
      <c r="B1213" s="418"/>
      <c r="C1213" s="420">
        <f>'SRSU Uses'!$C$48</f>
        <v>0</v>
      </c>
      <c r="D1213" s="420">
        <f>'SRSU Uses'!$D$48</f>
        <v>0</v>
      </c>
      <c r="E1213" s="420">
        <f>'SRSU Uses'!$E$48</f>
        <v>0</v>
      </c>
      <c r="F1213" s="330"/>
    </row>
    <row r="1214" spans="1:6" ht="15.75" hidden="1" outlineLevel="1" collapsed="1">
      <c r="A1214" s="353"/>
      <c r="B1214" s="418"/>
      <c r="C1214" s="420">
        <f>'TAMIIU Uses'!$C$48</f>
        <v>0</v>
      </c>
      <c r="D1214" s="420">
        <f>'TAMIIU Uses'!$D$48</f>
        <v>0</v>
      </c>
      <c r="E1214" s="420">
        <f>'TAMIIU Uses'!$E$48</f>
        <v>0</v>
      </c>
      <c r="F1214" s="330"/>
    </row>
    <row r="1215" spans="1:6" ht="15.75" hidden="1" outlineLevel="1" collapsed="1">
      <c r="A1215" s="353"/>
      <c r="B1215" s="418"/>
      <c r="C1215" s="420">
        <f>'TAMU Uses'!$C$48</f>
        <v>0</v>
      </c>
      <c r="D1215" s="420">
        <f>'TAMU Uses'!$D$48</f>
        <v>0</v>
      </c>
      <c r="E1215" s="420">
        <f>'TAMU Uses'!$E$48</f>
        <v>0</v>
      </c>
      <c r="F1215" s="330"/>
    </row>
    <row r="1216" spans="1:6" ht="15.75" hidden="1" outlineLevel="1" collapsed="1">
      <c r="A1216" s="353"/>
      <c r="B1216" s="418"/>
      <c r="C1216" s="420">
        <f>'TAMUC Uses'!$C$48</f>
        <v>0</v>
      </c>
      <c r="D1216" s="420">
        <f>'TAMUC Uses'!$D$48</f>
        <v>0</v>
      </c>
      <c r="E1216" s="420">
        <f>'TAMUC Uses'!$E$48</f>
        <v>0</v>
      </c>
      <c r="F1216" s="330"/>
    </row>
    <row r="1217" spans="1:6" ht="15.75" hidden="1" outlineLevel="1" collapsed="1">
      <c r="A1217" s="353"/>
      <c r="B1217" s="418"/>
      <c r="C1217" s="420">
        <f>'TAMUCC Uses'!$C$48</f>
        <v>0</v>
      </c>
      <c r="D1217" s="420">
        <f>'TAMUCC Uses'!$D$48</f>
        <v>0</v>
      </c>
      <c r="E1217" s="420">
        <f>'TAMUCC Uses'!$E$48</f>
        <v>0</v>
      </c>
      <c r="F1217" s="330"/>
    </row>
    <row r="1218" spans="1:6" ht="15.75" hidden="1" outlineLevel="1" collapsed="1">
      <c r="A1218" s="353"/>
      <c r="B1218" s="418"/>
      <c r="C1218" s="420">
        <f>'TAMUCT Uses'!$C$48</f>
        <v>0</v>
      </c>
      <c r="D1218" s="420">
        <f>'TAMUCT Uses'!$D$48</f>
        <v>0</v>
      </c>
      <c r="E1218" s="420">
        <f>'TAMUCT Uses'!$E$48</f>
        <v>0</v>
      </c>
      <c r="F1218" s="330"/>
    </row>
    <row r="1219" spans="1:6" ht="15.75" hidden="1" outlineLevel="1" collapsed="1">
      <c r="A1219" s="353"/>
      <c r="B1219" s="418"/>
      <c r="C1219" s="420">
        <f>'TAMUG Uses'!$C$48</f>
        <v>0</v>
      </c>
      <c r="D1219" s="420">
        <f>'TAMUG Uses'!$D$48</f>
        <v>0</v>
      </c>
      <c r="E1219" s="420">
        <f>'TAMUG Uses'!$E$48</f>
        <v>0</v>
      </c>
      <c r="F1219" s="330"/>
    </row>
    <row r="1220" spans="1:6" ht="15.75" hidden="1" outlineLevel="1" collapsed="1">
      <c r="A1220" s="353"/>
      <c r="B1220" s="418"/>
      <c r="C1220" s="420">
        <f>'TAMUK Uses'!$C$48</f>
        <v>0</v>
      </c>
      <c r="D1220" s="420">
        <f>'TAMUK Uses'!$D$48</f>
        <v>0</v>
      </c>
      <c r="E1220" s="420">
        <f>'TAMUK Uses'!$E$48</f>
        <v>0</v>
      </c>
      <c r="F1220" s="330"/>
    </row>
    <row r="1221" spans="1:6" ht="15.75" hidden="1" outlineLevel="1" collapsed="1">
      <c r="A1221" s="353"/>
      <c r="B1221" s="418"/>
      <c r="C1221" s="420">
        <f>'TAMUSA Uses'!$C$48</f>
        <v>0</v>
      </c>
      <c r="D1221" s="420">
        <f>'TAMUSA Uses'!$D$48</f>
        <v>0</v>
      </c>
      <c r="E1221" s="420">
        <f>'TAMUSA Uses'!$E$48</f>
        <v>0</v>
      </c>
      <c r="F1221" s="330"/>
    </row>
    <row r="1222" spans="1:6" ht="15.75" hidden="1" outlineLevel="1" collapsed="1">
      <c r="A1222" s="353"/>
      <c r="B1222" s="418"/>
      <c r="C1222" s="420">
        <f>'TAMUT Uses'!$C$48</f>
        <v>0</v>
      </c>
      <c r="D1222" s="420">
        <f>'TAMUT Uses'!$D$48</f>
        <v>0</v>
      </c>
      <c r="E1222" s="420">
        <f>'TAMUT Uses'!$E$48</f>
        <v>0</v>
      </c>
      <c r="F1222" s="330"/>
    </row>
    <row r="1223" spans="1:6" ht="15.75" hidden="1" outlineLevel="1" collapsed="1">
      <c r="A1223" s="353"/>
      <c r="B1223" s="418"/>
      <c r="C1223" s="420">
        <f>'TARLST Uses'!$C$48</f>
        <v>0</v>
      </c>
      <c r="D1223" s="420">
        <f>'TARLST Uses'!$D$48</f>
        <v>0</v>
      </c>
      <c r="E1223" s="420">
        <f>'TARLST Uses'!$E$48</f>
        <v>0</v>
      </c>
      <c r="F1223" s="330"/>
    </row>
    <row r="1224" spans="1:6" ht="15.75" hidden="1" outlineLevel="1" collapsed="1">
      <c r="A1224" s="353"/>
      <c r="B1224" s="418"/>
      <c r="C1224" s="420">
        <f>'TSU Uses'!$C$48</f>
        <v>0</v>
      </c>
      <c r="D1224" s="420">
        <f>'TSU Uses'!$D$48</f>
        <v>0</v>
      </c>
      <c r="E1224" s="420">
        <f>'TSU Uses'!$E$48</f>
        <v>0</v>
      </c>
      <c r="F1224" s="330"/>
    </row>
    <row r="1225" spans="1:6" ht="15.75" hidden="1" outlineLevel="1" collapsed="1">
      <c r="A1225" s="353"/>
      <c r="B1225" s="418"/>
      <c r="C1225" s="420">
        <f>'TTU Uses'!$C$48</f>
        <v>0</v>
      </c>
      <c r="D1225" s="420">
        <f>'TTU Uses'!$D$48</f>
        <v>0</v>
      </c>
      <c r="E1225" s="420">
        <f>'TTU Uses'!$E$48</f>
        <v>0</v>
      </c>
      <c r="F1225" s="330"/>
    </row>
    <row r="1226" spans="1:6" ht="15.75" hidden="1" outlineLevel="1" collapsed="1">
      <c r="A1226" s="353"/>
      <c r="B1226" s="418"/>
      <c r="C1226" s="420">
        <f>'TWU Uses'!$C$48</f>
        <v>0</v>
      </c>
      <c r="D1226" s="420">
        <f>'TWU Uses'!$D$48</f>
        <v>0</v>
      </c>
      <c r="E1226" s="420">
        <f>'TWU Uses'!$E$48</f>
        <v>0</v>
      </c>
      <c r="F1226" s="330"/>
    </row>
    <row r="1227" spans="1:6" ht="15.75" hidden="1" outlineLevel="1" collapsed="1">
      <c r="A1227" s="353"/>
      <c r="B1227" s="418"/>
      <c r="C1227" s="420">
        <f>'TXST Uses'!$C$48</f>
        <v>0</v>
      </c>
      <c r="D1227" s="420">
        <f>'TXST Uses'!$D$48</f>
        <v>0</v>
      </c>
      <c r="E1227" s="420">
        <f>'TXST Uses'!$E$48</f>
        <v>0</v>
      </c>
      <c r="F1227" s="330"/>
    </row>
    <row r="1228" spans="1:6" ht="15.75" hidden="1" outlineLevel="1" collapsed="1">
      <c r="A1228" s="353"/>
      <c r="B1228" s="418"/>
      <c r="C1228" s="420">
        <f>'TYL Uses'!$C$48</f>
        <v>0</v>
      </c>
      <c r="D1228" s="420">
        <f>'TYL Uses'!$D$48</f>
        <v>0</v>
      </c>
      <c r="E1228" s="420">
        <f>'TYL Uses'!$E$48</f>
        <v>0</v>
      </c>
      <c r="F1228" s="330"/>
    </row>
    <row r="1229" spans="1:6" ht="15.75" hidden="1" outlineLevel="1" collapsed="1">
      <c r="A1229" s="353"/>
      <c r="B1229" s="418"/>
      <c r="C1229" s="420">
        <f>'UH1 Uses'!$C$48</f>
        <v>0</v>
      </c>
      <c r="D1229" s="420">
        <f>'UH1 Uses'!$D$48</f>
        <v>95753</v>
      </c>
      <c r="E1229" s="420">
        <f>'UH1 Uses'!$E$48</f>
        <v>666516</v>
      </c>
      <c r="F1229" s="330"/>
    </row>
    <row r="1230" spans="1:6" ht="15.75" hidden="1" outlineLevel="1" collapsed="1">
      <c r="A1230" s="353"/>
      <c r="B1230" s="418"/>
      <c r="C1230" s="420">
        <f>'UHCL Uses'!$C$48</f>
        <v>0</v>
      </c>
      <c r="D1230" s="420">
        <f>'UHCL Uses'!$D$48</f>
        <v>0</v>
      </c>
      <c r="E1230" s="420">
        <f>'UHCL Uses'!$E$48</f>
        <v>0</v>
      </c>
      <c r="F1230" s="330"/>
    </row>
    <row r="1231" spans="1:6" ht="15.75" hidden="1" outlineLevel="1" collapsed="1">
      <c r="A1231" s="353"/>
      <c r="B1231" s="418"/>
      <c r="C1231" s="420">
        <f>'UHD Uses'!$C$48</f>
        <v>0</v>
      </c>
      <c r="D1231" s="420">
        <f>'UHD Uses'!$D$48</f>
        <v>0</v>
      </c>
      <c r="E1231" s="420">
        <f>'UHD Uses'!$E$48</f>
        <v>0</v>
      </c>
      <c r="F1231" s="330"/>
    </row>
    <row r="1232" spans="1:6" ht="15.75" hidden="1" outlineLevel="1" collapsed="1">
      <c r="A1232" s="353"/>
      <c r="B1232" s="418"/>
      <c r="C1232" s="420">
        <f>'UHV Uses'!$C$48</f>
        <v>0</v>
      </c>
      <c r="D1232" s="420">
        <f>'UHV Uses'!$D$48</f>
        <v>0</v>
      </c>
      <c r="E1232" s="420">
        <f>'UHV Uses'!$E$48</f>
        <v>0</v>
      </c>
      <c r="F1232" s="330"/>
    </row>
    <row r="1233" spans="1:6" ht="15.75" hidden="1" outlineLevel="1" collapsed="1">
      <c r="A1233" s="353"/>
      <c r="B1233" s="418"/>
      <c r="C1233" s="420">
        <f>'UNT Uses'!$C$48</f>
        <v>0</v>
      </c>
      <c r="D1233" s="420">
        <f>'UNT Uses'!$D$48</f>
        <v>0</v>
      </c>
      <c r="E1233" s="420">
        <f>'UNT Uses'!$E$48</f>
        <v>0</v>
      </c>
      <c r="F1233" s="330"/>
    </row>
    <row r="1234" spans="1:6" ht="15.75" hidden="1" outlineLevel="1" collapsed="1">
      <c r="A1234" s="353"/>
      <c r="B1234" s="418"/>
      <c r="C1234" s="420">
        <f>'UNTD Uses'!$C$48</f>
        <v>0</v>
      </c>
      <c r="D1234" s="420">
        <f>'UNTD Uses'!$D$48</f>
        <v>0</v>
      </c>
      <c r="E1234" s="420">
        <f>'UNTD Uses'!$E$48</f>
        <v>0</v>
      </c>
      <c r="F1234" s="330"/>
    </row>
    <row r="1235" spans="1:6" ht="15.75" hidden="1" outlineLevel="1" collapsed="1">
      <c r="A1235" s="353"/>
      <c r="B1235" s="418"/>
      <c r="C1235" s="420">
        <f>'WTAMU Uses'!$C$48</f>
        <v>0</v>
      </c>
      <c r="D1235" s="420">
        <f>'WTAMU Uses'!$D$48</f>
        <v>0</v>
      </c>
      <c r="E1235" s="420">
        <f>'WTAMU Uses'!$E$48</f>
        <v>0</v>
      </c>
      <c r="F1235" s="330"/>
    </row>
    <row r="1236" spans="1:6" ht="31.5" collapsed="1">
      <c r="A1236" s="341" t="s">
        <v>984</v>
      </c>
      <c r="B1236" s="356" t="s">
        <v>985</v>
      </c>
      <c r="C1236" s="333">
        <f>SUM(C1200:C1235)</f>
        <v>0</v>
      </c>
      <c r="D1236" s="334">
        <f>SUM(D1200:D1235)</f>
        <v>95753</v>
      </c>
      <c r="E1236" s="334">
        <f>SUM(E1200:E1235)</f>
        <v>666516</v>
      </c>
      <c r="F1236" s="335"/>
    </row>
    <row r="1237" spans="1:6" ht="15.75" hidden="1" outlineLevel="1">
      <c r="A1237" s="357"/>
      <c r="B1237" s="356"/>
      <c r="C1237" s="333">
        <f>'ARL Uses'!$C$49</f>
        <v>0</v>
      </c>
      <c r="D1237" s="334">
        <f>'ARL Uses'!$D$49</f>
        <v>0</v>
      </c>
      <c r="E1237" s="334">
        <f>'ARL Uses'!$E$49</f>
        <v>0</v>
      </c>
      <c r="F1237" s="335"/>
    </row>
    <row r="1238" spans="1:6" ht="15.75" hidden="1" outlineLevel="1" collapsed="1">
      <c r="A1238" s="357"/>
      <c r="B1238" s="356"/>
      <c r="C1238" s="333">
        <f>'ASU Uses'!$C$49</f>
        <v>0</v>
      </c>
      <c r="D1238" s="334">
        <f>'ASU Uses'!$D$49</f>
        <v>0</v>
      </c>
      <c r="E1238" s="334">
        <f>'ASU Uses'!$E$49</f>
        <v>0</v>
      </c>
      <c r="F1238" s="335"/>
    </row>
    <row r="1239" spans="1:6" ht="15.75" hidden="1" outlineLevel="1" collapsed="1">
      <c r="A1239" s="357"/>
      <c r="B1239" s="356"/>
      <c r="C1239" s="333">
        <f>'AUS1 Uses'!$C$49</f>
        <v>0</v>
      </c>
      <c r="D1239" s="334">
        <f>'AUS1 Uses'!$D$49</f>
        <v>0</v>
      </c>
      <c r="E1239" s="334">
        <f>'AUS1 Uses'!$E$49</f>
        <v>0</v>
      </c>
      <c r="F1239" s="335"/>
    </row>
    <row r="1240" spans="1:6" ht="15.75" hidden="1" outlineLevel="1" collapsed="1">
      <c r="A1240" s="357"/>
      <c r="B1240" s="356"/>
      <c r="C1240" s="333">
        <f>'Dal Uses'!$C$49</f>
        <v>0</v>
      </c>
      <c r="D1240" s="334">
        <f>'Dal Uses'!$D$49</f>
        <v>0</v>
      </c>
      <c r="E1240" s="334">
        <f>'Dal Uses'!$E$49</f>
        <v>0</v>
      </c>
      <c r="F1240" s="335"/>
    </row>
    <row r="1241" spans="1:6" ht="15.75" hidden="1" outlineLevel="1" collapsed="1">
      <c r="A1241" s="357"/>
      <c r="B1241" s="356"/>
      <c r="C1241" s="333">
        <f>'E-P Uses'!$C$49</f>
        <v>0</v>
      </c>
      <c r="D1241" s="334">
        <f>'E-P Uses'!$D$49</f>
        <v>0</v>
      </c>
      <c r="E1241" s="334">
        <f>'E-P Uses'!$E$49</f>
        <v>0</v>
      </c>
      <c r="F1241" s="335"/>
    </row>
    <row r="1242" spans="1:6" ht="15.75" hidden="1" outlineLevel="1" collapsed="1">
      <c r="A1242" s="357"/>
      <c r="B1242" s="356"/>
      <c r="C1242" s="333">
        <f>'LU Uses'!$C$49</f>
        <v>0</v>
      </c>
      <c r="D1242" s="334">
        <f>'LU Uses'!$D$49</f>
        <v>0</v>
      </c>
      <c r="E1242" s="334">
        <f>'LU Uses'!$E$49</f>
        <v>0</v>
      </c>
      <c r="F1242" s="335"/>
    </row>
    <row r="1243" spans="1:6" ht="15.75" hidden="1" outlineLevel="1" collapsed="1">
      <c r="A1243" s="357"/>
      <c r="B1243" s="356"/>
      <c r="C1243" s="333">
        <f>'MidWST Uses'!$C$49</f>
        <v>0</v>
      </c>
      <c r="D1243" s="334">
        <f>'MidWST Uses'!$D$49</f>
        <v>0</v>
      </c>
      <c r="E1243" s="334">
        <f>'MidWST Uses'!$E$49</f>
        <v>0</v>
      </c>
      <c r="F1243" s="335"/>
    </row>
    <row r="1244" spans="1:6" ht="15.75" hidden="1" outlineLevel="1" collapsed="1">
      <c r="A1244" s="357"/>
      <c r="B1244" s="356"/>
      <c r="C1244" s="333">
        <f>'P-B Uses'!$C$49</f>
        <v>0</v>
      </c>
      <c r="D1244" s="334">
        <f>'P-B Uses'!$D$49</f>
        <v>0</v>
      </c>
      <c r="E1244" s="334">
        <f>'P-B Uses'!$E$49</f>
        <v>0</v>
      </c>
      <c r="F1244" s="335"/>
    </row>
    <row r="1245" spans="1:6" ht="15.75" hidden="1" outlineLevel="1" collapsed="1">
      <c r="A1245" s="357"/>
      <c r="B1245" s="356"/>
      <c r="C1245" s="333">
        <f>'PVAMU Uses'!$C$49</f>
        <v>0</v>
      </c>
      <c r="D1245" s="334">
        <f>'PVAMU Uses'!$D$49</f>
        <v>0</v>
      </c>
      <c r="E1245" s="334">
        <f>'PVAMU Uses'!$E$49</f>
        <v>0</v>
      </c>
      <c r="F1245" s="335"/>
    </row>
    <row r="1246" spans="1:6" ht="15.75" hidden="1" outlineLevel="1" collapsed="1">
      <c r="A1246" s="357"/>
      <c r="B1246" s="356"/>
      <c r="C1246" s="333">
        <f>'RGV1 Uses'!$C$49</f>
        <v>0</v>
      </c>
      <c r="D1246" s="334">
        <f>'RGV1 Uses'!$D$49</f>
        <v>0</v>
      </c>
      <c r="E1246" s="334">
        <f>'RGV1 Uses'!$E$49</f>
        <v>0</v>
      </c>
      <c r="F1246" s="335"/>
    </row>
    <row r="1247" spans="1:6" ht="15.75" hidden="1" outlineLevel="1" collapsed="1">
      <c r="A1247" s="357"/>
      <c r="B1247" s="356"/>
      <c r="C1247" s="333">
        <f>'S-A Uses'!$C$49</f>
        <v>0</v>
      </c>
      <c r="D1247" s="334">
        <f>'S-A Uses'!$D$49</f>
        <v>0</v>
      </c>
      <c r="E1247" s="334">
        <f>'S-A Uses'!$E$49</f>
        <v>0</v>
      </c>
      <c r="F1247" s="335"/>
    </row>
    <row r="1248" spans="1:6" ht="15.75" hidden="1" outlineLevel="1" collapsed="1">
      <c r="A1248" s="357"/>
      <c r="B1248" s="356"/>
      <c r="C1248" s="333">
        <f>'SFA Uses'!$C$49</f>
        <v>0</v>
      </c>
      <c r="D1248" s="334">
        <f>'SFA Uses'!$D$49</f>
        <v>0</v>
      </c>
      <c r="E1248" s="334">
        <f>'SFA Uses'!$E$49</f>
        <v>0</v>
      </c>
      <c r="F1248" s="335"/>
    </row>
    <row r="1249" spans="1:6" ht="15.75" hidden="1" outlineLevel="1" collapsed="1">
      <c r="A1249" s="357"/>
      <c r="B1249" s="356"/>
      <c r="C1249" s="333">
        <f>'SHSU1 Uses'!$C$49</f>
        <v>0</v>
      </c>
      <c r="D1249" s="334">
        <f>'SHSU1 Uses'!$D$49</f>
        <v>0</v>
      </c>
      <c r="E1249" s="334">
        <f>'SHSU1 Uses'!$E$49</f>
        <v>0</v>
      </c>
      <c r="F1249" s="335"/>
    </row>
    <row r="1250" spans="1:6" ht="15.75" hidden="1" outlineLevel="1" collapsed="1">
      <c r="A1250" s="357"/>
      <c r="B1250" s="356"/>
      <c r="C1250" s="333">
        <f>'SRSU Uses'!$C$49</f>
        <v>0</v>
      </c>
      <c r="D1250" s="334">
        <f>'SRSU Uses'!$D$49</f>
        <v>0</v>
      </c>
      <c r="E1250" s="334">
        <f>'SRSU Uses'!$E$49</f>
        <v>0</v>
      </c>
      <c r="F1250" s="335"/>
    </row>
    <row r="1251" spans="1:6" ht="15.75" hidden="1" outlineLevel="1" collapsed="1">
      <c r="A1251" s="357"/>
      <c r="B1251" s="356"/>
      <c r="C1251" s="333">
        <f>'TAMIIU Uses'!$C$49</f>
        <v>0</v>
      </c>
      <c r="D1251" s="334">
        <f>'TAMIIU Uses'!$D$49</f>
        <v>0</v>
      </c>
      <c r="E1251" s="334">
        <f>'TAMIIU Uses'!$E$49</f>
        <v>0</v>
      </c>
      <c r="F1251" s="335"/>
    </row>
    <row r="1252" spans="1:6" ht="15.75" hidden="1" outlineLevel="1" collapsed="1">
      <c r="A1252" s="357"/>
      <c r="B1252" s="356"/>
      <c r="C1252" s="333">
        <f>'TAMU Uses'!$C$49</f>
        <v>0</v>
      </c>
      <c r="D1252" s="334">
        <f>'TAMU Uses'!$D$49</f>
        <v>0</v>
      </c>
      <c r="E1252" s="334">
        <f>'TAMU Uses'!$E$49</f>
        <v>0</v>
      </c>
      <c r="F1252" s="335"/>
    </row>
    <row r="1253" spans="1:6" ht="15.75" hidden="1" outlineLevel="1" collapsed="1">
      <c r="A1253" s="357"/>
      <c r="B1253" s="356"/>
      <c r="C1253" s="333">
        <f>'TAMUC Uses'!$C$49</f>
        <v>0</v>
      </c>
      <c r="D1253" s="334">
        <f>'TAMUC Uses'!$D$49</f>
        <v>0</v>
      </c>
      <c r="E1253" s="334">
        <f>'TAMUC Uses'!$E$49</f>
        <v>0</v>
      </c>
      <c r="F1253" s="335"/>
    </row>
    <row r="1254" spans="1:6" ht="15.75" hidden="1" outlineLevel="1" collapsed="1">
      <c r="A1254" s="357"/>
      <c r="B1254" s="356"/>
      <c r="C1254" s="333">
        <f>'TAMUCC Uses'!$C$49</f>
        <v>0</v>
      </c>
      <c r="D1254" s="334">
        <f>'TAMUCC Uses'!$D$49</f>
        <v>0</v>
      </c>
      <c r="E1254" s="334">
        <f>'TAMUCC Uses'!$E$49</f>
        <v>0</v>
      </c>
      <c r="F1254" s="335"/>
    </row>
    <row r="1255" spans="1:6" ht="15.75" hidden="1" outlineLevel="1" collapsed="1">
      <c r="A1255" s="357"/>
      <c r="B1255" s="356"/>
      <c r="C1255" s="333">
        <f>'TAMUCT Uses'!$C$49</f>
        <v>0</v>
      </c>
      <c r="D1255" s="334">
        <f>'TAMUCT Uses'!$D$49</f>
        <v>0</v>
      </c>
      <c r="E1255" s="334">
        <f>'TAMUCT Uses'!$E$49</f>
        <v>0</v>
      </c>
      <c r="F1255" s="335"/>
    </row>
    <row r="1256" spans="1:6" ht="15.75" hidden="1" outlineLevel="1" collapsed="1">
      <c r="A1256" s="357"/>
      <c r="B1256" s="356"/>
      <c r="C1256" s="333">
        <f>'TAMUG Uses'!$C$49</f>
        <v>0</v>
      </c>
      <c r="D1256" s="334">
        <f>'TAMUG Uses'!$D$49</f>
        <v>0</v>
      </c>
      <c r="E1256" s="334">
        <f>'TAMUG Uses'!$E$49</f>
        <v>0</v>
      </c>
      <c r="F1256" s="335"/>
    </row>
    <row r="1257" spans="1:6" ht="15.75" hidden="1" outlineLevel="1" collapsed="1">
      <c r="A1257" s="357"/>
      <c r="B1257" s="356"/>
      <c r="C1257" s="333">
        <f>'TAMUK Uses'!$C$49</f>
        <v>0</v>
      </c>
      <c r="D1257" s="334">
        <f>'TAMUK Uses'!$D$49</f>
        <v>0</v>
      </c>
      <c r="E1257" s="334">
        <f>'TAMUK Uses'!$E$49</f>
        <v>0</v>
      </c>
      <c r="F1257" s="335"/>
    </row>
    <row r="1258" spans="1:6" ht="15.75" hidden="1" outlineLevel="1" collapsed="1">
      <c r="A1258" s="357"/>
      <c r="B1258" s="356"/>
      <c r="C1258" s="333">
        <f>'TAMUSA Uses'!$C$49</f>
        <v>0</v>
      </c>
      <c r="D1258" s="334">
        <f>'TAMUSA Uses'!$D$49</f>
        <v>0</v>
      </c>
      <c r="E1258" s="334">
        <f>'TAMUSA Uses'!$E$49</f>
        <v>0</v>
      </c>
      <c r="F1258" s="335"/>
    </row>
    <row r="1259" spans="1:6" ht="15.75" hidden="1" outlineLevel="1" collapsed="1">
      <c r="A1259" s="357"/>
      <c r="B1259" s="356"/>
      <c r="C1259" s="333">
        <f>'TAMUT Uses'!$C$49</f>
        <v>0</v>
      </c>
      <c r="D1259" s="334">
        <f>'TAMUT Uses'!$D$49</f>
        <v>0</v>
      </c>
      <c r="E1259" s="334">
        <f>'TAMUT Uses'!$E$49</f>
        <v>0</v>
      </c>
      <c r="F1259" s="335"/>
    </row>
    <row r="1260" spans="1:6" ht="15.75" hidden="1" outlineLevel="1" collapsed="1">
      <c r="A1260" s="357"/>
      <c r="B1260" s="356"/>
      <c r="C1260" s="333">
        <f>'TARLST Uses'!$C$49</f>
        <v>0</v>
      </c>
      <c r="D1260" s="334">
        <f>'TARLST Uses'!$D$49</f>
        <v>0</v>
      </c>
      <c r="E1260" s="334">
        <f>'TARLST Uses'!$E$49</f>
        <v>0</v>
      </c>
      <c r="F1260" s="335"/>
    </row>
    <row r="1261" spans="1:6" ht="15.75" hidden="1" outlineLevel="1" collapsed="1">
      <c r="A1261" s="357"/>
      <c r="B1261" s="356"/>
      <c r="C1261" s="333">
        <f>'TSU Uses'!$C$49</f>
        <v>0</v>
      </c>
      <c r="D1261" s="334">
        <f>'TSU Uses'!$D$49</f>
        <v>0</v>
      </c>
      <c r="E1261" s="334">
        <f>'TSU Uses'!$E$49</f>
        <v>0</v>
      </c>
      <c r="F1261" s="335"/>
    </row>
    <row r="1262" spans="1:6" ht="15.75" hidden="1" outlineLevel="1" collapsed="1">
      <c r="A1262" s="357"/>
      <c r="B1262" s="356"/>
      <c r="C1262" s="333">
        <f>'TTU Uses'!$C$49</f>
        <v>0</v>
      </c>
      <c r="D1262" s="334">
        <f>'TTU Uses'!$D$49</f>
        <v>0</v>
      </c>
      <c r="E1262" s="334">
        <f>'TTU Uses'!$E$49</f>
        <v>0</v>
      </c>
      <c r="F1262" s="335"/>
    </row>
    <row r="1263" spans="1:6" ht="15.75" hidden="1" outlineLevel="1" collapsed="1">
      <c r="A1263" s="357"/>
      <c r="B1263" s="356"/>
      <c r="C1263" s="333">
        <f>'TWU Uses'!$C$49</f>
        <v>0</v>
      </c>
      <c r="D1263" s="334">
        <f>'TWU Uses'!$D$49</f>
        <v>0</v>
      </c>
      <c r="E1263" s="334">
        <f>'TWU Uses'!$E$49</f>
        <v>0</v>
      </c>
      <c r="F1263" s="335"/>
    </row>
    <row r="1264" spans="1:6" ht="15.75" hidden="1" outlineLevel="1" collapsed="1">
      <c r="A1264" s="357"/>
      <c r="B1264" s="356"/>
      <c r="C1264" s="333">
        <f>'TXST Uses'!$C$49</f>
        <v>0</v>
      </c>
      <c r="D1264" s="334">
        <f>'TXST Uses'!$D$49</f>
        <v>0</v>
      </c>
      <c r="E1264" s="334">
        <f>'TXST Uses'!$E$49</f>
        <v>0</v>
      </c>
      <c r="F1264" s="335"/>
    </row>
    <row r="1265" spans="1:6" ht="15.75" hidden="1" outlineLevel="1" collapsed="1">
      <c r="A1265" s="357"/>
      <c r="B1265" s="356"/>
      <c r="C1265" s="333">
        <f>'TYL Uses'!$C$49</f>
        <v>0</v>
      </c>
      <c r="D1265" s="334">
        <f>'TYL Uses'!$D$49</f>
        <v>0</v>
      </c>
      <c r="E1265" s="334">
        <f>'TYL Uses'!$E$49</f>
        <v>0</v>
      </c>
      <c r="F1265" s="335"/>
    </row>
    <row r="1266" spans="1:6" ht="15.75" hidden="1" outlineLevel="1" collapsed="1">
      <c r="A1266" s="357"/>
      <c r="B1266" s="356"/>
      <c r="C1266" s="333">
        <f>'UH1 Uses'!$C$49</f>
        <v>0</v>
      </c>
      <c r="D1266" s="334">
        <f>'UH1 Uses'!$D$49</f>
        <v>95753</v>
      </c>
      <c r="E1266" s="334">
        <f>'UH1 Uses'!$E$49</f>
        <v>666516</v>
      </c>
      <c r="F1266" s="335"/>
    </row>
    <row r="1267" spans="1:6" ht="15.75" hidden="1" outlineLevel="1" collapsed="1">
      <c r="A1267" s="357"/>
      <c r="B1267" s="356"/>
      <c r="C1267" s="333">
        <f>'UHCL Uses'!$C$49</f>
        <v>0</v>
      </c>
      <c r="D1267" s="334">
        <f>'UHCL Uses'!$D$49</f>
        <v>0</v>
      </c>
      <c r="E1267" s="334">
        <f>'UHCL Uses'!$E$49</f>
        <v>0</v>
      </c>
      <c r="F1267" s="335"/>
    </row>
    <row r="1268" spans="1:6" ht="15.75" hidden="1" outlineLevel="1" collapsed="1">
      <c r="A1268" s="357"/>
      <c r="B1268" s="356"/>
      <c r="C1268" s="333">
        <f>'UHD Uses'!$C$49</f>
        <v>0</v>
      </c>
      <c r="D1268" s="334">
        <f>'UHD Uses'!$D$49</f>
        <v>0</v>
      </c>
      <c r="E1268" s="334">
        <f>'UHD Uses'!$E$49</f>
        <v>0</v>
      </c>
      <c r="F1268" s="335"/>
    </row>
    <row r="1269" spans="1:6" ht="15.75" hidden="1" outlineLevel="1" collapsed="1">
      <c r="A1269" s="357"/>
      <c r="B1269" s="356"/>
      <c r="C1269" s="333">
        <f>'UHV Uses'!$C$49</f>
        <v>0</v>
      </c>
      <c r="D1269" s="334">
        <f>'UHV Uses'!$D$49</f>
        <v>0</v>
      </c>
      <c r="E1269" s="334">
        <f>'UHV Uses'!$E$49</f>
        <v>0</v>
      </c>
      <c r="F1269" s="335"/>
    </row>
    <row r="1270" spans="1:6" ht="15.75" hidden="1" outlineLevel="1" collapsed="1">
      <c r="A1270" s="357"/>
      <c r="B1270" s="356"/>
      <c r="C1270" s="333">
        <f>'UNT Uses'!$C$49</f>
        <v>0</v>
      </c>
      <c r="D1270" s="334">
        <f>'UNT Uses'!$D$49</f>
        <v>0</v>
      </c>
      <c r="E1270" s="334">
        <f>'UNT Uses'!$E$49</f>
        <v>0</v>
      </c>
      <c r="F1270" s="335"/>
    </row>
    <row r="1271" spans="1:6" ht="15.75" hidden="1" outlineLevel="1" collapsed="1">
      <c r="A1271" s="357"/>
      <c r="B1271" s="356"/>
      <c r="C1271" s="333">
        <f>'UNTD Uses'!$C$49</f>
        <v>0</v>
      </c>
      <c r="D1271" s="334">
        <f>'UNTD Uses'!$D$49</f>
        <v>0</v>
      </c>
      <c r="E1271" s="334">
        <f>'UNTD Uses'!$E$49</f>
        <v>0</v>
      </c>
      <c r="F1271" s="335"/>
    </row>
    <row r="1272" spans="1:6" ht="15.75" hidden="1" outlineLevel="1" collapsed="1">
      <c r="A1272" s="357"/>
      <c r="B1272" s="356"/>
      <c r="C1272" s="333">
        <f>'WTAMU Uses'!$C$49</f>
        <v>0</v>
      </c>
      <c r="D1272" s="334">
        <f>'WTAMU Uses'!$D$49</f>
        <v>0</v>
      </c>
      <c r="E1272" s="334">
        <f>'WTAMU Uses'!$E$49</f>
        <v>0</v>
      </c>
      <c r="F1272" s="335"/>
    </row>
    <row r="1273" spans="1:6" ht="15.75" collapsed="1">
      <c r="A1273" s="357"/>
      <c r="B1273" s="358" t="s">
        <v>965</v>
      </c>
      <c r="C1273" s="359">
        <f>SUM(C1237:C1272)</f>
        <v>0</v>
      </c>
      <c r="D1273" s="359">
        <f>SUM(D1237:D1272)</f>
        <v>95753</v>
      </c>
      <c r="E1273" s="359">
        <f>SUM(E1237:E1272)</f>
        <v>666516</v>
      </c>
      <c r="F1273" s="335"/>
    </row>
    <row r="1274" spans="1:6" ht="15.75">
      <c r="A1274" s="348"/>
      <c r="B1274" s="349"/>
      <c r="C1274" s="350"/>
      <c r="D1274" s="351"/>
      <c r="E1274" s="351"/>
      <c r="F1274" s="352"/>
    </row>
    <row r="1275" spans="1:6" ht="15.75">
      <c r="A1275" s="304">
        <v>7</v>
      </c>
      <c r="B1275" s="328" t="s">
        <v>138</v>
      </c>
      <c r="C1275" s="329"/>
      <c r="D1275" s="329"/>
      <c r="E1275" s="329"/>
      <c r="F1275" s="330"/>
    </row>
    <row r="1276" spans="1:6" ht="15.75" hidden="1" outlineLevel="1">
      <c r="A1276" s="304"/>
      <c r="B1276" s="418"/>
      <c r="C1276" s="420">
        <f>'ARL Uses'!$C$52</f>
        <v>0</v>
      </c>
      <c r="D1276" s="420">
        <f>'ARL Uses'!$D$52</f>
        <v>1538350</v>
      </c>
      <c r="E1276" s="420">
        <f>'ARL Uses'!$E$52</f>
        <v>26820</v>
      </c>
      <c r="F1276" s="330"/>
    </row>
    <row r="1277" spans="1:6" ht="15.75" hidden="1" outlineLevel="1" collapsed="1">
      <c r="A1277" s="304"/>
      <c r="B1277" s="418"/>
      <c r="C1277" s="420">
        <f>'ASU Uses'!$C$52</f>
        <v>14924</v>
      </c>
      <c r="D1277" s="420">
        <f>'ASU Uses'!$D$52</f>
        <v>532749</v>
      </c>
      <c r="E1277" s="420">
        <f>'ASU Uses'!$E$52</f>
        <v>10644268</v>
      </c>
      <c r="F1277" s="330"/>
    </row>
    <row r="1278" spans="1:6" ht="15.75" hidden="1" outlineLevel="1" collapsed="1">
      <c r="A1278" s="304"/>
      <c r="B1278" s="418"/>
      <c r="C1278" s="420">
        <f>'AUS1 Uses'!$C$52</f>
        <v>0</v>
      </c>
      <c r="D1278" s="420">
        <f>'AUS1 Uses'!$D$52</f>
        <v>0</v>
      </c>
      <c r="E1278" s="420">
        <f>'AUS1 Uses'!$E$52</f>
        <v>0</v>
      </c>
      <c r="F1278" s="330"/>
    </row>
    <row r="1279" spans="1:6" ht="15.75" hidden="1" outlineLevel="1" collapsed="1">
      <c r="A1279" s="304"/>
      <c r="B1279" s="418"/>
      <c r="C1279" s="420">
        <f>'Dal Uses'!$C$52</f>
        <v>196866</v>
      </c>
      <c r="D1279" s="420">
        <f>'Dal Uses'!$D$52</f>
        <v>1229475</v>
      </c>
      <c r="E1279" s="420">
        <f>'Dal Uses'!$E$52</f>
        <v>0</v>
      </c>
      <c r="F1279" s="330"/>
    </row>
    <row r="1280" spans="1:6" ht="15.75" hidden="1" outlineLevel="1" collapsed="1">
      <c r="A1280" s="304"/>
      <c r="B1280" s="418"/>
      <c r="C1280" s="420">
        <f>'E-P Uses'!$C$52</f>
        <v>698747</v>
      </c>
      <c r="D1280" s="420">
        <f>'E-P Uses'!$D$52</f>
        <v>2978847</v>
      </c>
      <c r="E1280" s="420">
        <f>'E-P Uses'!$E$52</f>
        <v>14851755</v>
      </c>
      <c r="F1280" s="330"/>
    </row>
    <row r="1281" spans="1:6" ht="15.75" hidden="1" outlineLevel="1" collapsed="1">
      <c r="A1281" s="304"/>
      <c r="B1281" s="418"/>
      <c r="C1281" s="420">
        <f>'LU Uses'!$C$52</f>
        <v>0</v>
      </c>
      <c r="D1281" s="420">
        <f>'LU Uses'!$D$52</f>
        <v>0</v>
      </c>
      <c r="E1281" s="420">
        <f>'LU Uses'!$E$52</f>
        <v>0</v>
      </c>
      <c r="F1281" s="330"/>
    </row>
    <row r="1282" spans="1:6" ht="15.75" hidden="1" outlineLevel="1" collapsed="1">
      <c r="A1282" s="304"/>
      <c r="B1282" s="418"/>
      <c r="C1282" s="420">
        <f>'MidWST Uses'!$C$52</f>
        <v>0</v>
      </c>
      <c r="D1282" s="420">
        <f>'MidWST Uses'!$D$52</f>
        <v>33869</v>
      </c>
      <c r="E1282" s="420">
        <f>'MidWST Uses'!$E$52</f>
        <v>0</v>
      </c>
      <c r="F1282" s="330"/>
    </row>
    <row r="1283" spans="1:6" ht="15.75" hidden="1" outlineLevel="1" collapsed="1">
      <c r="A1283" s="304"/>
      <c r="B1283" s="418"/>
      <c r="C1283" s="420">
        <f>'P-B Uses'!$C$52</f>
        <v>0</v>
      </c>
      <c r="D1283" s="420">
        <f>'P-B Uses'!$D$52</f>
        <v>1294216</v>
      </c>
      <c r="E1283" s="420">
        <f>'P-B Uses'!$E$52</f>
        <v>1294216</v>
      </c>
      <c r="F1283" s="330"/>
    </row>
    <row r="1284" spans="1:6" ht="15.75" hidden="1" outlineLevel="1" collapsed="1">
      <c r="A1284" s="304"/>
      <c r="B1284" s="418"/>
      <c r="C1284" s="420">
        <f>'PVAMU Uses'!$C$52</f>
        <v>0</v>
      </c>
      <c r="D1284" s="420">
        <f>'PVAMU Uses'!$D$52</f>
        <v>358026</v>
      </c>
      <c r="E1284" s="420">
        <f>'PVAMU Uses'!$E$52</f>
        <v>87689</v>
      </c>
      <c r="F1284" s="330"/>
    </row>
    <row r="1285" spans="1:6" ht="15.75" hidden="1" outlineLevel="1" collapsed="1">
      <c r="A1285" s="304"/>
      <c r="B1285" s="418"/>
      <c r="C1285" s="420">
        <f>'RGV1 Uses'!$C$52</f>
        <v>1684449</v>
      </c>
      <c r="D1285" s="420">
        <f>'RGV1 Uses'!$D$52</f>
        <v>33414417</v>
      </c>
      <c r="E1285" s="420">
        <f>'RGV1 Uses'!$E$52</f>
        <v>0</v>
      </c>
      <c r="F1285" s="330"/>
    </row>
    <row r="1286" spans="1:6" ht="15.75" hidden="1" outlineLevel="1" collapsed="1">
      <c r="A1286" s="304"/>
      <c r="B1286" s="418"/>
      <c r="C1286" s="420">
        <f>'S-A Uses'!$C$52</f>
        <v>0</v>
      </c>
      <c r="D1286" s="420">
        <f>'S-A Uses'!$D$52</f>
        <v>2112237</v>
      </c>
      <c r="E1286" s="420">
        <f>'S-A Uses'!$E$52</f>
        <v>0</v>
      </c>
      <c r="F1286" s="330"/>
    </row>
    <row r="1287" spans="1:6" ht="15.75" hidden="1" outlineLevel="1" collapsed="1">
      <c r="A1287" s="304"/>
      <c r="B1287" s="418"/>
      <c r="C1287" s="420">
        <f>'SFA Uses'!$C$52</f>
        <v>0</v>
      </c>
      <c r="D1287" s="420">
        <f>'SFA Uses'!$D$52</f>
        <v>609136</v>
      </c>
      <c r="E1287" s="420">
        <f>'SFA Uses'!$E$52</f>
        <v>0</v>
      </c>
      <c r="F1287" s="330"/>
    </row>
    <row r="1288" spans="1:6" ht="15.75" hidden="1" outlineLevel="1" collapsed="1">
      <c r="A1288" s="304"/>
      <c r="B1288" s="418"/>
      <c r="C1288" s="420">
        <f>'SHSU1 Uses'!$C$52</f>
        <v>0</v>
      </c>
      <c r="D1288" s="420">
        <f>'SHSU1 Uses'!$D$52</f>
        <v>1692818</v>
      </c>
      <c r="E1288" s="420">
        <f>'SHSU1 Uses'!$E$52</f>
        <v>0</v>
      </c>
      <c r="F1288" s="330"/>
    </row>
    <row r="1289" spans="1:6" ht="15.75" hidden="1" outlineLevel="1" collapsed="1">
      <c r="A1289" s="304"/>
      <c r="B1289" s="418"/>
      <c r="C1289" s="420">
        <f>'SRSU Uses'!$C$52</f>
        <v>0</v>
      </c>
      <c r="D1289" s="420">
        <f>'SRSU Uses'!$D$52</f>
        <v>400</v>
      </c>
      <c r="E1289" s="420">
        <f>'SRSU Uses'!$E$52</f>
        <v>0</v>
      </c>
      <c r="F1289" s="330"/>
    </row>
    <row r="1290" spans="1:6" ht="15.75" hidden="1" outlineLevel="1" collapsed="1">
      <c r="A1290" s="304"/>
      <c r="B1290" s="418"/>
      <c r="C1290" s="420">
        <f>'TAMIIU Uses'!$C$52</f>
        <v>229267</v>
      </c>
      <c r="D1290" s="420">
        <f>'TAMIIU Uses'!$D$52</f>
        <v>3786523</v>
      </c>
      <c r="E1290" s="420">
        <f>'TAMIIU Uses'!$E$52</f>
        <v>0</v>
      </c>
      <c r="F1290" s="330"/>
    </row>
    <row r="1291" spans="1:6" ht="15.75" hidden="1" outlineLevel="1" collapsed="1">
      <c r="A1291" s="304"/>
      <c r="B1291" s="418"/>
      <c r="C1291" s="420">
        <f>'TAMU Uses'!$C$52</f>
        <v>0</v>
      </c>
      <c r="D1291" s="420">
        <f>'TAMU Uses'!$D$52</f>
        <v>4238711</v>
      </c>
      <c r="E1291" s="420">
        <f>'TAMU Uses'!$E$52</f>
        <v>53497</v>
      </c>
      <c r="F1291" s="330"/>
    </row>
    <row r="1292" spans="1:6" ht="15.75" hidden="1" outlineLevel="1" collapsed="1">
      <c r="A1292" s="304"/>
      <c r="B1292" s="418"/>
      <c r="C1292" s="420">
        <f>'TAMUC Uses'!$C$52</f>
        <v>0</v>
      </c>
      <c r="D1292" s="420">
        <f>'TAMUC Uses'!$D$52</f>
        <v>1271255</v>
      </c>
      <c r="E1292" s="420">
        <f>'TAMUC Uses'!$E$52</f>
        <v>0</v>
      </c>
      <c r="F1292" s="330"/>
    </row>
    <row r="1293" spans="1:6" ht="15.75" hidden="1" outlineLevel="1" collapsed="1">
      <c r="A1293" s="304"/>
      <c r="B1293" s="418"/>
      <c r="C1293" s="420">
        <f>'TAMUCC Uses'!$C$52</f>
        <v>0</v>
      </c>
      <c r="D1293" s="420">
        <f>'TAMUCC Uses'!$D$52</f>
        <v>1163227</v>
      </c>
      <c r="E1293" s="420">
        <f>'TAMUCC Uses'!$E$52</f>
        <v>0</v>
      </c>
      <c r="F1293" s="330"/>
    </row>
    <row r="1294" spans="1:6" ht="15.75" hidden="1" outlineLevel="1" collapsed="1">
      <c r="A1294" s="304"/>
      <c r="B1294" s="418"/>
      <c r="C1294" s="420">
        <f>'TAMUCT Uses'!$C$52</f>
        <v>0</v>
      </c>
      <c r="D1294" s="420">
        <f>'TAMUCT Uses'!$D$52</f>
        <v>12745</v>
      </c>
      <c r="E1294" s="420">
        <f>'TAMUCT Uses'!$E$52</f>
        <v>410652</v>
      </c>
      <c r="F1294" s="330"/>
    </row>
    <row r="1295" spans="1:6" ht="15.75" hidden="1" outlineLevel="1" collapsed="1">
      <c r="A1295" s="304"/>
      <c r="B1295" s="418"/>
      <c r="C1295" s="420">
        <f>'TAMUG Uses'!$C$52</f>
        <v>0</v>
      </c>
      <c r="D1295" s="420">
        <f>'TAMUG Uses'!$D$52</f>
        <v>0</v>
      </c>
      <c r="E1295" s="420">
        <f>'TAMUG Uses'!$E$52</f>
        <v>0</v>
      </c>
      <c r="F1295" s="330"/>
    </row>
    <row r="1296" spans="1:6" ht="15.75" hidden="1" outlineLevel="1" collapsed="1">
      <c r="A1296" s="304"/>
      <c r="B1296" s="418"/>
      <c r="C1296" s="420">
        <f>'TAMUK Uses'!$C$52</f>
        <v>0</v>
      </c>
      <c r="D1296" s="420">
        <f>'TAMUK Uses'!$D$52</f>
        <v>3737534</v>
      </c>
      <c r="E1296" s="420">
        <f>'TAMUK Uses'!$E$52</f>
        <v>0</v>
      </c>
      <c r="F1296" s="330"/>
    </row>
    <row r="1297" spans="1:6" ht="15.75" hidden="1" outlineLevel="1" collapsed="1">
      <c r="A1297" s="304"/>
      <c r="B1297" s="418"/>
      <c r="C1297" s="420">
        <f>'TAMUSA Uses'!$C$52</f>
        <v>3642</v>
      </c>
      <c r="D1297" s="420">
        <f>'TAMUSA Uses'!$D$52</f>
        <v>1518066</v>
      </c>
      <c r="E1297" s="420">
        <f>'TAMUSA Uses'!$E$52</f>
        <v>33718</v>
      </c>
      <c r="F1297" s="330"/>
    </row>
    <row r="1298" spans="1:6" ht="15.75" hidden="1" outlineLevel="1" collapsed="1">
      <c r="A1298" s="304"/>
      <c r="B1298" s="418"/>
      <c r="C1298" s="420">
        <f>'TAMUT Uses'!$C$52</f>
        <v>0</v>
      </c>
      <c r="D1298" s="420">
        <f>'TAMUT Uses'!$D$52</f>
        <v>246169</v>
      </c>
      <c r="E1298" s="420">
        <f>'TAMUT Uses'!$E$52</f>
        <v>0</v>
      </c>
      <c r="F1298" s="330"/>
    </row>
    <row r="1299" spans="1:6" ht="15.75" hidden="1" outlineLevel="1" collapsed="1">
      <c r="A1299" s="304"/>
      <c r="B1299" s="418"/>
      <c r="C1299" s="420">
        <f>'TARLST Uses'!$C$52</f>
        <v>109673</v>
      </c>
      <c r="D1299" s="420">
        <f>'TARLST Uses'!$D$52</f>
        <v>4616847</v>
      </c>
      <c r="E1299" s="420">
        <f>'TARLST Uses'!$E$52</f>
        <v>0</v>
      </c>
      <c r="F1299" s="330"/>
    </row>
    <row r="1300" spans="1:6" ht="15.75" hidden="1" outlineLevel="1" collapsed="1">
      <c r="A1300" s="304"/>
      <c r="B1300" s="418"/>
      <c r="C1300" s="420">
        <f>'TSU Uses'!$C$52</f>
        <v>0</v>
      </c>
      <c r="D1300" s="420">
        <f>'TSU Uses'!$D$52</f>
        <v>2461409</v>
      </c>
      <c r="E1300" s="420">
        <f>'TSU Uses'!$E$52</f>
        <v>0</v>
      </c>
      <c r="F1300" s="330"/>
    </row>
    <row r="1301" spans="1:6" ht="15.75" hidden="1" outlineLevel="1" collapsed="1">
      <c r="A1301" s="304"/>
      <c r="B1301" s="418"/>
      <c r="C1301" s="420">
        <f>'TTU Uses'!$C$52</f>
        <v>173139</v>
      </c>
      <c r="D1301" s="420">
        <f>'TTU Uses'!$D$52</f>
        <v>20875072</v>
      </c>
      <c r="E1301" s="420">
        <f>'TTU Uses'!$E$52</f>
        <v>0</v>
      </c>
      <c r="F1301" s="330"/>
    </row>
    <row r="1302" spans="1:6" ht="15.75" hidden="1" outlineLevel="1" collapsed="1">
      <c r="A1302" s="304"/>
      <c r="B1302" s="418"/>
      <c r="C1302" s="420">
        <f>'TWU Uses'!$C$52</f>
        <v>0</v>
      </c>
      <c r="D1302" s="420">
        <f>'TWU Uses'!$D$52</f>
        <v>134850</v>
      </c>
      <c r="E1302" s="420">
        <f>'TWU Uses'!$E$52</f>
        <v>295927</v>
      </c>
      <c r="F1302" s="330"/>
    </row>
    <row r="1303" spans="1:6" ht="15.75" hidden="1" outlineLevel="1" collapsed="1">
      <c r="A1303" s="304"/>
      <c r="B1303" s="418"/>
      <c r="C1303" s="420">
        <f>'TXST Uses'!$C$52</f>
        <v>0</v>
      </c>
      <c r="D1303" s="420">
        <f>'TXST Uses'!$D$52</f>
        <v>0</v>
      </c>
      <c r="E1303" s="420">
        <f>'TXST Uses'!$E$52</f>
        <v>20002268</v>
      </c>
      <c r="F1303" s="330"/>
    </row>
    <row r="1304" spans="1:6" ht="15.75" hidden="1" outlineLevel="1" collapsed="1">
      <c r="A1304" s="304"/>
      <c r="B1304" s="418"/>
      <c r="C1304" s="420">
        <f>'TYL Uses'!$C$52</f>
        <v>0</v>
      </c>
      <c r="D1304" s="420">
        <f>'TYL Uses'!$D$52</f>
        <v>1271255</v>
      </c>
      <c r="E1304" s="420">
        <f>'TYL Uses'!$E$52</f>
        <v>0</v>
      </c>
      <c r="F1304" s="330"/>
    </row>
    <row r="1305" spans="1:6" ht="15.75" hidden="1" outlineLevel="1" collapsed="1">
      <c r="A1305" s="304"/>
      <c r="B1305" s="418"/>
      <c r="C1305" s="420">
        <f>'UH1 Uses'!$C$52</f>
        <v>1440661</v>
      </c>
      <c r="D1305" s="420">
        <f>'UH1 Uses'!$D$52</f>
        <v>3269330</v>
      </c>
      <c r="E1305" s="420">
        <f>'UH1 Uses'!$E$52</f>
        <v>74063</v>
      </c>
      <c r="F1305" s="330"/>
    </row>
    <row r="1306" spans="1:6" ht="15.75" hidden="1" outlineLevel="1" collapsed="1">
      <c r="A1306" s="304"/>
      <c r="B1306" s="418"/>
      <c r="C1306" s="420">
        <f>'UHCL Uses'!$C$52</f>
        <v>0</v>
      </c>
      <c r="D1306" s="420">
        <f>'UHCL Uses'!$D$52</f>
        <v>0</v>
      </c>
      <c r="E1306" s="420">
        <f>'UHCL Uses'!$E$52</f>
        <v>0</v>
      </c>
      <c r="F1306" s="330"/>
    </row>
    <row r="1307" spans="1:6" ht="15.75" hidden="1" outlineLevel="1" collapsed="1">
      <c r="A1307" s="304"/>
      <c r="B1307" s="418"/>
      <c r="C1307" s="420">
        <f>'UHD Uses'!$C$52</f>
        <v>317833</v>
      </c>
      <c r="D1307" s="420">
        <f>'UHD Uses'!$D$52</f>
        <v>323476</v>
      </c>
      <c r="E1307" s="420">
        <f>'UHD Uses'!$E$52</f>
        <v>0</v>
      </c>
      <c r="F1307" s="330"/>
    </row>
    <row r="1308" spans="1:6" ht="15.75" hidden="1" outlineLevel="1" collapsed="1">
      <c r="A1308" s="304"/>
      <c r="B1308" s="418"/>
      <c r="C1308" s="420">
        <f>'UHV Uses'!$C$52</f>
        <v>707515</v>
      </c>
      <c r="D1308" s="420">
        <f>'UHV Uses'!$D$52</f>
        <v>782023</v>
      </c>
      <c r="E1308" s="420">
        <f>'UHV Uses'!$E$52</f>
        <v>0</v>
      </c>
      <c r="F1308" s="330"/>
    </row>
    <row r="1309" spans="1:6" ht="15.75" hidden="1" outlineLevel="1" collapsed="1">
      <c r="A1309" s="304"/>
      <c r="B1309" s="418"/>
      <c r="C1309" s="420">
        <f>'UNT Uses'!$C$52</f>
        <v>216695</v>
      </c>
      <c r="D1309" s="420">
        <f>'UNT Uses'!$D$52</f>
        <v>6941257</v>
      </c>
      <c r="E1309" s="420">
        <f>'UNT Uses'!$E$52</f>
        <v>6266001</v>
      </c>
      <c r="F1309" s="330"/>
    </row>
    <row r="1310" spans="1:6" ht="15.75" hidden="1" outlineLevel="1" collapsed="1">
      <c r="A1310" s="304"/>
      <c r="B1310" s="418"/>
      <c r="C1310" s="420">
        <f>'UNTD Uses'!$C$52</f>
        <v>0</v>
      </c>
      <c r="D1310" s="420">
        <f>'UNTD Uses'!$D$52</f>
        <v>609165</v>
      </c>
      <c r="E1310" s="420">
        <f>'UNTD Uses'!$E$52</f>
        <v>0</v>
      </c>
      <c r="F1310" s="330"/>
    </row>
    <row r="1311" spans="1:6" ht="15.75" hidden="1" outlineLevel="1" collapsed="1">
      <c r="A1311" s="304"/>
      <c r="B1311" s="418"/>
      <c r="C1311" s="420">
        <f>'WTAMU Uses'!$C$52</f>
        <v>0</v>
      </c>
      <c r="D1311" s="420">
        <f>'WTAMU Uses'!$D$52</f>
        <v>0</v>
      </c>
      <c r="E1311" s="420">
        <f>'WTAMU Uses'!$E$52</f>
        <v>0</v>
      </c>
      <c r="F1311" s="330"/>
    </row>
    <row r="1312" spans="1:6" ht="15.75" collapsed="1">
      <c r="A1312" s="305" t="s">
        <v>1212</v>
      </c>
      <c r="B1312" s="356" t="s">
        <v>987</v>
      </c>
      <c r="C1312" s="333">
        <f>SUM(C1276:C1311)</f>
        <v>5793411</v>
      </c>
      <c r="D1312" s="334">
        <f>SUM(D1276:D1311)</f>
        <v>103053454</v>
      </c>
      <c r="E1312" s="334">
        <f>SUM(E1276:E1311)</f>
        <v>54040874</v>
      </c>
      <c r="F1312" s="335"/>
    </row>
    <row r="1313" spans="1:6" ht="15.75">
      <c r="A1313" s="306"/>
      <c r="B1313" s="361"/>
      <c r="C1313" s="362"/>
      <c r="D1313" s="363"/>
      <c r="E1313" s="364"/>
      <c r="F1313" s="345"/>
    </row>
    <row r="1314" spans="1:6" ht="15.75" customHeight="1">
      <c r="A1314" s="307">
        <v>8</v>
      </c>
      <c r="B1314" s="365" t="s">
        <v>1218</v>
      </c>
      <c r="C1314" s="329"/>
      <c r="D1314" s="329"/>
      <c r="E1314" s="329"/>
      <c r="F1314" s="330"/>
    </row>
    <row r="1315" spans="1:6" ht="15.75" hidden="1" customHeight="1" outlineLevel="1">
      <c r="A1315" s="307"/>
      <c r="B1315" s="365"/>
      <c r="C1315" s="420">
        <f>'ARL Uses'!$C$55</f>
        <v>0</v>
      </c>
      <c r="D1315" s="420">
        <f>'ARL Uses'!$D$55</f>
        <v>1385508</v>
      </c>
      <c r="E1315" s="420">
        <f>'ARL Uses'!$E$55</f>
        <v>0</v>
      </c>
      <c r="F1315" s="330"/>
    </row>
    <row r="1316" spans="1:6" ht="15.75" hidden="1" customHeight="1" outlineLevel="1" collapsed="1">
      <c r="A1316" s="307"/>
      <c r="B1316" s="365"/>
      <c r="C1316" s="420">
        <f>'ASU Uses'!$C$55</f>
        <v>0</v>
      </c>
      <c r="D1316" s="420">
        <f>'ASU Uses'!$D$55</f>
        <v>758108</v>
      </c>
      <c r="E1316" s="420">
        <f>'ASU Uses'!$E$55</f>
        <v>0</v>
      </c>
      <c r="F1316" s="330"/>
    </row>
    <row r="1317" spans="1:6" ht="15.75" hidden="1" customHeight="1" outlineLevel="1" collapsed="1">
      <c r="A1317" s="307"/>
      <c r="B1317" s="365"/>
      <c r="C1317" s="420">
        <f>'AUS1 Uses'!$C$55</f>
        <v>0</v>
      </c>
      <c r="D1317" s="420">
        <f>'AUS1 Uses'!$D$55</f>
        <v>1984062</v>
      </c>
      <c r="E1317" s="420">
        <f>'AUS1 Uses'!$E$55</f>
        <v>0</v>
      </c>
      <c r="F1317" s="330"/>
    </row>
    <row r="1318" spans="1:6" ht="15.75" hidden="1" customHeight="1" outlineLevel="1" collapsed="1">
      <c r="A1318" s="307"/>
      <c r="B1318" s="365"/>
      <c r="C1318" s="420">
        <f>'Dal Uses'!$C$55</f>
        <v>0</v>
      </c>
      <c r="D1318" s="420">
        <f>'Dal Uses'!$D$55</f>
        <v>1335929</v>
      </c>
      <c r="E1318" s="420">
        <f>'Dal Uses'!$E$55</f>
        <v>0</v>
      </c>
      <c r="F1318" s="330"/>
    </row>
    <row r="1319" spans="1:6" ht="15.75" hidden="1" customHeight="1" outlineLevel="1" collapsed="1">
      <c r="A1319" s="307"/>
      <c r="B1319" s="365"/>
      <c r="C1319" s="420">
        <f>'E-P Uses'!$C$55</f>
        <v>0</v>
      </c>
      <c r="D1319" s="420">
        <f>'E-P Uses'!$D$55</f>
        <v>2261704</v>
      </c>
      <c r="E1319" s="420">
        <f>'E-P Uses'!$E$55</f>
        <v>0</v>
      </c>
      <c r="F1319" s="330"/>
    </row>
    <row r="1320" spans="1:6" ht="15.75" hidden="1" customHeight="1" outlineLevel="1" collapsed="1">
      <c r="A1320" s="307"/>
      <c r="B1320" s="365"/>
      <c r="C1320" s="420">
        <f>'LU Uses'!$C$55</f>
        <v>0</v>
      </c>
      <c r="D1320" s="420">
        <f>'LU Uses'!$D$55</f>
        <v>823913</v>
      </c>
      <c r="E1320" s="420">
        <f>'LU Uses'!$E$55</f>
        <v>0</v>
      </c>
      <c r="F1320" s="330"/>
    </row>
    <row r="1321" spans="1:6" ht="15.75" hidden="1" customHeight="1" outlineLevel="1" collapsed="1">
      <c r="A1321" s="307"/>
      <c r="B1321" s="365"/>
      <c r="C1321" s="420">
        <f>'MidWST Uses'!$C$55</f>
        <v>0</v>
      </c>
      <c r="D1321" s="420">
        <f>'MidWST Uses'!$D$55</f>
        <v>520128</v>
      </c>
      <c r="E1321" s="420">
        <f>'MidWST Uses'!$E$55</f>
        <v>0</v>
      </c>
      <c r="F1321" s="330"/>
    </row>
    <row r="1322" spans="1:6" ht="15.75" hidden="1" customHeight="1" outlineLevel="1" collapsed="1">
      <c r="A1322" s="307"/>
      <c r="B1322" s="365"/>
      <c r="C1322" s="420">
        <f>'P-B Uses'!$C$55</f>
        <v>0</v>
      </c>
      <c r="D1322" s="420">
        <f>'P-B Uses'!$D$55</f>
        <v>275293</v>
      </c>
      <c r="E1322" s="420">
        <f>'P-B Uses'!$E$55</f>
        <v>0</v>
      </c>
      <c r="F1322" s="330"/>
    </row>
    <row r="1323" spans="1:6" ht="15.75" hidden="1" customHeight="1" outlineLevel="1" collapsed="1">
      <c r="A1323" s="307"/>
      <c r="B1323" s="365"/>
      <c r="C1323" s="420">
        <f>'PVAMU Uses'!$C$55</f>
        <v>0</v>
      </c>
      <c r="D1323" s="420">
        <f>'PVAMU Uses'!$D$55</f>
        <v>1388212</v>
      </c>
      <c r="E1323" s="420">
        <f>'PVAMU Uses'!$E$55</f>
        <v>0</v>
      </c>
      <c r="F1323" s="330"/>
    </row>
    <row r="1324" spans="1:6" ht="15.75" hidden="1" customHeight="1" outlineLevel="1" collapsed="1">
      <c r="A1324" s="307"/>
      <c r="B1324" s="365"/>
      <c r="C1324" s="420">
        <f>'RGV1 Uses'!$C$55</f>
        <v>0</v>
      </c>
      <c r="D1324" s="420">
        <f>'RGV1 Uses'!$D$55</f>
        <v>3793245</v>
      </c>
      <c r="E1324" s="420">
        <f>'RGV1 Uses'!$E$55</f>
        <v>0</v>
      </c>
      <c r="F1324" s="330"/>
    </row>
    <row r="1325" spans="1:6" ht="15.75" hidden="1" customHeight="1" outlineLevel="1" collapsed="1">
      <c r="A1325" s="307"/>
      <c r="B1325" s="365"/>
      <c r="C1325" s="420">
        <f>'S-A Uses'!$C$55</f>
        <v>0</v>
      </c>
      <c r="D1325" s="420">
        <f>'S-A Uses'!$D$55</f>
        <v>2518614</v>
      </c>
      <c r="E1325" s="420">
        <f>'S-A Uses'!$E$55</f>
        <v>0</v>
      </c>
      <c r="F1325" s="330"/>
    </row>
    <row r="1326" spans="1:6" ht="15.75" hidden="1" customHeight="1" outlineLevel="1" collapsed="1">
      <c r="A1326" s="307"/>
      <c r="B1326" s="365"/>
      <c r="C1326" s="420">
        <f>'SFA Uses'!$C$55</f>
        <v>0</v>
      </c>
      <c r="D1326" s="420">
        <f>'SFA Uses'!$D$55</f>
        <v>978960</v>
      </c>
      <c r="E1326" s="420">
        <f>'SFA Uses'!$E$55</f>
        <v>0</v>
      </c>
      <c r="F1326" s="330"/>
    </row>
    <row r="1327" spans="1:6" ht="15.75" hidden="1" customHeight="1" outlineLevel="1" collapsed="1">
      <c r="A1327" s="307"/>
      <c r="B1327" s="365"/>
      <c r="C1327" s="420">
        <f>'SHSU1 Uses'!$C$55</f>
        <v>0</v>
      </c>
      <c r="D1327" s="420">
        <f>'SHSU1 Uses'!$D$55</f>
        <v>1557682</v>
      </c>
      <c r="E1327" s="420">
        <f>'SHSU1 Uses'!$E$55</f>
        <v>0</v>
      </c>
      <c r="F1327" s="330"/>
    </row>
    <row r="1328" spans="1:6" ht="15.75" hidden="1" customHeight="1" outlineLevel="1" collapsed="1">
      <c r="A1328" s="307"/>
      <c r="B1328" s="365"/>
      <c r="C1328" s="420">
        <f>'SRSU Uses'!$C$55</f>
        <v>0</v>
      </c>
      <c r="D1328" s="420">
        <f>'SRSU Uses'!$D$55</f>
        <v>191104</v>
      </c>
      <c r="E1328" s="420">
        <f>'SRSU Uses'!$E$55</f>
        <v>0</v>
      </c>
      <c r="F1328" s="330"/>
    </row>
    <row r="1329" spans="1:6" ht="15.75" hidden="1" customHeight="1" outlineLevel="1" collapsed="1">
      <c r="A1329" s="307"/>
      <c r="B1329" s="365"/>
      <c r="C1329" s="420">
        <f>'TAMIIU Uses'!$C$55</f>
        <v>0</v>
      </c>
      <c r="D1329" s="420">
        <f>'TAMIIU Uses'!$D$55</f>
        <v>1122288</v>
      </c>
      <c r="E1329" s="420">
        <f>'TAMIIU Uses'!$E$55</f>
        <v>0</v>
      </c>
      <c r="F1329" s="330"/>
    </row>
    <row r="1330" spans="1:6" ht="15.75" hidden="1" customHeight="1" outlineLevel="1" collapsed="1">
      <c r="A1330" s="307"/>
      <c r="B1330" s="365"/>
      <c r="C1330" s="420">
        <f>'TAMU Uses'!$C$55</f>
        <v>0</v>
      </c>
      <c r="D1330" s="420">
        <f>'TAMU Uses'!$D$55</f>
        <v>2441992</v>
      </c>
      <c r="E1330" s="420">
        <f>'TAMU Uses'!$E$55</f>
        <v>0</v>
      </c>
      <c r="F1330" s="330"/>
    </row>
    <row r="1331" spans="1:6" ht="15.75" hidden="1" customHeight="1" outlineLevel="1" collapsed="1">
      <c r="A1331" s="307"/>
      <c r="B1331" s="365"/>
      <c r="C1331" s="420">
        <f>'TAMUC Uses'!$C$55</f>
        <v>0</v>
      </c>
      <c r="D1331" s="420">
        <f>'TAMUC Uses'!$D$55</f>
        <v>547172</v>
      </c>
      <c r="E1331" s="420">
        <f>'TAMUC Uses'!$E$55</f>
        <v>0</v>
      </c>
      <c r="F1331" s="330"/>
    </row>
    <row r="1332" spans="1:6" ht="15.75" hidden="1" customHeight="1" outlineLevel="1" collapsed="1">
      <c r="A1332" s="307"/>
      <c r="B1332" s="365"/>
      <c r="C1332" s="420">
        <f>'TAMUCC Uses'!$C$55</f>
        <v>0</v>
      </c>
      <c r="D1332" s="420">
        <f>'TAMUCC Uses'!$D$55</f>
        <v>954621</v>
      </c>
      <c r="E1332" s="420">
        <f>'TAMUCC Uses'!$E$55</f>
        <v>0</v>
      </c>
      <c r="F1332" s="330"/>
    </row>
    <row r="1333" spans="1:6" ht="15.75" hidden="1" customHeight="1" outlineLevel="1" collapsed="1">
      <c r="A1333" s="307"/>
      <c r="B1333" s="365"/>
      <c r="C1333" s="420">
        <f>'TAMUCT Uses'!$C$55</f>
        <v>0</v>
      </c>
      <c r="D1333" s="420">
        <f>'TAMUCT Uses'!$D$55</f>
        <v>0</v>
      </c>
      <c r="E1333" s="420">
        <f>'TAMUCT Uses'!$E$55</f>
        <v>0</v>
      </c>
      <c r="F1333" s="330"/>
    </row>
    <row r="1334" spans="1:6" ht="15.75" hidden="1" customHeight="1" outlineLevel="1" collapsed="1">
      <c r="A1334" s="307"/>
      <c r="B1334" s="365"/>
      <c r="C1334" s="420">
        <f>'TAMUG Uses'!$C$55</f>
        <v>0</v>
      </c>
      <c r="D1334" s="420">
        <f>'TAMUG Uses'!$D$55</f>
        <v>100960</v>
      </c>
      <c r="E1334" s="420">
        <f>'TAMUG Uses'!$E$55</f>
        <v>0</v>
      </c>
      <c r="F1334" s="330"/>
    </row>
    <row r="1335" spans="1:6" ht="15.75" hidden="1" customHeight="1" outlineLevel="1" collapsed="1">
      <c r="A1335" s="307"/>
      <c r="B1335" s="365"/>
      <c r="C1335" s="420">
        <f>'TAMUK Uses'!$C$55</f>
        <v>0</v>
      </c>
      <c r="D1335" s="420">
        <f>'TAMUK Uses'!$D$55</f>
        <v>826617</v>
      </c>
      <c r="E1335" s="420">
        <f>'TAMUK Uses'!$E$55</f>
        <v>0</v>
      </c>
      <c r="F1335" s="330"/>
    </row>
    <row r="1336" spans="1:6" ht="15.75" hidden="1" customHeight="1" outlineLevel="1" collapsed="1">
      <c r="A1336" s="307"/>
      <c r="B1336" s="365"/>
      <c r="C1336" s="420">
        <f>'TAMUSA Uses'!$C$55</f>
        <v>0</v>
      </c>
      <c r="D1336" s="420">
        <f>'TAMUSA Uses'!$D$55</f>
        <v>666161</v>
      </c>
      <c r="E1336" s="420">
        <f>'TAMUSA Uses'!$E$55</f>
        <v>0</v>
      </c>
      <c r="F1336" s="330"/>
    </row>
    <row r="1337" spans="1:6" ht="15.75" hidden="1" customHeight="1" outlineLevel="1" collapsed="1">
      <c r="A1337" s="307"/>
      <c r="B1337" s="365"/>
      <c r="C1337" s="420">
        <f>'TAMUT Uses'!$C$55</f>
        <v>0</v>
      </c>
      <c r="D1337" s="420">
        <f>'TAMUT Uses'!$D$55</f>
        <v>168568</v>
      </c>
      <c r="E1337" s="420">
        <f>'TAMUT Uses'!$E$55</f>
        <v>0</v>
      </c>
      <c r="F1337" s="330"/>
    </row>
    <row r="1338" spans="1:6" ht="15.75" hidden="1" customHeight="1" outlineLevel="1" collapsed="1">
      <c r="A1338" s="307"/>
      <c r="B1338" s="365"/>
      <c r="C1338" s="420">
        <f>'TARLST Uses'!$C$55</f>
        <v>0</v>
      </c>
      <c r="D1338" s="420">
        <f>'TARLST Uses'!$D$55</f>
        <v>1097048</v>
      </c>
      <c r="E1338" s="420">
        <f>'TARLST Uses'!$E$55</f>
        <v>0</v>
      </c>
      <c r="F1338" s="330"/>
    </row>
    <row r="1339" spans="1:6" ht="15.75" hidden="1" customHeight="1" outlineLevel="1" collapsed="1">
      <c r="A1339" s="307"/>
      <c r="B1339" s="365"/>
      <c r="C1339" s="420">
        <f>'TSU Uses'!$C$55</f>
        <v>0</v>
      </c>
      <c r="D1339" s="420">
        <f>'TSU Uses'!$D$55</f>
        <v>1168261</v>
      </c>
      <c r="E1339" s="420">
        <f>'TSU Uses'!$E$55</f>
        <v>0</v>
      </c>
      <c r="F1339" s="330"/>
    </row>
    <row r="1340" spans="1:6" ht="15.75" hidden="1" customHeight="1" outlineLevel="1" collapsed="1">
      <c r="A1340" s="307"/>
      <c r="B1340" s="365"/>
      <c r="C1340" s="420">
        <f>'TTU Uses'!$C$55</f>
        <v>0</v>
      </c>
      <c r="D1340" s="420">
        <f>'TTU Uses'!$D$55</f>
        <v>1571204</v>
      </c>
      <c r="E1340" s="420">
        <f>'TTU Uses'!$E$55</f>
        <v>0</v>
      </c>
      <c r="F1340" s="330"/>
    </row>
    <row r="1341" spans="1:6" ht="15.75" hidden="1" customHeight="1" outlineLevel="1" collapsed="1">
      <c r="A1341" s="307"/>
      <c r="B1341" s="365"/>
      <c r="C1341" s="420">
        <f>'TWU Uses'!$C$55</f>
        <v>0</v>
      </c>
      <c r="D1341" s="420">
        <f>'TWU Uses'!$D$55</f>
        <v>454324</v>
      </c>
      <c r="E1341" s="420">
        <f>'TWU Uses'!$E$55</f>
        <v>0</v>
      </c>
      <c r="F1341" s="330"/>
    </row>
    <row r="1342" spans="1:6" ht="15.75" hidden="1" customHeight="1" outlineLevel="1" collapsed="1">
      <c r="A1342" s="307"/>
      <c r="B1342" s="365"/>
      <c r="C1342" s="420">
        <f>'TXST Uses'!$C$55</f>
        <v>0</v>
      </c>
      <c r="D1342" s="420">
        <f>'TXST Uses'!$D$55</f>
        <v>2812482</v>
      </c>
      <c r="E1342" s="420">
        <f>'TXST Uses'!$E$55</f>
        <v>0</v>
      </c>
      <c r="F1342" s="330"/>
    </row>
    <row r="1343" spans="1:6" ht="15.75" hidden="1" customHeight="1" outlineLevel="1" collapsed="1">
      <c r="A1343" s="307"/>
      <c r="B1343" s="365"/>
      <c r="C1343" s="420">
        <f>'TYL Uses'!$C$55</f>
        <v>0</v>
      </c>
      <c r="D1343" s="420">
        <f>'TYL Uses'!$D$55</f>
        <v>547172</v>
      </c>
      <c r="E1343" s="420">
        <f>'TYL Uses'!$E$55</f>
        <v>0</v>
      </c>
      <c r="F1343" s="330"/>
    </row>
    <row r="1344" spans="1:6" ht="15.75" hidden="1" customHeight="1" outlineLevel="1" collapsed="1">
      <c r="A1344" s="307"/>
      <c r="B1344" s="365"/>
      <c r="C1344" s="420">
        <f>'UH1 Uses'!$C$55</f>
        <v>0</v>
      </c>
      <c r="D1344" s="420">
        <f>'UH1 Uses'!$D$55</f>
        <v>3094632</v>
      </c>
      <c r="E1344" s="420">
        <f>'UH1 Uses'!$E$55</f>
        <v>0</v>
      </c>
      <c r="F1344" s="330"/>
    </row>
    <row r="1345" spans="1:6" ht="15.75" hidden="1" customHeight="1" outlineLevel="1" collapsed="1">
      <c r="A1345" s="307"/>
      <c r="B1345" s="365"/>
      <c r="C1345" s="420">
        <f>'UHCL Uses'!$C$55</f>
        <v>0</v>
      </c>
      <c r="D1345" s="420">
        <f>'UHCL Uses'!$D$55</f>
        <v>645428</v>
      </c>
      <c r="E1345" s="420">
        <f>'UHCL Uses'!$E$55</f>
        <v>0</v>
      </c>
      <c r="F1345" s="330"/>
    </row>
    <row r="1346" spans="1:6" ht="15.75" hidden="1" customHeight="1" outlineLevel="1" collapsed="1">
      <c r="A1346" s="307"/>
      <c r="B1346" s="365"/>
      <c r="C1346" s="420">
        <f>'UHD Uses'!$C$55</f>
        <v>0</v>
      </c>
      <c r="D1346" s="420">
        <f>'UHD Uses'!$D$55</f>
        <v>1131303</v>
      </c>
      <c r="E1346" s="420">
        <f>'UHD Uses'!$E$55</f>
        <v>0</v>
      </c>
      <c r="F1346" s="330"/>
    </row>
    <row r="1347" spans="1:6" ht="15.75" hidden="1" customHeight="1" outlineLevel="1" collapsed="1">
      <c r="A1347" s="307"/>
      <c r="B1347" s="365"/>
      <c r="C1347" s="420">
        <f>'UHV Uses'!$C$55</f>
        <v>0</v>
      </c>
      <c r="D1347" s="420">
        <f>'UHV Uses'!$D$55</f>
        <v>300178</v>
      </c>
      <c r="E1347" s="420">
        <f>'UHV Uses'!$E$55</f>
        <v>0</v>
      </c>
      <c r="F1347" s="330"/>
    </row>
    <row r="1348" spans="1:6" ht="15.75" hidden="1" customHeight="1" outlineLevel="1" collapsed="1">
      <c r="A1348" s="307"/>
      <c r="B1348" s="365"/>
      <c r="C1348" s="420">
        <f>'UNT Uses'!$C$55</f>
        <v>0</v>
      </c>
      <c r="D1348" s="420">
        <f>'UNT Uses'!$D$55</f>
        <v>2343725</v>
      </c>
      <c r="E1348" s="420">
        <f>'UNT Uses'!$E$55</f>
        <v>0</v>
      </c>
      <c r="F1348" s="330"/>
    </row>
    <row r="1349" spans="1:6" ht="15.75" hidden="1" customHeight="1" outlineLevel="1" collapsed="1">
      <c r="A1349" s="307"/>
      <c r="B1349" s="365"/>
      <c r="C1349" s="420">
        <f>'UNTD Uses'!$C$55</f>
        <v>0</v>
      </c>
      <c r="D1349" s="420">
        <f>'UNTD Uses'!$D$55</f>
        <v>450718</v>
      </c>
      <c r="E1349" s="420">
        <f>'UNTD Uses'!$E$55</f>
        <v>0</v>
      </c>
      <c r="F1349" s="330"/>
    </row>
    <row r="1350" spans="1:6" ht="15.75" hidden="1" customHeight="1" outlineLevel="1" collapsed="1">
      <c r="A1350" s="307"/>
      <c r="B1350" s="365"/>
      <c r="C1350" s="420">
        <f>'WTAMU Uses'!$C$55</f>
        <v>0</v>
      </c>
      <c r="D1350" s="420">
        <f>'WTAMU Uses'!$D$55</f>
        <v>575000</v>
      </c>
      <c r="E1350" s="420">
        <f>'WTAMU Uses'!$E$55</f>
        <v>0</v>
      </c>
      <c r="F1350" s="330"/>
    </row>
    <row r="1351" spans="1:6" ht="31.5" collapsed="1">
      <c r="A1351" s="305" t="s">
        <v>986</v>
      </c>
      <c r="B1351" s="342" t="s">
        <v>989</v>
      </c>
      <c r="C1351" s="333">
        <f>SUM(C1315:C1350)</f>
        <v>0</v>
      </c>
      <c r="D1351" s="334">
        <f>SUM(D1315:D1350)</f>
        <v>42792316</v>
      </c>
      <c r="E1351" s="334">
        <f>SUM(E1315:E1350)</f>
        <v>0</v>
      </c>
      <c r="F1351" s="335"/>
    </row>
    <row r="1352" spans="1:6" ht="15.75" hidden="1" outlineLevel="1">
      <c r="A1352" s="305"/>
      <c r="B1352" s="342"/>
      <c r="C1352" s="338">
        <f>'ARL Uses'!$C$56</f>
        <v>0</v>
      </c>
      <c r="D1352" s="421">
        <f>'ARL Uses'!$D$56</f>
        <v>246</v>
      </c>
      <c r="E1352" s="334"/>
      <c r="F1352" s="335"/>
    </row>
    <row r="1353" spans="1:6" ht="15.75" hidden="1" outlineLevel="1" collapsed="1">
      <c r="A1353" s="305"/>
      <c r="B1353" s="342"/>
      <c r="C1353" s="338">
        <f>'ASU Uses'!$C$56</f>
        <v>0</v>
      </c>
      <c r="D1353" s="421">
        <f>'ASU Uses'!$D$56</f>
        <v>224</v>
      </c>
      <c r="E1353" s="334"/>
      <c r="F1353" s="335"/>
    </row>
    <row r="1354" spans="1:6" ht="15.75" hidden="1" outlineLevel="1" collapsed="1">
      <c r="A1354" s="305"/>
      <c r="B1354" s="342"/>
      <c r="C1354" s="338">
        <f>'AUS1 Uses'!$C$56</f>
        <v>0</v>
      </c>
      <c r="D1354" s="421">
        <f>'AUS1 Uses'!$D$56</f>
        <v>1492</v>
      </c>
      <c r="E1354" s="334"/>
      <c r="F1354" s="335"/>
    </row>
    <row r="1355" spans="1:6" ht="15.75" hidden="1" outlineLevel="1" collapsed="1">
      <c r="A1355" s="305"/>
      <c r="B1355" s="342"/>
      <c r="C1355" s="338">
        <f>'Dal Uses'!$C$56</f>
        <v>0</v>
      </c>
      <c r="D1355" s="421">
        <f>'Dal Uses'!$D$56</f>
        <v>270</v>
      </c>
      <c r="E1355" s="334"/>
      <c r="F1355" s="335"/>
    </row>
    <row r="1356" spans="1:6" ht="15.75" hidden="1" outlineLevel="1" collapsed="1">
      <c r="A1356" s="305"/>
      <c r="B1356" s="342"/>
      <c r="C1356" s="338">
        <f>'E-P Uses'!$C$56</f>
        <v>0</v>
      </c>
      <c r="D1356" s="421">
        <f>'E-P Uses'!$D$56</f>
        <v>1004</v>
      </c>
      <c r="E1356" s="334"/>
      <c r="F1356" s="335"/>
    </row>
    <row r="1357" spans="1:6" ht="15.75" hidden="1" outlineLevel="1" collapsed="1">
      <c r="A1357" s="305"/>
      <c r="B1357" s="342"/>
      <c r="C1357" s="338">
        <f>'LU Uses'!$C$56</f>
        <v>0</v>
      </c>
      <c r="D1357" s="421">
        <f>'LU Uses'!$D$56</f>
        <v>199</v>
      </c>
      <c r="E1357" s="334"/>
      <c r="F1357" s="335"/>
    </row>
    <row r="1358" spans="1:6" ht="15.75" hidden="1" outlineLevel="1" collapsed="1">
      <c r="A1358" s="305"/>
      <c r="B1358" s="342"/>
      <c r="C1358" s="338">
        <f>'MidWST Uses'!$C$56</f>
        <v>0</v>
      </c>
      <c r="D1358" s="421">
        <f>'MidWST Uses'!$D$56</f>
        <v>116</v>
      </c>
      <c r="E1358" s="334"/>
      <c r="F1358" s="335"/>
    </row>
    <row r="1359" spans="1:6" ht="15.75" hidden="1" outlineLevel="1" collapsed="1">
      <c r="A1359" s="305"/>
      <c r="B1359" s="342"/>
      <c r="C1359" s="338">
        <f>'P-B Uses'!$C$56</f>
        <v>0</v>
      </c>
      <c r="D1359" s="421">
        <f>'P-B Uses'!$D$56</f>
        <v>45</v>
      </c>
      <c r="E1359" s="334"/>
      <c r="F1359" s="335"/>
    </row>
    <row r="1360" spans="1:6" ht="15.75" hidden="1" outlineLevel="1" collapsed="1">
      <c r="A1360" s="305"/>
      <c r="B1360" s="342"/>
      <c r="C1360" s="338">
        <f>'PVAMU Uses'!$C$56</f>
        <v>0</v>
      </c>
      <c r="D1360" s="421">
        <f>'PVAMU Uses'!$D$56</f>
        <v>295</v>
      </c>
      <c r="E1360" s="334"/>
      <c r="F1360" s="335"/>
    </row>
    <row r="1361" spans="1:6" ht="15.75" hidden="1" outlineLevel="1" collapsed="1">
      <c r="A1361" s="305"/>
      <c r="B1361" s="342"/>
      <c r="C1361" s="338">
        <f>'RGV1 Uses'!$C$56</f>
        <v>0</v>
      </c>
      <c r="D1361" s="421">
        <f>'RGV1 Uses'!$D$56</f>
        <v>951</v>
      </c>
      <c r="E1361" s="334"/>
      <c r="F1361" s="335"/>
    </row>
    <row r="1362" spans="1:6" ht="15.75" hidden="1" outlineLevel="1" collapsed="1">
      <c r="A1362" s="305"/>
      <c r="B1362" s="342"/>
      <c r="C1362" s="338">
        <f>'S-A Uses'!$C$56</f>
        <v>0</v>
      </c>
      <c r="D1362" s="421">
        <f>'S-A Uses'!$D$56</f>
        <v>513</v>
      </c>
      <c r="E1362" s="334"/>
      <c r="F1362" s="335"/>
    </row>
    <row r="1363" spans="1:6" ht="15.75" hidden="1" outlineLevel="1" collapsed="1">
      <c r="A1363" s="305"/>
      <c r="B1363" s="342"/>
      <c r="C1363" s="338">
        <f>'SFA Uses'!$C$56</f>
        <v>0</v>
      </c>
      <c r="D1363" s="421">
        <f>'SFA Uses'!$D$56</f>
        <v>190</v>
      </c>
      <c r="E1363" s="334"/>
      <c r="F1363" s="335"/>
    </row>
    <row r="1364" spans="1:6" ht="15.75" hidden="1" outlineLevel="1" collapsed="1">
      <c r="A1364" s="305"/>
      <c r="B1364" s="342"/>
      <c r="C1364" s="338">
        <f>'SHSU1 Uses'!$C$56</f>
        <v>0</v>
      </c>
      <c r="D1364" s="421">
        <f>'SHSU1 Uses'!$D$56</f>
        <v>1309</v>
      </c>
      <c r="E1364" s="334"/>
      <c r="F1364" s="335"/>
    </row>
    <row r="1365" spans="1:6" ht="15.75" hidden="1" outlineLevel="1" collapsed="1">
      <c r="A1365" s="305"/>
      <c r="B1365" s="342"/>
      <c r="C1365" s="338">
        <f>'SRSU Uses'!$C$56</f>
        <v>0</v>
      </c>
      <c r="D1365" s="421">
        <f>'SRSU Uses'!$D$56</f>
        <v>70</v>
      </c>
      <c r="E1365" s="334"/>
      <c r="F1365" s="335"/>
    </row>
    <row r="1366" spans="1:6" ht="15.75" hidden="1" outlineLevel="1" collapsed="1">
      <c r="A1366" s="305"/>
      <c r="B1366" s="342"/>
      <c r="C1366" s="338">
        <f>'TAMIIU Uses'!$C$56</f>
        <v>0</v>
      </c>
      <c r="D1366" s="421">
        <f>'TAMIIU Uses'!$D$56</f>
        <v>555</v>
      </c>
      <c r="E1366" s="334"/>
      <c r="F1366" s="335"/>
    </row>
    <row r="1367" spans="1:6" ht="15.75" hidden="1" outlineLevel="1" collapsed="1">
      <c r="A1367" s="305"/>
      <c r="B1367" s="342"/>
      <c r="C1367" s="338">
        <f>'TAMU Uses'!$C$56</f>
        <v>0</v>
      </c>
      <c r="D1367" s="421">
        <f>'TAMU Uses'!$D$56</f>
        <v>541</v>
      </c>
      <c r="E1367" s="334"/>
      <c r="F1367" s="335"/>
    </row>
    <row r="1368" spans="1:6" ht="15.75" hidden="1" outlineLevel="1" collapsed="1">
      <c r="A1368" s="305"/>
      <c r="B1368" s="342"/>
      <c r="C1368" s="338">
        <f>'TAMUC Uses'!$C$56</f>
        <v>0</v>
      </c>
      <c r="D1368" s="421">
        <f>'TAMUC Uses'!$D$56</f>
        <v>85</v>
      </c>
      <c r="E1368" s="334"/>
      <c r="F1368" s="335"/>
    </row>
    <row r="1369" spans="1:6" ht="15.75" hidden="1" outlineLevel="1" collapsed="1">
      <c r="A1369" s="305"/>
      <c r="B1369" s="342"/>
      <c r="C1369" s="338">
        <f>'TAMUCC Uses'!$C$56</f>
        <v>0</v>
      </c>
      <c r="D1369" s="421">
        <f>'TAMUCC Uses'!$D$56</f>
        <v>147</v>
      </c>
      <c r="E1369" s="334"/>
      <c r="F1369" s="335"/>
    </row>
    <row r="1370" spans="1:6" ht="15.75" hidden="1" outlineLevel="1" collapsed="1">
      <c r="A1370" s="305"/>
      <c r="B1370" s="342"/>
      <c r="C1370" s="338">
        <f>'TAMUCT Uses'!$C$56</f>
        <v>0</v>
      </c>
      <c r="D1370" s="421">
        <f>'TAMUCT Uses'!$D$56</f>
        <v>0</v>
      </c>
      <c r="E1370" s="334"/>
      <c r="F1370" s="335"/>
    </row>
    <row r="1371" spans="1:6" ht="15.75" hidden="1" outlineLevel="1" collapsed="1">
      <c r="A1371" s="305"/>
      <c r="B1371" s="342"/>
      <c r="C1371" s="338">
        <f>'TAMUG Uses'!$C$56</f>
        <v>0</v>
      </c>
      <c r="D1371" s="421">
        <f>'TAMUG Uses'!$D$56</f>
        <v>19</v>
      </c>
      <c r="E1371" s="334"/>
      <c r="F1371" s="335"/>
    </row>
    <row r="1372" spans="1:6" ht="15.75" hidden="1" outlineLevel="1" collapsed="1">
      <c r="A1372" s="305"/>
      <c r="B1372" s="342"/>
      <c r="C1372" s="338">
        <f>'TAMUK Uses'!$C$56</f>
        <v>0</v>
      </c>
      <c r="D1372" s="421">
        <f>'TAMUK Uses'!$D$56</f>
        <v>333</v>
      </c>
      <c r="E1372" s="334"/>
      <c r="F1372" s="335"/>
    </row>
    <row r="1373" spans="1:6" ht="15.75" hidden="1" outlineLevel="1" collapsed="1">
      <c r="A1373" s="305"/>
      <c r="B1373" s="342"/>
      <c r="C1373" s="338">
        <f>'TAMUSA Uses'!$C$56</f>
        <v>0</v>
      </c>
      <c r="D1373" s="421">
        <f>'TAMUSA Uses'!$D$56</f>
        <v>165</v>
      </c>
      <c r="E1373" s="334"/>
      <c r="F1373" s="335"/>
    </row>
    <row r="1374" spans="1:6" ht="15.75" hidden="1" outlineLevel="1" collapsed="1">
      <c r="A1374" s="305"/>
      <c r="B1374" s="342"/>
      <c r="C1374" s="338">
        <f>'TAMUT Uses'!$C$56</f>
        <v>0</v>
      </c>
      <c r="D1374" s="421">
        <f>'TAMUT Uses'!$D$56</f>
        <v>40</v>
      </c>
      <c r="E1374" s="334"/>
      <c r="F1374" s="335"/>
    </row>
    <row r="1375" spans="1:6" ht="15.75" hidden="1" outlineLevel="1" collapsed="1">
      <c r="A1375" s="305"/>
      <c r="B1375" s="342"/>
      <c r="C1375" s="338">
        <f>'TARLST Uses'!$C$56</f>
        <v>0</v>
      </c>
      <c r="D1375" s="421">
        <f>'TARLST Uses'!$D$56</f>
        <v>231</v>
      </c>
      <c r="E1375" s="334"/>
      <c r="F1375" s="335"/>
    </row>
    <row r="1376" spans="1:6" ht="15.75" hidden="1" outlineLevel="1" collapsed="1">
      <c r="A1376" s="305"/>
      <c r="B1376" s="342"/>
      <c r="C1376" s="338">
        <f>'TSU Uses'!$C$56</f>
        <v>0</v>
      </c>
      <c r="D1376" s="421">
        <f>'TSU Uses'!$D$56</f>
        <v>594</v>
      </c>
      <c r="E1376" s="334"/>
      <c r="F1376" s="335"/>
    </row>
    <row r="1377" spans="1:6" ht="15.75" hidden="1" outlineLevel="1" collapsed="1">
      <c r="A1377" s="305"/>
      <c r="B1377" s="342"/>
      <c r="C1377" s="338">
        <f>'TTU Uses'!$C$56</f>
        <v>0</v>
      </c>
      <c r="D1377" s="421">
        <f>'TTU Uses'!$D$56</f>
        <v>315</v>
      </c>
      <c r="E1377" s="334"/>
      <c r="F1377" s="335"/>
    </row>
    <row r="1378" spans="1:6" ht="15.75" hidden="1" outlineLevel="1" collapsed="1">
      <c r="A1378" s="305"/>
      <c r="B1378" s="342"/>
      <c r="C1378" s="338">
        <f>'TWU Uses'!$C$56</f>
        <v>0</v>
      </c>
      <c r="D1378" s="421">
        <f>'TWU Uses'!$D$56</f>
        <v>97</v>
      </c>
      <c r="E1378" s="334"/>
      <c r="F1378" s="335"/>
    </row>
    <row r="1379" spans="1:6" ht="15.75" hidden="1" outlineLevel="1" collapsed="1">
      <c r="A1379" s="305"/>
      <c r="B1379" s="342"/>
      <c r="C1379" s="338">
        <f>'TXST Uses'!$C$56</f>
        <v>0</v>
      </c>
      <c r="D1379" s="421">
        <f>'TXST Uses'!$D$56</f>
        <v>672</v>
      </c>
      <c r="E1379" s="334"/>
      <c r="F1379" s="335"/>
    </row>
    <row r="1380" spans="1:6" ht="15.75" hidden="1" outlineLevel="1" collapsed="1">
      <c r="A1380" s="305"/>
      <c r="B1380" s="342"/>
      <c r="C1380" s="338">
        <f>'TYL Uses'!$C$56</f>
        <v>0</v>
      </c>
      <c r="D1380" s="421">
        <f>'TYL Uses'!$D$56</f>
        <v>85</v>
      </c>
      <c r="E1380" s="334"/>
      <c r="F1380" s="335"/>
    </row>
    <row r="1381" spans="1:6" ht="15.75" hidden="1" outlineLevel="1" collapsed="1">
      <c r="A1381" s="305"/>
      <c r="B1381" s="342"/>
      <c r="C1381" s="338">
        <f>'UH1 Uses'!$C$56</f>
        <v>0</v>
      </c>
      <c r="D1381" s="421">
        <f>'UH1 Uses'!$D$56</f>
        <v>450</v>
      </c>
      <c r="E1381" s="334"/>
      <c r="F1381" s="335"/>
    </row>
    <row r="1382" spans="1:6" ht="15.75" hidden="1" outlineLevel="1" collapsed="1">
      <c r="A1382" s="305"/>
      <c r="B1382" s="342"/>
      <c r="C1382" s="338">
        <f>'UHCL Uses'!$C$56</f>
        <v>0</v>
      </c>
      <c r="D1382" s="421">
        <f>'UHCL Uses'!$D$56</f>
        <v>122</v>
      </c>
      <c r="E1382" s="334"/>
      <c r="F1382" s="335"/>
    </row>
    <row r="1383" spans="1:6" ht="15.75" hidden="1" outlineLevel="1" collapsed="1">
      <c r="A1383" s="305"/>
      <c r="B1383" s="342"/>
      <c r="C1383" s="338">
        <f>'UHD Uses'!$C$56</f>
        <v>0</v>
      </c>
      <c r="D1383" s="421">
        <f>'UHD Uses'!$D$56</f>
        <v>419</v>
      </c>
      <c r="E1383" s="334"/>
      <c r="F1383" s="335"/>
    </row>
    <row r="1384" spans="1:6" ht="15.75" hidden="1" outlineLevel="1" collapsed="1">
      <c r="A1384" s="305"/>
      <c r="B1384" s="342"/>
      <c r="C1384" s="338">
        <f>'UHV Uses'!$C$56</f>
        <v>0</v>
      </c>
      <c r="D1384" s="421">
        <f>'UHV Uses'!$D$56</f>
        <v>201</v>
      </c>
      <c r="E1384" s="334"/>
      <c r="F1384" s="335"/>
    </row>
    <row r="1385" spans="1:6" ht="15.75" hidden="1" outlineLevel="1" collapsed="1">
      <c r="A1385" s="305"/>
      <c r="B1385" s="342"/>
      <c r="C1385" s="338">
        <f>'UNT Uses'!$C$56</f>
        <v>0</v>
      </c>
      <c r="D1385" s="421">
        <f>'UNT Uses'!$D$56</f>
        <v>884</v>
      </c>
      <c r="E1385" s="334"/>
      <c r="F1385" s="335"/>
    </row>
    <row r="1386" spans="1:6" ht="15.75" hidden="1" outlineLevel="1" collapsed="1">
      <c r="A1386" s="305"/>
      <c r="B1386" s="342"/>
      <c r="C1386" s="338">
        <f>'UNTD Uses'!$C$56</f>
        <v>0</v>
      </c>
      <c r="D1386" s="421">
        <f>'UNTD Uses'!$D$56</f>
        <v>91</v>
      </c>
      <c r="E1386" s="334"/>
      <c r="F1386" s="335"/>
    </row>
    <row r="1387" spans="1:6" ht="15.75" hidden="1" outlineLevel="1" collapsed="1">
      <c r="A1387" s="305"/>
      <c r="B1387" s="342"/>
      <c r="C1387" s="338">
        <f>'WTAMU Uses'!$C$56</f>
        <v>0</v>
      </c>
      <c r="D1387" s="421">
        <f>'WTAMU Uses'!$D$56</f>
        <v>231</v>
      </c>
      <c r="E1387" s="334"/>
      <c r="F1387" s="335"/>
    </row>
    <row r="1388" spans="1:6" ht="15.75" collapsed="1">
      <c r="A1388" s="308" t="s">
        <v>986</v>
      </c>
      <c r="B1388" s="337" t="s">
        <v>990</v>
      </c>
      <c r="C1388" s="338">
        <f>SUM(C1352:C1387)</f>
        <v>0</v>
      </c>
      <c r="D1388" s="338">
        <f>SUM(D1352:D1387)</f>
        <v>13201</v>
      </c>
      <c r="E1388" s="339"/>
      <c r="F1388" s="340"/>
    </row>
    <row r="1389" spans="1:6" ht="15.75" hidden="1" outlineLevel="1">
      <c r="A1389" s="308"/>
      <c r="B1389" s="419"/>
      <c r="C1389" s="333">
        <f>'ARL Uses'!$C$57</f>
        <v>0</v>
      </c>
      <c r="D1389" s="333">
        <f>'ARL Uses'!$D$57</f>
        <v>1340433</v>
      </c>
      <c r="E1389" s="339">
        <f>'ARL Uses'!$E$57</f>
        <v>0</v>
      </c>
      <c r="F1389" s="340"/>
    </row>
    <row r="1390" spans="1:6" ht="15.75" hidden="1" outlineLevel="1" collapsed="1">
      <c r="A1390" s="308"/>
      <c r="B1390" s="419"/>
      <c r="C1390" s="333">
        <f>'ASU Uses'!$C$57</f>
        <v>0</v>
      </c>
      <c r="D1390" s="333">
        <f>'ASU Uses'!$D$57</f>
        <v>733444</v>
      </c>
      <c r="E1390" s="339">
        <f>'ASU Uses'!$E$57</f>
        <v>0</v>
      </c>
      <c r="F1390" s="340"/>
    </row>
    <row r="1391" spans="1:6" ht="15.75" hidden="1" outlineLevel="1" collapsed="1">
      <c r="A1391" s="308"/>
      <c r="B1391" s="419"/>
      <c r="C1391" s="333">
        <f>'AUS1 Uses'!$C$57</f>
        <v>0</v>
      </c>
      <c r="D1391" s="333">
        <f>'AUS1 Uses'!$D$57</f>
        <v>1503451</v>
      </c>
      <c r="E1391" s="339">
        <f>'AUS1 Uses'!$E$57</f>
        <v>0</v>
      </c>
      <c r="F1391" s="340"/>
    </row>
    <row r="1392" spans="1:6" ht="15.75" hidden="1" outlineLevel="1" collapsed="1">
      <c r="A1392" s="308"/>
      <c r="B1392" s="419"/>
      <c r="C1392" s="333">
        <f>'Dal Uses'!$C$57</f>
        <v>0</v>
      </c>
      <c r="D1392" s="333">
        <f>'Dal Uses'!$D$57</f>
        <v>1372248</v>
      </c>
      <c r="E1392" s="339">
        <f>'Dal Uses'!$E$57</f>
        <v>0</v>
      </c>
      <c r="F1392" s="340"/>
    </row>
    <row r="1393" spans="1:6" ht="15.75" hidden="1" outlineLevel="1" collapsed="1">
      <c r="A1393" s="308"/>
      <c r="B1393" s="419"/>
      <c r="C1393" s="333">
        <f>'E-P Uses'!$C$57</f>
        <v>0</v>
      </c>
      <c r="D1393" s="333">
        <f>'E-P Uses'!$D$57</f>
        <v>2188124</v>
      </c>
      <c r="E1393" s="339">
        <f>'E-P Uses'!$E$57</f>
        <v>0</v>
      </c>
      <c r="F1393" s="340"/>
    </row>
    <row r="1394" spans="1:6" ht="15.75" hidden="1" outlineLevel="1" collapsed="1">
      <c r="A1394" s="308"/>
      <c r="B1394" s="419"/>
      <c r="C1394" s="333">
        <f>'LU Uses'!$C$57</f>
        <v>0</v>
      </c>
      <c r="D1394" s="333">
        <f>'LU Uses'!$D$57</f>
        <v>797108</v>
      </c>
      <c r="E1394" s="339">
        <f>'LU Uses'!$E$57</f>
        <v>0</v>
      </c>
      <c r="F1394" s="340"/>
    </row>
    <row r="1395" spans="1:6" ht="15.75" hidden="1" outlineLevel="1" collapsed="1">
      <c r="A1395" s="308"/>
      <c r="B1395" s="419"/>
      <c r="C1395" s="333">
        <f>'MidWST Uses'!$C$57</f>
        <v>0</v>
      </c>
      <c r="D1395" s="333">
        <f>'MidWST Uses'!$D$57</f>
        <v>503207</v>
      </c>
      <c r="E1395" s="339">
        <f>'MidWST Uses'!$E$57</f>
        <v>0</v>
      </c>
      <c r="F1395" s="340"/>
    </row>
    <row r="1396" spans="1:6" ht="15.75" hidden="1" outlineLevel="1" collapsed="1">
      <c r="A1396" s="308"/>
      <c r="B1396" s="419"/>
      <c r="C1396" s="333">
        <f>'P-B Uses'!$C$57</f>
        <v>0</v>
      </c>
      <c r="D1396" s="333">
        <f>'P-B Uses'!$D$57</f>
        <v>269482</v>
      </c>
      <c r="E1396" s="339">
        <f>'P-B Uses'!$E$57</f>
        <v>0</v>
      </c>
      <c r="F1396" s="340"/>
    </row>
    <row r="1397" spans="1:6" ht="15.75" hidden="1" outlineLevel="1" collapsed="1">
      <c r="A1397" s="308"/>
      <c r="B1397" s="419"/>
      <c r="C1397" s="333">
        <f>'PVAMU Uses'!$C$57</f>
        <v>0</v>
      </c>
      <c r="D1397" s="333">
        <f>'PVAMU Uses'!$D$57</f>
        <v>697018</v>
      </c>
      <c r="E1397" s="339">
        <f>'PVAMU Uses'!$E$57</f>
        <v>0</v>
      </c>
      <c r="F1397" s="340"/>
    </row>
    <row r="1398" spans="1:6" ht="15.75" hidden="1" outlineLevel="1" collapsed="1">
      <c r="A1398" s="308"/>
      <c r="B1398" s="419"/>
      <c r="C1398" s="333">
        <f>'RGV1 Uses'!$C$57</f>
        <v>0</v>
      </c>
      <c r="D1398" s="333">
        <f>'RGV1 Uses'!$D$57</f>
        <v>3896371</v>
      </c>
      <c r="E1398" s="339">
        <f>'RGV1 Uses'!$E$57</f>
        <v>0</v>
      </c>
      <c r="F1398" s="340"/>
    </row>
    <row r="1399" spans="1:6" ht="15.75" hidden="1" outlineLevel="1" collapsed="1">
      <c r="A1399" s="308"/>
      <c r="B1399" s="419"/>
      <c r="C1399" s="333">
        <f>'S-A Uses'!$C$57</f>
        <v>0</v>
      </c>
      <c r="D1399" s="333">
        <f>'S-A Uses'!$D$57</f>
        <v>2436675</v>
      </c>
      <c r="E1399" s="339">
        <f>'S-A Uses'!$E$57</f>
        <v>0</v>
      </c>
      <c r="F1399" s="340"/>
    </row>
    <row r="1400" spans="1:6" ht="15.75" hidden="1" outlineLevel="1" collapsed="1">
      <c r="A1400" s="308"/>
      <c r="B1400" s="419"/>
      <c r="C1400" s="333">
        <f>'SFA Uses'!$C$57</f>
        <v>0</v>
      </c>
      <c r="D1400" s="333">
        <f>'SFA Uses'!$D$57</f>
        <v>947111</v>
      </c>
      <c r="E1400" s="339">
        <f>'SFA Uses'!$E$57</f>
        <v>0</v>
      </c>
      <c r="F1400" s="340"/>
    </row>
    <row r="1401" spans="1:6" ht="15.75" hidden="1" outlineLevel="1" collapsed="1">
      <c r="A1401" s="308"/>
      <c r="B1401" s="419"/>
      <c r="C1401" s="333">
        <f>'SHSU1 Uses'!$C$57</f>
        <v>0</v>
      </c>
      <c r="D1401" s="333">
        <f>'SHSU1 Uses'!$D$57</f>
        <v>1507006</v>
      </c>
      <c r="E1401" s="339">
        <f>'SHSU1 Uses'!$E$57</f>
        <v>0</v>
      </c>
      <c r="F1401" s="340"/>
    </row>
    <row r="1402" spans="1:6" ht="15.75" hidden="1" outlineLevel="1" collapsed="1">
      <c r="A1402" s="308"/>
      <c r="B1402" s="419"/>
      <c r="C1402" s="333">
        <f>'SRSU Uses'!$C$57</f>
        <v>0</v>
      </c>
      <c r="D1402" s="333">
        <f>'SRSU Uses'!$D$57</f>
        <v>196300</v>
      </c>
      <c r="E1402" s="339">
        <f>'SRSU Uses'!$E$57</f>
        <v>0</v>
      </c>
      <c r="F1402" s="340"/>
    </row>
    <row r="1403" spans="1:6" ht="15.75" hidden="1" outlineLevel="1" collapsed="1">
      <c r="A1403" s="308"/>
      <c r="B1403" s="419"/>
      <c r="C1403" s="333">
        <f>'TAMIIU Uses'!$C$57</f>
        <v>0</v>
      </c>
      <c r="D1403" s="333">
        <f>'TAMIIU Uses'!$D$57</f>
        <v>1152800</v>
      </c>
      <c r="E1403" s="339">
        <f>'TAMIIU Uses'!$E$57</f>
        <v>0</v>
      </c>
      <c r="F1403" s="340"/>
    </row>
    <row r="1404" spans="1:6" ht="15.75" hidden="1" outlineLevel="1" collapsed="1">
      <c r="A1404" s="308"/>
      <c r="B1404" s="419"/>
      <c r="C1404" s="333">
        <f>'TAMU Uses'!$C$57</f>
        <v>0</v>
      </c>
      <c r="D1404" s="333">
        <f>'TAMU Uses'!$D$57</f>
        <v>2508381</v>
      </c>
      <c r="E1404" s="339">
        <f>'TAMU Uses'!$E$57</f>
        <v>0</v>
      </c>
      <c r="F1404" s="340"/>
    </row>
    <row r="1405" spans="1:6" ht="15.75" hidden="1" outlineLevel="1" collapsed="1">
      <c r="A1405" s="308"/>
      <c r="B1405" s="419"/>
      <c r="C1405" s="333">
        <f>'TAMUC Uses'!$C$57</f>
        <v>0</v>
      </c>
      <c r="D1405" s="333">
        <f>'TAMUC Uses'!$D$57</f>
        <v>529371</v>
      </c>
      <c r="E1405" s="339">
        <f>'TAMUC Uses'!$E$57</f>
        <v>0</v>
      </c>
      <c r="F1405" s="340"/>
    </row>
    <row r="1406" spans="1:6" ht="15.75" hidden="1" outlineLevel="1" collapsed="1">
      <c r="A1406" s="308"/>
      <c r="B1406" s="419"/>
      <c r="C1406" s="333">
        <f>'TAMUCC Uses'!$C$57</f>
        <v>0</v>
      </c>
      <c r="D1406" s="333">
        <f>'TAMUCC Uses'!$D$57</f>
        <v>980574</v>
      </c>
      <c r="E1406" s="339">
        <f>'TAMUCC Uses'!$E$57</f>
        <v>0</v>
      </c>
      <c r="F1406" s="340"/>
    </row>
    <row r="1407" spans="1:6" ht="15.75" hidden="1" outlineLevel="1" collapsed="1">
      <c r="A1407" s="308"/>
      <c r="B1407" s="419"/>
      <c r="C1407" s="333">
        <f>'TAMUCT Uses'!$C$57</f>
        <v>0</v>
      </c>
      <c r="D1407" s="333">
        <f>'TAMUCT Uses'!$D$57</f>
        <v>102909</v>
      </c>
      <c r="E1407" s="339">
        <f>'TAMUCT Uses'!$E$57</f>
        <v>0</v>
      </c>
      <c r="F1407" s="340"/>
    </row>
    <row r="1408" spans="1:6" ht="15.75" hidden="1" outlineLevel="1" collapsed="1">
      <c r="A1408" s="308"/>
      <c r="B1408" s="419"/>
      <c r="C1408" s="333">
        <f>'TAMUG Uses'!$C$57</f>
        <v>0</v>
      </c>
      <c r="D1408" s="333">
        <f>'TAMUG Uses'!$D$57</f>
        <v>97676</v>
      </c>
      <c r="E1408" s="339">
        <f>'TAMUG Uses'!$E$57</f>
        <v>0</v>
      </c>
      <c r="F1408" s="340"/>
    </row>
    <row r="1409" spans="1:6" ht="15.75" hidden="1" outlineLevel="1" collapsed="1">
      <c r="A1409" s="308"/>
      <c r="B1409" s="419"/>
      <c r="C1409" s="333">
        <f>'TAMUK Uses'!$C$57</f>
        <v>0</v>
      </c>
      <c r="D1409" s="333">
        <f>'TAMUK Uses'!$D$57</f>
        <v>799618</v>
      </c>
      <c r="E1409" s="339">
        <f>'TAMUK Uses'!$E$57</f>
        <v>0</v>
      </c>
      <c r="F1409" s="340"/>
    </row>
    <row r="1410" spans="1:6" ht="15.75" hidden="1" outlineLevel="1" collapsed="1">
      <c r="A1410" s="308"/>
      <c r="B1410" s="419"/>
      <c r="C1410" s="333">
        <f>'TAMUSA Uses'!$C$57</f>
        <v>0</v>
      </c>
      <c r="D1410" s="333">
        <f>'TAMUSA Uses'!$D$57</f>
        <v>644489</v>
      </c>
      <c r="E1410" s="339">
        <f>'TAMUSA Uses'!$E$57</f>
        <v>0</v>
      </c>
      <c r="F1410" s="340"/>
    </row>
    <row r="1411" spans="1:6" ht="15.75" hidden="1" outlineLevel="1" collapsed="1">
      <c r="A1411" s="308"/>
      <c r="B1411" s="419"/>
      <c r="C1411" s="333">
        <f>'TAMUT Uses'!$C$57</f>
        <v>0</v>
      </c>
      <c r="D1411" s="333">
        <f>'TAMUT Uses'!$D$57</f>
        <v>163085</v>
      </c>
      <c r="E1411" s="339">
        <f>'TAMUT Uses'!$E$57</f>
        <v>0</v>
      </c>
      <c r="F1411" s="340"/>
    </row>
    <row r="1412" spans="1:6" ht="15.75" hidden="1" outlineLevel="1" collapsed="1">
      <c r="A1412" s="308"/>
      <c r="B1412" s="419"/>
      <c r="C1412" s="333">
        <f>'TARLST Uses'!$C$57</f>
        <v>0</v>
      </c>
      <c r="D1412" s="333">
        <f>'TARLST Uses'!$D$57</f>
        <v>1061357</v>
      </c>
      <c r="E1412" s="339">
        <f>'TARLST Uses'!$E$57</f>
        <v>0</v>
      </c>
      <c r="F1412" s="340"/>
    </row>
    <row r="1413" spans="1:6" ht="15.75" hidden="1" outlineLevel="1" collapsed="1">
      <c r="A1413" s="308"/>
      <c r="B1413" s="419"/>
      <c r="C1413" s="333">
        <f>'TSU Uses'!$C$57</f>
        <v>0</v>
      </c>
      <c r="D1413" s="333">
        <f>'TSU Uses'!$D$57</f>
        <v>1126953</v>
      </c>
      <c r="E1413" s="339">
        <f>'TSU Uses'!$E$57</f>
        <v>0</v>
      </c>
      <c r="F1413" s="340"/>
    </row>
    <row r="1414" spans="1:6" ht="15.75" hidden="1" outlineLevel="1" collapsed="1">
      <c r="A1414" s="308"/>
      <c r="B1414" s="419"/>
      <c r="C1414" s="333">
        <f>'TTU Uses'!$C$57</f>
        <v>0</v>
      </c>
      <c r="D1414" s="333">
        <f>'TTU Uses'!$D$57</f>
        <v>1457588</v>
      </c>
      <c r="E1414" s="339">
        <f>'TTU Uses'!$E$57</f>
        <v>0</v>
      </c>
      <c r="F1414" s="340"/>
    </row>
    <row r="1415" spans="1:6" ht="15.75" hidden="1" outlineLevel="1" collapsed="1">
      <c r="A1415" s="308"/>
      <c r="B1415" s="419"/>
      <c r="C1415" s="333">
        <f>'TWU Uses'!$C$57</f>
        <v>0</v>
      </c>
      <c r="D1415" s="333">
        <f>'TWU Uses'!$D$57</f>
        <v>466675</v>
      </c>
      <c r="E1415" s="339">
        <f>'TWU Uses'!$E$57</f>
        <v>0</v>
      </c>
      <c r="F1415" s="340"/>
    </row>
    <row r="1416" spans="1:6" ht="15.75" hidden="1" outlineLevel="1" collapsed="1">
      <c r="A1416" s="308"/>
      <c r="B1416" s="419"/>
      <c r="C1416" s="333">
        <f>'TXST Uses'!$C$57</f>
        <v>0</v>
      </c>
      <c r="D1416" s="333">
        <f>'TXST Uses'!$D$57</f>
        <v>2888944</v>
      </c>
      <c r="E1416" s="339">
        <f>'TXST Uses'!$E$57</f>
        <v>0</v>
      </c>
      <c r="F1416" s="340"/>
    </row>
    <row r="1417" spans="1:6" ht="15.75" hidden="1" outlineLevel="1" collapsed="1">
      <c r="A1417" s="308"/>
      <c r="B1417" s="419"/>
      <c r="C1417" s="333">
        <f>'TYL Uses'!$C$57</f>
        <v>0</v>
      </c>
      <c r="D1417" s="333">
        <f>'TYL Uses'!$D$57</f>
        <v>529371</v>
      </c>
      <c r="E1417" s="339">
        <f>'TYL Uses'!$E$57</f>
        <v>0</v>
      </c>
      <c r="F1417" s="340"/>
    </row>
    <row r="1418" spans="1:6" ht="15.75" hidden="1" outlineLevel="1" collapsed="1">
      <c r="A1418" s="308"/>
      <c r="B1418" s="419"/>
      <c r="C1418" s="333">
        <f>'UH1 Uses'!$C$57</f>
        <v>0</v>
      </c>
      <c r="D1418" s="333">
        <f>'UH1 Uses'!$D$57</f>
        <v>3178456</v>
      </c>
      <c r="E1418" s="339">
        <f>'UH1 Uses'!$E$57</f>
        <v>0</v>
      </c>
      <c r="F1418" s="340"/>
    </row>
    <row r="1419" spans="1:6" ht="15.75" hidden="1" outlineLevel="1" collapsed="1">
      <c r="A1419" s="308"/>
      <c r="B1419" s="419"/>
      <c r="C1419" s="333">
        <f>'UHCL Uses'!$C$57</f>
        <v>0</v>
      </c>
      <c r="D1419" s="333">
        <f>'UHCL Uses'!$D$57</f>
        <v>624431</v>
      </c>
      <c r="E1419" s="339">
        <f>'UHCL Uses'!$E$57</f>
        <v>0</v>
      </c>
      <c r="F1419" s="340"/>
    </row>
    <row r="1420" spans="1:6" ht="15.75" hidden="1" outlineLevel="1" collapsed="1">
      <c r="A1420" s="308"/>
      <c r="B1420" s="419"/>
      <c r="C1420" s="333">
        <f>'UHD Uses'!$C$57</f>
        <v>0</v>
      </c>
      <c r="D1420" s="333">
        <f>'UHD Uses'!$D$57</f>
        <v>1094498</v>
      </c>
      <c r="E1420" s="339">
        <f>'UHD Uses'!$E$57</f>
        <v>0</v>
      </c>
      <c r="F1420" s="340"/>
    </row>
    <row r="1421" spans="1:6" ht="15.75" hidden="1" outlineLevel="1" collapsed="1">
      <c r="A1421" s="308"/>
      <c r="B1421" s="419"/>
      <c r="C1421" s="333">
        <f>'UHV Uses'!$C$57</f>
        <v>0</v>
      </c>
      <c r="D1421" s="333">
        <f>'UHV Uses'!$D$57</f>
        <v>290413</v>
      </c>
      <c r="E1421" s="339">
        <f>'UHV Uses'!$E$57</f>
        <v>0</v>
      </c>
      <c r="F1421" s="340"/>
    </row>
    <row r="1422" spans="1:6" ht="15.75" hidden="1" outlineLevel="1" collapsed="1">
      <c r="A1422" s="308"/>
      <c r="B1422" s="419"/>
      <c r="C1422" s="333">
        <f>'UNT Uses'!$C$57</f>
        <v>0</v>
      </c>
      <c r="D1422" s="333">
        <f>'UNT Uses'!$D$57</f>
        <v>2407453</v>
      </c>
      <c r="E1422" s="339">
        <f>'UNT Uses'!$E$57</f>
        <v>0</v>
      </c>
      <c r="F1422" s="340"/>
    </row>
    <row r="1423" spans="1:6" ht="15.75" hidden="1" outlineLevel="1" collapsed="1">
      <c r="A1423" s="308"/>
      <c r="B1423" s="419"/>
      <c r="C1423" s="333">
        <f>'UNTD Uses'!$C$57</f>
        <v>0</v>
      </c>
      <c r="D1423" s="333">
        <f>'UNTD Uses'!$D$57</f>
        <v>436055</v>
      </c>
      <c r="E1423" s="339">
        <f>'UNTD Uses'!$E$57</f>
        <v>0</v>
      </c>
      <c r="F1423" s="340"/>
    </row>
    <row r="1424" spans="1:6" ht="15.75" hidden="1" outlineLevel="1" collapsed="1">
      <c r="A1424" s="308"/>
      <c r="B1424" s="419"/>
      <c r="C1424" s="333">
        <f>'WTAMU Uses'!$C$57</f>
        <v>0</v>
      </c>
      <c r="D1424" s="333">
        <f>'WTAMU Uses'!$D$57</f>
        <v>556406</v>
      </c>
      <c r="E1424" s="339">
        <f>'WTAMU Uses'!$E$57</f>
        <v>0</v>
      </c>
      <c r="F1424" s="340"/>
    </row>
    <row r="1425" spans="1:6" ht="31.5" collapsed="1">
      <c r="A1425" s="305" t="s">
        <v>1213</v>
      </c>
      <c r="B1425" s="356" t="s">
        <v>991</v>
      </c>
      <c r="C1425" s="333">
        <f>SUM(C1389:C1424)</f>
        <v>0</v>
      </c>
      <c r="D1425" s="334">
        <f>SUM(D1389:D1424)</f>
        <v>41485481</v>
      </c>
      <c r="E1425" s="334">
        <f>SUM(E1389:E1424)</f>
        <v>0</v>
      </c>
      <c r="F1425" s="335"/>
    </row>
    <row r="1426" spans="1:6" ht="15.75" hidden="1" outlineLevel="1">
      <c r="A1426" s="305"/>
      <c r="B1426" s="356"/>
      <c r="C1426" s="338">
        <f>'ARL Uses'!$C$58</f>
        <v>0</v>
      </c>
      <c r="D1426" s="421">
        <f>'ARL Uses'!$D$58</f>
        <v>1341</v>
      </c>
      <c r="E1426" s="334"/>
      <c r="F1426" s="335"/>
    </row>
    <row r="1427" spans="1:6" ht="15.75" hidden="1" outlineLevel="1" collapsed="1">
      <c r="A1427" s="305"/>
      <c r="B1427" s="356"/>
      <c r="C1427" s="338">
        <f>'ASU Uses'!$C$58</f>
        <v>0</v>
      </c>
      <c r="D1427" s="421">
        <f>'ASU Uses'!$D$58</f>
        <v>981</v>
      </c>
      <c r="E1427" s="334"/>
      <c r="F1427" s="335"/>
    </row>
    <row r="1428" spans="1:6" ht="15.75" hidden="1" outlineLevel="1" collapsed="1">
      <c r="A1428" s="305"/>
      <c r="B1428" s="356"/>
      <c r="C1428" s="338">
        <f>'AUS1 Uses'!$C$58</f>
        <v>0</v>
      </c>
      <c r="D1428" s="421">
        <f>'AUS1 Uses'!$D$58</f>
        <v>3198</v>
      </c>
      <c r="E1428" s="334"/>
      <c r="F1428" s="335"/>
    </row>
    <row r="1429" spans="1:6" ht="15.75" hidden="1" outlineLevel="1" collapsed="1">
      <c r="A1429" s="305"/>
      <c r="B1429" s="356"/>
      <c r="C1429" s="338">
        <f>'Dal Uses'!$C$58</f>
        <v>0</v>
      </c>
      <c r="D1429" s="421">
        <f>'Dal Uses'!$D$58</f>
        <v>2432</v>
      </c>
      <c r="E1429" s="334"/>
      <c r="F1429" s="335"/>
    </row>
    <row r="1430" spans="1:6" ht="15.75" hidden="1" outlineLevel="1" collapsed="1">
      <c r="A1430" s="305"/>
      <c r="B1430" s="356"/>
      <c r="C1430" s="338">
        <f>'E-P Uses'!$C$58</f>
        <v>0</v>
      </c>
      <c r="D1430" s="421">
        <f>'E-P Uses'!$D$58</f>
        <v>2059</v>
      </c>
      <c r="E1430" s="334"/>
      <c r="F1430" s="335"/>
    </row>
    <row r="1431" spans="1:6" ht="15.75" hidden="1" outlineLevel="1" collapsed="1">
      <c r="A1431" s="305"/>
      <c r="B1431" s="356"/>
      <c r="C1431" s="338">
        <f>'LU Uses'!$C$58</f>
        <v>0</v>
      </c>
      <c r="D1431" s="421">
        <f>'LU Uses'!$D$58</f>
        <v>390</v>
      </c>
      <c r="E1431" s="334"/>
      <c r="F1431" s="335"/>
    </row>
    <row r="1432" spans="1:6" ht="15.75" hidden="1" outlineLevel="1" collapsed="1">
      <c r="A1432" s="305"/>
      <c r="B1432" s="356"/>
      <c r="C1432" s="338">
        <f>'MidWST Uses'!$C$58</f>
        <v>0</v>
      </c>
      <c r="D1432" s="421">
        <f>'MidWST Uses'!$D$58</f>
        <v>1088</v>
      </c>
      <c r="E1432" s="334"/>
      <c r="F1432" s="335"/>
    </row>
    <row r="1433" spans="1:6" ht="15.75" hidden="1" outlineLevel="1" collapsed="1">
      <c r="A1433" s="305"/>
      <c r="B1433" s="356"/>
      <c r="C1433" s="338">
        <f>'P-B Uses'!$C$58</f>
        <v>0</v>
      </c>
      <c r="D1433" s="421">
        <f>'P-B Uses'!$D$58</f>
        <v>147</v>
      </c>
      <c r="E1433" s="334"/>
      <c r="F1433" s="335"/>
    </row>
    <row r="1434" spans="1:6" ht="15.75" hidden="1" outlineLevel="1" collapsed="1">
      <c r="A1434" s="305"/>
      <c r="B1434" s="356"/>
      <c r="C1434" s="338">
        <f>'PVAMU Uses'!$C$58</f>
        <v>0</v>
      </c>
      <c r="D1434" s="421">
        <f>'PVAMU Uses'!$D$58</f>
        <v>415</v>
      </c>
      <c r="E1434" s="334"/>
      <c r="F1434" s="335"/>
    </row>
    <row r="1435" spans="1:6" ht="15.75" hidden="1" outlineLevel="1" collapsed="1">
      <c r="A1435" s="305"/>
      <c r="B1435" s="356"/>
      <c r="C1435" s="338">
        <f>'RGV1 Uses'!$C$58</f>
        <v>0</v>
      </c>
      <c r="D1435" s="421">
        <f>'RGV1 Uses'!$D$58</f>
        <v>2268</v>
      </c>
      <c r="E1435" s="334"/>
      <c r="F1435" s="335"/>
    </row>
    <row r="1436" spans="1:6" ht="15.75" hidden="1" outlineLevel="1" collapsed="1">
      <c r="A1436" s="305"/>
      <c r="B1436" s="356"/>
      <c r="C1436" s="338">
        <f>'S-A Uses'!$C$58</f>
        <v>0</v>
      </c>
      <c r="D1436" s="421">
        <f>'S-A Uses'!$D$58</f>
        <v>1535</v>
      </c>
      <c r="E1436" s="334"/>
      <c r="F1436" s="335"/>
    </row>
    <row r="1437" spans="1:6" ht="15.75" hidden="1" outlineLevel="1" collapsed="1">
      <c r="A1437" s="305"/>
      <c r="B1437" s="356"/>
      <c r="C1437" s="338">
        <f>'SFA Uses'!$C$58</f>
        <v>0</v>
      </c>
      <c r="D1437" s="421">
        <f>'SFA Uses'!$D$58</f>
        <v>477</v>
      </c>
      <c r="E1437" s="334"/>
      <c r="F1437" s="335"/>
    </row>
    <row r="1438" spans="1:6" ht="15.75" hidden="1" outlineLevel="1" collapsed="1">
      <c r="A1438" s="305"/>
      <c r="B1438" s="356"/>
      <c r="C1438" s="338">
        <f>'SHSU1 Uses'!$C$58</f>
        <v>0</v>
      </c>
      <c r="D1438" s="421">
        <f>'SHSU1 Uses'!$D$58</f>
        <v>1816</v>
      </c>
      <c r="E1438" s="334"/>
      <c r="F1438" s="335"/>
    </row>
    <row r="1439" spans="1:6" ht="15.75" hidden="1" outlineLevel="1" collapsed="1">
      <c r="A1439" s="305"/>
      <c r="B1439" s="356"/>
      <c r="C1439" s="338">
        <f>'SRSU Uses'!$C$58</f>
        <v>0</v>
      </c>
      <c r="D1439" s="421">
        <f>'SRSU Uses'!$D$58</f>
        <v>187</v>
      </c>
      <c r="E1439" s="334"/>
      <c r="F1439" s="335"/>
    </row>
    <row r="1440" spans="1:6" ht="15.75" hidden="1" outlineLevel="1" collapsed="1">
      <c r="A1440" s="305"/>
      <c r="B1440" s="356"/>
      <c r="C1440" s="338">
        <f>'TAMIIU Uses'!$C$58</f>
        <v>0</v>
      </c>
      <c r="D1440" s="421">
        <f>'TAMIIU Uses'!$D$58</f>
        <v>825</v>
      </c>
      <c r="E1440" s="334"/>
      <c r="F1440" s="335"/>
    </row>
    <row r="1441" spans="1:6" ht="15.75" hidden="1" outlineLevel="1" collapsed="1">
      <c r="A1441" s="305"/>
      <c r="B1441" s="356"/>
      <c r="C1441" s="338">
        <f>'TAMU Uses'!$C$58</f>
        <v>0</v>
      </c>
      <c r="D1441" s="421">
        <f>'TAMU Uses'!$D$58</f>
        <v>1653</v>
      </c>
      <c r="E1441" s="334"/>
      <c r="F1441" s="335"/>
    </row>
    <row r="1442" spans="1:6" ht="15.75" hidden="1" outlineLevel="1" collapsed="1">
      <c r="A1442" s="305"/>
      <c r="B1442" s="356"/>
      <c r="C1442" s="338">
        <f>'TAMUC Uses'!$C$58</f>
        <v>0</v>
      </c>
      <c r="D1442" s="421">
        <f>'TAMUC Uses'!$D$58</f>
        <v>267</v>
      </c>
      <c r="E1442" s="334"/>
      <c r="F1442" s="335"/>
    </row>
    <row r="1443" spans="1:6" ht="15.75" hidden="1" outlineLevel="1" collapsed="1">
      <c r="A1443" s="305"/>
      <c r="B1443" s="356"/>
      <c r="C1443" s="338">
        <f>'TAMUCC Uses'!$C$58</f>
        <v>0</v>
      </c>
      <c r="D1443" s="421">
        <f>'TAMUCC Uses'!$D$58</f>
        <v>599</v>
      </c>
      <c r="E1443" s="334"/>
      <c r="F1443" s="335"/>
    </row>
    <row r="1444" spans="1:6" ht="15.75" hidden="1" outlineLevel="1" collapsed="1">
      <c r="A1444" s="305"/>
      <c r="B1444" s="356"/>
      <c r="C1444" s="338">
        <f>'TAMUCT Uses'!$C$58</f>
        <v>0</v>
      </c>
      <c r="D1444" s="421">
        <f>'TAMUCT Uses'!$D$58</f>
        <v>83</v>
      </c>
      <c r="E1444" s="334"/>
      <c r="F1444" s="335"/>
    </row>
    <row r="1445" spans="1:6" ht="15.75" hidden="1" outlineLevel="1" collapsed="1">
      <c r="A1445" s="305"/>
      <c r="B1445" s="356"/>
      <c r="C1445" s="338">
        <f>'TAMUG Uses'!$C$58</f>
        <v>0</v>
      </c>
      <c r="D1445" s="421">
        <f>'TAMUG Uses'!$D$58</f>
        <v>61</v>
      </c>
      <c r="E1445" s="334"/>
      <c r="F1445" s="335"/>
    </row>
    <row r="1446" spans="1:6" ht="15.75" hidden="1" outlineLevel="1" collapsed="1">
      <c r="A1446" s="305"/>
      <c r="B1446" s="356"/>
      <c r="C1446" s="338">
        <f>'TAMUK Uses'!$C$58</f>
        <v>0</v>
      </c>
      <c r="D1446" s="421">
        <f>'TAMUK Uses'!$D$58</f>
        <v>469</v>
      </c>
      <c r="E1446" s="334"/>
      <c r="F1446" s="335"/>
    </row>
    <row r="1447" spans="1:6" ht="15.75" hidden="1" outlineLevel="1" collapsed="1">
      <c r="A1447" s="305"/>
      <c r="B1447" s="356"/>
      <c r="C1447" s="338">
        <f>'TAMUSA Uses'!$C$58</f>
        <v>0</v>
      </c>
      <c r="D1447" s="421">
        <f>'TAMUSA Uses'!$D$58</f>
        <v>593</v>
      </c>
      <c r="E1447" s="334"/>
      <c r="F1447" s="335"/>
    </row>
    <row r="1448" spans="1:6" ht="15.75" hidden="1" outlineLevel="1" collapsed="1">
      <c r="A1448" s="305"/>
      <c r="B1448" s="356"/>
      <c r="C1448" s="338">
        <f>'TAMUT Uses'!$C$58</f>
        <v>0</v>
      </c>
      <c r="D1448" s="421">
        <f>'TAMUT Uses'!$D$58</f>
        <v>159</v>
      </c>
      <c r="E1448" s="334"/>
      <c r="F1448" s="335"/>
    </row>
    <row r="1449" spans="1:6" ht="15.75" hidden="1" outlineLevel="1" collapsed="1">
      <c r="A1449" s="305"/>
      <c r="B1449" s="356"/>
      <c r="C1449" s="338">
        <f>'TARLST Uses'!$C$58</f>
        <v>0</v>
      </c>
      <c r="D1449" s="421">
        <f>'TARLST Uses'!$D$58</f>
        <v>1163</v>
      </c>
      <c r="E1449" s="334"/>
      <c r="F1449" s="335"/>
    </row>
    <row r="1450" spans="1:6" ht="15.75" hidden="1" outlineLevel="1" collapsed="1">
      <c r="A1450" s="305"/>
      <c r="B1450" s="356"/>
      <c r="C1450" s="338">
        <f>'TSU Uses'!$C$58</f>
        <v>0</v>
      </c>
      <c r="D1450" s="421">
        <f>'TSU Uses'!$D$58</f>
        <v>807</v>
      </c>
      <c r="E1450" s="334"/>
      <c r="F1450" s="335"/>
    </row>
    <row r="1451" spans="1:6" ht="15.75" hidden="1" outlineLevel="1" collapsed="1">
      <c r="A1451" s="305"/>
      <c r="B1451" s="356"/>
      <c r="C1451" s="338">
        <f>'TTU Uses'!$C$58</f>
        <v>0</v>
      </c>
      <c r="D1451" s="421">
        <f>'TTU Uses'!$D$58</f>
        <v>584</v>
      </c>
      <c r="E1451" s="334"/>
      <c r="F1451" s="335"/>
    </row>
    <row r="1452" spans="1:6" ht="15.75" hidden="1" outlineLevel="1" collapsed="1">
      <c r="A1452" s="305"/>
      <c r="B1452" s="356"/>
      <c r="C1452" s="338">
        <f>'TWU Uses'!$C$58</f>
        <v>0</v>
      </c>
      <c r="D1452" s="421">
        <f>'TWU Uses'!$D$58</f>
        <v>226</v>
      </c>
      <c r="E1452" s="334"/>
      <c r="F1452" s="335"/>
    </row>
    <row r="1453" spans="1:6" ht="15.75" hidden="1" outlineLevel="1" collapsed="1">
      <c r="A1453" s="305"/>
      <c r="B1453" s="356"/>
      <c r="C1453" s="338">
        <f>'TXST Uses'!$C$58</f>
        <v>0</v>
      </c>
      <c r="D1453" s="421">
        <f>'TXST Uses'!$D$58</f>
        <v>3000</v>
      </c>
      <c r="E1453" s="334"/>
      <c r="F1453" s="335"/>
    </row>
    <row r="1454" spans="1:6" ht="15.75" hidden="1" outlineLevel="1" collapsed="1">
      <c r="A1454" s="305"/>
      <c r="B1454" s="356"/>
      <c r="C1454" s="338">
        <f>'TYL Uses'!$C$58</f>
        <v>0</v>
      </c>
      <c r="D1454" s="421">
        <f>'TYL Uses'!$D$58</f>
        <v>267</v>
      </c>
      <c r="E1454" s="334"/>
      <c r="F1454" s="335"/>
    </row>
    <row r="1455" spans="1:6" ht="15.75" hidden="1" outlineLevel="1" collapsed="1">
      <c r="A1455" s="305"/>
      <c r="B1455" s="356"/>
      <c r="C1455" s="338">
        <f>'UH1 Uses'!$C$58</f>
        <v>0</v>
      </c>
      <c r="D1455" s="421">
        <f>'UH1 Uses'!$D$58</f>
        <v>2017</v>
      </c>
      <c r="E1455" s="334"/>
      <c r="F1455" s="335"/>
    </row>
    <row r="1456" spans="1:6" ht="15.75" hidden="1" outlineLevel="1" collapsed="1">
      <c r="A1456" s="305"/>
      <c r="B1456" s="356"/>
      <c r="C1456" s="338">
        <f>'UHCL Uses'!$C$58</f>
        <v>0</v>
      </c>
      <c r="D1456" s="421">
        <f>'UHCL Uses'!$D$58</f>
        <v>918</v>
      </c>
      <c r="E1456" s="334"/>
      <c r="F1456" s="335"/>
    </row>
    <row r="1457" spans="1:6" ht="15.75" hidden="1" outlineLevel="1" collapsed="1">
      <c r="A1457" s="305"/>
      <c r="B1457" s="356"/>
      <c r="C1457" s="338">
        <f>'UHD Uses'!$C$58</f>
        <v>0</v>
      </c>
      <c r="D1457" s="421">
        <f>'UHD Uses'!$D$58</f>
        <v>707</v>
      </c>
      <c r="E1457" s="334"/>
      <c r="F1457" s="335"/>
    </row>
    <row r="1458" spans="1:6" ht="15.75" hidden="1" outlineLevel="1" collapsed="1">
      <c r="A1458" s="305"/>
      <c r="B1458" s="356"/>
      <c r="C1458" s="338">
        <f>'UHV Uses'!$C$58</f>
        <v>0</v>
      </c>
      <c r="D1458" s="421">
        <f>'UHV Uses'!$D$58</f>
        <v>219</v>
      </c>
      <c r="E1458" s="334"/>
      <c r="F1458" s="335"/>
    </row>
    <row r="1459" spans="1:6" ht="15.75" hidden="1" outlineLevel="1" collapsed="1">
      <c r="A1459" s="305"/>
      <c r="B1459" s="356"/>
      <c r="C1459" s="338">
        <f>'UNT Uses'!$C$58</f>
        <v>0</v>
      </c>
      <c r="D1459" s="421">
        <f>'UNT Uses'!$D$58</f>
        <v>1243</v>
      </c>
      <c r="E1459" s="334"/>
      <c r="F1459" s="335"/>
    </row>
    <row r="1460" spans="1:6" ht="15.75" hidden="1" outlineLevel="1" collapsed="1">
      <c r="A1460" s="305"/>
      <c r="B1460" s="356"/>
      <c r="C1460" s="338">
        <f>'UNTD Uses'!$C$58</f>
        <v>0</v>
      </c>
      <c r="D1460" s="421">
        <f>'UNTD Uses'!$D$58</f>
        <v>259</v>
      </c>
      <c r="E1460" s="334"/>
      <c r="F1460" s="335"/>
    </row>
    <row r="1461" spans="1:6" ht="15.75" hidden="1" outlineLevel="1" collapsed="1">
      <c r="A1461" s="305"/>
      <c r="B1461" s="356"/>
      <c r="C1461" s="338">
        <f>'WTAMU Uses'!$C$58</f>
        <v>0</v>
      </c>
      <c r="D1461" s="421">
        <f>'WTAMU Uses'!$D$58</f>
        <v>231</v>
      </c>
      <c r="E1461" s="334"/>
      <c r="F1461" s="335"/>
    </row>
    <row r="1462" spans="1:6" ht="15.75" collapsed="1">
      <c r="A1462" s="308" t="s">
        <v>1213</v>
      </c>
      <c r="B1462" s="337" t="s">
        <v>990</v>
      </c>
      <c r="C1462" s="338">
        <f>SUM(C1426:C1461)</f>
        <v>0</v>
      </c>
      <c r="D1462" s="338">
        <f>SUM(D1426:D1461)</f>
        <v>34684</v>
      </c>
      <c r="E1462" s="339"/>
      <c r="F1462" s="340"/>
    </row>
    <row r="1463" spans="1:6" ht="15.75" hidden="1" outlineLevel="1">
      <c r="A1463" s="308"/>
      <c r="B1463" s="419"/>
      <c r="C1463" s="333">
        <f>'ARL Uses'!$C$59</f>
        <v>0</v>
      </c>
      <c r="D1463" s="333">
        <f>'ARL Uses'!$D$59</f>
        <v>380221</v>
      </c>
      <c r="E1463" s="339">
        <f>'ARL Uses'!$E$59</f>
        <v>482279</v>
      </c>
      <c r="F1463" s="340"/>
    </row>
    <row r="1464" spans="1:6" ht="15.75" hidden="1" outlineLevel="1" collapsed="1">
      <c r="A1464" s="308"/>
      <c r="B1464" s="419"/>
      <c r="C1464" s="333">
        <f>'ASU Uses'!$C$59</f>
        <v>0</v>
      </c>
      <c r="D1464" s="333">
        <f>'ASU Uses'!$D$59</f>
        <v>0</v>
      </c>
      <c r="E1464" s="339">
        <f>'ASU Uses'!$E$59</f>
        <v>0</v>
      </c>
      <c r="F1464" s="340"/>
    </row>
    <row r="1465" spans="1:6" ht="15.75" hidden="1" outlineLevel="1" collapsed="1">
      <c r="A1465" s="308"/>
      <c r="B1465" s="419"/>
      <c r="C1465" s="333">
        <f>'AUS1 Uses'!$C$59</f>
        <v>0</v>
      </c>
      <c r="D1465" s="333">
        <f>'AUS1 Uses'!$D$59</f>
        <v>0</v>
      </c>
      <c r="E1465" s="339">
        <f>'AUS1 Uses'!$E$59</f>
        <v>0</v>
      </c>
      <c r="F1465" s="340"/>
    </row>
    <row r="1466" spans="1:6" ht="15.75" hidden="1" outlineLevel="1" collapsed="1">
      <c r="A1466" s="308"/>
      <c r="B1466" s="419"/>
      <c r="C1466" s="333">
        <f>'Dal Uses'!$C$59</f>
        <v>0</v>
      </c>
      <c r="D1466" s="333">
        <f>'Dal Uses'!$D$59</f>
        <v>0</v>
      </c>
      <c r="E1466" s="339">
        <f>'Dal Uses'!$E$59</f>
        <v>0</v>
      </c>
      <c r="F1466" s="340"/>
    </row>
    <row r="1467" spans="1:6" ht="15.75" hidden="1" outlineLevel="1" collapsed="1">
      <c r="A1467" s="308"/>
      <c r="B1467" s="419"/>
      <c r="C1467" s="333">
        <f>'E-P Uses'!$C$59</f>
        <v>0</v>
      </c>
      <c r="D1467" s="333">
        <f>'E-P Uses'!$D$59</f>
        <v>222450</v>
      </c>
      <c r="E1467" s="339">
        <f>'E-P Uses'!$E$59</f>
        <v>77550</v>
      </c>
      <c r="F1467" s="340"/>
    </row>
    <row r="1468" spans="1:6" ht="15.75" hidden="1" outlineLevel="1" collapsed="1">
      <c r="A1468" s="308"/>
      <c r="B1468" s="419"/>
      <c r="C1468" s="333">
        <f>'LU Uses'!$C$59</f>
        <v>0</v>
      </c>
      <c r="D1468" s="333">
        <f>'LU Uses'!$D$59</f>
        <v>8792</v>
      </c>
      <c r="E1468" s="339">
        <f>'LU Uses'!$E$59</f>
        <v>0</v>
      </c>
      <c r="F1468" s="340"/>
    </row>
    <row r="1469" spans="1:6" ht="15.75" hidden="1" outlineLevel="1" collapsed="1">
      <c r="A1469" s="308"/>
      <c r="B1469" s="419"/>
      <c r="C1469" s="333">
        <f>'MidWST Uses'!$C$59</f>
        <v>0</v>
      </c>
      <c r="D1469" s="333">
        <f>'MidWST Uses'!$D$59</f>
        <v>17250</v>
      </c>
      <c r="E1469" s="339">
        <f>'MidWST Uses'!$E$59</f>
        <v>95250</v>
      </c>
      <c r="F1469" s="340"/>
    </row>
    <row r="1470" spans="1:6" ht="15.75" hidden="1" outlineLevel="1" collapsed="1">
      <c r="A1470" s="308"/>
      <c r="B1470" s="419"/>
      <c r="C1470" s="333">
        <f>'P-B Uses'!$C$59</f>
        <v>0</v>
      </c>
      <c r="D1470" s="333">
        <f>'P-B Uses'!$D$59</f>
        <v>8229</v>
      </c>
      <c r="E1470" s="339">
        <f>'P-B Uses'!$E$59</f>
        <v>0</v>
      </c>
      <c r="F1470" s="340"/>
    </row>
    <row r="1471" spans="1:6" ht="15.75" hidden="1" outlineLevel="1" collapsed="1">
      <c r="A1471" s="308"/>
      <c r="B1471" s="419"/>
      <c r="C1471" s="333">
        <f>'PVAMU Uses'!$C$59</f>
        <v>0</v>
      </c>
      <c r="D1471" s="333">
        <f>'PVAMU Uses'!$D$59</f>
        <v>10340</v>
      </c>
      <c r="E1471" s="339">
        <f>'PVAMU Uses'!$E$59</f>
        <v>0</v>
      </c>
      <c r="F1471" s="340"/>
    </row>
    <row r="1472" spans="1:6" ht="15.75" hidden="1" outlineLevel="1" collapsed="1">
      <c r="A1472" s="308"/>
      <c r="B1472" s="419"/>
      <c r="C1472" s="333">
        <f>'RGV1 Uses'!$C$59</f>
        <v>0</v>
      </c>
      <c r="D1472" s="333">
        <f>'RGV1 Uses'!$D$59</f>
        <v>8751</v>
      </c>
      <c r="E1472" s="339">
        <f>'RGV1 Uses'!$E$59</f>
        <v>0</v>
      </c>
      <c r="F1472" s="340"/>
    </row>
    <row r="1473" spans="1:6" ht="15.75" hidden="1" outlineLevel="1" collapsed="1">
      <c r="A1473" s="308"/>
      <c r="B1473" s="419"/>
      <c r="C1473" s="333">
        <f>'S-A Uses'!$C$59</f>
        <v>0</v>
      </c>
      <c r="D1473" s="333">
        <f>'S-A Uses'!$D$59</f>
        <v>0</v>
      </c>
      <c r="E1473" s="339">
        <f>'S-A Uses'!$E$59</f>
        <v>0</v>
      </c>
      <c r="F1473" s="340"/>
    </row>
    <row r="1474" spans="1:6" ht="15.75" hidden="1" outlineLevel="1" collapsed="1">
      <c r="A1474" s="308"/>
      <c r="B1474" s="419"/>
      <c r="C1474" s="333">
        <f>'SFA Uses'!$C$59</f>
        <v>0</v>
      </c>
      <c r="D1474" s="333">
        <f>'SFA Uses'!$D$59</f>
        <v>0</v>
      </c>
      <c r="E1474" s="339">
        <f>'SFA Uses'!$E$59</f>
        <v>0</v>
      </c>
      <c r="F1474" s="340"/>
    </row>
    <row r="1475" spans="1:6" ht="15.75" hidden="1" outlineLevel="1" collapsed="1">
      <c r="A1475" s="308"/>
      <c r="B1475" s="419"/>
      <c r="C1475" s="333">
        <f>'SHSU1 Uses'!$C$59</f>
        <v>0</v>
      </c>
      <c r="D1475" s="333">
        <f>'SHSU1 Uses'!$D$59</f>
        <v>300000</v>
      </c>
      <c r="E1475" s="339">
        <f>'SHSU1 Uses'!$E$59</f>
        <v>0</v>
      </c>
      <c r="F1475" s="340"/>
    </row>
    <row r="1476" spans="1:6" ht="15.75" hidden="1" outlineLevel="1" collapsed="1">
      <c r="A1476" s="308"/>
      <c r="B1476" s="419"/>
      <c r="C1476" s="333">
        <f>'SRSU Uses'!$C$59</f>
        <v>0</v>
      </c>
      <c r="D1476" s="333">
        <f>'SRSU Uses'!$D$59</f>
        <v>0</v>
      </c>
      <c r="E1476" s="339">
        <f>'SRSU Uses'!$E$59</f>
        <v>0</v>
      </c>
      <c r="F1476" s="340"/>
    </row>
    <row r="1477" spans="1:6" ht="15.75" hidden="1" outlineLevel="1" collapsed="1">
      <c r="A1477" s="308"/>
      <c r="B1477" s="419"/>
      <c r="C1477" s="333">
        <f>'TAMIIU Uses'!$C$59</f>
        <v>0</v>
      </c>
      <c r="D1477" s="333">
        <f>'TAMIIU Uses'!$D$59</f>
        <v>17034</v>
      </c>
      <c r="E1477" s="339">
        <f>'TAMIIU Uses'!$E$59</f>
        <v>0</v>
      </c>
      <c r="F1477" s="340"/>
    </row>
    <row r="1478" spans="1:6" ht="15.75" hidden="1" outlineLevel="1" collapsed="1">
      <c r="A1478" s="308"/>
      <c r="B1478" s="419"/>
      <c r="C1478" s="333">
        <f>'TAMU Uses'!$C$59</f>
        <v>0</v>
      </c>
      <c r="D1478" s="333">
        <f>'TAMU Uses'!$D$59</f>
        <v>0</v>
      </c>
      <c r="E1478" s="339">
        <f>'TAMU Uses'!$E$59</f>
        <v>0</v>
      </c>
      <c r="F1478" s="340"/>
    </row>
    <row r="1479" spans="1:6" ht="15.75" hidden="1" outlineLevel="1" collapsed="1">
      <c r="A1479" s="308"/>
      <c r="B1479" s="419"/>
      <c r="C1479" s="333">
        <f>'TAMUC Uses'!$C$59</f>
        <v>0</v>
      </c>
      <c r="D1479" s="333">
        <f>'TAMUC Uses'!$D$59</f>
        <v>74727</v>
      </c>
      <c r="E1479" s="339">
        <f>'TAMUC Uses'!$E$59</f>
        <v>0</v>
      </c>
      <c r="F1479" s="340"/>
    </row>
    <row r="1480" spans="1:6" ht="15.75" hidden="1" outlineLevel="1" collapsed="1">
      <c r="A1480" s="308"/>
      <c r="B1480" s="419"/>
      <c r="C1480" s="333">
        <f>'TAMUCC Uses'!$C$59</f>
        <v>0</v>
      </c>
      <c r="D1480" s="333">
        <f>'TAMUCC Uses'!$D$59</f>
        <v>125000</v>
      </c>
      <c r="E1480" s="339">
        <f>'TAMUCC Uses'!$E$59</f>
        <v>525000</v>
      </c>
      <c r="F1480" s="340"/>
    </row>
    <row r="1481" spans="1:6" ht="15.75" hidden="1" outlineLevel="1" collapsed="1">
      <c r="A1481" s="308"/>
      <c r="B1481" s="419"/>
      <c r="C1481" s="333">
        <f>'TAMUCT Uses'!$C$59</f>
        <v>0</v>
      </c>
      <c r="D1481" s="333">
        <f>'TAMUCT Uses'!$D$59</f>
        <v>3404</v>
      </c>
      <c r="E1481" s="339">
        <f>'TAMUCT Uses'!$E$59</f>
        <v>0</v>
      </c>
      <c r="F1481" s="340"/>
    </row>
    <row r="1482" spans="1:6" ht="15.75" hidden="1" outlineLevel="1" collapsed="1">
      <c r="A1482" s="308"/>
      <c r="B1482" s="419"/>
      <c r="C1482" s="333">
        <f>'TAMUG Uses'!$C$59</f>
        <v>0</v>
      </c>
      <c r="D1482" s="333">
        <f>'TAMUG Uses'!$D$59</f>
        <v>0</v>
      </c>
      <c r="E1482" s="339">
        <f>'TAMUG Uses'!$E$59</f>
        <v>0</v>
      </c>
      <c r="F1482" s="340"/>
    </row>
    <row r="1483" spans="1:6" ht="15.75" hidden="1" outlineLevel="1" collapsed="1">
      <c r="A1483" s="308"/>
      <c r="B1483" s="419"/>
      <c r="C1483" s="333">
        <f>'TAMUK Uses'!$C$59</f>
        <v>0</v>
      </c>
      <c r="D1483" s="333">
        <f>'TAMUK Uses'!$D$59</f>
        <v>9475</v>
      </c>
      <c r="E1483" s="339">
        <f>'TAMUK Uses'!$E$59</f>
        <v>0</v>
      </c>
      <c r="F1483" s="340"/>
    </row>
    <row r="1484" spans="1:6" ht="15.75" hidden="1" outlineLevel="1" collapsed="1">
      <c r="A1484" s="308"/>
      <c r="B1484" s="419"/>
      <c r="C1484" s="333">
        <f>'TAMUSA Uses'!$C$59</f>
        <v>0</v>
      </c>
      <c r="D1484" s="333">
        <f>'TAMUSA Uses'!$D$59</f>
        <v>0</v>
      </c>
      <c r="E1484" s="339">
        <f>'TAMUSA Uses'!$E$59</f>
        <v>0</v>
      </c>
      <c r="F1484" s="340"/>
    </row>
    <row r="1485" spans="1:6" ht="15.75" hidden="1" outlineLevel="1" collapsed="1">
      <c r="A1485" s="308"/>
      <c r="B1485" s="419"/>
      <c r="C1485" s="333">
        <f>'TAMUT Uses'!$C$59</f>
        <v>0</v>
      </c>
      <c r="D1485" s="333">
        <f>'TAMUT Uses'!$D$59</f>
        <v>3500</v>
      </c>
      <c r="E1485" s="339">
        <f>'TAMUT Uses'!$E$59</f>
        <v>0</v>
      </c>
      <c r="F1485" s="340"/>
    </row>
    <row r="1486" spans="1:6" ht="15.75" hidden="1" outlineLevel="1" collapsed="1">
      <c r="A1486" s="308"/>
      <c r="B1486" s="419"/>
      <c r="C1486" s="333">
        <f>'TARLST Uses'!$C$59</f>
        <v>0</v>
      </c>
      <c r="D1486" s="333">
        <f>'TARLST Uses'!$D$59</f>
        <v>337588</v>
      </c>
      <c r="E1486" s="339">
        <f>'TARLST Uses'!$E$59</f>
        <v>0</v>
      </c>
      <c r="F1486" s="340"/>
    </row>
    <row r="1487" spans="1:6" ht="15.75" hidden="1" outlineLevel="1" collapsed="1">
      <c r="A1487" s="308"/>
      <c r="B1487" s="419"/>
      <c r="C1487" s="333">
        <f>'TSU Uses'!$C$59</f>
        <v>0</v>
      </c>
      <c r="D1487" s="333">
        <f>'TSU Uses'!$D$59</f>
        <v>127785</v>
      </c>
      <c r="E1487" s="339">
        <f>'TSU Uses'!$E$59</f>
        <v>0</v>
      </c>
      <c r="F1487" s="340"/>
    </row>
    <row r="1488" spans="1:6" ht="15.75" hidden="1" outlineLevel="1" collapsed="1">
      <c r="A1488" s="308"/>
      <c r="B1488" s="419"/>
      <c r="C1488" s="333">
        <f>'TTU Uses'!$C$59</f>
        <v>0</v>
      </c>
      <c r="D1488" s="333">
        <f>'TTU Uses'!$D$59</f>
        <v>3400</v>
      </c>
      <c r="E1488" s="339">
        <f>'TTU Uses'!$E$59</f>
        <v>0</v>
      </c>
      <c r="F1488" s="340"/>
    </row>
    <row r="1489" spans="1:6" ht="15.75" hidden="1" outlineLevel="1" collapsed="1">
      <c r="A1489" s="308"/>
      <c r="B1489" s="419"/>
      <c r="C1489" s="333">
        <f>'TWU Uses'!$C$59</f>
        <v>0</v>
      </c>
      <c r="D1489" s="333">
        <f>'TWU Uses'!$D$59</f>
        <v>28822</v>
      </c>
      <c r="E1489" s="339">
        <f>'TWU Uses'!$E$59</f>
        <v>0</v>
      </c>
      <c r="F1489" s="340"/>
    </row>
    <row r="1490" spans="1:6" ht="15.75" hidden="1" outlineLevel="1" collapsed="1">
      <c r="A1490" s="308"/>
      <c r="B1490" s="419"/>
      <c r="C1490" s="333">
        <f>'TXST Uses'!$C$59</f>
        <v>0</v>
      </c>
      <c r="D1490" s="333">
        <f>'TXST Uses'!$D$59</f>
        <v>71052</v>
      </c>
      <c r="E1490" s="339">
        <f>'TXST Uses'!$E$59</f>
        <v>1428948</v>
      </c>
      <c r="F1490" s="340"/>
    </row>
    <row r="1491" spans="1:6" ht="15.75" hidden="1" outlineLevel="1" collapsed="1">
      <c r="A1491" s="308"/>
      <c r="B1491" s="419"/>
      <c r="C1491" s="333">
        <f>'TYL Uses'!$C$59</f>
        <v>0</v>
      </c>
      <c r="D1491" s="333">
        <f>'TYL Uses'!$D$59</f>
        <v>74727</v>
      </c>
      <c r="E1491" s="339">
        <f>'TYL Uses'!$E$59</f>
        <v>0</v>
      </c>
      <c r="F1491" s="340"/>
    </row>
    <row r="1492" spans="1:6" ht="15.75" hidden="1" outlineLevel="1" collapsed="1">
      <c r="A1492" s="308"/>
      <c r="B1492" s="419"/>
      <c r="C1492" s="333">
        <f>'UH1 Uses'!$C$59</f>
        <v>0</v>
      </c>
      <c r="D1492" s="333">
        <f>'UH1 Uses'!$D$59</f>
        <v>0</v>
      </c>
      <c r="E1492" s="339">
        <f>'UH1 Uses'!$E$59</f>
        <v>0</v>
      </c>
      <c r="F1492" s="340"/>
    </row>
    <row r="1493" spans="1:6" ht="15.75" hidden="1" outlineLevel="1" collapsed="1">
      <c r="A1493" s="308"/>
      <c r="B1493" s="419"/>
      <c r="C1493" s="333">
        <f>'UHCL Uses'!$C$59</f>
        <v>0</v>
      </c>
      <c r="D1493" s="333">
        <f>'UHCL Uses'!$D$59</f>
        <v>0</v>
      </c>
      <c r="E1493" s="339">
        <f>'UHCL Uses'!$E$59</f>
        <v>0</v>
      </c>
      <c r="F1493" s="340"/>
    </row>
    <row r="1494" spans="1:6" ht="15.75" hidden="1" outlineLevel="1" collapsed="1">
      <c r="A1494" s="308"/>
      <c r="B1494" s="419"/>
      <c r="C1494" s="333">
        <f>'UHD Uses'!$C$59</f>
        <v>0</v>
      </c>
      <c r="D1494" s="333">
        <f>'UHD Uses'!$D$59</f>
        <v>9665</v>
      </c>
      <c r="E1494" s="339">
        <f>'UHD Uses'!$E$59</f>
        <v>0</v>
      </c>
      <c r="F1494" s="340"/>
    </row>
    <row r="1495" spans="1:6" ht="15.75" hidden="1" outlineLevel="1" collapsed="1">
      <c r="A1495" s="308"/>
      <c r="B1495" s="419"/>
      <c r="C1495" s="333">
        <f>'UHV Uses'!$C$59</f>
        <v>0</v>
      </c>
      <c r="D1495" s="333">
        <f>'UHV Uses'!$D$59</f>
        <v>0</v>
      </c>
      <c r="E1495" s="339">
        <f>'UHV Uses'!$E$59</f>
        <v>0</v>
      </c>
      <c r="F1495" s="340"/>
    </row>
    <row r="1496" spans="1:6" ht="15.75" hidden="1" outlineLevel="1" collapsed="1">
      <c r="A1496" s="308"/>
      <c r="B1496" s="419"/>
      <c r="C1496" s="333">
        <f>'UNT Uses'!$C$59</f>
        <v>0</v>
      </c>
      <c r="D1496" s="333">
        <f>'UNT Uses'!$D$59</f>
        <v>23362</v>
      </c>
      <c r="E1496" s="339">
        <f>'UNT Uses'!$E$59</f>
        <v>0</v>
      </c>
      <c r="F1496" s="340"/>
    </row>
    <row r="1497" spans="1:6" ht="15.75" hidden="1" outlineLevel="1" collapsed="1">
      <c r="A1497" s="308"/>
      <c r="B1497" s="419"/>
      <c r="C1497" s="333">
        <f>'UNTD Uses'!$C$59</f>
        <v>0</v>
      </c>
      <c r="D1497" s="333">
        <f>'UNTD Uses'!$D$59</f>
        <v>14113</v>
      </c>
      <c r="E1497" s="339">
        <f>'UNTD Uses'!$E$59</f>
        <v>0</v>
      </c>
      <c r="F1497" s="340"/>
    </row>
    <row r="1498" spans="1:6" ht="15.75" hidden="1" outlineLevel="1" collapsed="1">
      <c r="A1498" s="308"/>
      <c r="B1498" s="419"/>
      <c r="C1498" s="333">
        <f>'WTAMU Uses'!$C$59</f>
        <v>0</v>
      </c>
      <c r="D1498" s="333">
        <f>'WTAMU Uses'!$D$59</f>
        <v>0</v>
      </c>
      <c r="E1498" s="339">
        <f>'WTAMU Uses'!$E$59</f>
        <v>0</v>
      </c>
      <c r="F1498" s="340"/>
    </row>
    <row r="1499" spans="1:6" ht="31.5" collapsed="1">
      <c r="A1499" s="305" t="s">
        <v>1214</v>
      </c>
      <c r="B1499" s="356" t="s">
        <v>992</v>
      </c>
      <c r="C1499" s="333">
        <f>SUM(C1463:C1498)</f>
        <v>0</v>
      </c>
      <c r="D1499" s="334">
        <f>SUM(D1463:D1498)</f>
        <v>1879687</v>
      </c>
      <c r="E1499" s="334">
        <f>SUM(E1463:E1498)</f>
        <v>2609027</v>
      </c>
      <c r="F1499" s="335"/>
    </row>
    <row r="1500" spans="1:6" ht="15.75" hidden="1" outlineLevel="1">
      <c r="A1500" s="305"/>
      <c r="B1500" s="356"/>
      <c r="C1500" s="338">
        <f>'ARL Uses'!$C$60</f>
        <v>0</v>
      </c>
      <c r="D1500" s="421">
        <f>'ARL Uses'!$D$60</f>
        <v>169</v>
      </c>
      <c r="E1500" s="334"/>
      <c r="F1500" s="335"/>
    </row>
    <row r="1501" spans="1:6" ht="15.75" hidden="1" outlineLevel="1" collapsed="1">
      <c r="A1501" s="305"/>
      <c r="B1501" s="356"/>
      <c r="C1501" s="338">
        <f>'ASU Uses'!$C$60</f>
        <v>0</v>
      </c>
      <c r="D1501" s="421">
        <f>'ASU Uses'!$D$60</f>
        <v>0</v>
      </c>
      <c r="E1501" s="334"/>
      <c r="F1501" s="335"/>
    </row>
    <row r="1502" spans="1:6" ht="15.75" hidden="1" outlineLevel="1" collapsed="1">
      <c r="A1502" s="305"/>
      <c r="B1502" s="356"/>
      <c r="C1502" s="338">
        <f>'AUS1 Uses'!$C$60</f>
        <v>0</v>
      </c>
      <c r="D1502" s="421">
        <f>'AUS1 Uses'!$D$60</f>
        <v>0</v>
      </c>
      <c r="E1502" s="334"/>
      <c r="F1502" s="335"/>
    </row>
    <row r="1503" spans="1:6" ht="15.75" hidden="1" outlineLevel="1" collapsed="1">
      <c r="A1503" s="305"/>
      <c r="B1503" s="356"/>
      <c r="C1503" s="338">
        <f>'Dal Uses'!$C$60</f>
        <v>0</v>
      </c>
      <c r="D1503" s="421">
        <f>'Dal Uses'!$D$60</f>
        <v>0</v>
      </c>
      <c r="E1503" s="334"/>
      <c r="F1503" s="335"/>
    </row>
    <row r="1504" spans="1:6" ht="15.75" hidden="1" outlineLevel="1" collapsed="1">
      <c r="A1504" s="305"/>
      <c r="B1504" s="356"/>
      <c r="C1504" s="338">
        <f>'E-P Uses'!$C$60</f>
        <v>0</v>
      </c>
      <c r="D1504" s="421">
        <f>'E-P Uses'!$D$60</f>
        <v>108</v>
      </c>
      <c r="E1504" s="334"/>
      <c r="F1504" s="335"/>
    </row>
    <row r="1505" spans="1:6" ht="15.75" hidden="1" outlineLevel="1" collapsed="1">
      <c r="A1505" s="305"/>
      <c r="B1505" s="356"/>
      <c r="C1505" s="338">
        <f>'LU Uses'!$C$60</f>
        <v>0</v>
      </c>
      <c r="D1505" s="421">
        <f>'LU Uses'!$D$60</f>
        <v>5</v>
      </c>
      <c r="E1505" s="334"/>
      <c r="F1505" s="335"/>
    </row>
    <row r="1506" spans="1:6" ht="15.75" hidden="1" outlineLevel="1" collapsed="1">
      <c r="A1506" s="305"/>
      <c r="B1506" s="356"/>
      <c r="C1506" s="338">
        <f>'MidWST Uses'!$C$60</f>
        <v>0</v>
      </c>
      <c r="D1506" s="421">
        <f>'MidWST Uses'!$D$60</f>
        <v>12</v>
      </c>
      <c r="E1506" s="334"/>
      <c r="F1506" s="335"/>
    </row>
    <row r="1507" spans="1:6" ht="15.75" hidden="1" outlineLevel="1" collapsed="1">
      <c r="A1507" s="305"/>
      <c r="B1507" s="356"/>
      <c r="C1507" s="338">
        <f>'P-B Uses'!$C$60</f>
        <v>0</v>
      </c>
      <c r="D1507" s="421">
        <f>'P-B Uses'!$D$60</f>
        <v>4</v>
      </c>
      <c r="E1507" s="334"/>
      <c r="F1507" s="335"/>
    </row>
    <row r="1508" spans="1:6" ht="15.75" hidden="1" outlineLevel="1" collapsed="1">
      <c r="A1508" s="305"/>
      <c r="B1508" s="356"/>
      <c r="C1508" s="338">
        <f>'PVAMU Uses'!$C$60</f>
        <v>0</v>
      </c>
      <c r="D1508" s="421">
        <f>'PVAMU Uses'!$D$60</f>
        <v>14</v>
      </c>
      <c r="E1508" s="334"/>
      <c r="F1508" s="335"/>
    </row>
    <row r="1509" spans="1:6" ht="15.75" hidden="1" outlineLevel="1" collapsed="1">
      <c r="A1509" s="305"/>
      <c r="B1509" s="356"/>
      <c r="C1509" s="338">
        <f>'RGV1 Uses'!$C$60</f>
        <v>0</v>
      </c>
      <c r="D1509" s="421">
        <f>'RGV1 Uses'!$D$60</f>
        <v>10</v>
      </c>
      <c r="E1509" s="334"/>
      <c r="F1509" s="335"/>
    </row>
    <row r="1510" spans="1:6" ht="15.75" hidden="1" outlineLevel="1" collapsed="1">
      <c r="A1510" s="305"/>
      <c r="B1510" s="356"/>
      <c r="C1510" s="338">
        <f>'S-A Uses'!$C$60</f>
        <v>0</v>
      </c>
      <c r="D1510" s="421">
        <f>'S-A Uses'!$D$60</f>
        <v>0</v>
      </c>
      <c r="E1510" s="334"/>
      <c r="F1510" s="335"/>
    </row>
    <row r="1511" spans="1:6" ht="15.75" hidden="1" outlineLevel="1" collapsed="1">
      <c r="A1511" s="305"/>
      <c r="B1511" s="356"/>
      <c r="C1511" s="338">
        <f>'SFA Uses'!$C$60</f>
        <v>0</v>
      </c>
      <c r="D1511" s="421">
        <f>'SFA Uses'!$D$60</f>
        <v>0</v>
      </c>
      <c r="E1511" s="334"/>
      <c r="F1511" s="335"/>
    </row>
    <row r="1512" spans="1:6" ht="15.75" hidden="1" outlineLevel="1" collapsed="1">
      <c r="A1512" s="305"/>
      <c r="B1512" s="356"/>
      <c r="C1512" s="338">
        <f>'SHSU1 Uses'!$C$60</f>
        <v>0</v>
      </c>
      <c r="D1512" s="421">
        <f>'SHSU1 Uses'!$D$60</f>
        <v>34</v>
      </c>
      <c r="E1512" s="334"/>
      <c r="F1512" s="335"/>
    </row>
    <row r="1513" spans="1:6" ht="15.75" hidden="1" outlineLevel="1" collapsed="1">
      <c r="A1513" s="305"/>
      <c r="B1513" s="356"/>
      <c r="C1513" s="338">
        <f>'SRSU Uses'!$C$60</f>
        <v>0</v>
      </c>
      <c r="D1513" s="421">
        <f>'SRSU Uses'!$D$60</f>
        <v>0</v>
      </c>
      <c r="E1513" s="334"/>
      <c r="F1513" s="335"/>
    </row>
    <row r="1514" spans="1:6" ht="15.75" hidden="1" outlineLevel="1" collapsed="1">
      <c r="A1514" s="305"/>
      <c r="B1514" s="356"/>
      <c r="C1514" s="338">
        <f>'TAMIIU Uses'!$C$60</f>
        <v>0</v>
      </c>
      <c r="D1514" s="421">
        <f>'TAMIIU Uses'!$D$60</f>
        <v>15</v>
      </c>
      <c r="E1514" s="334"/>
      <c r="F1514" s="335"/>
    </row>
    <row r="1515" spans="1:6" ht="15.75" hidden="1" outlineLevel="1" collapsed="1">
      <c r="A1515" s="305"/>
      <c r="B1515" s="356"/>
      <c r="C1515" s="338">
        <f>'TAMU Uses'!$C$60</f>
        <v>0</v>
      </c>
      <c r="D1515" s="421">
        <f>'TAMU Uses'!$D$60</f>
        <v>0</v>
      </c>
      <c r="E1515" s="334"/>
      <c r="F1515" s="335"/>
    </row>
    <row r="1516" spans="1:6" ht="15.75" hidden="1" outlineLevel="1" collapsed="1">
      <c r="A1516" s="305"/>
      <c r="B1516" s="356"/>
      <c r="C1516" s="338">
        <f>'TAMUC Uses'!$C$60</f>
        <v>0</v>
      </c>
      <c r="D1516" s="421">
        <f>'TAMUC Uses'!$D$60</f>
        <v>50</v>
      </c>
      <c r="E1516" s="334"/>
      <c r="F1516" s="335"/>
    </row>
    <row r="1517" spans="1:6" ht="15.75" hidden="1" outlineLevel="1" collapsed="1">
      <c r="A1517" s="305"/>
      <c r="B1517" s="356"/>
      <c r="C1517" s="338">
        <f>'TAMUCC Uses'!$C$60</f>
        <v>0</v>
      </c>
      <c r="D1517" s="421">
        <f>'TAMUCC Uses'!$D$60</f>
        <v>0</v>
      </c>
      <c r="E1517" s="334"/>
      <c r="F1517" s="335"/>
    </row>
    <row r="1518" spans="1:6" ht="15.75" hidden="1" outlineLevel="1" collapsed="1">
      <c r="A1518" s="305"/>
      <c r="B1518" s="356"/>
      <c r="C1518" s="338">
        <f>'TAMUCT Uses'!$C$60</f>
        <v>0</v>
      </c>
      <c r="D1518" s="421">
        <f>'TAMUCT Uses'!$D$60</f>
        <v>3</v>
      </c>
      <c r="E1518" s="334"/>
      <c r="F1518" s="335"/>
    </row>
    <row r="1519" spans="1:6" ht="15.75" hidden="1" outlineLevel="1" collapsed="1">
      <c r="A1519" s="305"/>
      <c r="B1519" s="356"/>
      <c r="C1519" s="338">
        <f>'TAMUG Uses'!$C$60</f>
        <v>0</v>
      </c>
      <c r="D1519" s="421">
        <f>'TAMUG Uses'!$D$60</f>
        <v>0</v>
      </c>
      <c r="E1519" s="334"/>
      <c r="F1519" s="335"/>
    </row>
    <row r="1520" spans="1:6" ht="15.75" hidden="1" outlineLevel="1" collapsed="1">
      <c r="A1520" s="305"/>
      <c r="B1520" s="356"/>
      <c r="C1520" s="338">
        <f>'TAMUK Uses'!$C$60</f>
        <v>0</v>
      </c>
      <c r="D1520" s="421">
        <f>'TAMUK Uses'!$D$60</f>
        <v>9</v>
      </c>
      <c r="E1520" s="334"/>
      <c r="F1520" s="335"/>
    </row>
    <row r="1521" spans="1:6" ht="15.75" hidden="1" outlineLevel="1" collapsed="1">
      <c r="A1521" s="305"/>
      <c r="B1521" s="356"/>
      <c r="C1521" s="338">
        <f>'TAMUSA Uses'!$C$60</f>
        <v>0</v>
      </c>
      <c r="D1521" s="421">
        <f>'TAMUSA Uses'!$D$60</f>
        <v>0</v>
      </c>
      <c r="E1521" s="334"/>
      <c r="F1521" s="335"/>
    </row>
    <row r="1522" spans="1:6" ht="15.75" hidden="1" outlineLevel="1" collapsed="1">
      <c r="A1522" s="305"/>
      <c r="B1522" s="356"/>
      <c r="C1522" s="338">
        <f>'TAMUT Uses'!$C$60</f>
        <v>0</v>
      </c>
      <c r="D1522" s="421">
        <f>'TAMUT Uses'!$D$60</f>
        <v>0</v>
      </c>
      <c r="E1522" s="334"/>
      <c r="F1522" s="335"/>
    </row>
    <row r="1523" spans="1:6" ht="15.75" hidden="1" outlineLevel="1" collapsed="1">
      <c r="A1523" s="305"/>
      <c r="B1523" s="356"/>
      <c r="C1523" s="338">
        <f>'TARLST Uses'!$C$60</f>
        <v>0</v>
      </c>
      <c r="D1523" s="421">
        <f>'TARLST Uses'!$D$60</f>
        <v>156</v>
      </c>
      <c r="E1523" s="334"/>
      <c r="F1523" s="335"/>
    </row>
    <row r="1524" spans="1:6" ht="15.75" hidden="1" outlineLevel="1" collapsed="1">
      <c r="A1524" s="305"/>
      <c r="B1524" s="356"/>
      <c r="C1524" s="338">
        <f>'TSU Uses'!$C$60</f>
        <v>0</v>
      </c>
      <c r="D1524" s="421">
        <f>'TSU Uses'!$D$60</f>
        <v>54</v>
      </c>
      <c r="E1524" s="334"/>
      <c r="F1524" s="335"/>
    </row>
    <row r="1525" spans="1:6" ht="15.75" hidden="1" outlineLevel="1" collapsed="1">
      <c r="A1525" s="305"/>
      <c r="B1525" s="356"/>
      <c r="C1525" s="338">
        <f>'TTU Uses'!$C$60</f>
        <v>0</v>
      </c>
      <c r="D1525" s="421">
        <f>'TTU Uses'!$D$60</f>
        <v>2</v>
      </c>
      <c r="E1525" s="334"/>
      <c r="F1525" s="335"/>
    </row>
    <row r="1526" spans="1:6" ht="15.75" hidden="1" outlineLevel="1" collapsed="1">
      <c r="A1526" s="305"/>
      <c r="B1526" s="356"/>
      <c r="C1526" s="338">
        <f>'TWU Uses'!$C$60</f>
        <v>0</v>
      </c>
      <c r="D1526" s="421">
        <f>'TWU Uses'!$D$60</f>
        <v>16</v>
      </c>
      <c r="E1526" s="334"/>
      <c r="F1526" s="335"/>
    </row>
    <row r="1527" spans="1:6" ht="15.75" hidden="1" outlineLevel="1" collapsed="1">
      <c r="A1527" s="305"/>
      <c r="B1527" s="356"/>
      <c r="C1527" s="338">
        <f>'TXST Uses'!$C$60</f>
        <v>0</v>
      </c>
      <c r="D1527" s="421">
        <f>'TXST Uses'!$D$60</f>
        <v>35</v>
      </c>
      <c r="E1527" s="334"/>
      <c r="F1527" s="335"/>
    </row>
    <row r="1528" spans="1:6" ht="15.75" hidden="1" outlineLevel="1" collapsed="1">
      <c r="A1528" s="305"/>
      <c r="B1528" s="356"/>
      <c r="C1528" s="338">
        <f>'TYL Uses'!$C$60</f>
        <v>0</v>
      </c>
      <c r="D1528" s="421">
        <f>'TYL Uses'!$D$60</f>
        <v>50</v>
      </c>
      <c r="E1528" s="334"/>
      <c r="F1528" s="335"/>
    </row>
    <row r="1529" spans="1:6" ht="15.75" hidden="1" outlineLevel="1" collapsed="1">
      <c r="A1529" s="305"/>
      <c r="B1529" s="356"/>
      <c r="C1529" s="338">
        <f>'UH1 Uses'!$C$60</f>
        <v>0</v>
      </c>
      <c r="D1529" s="421">
        <f>'UH1 Uses'!$D$60</f>
        <v>0</v>
      </c>
      <c r="E1529" s="334"/>
      <c r="F1529" s="335"/>
    </row>
    <row r="1530" spans="1:6" ht="15.75" hidden="1" outlineLevel="1" collapsed="1">
      <c r="A1530" s="305"/>
      <c r="B1530" s="356"/>
      <c r="C1530" s="338">
        <f>'UHCL Uses'!$C$60</f>
        <v>0</v>
      </c>
      <c r="D1530" s="421">
        <f>'UHCL Uses'!$D$60</f>
        <v>0</v>
      </c>
      <c r="E1530" s="334"/>
      <c r="F1530" s="335"/>
    </row>
    <row r="1531" spans="1:6" ht="15.75" hidden="1" outlineLevel="1" collapsed="1">
      <c r="A1531" s="305"/>
      <c r="B1531" s="356"/>
      <c r="C1531" s="338">
        <f>'UHD Uses'!$C$60</f>
        <v>0</v>
      </c>
      <c r="D1531" s="421">
        <f>'UHD Uses'!$D$60</f>
        <v>10</v>
      </c>
      <c r="E1531" s="334"/>
      <c r="F1531" s="335"/>
    </row>
    <row r="1532" spans="1:6" ht="15.75" hidden="1" outlineLevel="1" collapsed="1">
      <c r="A1532" s="305"/>
      <c r="B1532" s="356"/>
      <c r="C1532" s="338">
        <f>'UHV Uses'!$C$60</f>
        <v>0</v>
      </c>
      <c r="D1532" s="421">
        <f>'UHV Uses'!$D$60</f>
        <v>0</v>
      </c>
      <c r="E1532" s="334"/>
      <c r="F1532" s="335"/>
    </row>
    <row r="1533" spans="1:6" ht="15.75" hidden="1" outlineLevel="1" collapsed="1">
      <c r="A1533" s="305"/>
      <c r="B1533" s="356"/>
      <c r="C1533" s="338">
        <f>'UNT Uses'!$C$60</f>
        <v>0</v>
      </c>
      <c r="D1533" s="421">
        <f>'UNT Uses'!$D$60</f>
        <v>27</v>
      </c>
      <c r="E1533" s="334"/>
      <c r="F1533" s="335"/>
    </row>
    <row r="1534" spans="1:6" ht="15.75" hidden="1" outlineLevel="1" collapsed="1">
      <c r="A1534" s="305"/>
      <c r="B1534" s="356"/>
      <c r="C1534" s="338">
        <f>'UNTD Uses'!$C$60</f>
        <v>0</v>
      </c>
      <c r="D1534" s="421">
        <f>'UNTD Uses'!$D$60</f>
        <v>0</v>
      </c>
      <c r="E1534" s="334"/>
      <c r="F1534" s="335"/>
    </row>
    <row r="1535" spans="1:6" ht="15.75" hidden="1" outlineLevel="1" collapsed="1">
      <c r="A1535" s="305"/>
      <c r="B1535" s="356"/>
      <c r="C1535" s="338">
        <f>'WTAMU Uses'!$C$60</f>
        <v>0</v>
      </c>
      <c r="D1535" s="421">
        <f>'WTAMU Uses'!$D$60</f>
        <v>0</v>
      </c>
      <c r="E1535" s="334"/>
      <c r="F1535" s="335"/>
    </row>
    <row r="1536" spans="1:6" ht="15.75" collapsed="1">
      <c r="A1536" s="308" t="s">
        <v>1214</v>
      </c>
      <c r="B1536" s="337" t="s">
        <v>990</v>
      </c>
      <c r="C1536" s="338">
        <f>SUM(C1500:C1535)</f>
        <v>0</v>
      </c>
      <c r="D1536" s="338">
        <f>SUM(D1500:D1535)</f>
        <v>783</v>
      </c>
      <c r="E1536" s="339"/>
      <c r="F1536" s="340"/>
    </row>
    <row r="1537" spans="1:6" ht="15.75" hidden="1" outlineLevel="1">
      <c r="A1537" s="308"/>
      <c r="B1537" s="337"/>
      <c r="C1537" s="333">
        <f>'ARL Uses'!$C$61</f>
        <v>0</v>
      </c>
      <c r="D1537" s="333">
        <f>'ARL Uses'!$D$61</f>
        <v>3106162</v>
      </c>
      <c r="E1537" s="339">
        <f>'ARL Uses'!$E$61</f>
        <v>482279</v>
      </c>
      <c r="F1537" s="340"/>
    </row>
    <row r="1538" spans="1:6" ht="15.75" hidden="1" outlineLevel="1" collapsed="1">
      <c r="A1538" s="308"/>
      <c r="B1538" s="337"/>
      <c r="C1538" s="333">
        <f>'ASU Uses'!$C$61</f>
        <v>0</v>
      </c>
      <c r="D1538" s="333">
        <f>'ASU Uses'!$D$61</f>
        <v>1491552</v>
      </c>
      <c r="E1538" s="339">
        <f>'ASU Uses'!$E$61</f>
        <v>0</v>
      </c>
      <c r="F1538" s="340"/>
    </row>
    <row r="1539" spans="1:6" ht="15.75" hidden="1" outlineLevel="1" collapsed="1">
      <c r="A1539" s="308"/>
      <c r="B1539" s="337"/>
      <c r="C1539" s="333">
        <f>'AUS1 Uses'!$C$61</f>
        <v>0</v>
      </c>
      <c r="D1539" s="333">
        <f>'AUS1 Uses'!$D$61</f>
        <v>3487513</v>
      </c>
      <c r="E1539" s="339">
        <f>'AUS1 Uses'!$E$61</f>
        <v>0</v>
      </c>
      <c r="F1539" s="340"/>
    </row>
    <row r="1540" spans="1:6" ht="15.75" hidden="1" outlineLevel="1" collapsed="1">
      <c r="A1540" s="308"/>
      <c r="B1540" s="337"/>
      <c r="C1540" s="333">
        <f>'Dal Uses'!$C$61</f>
        <v>0</v>
      </c>
      <c r="D1540" s="333">
        <f>'Dal Uses'!$D$61</f>
        <v>2708177</v>
      </c>
      <c r="E1540" s="339">
        <f>'Dal Uses'!$E$61</f>
        <v>0</v>
      </c>
      <c r="F1540" s="340"/>
    </row>
    <row r="1541" spans="1:6" ht="15.75" hidden="1" outlineLevel="1" collapsed="1">
      <c r="A1541" s="308"/>
      <c r="B1541" s="337"/>
      <c r="C1541" s="333">
        <f>'E-P Uses'!$C$61</f>
        <v>0</v>
      </c>
      <c r="D1541" s="333">
        <f>'E-P Uses'!$D$61</f>
        <v>4672278</v>
      </c>
      <c r="E1541" s="339">
        <f>'E-P Uses'!$E$61</f>
        <v>77550</v>
      </c>
      <c r="F1541" s="340"/>
    </row>
    <row r="1542" spans="1:6" ht="15.75" hidden="1" outlineLevel="1" collapsed="1">
      <c r="A1542" s="308"/>
      <c r="B1542" s="337"/>
      <c r="C1542" s="333">
        <f>'LU Uses'!$C$61</f>
        <v>0</v>
      </c>
      <c r="D1542" s="333">
        <f>'LU Uses'!$D$61</f>
        <v>1629813</v>
      </c>
      <c r="E1542" s="339">
        <f>'LU Uses'!$E$61</f>
        <v>0</v>
      </c>
      <c r="F1542" s="340"/>
    </row>
    <row r="1543" spans="1:6" ht="15.75" hidden="1" outlineLevel="1" collapsed="1">
      <c r="A1543" s="308"/>
      <c r="B1543" s="337"/>
      <c r="C1543" s="333">
        <f>'MidWST Uses'!$C$61</f>
        <v>0</v>
      </c>
      <c r="D1543" s="333">
        <f>'MidWST Uses'!$D$61</f>
        <v>1040585</v>
      </c>
      <c r="E1543" s="339">
        <f>'MidWST Uses'!$E$61</f>
        <v>95250</v>
      </c>
      <c r="F1543" s="340"/>
    </row>
    <row r="1544" spans="1:6" ht="15.75" hidden="1" outlineLevel="1" collapsed="1">
      <c r="A1544" s="308"/>
      <c r="B1544" s="337"/>
      <c r="C1544" s="333">
        <f>'P-B Uses'!$C$61</f>
        <v>0</v>
      </c>
      <c r="D1544" s="333">
        <f>'P-B Uses'!$D$61</f>
        <v>553004</v>
      </c>
      <c r="E1544" s="339">
        <f>'P-B Uses'!$E$61</f>
        <v>0</v>
      </c>
      <c r="F1544" s="340"/>
    </row>
    <row r="1545" spans="1:6" ht="15.75" hidden="1" outlineLevel="1" collapsed="1">
      <c r="A1545" s="308"/>
      <c r="B1545" s="337"/>
      <c r="C1545" s="333">
        <f>'PVAMU Uses'!$C$61</f>
        <v>0</v>
      </c>
      <c r="D1545" s="333">
        <f>'PVAMU Uses'!$D$61</f>
        <v>2095570</v>
      </c>
      <c r="E1545" s="339">
        <f>'PVAMU Uses'!$E$61</f>
        <v>0</v>
      </c>
      <c r="F1545" s="340"/>
    </row>
    <row r="1546" spans="1:6" ht="15.75" hidden="1" outlineLevel="1" collapsed="1">
      <c r="A1546" s="308"/>
      <c r="B1546" s="337"/>
      <c r="C1546" s="333">
        <f>'RGV1 Uses'!$C$61</f>
        <v>0</v>
      </c>
      <c r="D1546" s="333">
        <f>'RGV1 Uses'!$D$61</f>
        <v>7698367</v>
      </c>
      <c r="E1546" s="339">
        <f>'RGV1 Uses'!$E$61</f>
        <v>0</v>
      </c>
      <c r="F1546" s="340"/>
    </row>
    <row r="1547" spans="1:6" ht="15.75" hidden="1" outlineLevel="1" collapsed="1">
      <c r="A1547" s="308"/>
      <c r="B1547" s="337"/>
      <c r="C1547" s="333">
        <f>'S-A Uses'!$C$61</f>
        <v>0</v>
      </c>
      <c r="D1547" s="333">
        <f>'S-A Uses'!$D$61</f>
        <v>4955289</v>
      </c>
      <c r="E1547" s="339">
        <f>'S-A Uses'!$E$61</f>
        <v>0</v>
      </c>
      <c r="F1547" s="340"/>
    </row>
    <row r="1548" spans="1:6" ht="15.75" hidden="1" outlineLevel="1" collapsed="1">
      <c r="A1548" s="308"/>
      <c r="B1548" s="337"/>
      <c r="C1548" s="333">
        <f>'SFA Uses'!$C$61</f>
        <v>0</v>
      </c>
      <c r="D1548" s="333">
        <f>'SFA Uses'!$D$61</f>
        <v>1926071</v>
      </c>
      <c r="E1548" s="339">
        <f>'SFA Uses'!$E$61</f>
        <v>0</v>
      </c>
      <c r="F1548" s="340"/>
    </row>
    <row r="1549" spans="1:6" ht="15.75" hidden="1" outlineLevel="1" collapsed="1">
      <c r="A1549" s="308"/>
      <c r="B1549" s="337"/>
      <c r="C1549" s="333">
        <f>'SHSU1 Uses'!$C$61</f>
        <v>0</v>
      </c>
      <c r="D1549" s="333">
        <f>'SHSU1 Uses'!$D$61</f>
        <v>3364688</v>
      </c>
      <c r="E1549" s="339">
        <f>'SHSU1 Uses'!$E$61</f>
        <v>0</v>
      </c>
      <c r="F1549" s="340"/>
    </row>
    <row r="1550" spans="1:6" ht="15.75" hidden="1" outlineLevel="1" collapsed="1">
      <c r="A1550" s="308"/>
      <c r="B1550" s="337"/>
      <c r="C1550" s="333">
        <f>'SRSU Uses'!$C$61</f>
        <v>0</v>
      </c>
      <c r="D1550" s="333">
        <f>'SRSU Uses'!$D$61</f>
        <v>387404</v>
      </c>
      <c r="E1550" s="339">
        <f>'SRSU Uses'!$E$61</f>
        <v>0</v>
      </c>
      <c r="F1550" s="340"/>
    </row>
    <row r="1551" spans="1:6" ht="15.75" hidden="1" outlineLevel="1" collapsed="1">
      <c r="A1551" s="308"/>
      <c r="B1551" s="337"/>
      <c r="C1551" s="333">
        <f>'TAMIIU Uses'!$C$61</f>
        <v>0</v>
      </c>
      <c r="D1551" s="333">
        <f>'TAMIIU Uses'!$D$61</f>
        <v>2292122</v>
      </c>
      <c r="E1551" s="339">
        <f>'TAMIIU Uses'!$E$61</f>
        <v>0</v>
      </c>
      <c r="F1551" s="340"/>
    </row>
    <row r="1552" spans="1:6" ht="15.75" hidden="1" outlineLevel="1" collapsed="1">
      <c r="A1552" s="308"/>
      <c r="B1552" s="337"/>
      <c r="C1552" s="333">
        <f>'TAMU Uses'!$C$61</f>
        <v>0</v>
      </c>
      <c r="D1552" s="333">
        <f>'TAMU Uses'!$D$61</f>
        <v>4950373</v>
      </c>
      <c r="E1552" s="339">
        <f>'TAMU Uses'!$E$61</f>
        <v>0</v>
      </c>
      <c r="F1552" s="340"/>
    </row>
    <row r="1553" spans="1:6" ht="15.75" hidden="1" outlineLevel="1" collapsed="1">
      <c r="A1553" s="308"/>
      <c r="B1553" s="337"/>
      <c r="C1553" s="333">
        <f>'TAMUC Uses'!$C$61</f>
        <v>0</v>
      </c>
      <c r="D1553" s="333">
        <f>'TAMUC Uses'!$D$61</f>
        <v>1151270</v>
      </c>
      <c r="E1553" s="339">
        <f>'TAMUC Uses'!$E$61</f>
        <v>0</v>
      </c>
      <c r="F1553" s="340"/>
    </row>
    <row r="1554" spans="1:6" ht="15.75" hidden="1" outlineLevel="1" collapsed="1">
      <c r="A1554" s="308"/>
      <c r="B1554" s="337"/>
      <c r="C1554" s="333">
        <f>'TAMUCC Uses'!$C$61</f>
        <v>0</v>
      </c>
      <c r="D1554" s="333">
        <f>'TAMUCC Uses'!$D$61</f>
        <v>2060195</v>
      </c>
      <c r="E1554" s="339">
        <f>'TAMUCC Uses'!$E$61</f>
        <v>525000</v>
      </c>
      <c r="F1554" s="340"/>
    </row>
    <row r="1555" spans="1:6" ht="15.75" hidden="1" outlineLevel="1" collapsed="1">
      <c r="A1555" s="308"/>
      <c r="B1555" s="337"/>
      <c r="C1555" s="333">
        <f>'TAMUCT Uses'!$C$61</f>
        <v>0</v>
      </c>
      <c r="D1555" s="333">
        <f>'TAMUCT Uses'!$D$61</f>
        <v>106313</v>
      </c>
      <c r="E1555" s="339">
        <f>'TAMUCT Uses'!$E$61</f>
        <v>0</v>
      </c>
      <c r="F1555" s="340"/>
    </row>
    <row r="1556" spans="1:6" ht="15.75" hidden="1" outlineLevel="1" collapsed="1">
      <c r="A1556" s="308"/>
      <c r="B1556" s="337"/>
      <c r="C1556" s="333">
        <f>'TAMUG Uses'!$C$61</f>
        <v>0</v>
      </c>
      <c r="D1556" s="333">
        <f>'TAMUG Uses'!$D$61</f>
        <v>198636</v>
      </c>
      <c r="E1556" s="339">
        <f>'TAMUG Uses'!$E$61</f>
        <v>0</v>
      </c>
      <c r="F1556" s="340"/>
    </row>
    <row r="1557" spans="1:6" ht="15.75" hidden="1" outlineLevel="1" collapsed="1">
      <c r="A1557" s="308"/>
      <c r="B1557" s="337"/>
      <c r="C1557" s="333">
        <f>'TAMUK Uses'!$C$61</f>
        <v>0</v>
      </c>
      <c r="D1557" s="333">
        <f>'TAMUK Uses'!$D$61</f>
        <v>1635710</v>
      </c>
      <c r="E1557" s="339">
        <f>'TAMUK Uses'!$E$61</f>
        <v>0</v>
      </c>
      <c r="F1557" s="340"/>
    </row>
    <row r="1558" spans="1:6" ht="15.75" hidden="1" outlineLevel="1" collapsed="1">
      <c r="A1558" s="308"/>
      <c r="B1558" s="337"/>
      <c r="C1558" s="333">
        <f>'TAMUSA Uses'!$C$61</f>
        <v>0</v>
      </c>
      <c r="D1558" s="333">
        <f>'TAMUSA Uses'!$D$61</f>
        <v>1310650</v>
      </c>
      <c r="E1558" s="339">
        <f>'TAMUSA Uses'!$E$61</f>
        <v>0</v>
      </c>
      <c r="F1558" s="340"/>
    </row>
    <row r="1559" spans="1:6" ht="15.75" hidden="1" outlineLevel="1" collapsed="1">
      <c r="A1559" s="308"/>
      <c r="B1559" s="337"/>
      <c r="C1559" s="333">
        <f>'TAMUT Uses'!$C$61</f>
        <v>0</v>
      </c>
      <c r="D1559" s="333">
        <f>'TAMUT Uses'!$D$61</f>
        <v>335153</v>
      </c>
      <c r="E1559" s="339">
        <f>'TAMUT Uses'!$E$61</f>
        <v>0</v>
      </c>
      <c r="F1559" s="340"/>
    </row>
    <row r="1560" spans="1:6" ht="15.75" hidden="1" outlineLevel="1" collapsed="1">
      <c r="A1560" s="308"/>
      <c r="B1560" s="337"/>
      <c r="C1560" s="333">
        <f>'TARLST Uses'!$C$61</f>
        <v>0</v>
      </c>
      <c r="D1560" s="333">
        <f>'TARLST Uses'!$D$61</f>
        <v>2495993</v>
      </c>
      <c r="E1560" s="339">
        <f>'TARLST Uses'!$E$61</f>
        <v>0</v>
      </c>
      <c r="F1560" s="340"/>
    </row>
    <row r="1561" spans="1:6" ht="15.75" hidden="1" outlineLevel="1" collapsed="1">
      <c r="A1561" s="308"/>
      <c r="B1561" s="337"/>
      <c r="C1561" s="333">
        <f>'TSU Uses'!$C$61</f>
        <v>0</v>
      </c>
      <c r="D1561" s="333">
        <f>'TSU Uses'!$D$61</f>
        <v>2422999</v>
      </c>
      <c r="E1561" s="339">
        <f>'TSU Uses'!$E$61</f>
        <v>0</v>
      </c>
      <c r="F1561" s="340"/>
    </row>
    <row r="1562" spans="1:6" ht="15.75" hidden="1" outlineLevel="1" collapsed="1">
      <c r="A1562" s="308"/>
      <c r="B1562" s="337"/>
      <c r="C1562" s="333">
        <f>'TTU Uses'!$C$61</f>
        <v>0</v>
      </c>
      <c r="D1562" s="333">
        <f>'TTU Uses'!$D$61</f>
        <v>3032192</v>
      </c>
      <c r="E1562" s="339">
        <f>'TTU Uses'!$E$61</f>
        <v>0</v>
      </c>
      <c r="F1562" s="340"/>
    </row>
    <row r="1563" spans="1:6" ht="15.75" hidden="1" outlineLevel="1" collapsed="1">
      <c r="A1563" s="308"/>
      <c r="B1563" s="337"/>
      <c r="C1563" s="333">
        <f>'TWU Uses'!$C$61</f>
        <v>0</v>
      </c>
      <c r="D1563" s="333">
        <f>'TWU Uses'!$D$61</f>
        <v>949821</v>
      </c>
      <c r="E1563" s="339">
        <f>'TWU Uses'!$E$61</f>
        <v>0</v>
      </c>
      <c r="F1563" s="340"/>
    </row>
    <row r="1564" spans="1:6" ht="15.75" hidden="1" outlineLevel="1" collapsed="1">
      <c r="A1564" s="308"/>
      <c r="B1564" s="337"/>
      <c r="C1564" s="333">
        <f>'TXST Uses'!$C$61</f>
        <v>0</v>
      </c>
      <c r="D1564" s="333">
        <f>'TXST Uses'!$D$61</f>
        <v>5772478</v>
      </c>
      <c r="E1564" s="339">
        <f>'TXST Uses'!$E$61</f>
        <v>1428948</v>
      </c>
      <c r="F1564" s="340"/>
    </row>
    <row r="1565" spans="1:6" ht="15.75" hidden="1" outlineLevel="1" collapsed="1">
      <c r="A1565" s="308"/>
      <c r="B1565" s="337"/>
      <c r="C1565" s="333">
        <f>'TYL Uses'!$C$61</f>
        <v>0</v>
      </c>
      <c r="D1565" s="333">
        <f>'TYL Uses'!$D$61</f>
        <v>1151270</v>
      </c>
      <c r="E1565" s="339">
        <f>'TYL Uses'!$E$61</f>
        <v>0</v>
      </c>
      <c r="F1565" s="340"/>
    </row>
    <row r="1566" spans="1:6" ht="15.75" hidden="1" outlineLevel="1" collapsed="1">
      <c r="A1566" s="308"/>
      <c r="B1566" s="337"/>
      <c r="C1566" s="333">
        <f>'UH1 Uses'!$C$61</f>
        <v>0</v>
      </c>
      <c r="D1566" s="333">
        <f>'UH1 Uses'!$D$61</f>
        <v>6273088</v>
      </c>
      <c r="E1566" s="339">
        <f>'UH1 Uses'!$E$61</f>
        <v>0</v>
      </c>
      <c r="F1566" s="340"/>
    </row>
    <row r="1567" spans="1:6" ht="15.75" hidden="1" outlineLevel="1" collapsed="1">
      <c r="A1567" s="308"/>
      <c r="B1567" s="337"/>
      <c r="C1567" s="333">
        <f>'UHCL Uses'!$C$61</f>
        <v>0</v>
      </c>
      <c r="D1567" s="333">
        <f>'UHCL Uses'!$D$61</f>
        <v>1269859</v>
      </c>
      <c r="E1567" s="339">
        <f>'UHCL Uses'!$E$61</f>
        <v>0</v>
      </c>
      <c r="F1567" s="340"/>
    </row>
    <row r="1568" spans="1:6" ht="15.75" hidden="1" outlineLevel="1" collapsed="1">
      <c r="A1568" s="308"/>
      <c r="B1568" s="337"/>
      <c r="C1568" s="333">
        <f>'UHD Uses'!$C$61</f>
        <v>0</v>
      </c>
      <c r="D1568" s="333">
        <f>'UHD Uses'!$D$61</f>
        <v>2235466</v>
      </c>
      <c r="E1568" s="339">
        <f>'UHD Uses'!$E$61</f>
        <v>0</v>
      </c>
      <c r="F1568" s="340"/>
    </row>
    <row r="1569" spans="1:6" ht="15.75" hidden="1" outlineLevel="1" collapsed="1">
      <c r="A1569" s="308"/>
      <c r="B1569" s="337"/>
      <c r="C1569" s="333">
        <f>'UHV Uses'!$C$61</f>
        <v>0</v>
      </c>
      <c r="D1569" s="333">
        <f>'UHV Uses'!$D$61</f>
        <v>590591</v>
      </c>
      <c r="E1569" s="339">
        <f>'UHV Uses'!$E$61</f>
        <v>0</v>
      </c>
      <c r="F1569" s="340"/>
    </row>
    <row r="1570" spans="1:6" ht="15.75" hidden="1" outlineLevel="1" collapsed="1">
      <c r="A1570" s="308"/>
      <c r="B1570" s="337"/>
      <c r="C1570" s="333">
        <f>'UNT Uses'!$C$61</f>
        <v>0</v>
      </c>
      <c r="D1570" s="333">
        <f>'UNT Uses'!$D$61</f>
        <v>4774540</v>
      </c>
      <c r="E1570" s="339">
        <f>'UNT Uses'!$E$61</f>
        <v>0</v>
      </c>
      <c r="F1570" s="340"/>
    </row>
    <row r="1571" spans="1:6" ht="15.75" hidden="1" outlineLevel="1" collapsed="1">
      <c r="A1571" s="308"/>
      <c r="B1571" s="337"/>
      <c r="C1571" s="333">
        <f>'UNTD Uses'!$C$61</f>
        <v>0</v>
      </c>
      <c r="D1571" s="333">
        <f>'UNTD Uses'!$D$61</f>
        <v>900886</v>
      </c>
      <c r="E1571" s="339">
        <f>'UNTD Uses'!$E$61</f>
        <v>0</v>
      </c>
      <c r="F1571" s="340"/>
    </row>
    <row r="1572" spans="1:6" ht="15.75" hidden="1" outlineLevel="1" collapsed="1">
      <c r="A1572" s="308"/>
      <c r="B1572" s="337"/>
      <c r="C1572" s="333">
        <f>'WTAMU Uses'!$C$61</f>
        <v>0</v>
      </c>
      <c r="D1572" s="333">
        <f>'WTAMU Uses'!$D$61</f>
        <v>1131406</v>
      </c>
      <c r="E1572" s="339">
        <f>'WTAMU Uses'!$E$61</f>
        <v>0</v>
      </c>
      <c r="F1572" s="340"/>
    </row>
    <row r="1573" spans="1:6" ht="15.75" collapsed="1">
      <c r="A1573" s="305"/>
      <c r="B1573" s="343" t="s">
        <v>952</v>
      </c>
      <c r="C1573" s="344">
        <f>SUM(C1537:C1572)</f>
        <v>0</v>
      </c>
      <c r="D1573" s="344">
        <f>SUM(D1537:D1572)</f>
        <v>86157484</v>
      </c>
      <c r="E1573" s="344">
        <f>SUM(E1537:E1572)</f>
        <v>2609027</v>
      </c>
      <c r="F1573" s="335"/>
    </row>
    <row r="1574" spans="1:6" ht="15.75" hidden="1" outlineLevel="1">
      <c r="A1574" s="305"/>
      <c r="B1574" s="343"/>
      <c r="C1574" s="423">
        <f>'ARL Uses'!$C$62</f>
        <v>0</v>
      </c>
      <c r="D1574" s="423">
        <f>'ARL Uses'!$D$62</f>
        <v>1756</v>
      </c>
      <c r="E1574" s="344"/>
      <c r="F1574" s="335"/>
    </row>
    <row r="1575" spans="1:6" ht="15.75" hidden="1" outlineLevel="1" collapsed="1">
      <c r="A1575" s="305"/>
      <c r="B1575" s="343"/>
      <c r="C1575" s="423">
        <f>'ASU Uses'!$C$62</f>
        <v>0</v>
      </c>
      <c r="D1575" s="423">
        <f>'ASU Uses'!$D$62</f>
        <v>1205</v>
      </c>
      <c r="E1575" s="344"/>
      <c r="F1575" s="335"/>
    </row>
    <row r="1576" spans="1:6" ht="15.75" hidden="1" outlineLevel="1" collapsed="1">
      <c r="A1576" s="305"/>
      <c r="B1576" s="343"/>
      <c r="C1576" s="423">
        <f>'AUS1 Uses'!$C$62</f>
        <v>0</v>
      </c>
      <c r="D1576" s="423">
        <f>'AUS1 Uses'!$D$62</f>
        <v>4690</v>
      </c>
      <c r="E1576" s="344"/>
      <c r="F1576" s="335"/>
    </row>
    <row r="1577" spans="1:6" ht="15.75" hidden="1" outlineLevel="1" collapsed="1">
      <c r="A1577" s="305"/>
      <c r="B1577" s="343"/>
      <c r="C1577" s="423">
        <f>'Dal Uses'!$C$62</f>
        <v>0</v>
      </c>
      <c r="D1577" s="423">
        <f>'Dal Uses'!$D$62</f>
        <v>2702</v>
      </c>
      <c r="E1577" s="344"/>
      <c r="F1577" s="335"/>
    </row>
    <row r="1578" spans="1:6" ht="15.75" hidden="1" outlineLevel="1" collapsed="1">
      <c r="A1578" s="305"/>
      <c r="B1578" s="343"/>
      <c r="C1578" s="423">
        <f>'E-P Uses'!$C$62</f>
        <v>0</v>
      </c>
      <c r="D1578" s="423">
        <f>'E-P Uses'!$D$62</f>
        <v>3171</v>
      </c>
      <c r="E1578" s="344"/>
      <c r="F1578" s="335"/>
    </row>
    <row r="1579" spans="1:6" ht="15.75" hidden="1" outlineLevel="1" collapsed="1">
      <c r="A1579" s="305"/>
      <c r="B1579" s="343"/>
      <c r="C1579" s="423">
        <f>'LU Uses'!$C$62</f>
        <v>0</v>
      </c>
      <c r="D1579" s="423">
        <f>'LU Uses'!$D$62</f>
        <v>594</v>
      </c>
      <c r="E1579" s="344"/>
      <c r="F1579" s="335"/>
    </row>
    <row r="1580" spans="1:6" ht="15.75" hidden="1" outlineLevel="1" collapsed="1">
      <c r="A1580" s="305"/>
      <c r="B1580" s="343"/>
      <c r="C1580" s="423">
        <f>'MidWST Uses'!$C$62</f>
        <v>0</v>
      </c>
      <c r="D1580" s="423">
        <f>'MidWST Uses'!$D$62</f>
        <v>1216</v>
      </c>
      <c r="E1580" s="344"/>
      <c r="F1580" s="335"/>
    </row>
    <row r="1581" spans="1:6" ht="15.75" hidden="1" outlineLevel="1" collapsed="1">
      <c r="A1581" s="305"/>
      <c r="B1581" s="343"/>
      <c r="C1581" s="423">
        <f>'P-B Uses'!$C$62</f>
        <v>0</v>
      </c>
      <c r="D1581" s="423">
        <f>'P-B Uses'!$D$62</f>
        <v>196</v>
      </c>
      <c r="E1581" s="344"/>
      <c r="F1581" s="335"/>
    </row>
    <row r="1582" spans="1:6" ht="15.75" hidden="1" outlineLevel="1" collapsed="1">
      <c r="A1582" s="305"/>
      <c r="B1582" s="343"/>
      <c r="C1582" s="423">
        <f>'PVAMU Uses'!$C$62</f>
        <v>0</v>
      </c>
      <c r="D1582" s="423">
        <f>'PVAMU Uses'!$D$62</f>
        <v>724</v>
      </c>
      <c r="E1582" s="344"/>
      <c r="F1582" s="335"/>
    </row>
    <row r="1583" spans="1:6" ht="15.75" hidden="1" outlineLevel="1" collapsed="1">
      <c r="A1583" s="305"/>
      <c r="B1583" s="343"/>
      <c r="C1583" s="423">
        <f>'RGV1 Uses'!$C$62</f>
        <v>0</v>
      </c>
      <c r="D1583" s="423">
        <f>'RGV1 Uses'!$D$62</f>
        <v>3229</v>
      </c>
      <c r="E1583" s="344"/>
      <c r="F1583" s="335"/>
    </row>
    <row r="1584" spans="1:6" ht="15.75" hidden="1" outlineLevel="1" collapsed="1">
      <c r="A1584" s="305"/>
      <c r="B1584" s="343"/>
      <c r="C1584" s="423">
        <f>'S-A Uses'!$C$62</f>
        <v>0</v>
      </c>
      <c r="D1584" s="423">
        <f>'S-A Uses'!$D$62</f>
        <v>2048</v>
      </c>
      <c r="E1584" s="344"/>
      <c r="F1584" s="335"/>
    </row>
    <row r="1585" spans="1:6" ht="15.75" hidden="1" outlineLevel="1" collapsed="1">
      <c r="A1585" s="305"/>
      <c r="B1585" s="343"/>
      <c r="C1585" s="423">
        <f>'SFA Uses'!$C$62</f>
        <v>0</v>
      </c>
      <c r="D1585" s="423">
        <f>'SFA Uses'!$D$62</f>
        <v>667</v>
      </c>
      <c r="E1585" s="344"/>
      <c r="F1585" s="335"/>
    </row>
    <row r="1586" spans="1:6" ht="15.75" hidden="1" outlineLevel="1" collapsed="1">
      <c r="A1586" s="305"/>
      <c r="B1586" s="343"/>
      <c r="C1586" s="423">
        <f>'SHSU1 Uses'!$C$62</f>
        <v>0</v>
      </c>
      <c r="D1586" s="423">
        <f>'SHSU1 Uses'!$D$62</f>
        <v>3159</v>
      </c>
      <c r="E1586" s="344"/>
      <c r="F1586" s="335"/>
    </row>
    <row r="1587" spans="1:6" ht="15.75" hidden="1" outlineLevel="1" collapsed="1">
      <c r="A1587" s="305"/>
      <c r="B1587" s="343"/>
      <c r="C1587" s="423">
        <f>'SRSU Uses'!$C$62</f>
        <v>0</v>
      </c>
      <c r="D1587" s="423">
        <f>'SRSU Uses'!$D$62</f>
        <v>257</v>
      </c>
      <c r="E1587" s="344"/>
      <c r="F1587" s="335"/>
    </row>
    <row r="1588" spans="1:6" ht="15.75" hidden="1" outlineLevel="1" collapsed="1">
      <c r="A1588" s="305"/>
      <c r="B1588" s="343"/>
      <c r="C1588" s="423">
        <f>'TAMIIU Uses'!$C$62</f>
        <v>0</v>
      </c>
      <c r="D1588" s="423">
        <f>'TAMIIU Uses'!$D$62</f>
        <v>1395</v>
      </c>
      <c r="E1588" s="344"/>
      <c r="F1588" s="335"/>
    </row>
    <row r="1589" spans="1:6" ht="15.75" hidden="1" outlineLevel="1" collapsed="1">
      <c r="A1589" s="305"/>
      <c r="B1589" s="343"/>
      <c r="C1589" s="423">
        <f>'TAMU Uses'!$C$62</f>
        <v>0</v>
      </c>
      <c r="D1589" s="423">
        <f>'TAMU Uses'!$D$62</f>
        <v>2194</v>
      </c>
      <c r="E1589" s="344"/>
      <c r="F1589" s="335"/>
    </row>
    <row r="1590" spans="1:6" ht="15.75" hidden="1" outlineLevel="1" collapsed="1">
      <c r="A1590" s="305"/>
      <c r="B1590" s="343"/>
      <c r="C1590" s="423">
        <f>'TAMUC Uses'!$C$62</f>
        <v>0</v>
      </c>
      <c r="D1590" s="423">
        <f>'TAMUC Uses'!$D$62</f>
        <v>402</v>
      </c>
      <c r="E1590" s="344"/>
      <c r="F1590" s="335"/>
    </row>
    <row r="1591" spans="1:6" ht="15.75" hidden="1" outlineLevel="1" collapsed="1">
      <c r="A1591" s="305"/>
      <c r="B1591" s="343"/>
      <c r="C1591" s="423">
        <f>'TAMUCC Uses'!$C$62</f>
        <v>0</v>
      </c>
      <c r="D1591" s="423">
        <f>'TAMUCC Uses'!$D$62</f>
        <v>746</v>
      </c>
      <c r="E1591" s="344"/>
      <c r="F1591" s="335"/>
    </row>
    <row r="1592" spans="1:6" ht="15.75" hidden="1" outlineLevel="1" collapsed="1">
      <c r="A1592" s="305"/>
      <c r="B1592" s="343"/>
      <c r="C1592" s="423">
        <f>'TAMUCT Uses'!$C$62</f>
        <v>0</v>
      </c>
      <c r="D1592" s="423">
        <f>'TAMUCT Uses'!$D$62</f>
        <v>86</v>
      </c>
      <c r="E1592" s="344"/>
      <c r="F1592" s="335"/>
    </row>
    <row r="1593" spans="1:6" ht="15.75" hidden="1" outlineLevel="1" collapsed="1">
      <c r="A1593" s="305"/>
      <c r="B1593" s="343"/>
      <c r="C1593" s="423">
        <f>'TAMUG Uses'!$C$62</f>
        <v>0</v>
      </c>
      <c r="D1593" s="423">
        <f>'TAMUG Uses'!$D$62</f>
        <v>80</v>
      </c>
      <c r="E1593" s="344"/>
      <c r="F1593" s="335"/>
    </row>
    <row r="1594" spans="1:6" ht="15.75" hidden="1" outlineLevel="1" collapsed="1">
      <c r="A1594" s="305"/>
      <c r="B1594" s="343"/>
      <c r="C1594" s="423">
        <f>'TAMUK Uses'!$C$62</f>
        <v>0</v>
      </c>
      <c r="D1594" s="423">
        <f>'TAMUK Uses'!$D$62</f>
        <v>811</v>
      </c>
      <c r="E1594" s="344"/>
      <c r="F1594" s="335"/>
    </row>
    <row r="1595" spans="1:6" ht="15.75" hidden="1" outlineLevel="1" collapsed="1">
      <c r="A1595" s="305"/>
      <c r="B1595" s="343"/>
      <c r="C1595" s="423">
        <f>'TAMUSA Uses'!$C$62</f>
        <v>0</v>
      </c>
      <c r="D1595" s="423">
        <f>'TAMUSA Uses'!$D$62</f>
        <v>758</v>
      </c>
      <c r="E1595" s="344"/>
      <c r="F1595" s="335"/>
    </row>
    <row r="1596" spans="1:6" ht="15.75" hidden="1" outlineLevel="1" collapsed="1">
      <c r="A1596" s="305"/>
      <c r="B1596" s="343"/>
      <c r="C1596" s="423">
        <f>'TAMUT Uses'!$C$62</f>
        <v>0</v>
      </c>
      <c r="D1596" s="423">
        <f>'TAMUT Uses'!$D$62</f>
        <v>199</v>
      </c>
      <c r="E1596" s="344"/>
      <c r="F1596" s="335"/>
    </row>
    <row r="1597" spans="1:6" ht="15.75" hidden="1" outlineLevel="1" collapsed="1">
      <c r="A1597" s="305"/>
      <c r="B1597" s="343"/>
      <c r="C1597" s="423">
        <f>'TARLST Uses'!$C$62</f>
        <v>0</v>
      </c>
      <c r="D1597" s="423">
        <f>'TARLST Uses'!$D$62</f>
        <v>1550</v>
      </c>
      <c r="E1597" s="344"/>
      <c r="F1597" s="335"/>
    </row>
    <row r="1598" spans="1:6" ht="15.75" hidden="1" outlineLevel="1" collapsed="1">
      <c r="A1598" s="305"/>
      <c r="B1598" s="343"/>
      <c r="C1598" s="423">
        <f>'TSU Uses'!$C$62</f>
        <v>0</v>
      </c>
      <c r="D1598" s="423">
        <f>'TSU Uses'!$D$62</f>
        <v>1455</v>
      </c>
      <c r="E1598" s="344"/>
      <c r="F1598" s="335"/>
    </row>
    <row r="1599" spans="1:6" ht="15.75" hidden="1" outlineLevel="1" collapsed="1">
      <c r="A1599" s="305"/>
      <c r="B1599" s="343"/>
      <c r="C1599" s="423">
        <f>'TTU Uses'!$C$62</f>
        <v>0</v>
      </c>
      <c r="D1599" s="423">
        <f>'TTU Uses'!$D$62</f>
        <v>901</v>
      </c>
      <c r="E1599" s="344"/>
      <c r="F1599" s="335"/>
    </row>
    <row r="1600" spans="1:6" ht="15.75" hidden="1" outlineLevel="1" collapsed="1">
      <c r="A1600" s="305"/>
      <c r="B1600" s="343"/>
      <c r="C1600" s="423">
        <f>'TWU Uses'!$C$62</f>
        <v>0</v>
      </c>
      <c r="D1600" s="423">
        <f>'TWU Uses'!$D$62</f>
        <v>339</v>
      </c>
      <c r="E1600" s="344"/>
      <c r="F1600" s="335"/>
    </row>
    <row r="1601" spans="1:6" ht="15.75" hidden="1" outlineLevel="1" collapsed="1">
      <c r="A1601" s="305"/>
      <c r="B1601" s="343"/>
      <c r="C1601" s="423">
        <f>'TXST Uses'!$C$62</f>
        <v>0</v>
      </c>
      <c r="D1601" s="423">
        <f>'TXST Uses'!$D$62</f>
        <v>3707</v>
      </c>
      <c r="E1601" s="344"/>
      <c r="F1601" s="335"/>
    </row>
    <row r="1602" spans="1:6" ht="15.75" hidden="1" outlineLevel="1" collapsed="1">
      <c r="A1602" s="305"/>
      <c r="B1602" s="343"/>
      <c r="C1602" s="423">
        <f>'TYL Uses'!$C$62</f>
        <v>0</v>
      </c>
      <c r="D1602" s="423">
        <f>'TYL Uses'!$D$62</f>
        <v>402</v>
      </c>
      <c r="E1602" s="344"/>
      <c r="F1602" s="335"/>
    </row>
    <row r="1603" spans="1:6" ht="15.75" hidden="1" outlineLevel="1" collapsed="1">
      <c r="A1603" s="305"/>
      <c r="B1603" s="343"/>
      <c r="C1603" s="423">
        <f>'UH1 Uses'!$C$62</f>
        <v>0</v>
      </c>
      <c r="D1603" s="423">
        <f>'UH1 Uses'!$D$62</f>
        <v>2467</v>
      </c>
      <c r="E1603" s="344"/>
      <c r="F1603" s="335"/>
    </row>
    <row r="1604" spans="1:6" ht="15.75" hidden="1" outlineLevel="1" collapsed="1">
      <c r="A1604" s="305"/>
      <c r="B1604" s="343"/>
      <c r="C1604" s="423">
        <f>'UHCL Uses'!$C$62</f>
        <v>0</v>
      </c>
      <c r="D1604" s="423">
        <f>'UHCL Uses'!$D$62</f>
        <v>1040</v>
      </c>
      <c r="E1604" s="344"/>
      <c r="F1604" s="335"/>
    </row>
    <row r="1605" spans="1:6" ht="15.75" hidden="1" outlineLevel="1" collapsed="1">
      <c r="A1605" s="305"/>
      <c r="B1605" s="343"/>
      <c r="C1605" s="423">
        <f>'UHD Uses'!$C$62</f>
        <v>0</v>
      </c>
      <c r="D1605" s="423">
        <f>'UHD Uses'!$D$62</f>
        <v>1136</v>
      </c>
      <c r="E1605" s="344"/>
      <c r="F1605" s="335"/>
    </row>
    <row r="1606" spans="1:6" ht="15.75" hidden="1" outlineLevel="1" collapsed="1">
      <c r="A1606" s="305"/>
      <c r="B1606" s="343"/>
      <c r="C1606" s="423">
        <f>'UHV Uses'!$C$62</f>
        <v>0</v>
      </c>
      <c r="D1606" s="423">
        <f>'UHV Uses'!$D$62</f>
        <v>420</v>
      </c>
      <c r="E1606" s="344"/>
      <c r="F1606" s="335"/>
    </row>
    <row r="1607" spans="1:6" ht="15.75" hidden="1" outlineLevel="1" collapsed="1">
      <c r="A1607" s="305"/>
      <c r="B1607" s="343"/>
      <c r="C1607" s="423">
        <f>'UNT Uses'!$C$62</f>
        <v>0</v>
      </c>
      <c r="D1607" s="423">
        <f>'UNT Uses'!$D$62</f>
        <v>2154</v>
      </c>
      <c r="E1607" s="344"/>
      <c r="F1607" s="335"/>
    </row>
    <row r="1608" spans="1:6" ht="15.75" hidden="1" outlineLevel="1" collapsed="1">
      <c r="A1608" s="305"/>
      <c r="B1608" s="343"/>
      <c r="C1608" s="423">
        <f>'UNTD Uses'!$C$62</f>
        <v>0</v>
      </c>
      <c r="D1608" s="423">
        <f>'UNTD Uses'!$D$62</f>
        <v>350</v>
      </c>
      <c r="E1608" s="344"/>
      <c r="F1608" s="335"/>
    </row>
    <row r="1609" spans="1:6" ht="15.75" hidden="1" outlineLevel="1" collapsed="1">
      <c r="A1609" s="305"/>
      <c r="B1609" s="343"/>
      <c r="C1609" s="423">
        <f>'WTAMU Uses'!$C$62</f>
        <v>0</v>
      </c>
      <c r="D1609" s="423">
        <f>'WTAMU Uses'!$D$62</f>
        <v>462</v>
      </c>
      <c r="E1609" s="344"/>
      <c r="F1609" s="335"/>
    </row>
    <row r="1610" spans="1:6" ht="15.75" collapsed="1">
      <c r="A1610" s="308"/>
      <c r="B1610" s="337" t="s">
        <v>953</v>
      </c>
      <c r="C1610" s="366">
        <f>SUM(C1574:C1609)</f>
        <v>0</v>
      </c>
      <c r="D1610" s="366">
        <f>SUM(D1574:D1609)</f>
        <v>48668</v>
      </c>
      <c r="E1610" s="347"/>
      <c r="F1610" s="335"/>
    </row>
    <row r="1611" spans="1:6" ht="15.75">
      <c r="A1611" s="306"/>
      <c r="B1611" s="361"/>
      <c r="C1611" s="362"/>
      <c r="D1611" s="363"/>
      <c r="E1611" s="364"/>
      <c r="F1611" s="345"/>
    </row>
    <row r="1612" spans="1:6" ht="15.75" customHeight="1">
      <c r="A1612" s="307">
        <v>9</v>
      </c>
      <c r="B1612" s="365" t="s">
        <v>993</v>
      </c>
      <c r="C1612" s="367"/>
      <c r="D1612" s="367"/>
      <c r="E1612" s="367"/>
      <c r="F1612" s="368"/>
    </row>
    <row r="1613" spans="1:6" ht="15.75" hidden="1" customHeight="1" outlineLevel="1">
      <c r="A1613" s="307"/>
      <c r="B1613" s="365"/>
      <c r="C1613" s="424">
        <f>'ARL Uses'!$C$65</f>
        <v>0</v>
      </c>
      <c r="D1613" s="424">
        <f>'ARL Uses'!$D$65</f>
        <v>0</v>
      </c>
      <c r="E1613" s="424">
        <f>'ARL Uses'!$E$65</f>
        <v>0</v>
      </c>
      <c r="F1613" s="368"/>
    </row>
    <row r="1614" spans="1:6" ht="15.75" hidden="1" customHeight="1" outlineLevel="1" collapsed="1">
      <c r="A1614" s="307"/>
      <c r="B1614" s="365"/>
      <c r="C1614" s="424">
        <f>'ASU Uses'!$C$65</f>
        <v>0</v>
      </c>
      <c r="D1614" s="424">
        <f>'ASU Uses'!$D$65</f>
        <v>0</v>
      </c>
      <c r="E1614" s="424">
        <f>'ASU Uses'!$E$65</f>
        <v>0</v>
      </c>
      <c r="F1614" s="368"/>
    </row>
    <row r="1615" spans="1:6" ht="15.75" hidden="1" customHeight="1" outlineLevel="1" collapsed="1">
      <c r="A1615" s="307"/>
      <c r="B1615" s="365"/>
      <c r="C1615" s="424">
        <f>'AUS1 Uses'!$C$65</f>
        <v>0</v>
      </c>
      <c r="D1615" s="424">
        <f>'AUS1 Uses'!$D$65</f>
        <v>94562</v>
      </c>
      <c r="E1615" s="424">
        <f>'AUS1 Uses'!$E$65</f>
        <v>0</v>
      </c>
      <c r="F1615" s="368"/>
    </row>
    <row r="1616" spans="1:6" ht="15.75" hidden="1" customHeight="1" outlineLevel="1" collapsed="1">
      <c r="A1616" s="307"/>
      <c r="B1616" s="365"/>
      <c r="C1616" s="424">
        <f>'Dal Uses'!$C$65</f>
        <v>0</v>
      </c>
      <c r="D1616" s="424">
        <f>'Dal Uses'!$D$65</f>
        <v>0</v>
      </c>
      <c r="E1616" s="424">
        <f>'Dal Uses'!$E$65</f>
        <v>0</v>
      </c>
      <c r="F1616" s="368"/>
    </row>
    <row r="1617" spans="1:6" ht="15.75" hidden="1" customHeight="1" outlineLevel="1" collapsed="1">
      <c r="A1617" s="307"/>
      <c r="B1617" s="365"/>
      <c r="C1617" s="424">
        <f>'E-P Uses'!$C$65</f>
        <v>0</v>
      </c>
      <c r="D1617" s="424">
        <f>'E-P Uses'!$D$65</f>
        <v>0</v>
      </c>
      <c r="E1617" s="424">
        <f>'E-P Uses'!$E$65</f>
        <v>0</v>
      </c>
      <c r="F1617" s="368"/>
    </row>
    <row r="1618" spans="1:6" ht="15.75" hidden="1" customHeight="1" outlineLevel="1" collapsed="1">
      <c r="A1618" s="307"/>
      <c r="B1618" s="365"/>
      <c r="C1618" s="424">
        <f>'LU Uses'!$C$65</f>
        <v>0</v>
      </c>
      <c r="D1618" s="424">
        <f>'LU Uses'!$D$65</f>
        <v>0</v>
      </c>
      <c r="E1618" s="424">
        <f>'LU Uses'!$E$65</f>
        <v>0</v>
      </c>
      <c r="F1618" s="368"/>
    </row>
    <row r="1619" spans="1:6" ht="15.75" hidden="1" customHeight="1" outlineLevel="1" collapsed="1">
      <c r="A1619" s="307"/>
      <c r="B1619" s="365"/>
      <c r="C1619" s="424">
        <f>'MidWST Uses'!$C$65</f>
        <v>0</v>
      </c>
      <c r="D1619" s="424">
        <f>'MidWST Uses'!$D$65</f>
        <v>0</v>
      </c>
      <c r="E1619" s="424">
        <f>'MidWST Uses'!$E$65</f>
        <v>0</v>
      </c>
      <c r="F1619" s="368"/>
    </row>
    <row r="1620" spans="1:6" ht="15.75" hidden="1" customHeight="1" outlineLevel="1" collapsed="1">
      <c r="A1620" s="307"/>
      <c r="B1620" s="365"/>
      <c r="C1620" s="424">
        <f>'P-B Uses'!$C$65</f>
        <v>0</v>
      </c>
      <c r="D1620" s="424">
        <f>'P-B Uses'!$D$65</f>
        <v>0</v>
      </c>
      <c r="E1620" s="424">
        <f>'P-B Uses'!$E$65</f>
        <v>0</v>
      </c>
      <c r="F1620" s="368"/>
    </row>
    <row r="1621" spans="1:6" ht="15.75" hidden="1" customHeight="1" outlineLevel="1" collapsed="1">
      <c r="A1621" s="307"/>
      <c r="B1621" s="365"/>
      <c r="C1621" s="424">
        <f>'PVAMU Uses'!$C$65</f>
        <v>0</v>
      </c>
      <c r="D1621" s="424">
        <f>'PVAMU Uses'!$D$65</f>
        <v>15000</v>
      </c>
      <c r="E1621" s="424">
        <f>'PVAMU Uses'!$E$65</f>
        <v>0</v>
      </c>
      <c r="F1621" s="368"/>
    </row>
    <row r="1622" spans="1:6" ht="15.75" hidden="1" customHeight="1" outlineLevel="1" collapsed="1">
      <c r="A1622" s="307"/>
      <c r="B1622" s="365"/>
      <c r="C1622" s="424">
        <f>'RGV1 Uses'!$C$65</f>
        <v>0</v>
      </c>
      <c r="D1622" s="424">
        <f>'RGV1 Uses'!$D$65</f>
        <v>0</v>
      </c>
      <c r="E1622" s="424">
        <f>'RGV1 Uses'!$E$65</f>
        <v>0</v>
      </c>
      <c r="F1622" s="368"/>
    </row>
    <row r="1623" spans="1:6" ht="15.75" hidden="1" customHeight="1" outlineLevel="1" collapsed="1">
      <c r="A1623" s="307"/>
      <c r="B1623" s="365"/>
      <c r="C1623" s="424">
        <f>'S-A Uses'!$C$65</f>
        <v>0</v>
      </c>
      <c r="D1623" s="424">
        <f>'S-A Uses'!$D$65</f>
        <v>0</v>
      </c>
      <c r="E1623" s="424">
        <f>'S-A Uses'!$E$65</f>
        <v>0</v>
      </c>
      <c r="F1623" s="368"/>
    </row>
    <row r="1624" spans="1:6" ht="15.75" hidden="1" customHeight="1" outlineLevel="1" collapsed="1">
      <c r="A1624" s="307"/>
      <c r="B1624" s="365"/>
      <c r="C1624" s="424">
        <f>'SFA Uses'!$C$65</f>
        <v>0</v>
      </c>
      <c r="D1624" s="424">
        <f>'SFA Uses'!$D$65</f>
        <v>0</v>
      </c>
      <c r="E1624" s="424">
        <f>'SFA Uses'!$E$65</f>
        <v>0</v>
      </c>
      <c r="F1624" s="368"/>
    </row>
    <row r="1625" spans="1:6" ht="15.75" hidden="1" customHeight="1" outlineLevel="1" collapsed="1">
      <c r="A1625" s="307"/>
      <c r="B1625" s="365"/>
      <c r="C1625" s="424">
        <f>'SHSU1 Uses'!$C$65</f>
        <v>0</v>
      </c>
      <c r="D1625" s="424">
        <f>'SHSU1 Uses'!$D$65</f>
        <v>0</v>
      </c>
      <c r="E1625" s="424">
        <f>'SHSU1 Uses'!$E$65</f>
        <v>0</v>
      </c>
      <c r="F1625" s="368"/>
    </row>
    <row r="1626" spans="1:6" ht="15.75" hidden="1" customHeight="1" outlineLevel="1" collapsed="1">
      <c r="A1626" s="307"/>
      <c r="B1626" s="365"/>
      <c r="C1626" s="424">
        <f>'SRSU Uses'!$C$65</f>
        <v>0</v>
      </c>
      <c r="D1626" s="424">
        <f>'SRSU Uses'!$D$65</f>
        <v>0</v>
      </c>
      <c r="E1626" s="424">
        <f>'SRSU Uses'!$E$65</f>
        <v>0</v>
      </c>
      <c r="F1626" s="368"/>
    </row>
    <row r="1627" spans="1:6" ht="15.75" hidden="1" customHeight="1" outlineLevel="1" collapsed="1">
      <c r="A1627" s="307"/>
      <c r="B1627" s="365"/>
      <c r="C1627" s="424">
        <f>'TAMIIU Uses'!$C$65</f>
        <v>0</v>
      </c>
      <c r="D1627" s="424">
        <f>'TAMIIU Uses'!$D$65</f>
        <v>0</v>
      </c>
      <c r="E1627" s="424">
        <f>'TAMIIU Uses'!$E$65</f>
        <v>0</v>
      </c>
      <c r="F1627" s="368"/>
    </row>
    <row r="1628" spans="1:6" ht="15.75" hidden="1" customHeight="1" outlineLevel="1" collapsed="1">
      <c r="A1628" s="307"/>
      <c r="B1628" s="365"/>
      <c r="C1628" s="424">
        <f>'TAMU Uses'!$C$65</f>
        <v>0</v>
      </c>
      <c r="D1628" s="424">
        <f>'TAMU Uses'!$D$65</f>
        <v>0</v>
      </c>
      <c r="E1628" s="424">
        <f>'TAMU Uses'!$E$65</f>
        <v>0</v>
      </c>
      <c r="F1628" s="368"/>
    </row>
    <row r="1629" spans="1:6" ht="15.75" hidden="1" customHeight="1" outlineLevel="1" collapsed="1">
      <c r="A1629" s="307"/>
      <c r="B1629" s="365"/>
      <c r="C1629" s="424">
        <f>'TAMUC Uses'!$C$65</f>
        <v>0</v>
      </c>
      <c r="D1629" s="424">
        <f>'TAMUC Uses'!$D$65</f>
        <v>0</v>
      </c>
      <c r="E1629" s="424">
        <f>'TAMUC Uses'!$E$65</f>
        <v>0</v>
      </c>
      <c r="F1629" s="368"/>
    </row>
    <row r="1630" spans="1:6" ht="15.75" hidden="1" customHeight="1" outlineLevel="1" collapsed="1">
      <c r="A1630" s="307"/>
      <c r="B1630" s="365"/>
      <c r="C1630" s="424">
        <f>'TAMUCC Uses'!$C$65</f>
        <v>0</v>
      </c>
      <c r="D1630" s="424">
        <f>'TAMUCC Uses'!$D$65</f>
        <v>0</v>
      </c>
      <c r="E1630" s="424">
        <f>'TAMUCC Uses'!$E$65</f>
        <v>0</v>
      </c>
      <c r="F1630" s="368"/>
    </row>
    <row r="1631" spans="1:6" ht="15.75" hidden="1" customHeight="1" outlineLevel="1" collapsed="1">
      <c r="A1631" s="307"/>
      <c r="B1631" s="365"/>
      <c r="C1631" s="424">
        <f>'TAMUCT Uses'!$C$65</f>
        <v>0</v>
      </c>
      <c r="D1631" s="424">
        <f>'TAMUCT Uses'!$D$65</f>
        <v>0</v>
      </c>
      <c r="E1631" s="424">
        <f>'TAMUCT Uses'!$E$65</f>
        <v>0</v>
      </c>
      <c r="F1631" s="368"/>
    </row>
    <row r="1632" spans="1:6" ht="15.75" hidden="1" customHeight="1" outlineLevel="1" collapsed="1">
      <c r="A1632" s="307"/>
      <c r="B1632" s="365"/>
      <c r="C1632" s="424">
        <f>'TAMUG Uses'!$C$65</f>
        <v>0</v>
      </c>
      <c r="D1632" s="424">
        <f>'TAMUG Uses'!$D$65</f>
        <v>0</v>
      </c>
      <c r="E1632" s="424">
        <f>'TAMUG Uses'!$E$65</f>
        <v>0</v>
      </c>
      <c r="F1632" s="368"/>
    </row>
    <row r="1633" spans="1:6" ht="15.75" hidden="1" customHeight="1" outlineLevel="1" collapsed="1">
      <c r="A1633" s="307"/>
      <c r="B1633" s="365"/>
      <c r="C1633" s="424">
        <f>'TAMUK Uses'!$C$65</f>
        <v>0</v>
      </c>
      <c r="D1633" s="424">
        <f>'TAMUK Uses'!$D$65</f>
        <v>0</v>
      </c>
      <c r="E1633" s="424">
        <f>'TAMUK Uses'!$E$65</f>
        <v>0</v>
      </c>
      <c r="F1633" s="368"/>
    </row>
    <row r="1634" spans="1:6" ht="15.75" hidden="1" customHeight="1" outlineLevel="1" collapsed="1">
      <c r="A1634" s="307"/>
      <c r="B1634" s="365"/>
      <c r="C1634" s="424">
        <f>'TAMUSA Uses'!$C$65</f>
        <v>0</v>
      </c>
      <c r="D1634" s="424">
        <f>'TAMUSA Uses'!$D$65</f>
        <v>0</v>
      </c>
      <c r="E1634" s="424">
        <f>'TAMUSA Uses'!$E$65</f>
        <v>0</v>
      </c>
      <c r="F1634" s="368"/>
    </row>
    <row r="1635" spans="1:6" ht="15.75" hidden="1" customHeight="1" outlineLevel="1" collapsed="1">
      <c r="A1635" s="307"/>
      <c r="B1635" s="365"/>
      <c r="C1635" s="424">
        <f>'TAMUT Uses'!$C$65</f>
        <v>0</v>
      </c>
      <c r="D1635" s="424">
        <f>'TAMUT Uses'!$D$65</f>
        <v>0</v>
      </c>
      <c r="E1635" s="424">
        <f>'TAMUT Uses'!$E$65</f>
        <v>0</v>
      </c>
      <c r="F1635" s="368"/>
    </row>
    <row r="1636" spans="1:6" ht="15.75" hidden="1" customHeight="1" outlineLevel="1" collapsed="1">
      <c r="A1636" s="307"/>
      <c r="B1636" s="365"/>
      <c r="C1636" s="424">
        <f>'TARLST Uses'!$C$65</f>
        <v>0</v>
      </c>
      <c r="D1636" s="424">
        <f>'TARLST Uses'!$D$65</f>
        <v>0</v>
      </c>
      <c r="E1636" s="424">
        <f>'TARLST Uses'!$E$65</f>
        <v>0</v>
      </c>
      <c r="F1636" s="368"/>
    </row>
    <row r="1637" spans="1:6" ht="15.75" hidden="1" customHeight="1" outlineLevel="1" collapsed="1">
      <c r="A1637" s="307"/>
      <c r="B1637" s="365"/>
      <c r="C1637" s="424">
        <f>'TSU Uses'!$C$65</f>
        <v>0</v>
      </c>
      <c r="D1637" s="424">
        <f>'TSU Uses'!$D$65</f>
        <v>0</v>
      </c>
      <c r="E1637" s="424">
        <f>'TSU Uses'!$E$65</f>
        <v>0</v>
      </c>
      <c r="F1637" s="368"/>
    </row>
    <row r="1638" spans="1:6" ht="15.75" hidden="1" customHeight="1" outlineLevel="1" collapsed="1">
      <c r="A1638" s="307"/>
      <c r="B1638" s="365"/>
      <c r="C1638" s="424">
        <f>'TTU Uses'!$C$65</f>
        <v>0</v>
      </c>
      <c r="D1638" s="424">
        <f>'TTU Uses'!$D$65</f>
        <v>0</v>
      </c>
      <c r="E1638" s="424">
        <f>'TTU Uses'!$E$65</f>
        <v>0</v>
      </c>
      <c r="F1638" s="368"/>
    </row>
    <row r="1639" spans="1:6" ht="15.75" hidden="1" customHeight="1" outlineLevel="1" collapsed="1">
      <c r="A1639" s="307"/>
      <c r="B1639" s="365"/>
      <c r="C1639" s="424">
        <f>'TWU Uses'!$C$65</f>
        <v>0</v>
      </c>
      <c r="D1639" s="424">
        <f>'TWU Uses'!$D$65</f>
        <v>0</v>
      </c>
      <c r="E1639" s="424">
        <f>'TWU Uses'!$E$65</f>
        <v>0</v>
      </c>
      <c r="F1639" s="368"/>
    </row>
    <row r="1640" spans="1:6" ht="15.75" hidden="1" customHeight="1" outlineLevel="1" collapsed="1">
      <c r="A1640" s="307"/>
      <c r="B1640" s="365"/>
      <c r="C1640" s="424">
        <f>'TXST Uses'!$C$65</f>
        <v>0</v>
      </c>
      <c r="D1640" s="424">
        <f>'TXST Uses'!$D$65</f>
        <v>0</v>
      </c>
      <c r="E1640" s="424">
        <f>'TXST Uses'!$E$65</f>
        <v>0</v>
      </c>
      <c r="F1640" s="368"/>
    </row>
    <row r="1641" spans="1:6" ht="15.75" hidden="1" customHeight="1" outlineLevel="1" collapsed="1">
      <c r="A1641" s="307"/>
      <c r="B1641" s="365"/>
      <c r="C1641" s="424">
        <f>'TYL Uses'!$C$65</f>
        <v>0</v>
      </c>
      <c r="D1641" s="424">
        <f>'TYL Uses'!$D$65</f>
        <v>0</v>
      </c>
      <c r="E1641" s="424">
        <f>'TYL Uses'!$E$65</f>
        <v>0</v>
      </c>
      <c r="F1641" s="368"/>
    </row>
    <row r="1642" spans="1:6" ht="15.75" hidden="1" customHeight="1" outlineLevel="1" collapsed="1">
      <c r="A1642" s="307"/>
      <c r="B1642" s="365"/>
      <c r="C1642" s="424">
        <f>'UH1 Uses'!$C$65</f>
        <v>0</v>
      </c>
      <c r="D1642" s="424">
        <f>'UH1 Uses'!$D$65</f>
        <v>0</v>
      </c>
      <c r="E1642" s="424">
        <f>'UH1 Uses'!$E$65</f>
        <v>0</v>
      </c>
      <c r="F1642" s="368"/>
    </row>
    <row r="1643" spans="1:6" ht="15.75" hidden="1" customHeight="1" outlineLevel="1" collapsed="1">
      <c r="A1643" s="307"/>
      <c r="B1643" s="365"/>
      <c r="C1643" s="424">
        <f>'UHCL Uses'!$C$65</f>
        <v>0</v>
      </c>
      <c r="D1643" s="424">
        <f>'UHCL Uses'!$D$65</f>
        <v>0</v>
      </c>
      <c r="E1643" s="424">
        <f>'UHCL Uses'!$E$65</f>
        <v>0</v>
      </c>
      <c r="F1643" s="368"/>
    </row>
    <row r="1644" spans="1:6" ht="15.75" hidden="1" customHeight="1" outlineLevel="1" collapsed="1">
      <c r="A1644" s="307"/>
      <c r="B1644" s="365"/>
      <c r="C1644" s="424">
        <f>'UHD Uses'!$C$65</f>
        <v>0</v>
      </c>
      <c r="D1644" s="424">
        <f>'UHD Uses'!$D$65</f>
        <v>0</v>
      </c>
      <c r="E1644" s="424">
        <f>'UHD Uses'!$E$65</f>
        <v>0</v>
      </c>
      <c r="F1644" s="368"/>
    </row>
    <row r="1645" spans="1:6" ht="15.75" hidden="1" customHeight="1" outlineLevel="1" collapsed="1">
      <c r="A1645" s="307"/>
      <c r="B1645" s="365"/>
      <c r="C1645" s="424">
        <f>'UHV Uses'!$C$65</f>
        <v>0</v>
      </c>
      <c r="D1645" s="424">
        <f>'UHV Uses'!$D$65</f>
        <v>0</v>
      </c>
      <c r="E1645" s="424">
        <f>'UHV Uses'!$E$65</f>
        <v>0</v>
      </c>
      <c r="F1645" s="368"/>
    </row>
    <row r="1646" spans="1:6" ht="15.75" hidden="1" customHeight="1" outlineLevel="1" collapsed="1">
      <c r="A1646" s="307"/>
      <c r="B1646" s="365"/>
      <c r="C1646" s="424">
        <f>'UNT Uses'!$C$65</f>
        <v>0</v>
      </c>
      <c r="D1646" s="424">
        <f>'UNT Uses'!$D$65</f>
        <v>0</v>
      </c>
      <c r="E1646" s="424">
        <f>'UNT Uses'!$E$65</f>
        <v>5000</v>
      </c>
      <c r="F1646" s="368"/>
    </row>
    <row r="1647" spans="1:6" ht="15.75" hidden="1" customHeight="1" outlineLevel="1" collapsed="1">
      <c r="A1647" s="307"/>
      <c r="B1647" s="365"/>
      <c r="C1647" s="424">
        <f>'UNTD Uses'!$C$65</f>
        <v>0</v>
      </c>
      <c r="D1647" s="424">
        <f>'UNTD Uses'!$D$65</f>
        <v>0</v>
      </c>
      <c r="E1647" s="424">
        <f>'UNTD Uses'!$E$65</f>
        <v>0</v>
      </c>
      <c r="F1647" s="368"/>
    </row>
    <row r="1648" spans="1:6" ht="15.75" hidden="1" customHeight="1" outlineLevel="1" collapsed="1">
      <c r="A1648" s="307"/>
      <c r="B1648" s="365"/>
      <c r="C1648" s="424">
        <f>'WTAMU Uses'!$C$65</f>
        <v>0</v>
      </c>
      <c r="D1648" s="424">
        <f>'WTAMU Uses'!$D$65</f>
        <v>0</v>
      </c>
      <c r="E1648" s="424">
        <f>'WTAMU Uses'!$E$65</f>
        <v>0</v>
      </c>
      <c r="F1648" s="368"/>
    </row>
    <row r="1649" spans="1:6" ht="31.5" collapsed="1">
      <c r="A1649" s="305" t="s">
        <v>988</v>
      </c>
      <c r="B1649" s="342" t="s">
        <v>994</v>
      </c>
      <c r="C1649" s="333">
        <f>SUM(C1613:C1648)</f>
        <v>0</v>
      </c>
      <c r="D1649" s="333">
        <f>SUM(D1613:D1648)</f>
        <v>109562</v>
      </c>
      <c r="E1649" s="333">
        <f>SUM(E1613:E1648)</f>
        <v>5000</v>
      </c>
      <c r="F1649" s="335"/>
    </row>
    <row r="1650" spans="1:6" ht="15.75">
      <c r="A1650" s="348"/>
      <c r="B1650" s="361"/>
      <c r="C1650" s="369"/>
      <c r="D1650" s="370"/>
      <c r="E1650" s="371"/>
      <c r="F1650" s="345"/>
    </row>
    <row r="1651" spans="1:6" ht="15.75" hidden="1" outlineLevel="1">
      <c r="A1651" s="348"/>
      <c r="B1651" s="361"/>
      <c r="C1651" s="369">
        <f>'ARL Uses'!$C$67</f>
        <v>13182239</v>
      </c>
      <c r="D1651" s="370">
        <f>'ARL Uses'!$D$67</f>
        <v>58036919</v>
      </c>
      <c r="E1651" s="371">
        <f>'ARL Uses'!$E$67</f>
        <v>898761</v>
      </c>
      <c r="F1651" s="345"/>
    </row>
    <row r="1652" spans="1:6" ht="15.75" hidden="1" outlineLevel="1" collapsed="1">
      <c r="A1652" s="348"/>
      <c r="B1652" s="361"/>
      <c r="C1652" s="369">
        <f>'ASU Uses'!$C$67</f>
        <v>6101814</v>
      </c>
      <c r="D1652" s="370">
        <f>'ASU Uses'!$D$67</f>
        <v>17785019</v>
      </c>
      <c r="E1652" s="371">
        <f>'ASU Uses'!$E$67</f>
        <v>17098595</v>
      </c>
      <c r="F1652" s="345"/>
    </row>
    <row r="1653" spans="1:6" ht="15.75" hidden="1" outlineLevel="1" collapsed="1">
      <c r="A1653" s="348"/>
      <c r="B1653" s="361"/>
      <c r="C1653" s="369">
        <f>'AUS1 Uses'!$C$67</f>
        <v>14117339</v>
      </c>
      <c r="D1653" s="370">
        <f>'AUS1 Uses'!$D$67</f>
        <v>36865482</v>
      </c>
      <c r="E1653" s="371">
        <f>'AUS1 Uses'!$E$67</f>
        <v>0</v>
      </c>
      <c r="F1653" s="345"/>
    </row>
    <row r="1654" spans="1:6" ht="15.75" hidden="1" outlineLevel="1" collapsed="1">
      <c r="A1654" s="348"/>
      <c r="B1654" s="361"/>
      <c r="C1654" s="369">
        <f>'Dal Uses'!$C$67</f>
        <v>7271565</v>
      </c>
      <c r="D1654" s="370">
        <f>'Dal Uses'!$D$67</f>
        <v>51720702</v>
      </c>
      <c r="E1654" s="371">
        <f>'Dal Uses'!$E$67</f>
        <v>0</v>
      </c>
      <c r="F1654" s="345"/>
    </row>
    <row r="1655" spans="1:6" ht="15.75" hidden="1" outlineLevel="1" collapsed="1">
      <c r="A1655" s="348"/>
      <c r="B1655" s="361"/>
      <c r="C1655" s="369">
        <f>'E-P Uses'!$C$67</f>
        <v>9653890</v>
      </c>
      <c r="D1655" s="370">
        <f>'E-P Uses'!$D$67</f>
        <v>86869373</v>
      </c>
      <c r="E1655" s="371">
        <f>'E-P Uses'!$E$67</f>
        <v>61880684</v>
      </c>
      <c r="F1655" s="345"/>
    </row>
    <row r="1656" spans="1:6" ht="15.75" hidden="1" outlineLevel="1" collapsed="1">
      <c r="A1656" s="348"/>
      <c r="B1656" s="361"/>
      <c r="C1656" s="369">
        <f>'LU Uses'!$C$67</f>
        <v>4262503</v>
      </c>
      <c r="D1656" s="370">
        <f>'LU Uses'!$D$67</f>
        <v>29156209</v>
      </c>
      <c r="E1656" s="371">
        <f>'LU Uses'!$E$67</f>
        <v>0</v>
      </c>
      <c r="F1656" s="345"/>
    </row>
    <row r="1657" spans="1:6" ht="15.75" hidden="1" outlineLevel="1" collapsed="1">
      <c r="A1657" s="348"/>
      <c r="B1657" s="361"/>
      <c r="C1657" s="369">
        <f>'MidWST Uses'!$C$67</f>
        <v>4255857</v>
      </c>
      <c r="D1657" s="370">
        <f>'MidWST Uses'!$D$67</f>
        <v>10619955</v>
      </c>
      <c r="E1657" s="371">
        <f>'MidWST Uses'!$E$67</f>
        <v>12982643</v>
      </c>
      <c r="F1657" s="345"/>
    </row>
    <row r="1658" spans="1:6" ht="15.75" hidden="1" outlineLevel="1" collapsed="1">
      <c r="A1658" s="348"/>
      <c r="B1658" s="361"/>
      <c r="C1658" s="369">
        <f>'P-B Uses'!$C$67</f>
        <v>626340</v>
      </c>
      <c r="D1658" s="370">
        <f>'P-B Uses'!$D$67</f>
        <v>5751027</v>
      </c>
      <c r="E1658" s="371">
        <f>'P-B Uses'!$E$67</f>
        <v>5824363</v>
      </c>
      <c r="F1658" s="345"/>
    </row>
    <row r="1659" spans="1:6" ht="15.75" hidden="1" outlineLevel="1" collapsed="1">
      <c r="A1659" s="348"/>
      <c r="B1659" s="361"/>
      <c r="C1659" s="369">
        <f>'PVAMU Uses'!$C$67</f>
        <v>10308700</v>
      </c>
      <c r="D1659" s="370">
        <f>'PVAMU Uses'!$D$67</f>
        <v>49156133</v>
      </c>
      <c r="E1659" s="371">
        <f>'PVAMU Uses'!$E$67</f>
        <v>2289484</v>
      </c>
      <c r="F1659" s="345"/>
    </row>
    <row r="1660" spans="1:6" ht="15.75" hidden="1" outlineLevel="1" collapsed="1">
      <c r="A1660" s="348"/>
      <c r="B1660" s="361"/>
      <c r="C1660" s="369">
        <f>'RGV1 Uses'!$C$67</f>
        <v>21875283</v>
      </c>
      <c r="D1660" s="370">
        <f>'RGV1 Uses'!$D$67</f>
        <v>119067607</v>
      </c>
      <c r="E1660" s="371">
        <f>'RGV1 Uses'!$E$67</f>
        <v>6952</v>
      </c>
      <c r="F1660" s="345"/>
    </row>
    <row r="1661" spans="1:6" ht="15.75" hidden="1" outlineLevel="1" collapsed="1">
      <c r="A1661" s="348"/>
      <c r="B1661" s="361"/>
      <c r="C1661" s="369">
        <f>'S-A Uses'!$C$67</f>
        <v>22524460</v>
      </c>
      <c r="D1661" s="370">
        <f>'S-A Uses'!$D$67</f>
        <v>77235456</v>
      </c>
      <c r="E1661" s="371">
        <f>'S-A Uses'!$E$67</f>
        <v>0</v>
      </c>
      <c r="F1661" s="345"/>
    </row>
    <row r="1662" spans="1:6" ht="15.75" hidden="1" outlineLevel="1" collapsed="1">
      <c r="A1662" s="348"/>
      <c r="B1662" s="361"/>
      <c r="C1662" s="369">
        <f>'SFA Uses'!$C$67</f>
        <v>9512949</v>
      </c>
      <c r="D1662" s="370">
        <f>'SFA Uses'!$D$67</f>
        <v>50469094</v>
      </c>
      <c r="E1662" s="371">
        <f>'SFA Uses'!$E$67</f>
        <v>0</v>
      </c>
      <c r="F1662" s="345"/>
    </row>
    <row r="1663" spans="1:6" ht="15.75" hidden="1" outlineLevel="1" collapsed="1">
      <c r="A1663" s="348"/>
      <c r="B1663" s="361"/>
      <c r="C1663" s="369">
        <f>'SHSU1 Uses'!$C$67</f>
        <v>16247485</v>
      </c>
      <c r="D1663" s="370">
        <f>'SHSU1 Uses'!$D$67</f>
        <v>25703142</v>
      </c>
      <c r="E1663" s="371">
        <f>'SHSU1 Uses'!$E$67</f>
        <v>0</v>
      </c>
      <c r="F1663" s="345"/>
    </row>
    <row r="1664" spans="1:6" ht="15.75" hidden="1" outlineLevel="1" collapsed="1">
      <c r="A1664" s="348"/>
      <c r="B1664" s="361"/>
      <c r="C1664" s="369">
        <f>'SRSU Uses'!$C$67</f>
        <v>1503282</v>
      </c>
      <c r="D1664" s="370">
        <f>'SRSU Uses'!$D$67</f>
        <v>4438022</v>
      </c>
      <c r="E1664" s="371">
        <f>'SRSU Uses'!$E$67</f>
        <v>0</v>
      </c>
      <c r="F1664" s="345"/>
    </row>
    <row r="1665" spans="1:6" ht="15.75" hidden="1" outlineLevel="1" collapsed="1">
      <c r="A1665" s="348"/>
      <c r="B1665" s="361"/>
      <c r="C1665" s="369">
        <f>'TAMIIU Uses'!$C$67</f>
        <v>4074597</v>
      </c>
      <c r="D1665" s="370">
        <f>'TAMIIU Uses'!$D$67</f>
        <v>22918213</v>
      </c>
      <c r="E1665" s="371">
        <f>'TAMIIU Uses'!$E$67</f>
        <v>0</v>
      </c>
      <c r="F1665" s="345"/>
    </row>
    <row r="1666" spans="1:6" ht="15.75" hidden="1" outlineLevel="1" collapsed="1">
      <c r="A1666" s="348"/>
      <c r="B1666" s="361"/>
      <c r="C1666" s="369">
        <f>'TAMU Uses'!$C$67</f>
        <v>23038745</v>
      </c>
      <c r="D1666" s="370">
        <f>'TAMU Uses'!$D$67</f>
        <v>102180525</v>
      </c>
      <c r="E1666" s="371">
        <f>'TAMU Uses'!$E$67</f>
        <v>1167655</v>
      </c>
      <c r="F1666" s="345"/>
    </row>
    <row r="1667" spans="1:6" ht="15.75" hidden="1" outlineLevel="1" collapsed="1">
      <c r="A1667" s="348"/>
      <c r="B1667" s="361"/>
      <c r="C1667" s="369">
        <f>'TAMUC Uses'!$C$67</f>
        <v>4092392</v>
      </c>
      <c r="D1667" s="370">
        <f>'TAMUC Uses'!$D$67</f>
        <v>8501585</v>
      </c>
      <c r="E1667" s="371">
        <f>'TAMUC Uses'!$E$67</f>
        <v>0</v>
      </c>
      <c r="F1667" s="345"/>
    </row>
    <row r="1668" spans="1:6" ht="15.75" hidden="1" outlineLevel="1" collapsed="1">
      <c r="A1668" s="348"/>
      <c r="B1668" s="361"/>
      <c r="C1668" s="369">
        <f>'TAMUCC Uses'!$C$67</f>
        <v>4048636</v>
      </c>
      <c r="D1668" s="370">
        <f>'TAMUCC Uses'!$D$67</f>
        <v>32928202</v>
      </c>
      <c r="E1668" s="371">
        <f>'TAMUCC Uses'!$E$67</f>
        <v>24625904</v>
      </c>
      <c r="F1668" s="345"/>
    </row>
    <row r="1669" spans="1:6" ht="15.75" hidden="1" outlineLevel="1" collapsed="1">
      <c r="A1669" s="348"/>
      <c r="B1669" s="361"/>
      <c r="C1669" s="369">
        <f>'TAMUCT Uses'!$C$67</f>
        <v>637562</v>
      </c>
      <c r="D1669" s="370">
        <f>'TAMUCT Uses'!$D$67</f>
        <v>2869904</v>
      </c>
      <c r="E1669" s="371">
        <f>'TAMUCT Uses'!$E$67</f>
        <v>6068869</v>
      </c>
      <c r="F1669" s="345"/>
    </row>
    <row r="1670" spans="1:6" ht="15.75" hidden="1" outlineLevel="1" collapsed="1">
      <c r="A1670" s="348"/>
      <c r="B1670" s="361"/>
      <c r="C1670" s="369">
        <f>'TAMUG Uses'!$C$67</f>
        <v>0</v>
      </c>
      <c r="D1670" s="370">
        <f>'TAMUG Uses'!$D$67</f>
        <v>198636</v>
      </c>
      <c r="E1670" s="371">
        <f>'TAMUG Uses'!$E$67</f>
        <v>0</v>
      </c>
      <c r="F1670" s="345"/>
    </row>
    <row r="1671" spans="1:6" ht="15.75" hidden="1" outlineLevel="1" collapsed="1">
      <c r="A1671" s="348"/>
      <c r="B1671" s="361"/>
      <c r="C1671" s="369">
        <f>'TAMUK Uses'!$C$67</f>
        <v>4000945</v>
      </c>
      <c r="D1671" s="370">
        <f>'TAMUK Uses'!$D$67</f>
        <v>17859548</v>
      </c>
      <c r="E1671" s="371">
        <f>'TAMUK Uses'!$E$67</f>
        <v>0</v>
      </c>
      <c r="F1671" s="345"/>
    </row>
    <row r="1672" spans="1:6" ht="15.75" hidden="1" outlineLevel="1" collapsed="1">
      <c r="A1672" s="348"/>
      <c r="B1672" s="361"/>
      <c r="C1672" s="369">
        <f>'TAMUSA Uses'!$C$67</f>
        <v>3986637</v>
      </c>
      <c r="D1672" s="370">
        <f>'TAMUSA Uses'!$D$67</f>
        <v>18779970</v>
      </c>
      <c r="E1672" s="371">
        <f>'TAMUSA Uses'!$E$67</f>
        <v>912389</v>
      </c>
      <c r="F1672" s="345"/>
    </row>
    <row r="1673" spans="1:6" ht="15.75" hidden="1" outlineLevel="1" collapsed="1">
      <c r="A1673" s="348"/>
      <c r="B1673" s="361"/>
      <c r="C1673" s="369">
        <f>'TAMUT Uses'!$C$67</f>
        <v>733198</v>
      </c>
      <c r="D1673" s="370">
        <f>'TAMUT Uses'!$D$67</f>
        <v>3985852</v>
      </c>
      <c r="E1673" s="371">
        <f>'TAMUT Uses'!$E$67</f>
        <v>22637</v>
      </c>
      <c r="F1673" s="345"/>
    </row>
    <row r="1674" spans="1:6" ht="15.75" hidden="1" outlineLevel="1" collapsed="1">
      <c r="A1674" s="348"/>
      <c r="B1674" s="361"/>
      <c r="C1674" s="369">
        <f>'TARLST Uses'!$C$67</f>
        <v>8449128</v>
      </c>
      <c r="D1674" s="370">
        <f>'TARLST Uses'!$D$67</f>
        <v>23655894</v>
      </c>
      <c r="E1674" s="371">
        <f>'TARLST Uses'!$E$67</f>
        <v>1487357</v>
      </c>
      <c r="F1674" s="345"/>
    </row>
    <row r="1675" spans="1:6" ht="15.75" hidden="1" outlineLevel="1" collapsed="1">
      <c r="A1675" s="348"/>
      <c r="B1675" s="361"/>
      <c r="C1675" s="369">
        <f>'TSU Uses'!$C$67</f>
        <v>10681126</v>
      </c>
      <c r="D1675" s="370">
        <f>'TSU Uses'!$D$67</f>
        <v>46772938</v>
      </c>
      <c r="E1675" s="371">
        <f>'TSU Uses'!$E$67</f>
        <v>7152316</v>
      </c>
      <c r="F1675" s="345"/>
    </row>
    <row r="1676" spans="1:6" ht="15.75" hidden="1" outlineLevel="1" collapsed="1">
      <c r="A1676" s="348"/>
      <c r="B1676" s="361"/>
      <c r="C1676" s="369">
        <f>'TTU Uses'!$C$67</f>
        <v>27217924</v>
      </c>
      <c r="D1676" s="370">
        <f>'TTU Uses'!$D$67</f>
        <v>63906531</v>
      </c>
      <c r="E1676" s="371">
        <f>'TTU Uses'!$E$67</f>
        <v>0</v>
      </c>
      <c r="F1676" s="345"/>
    </row>
    <row r="1677" spans="1:6" ht="15.75" hidden="1" outlineLevel="1" collapsed="1">
      <c r="A1677" s="348"/>
      <c r="B1677" s="361"/>
      <c r="C1677" s="369">
        <f>'TWU Uses'!$C$67</f>
        <v>8039920</v>
      </c>
      <c r="D1677" s="370">
        <f>'TWU Uses'!$D$67</f>
        <v>18604964</v>
      </c>
      <c r="E1677" s="371">
        <f>'TWU Uses'!$E$67</f>
        <v>313084</v>
      </c>
      <c r="F1677" s="345"/>
    </row>
    <row r="1678" spans="1:6" ht="15.75" hidden="1" outlineLevel="1" collapsed="1">
      <c r="A1678" s="348"/>
      <c r="B1678" s="361"/>
      <c r="C1678" s="369">
        <f>'TXST Uses'!$C$67</f>
        <v>31791479</v>
      </c>
      <c r="D1678" s="370">
        <f>'TXST Uses'!$D$67</f>
        <v>34938594</v>
      </c>
      <c r="E1678" s="371">
        <f>'TXST Uses'!$E$67</f>
        <v>127737384</v>
      </c>
      <c r="F1678" s="345"/>
    </row>
    <row r="1679" spans="1:6" ht="15.75" hidden="1" outlineLevel="1" collapsed="1">
      <c r="A1679" s="348"/>
      <c r="B1679" s="361"/>
      <c r="C1679" s="369">
        <f>'TYL Uses'!$C$67</f>
        <v>4092392</v>
      </c>
      <c r="D1679" s="370">
        <f>'TYL Uses'!$D$67</f>
        <v>8501585</v>
      </c>
      <c r="E1679" s="371">
        <f>'TYL Uses'!$E$67</f>
        <v>0</v>
      </c>
      <c r="F1679" s="345"/>
    </row>
    <row r="1680" spans="1:6" ht="15.75" hidden="1" outlineLevel="1" collapsed="1">
      <c r="A1680" s="348"/>
      <c r="B1680" s="361"/>
      <c r="C1680" s="369">
        <f>'UH1 Uses'!$C$67</f>
        <v>36297147</v>
      </c>
      <c r="D1680" s="370">
        <f>'UH1 Uses'!$D$67</f>
        <v>94513598</v>
      </c>
      <c r="E1680" s="371">
        <f>'UH1 Uses'!$E$67</f>
        <v>970178</v>
      </c>
      <c r="F1680" s="345"/>
    </row>
    <row r="1681" spans="1:6" ht="15.75" hidden="1" outlineLevel="1" collapsed="1">
      <c r="A1681" s="348"/>
      <c r="B1681" s="361"/>
      <c r="C1681" s="369">
        <f>'UHCL Uses'!$C$67</f>
        <v>3402833</v>
      </c>
      <c r="D1681" s="370">
        <f>'UHCL Uses'!$D$67</f>
        <v>17920172</v>
      </c>
      <c r="E1681" s="371">
        <f>'UHCL Uses'!$E$67</f>
        <v>1188377</v>
      </c>
      <c r="F1681" s="345"/>
    </row>
    <row r="1682" spans="1:6" ht="15.75" hidden="1" outlineLevel="1" collapsed="1">
      <c r="A1682" s="348"/>
      <c r="B1682" s="361"/>
      <c r="C1682" s="369">
        <f>'UHD Uses'!$C$67</f>
        <v>6113452</v>
      </c>
      <c r="D1682" s="370">
        <f>'UHD Uses'!$D$67</f>
        <v>25279752</v>
      </c>
      <c r="E1682" s="371">
        <f>'UHD Uses'!$E$67</f>
        <v>2809104</v>
      </c>
      <c r="F1682" s="345"/>
    </row>
    <row r="1683" spans="1:6" ht="15.75" hidden="1" outlineLevel="1" collapsed="1">
      <c r="A1683" s="348"/>
      <c r="B1683" s="361"/>
      <c r="C1683" s="369">
        <f>'UHV Uses'!$C$67</f>
        <v>2036577</v>
      </c>
      <c r="D1683" s="370">
        <f>'UHV Uses'!$D$67</f>
        <v>6848921</v>
      </c>
      <c r="E1683" s="371">
        <f>'UHV Uses'!$E$67</f>
        <v>5535160</v>
      </c>
      <c r="F1683" s="345"/>
    </row>
    <row r="1684" spans="1:6" ht="15.75" hidden="1" outlineLevel="1" collapsed="1">
      <c r="A1684" s="348"/>
      <c r="B1684" s="361"/>
      <c r="C1684" s="369">
        <f>'UNT Uses'!$C$67</f>
        <v>22086931</v>
      </c>
      <c r="D1684" s="370">
        <f>'UNT Uses'!$D$67</f>
        <v>80603190</v>
      </c>
      <c r="E1684" s="371">
        <f>'UNT Uses'!$E$67</f>
        <v>6271001</v>
      </c>
      <c r="F1684" s="345"/>
    </row>
    <row r="1685" spans="1:6" ht="15.75" hidden="1" outlineLevel="1" collapsed="1">
      <c r="A1685" s="348"/>
      <c r="B1685" s="361"/>
      <c r="C1685" s="369">
        <f>'UNTD Uses'!$C$67</f>
        <v>627621</v>
      </c>
      <c r="D1685" s="370">
        <f>'UNTD Uses'!$D$67</f>
        <v>12195111</v>
      </c>
      <c r="E1685" s="371">
        <f>'UNTD Uses'!$E$67</f>
        <v>517971</v>
      </c>
      <c r="F1685" s="345"/>
    </row>
    <row r="1686" spans="1:6" ht="15.75" hidden="1" outlineLevel="1" collapsed="1">
      <c r="A1686" s="348"/>
      <c r="B1686" s="361"/>
      <c r="C1686" s="369">
        <f>'WTAMU Uses'!$C$67</f>
        <v>3341449</v>
      </c>
      <c r="D1686" s="370">
        <f>'WTAMU Uses'!$D$67</f>
        <v>16262413</v>
      </c>
      <c r="E1686" s="371">
        <f>'WTAMU Uses'!$E$67</f>
        <v>0</v>
      </c>
      <c r="F1686" s="345"/>
    </row>
    <row r="1687" spans="1:6" ht="15.75" collapsed="1">
      <c r="A1687" s="341"/>
      <c r="B1687" s="372" t="s">
        <v>995</v>
      </c>
      <c r="C1687" s="373">
        <f>SUM(C1651:C1686)</f>
        <v>350234397</v>
      </c>
      <c r="D1687" s="373">
        <f>SUM(D1651:D1686)</f>
        <v>1283100238</v>
      </c>
      <c r="E1687" s="373">
        <f>SUM(E1651:E1686)</f>
        <v>287760868</v>
      </c>
      <c r="F1687" s="374"/>
    </row>
    <row r="1688" spans="1:6" ht="15.75" hidden="1" outlineLevel="1">
      <c r="A1688" s="341"/>
      <c r="B1688" s="372"/>
      <c r="C1688" s="373">
        <f>'ARL Uses'!$C$68</f>
        <v>43761</v>
      </c>
      <c r="D1688" s="373">
        <f>'ARL Uses'!$D$68</f>
        <v>27353</v>
      </c>
      <c r="E1688" s="373"/>
      <c r="F1688" s="374"/>
    </row>
    <row r="1689" spans="1:6" ht="15.75" hidden="1" outlineLevel="1" collapsed="1">
      <c r="A1689" s="341"/>
      <c r="B1689" s="372"/>
      <c r="C1689" s="373">
        <f>'ASU Uses'!$C$68</f>
        <v>4200</v>
      </c>
      <c r="D1689" s="373">
        <f>'ASU Uses'!$D$68</f>
        <v>8295</v>
      </c>
      <c r="E1689" s="373"/>
      <c r="F1689" s="374"/>
    </row>
    <row r="1690" spans="1:6" ht="15.75" hidden="1" outlineLevel="1" collapsed="1">
      <c r="A1690" s="341"/>
      <c r="B1690" s="372"/>
      <c r="C1690" s="373">
        <f>'AUS1 Uses'!$C$68</f>
        <v>9667</v>
      </c>
      <c r="D1690" s="373">
        <f>'AUS1 Uses'!$D$68</f>
        <v>26723</v>
      </c>
      <c r="E1690" s="373"/>
      <c r="F1690" s="374"/>
    </row>
    <row r="1691" spans="1:6" ht="15.75" hidden="1" outlineLevel="1" collapsed="1">
      <c r="A1691" s="341"/>
      <c r="B1691" s="372"/>
      <c r="C1691" s="373">
        <f>'Dal Uses'!$C$68</f>
        <v>5207</v>
      </c>
      <c r="D1691" s="373">
        <f>'Dal Uses'!$D$68</f>
        <v>33384</v>
      </c>
      <c r="E1691" s="373"/>
      <c r="F1691" s="374"/>
    </row>
    <row r="1692" spans="1:6" ht="15.75" hidden="1" outlineLevel="1" collapsed="1">
      <c r="A1692" s="341"/>
      <c r="B1692" s="372"/>
      <c r="C1692" s="373">
        <f>'E-P Uses'!$C$68</f>
        <v>15339</v>
      </c>
      <c r="D1692" s="373">
        <f>'E-P Uses'!$D$68</f>
        <v>26518</v>
      </c>
      <c r="E1692" s="373"/>
      <c r="F1692" s="374"/>
    </row>
    <row r="1693" spans="1:6" ht="15.75" hidden="1" outlineLevel="1" collapsed="1">
      <c r="A1693" s="341"/>
      <c r="B1693" s="372"/>
      <c r="C1693" s="373">
        <f>'LU Uses'!$C$68</f>
        <v>5442</v>
      </c>
      <c r="D1693" s="373">
        <f>'LU Uses'!$D$68</f>
        <v>12330</v>
      </c>
      <c r="E1693" s="373"/>
      <c r="F1693" s="374"/>
    </row>
    <row r="1694" spans="1:6" ht="15.75" hidden="1" outlineLevel="1" collapsed="1">
      <c r="A1694" s="341"/>
      <c r="B1694" s="372"/>
      <c r="C1694" s="373">
        <f>'MidWST Uses'!$C$68</f>
        <v>4688</v>
      </c>
      <c r="D1694" s="373">
        <f>'MidWST Uses'!$D$68</f>
        <v>9042</v>
      </c>
      <c r="E1694" s="373"/>
      <c r="F1694" s="374"/>
    </row>
    <row r="1695" spans="1:6" ht="15.75" hidden="1" outlineLevel="1" collapsed="1">
      <c r="A1695" s="341"/>
      <c r="B1695" s="372"/>
      <c r="C1695" s="373">
        <f>'P-B Uses'!$C$68</f>
        <v>524</v>
      </c>
      <c r="D1695" s="373">
        <f>'P-B Uses'!$D$68</f>
        <v>893</v>
      </c>
      <c r="E1695" s="373"/>
      <c r="F1695" s="374"/>
    </row>
    <row r="1696" spans="1:6" ht="15.75" hidden="1" outlineLevel="1" collapsed="1">
      <c r="A1696" s="341"/>
      <c r="B1696" s="372"/>
      <c r="C1696" s="373">
        <f>'PVAMU Uses'!$C$68</f>
        <v>10102</v>
      </c>
      <c r="D1696" s="373">
        <f>'PVAMU Uses'!$D$68</f>
        <v>19495</v>
      </c>
      <c r="E1696" s="373"/>
      <c r="F1696" s="374"/>
    </row>
    <row r="1697" spans="1:6" ht="15.75" hidden="1" outlineLevel="1" collapsed="1">
      <c r="A1697" s="341"/>
      <c r="B1697" s="372"/>
      <c r="C1697" s="373">
        <f>'RGV1 Uses'!$C$68</f>
        <v>35533</v>
      </c>
      <c r="D1697" s="373">
        <f>'RGV1 Uses'!$D$68</f>
        <v>44839</v>
      </c>
      <c r="E1697" s="373"/>
      <c r="F1697" s="374"/>
    </row>
    <row r="1698" spans="1:6" ht="15.75" hidden="1" outlineLevel="1" collapsed="1">
      <c r="A1698" s="341"/>
      <c r="B1698" s="372"/>
      <c r="C1698" s="373">
        <f>'S-A Uses'!$C$68</f>
        <v>22463</v>
      </c>
      <c r="D1698" s="373">
        <f>'S-A Uses'!$D$68</f>
        <v>21633</v>
      </c>
      <c r="E1698" s="373"/>
      <c r="F1698" s="374"/>
    </row>
    <row r="1699" spans="1:6" ht="15.75" hidden="1" outlineLevel="1" collapsed="1">
      <c r="A1699" s="341"/>
      <c r="B1699" s="372"/>
      <c r="C1699" s="373">
        <f>'SFA Uses'!$C$68</f>
        <v>8665</v>
      </c>
      <c r="D1699" s="373">
        <f>'SFA Uses'!$D$68</f>
        <v>21706</v>
      </c>
      <c r="E1699" s="373"/>
      <c r="F1699" s="374"/>
    </row>
    <row r="1700" spans="1:6" ht="15.75" hidden="1" outlineLevel="1" collapsed="1">
      <c r="A1700" s="341"/>
      <c r="B1700" s="372"/>
      <c r="C1700" s="373">
        <f>'SHSU1 Uses'!$C$68</f>
        <v>14588</v>
      </c>
      <c r="D1700" s="373">
        <f>'SHSU1 Uses'!$D$68</f>
        <v>7172</v>
      </c>
      <c r="E1700" s="373"/>
      <c r="F1700" s="374"/>
    </row>
    <row r="1701" spans="1:6" ht="15.75" hidden="1" outlineLevel="1" collapsed="1">
      <c r="A1701" s="341"/>
      <c r="B1701" s="372"/>
      <c r="C1701" s="373">
        <f>'SRSU Uses'!$C$68</f>
        <v>711</v>
      </c>
      <c r="D1701" s="373">
        <f>'SRSU Uses'!$D$68</f>
        <v>1352</v>
      </c>
      <c r="E1701" s="373"/>
      <c r="F1701" s="374"/>
    </row>
    <row r="1702" spans="1:6" ht="15.75" hidden="1" outlineLevel="1" collapsed="1">
      <c r="A1702" s="341"/>
      <c r="B1702" s="372"/>
      <c r="C1702" s="373">
        <f>'TAMIIU Uses'!$C$68</f>
        <v>2293</v>
      </c>
      <c r="D1702" s="373">
        <f>'TAMIIU Uses'!$D$68</f>
        <v>6958</v>
      </c>
      <c r="E1702" s="373"/>
      <c r="F1702" s="374"/>
    </row>
    <row r="1703" spans="1:6" ht="15.75" hidden="1" outlineLevel="1" collapsed="1">
      <c r="A1703" s="341"/>
      <c r="B1703" s="372"/>
      <c r="C1703" s="373">
        <f>'TAMU Uses'!$C$68</f>
        <v>16106</v>
      </c>
      <c r="D1703" s="373">
        <f>'TAMU Uses'!$D$68</f>
        <v>84414</v>
      </c>
      <c r="E1703" s="373"/>
      <c r="F1703" s="374"/>
    </row>
    <row r="1704" spans="1:6" ht="15.75" hidden="1" outlineLevel="1" collapsed="1">
      <c r="A1704" s="341"/>
      <c r="B1704" s="372"/>
      <c r="C1704" s="373">
        <f>'TAMUC Uses'!$C$68</f>
        <v>3021</v>
      </c>
      <c r="D1704" s="373">
        <f>'TAMUC Uses'!$D$68</f>
        <v>1976</v>
      </c>
      <c r="E1704" s="373"/>
      <c r="F1704" s="374"/>
    </row>
    <row r="1705" spans="1:6" ht="15.75" hidden="1" outlineLevel="1" collapsed="1">
      <c r="A1705" s="341"/>
      <c r="B1705" s="372"/>
      <c r="C1705" s="373">
        <f>'TAMUCC Uses'!$C$68</f>
        <v>5690</v>
      </c>
      <c r="D1705" s="373">
        <f>'TAMUCC Uses'!$D$68</f>
        <v>16370</v>
      </c>
      <c r="E1705" s="373"/>
      <c r="F1705" s="374"/>
    </row>
    <row r="1706" spans="1:6" ht="15.75" hidden="1" outlineLevel="1" collapsed="1">
      <c r="A1706" s="341"/>
      <c r="B1706" s="372"/>
      <c r="C1706" s="373">
        <f>'TAMUCT Uses'!$C$68</f>
        <v>288</v>
      </c>
      <c r="D1706" s="373">
        <f>'TAMUCT Uses'!$D$68</f>
        <v>424</v>
      </c>
      <c r="E1706" s="373"/>
      <c r="F1706" s="374"/>
    </row>
    <row r="1707" spans="1:6" ht="15.75" hidden="1" outlineLevel="1" collapsed="1">
      <c r="A1707" s="341"/>
      <c r="B1707" s="372"/>
      <c r="C1707" s="373">
        <f>'TAMUG Uses'!$C$68</f>
        <v>0</v>
      </c>
      <c r="D1707" s="373">
        <f>'TAMUG Uses'!$D$68</f>
        <v>80</v>
      </c>
      <c r="E1707" s="373"/>
      <c r="F1707" s="374"/>
    </row>
    <row r="1708" spans="1:6" ht="15.75" hidden="1" outlineLevel="1" collapsed="1">
      <c r="A1708" s="341"/>
      <c r="B1708" s="372"/>
      <c r="C1708" s="373">
        <f>'TAMUK Uses'!$C$68</f>
        <v>1699</v>
      </c>
      <c r="D1708" s="373">
        <f>'TAMUK Uses'!$D$68</f>
        <v>5705</v>
      </c>
      <c r="E1708" s="373"/>
      <c r="F1708" s="374"/>
    </row>
    <row r="1709" spans="1:6" ht="15.75" hidden="1" outlineLevel="1" collapsed="1">
      <c r="A1709" s="341"/>
      <c r="B1709" s="372"/>
      <c r="C1709" s="373">
        <f>'TAMUSA Uses'!$C$68</f>
        <v>1734</v>
      </c>
      <c r="D1709" s="373">
        <f>'TAMUSA Uses'!$D$68</f>
        <v>4227</v>
      </c>
      <c r="E1709" s="373"/>
      <c r="F1709" s="374"/>
    </row>
    <row r="1710" spans="1:6" ht="15.75" hidden="1" outlineLevel="1" collapsed="1">
      <c r="A1710" s="341"/>
      <c r="B1710" s="372"/>
      <c r="C1710" s="373">
        <f>'TAMUT Uses'!$C$68</f>
        <v>421</v>
      </c>
      <c r="D1710" s="373">
        <f>'TAMUT Uses'!$D$68</f>
        <v>1675</v>
      </c>
      <c r="E1710" s="373"/>
      <c r="F1710" s="374"/>
    </row>
    <row r="1711" spans="1:6" ht="15.75" hidden="1" outlineLevel="1" collapsed="1">
      <c r="A1711" s="341"/>
      <c r="B1711" s="372"/>
      <c r="C1711" s="373">
        <f>'TARLST Uses'!$C$68</f>
        <v>5304</v>
      </c>
      <c r="D1711" s="373">
        <f>'TARLST Uses'!$D$68</f>
        <v>7829</v>
      </c>
      <c r="E1711" s="373"/>
      <c r="F1711" s="374"/>
    </row>
    <row r="1712" spans="1:6" ht="15.75" hidden="1" outlineLevel="1" collapsed="1">
      <c r="A1712" s="341"/>
      <c r="B1712" s="372"/>
      <c r="C1712" s="373">
        <f>'TSU Uses'!$C$68</f>
        <v>7266</v>
      </c>
      <c r="D1712" s="373">
        <f>'TSU Uses'!$D$68</f>
        <v>10130</v>
      </c>
      <c r="E1712" s="373"/>
      <c r="F1712" s="374"/>
    </row>
    <row r="1713" spans="1:6" ht="15.75" hidden="1" outlineLevel="1" collapsed="1">
      <c r="A1713" s="341"/>
      <c r="B1713" s="372"/>
      <c r="C1713" s="373">
        <f>'TTU Uses'!$C$68</f>
        <v>36031</v>
      </c>
      <c r="D1713" s="373">
        <f>'TTU Uses'!$D$68</f>
        <v>57016</v>
      </c>
      <c r="E1713" s="373"/>
      <c r="F1713" s="374"/>
    </row>
    <row r="1714" spans="1:6" ht="15.75" hidden="1" outlineLevel="1" collapsed="1">
      <c r="A1714" s="341"/>
      <c r="B1714" s="372"/>
      <c r="C1714" s="373">
        <f>'TWU Uses'!$C$68</f>
        <v>18329</v>
      </c>
      <c r="D1714" s="373">
        <f>'TWU Uses'!$D$68</f>
        <v>17824</v>
      </c>
      <c r="E1714" s="373"/>
      <c r="F1714" s="374"/>
    </row>
    <row r="1715" spans="1:6" ht="15.75" hidden="1" outlineLevel="1" collapsed="1">
      <c r="A1715" s="341"/>
      <c r="B1715" s="372"/>
      <c r="C1715" s="373">
        <f>'TXST Uses'!$C$68</f>
        <v>31295</v>
      </c>
      <c r="D1715" s="373">
        <f>'TXST Uses'!$D$68</f>
        <v>21755</v>
      </c>
      <c r="E1715" s="373"/>
      <c r="F1715" s="374"/>
    </row>
    <row r="1716" spans="1:6" ht="15.75" hidden="1" outlineLevel="1" collapsed="1">
      <c r="A1716" s="341"/>
      <c r="B1716" s="372"/>
      <c r="C1716" s="373">
        <f>'TYL Uses'!$C$68</f>
        <v>3021</v>
      </c>
      <c r="D1716" s="373">
        <f>'TYL Uses'!$D$68</f>
        <v>1976</v>
      </c>
      <c r="E1716" s="373"/>
      <c r="F1716" s="374"/>
    </row>
    <row r="1717" spans="1:6" ht="15.75" hidden="1" outlineLevel="1" collapsed="1">
      <c r="A1717" s="341"/>
      <c r="B1717" s="372"/>
      <c r="C1717" s="373">
        <f>'UH1 Uses'!$C$68</f>
        <v>50200</v>
      </c>
      <c r="D1717" s="373">
        <f>'UH1 Uses'!$D$68</f>
        <v>32671</v>
      </c>
      <c r="E1717" s="373"/>
      <c r="F1717" s="374"/>
    </row>
    <row r="1718" spans="1:6" ht="15.75" hidden="1" outlineLevel="1" collapsed="1">
      <c r="A1718" s="341"/>
      <c r="B1718" s="372"/>
      <c r="C1718" s="373">
        <f>'UHCL Uses'!$C$68</f>
        <v>22808</v>
      </c>
      <c r="D1718" s="373">
        <f>'UHCL Uses'!$D$68</f>
        <v>13762</v>
      </c>
      <c r="E1718" s="373"/>
      <c r="F1718" s="374"/>
    </row>
    <row r="1719" spans="1:6" ht="15.75" hidden="1" outlineLevel="1" collapsed="1">
      <c r="A1719" s="341"/>
      <c r="B1719" s="372"/>
      <c r="C1719" s="373">
        <f>'UHD Uses'!$C$68</f>
        <v>11138</v>
      </c>
      <c r="D1719" s="373">
        <f>'UHD Uses'!$D$68</f>
        <v>14896</v>
      </c>
      <c r="E1719" s="373"/>
      <c r="F1719" s="374"/>
    </row>
    <row r="1720" spans="1:6" ht="15.75" hidden="1" outlineLevel="1" collapsed="1">
      <c r="A1720" s="341"/>
      <c r="B1720" s="372"/>
      <c r="C1720" s="373">
        <f>'UHV Uses'!$C$68</f>
        <v>1606</v>
      </c>
      <c r="D1720" s="373">
        <f>'UHV Uses'!$D$68</f>
        <v>2172</v>
      </c>
      <c r="E1720" s="373"/>
      <c r="F1720" s="374"/>
    </row>
    <row r="1721" spans="1:6" ht="15.75" hidden="1" outlineLevel="1" collapsed="1">
      <c r="A1721" s="341"/>
      <c r="B1721" s="372"/>
      <c r="C1721" s="373">
        <f>'UNT Uses'!$C$68</f>
        <v>17251</v>
      </c>
      <c r="D1721" s="373">
        <f>'UNT Uses'!$D$68</f>
        <v>41710</v>
      </c>
      <c r="E1721" s="373"/>
      <c r="F1721" s="374"/>
    </row>
    <row r="1722" spans="1:6" ht="15.75" hidden="1" outlineLevel="1" collapsed="1">
      <c r="A1722" s="341"/>
      <c r="B1722" s="372"/>
      <c r="C1722" s="373">
        <f>'UNTD Uses'!$C$68</f>
        <v>883</v>
      </c>
      <c r="D1722" s="373">
        <f>'UNTD Uses'!$D$68</f>
        <v>5779</v>
      </c>
      <c r="E1722" s="373"/>
      <c r="F1722" s="374"/>
    </row>
    <row r="1723" spans="1:6" ht="15.75" hidden="1" outlineLevel="1" collapsed="1">
      <c r="A1723" s="341"/>
      <c r="B1723" s="372"/>
      <c r="C1723" s="373">
        <f>'WTAMU Uses'!$C$68</f>
        <v>4328</v>
      </c>
      <c r="D1723" s="373">
        <f>'WTAMU Uses'!$D$68</f>
        <v>13345</v>
      </c>
      <c r="E1723" s="373"/>
      <c r="F1723" s="374"/>
    </row>
    <row r="1724" spans="1:6" ht="15.75" collapsed="1">
      <c r="A1724" s="341"/>
      <c r="B1724" s="372" t="s">
        <v>996</v>
      </c>
      <c r="C1724" s="373">
        <f>SUM(C1688:C1723)</f>
        <v>421602</v>
      </c>
      <c r="D1724" s="373">
        <f>SUM(D1688:D1723)</f>
        <v>623429</v>
      </c>
      <c r="E1724" s="373"/>
      <c r="F1724" s="374"/>
    </row>
    <row r="1725" spans="1:6" ht="15.75">
      <c r="A1725" s="375"/>
      <c r="B1725" s="376"/>
      <c r="C1725" s="377"/>
      <c r="D1725" s="377"/>
      <c r="E1725" s="377"/>
      <c r="F1725" s="352"/>
    </row>
    <row r="1726" spans="1:6" s="351" customFormat="1" ht="15.75">
      <c r="B1726" s="378" t="s">
        <v>997</v>
      </c>
      <c r="C1726" s="379">
        <f>'Summary Fed'!D3157</f>
        <v>350234397</v>
      </c>
      <c r="D1726" s="380">
        <f>'Summary Fed'!F3157</f>
        <v>1283100238</v>
      </c>
      <c r="E1726" s="380">
        <f>'Summary Fed'!G3157</f>
        <v>287760868</v>
      </c>
      <c r="F1726" s="352"/>
    </row>
    <row r="1727" spans="1:6" s="351" customFormat="1" ht="15.75">
      <c r="B1727" s="378" t="s">
        <v>998</v>
      </c>
      <c r="C1727" s="379">
        <f>C1687-C1726</f>
        <v>0</v>
      </c>
      <c r="D1727" s="379">
        <f>D1687-D1726</f>
        <v>0</v>
      </c>
      <c r="E1727" s="379">
        <f>E1687-E1726</f>
        <v>0</v>
      </c>
      <c r="F1727" s="352"/>
    </row>
    <row r="1728" spans="1:6" s="351" customFormat="1" ht="15.75">
      <c r="B1728" s="381"/>
      <c r="C1728" s="379"/>
      <c r="D1728" s="380"/>
      <c r="E1728" s="380"/>
      <c r="F1728" s="352"/>
    </row>
    <row r="1729" spans="2:6" s="351" customFormat="1" ht="15.75">
      <c r="B1729" s="381"/>
      <c r="C1729" s="382" t="str">
        <f>IF(C1687-INT(C1687)=0,"",C1687-INT(C1687))</f>
        <v/>
      </c>
      <c r="D1729" s="382" t="str">
        <f>IF(D1687-INT(D1687)=0,"",D1687-INT(D1687))</f>
        <v/>
      </c>
      <c r="E1729" s="382" t="str">
        <f>IF(E1687-INT(E1687)=0,"",E1687-INT(E1687))</f>
        <v/>
      </c>
      <c r="F1729" s="383">
        <f>SUM(C1729:E1729)</f>
        <v>0</v>
      </c>
    </row>
    <row r="1730" spans="2:6" s="351" customFormat="1" ht="15.75">
      <c r="B1730" s="381"/>
      <c r="C1730" s="350"/>
      <c r="F1730" s="352"/>
    </row>
  </sheetData>
  <dataConsolidate link="1">
    <dataRefs count="36">
      <dataRef ref="C6:F68" sheet="ARL Uses"/>
      <dataRef ref="C6:F68" sheet="ASU Uses"/>
      <dataRef ref="C6:F68" sheet="AUS1 Uses"/>
      <dataRef ref="C6:F68" sheet="Dal Uses"/>
      <dataRef ref="C6:F68" sheet="E-P Uses"/>
      <dataRef ref="C6:F68" sheet="LU Uses"/>
      <dataRef ref="C6:F68" sheet="MidWST Uses"/>
      <dataRef ref="C6:F68" sheet="P-B Uses"/>
      <dataRef ref="C6:F68" sheet="PVAMU Uses"/>
      <dataRef ref="C6:F68" sheet="RGV1 Uses"/>
      <dataRef ref="C6:F68" sheet="S-A Uses"/>
      <dataRef ref="C6:F68" sheet="SFA Uses"/>
      <dataRef ref="C6:F68" sheet="SHSU1 Uses"/>
      <dataRef ref="C6:F68" sheet="SRSU Uses"/>
      <dataRef ref="C6:F68" sheet="TAMIIU Uses"/>
      <dataRef ref="C6:F68" sheet="TAMU Uses"/>
      <dataRef ref="C6:F68" sheet="TAMUC Uses"/>
      <dataRef ref="C6:F68" sheet="TAMUCC Uses"/>
      <dataRef ref="C6:F68" sheet="TAMUCT Uses"/>
      <dataRef ref="C6:F68" sheet="TAMUG Uses"/>
      <dataRef ref="C6:F68" sheet="TAMUK Uses"/>
      <dataRef ref="C6:F68" sheet="TAMUSA Uses"/>
      <dataRef ref="C6:F68" sheet="TAMUT Uses"/>
      <dataRef ref="C6:F68" sheet="TARLST Uses"/>
      <dataRef ref="C6:F68" sheet="TSU Uses"/>
      <dataRef ref="C6:F68" sheet="TTU Uses"/>
      <dataRef ref="C6:F68" sheet="TWU Uses"/>
      <dataRef ref="C6:F68" sheet="TXST Uses"/>
      <dataRef ref="C6:F68" sheet="TYL Uses"/>
      <dataRef ref="C6:F68" sheet="UH1 Uses"/>
      <dataRef ref="C6:F68" sheet="UHCL Uses"/>
      <dataRef ref="C6:F68" sheet="UHD Uses"/>
      <dataRef ref="C6:F68" sheet="UHV Uses"/>
      <dataRef ref="C6:F68" sheet="UNT Uses"/>
      <dataRef ref="C6:F68" sheet="UNTD Uses"/>
      <dataRef ref="C6:F68" sheet="WTAMU Uses"/>
    </dataRefs>
  </dataConsolidate>
  <conditionalFormatting sqref="C1727">
    <cfRule type="expression" dxfId="737" priority="8">
      <formula>$C$1727&lt;&gt;0</formula>
    </cfRule>
  </conditionalFormatting>
  <conditionalFormatting sqref="F2">
    <cfRule type="expression" dxfId="736" priority="7">
      <formula>OR($C$1727&lt;&gt;0,$D$1727&lt;&gt;0,$E$1727&lt;&gt;0)</formula>
    </cfRule>
  </conditionalFormatting>
  <conditionalFormatting sqref="D1727">
    <cfRule type="expression" dxfId="735" priority="6">
      <formula>$D$1727&lt;&gt;0</formula>
    </cfRule>
  </conditionalFormatting>
  <conditionalFormatting sqref="E1727">
    <cfRule type="expression" dxfId="734" priority="5">
      <formula>$E$1727&lt;&gt;0</formula>
    </cfRule>
  </conditionalFormatting>
  <conditionalFormatting sqref="F1">
    <cfRule type="expression" dxfId="733" priority="4">
      <formula>OR($C$1729&lt;&gt;"",$D$1729&lt;&gt;"",$E$1729&lt;&gt;"")</formula>
    </cfRule>
  </conditionalFormatting>
  <conditionalFormatting sqref="C1729">
    <cfRule type="expression" dxfId="732" priority="3">
      <formula>$C$1729&lt;&gt;""</formula>
    </cfRule>
  </conditionalFormatting>
  <conditionalFormatting sqref="D1729">
    <cfRule type="expression" dxfId="731" priority="2">
      <formula>$D$1729&lt;&gt;""</formula>
    </cfRule>
  </conditionalFormatting>
  <conditionalFormatting sqref="E1729">
    <cfRule type="expression" dxfId="730" priority="1">
      <formula>$E$1729&lt;&gt;""</formula>
    </cfRule>
  </conditionalFormatting>
  <pageMargins left="0.32406249999999998" right="0.7" top="0.75" bottom="0.49049707602339182" header="0.3" footer="0.3"/>
  <pageSetup paperSize="5" scale="61" orientation="landscape" r:id="rId1"/>
  <rowBreaks count="1" manualBreakCount="1">
    <brk id="82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1E11D-31AE-4950-89A3-A4B1AC34FD07}">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Input!$B$14</f>
        <v>Texas A&amp;M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Input!$N$14</f>
        <v>19859141</v>
      </c>
      <c r="D6" s="188">
        <f>Input!$O$14</f>
        <v>30612245</v>
      </c>
      <c r="E6" s="188">
        <f>Input!$P$14</f>
        <v>0</v>
      </c>
      <c r="F6" s="189" t="str">
        <f>Input!$Q$14</f>
        <v>Athletics-COVID Opt Out; Extra year due to COVID; T&amp;F, Books, Stipends</v>
      </c>
    </row>
    <row r="7" spans="1:6" ht="15.75">
      <c r="A7" s="190" t="s">
        <v>936</v>
      </c>
      <c r="B7" s="191" t="s">
        <v>938</v>
      </c>
      <c r="C7" s="192">
        <f>Input!$R$14</f>
        <v>16106</v>
      </c>
      <c r="D7" s="192">
        <f>Input!$S$14</f>
        <v>33966</v>
      </c>
      <c r="E7" s="193"/>
      <c r="F7" s="194" t="str">
        <f>Input!$T$14</f>
        <v>Unduplicated</v>
      </c>
    </row>
    <row r="8" spans="1:6" ht="15.75">
      <c r="A8" s="195" t="s">
        <v>940</v>
      </c>
      <c r="B8" s="196" t="s">
        <v>941</v>
      </c>
      <c r="C8" s="187">
        <f>Input!$U$14</f>
        <v>0</v>
      </c>
      <c r="D8" s="188">
        <f>Input!$V$14</f>
        <v>14908184</v>
      </c>
      <c r="E8" s="188">
        <f>Input!$W$14</f>
        <v>0</v>
      </c>
      <c r="F8" s="189" t="str">
        <f>Input!$X$14</f>
        <v>Housing, Dining, Parking &amp; Athletics (student football passes) refunds</v>
      </c>
    </row>
    <row r="9" spans="1:6" ht="15.75">
      <c r="A9" s="190" t="s">
        <v>940</v>
      </c>
      <c r="B9" s="191" t="s">
        <v>938</v>
      </c>
      <c r="C9" s="192">
        <f>Input!$Y$14</f>
        <v>0</v>
      </c>
      <c r="D9" s="192">
        <f>Input!$Z$14</f>
        <v>48188</v>
      </c>
      <c r="E9" s="193"/>
      <c r="F9" s="194" t="str">
        <f>Input!$AA$14</f>
        <v>Duplicated</v>
      </c>
    </row>
    <row r="10" spans="1:6" ht="15.75">
      <c r="A10" s="195" t="s">
        <v>942</v>
      </c>
      <c r="B10" s="196" t="s">
        <v>943</v>
      </c>
      <c r="C10" s="187">
        <f>Input!$AB$14</f>
        <v>0</v>
      </c>
      <c r="D10" s="188">
        <f>Input!$AC$14</f>
        <v>0</v>
      </c>
      <c r="E10" s="188">
        <f>Input!$AD$14</f>
        <v>0</v>
      </c>
      <c r="F10" s="189">
        <f>Input!$AE$14</f>
        <v>0</v>
      </c>
    </row>
    <row r="11" spans="1:6" ht="15.75">
      <c r="A11" s="190" t="s">
        <v>942</v>
      </c>
      <c r="B11" s="191" t="s">
        <v>938</v>
      </c>
      <c r="C11" s="192">
        <f>Input!$AF$14</f>
        <v>0</v>
      </c>
      <c r="D11" s="192">
        <f>Input!$AG$14</f>
        <v>0</v>
      </c>
      <c r="E11" s="193"/>
      <c r="F11" s="194">
        <f>Input!$AH$14</f>
        <v>0</v>
      </c>
    </row>
    <row r="12" spans="1:6" ht="31.5">
      <c r="A12" s="195" t="s">
        <v>944</v>
      </c>
      <c r="B12" s="196" t="s">
        <v>945</v>
      </c>
      <c r="C12" s="187">
        <f>Input!$AI$14</f>
        <v>0</v>
      </c>
      <c r="D12" s="188">
        <f>Input!$AJ$14</f>
        <v>0</v>
      </c>
      <c r="E12" s="188">
        <f>Input!$AK$14</f>
        <v>0</v>
      </c>
      <c r="F12" s="189">
        <f>Input!$AL$14</f>
        <v>0</v>
      </c>
    </row>
    <row r="13" spans="1:6" ht="15.75">
      <c r="A13" s="190" t="s">
        <v>944</v>
      </c>
      <c r="B13" s="191" t="s">
        <v>938</v>
      </c>
      <c r="C13" s="192">
        <f>Input!$AM$14</f>
        <v>0</v>
      </c>
      <c r="D13" s="192">
        <f>Input!$AN$14</f>
        <v>0</v>
      </c>
      <c r="E13" s="193"/>
      <c r="F13" s="194">
        <f>Input!$AO$14</f>
        <v>0</v>
      </c>
    </row>
    <row r="14" spans="1:6" ht="31.5">
      <c r="A14" s="195" t="s">
        <v>946</v>
      </c>
      <c r="B14" s="196" t="s">
        <v>947</v>
      </c>
      <c r="C14" s="187">
        <f>Input!$AP$14</f>
        <v>0</v>
      </c>
      <c r="D14" s="188">
        <f>Input!$AQ$14</f>
        <v>0</v>
      </c>
      <c r="E14" s="188">
        <f>Input!$AR$14</f>
        <v>0</v>
      </c>
      <c r="F14" s="189">
        <f>Input!$AS$14</f>
        <v>0</v>
      </c>
    </row>
    <row r="15" spans="1:6" ht="15.75">
      <c r="A15" s="190" t="s">
        <v>946</v>
      </c>
      <c r="B15" s="191" t="s">
        <v>938</v>
      </c>
      <c r="C15" s="192">
        <f>Input!$AT$14</f>
        <v>0</v>
      </c>
      <c r="D15" s="192">
        <f>Input!$AU$14</f>
        <v>0</v>
      </c>
      <c r="E15" s="193"/>
      <c r="F15" s="194">
        <f>Input!$AV$14</f>
        <v>0</v>
      </c>
    </row>
    <row r="16" spans="1:6" ht="63">
      <c r="A16" s="195" t="s">
        <v>948</v>
      </c>
      <c r="B16" s="196" t="s">
        <v>949</v>
      </c>
      <c r="C16" s="187">
        <f>Input!$AW$14</f>
        <v>0</v>
      </c>
      <c r="D16" s="188">
        <f>Input!$AX$14</f>
        <v>338351</v>
      </c>
      <c r="E16" s="188">
        <f>Input!$AY$14</f>
        <v>0</v>
      </c>
      <c r="F16" s="189" t="str">
        <f>Input!$AZ$14</f>
        <v>Hotel rooms for COVID students; Reservation of additional dorms rooms 
for social distancing as needed (no student count dorm portion)</v>
      </c>
    </row>
    <row r="17" spans="1:6" ht="15.75">
      <c r="A17" s="190" t="s">
        <v>948</v>
      </c>
      <c r="B17" s="191" t="s">
        <v>938</v>
      </c>
      <c r="C17" s="192">
        <f>Input!$BA$14</f>
        <v>0</v>
      </c>
      <c r="D17" s="192">
        <f>Input!$BB$14</f>
        <v>66</v>
      </c>
      <c r="E17" s="193"/>
      <c r="F17" s="194">
        <f>Input!$BC$14</f>
        <v>0</v>
      </c>
    </row>
    <row r="18" spans="1:6" ht="15.75">
      <c r="A18" s="195" t="s">
        <v>950</v>
      </c>
      <c r="B18" s="196" t="s">
        <v>951</v>
      </c>
      <c r="C18" s="187">
        <f>Input!$BD$14</f>
        <v>0</v>
      </c>
      <c r="D18" s="188">
        <f>Input!$BE$14</f>
        <v>0</v>
      </c>
      <c r="E18" s="188">
        <f>Input!$BF$14</f>
        <v>0</v>
      </c>
      <c r="F18" s="189">
        <f>Input!$BG$14</f>
        <v>0</v>
      </c>
    </row>
    <row r="19" spans="1:6" ht="15.75">
      <c r="A19" s="190" t="s">
        <v>950</v>
      </c>
      <c r="B19" s="191" t="s">
        <v>938</v>
      </c>
      <c r="C19" s="192">
        <f>Input!$BH$14</f>
        <v>0</v>
      </c>
      <c r="D19" s="192">
        <f>Input!$BI$14</f>
        <v>0</v>
      </c>
      <c r="E19" s="193"/>
      <c r="F19" s="194">
        <f>Input!$BJ$14</f>
        <v>0</v>
      </c>
    </row>
    <row r="20" spans="1:6" ht="15.75">
      <c r="A20" s="195"/>
      <c r="B20" s="197" t="s">
        <v>952</v>
      </c>
      <c r="C20" s="198">
        <f t="shared" ref="C20:E21" si="0">C18+C16+C14+C12+C10+C8+C6</f>
        <v>19859141</v>
      </c>
      <c r="D20" s="198">
        <f t="shared" si="0"/>
        <v>45858780</v>
      </c>
      <c r="E20" s="198">
        <f t="shared" si="0"/>
        <v>0</v>
      </c>
      <c r="F20" s="199"/>
    </row>
    <row r="21" spans="1:6" ht="15.75">
      <c r="A21" s="195"/>
      <c r="B21" s="200" t="s">
        <v>953</v>
      </c>
      <c r="C21" s="201">
        <f t="shared" si="0"/>
        <v>16106</v>
      </c>
      <c r="D21" s="201">
        <f t="shared" si="0"/>
        <v>82220</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Input!$BK$14</f>
        <v>0</v>
      </c>
      <c r="D24" s="188">
        <f>Input!$BL$14</f>
        <v>0</v>
      </c>
      <c r="E24" s="188">
        <f>Input!$BM$14</f>
        <v>0</v>
      </c>
      <c r="F24" s="189">
        <f>Input!$BN$14</f>
        <v>0</v>
      </c>
    </row>
    <row r="25" spans="1:6" ht="31.5">
      <c r="A25" s="195" t="s">
        <v>957</v>
      </c>
      <c r="B25" s="196" t="s">
        <v>958</v>
      </c>
      <c r="C25" s="187">
        <f>Input!$BO$14</f>
        <v>367261</v>
      </c>
      <c r="D25" s="188">
        <f>Input!$BP$14</f>
        <v>1102556</v>
      </c>
      <c r="E25" s="188">
        <f>Input!$BQ$14</f>
        <v>0</v>
      </c>
      <c r="F25" s="189" t="str">
        <f>Input!$BR$14</f>
        <v xml:space="preserve">Procurement of outdoor tents, including furniture and wireless technology. Signage for glassroom. Additional cameras for classrooms. </v>
      </c>
    </row>
    <row r="26" spans="1:6" ht="47.25">
      <c r="A26" s="195" t="s">
        <v>959</v>
      </c>
      <c r="B26" s="208" t="s">
        <v>960</v>
      </c>
      <c r="C26" s="187">
        <f>Input!$BS$14</f>
        <v>0</v>
      </c>
      <c r="D26" s="188">
        <f>Input!$BT$14</f>
        <v>0</v>
      </c>
      <c r="E26" s="188">
        <f>Input!$BU$14</f>
        <v>0</v>
      </c>
      <c r="F26" s="189">
        <f>Input!$BV$14</f>
        <v>0</v>
      </c>
    </row>
    <row r="27" spans="1:6" ht="31.5">
      <c r="A27" s="195" t="s">
        <v>961</v>
      </c>
      <c r="B27" s="196" t="s">
        <v>962</v>
      </c>
      <c r="C27" s="187">
        <f>Input!$BW$14</f>
        <v>0</v>
      </c>
      <c r="D27" s="188">
        <f>Input!$BX$14</f>
        <v>0</v>
      </c>
      <c r="E27" s="188">
        <f>Input!$BY$14</f>
        <v>0</v>
      </c>
      <c r="F27" s="189">
        <f>Input!$BZ$14</f>
        <v>0</v>
      </c>
    </row>
    <row r="28" spans="1:6" ht="31.5">
      <c r="A28" s="209" t="s">
        <v>963</v>
      </c>
      <c r="B28" s="210" t="s">
        <v>964</v>
      </c>
      <c r="C28" s="187">
        <f>Input!$CA$14</f>
        <v>2399739</v>
      </c>
      <c r="D28" s="188">
        <f>Input!$CB$14</f>
        <v>4280476</v>
      </c>
      <c r="E28" s="188">
        <f>Input!$CC$14</f>
        <v>1082869</v>
      </c>
      <c r="F28" s="189" t="str">
        <f>Input!$CD$14</f>
        <v xml:space="preserve">Computer equipment/software to include cameras, microphones and other peripheral equipment to enable remote and in-class socially distanced learning. </v>
      </c>
    </row>
    <row r="29" spans="1:6" ht="15.75">
      <c r="A29" s="211"/>
      <c r="B29" s="212" t="s">
        <v>965</v>
      </c>
      <c r="C29" s="213">
        <f>SUM(C24:C28)</f>
        <v>2767000</v>
      </c>
      <c r="D29" s="213">
        <f t="shared" ref="D29:E29" si="1">SUM(D24:D28)</f>
        <v>5383032</v>
      </c>
      <c r="E29" s="213">
        <f t="shared" si="1"/>
        <v>1082869</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Input!$CE$14</f>
        <v>0</v>
      </c>
      <c r="D32" s="188">
        <f>Input!$CF$14</f>
        <v>2267470</v>
      </c>
      <c r="E32" s="188">
        <f>Input!$CG$14</f>
        <v>0</v>
      </c>
      <c r="F32" s="189" t="str">
        <f>Input!$CH$14</f>
        <v>Additional cleaning services provided to classroom spaces</v>
      </c>
    </row>
    <row r="33" spans="1:6" ht="15.75">
      <c r="A33" s="195" t="s">
        <v>969</v>
      </c>
      <c r="B33" s="196" t="s">
        <v>1216</v>
      </c>
      <c r="C33" s="187">
        <f>Input!$CI$14</f>
        <v>0</v>
      </c>
      <c r="D33" s="188">
        <f>Input!$CJ$14</f>
        <v>92938</v>
      </c>
      <c r="E33" s="188">
        <f>Input!$CK$14</f>
        <v>0</v>
      </c>
      <c r="F33" s="189" t="str">
        <f>Input!$CL$14</f>
        <v>Plexiglass and PPE; primarily at the Health Sciences Center</v>
      </c>
    </row>
    <row r="34" spans="1:6" ht="31.5">
      <c r="A34" s="195" t="s">
        <v>970</v>
      </c>
      <c r="B34" s="196" t="s">
        <v>971</v>
      </c>
      <c r="C34" s="187">
        <f>Input!$CM$14</f>
        <v>412604</v>
      </c>
      <c r="D34" s="188">
        <f>Input!$CN$14</f>
        <v>1876907</v>
      </c>
      <c r="E34" s="188">
        <f>Input!$CO$14</f>
        <v>31289</v>
      </c>
      <c r="F34" s="189" t="str">
        <f>Input!$CP$14</f>
        <v xml:space="preserve">Procurement of outdoor tents, including furniture and wireless technology. Signage for glassroom. Additional cameras for classrooms. </v>
      </c>
    </row>
    <row r="35" spans="1:6" ht="31.5">
      <c r="A35" s="211" t="s">
        <v>972</v>
      </c>
      <c r="B35" s="196" t="s">
        <v>973</v>
      </c>
      <c r="C35" s="187">
        <f>Input!$CQ$14</f>
        <v>0</v>
      </c>
      <c r="D35" s="188">
        <f>Input!$CR$14</f>
        <v>0</v>
      </c>
      <c r="E35" s="188">
        <f>Input!$CS$14</f>
        <v>0</v>
      </c>
      <c r="F35" s="189">
        <f>Input!$CT$14</f>
        <v>0</v>
      </c>
    </row>
    <row r="36" spans="1:6" ht="15.75">
      <c r="A36" s="211"/>
      <c r="B36" s="212" t="s">
        <v>965</v>
      </c>
      <c r="C36" s="213">
        <f>SUM(C32:C35)</f>
        <v>412604</v>
      </c>
      <c r="D36" s="213">
        <f t="shared" ref="D36:E36" si="2">SUM(D32:D35)</f>
        <v>4237315</v>
      </c>
      <c r="E36" s="213">
        <f t="shared" si="2"/>
        <v>31289</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Input!$CU$14</f>
        <v>0</v>
      </c>
      <c r="D39" s="188">
        <f>Input!$CV$14</f>
        <v>34754459</v>
      </c>
      <c r="E39" s="188">
        <f>Input!$CW$14</f>
        <v>0</v>
      </c>
      <c r="F39" s="189" t="str">
        <f>Input!$CX$14</f>
        <v>5% state recision for FY 2020; 5% state reduction for FY 2021</v>
      </c>
    </row>
    <row r="40" spans="1:6" ht="47.25">
      <c r="A40" s="195" t="s">
        <v>977</v>
      </c>
      <c r="B40" s="196" t="s">
        <v>978</v>
      </c>
      <c r="C40" s="187">
        <f>Input!$CY$14</f>
        <v>0</v>
      </c>
      <c r="D40" s="188">
        <f>Input!$CZ$14</f>
        <v>361674</v>
      </c>
      <c r="E40" s="188">
        <f>Input!$DA$14</f>
        <v>0</v>
      </c>
      <c r="F40" s="189" t="str">
        <f>Input!$DB$14</f>
        <v>TAMU Galveston agreement with vendor</v>
      </c>
    </row>
    <row r="41" spans="1:6" ht="15.75">
      <c r="A41" s="209" t="s">
        <v>979</v>
      </c>
      <c r="B41" s="210" t="s">
        <v>980</v>
      </c>
      <c r="C41" s="187">
        <f>Input!$DC$14</f>
        <v>0</v>
      </c>
      <c r="D41" s="188">
        <f>Input!$DD$14</f>
        <v>2396181</v>
      </c>
      <c r="E41" s="188">
        <f>Input!$DE$14</f>
        <v>0</v>
      </c>
      <c r="F41" s="189" t="str">
        <f>Input!$DF$14</f>
        <v>Medicine and Dentistry</v>
      </c>
    </row>
    <row r="42" spans="1:6" ht="15.75">
      <c r="A42" s="211"/>
      <c r="B42" s="212" t="s">
        <v>965</v>
      </c>
      <c r="C42" s="213">
        <f>SUM(C39:C41)</f>
        <v>0</v>
      </c>
      <c r="D42" s="213">
        <f t="shared" ref="D42:E42" si="3">SUM(D39:D41)</f>
        <v>37512314</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Input!$DG$14</f>
        <v>0</v>
      </c>
      <c r="D45" s="188">
        <f>Input!$DH$14</f>
        <v>0</v>
      </c>
      <c r="E45" s="188">
        <f>Input!$DI$14</f>
        <v>0</v>
      </c>
      <c r="F45" s="189">
        <f>Input!$DJ$14</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Input!$DK$14</f>
        <v>0</v>
      </c>
      <c r="D48" s="188">
        <f>Input!$DL$14</f>
        <v>0</v>
      </c>
      <c r="E48" s="188">
        <f>Input!$DM$14</f>
        <v>0</v>
      </c>
      <c r="F48" s="189">
        <f>Input!$DN$14</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Input!$DO$14</f>
        <v>0</v>
      </c>
      <c r="D52" s="188">
        <f>Input!$DP$14</f>
        <v>4238711</v>
      </c>
      <c r="E52" s="188">
        <f>Input!$DQ$14</f>
        <v>53497</v>
      </c>
      <c r="F52" s="189" t="str">
        <f>Input!$DR$14</f>
        <v>$2.8M in indirect costs (IDC) calculated on COVID related expenditures as
 allowed by the Department of Education: $1.4M in costs associated with COVID-19 Testing and Tracing</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Input!$DS$14</f>
        <v>0</v>
      </c>
      <c r="D55" s="188">
        <f>Input!$DT$14</f>
        <v>2441992</v>
      </c>
      <c r="E55" s="188">
        <f>Input!$DU$14</f>
        <v>0</v>
      </c>
      <c r="F55" s="189" t="str">
        <f>Input!$DV$14</f>
        <v xml:space="preserve"> </v>
      </c>
    </row>
    <row r="56" spans="1:6" ht="15.75">
      <c r="A56" s="308" t="s">
        <v>986</v>
      </c>
      <c r="B56" s="191" t="s">
        <v>990</v>
      </c>
      <c r="C56" s="192">
        <f>Input!$DW$14</f>
        <v>0</v>
      </c>
      <c r="D56" s="192">
        <f>Input!$DX$14</f>
        <v>541</v>
      </c>
      <c r="E56" s="193"/>
      <c r="F56" s="194" t="str">
        <f>Input!$DY$14</f>
        <v>Unduplicated</v>
      </c>
    </row>
    <row r="57" spans="1:6" ht="31.5">
      <c r="A57" s="305" t="s">
        <v>1213</v>
      </c>
      <c r="B57" s="210" t="s">
        <v>991</v>
      </c>
      <c r="C57" s="187">
        <f>Input!$DZ$14</f>
        <v>0</v>
      </c>
      <c r="D57" s="188">
        <f>Input!$EA$14</f>
        <v>2508381</v>
      </c>
      <c r="E57" s="188">
        <f>Input!$EB$14</f>
        <v>0</v>
      </c>
      <c r="F57" s="189" t="str">
        <f>Input!$EC$14</f>
        <v xml:space="preserve"> </v>
      </c>
    </row>
    <row r="58" spans="1:6" ht="15.75">
      <c r="A58" s="308" t="s">
        <v>1213</v>
      </c>
      <c r="B58" s="191" t="s">
        <v>990</v>
      </c>
      <c r="C58" s="192">
        <f>Input!$ED$14</f>
        <v>0</v>
      </c>
      <c r="D58" s="192">
        <f>Input!$EE$14</f>
        <v>1653</v>
      </c>
      <c r="E58" s="193"/>
      <c r="F58" s="194" t="str">
        <f>Input!$EF$14</f>
        <v>Unduplicated</v>
      </c>
    </row>
    <row r="59" spans="1:6" ht="31.5">
      <c r="A59" s="305" t="s">
        <v>1214</v>
      </c>
      <c r="B59" s="210" t="s">
        <v>992</v>
      </c>
      <c r="C59" s="187">
        <f>Input!$EG$14</f>
        <v>0</v>
      </c>
      <c r="D59" s="188">
        <f>Input!$EH$14</f>
        <v>0</v>
      </c>
      <c r="E59" s="188">
        <f>Input!$EI$14</f>
        <v>0</v>
      </c>
      <c r="F59" s="189">
        <f>Input!$EJ$14</f>
        <v>0</v>
      </c>
    </row>
    <row r="60" spans="1:6" ht="15.75">
      <c r="A60" s="308" t="s">
        <v>1214</v>
      </c>
      <c r="B60" s="191" t="s">
        <v>990</v>
      </c>
      <c r="C60" s="192">
        <f>Input!$EK$14</f>
        <v>0</v>
      </c>
      <c r="D60" s="192">
        <f>Input!$EL$14</f>
        <v>0</v>
      </c>
      <c r="E60" s="193"/>
      <c r="F60" s="194">
        <f>Input!$EM$14</f>
        <v>0</v>
      </c>
    </row>
    <row r="61" spans="1:6" ht="15.75">
      <c r="A61" s="305"/>
      <c r="B61" s="197" t="s">
        <v>952</v>
      </c>
      <c r="C61" s="198">
        <f>C59+C57+C55</f>
        <v>0</v>
      </c>
      <c r="D61" s="198">
        <f t="shared" ref="D61:E62" si="4">D59+D57+D55</f>
        <v>4950373</v>
      </c>
      <c r="E61" s="198">
        <f t="shared" si="4"/>
        <v>0</v>
      </c>
      <c r="F61" s="189"/>
    </row>
    <row r="62" spans="1:6" ht="15.75">
      <c r="A62" s="308"/>
      <c r="B62" s="191" t="s">
        <v>953</v>
      </c>
      <c r="C62" s="219">
        <f>C60+C58+C56</f>
        <v>0</v>
      </c>
      <c r="D62" s="219">
        <f t="shared" si="4"/>
        <v>2194</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Input!$EN$14</f>
        <v>0</v>
      </c>
      <c r="D65" s="187">
        <f>Input!$EO$14</f>
        <v>0</v>
      </c>
      <c r="E65" s="187">
        <f>Input!$EP$14</f>
        <v>0</v>
      </c>
      <c r="F65" s="189">
        <f>Input!$EQ$14</f>
        <v>0</v>
      </c>
    </row>
    <row r="66" spans="1:6" ht="15.75">
      <c r="A66" s="202"/>
      <c r="B66" s="215"/>
      <c r="C66" s="220"/>
      <c r="D66" s="221"/>
      <c r="E66" s="222"/>
      <c r="F66" s="199"/>
    </row>
    <row r="67" spans="1:6" ht="15.75">
      <c r="A67" s="195"/>
      <c r="B67" s="223" t="s">
        <v>995</v>
      </c>
      <c r="C67" s="224">
        <f>C65+C61+C52+C49+C45+C42+C36+C29+C20</f>
        <v>23038745</v>
      </c>
      <c r="D67" s="224">
        <f t="shared" ref="D67:E67" si="5">D65+D61+D52+D49+D45+D42+D36+D29+D20</f>
        <v>102180525</v>
      </c>
      <c r="E67" s="224">
        <f t="shared" si="5"/>
        <v>1167655</v>
      </c>
      <c r="F67" s="225"/>
    </row>
    <row r="68" spans="1:6" ht="15.75">
      <c r="A68" s="195"/>
      <c r="B68" s="223" t="s">
        <v>996</v>
      </c>
      <c r="C68" s="224">
        <f>C62+C21</f>
        <v>16106</v>
      </c>
      <c r="D68" s="224">
        <f>D62+D21</f>
        <v>84414</v>
      </c>
      <c r="E68" s="224"/>
      <c r="F68" s="225"/>
    </row>
    <row r="69" spans="1:6" ht="15.75">
      <c r="A69" s="226"/>
      <c r="B69" s="227"/>
      <c r="C69" s="228"/>
      <c r="D69" s="228"/>
      <c r="E69" s="228"/>
      <c r="F69" s="206"/>
    </row>
    <row r="70" spans="1:6" s="205" customFormat="1" ht="15.75">
      <c r="B70" s="229" t="s">
        <v>997</v>
      </c>
      <c r="C70" s="230">
        <f>'TAMU Fed'!D97</f>
        <v>23038745</v>
      </c>
      <c r="D70" s="231">
        <f>'TAMU Fed'!F97</f>
        <v>102180525</v>
      </c>
      <c r="E70" s="231">
        <f>'TAMU Fed'!G97</f>
        <v>1167655</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23038745</v>
      </c>
      <c r="D76" s="235">
        <f>SUM(D6,D8,D10,D12,D14,D16,D18,)+SUM(D24:D28)+SUM(D32:D35)+SUM(D39:D41)+D45+D48+D52+SUM(D55,D57,D59)+D65</f>
        <v>102180525</v>
      </c>
      <c r="E76" s="235">
        <f>SUM(E6,E8,E10,E12,E14,E16,E18,)+SUM(E24:E28)+SUM(E32:E35)+SUM(E39:E41)+E45+E48+E52+SUM(E55,E57,E59)+E65</f>
        <v>1167655</v>
      </c>
      <c r="F76" s="206"/>
    </row>
    <row r="77" spans="1:6" s="205" customFormat="1" ht="15.75">
      <c r="B77" s="232" t="s">
        <v>1001</v>
      </c>
      <c r="C77" s="236">
        <f>SUM(C7,C9,C11,C13,C15,C17,C19)+SUM(C56,C58,C60)</f>
        <v>16106</v>
      </c>
      <c r="D77" s="236">
        <f>SUM(D7,D9,D11,D13,D15,D17,D19)+SUM(D56,D58,D60)</f>
        <v>84414</v>
      </c>
      <c r="E77" s="217"/>
      <c r="F77" s="206"/>
    </row>
    <row r="78" spans="1:6" s="205" customFormat="1" ht="15.75">
      <c r="B78" s="232"/>
      <c r="C78" s="235">
        <f>SUM(C76:C77)</f>
        <v>23054851</v>
      </c>
      <c r="D78" s="235">
        <f>SUM(D76:D77)</f>
        <v>102264939</v>
      </c>
      <c r="E78" s="235">
        <f>SUM(E76:E77)</f>
        <v>1167655</v>
      </c>
      <c r="F78" s="206"/>
    </row>
    <row r="79" spans="1:6" s="205" customFormat="1" ht="15.75">
      <c r="B79" s="232"/>
      <c r="C79" s="204"/>
      <c r="F79" s="206"/>
    </row>
    <row r="80" spans="1:6" s="205" customFormat="1" ht="15.75">
      <c r="B80" s="232"/>
      <c r="C80" s="204"/>
      <c r="D80" s="237">
        <f>D78+C78+E78</f>
        <v>126487445</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75" priority="10">
      <formula>$C$71&lt;&gt;0</formula>
    </cfRule>
  </conditionalFormatting>
  <conditionalFormatting sqref="D71">
    <cfRule type="expression" dxfId="574" priority="8">
      <formula>$D$71&lt;&gt;0</formula>
    </cfRule>
  </conditionalFormatting>
  <conditionalFormatting sqref="E71">
    <cfRule type="expression" dxfId="573" priority="7">
      <formula>$E$71&lt;&gt;0</formula>
    </cfRule>
  </conditionalFormatting>
  <conditionalFormatting sqref="C73">
    <cfRule type="expression" dxfId="572" priority="5">
      <formula>$C$73&lt;&gt;""</formula>
    </cfRule>
  </conditionalFormatting>
  <conditionalFormatting sqref="D73">
    <cfRule type="expression" dxfId="571" priority="4">
      <formula>$D$73&lt;&gt;""</formula>
    </cfRule>
  </conditionalFormatting>
  <conditionalFormatting sqref="E73">
    <cfRule type="expression" dxfId="570" priority="3">
      <formula>$E$73&lt;&gt;""</formula>
    </cfRule>
  </conditionalFormatting>
  <conditionalFormatting sqref="F2">
    <cfRule type="expression" dxfId="569" priority="2">
      <formula>OR($C$71&lt;&gt;0,$D$71&lt;&gt;0,$E$71&lt;&gt;0)</formula>
    </cfRule>
  </conditionalFormatting>
  <conditionalFormatting sqref="F1">
    <cfRule type="expression" dxfId="56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1373A-EBE3-476F-850D-8E91641CE5B0}">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Input!$B$14</f>
        <v>Texas A&amp;M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Input!$EU$14</f>
        <v>19908222</v>
      </c>
      <c r="D5" s="247">
        <f>Input!$EV$14</f>
        <v>19859141</v>
      </c>
      <c r="E5" s="247">
        <f>Input!$EW$14</f>
        <v>0</v>
      </c>
      <c r="F5" s="247">
        <f>Input!$EX$14</f>
        <v>49081</v>
      </c>
      <c r="G5" s="247">
        <f>Input!$EY$14</f>
        <v>0</v>
      </c>
      <c r="H5" s="248">
        <f>Input!$EZ$14</f>
        <v>0</v>
      </c>
    </row>
    <row r="6" spans="1:50">
      <c r="A6" s="245" t="s">
        <v>1008</v>
      </c>
      <c r="B6" s="246" t="s">
        <v>1010</v>
      </c>
      <c r="C6" s="247">
        <f>Input!$FA$14</f>
        <v>19908221</v>
      </c>
      <c r="D6" s="247">
        <f>Input!$FB$14</f>
        <v>3179604</v>
      </c>
      <c r="E6" s="247">
        <f>Input!$FC$14</f>
        <v>0</v>
      </c>
      <c r="F6" s="247">
        <f>Input!$FD$14</f>
        <v>16656592</v>
      </c>
      <c r="G6" s="247">
        <f>Input!$FE$14</f>
        <v>5250</v>
      </c>
      <c r="H6" s="248">
        <f>Input!$FF$14</f>
        <v>0</v>
      </c>
    </row>
    <row r="7" spans="1:50">
      <c r="A7" s="245" t="s">
        <v>1008</v>
      </c>
      <c r="B7" s="246" t="s">
        <v>1011</v>
      </c>
      <c r="C7" s="247">
        <f>Input!$FG$14</f>
        <v>0</v>
      </c>
      <c r="D7" s="247">
        <f>Input!$FH$14</f>
        <v>0</v>
      </c>
      <c r="E7" s="247">
        <f>Input!$FI$14</f>
        <v>0</v>
      </c>
      <c r="F7" s="247">
        <f>Input!$FJ$14</f>
        <v>0</v>
      </c>
      <c r="G7" s="247">
        <f>Input!$FK$14</f>
        <v>0</v>
      </c>
      <c r="H7" s="248">
        <f>Input!$FL$14</f>
        <v>0</v>
      </c>
    </row>
    <row r="8" spans="1:50">
      <c r="A8" s="245" t="s">
        <v>1008</v>
      </c>
      <c r="B8" s="246" t="s">
        <v>1012</v>
      </c>
      <c r="C8" s="247">
        <f>Input!$FM$14</f>
        <v>0</v>
      </c>
      <c r="D8" s="247">
        <f>Input!$FN$14</f>
        <v>0</v>
      </c>
      <c r="E8" s="247">
        <f>Input!$FO$14</f>
        <v>0</v>
      </c>
      <c r="F8" s="247">
        <f>Input!$FP$14</f>
        <v>0</v>
      </c>
      <c r="G8" s="247">
        <f>Input!$FQ$14</f>
        <v>0</v>
      </c>
      <c r="H8" s="248">
        <f>Input!$FR$14</f>
        <v>0</v>
      </c>
    </row>
    <row r="9" spans="1:50">
      <c r="A9" s="245" t="s">
        <v>1008</v>
      </c>
      <c r="B9" s="246" t="s">
        <v>1013</v>
      </c>
      <c r="C9" s="247">
        <f>Input!$FS$14</f>
        <v>0</v>
      </c>
      <c r="D9" s="247">
        <f>Input!$FT$14</f>
        <v>0</v>
      </c>
      <c r="E9" s="247">
        <f>Input!$FU$14</f>
        <v>0</v>
      </c>
      <c r="F9" s="247">
        <f>Input!$FV$14</f>
        <v>0</v>
      </c>
      <c r="G9" s="247">
        <f>Input!$FW$14</f>
        <v>0</v>
      </c>
      <c r="H9" s="248">
        <f>Input!$FX$14</f>
        <v>0</v>
      </c>
    </row>
    <row r="10" spans="1:50">
      <c r="A10" s="245" t="s">
        <v>1008</v>
      </c>
      <c r="B10" s="246" t="s">
        <v>1014</v>
      </c>
      <c r="C10" s="247">
        <f>Input!$FY$14</f>
        <v>0</v>
      </c>
      <c r="D10" s="247">
        <f>Input!$FZ$14</f>
        <v>0</v>
      </c>
      <c r="E10" s="247">
        <f>Input!$GA$14</f>
        <v>0</v>
      </c>
      <c r="F10" s="247">
        <f>Input!$GB$14</f>
        <v>0</v>
      </c>
      <c r="G10" s="247">
        <f>Input!$GC$14</f>
        <v>0</v>
      </c>
      <c r="H10" s="248">
        <f>Input!$GD$14</f>
        <v>0</v>
      </c>
    </row>
    <row r="11" spans="1:50">
      <c r="A11" s="245" t="s">
        <v>1008</v>
      </c>
      <c r="B11" s="246" t="s">
        <v>1015</v>
      </c>
      <c r="C11" s="247">
        <f>Input!$GE$14</f>
        <v>0</v>
      </c>
      <c r="D11" s="247">
        <f>Input!$GF$14</f>
        <v>0</v>
      </c>
      <c r="E11" s="247">
        <f>Input!$GG$14</f>
        <v>0</v>
      </c>
      <c r="F11" s="247">
        <f>Input!$GH$14</f>
        <v>0</v>
      </c>
      <c r="G11" s="247">
        <f>Input!$GI$14</f>
        <v>0</v>
      </c>
      <c r="H11" s="248">
        <f>Input!$GJ$14</f>
        <v>0</v>
      </c>
    </row>
    <row r="12" spans="1:50" ht="30">
      <c r="A12" s="245" t="s">
        <v>1008</v>
      </c>
      <c r="B12" s="246" t="s">
        <v>1016</v>
      </c>
      <c r="C12" s="247">
        <f>Input!$GK$14</f>
        <v>0</v>
      </c>
      <c r="D12" s="247">
        <f>Input!$GL$14</f>
        <v>0</v>
      </c>
      <c r="E12" s="247">
        <f>Input!$GM$14</f>
        <v>0</v>
      </c>
      <c r="F12" s="247">
        <f>Input!$GN$14</f>
        <v>0</v>
      </c>
      <c r="G12" s="247">
        <f>Input!$GO$14</f>
        <v>0</v>
      </c>
      <c r="H12" s="248">
        <f>Input!$GP$14</f>
        <v>0</v>
      </c>
    </row>
    <row r="13" spans="1:50">
      <c r="A13" s="245" t="s">
        <v>1008</v>
      </c>
      <c r="B13" s="246" t="s">
        <v>1017</v>
      </c>
      <c r="C13" s="247">
        <f>Input!$GQ$14</f>
        <v>0</v>
      </c>
      <c r="D13" s="247">
        <f>Input!$GR$14</f>
        <v>0</v>
      </c>
      <c r="E13" s="247">
        <f>Input!$GS$14</f>
        <v>0</v>
      </c>
      <c r="F13" s="247">
        <f>Input!$GT$14</f>
        <v>0</v>
      </c>
      <c r="G13" s="247">
        <f>Input!$GU$14</f>
        <v>0</v>
      </c>
      <c r="H13" s="248">
        <f>Input!$GV$14</f>
        <v>0</v>
      </c>
    </row>
    <row r="14" spans="1:50">
      <c r="A14" s="245" t="s">
        <v>1008</v>
      </c>
      <c r="B14" s="246" t="s">
        <v>1018</v>
      </c>
      <c r="C14" s="247">
        <f>Input!$GW$14</f>
        <v>0</v>
      </c>
      <c r="D14" s="247">
        <f>Input!$GX$14</f>
        <v>0</v>
      </c>
      <c r="E14" s="247">
        <f>Input!$GY$14</f>
        <v>4950373</v>
      </c>
      <c r="F14" s="247">
        <f>Input!$GZ$14</f>
        <v>4950373</v>
      </c>
      <c r="G14" s="247">
        <f>Input!$HA$14</f>
        <v>0</v>
      </c>
      <c r="H14" s="248">
        <f>Input!$HB$14</f>
        <v>0</v>
      </c>
    </row>
    <row r="15" spans="1:50">
      <c r="A15" s="245" t="s">
        <v>1008</v>
      </c>
      <c r="B15" s="249">
        <f>Input!$HC$14</f>
        <v>0</v>
      </c>
      <c r="C15" s="247">
        <f>Input!$HD$14</f>
        <v>0</v>
      </c>
      <c r="D15" s="247">
        <f>Input!$HE$14</f>
        <v>0</v>
      </c>
      <c r="E15" s="247">
        <f>Input!$HF$14</f>
        <v>0</v>
      </c>
      <c r="F15" s="247">
        <f>Input!$HG$14</f>
        <v>0</v>
      </c>
      <c r="G15" s="247">
        <f>Input!$HH$14</f>
        <v>0</v>
      </c>
      <c r="H15" s="248">
        <f>Input!$HI$14</f>
        <v>0</v>
      </c>
    </row>
    <row r="16" spans="1:50">
      <c r="A16" s="245" t="s">
        <v>1008</v>
      </c>
      <c r="B16" s="249">
        <f>Input!$HJ$14</f>
        <v>0</v>
      </c>
      <c r="C16" s="247">
        <f>Input!$HK$14</f>
        <v>0</v>
      </c>
      <c r="D16" s="247">
        <f>Input!$HL$14</f>
        <v>0</v>
      </c>
      <c r="E16" s="247">
        <f>Input!$HM$14</f>
        <v>0</v>
      </c>
      <c r="F16" s="247">
        <f>Input!$HN$14</f>
        <v>0</v>
      </c>
      <c r="G16" s="247">
        <f>Input!$HO$14</f>
        <v>0</v>
      </c>
      <c r="H16" s="248">
        <f>Input!$HP$14</f>
        <v>0</v>
      </c>
    </row>
    <row r="17" spans="1:50">
      <c r="A17" s="245" t="s">
        <v>1008</v>
      </c>
      <c r="B17" s="249">
        <f>Input!$HQ$14</f>
        <v>0</v>
      </c>
      <c r="C17" s="247">
        <f>Input!$HR$14</f>
        <v>0</v>
      </c>
      <c r="D17" s="247">
        <f>Input!$HS$14</f>
        <v>0</v>
      </c>
      <c r="E17" s="247">
        <f>Input!$HT$14</f>
        <v>0</v>
      </c>
      <c r="F17" s="247">
        <f>Input!$HU$14</f>
        <v>0</v>
      </c>
      <c r="G17" s="247">
        <f>Input!$HV$14</f>
        <v>0</v>
      </c>
      <c r="H17" s="248">
        <f>Input!$HW$14</f>
        <v>0</v>
      </c>
    </row>
    <row r="18" spans="1:50">
      <c r="A18" s="245" t="s">
        <v>1008</v>
      </c>
      <c r="B18" s="246" t="s">
        <v>1019</v>
      </c>
      <c r="C18" s="247">
        <f>Input!$HX$14</f>
        <v>0</v>
      </c>
      <c r="D18" s="247">
        <f>Input!$HY$14</f>
        <v>0</v>
      </c>
      <c r="E18" s="247">
        <f>Input!$HZ$14</f>
        <v>0</v>
      </c>
      <c r="F18" s="247">
        <f>Input!$IA$14</f>
        <v>0</v>
      </c>
      <c r="G18" s="247">
        <f>Input!$IB$14</f>
        <v>0</v>
      </c>
      <c r="H18" s="248">
        <f>Input!$IC$14</f>
        <v>0</v>
      </c>
    </row>
    <row r="19" spans="1:50" s="254" customFormat="1">
      <c r="A19" s="241" t="s">
        <v>1008</v>
      </c>
      <c r="B19" s="250" t="s">
        <v>1020</v>
      </c>
      <c r="C19" s="251">
        <f>SUM(C5:C18)</f>
        <v>39816443</v>
      </c>
      <c r="D19" s="251">
        <f t="shared" ref="D19:G19" si="0">SUM(D5:D18)</f>
        <v>23038745</v>
      </c>
      <c r="E19" s="251">
        <f t="shared" si="0"/>
        <v>4950373</v>
      </c>
      <c r="F19" s="251">
        <f t="shared" si="0"/>
        <v>21656046</v>
      </c>
      <c r="G19" s="251">
        <f t="shared" si="0"/>
        <v>5250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Input!$ID$14</f>
        <v>0</v>
      </c>
      <c r="D21" s="247">
        <f>Input!$IE$14</f>
        <v>0</v>
      </c>
      <c r="E21" s="247">
        <f>Input!$IF$14</f>
        <v>19908222</v>
      </c>
      <c r="F21" s="247">
        <f>Input!$IG$14</f>
        <v>19908222</v>
      </c>
      <c r="G21" s="247">
        <f>Input!$IH$14</f>
        <v>0</v>
      </c>
      <c r="H21" s="248">
        <f>Input!$II$14</f>
        <v>0</v>
      </c>
    </row>
    <row r="22" spans="1:50">
      <c r="A22" s="245" t="s">
        <v>1021</v>
      </c>
      <c r="B22" s="246" t="s">
        <v>1010</v>
      </c>
      <c r="C22" s="247">
        <f>Input!$IJ$14</f>
        <v>0</v>
      </c>
      <c r="D22" s="247">
        <f>Input!$IK$14</f>
        <v>0</v>
      </c>
      <c r="E22" s="247">
        <f>Input!$IL$14</f>
        <v>41175998</v>
      </c>
      <c r="F22" s="247">
        <f>Input!$IM$14</f>
        <v>30947290</v>
      </c>
      <c r="G22" s="247">
        <f>Input!$IN$14</f>
        <v>1159521</v>
      </c>
      <c r="H22" s="248">
        <f>Input!$IO$14</f>
        <v>0</v>
      </c>
    </row>
    <row r="23" spans="1:50">
      <c r="A23" s="245" t="s">
        <v>1021</v>
      </c>
      <c r="B23" s="246" t="s">
        <v>1011</v>
      </c>
      <c r="C23" s="247">
        <f>Input!$IP$14</f>
        <v>0</v>
      </c>
      <c r="D23" s="247">
        <f>Input!$IQ$14</f>
        <v>0</v>
      </c>
      <c r="E23" s="247">
        <f>Input!$IR$14</f>
        <v>0</v>
      </c>
      <c r="F23" s="247">
        <f>Input!$IS$14</f>
        <v>0</v>
      </c>
      <c r="G23" s="247">
        <f>Input!$IT$14</f>
        <v>0</v>
      </c>
      <c r="H23" s="248">
        <f>Input!$IU$14</f>
        <v>0</v>
      </c>
    </row>
    <row r="24" spans="1:50">
      <c r="A24" s="245" t="s">
        <v>1021</v>
      </c>
      <c r="B24" s="246" t="s">
        <v>1012</v>
      </c>
      <c r="C24" s="247">
        <f>Input!$IV$14</f>
        <v>0</v>
      </c>
      <c r="D24" s="247">
        <f>Input!$IW$14</f>
        <v>0</v>
      </c>
      <c r="E24" s="247">
        <f>Input!$IX$14</f>
        <v>0</v>
      </c>
      <c r="F24" s="247">
        <f>Input!$IY$14</f>
        <v>0</v>
      </c>
      <c r="G24" s="247">
        <f>Input!$IZ$14</f>
        <v>0</v>
      </c>
      <c r="H24" s="248">
        <f>Input!$JA$14</f>
        <v>0</v>
      </c>
    </row>
    <row r="25" spans="1:50">
      <c r="A25" s="245" t="s">
        <v>1021</v>
      </c>
      <c r="B25" s="246" t="s">
        <v>1013</v>
      </c>
      <c r="C25" s="247">
        <f>Input!$JB$14</f>
        <v>0</v>
      </c>
      <c r="D25" s="247">
        <f>Input!$JC$14</f>
        <v>0</v>
      </c>
      <c r="E25" s="247">
        <f>Input!$JD$14</f>
        <v>0</v>
      </c>
      <c r="F25" s="247">
        <f>Input!$JE$14</f>
        <v>0</v>
      </c>
      <c r="G25" s="247">
        <f>Input!$JF$14</f>
        <v>0</v>
      </c>
      <c r="H25" s="248">
        <f>Input!$JG$14</f>
        <v>0</v>
      </c>
    </row>
    <row r="26" spans="1:50">
      <c r="A26" s="245" t="s">
        <v>1021</v>
      </c>
      <c r="B26" s="246" t="s">
        <v>1014</v>
      </c>
      <c r="C26" s="247">
        <f>Input!$JH$14</f>
        <v>0</v>
      </c>
      <c r="D26" s="247">
        <f>Input!$JI$14</f>
        <v>0</v>
      </c>
      <c r="E26" s="247">
        <f>Input!$JJ$14</f>
        <v>0</v>
      </c>
      <c r="F26" s="247">
        <f>Input!$JK$14</f>
        <v>0</v>
      </c>
      <c r="G26" s="247">
        <f>Input!$JL$14</f>
        <v>0</v>
      </c>
      <c r="H26" s="248">
        <f>Input!$JM$14</f>
        <v>0</v>
      </c>
    </row>
    <row r="27" spans="1:50">
      <c r="A27" s="245" t="s">
        <v>1021</v>
      </c>
      <c r="B27" s="246" t="s">
        <v>1023</v>
      </c>
      <c r="C27" s="247">
        <f>Input!$JN$14</f>
        <v>0</v>
      </c>
      <c r="D27" s="247">
        <f>Input!$JO$14</f>
        <v>0</v>
      </c>
      <c r="E27" s="247">
        <f>Input!$JP$14</f>
        <v>0</v>
      </c>
      <c r="F27" s="247">
        <f>Input!$JQ$14</f>
        <v>0</v>
      </c>
      <c r="G27" s="247">
        <f>Input!$JR$14</f>
        <v>0</v>
      </c>
      <c r="H27" s="248">
        <f>Input!$JS$14</f>
        <v>0</v>
      </c>
    </row>
    <row r="28" spans="1:50" ht="30">
      <c r="A28" s="245" t="s">
        <v>1021</v>
      </c>
      <c r="B28" s="246" t="s">
        <v>1024</v>
      </c>
      <c r="C28" s="247">
        <f>Input!$JT$14</f>
        <v>0</v>
      </c>
      <c r="D28" s="247">
        <f>Input!$JU$14</f>
        <v>0</v>
      </c>
      <c r="E28" s="247">
        <f>Input!$JV$14</f>
        <v>0</v>
      </c>
      <c r="F28" s="247">
        <f>Input!$JW$14</f>
        <v>0</v>
      </c>
      <c r="G28" s="247">
        <f>Input!$JX$14</f>
        <v>0</v>
      </c>
      <c r="H28" s="248">
        <f>Input!$JY$14</f>
        <v>0</v>
      </c>
    </row>
    <row r="29" spans="1:50">
      <c r="A29" s="245" t="s">
        <v>1021</v>
      </c>
      <c r="B29" s="246" t="s">
        <v>1025</v>
      </c>
      <c r="C29" s="247">
        <f>Input!$JZ$14</f>
        <v>0</v>
      </c>
      <c r="D29" s="247">
        <f>Input!$KA$14</f>
        <v>0</v>
      </c>
      <c r="E29" s="247">
        <f>Input!$KB$14</f>
        <v>0</v>
      </c>
      <c r="F29" s="247">
        <f>Input!$KC$14</f>
        <v>0</v>
      </c>
      <c r="G29" s="247">
        <f>Input!$KD$14</f>
        <v>0</v>
      </c>
      <c r="H29" s="248">
        <f>Input!$KE$14</f>
        <v>0</v>
      </c>
    </row>
    <row r="30" spans="1:50">
      <c r="A30" s="245" t="s">
        <v>1021</v>
      </c>
      <c r="B30" s="249">
        <f>Input!$KF$14</f>
        <v>0</v>
      </c>
      <c r="C30" s="247">
        <f>Input!$KG$14</f>
        <v>0</v>
      </c>
      <c r="D30" s="247">
        <f>Input!$KH$14</f>
        <v>0</v>
      </c>
      <c r="E30" s="247">
        <f>Input!$KI$14</f>
        <v>0</v>
      </c>
      <c r="F30" s="247">
        <f>Input!$KJ$14</f>
        <v>0</v>
      </c>
      <c r="G30" s="247">
        <f>Input!$KK$14</f>
        <v>0</v>
      </c>
      <c r="H30" s="248">
        <f>Input!$KL$14</f>
        <v>0</v>
      </c>
    </row>
    <row r="31" spans="1:50">
      <c r="A31" s="245" t="s">
        <v>1021</v>
      </c>
      <c r="B31" s="249">
        <f>Input!$KM$14</f>
        <v>0</v>
      </c>
      <c r="C31" s="247">
        <f>Input!$KN$14</f>
        <v>0</v>
      </c>
      <c r="D31" s="247">
        <f>Input!$KO$14</f>
        <v>0</v>
      </c>
      <c r="E31" s="247">
        <f>Input!$KP$14</f>
        <v>0</v>
      </c>
      <c r="F31" s="247">
        <f>Input!$KQ$14</f>
        <v>0</v>
      </c>
      <c r="G31" s="247">
        <f>Input!$KR$14</f>
        <v>0</v>
      </c>
      <c r="H31" s="248">
        <f>Input!$KS$14</f>
        <v>0</v>
      </c>
    </row>
    <row r="32" spans="1:50">
      <c r="A32" s="245" t="s">
        <v>1021</v>
      </c>
      <c r="B32" s="249">
        <f>Input!$KT$14</f>
        <v>0</v>
      </c>
      <c r="C32" s="247">
        <f>Input!$KU$14</f>
        <v>0</v>
      </c>
      <c r="D32" s="247">
        <f>Input!$KV$14</f>
        <v>0</v>
      </c>
      <c r="E32" s="247">
        <f>Input!$KW$14</f>
        <v>0</v>
      </c>
      <c r="F32" s="247">
        <f>Input!$KX$14</f>
        <v>0</v>
      </c>
      <c r="G32" s="247">
        <f>Input!$KY$14</f>
        <v>0</v>
      </c>
      <c r="H32" s="248">
        <f>Input!$KZ$14</f>
        <v>0</v>
      </c>
    </row>
    <row r="33" spans="1:50">
      <c r="A33" s="245" t="s">
        <v>1021</v>
      </c>
      <c r="B33" s="246" t="s">
        <v>1019</v>
      </c>
      <c r="C33" s="247">
        <f>Input!$LA$14</f>
        <v>0</v>
      </c>
      <c r="D33" s="247">
        <f>Input!$LB$14</f>
        <v>0</v>
      </c>
      <c r="E33" s="247">
        <f>Input!$LC$14</f>
        <v>0</v>
      </c>
      <c r="F33" s="247">
        <f>Input!$LD$14</f>
        <v>0</v>
      </c>
      <c r="G33" s="247">
        <f>Input!$LE$14</f>
        <v>0</v>
      </c>
      <c r="H33" s="248">
        <f>Input!$LF$14</f>
        <v>0</v>
      </c>
    </row>
    <row r="34" spans="1:50" s="257" customFormat="1">
      <c r="A34" s="241" t="s">
        <v>1021</v>
      </c>
      <c r="B34" s="250" t="s">
        <v>1026</v>
      </c>
      <c r="C34" s="251">
        <f>SUM(C21:C33)</f>
        <v>0</v>
      </c>
      <c r="D34" s="251">
        <f t="shared" ref="D34:G34" si="1">SUM(D21:D33)</f>
        <v>0</v>
      </c>
      <c r="E34" s="251">
        <f t="shared" si="1"/>
        <v>61084220</v>
      </c>
      <c r="F34" s="251">
        <f t="shared" si="1"/>
        <v>50855512</v>
      </c>
      <c r="G34" s="251">
        <f t="shared" si="1"/>
        <v>1159521</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Input!$LG$14</f>
        <v>0</v>
      </c>
      <c r="D36" s="247">
        <f>Input!$LH$14</f>
        <v>0</v>
      </c>
      <c r="E36" s="247">
        <f>Input!$LI$14</f>
        <v>53991953</v>
      </c>
      <c r="F36" s="247">
        <f>Input!$LJ$14</f>
        <v>10214300</v>
      </c>
      <c r="G36" s="247">
        <f>Input!$LK$14</f>
        <v>0</v>
      </c>
      <c r="H36" s="248">
        <f>Input!$LL$14</f>
        <v>0</v>
      </c>
    </row>
    <row r="37" spans="1:50">
      <c r="A37" s="245" t="s">
        <v>1027</v>
      </c>
      <c r="B37" s="246" t="s">
        <v>1010</v>
      </c>
      <c r="C37" s="247">
        <f>Input!$LM$14</f>
        <v>0</v>
      </c>
      <c r="D37" s="247">
        <f>Input!$LN$14</f>
        <v>0</v>
      </c>
      <c r="E37" s="247">
        <f>Input!$LO$14</f>
        <v>53959690</v>
      </c>
      <c r="F37" s="247">
        <f>Input!$LP$14</f>
        <v>19454667</v>
      </c>
      <c r="G37" s="247">
        <f>Input!$LQ$14</f>
        <v>2884</v>
      </c>
      <c r="H37" s="248">
        <f>Input!$LR$14</f>
        <v>0</v>
      </c>
    </row>
    <row r="38" spans="1:50">
      <c r="A38" s="245" t="s">
        <v>1027</v>
      </c>
      <c r="B38" s="246" t="s">
        <v>1011</v>
      </c>
      <c r="C38" s="247">
        <f>Input!$LS$14</f>
        <v>0</v>
      </c>
      <c r="D38" s="247">
        <f>Input!$LT$14</f>
        <v>0</v>
      </c>
      <c r="E38" s="247">
        <f>Input!$LU$14</f>
        <v>0</v>
      </c>
      <c r="F38" s="247">
        <f>Input!$LV$14</f>
        <v>0</v>
      </c>
      <c r="G38" s="247">
        <f>Input!$LW$14</f>
        <v>0</v>
      </c>
      <c r="H38" s="248">
        <f>Input!$LX$14</f>
        <v>0</v>
      </c>
    </row>
    <row r="39" spans="1:50">
      <c r="A39" s="245" t="s">
        <v>1027</v>
      </c>
      <c r="B39" s="246" t="s">
        <v>1012</v>
      </c>
      <c r="C39" s="247">
        <f>Input!$LY$14</f>
        <v>0</v>
      </c>
      <c r="D39" s="247">
        <f>Input!$LZ$14</f>
        <v>0</v>
      </c>
      <c r="E39" s="247">
        <f>Input!$MA$14</f>
        <v>0</v>
      </c>
      <c r="F39" s="247">
        <f>Input!$MB$14</f>
        <v>0</v>
      </c>
      <c r="G39" s="247">
        <f>Input!$MC$14</f>
        <v>0</v>
      </c>
      <c r="H39" s="248">
        <f>Input!$MD$14</f>
        <v>0</v>
      </c>
    </row>
    <row r="40" spans="1:50">
      <c r="A40" s="245" t="s">
        <v>1027</v>
      </c>
      <c r="B40" s="246" t="s">
        <v>1013</v>
      </c>
      <c r="C40" s="247">
        <f>Input!$ME$14</f>
        <v>0</v>
      </c>
      <c r="D40" s="247">
        <f>Input!$MF$14</f>
        <v>0</v>
      </c>
      <c r="E40" s="247">
        <f>Input!$MG$14</f>
        <v>0</v>
      </c>
      <c r="F40" s="247">
        <f>Input!$MH$14</f>
        <v>0</v>
      </c>
      <c r="G40" s="247">
        <f>Input!$MI$14</f>
        <v>0</v>
      </c>
      <c r="H40" s="248">
        <f>Input!$MJ$14</f>
        <v>0</v>
      </c>
    </row>
    <row r="41" spans="1:50">
      <c r="A41" s="245" t="s">
        <v>1027</v>
      </c>
      <c r="B41" s="246" t="s">
        <v>1014</v>
      </c>
      <c r="C41" s="247">
        <f>Input!$MK$14</f>
        <v>0</v>
      </c>
      <c r="D41" s="247">
        <f>Input!$ML$14</f>
        <v>0</v>
      </c>
      <c r="E41" s="247">
        <f>Input!$MM$14</f>
        <v>0</v>
      </c>
      <c r="F41" s="247">
        <f>Input!$MN$14</f>
        <v>0</v>
      </c>
      <c r="G41" s="247">
        <f>Input!$MO$14</f>
        <v>0</v>
      </c>
      <c r="H41" s="248">
        <f>Input!$MP$14</f>
        <v>0</v>
      </c>
    </row>
    <row r="42" spans="1:50">
      <c r="A42" s="245" t="s">
        <v>1027</v>
      </c>
      <c r="B42" s="246" t="s">
        <v>1023</v>
      </c>
      <c r="C42" s="247">
        <f>Input!$MQ$14</f>
        <v>0</v>
      </c>
      <c r="D42" s="247">
        <f>Input!$MR$14</f>
        <v>0</v>
      </c>
      <c r="E42" s="247">
        <f>Input!$MS$14</f>
        <v>0</v>
      </c>
      <c r="F42" s="247">
        <f>Input!$MT$14</f>
        <v>0</v>
      </c>
      <c r="G42" s="247">
        <f>Input!$MU$14</f>
        <v>0</v>
      </c>
      <c r="H42" s="248">
        <f>Input!$MV$14</f>
        <v>0</v>
      </c>
    </row>
    <row r="43" spans="1:50">
      <c r="A43" s="245" t="s">
        <v>1027</v>
      </c>
      <c r="B43" s="246" t="s">
        <v>1028</v>
      </c>
      <c r="C43" s="247">
        <f>Input!$MW$14</f>
        <v>0</v>
      </c>
      <c r="D43" s="247">
        <f>Input!$MX$14</f>
        <v>0</v>
      </c>
      <c r="E43" s="247">
        <f>Input!$MY$14</f>
        <v>0</v>
      </c>
      <c r="F43" s="247">
        <f>Input!$MZ$14</f>
        <v>0</v>
      </c>
      <c r="G43" s="247">
        <f>Input!$NA$14</f>
        <v>0</v>
      </c>
      <c r="H43" s="248">
        <f>Input!$NB$14</f>
        <v>0</v>
      </c>
    </row>
    <row r="44" spans="1:50">
      <c r="A44" s="245" t="s">
        <v>1027</v>
      </c>
      <c r="B44" s="249">
        <f>Input!$NC$14</f>
        <v>0</v>
      </c>
      <c r="C44" s="247">
        <f>Input!$ND$14</f>
        <v>0</v>
      </c>
      <c r="D44" s="247">
        <f>Input!$NE$14</f>
        <v>0</v>
      </c>
      <c r="E44" s="247">
        <f>Input!$NF$14</f>
        <v>0</v>
      </c>
      <c r="F44" s="247">
        <f>Input!$NG$14</f>
        <v>0</v>
      </c>
      <c r="G44" s="247">
        <f>Input!$NH$14</f>
        <v>0</v>
      </c>
      <c r="H44" s="248">
        <f>Input!$NI$14</f>
        <v>0</v>
      </c>
    </row>
    <row r="45" spans="1:50">
      <c r="A45" s="245" t="s">
        <v>1027</v>
      </c>
      <c r="B45" s="249">
        <f>Input!$NJ$14</f>
        <v>0</v>
      </c>
      <c r="C45" s="247">
        <f>Input!$NK$14</f>
        <v>0</v>
      </c>
      <c r="D45" s="247">
        <f>Input!$NL$14</f>
        <v>0</v>
      </c>
      <c r="E45" s="247">
        <f>Input!$NM$14</f>
        <v>0</v>
      </c>
      <c r="F45" s="247">
        <f>Input!$NN$14</f>
        <v>0</v>
      </c>
      <c r="G45" s="247">
        <f>Input!$NO$14</f>
        <v>0</v>
      </c>
      <c r="H45" s="248">
        <f>Input!$NP$14</f>
        <v>0</v>
      </c>
    </row>
    <row r="46" spans="1:50">
      <c r="A46" s="245" t="s">
        <v>1027</v>
      </c>
      <c r="B46" s="249">
        <f>Input!$NQ$14</f>
        <v>0</v>
      </c>
      <c r="C46" s="247">
        <f>Input!$NR$14</f>
        <v>0</v>
      </c>
      <c r="D46" s="247">
        <f>Input!$NS$14</f>
        <v>0</v>
      </c>
      <c r="E46" s="247">
        <f>Input!$NT$14</f>
        <v>0</v>
      </c>
      <c r="F46" s="247">
        <f>Input!$NU$14</f>
        <v>0</v>
      </c>
      <c r="G46" s="247">
        <f>Input!$NV$14</f>
        <v>0</v>
      </c>
      <c r="H46" s="248">
        <f>Input!$NW$14</f>
        <v>0</v>
      </c>
    </row>
    <row r="47" spans="1:50">
      <c r="A47" s="245" t="s">
        <v>1027</v>
      </c>
      <c r="B47" s="249">
        <f>Input!$NX$14</f>
        <v>0</v>
      </c>
      <c r="C47" s="247">
        <f>Input!$NY$14</f>
        <v>0</v>
      </c>
      <c r="D47" s="247">
        <f>Input!$NZ$14</f>
        <v>0</v>
      </c>
      <c r="E47" s="247">
        <f>Input!$OA$14</f>
        <v>0</v>
      </c>
      <c r="F47" s="247">
        <f>Input!$OB$14</f>
        <v>0</v>
      </c>
      <c r="G47" s="247">
        <f>Input!$OC$14</f>
        <v>0</v>
      </c>
      <c r="H47" s="248">
        <f>Input!$OD$14</f>
        <v>0</v>
      </c>
    </row>
    <row r="48" spans="1:50">
      <c r="A48" s="245" t="s">
        <v>1027</v>
      </c>
      <c r="B48" s="246" t="s">
        <v>1019</v>
      </c>
      <c r="C48" s="247">
        <f>Input!$OE$14</f>
        <v>0</v>
      </c>
      <c r="D48" s="247">
        <f>Input!$OF$14</f>
        <v>0</v>
      </c>
      <c r="E48" s="247">
        <f>Input!$OG$14</f>
        <v>0</v>
      </c>
      <c r="F48" s="247">
        <f>Input!$OH$14</f>
        <v>0</v>
      </c>
      <c r="G48" s="247">
        <f>Input!$OI$14</f>
        <v>0</v>
      </c>
      <c r="H48" s="248">
        <f>Input!$OJ$14</f>
        <v>0</v>
      </c>
    </row>
    <row r="49" spans="1:50" s="257" customFormat="1">
      <c r="A49" s="241" t="s">
        <v>1027</v>
      </c>
      <c r="B49" s="250" t="s">
        <v>1029</v>
      </c>
      <c r="C49" s="251">
        <f>SUM(C36:C48)</f>
        <v>0</v>
      </c>
      <c r="D49" s="251">
        <f t="shared" ref="D49:G49" si="2">SUM(D36:D48)</f>
        <v>0</v>
      </c>
      <c r="E49" s="251">
        <f t="shared" si="2"/>
        <v>107951643</v>
      </c>
      <c r="F49" s="251">
        <f t="shared" si="2"/>
        <v>29668967</v>
      </c>
      <c r="G49" s="251">
        <f t="shared" si="2"/>
        <v>2884</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Input!$OK$14</f>
        <v>0</v>
      </c>
      <c r="C51" s="247">
        <f>Input!$OL$14</f>
        <v>0</v>
      </c>
      <c r="D51" s="247">
        <f>Input!$OM$14</f>
        <v>0</v>
      </c>
      <c r="E51" s="247">
        <f>Input!$ON$14</f>
        <v>0</v>
      </c>
      <c r="F51" s="247">
        <f>Input!$OO$14</f>
        <v>0</v>
      </c>
      <c r="G51" s="247">
        <f>Input!$OP$14</f>
        <v>0</v>
      </c>
      <c r="H51" s="248">
        <f>Input!$OQ$14</f>
        <v>0</v>
      </c>
    </row>
    <row r="52" spans="1:50">
      <c r="A52" s="245" t="s">
        <v>1030</v>
      </c>
      <c r="B52" s="249">
        <f>Input!$OR$14</f>
        <v>0</v>
      </c>
      <c r="C52" s="247">
        <f>Input!$OS$14</f>
        <v>0</v>
      </c>
      <c r="D52" s="247">
        <f>Input!$OT$14</f>
        <v>0</v>
      </c>
      <c r="E52" s="247">
        <f>Input!$OU$14</f>
        <v>0</v>
      </c>
      <c r="F52" s="247">
        <f>Input!$OV$14</f>
        <v>0</v>
      </c>
      <c r="G52" s="247">
        <f>Input!$OW$14</f>
        <v>0</v>
      </c>
      <c r="H52" s="248">
        <f>Input!$OX$14</f>
        <v>0</v>
      </c>
    </row>
    <row r="53" spans="1:50">
      <c r="A53" s="245" t="s">
        <v>1030</v>
      </c>
      <c r="B53" s="249">
        <f>Input!$OY$14</f>
        <v>0</v>
      </c>
      <c r="C53" s="247">
        <f>Input!$OZ$14</f>
        <v>0</v>
      </c>
      <c r="D53" s="247">
        <f>Input!$PA$14</f>
        <v>0</v>
      </c>
      <c r="E53" s="247">
        <f>Input!$PB$14</f>
        <v>0</v>
      </c>
      <c r="F53" s="247">
        <f>Input!$PC$14</f>
        <v>0</v>
      </c>
      <c r="G53" s="247">
        <f>Input!$PD$14</f>
        <v>0</v>
      </c>
      <c r="H53" s="248">
        <f>Input!$PE$14</f>
        <v>0</v>
      </c>
    </row>
    <row r="54" spans="1:50">
      <c r="A54" s="245" t="s">
        <v>1030</v>
      </c>
      <c r="B54" s="249">
        <f>Input!$PF$14</f>
        <v>0</v>
      </c>
      <c r="C54" s="247">
        <f>Input!$PG$14</f>
        <v>0</v>
      </c>
      <c r="D54" s="247">
        <f>Input!$PH$14</f>
        <v>0</v>
      </c>
      <c r="E54" s="247">
        <f>Input!$PI$14</f>
        <v>0</v>
      </c>
      <c r="F54" s="247">
        <f>Input!$PJ$14</f>
        <v>0</v>
      </c>
      <c r="G54" s="247">
        <f>Input!$PK$14</f>
        <v>0</v>
      </c>
      <c r="H54" s="248">
        <f>Input!$PL$14</f>
        <v>0</v>
      </c>
    </row>
    <row r="55" spans="1:50">
      <c r="A55" s="245" t="s">
        <v>1030</v>
      </c>
      <c r="B55" s="249">
        <f>Input!$PM$14</f>
        <v>0</v>
      </c>
      <c r="C55" s="247">
        <f>Input!$PN$14</f>
        <v>0</v>
      </c>
      <c r="D55" s="247">
        <f>Input!$PO$14</f>
        <v>0</v>
      </c>
      <c r="E55" s="247">
        <f>Input!$PP$14</f>
        <v>0</v>
      </c>
      <c r="F55" s="247">
        <f>Input!$PQ$14</f>
        <v>0</v>
      </c>
      <c r="G55" s="247">
        <f>Input!$PR$14</f>
        <v>0</v>
      </c>
      <c r="H55" s="248">
        <f>Input!$PS$14</f>
        <v>0</v>
      </c>
    </row>
    <row r="56" spans="1:50">
      <c r="A56" s="245" t="s">
        <v>1030</v>
      </c>
      <c r="B56" s="249">
        <f>Input!$PT$14</f>
        <v>0</v>
      </c>
      <c r="C56" s="247">
        <f>Input!$PU$14</f>
        <v>0</v>
      </c>
      <c r="D56" s="247">
        <f>Input!$PV$14</f>
        <v>0</v>
      </c>
      <c r="E56" s="247">
        <f>Input!$PW$14</f>
        <v>0</v>
      </c>
      <c r="F56" s="247">
        <f>Input!$PX$14</f>
        <v>0</v>
      </c>
      <c r="G56" s="247">
        <f>Input!$PY$14</f>
        <v>0</v>
      </c>
      <c r="H56" s="248">
        <f>Input!$PZ$14</f>
        <v>0</v>
      </c>
    </row>
    <row r="57" spans="1:50">
      <c r="A57" s="245" t="s">
        <v>1030</v>
      </c>
      <c r="B57" s="249">
        <f>Input!$QA$14</f>
        <v>0</v>
      </c>
      <c r="C57" s="247">
        <f>Input!$QB$14</f>
        <v>0</v>
      </c>
      <c r="D57" s="247">
        <f>Input!$QC$14</f>
        <v>0</v>
      </c>
      <c r="E57" s="247">
        <f>Input!$QD$14</f>
        <v>0</v>
      </c>
      <c r="F57" s="247">
        <f>Input!$QE$14</f>
        <v>0</v>
      </c>
      <c r="G57" s="247">
        <f>Input!$QF$14</f>
        <v>0</v>
      </c>
      <c r="H57" s="248">
        <f>Input!$QG$14</f>
        <v>0</v>
      </c>
    </row>
    <row r="58" spans="1:50">
      <c r="A58" s="245" t="s">
        <v>1030</v>
      </c>
      <c r="B58" s="249">
        <f>Input!$QH$14</f>
        <v>0</v>
      </c>
      <c r="C58" s="247">
        <f>Input!$QI$14</f>
        <v>0</v>
      </c>
      <c r="D58" s="247">
        <f>Input!$QJ$14</f>
        <v>0</v>
      </c>
      <c r="E58" s="247">
        <f>Input!$QK$14</f>
        <v>0</v>
      </c>
      <c r="F58" s="247">
        <f>Input!$QL$14</f>
        <v>0</v>
      </c>
      <c r="G58" s="247">
        <f>Input!$QM$14</f>
        <v>0</v>
      </c>
      <c r="H58" s="248">
        <f>Input!$QN$14</f>
        <v>0</v>
      </c>
    </row>
    <row r="59" spans="1:50">
      <c r="A59" s="245" t="s">
        <v>1030</v>
      </c>
      <c r="B59" s="249">
        <f>Input!$QO$14</f>
        <v>0</v>
      </c>
      <c r="C59" s="247">
        <f>Input!$QP$14</f>
        <v>0</v>
      </c>
      <c r="D59" s="247">
        <f>Input!$QQ$14</f>
        <v>0</v>
      </c>
      <c r="E59" s="247">
        <f>Input!$QR$14</f>
        <v>0</v>
      </c>
      <c r="F59" s="247">
        <f>Input!$QS$14</f>
        <v>0</v>
      </c>
      <c r="G59" s="247">
        <f>Input!$QT$14</f>
        <v>0</v>
      </c>
      <c r="H59" s="248">
        <f>Input!$QU$14</f>
        <v>0</v>
      </c>
    </row>
    <row r="60" spans="1:50">
      <c r="A60" s="245" t="s">
        <v>1030</v>
      </c>
      <c r="B60" s="249">
        <f>Input!$QV$14</f>
        <v>0</v>
      </c>
      <c r="C60" s="247">
        <f>Input!$QW$14</f>
        <v>0</v>
      </c>
      <c r="D60" s="247">
        <f>Input!$QX$14</f>
        <v>0</v>
      </c>
      <c r="E60" s="247">
        <f>Input!$QY$14</f>
        <v>0</v>
      </c>
      <c r="F60" s="247">
        <f>Input!$QZ$14</f>
        <v>0</v>
      </c>
      <c r="G60" s="247">
        <f>Input!$RA$14</f>
        <v>0</v>
      </c>
      <c r="H60" s="248">
        <f>Input!$RB$14</f>
        <v>0</v>
      </c>
    </row>
    <row r="61" spans="1:50">
      <c r="A61" s="245" t="s">
        <v>1030</v>
      </c>
      <c r="B61" s="249">
        <f>Input!$RC$14</f>
        <v>0</v>
      </c>
      <c r="C61" s="247">
        <f>Input!$RD$14</f>
        <v>0</v>
      </c>
      <c r="D61" s="247">
        <f>Input!$RE$14</f>
        <v>0</v>
      </c>
      <c r="E61" s="247">
        <f>Input!$RF$14</f>
        <v>0</v>
      </c>
      <c r="F61" s="247">
        <f>Input!$RG$14</f>
        <v>0</v>
      </c>
      <c r="G61" s="247">
        <f>Input!$RH$14</f>
        <v>0</v>
      </c>
      <c r="H61" s="248">
        <f>Input!$RI$14</f>
        <v>0</v>
      </c>
    </row>
    <row r="62" spans="1:50">
      <c r="A62" s="245" t="s">
        <v>1030</v>
      </c>
      <c r="B62" s="249">
        <f>Input!$RJ$14</f>
        <v>0</v>
      </c>
      <c r="C62" s="247">
        <f>Input!$RK$14</f>
        <v>0</v>
      </c>
      <c r="D62" s="247">
        <f>Input!$RL$14</f>
        <v>0</v>
      </c>
      <c r="E62" s="247">
        <f>Input!$RM$14</f>
        <v>0</v>
      </c>
      <c r="F62" s="247">
        <f>Input!$RN$14</f>
        <v>0</v>
      </c>
      <c r="G62" s="247">
        <f>Input!$RO$14</f>
        <v>0</v>
      </c>
      <c r="H62" s="248">
        <f>Input!$RP$14</f>
        <v>0</v>
      </c>
    </row>
    <row r="63" spans="1:50">
      <c r="A63" s="245" t="s">
        <v>1030</v>
      </c>
      <c r="B63" s="246" t="s">
        <v>1019</v>
      </c>
      <c r="C63" s="247">
        <f>Input!$RQ$14</f>
        <v>0</v>
      </c>
      <c r="D63" s="247">
        <f>Input!$RR$14</f>
        <v>0</v>
      </c>
      <c r="E63" s="247">
        <f>Input!$RS$14</f>
        <v>0</v>
      </c>
      <c r="F63" s="247">
        <f>Input!$RT$14</f>
        <v>0</v>
      </c>
      <c r="G63" s="247">
        <f>Input!$RU$14</f>
        <v>0</v>
      </c>
      <c r="H63" s="248">
        <f>Input!$RV$14</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Input!$RW$14</f>
        <v>0</v>
      </c>
      <c r="C66" s="247">
        <f>Input!$RX$14</f>
        <v>0</v>
      </c>
      <c r="D66" s="247">
        <f>Input!$RY$14</f>
        <v>0</v>
      </c>
      <c r="E66" s="247">
        <f>Input!$RZ$14</f>
        <v>0</v>
      </c>
      <c r="F66" s="247">
        <f>Input!$SA$14</f>
        <v>0</v>
      </c>
      <c r="G66" s="247">
        <f>Input!$SB$14</f>
        <v>0</v>
      </c>
      <c r="H66" s="248">
        <f>Input!$SC$14</f>
        <v>0</v>
      </c>
    </row>
    <row r="67" spans="1:50">
      <c r="A67" s="245" t="s">
        <v>1032</v>
      </c>
      <c r="B67" s="249">
        <f>Input!$SD$14</f>
        <v>0</v>
      </c>
      <c r="C67" s="247">
        <f>Input!$SE$14</f>
        <v>0</v>
      </c>
      <c r="D67" s="247">
        <f>Input!$SF$14</f>
        <v>0</v>
      </c>
      <c r="E67" s="247">
        <f>Input!$SG$14</f>
        <v>0</v>
      </c>
      <c r="F67" s="247">
        <f>Input!$SH$14</f>
        <v>0</v>
      </c>
      <c r="G67" s="247">
        <f>Input!$SI$14</f>
        <v>0</v>
      </c>
      <c r="H67" s="248">
        <f>Input!$SJ$14</f>
        <v>0</v>
      </c>
    </row>
    <row r="68" spans="1:50">
      <c r="A68" s="245" t="s">
        <v>1032</v>
      </c>
      <c r="B68" s="249">
        <f>Input!$SK$14</f>
        <v>0</v>
      </c>
      <c r="C68" s="247">
        <f>Input!$SL$14</f>
        <v>0</v>
      </c>
      <c r="D68" s="247">
        <f>Input!$SM$14</f>
        <v>0</v>
      </c>
      <c r="E68" s="247">
        <f>Input!$SN$14</f>
        <v>0</v>
      </c>
      <c r="F68" s="247">
        <f>Input!$SO$14</f>
        <v>0</v>
      </c>
      <c r="G68" s="247">
        <f>Input!$SP$14</f>
        <v>0</v>
      </c>
      <c r="H68" s="248">
        <f>Input!$SQ$14</f>
        <v>0</v>
      </c>
    </row>
    <row r="69" spans="1:50">
      <c r="A69" s="245" t="s">
        <v>1032</v>
      </c>
      <c r="B69" s="249">
        <f>Input!$SR$14</f>
        <v>0</v>
      </c>
      <c r="C69" s="247">
        <f>Input!$SS$14</f>
        <v>0</v>
      </c>
      <c r="D69" s="247">
        <f>Input!$ST$14</f>
        <v>0</v>
      </c>
      <c r="E69" s="247">
        <f>Input!$SU$14</f>
        <v>0</v>
      </c>
      <c r="F69" s="247">
        <f>Input!$SV$14</f>
        <v>0</v>
      </c>
      <c r="G69" s="247">
        <f>Input!$SW$14</f>
        <v>0</v>
      </c>
      <c r="H69" s="248">
        <f>Input!$SX$14</f>
        <v>0</v>
      </c>
    </row>
    <row r="70" spans="1:50">
      <c r="A70" s="245" t="s">
        <v>1032</v>
      </c>
      <c r="B70" s="249">
        <f>Input!$SY$14</f>
        <v>0</v>
      </c>
      <c r="C70" s="247">
        <f>Input!$SZ$14</f>
        <v>0</v>
      </c>
      <c r="D70" s="247">
        <f>Input!$TA$14</f>
        <v>0</v>
      </c>
      <c r="E70" s="247">
        <f>Input!$TB$14</f>
        <v>0</v>
      </c>
      <c r="F70" s="247">
        <f>Input!$TC$14</f>
        <v>0</v>
      </c>
      <c r="G70" s="247">
        <f>Input!$TD$14</f>
        <v>0</v>
      </c>
      <c r="H70" s="248">
        <f>Input!$TE$14</f>
        <v>0</v>
      </c>
    </row>
    <row r="71" spans="1:50">
      <c r="A71" s="245" t="s">
        <v>1032</v>
      </c>
      <c r="B71" s="249">
        <f>Input!$TF$14</f>
        <v>0</v>
      </c>
      <c r="C71" s="247">
        <f>Input!$TG$14</f>
        <v>0</v>
      </c>
      <c r="D71" s="247">
        <f>Input!$TH$14</f>
        <v>0</v>
      </c>
      <c r="E71" s="247">
        <f>Input!$TI$14</f>
        <v>0</v>
      </c>
      <c r="F71" s="247">
        <f>Input!$TJ$14</f>
        <v>0</v>
      </c>
      <c r="G71" s="247">
        <f>Input!$TK$14</f>
        <v>0</v>
      </c>
      <c r="H71" s="248">
        <f>Input!$TL$14</f>
        <v>0</v>
      </c>
    </row>
    <row r="72" spans="1:50">
      <c r="A72" s="245" t="s">
        <v>1032</v>
      </c>
      <c r="B72" s="249">
        <f>Input!$TM$14</f>
        <v>0</v>
      </c>
      <c r="C72" s="247">
        <f>Input!$TN$14</f>
        <v>0</v>
      </c>
      <c r="D72" s="247">
        <f>Input!$TO$14</f>
        <v>0</v>
      </c>
      <c r="E72" s="247">
        <f>Input!$TP$14</f>
        <v>0</v>
      </c>
      <c r="F72" s="247">
        <f>Input!$TQ$14</f>
        <v>0</v>
      </c>
      <c r="G72" s="247">
        <f>Input!$TR$14</f>
        <v>0</v>
      </c>
      <c r="H72" s="248">
        <f>Input!$TS$14</f>
        <v>0</v>
      </c>
    </row>
    <row r="73" spans="1:50">
      <c r="A73" s="245" t="s">
        <v>1032</v>
      </c>
      <c r="B73" s="249">
        <f>Input!$TT$14</f>
        <v>0</v>
      </c>
      <c r="C73" s="247">
        <f>Input!$TU$14</f>
        <v>0</v>
      </c>
      <c r="D73" s="247">
        <f>Input!$TV$14</f>
        <v>0</v>
      </c>
      <c r="E73" s="247">
        <f>Input!$TW$14</f>
        <v>0</v>
      </c>
      <c r="F73" s="247">
        <f>Input!$TX$14</f>
        <v>0</v>
      </c>
      <c r="G73" s="247">
        <f>Input!$TY$14</f>
        <v>0</v>
      </c>
      <c r="H73" s="248">
        <f>Input!$TZ$14</f>
        <v>0</v>
      </c>
    </row>
    <row r="74" spans="1:50">
      <c r="A74" s="245" t="s">
        <v>1032</v>
      </c>
      <c r="B74" s="249">
        <f>Input!$UA$14</f>
        <v>0</v>
      </c>
      <c r="C74" s="247">
        <f>Input!$UB$14</f>
        <v>0</v>
      </c>
      <c r="D74" s="247">
        <f>Input!$UC$14</f>
        <v>0</v>
      </c>
      <c r="E74" s="247">
        <f>Input!$UD$14</f>
        <v>0</v>
      </c>
      <c r="F74" s="247">
        <f>Input!$UE$14</f>
        <v>0</v>
      </c>
      <c r="G74" s="247">
        <f>Input!$UF$14</f>
        <v>0</v>
      </c>
      <c r="H74" s="248">
        <f>Input!$UG$14</f>
        <v>0</v>
      </c>
    </row>
    <row r="75" spans="1:50">
      <c r="A75" s="245" t="s">
        <v>1032</v>
      </c>
      <c r="B75" s="249">
        <f>Input!$UH$14</f>
        <v>0</v>
      </c>
      <c r="C75" s="247">
        <f>Input!$UI$14</f>
        <v>0</v>
      </c>
      <c r="D75" s="247">
        <f>Input!$UJ$14</f>
        <v>0</v>
      </c>
      <c r="E75" s="247">
        <f>Input!$UK$14</f>
        <v>0</v>
      </c>
      <c r="F75" s="247">
        <f>Input!$UL$14</f>
        <v>0</v>
      </c>
      <c r="G75" s="247">
        <f>Input!$UM$14</f>
        <v>0</v>
      </c>
      <c r="H75" s="248">
        <f>Input!$UN$14</f>
        <v>0</v>
      </c>
    </row>
    <row r="76" spans="1:50">
      <c r="A76" s="245" t="s">
        <v>1032</v>
      </c>
      <c r="B76" s="249">
        <f>Input!$UO$14</f>
        <v>0</v>
      </c>
      <c r="C76" s="247">
        <f>Input!$UP$14</f>
        <v>0</v>
      </c>
      <c r="D76" s="247">
        <f>Input!$UQ$14</f>
        <v>0</v>
      </c>
      <c r="E76" s="247">
        <f>Input!$UR$14</f>
        <v>0</v>
      </c>
      <c r="F76" s="247">
        <f>Input!$US$14</f>
        <v>0</v>
      </c>
      <c r="G76" s="247">
        <f>Input!$UT$14</f>
        <v>0</v>
      </c>
      <c r="H76" s="248">
        <f>Input!$UU$14</f>
        <v>0</v>
      </c>
    </row>
    <row r="77" spans="1:50">
      <c r="A77" s="245" t="s">
        <v>1032</v>
      </c>
      <c r="B77" s="249">
        <f>Input!$UV$14</f>
        <v>0</v>
      </c>
      <c r="C77" s="247">
        <f>Input!$UW$14</f>
        <v>0</v>
      </c>
      <c r="D77" s="247">
        <f>Input!$UX$14</f>
        <v>0</v>
      </c>
      <c r="E77" s="247">
        <f>Input!$UY$14</f>
        <v>0</v>
      </c>
      <c r="F77" s="247">
        <f>Input!$UZ$14</f>
        <v>0</v>
      </c>
      <c r="G77" s="247">
        <f>Input!$VA$14</f>
        <v>0</v>
      </c>
      <c r="H77" s="248">
        <f>Input!$VB$14</f>
        <v>0</v>
      </c>
    </row>
    <row r="78" spans="1:50">
      <c r="A78" s="245" t="s">
        <v>1032</v>
      </c>
      <c r="B78" s="249">
        <f>Input!$VC$14</f>
        <v>0</v>
      </c>
      <c r="C78" s="247">
        <f>Input!$VD$14</f>
        <v>0</v>
      </c>
      <c r="D78" s="247">
        <f>Input!$VE$14</f>
        <v>0</v>
      </c>
      <c r="E78" s="247">
        <f>Input!$VF$14</f>
        <v>0</v>
      </c>
      <c r="F78" s="247">
        <f>Input!$VG$14</f>
        <v>0</v>
      </c>
      <c r="G78" s="247">
        <f>Input!$VH$14</f>
        <v>0</v>
      </c>
      <c r="H78" s="248">
        <f>Input!$VI$14</f>
        <v>0</v>
      </c>
    </row>
    <row r="79" spans="1:50">
      <c r="A79" s="245" t="s">
        <v>1032</v>
      </c>
      <c r="B79" s="246" t="s">
        <v>1019</v>
      </c>
      <c r="C79" s="247">
        <f>Input!$VJ$14</f>
        <v>0</v>
      </c>
      <c r="D79" s="247">
        <f>Input!$VK$14</f>
        <v>0</v>
      </c>
      <c r="E79" s="247">
        <f>Input!$VL$14</f>
        <v>0</v>
      </c>
      <c r="F79" s="247">
        <f>Input!$VM$14</f>
        <v>0</v>
      </c>
      <c r="G79" s="247">
        <f>Input!$VN$14</f>
        <v>0</v>
      </c>
      <c r="H79" s="248">
        <f>Input!$VO$14</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Input!$VP$14</f>
        <v>0</v>
      </c>
      <c r="C82" s="247">
        <f>Input!$VQ$14</f>
        <v>0</v>
      </c>
      <c r="D82" s="247">
        <f>Input!$VR$14</f>
        <v>0</v>
      </c>
      <c r="E82" s="247">
        <f>Input!$VS$14</f>
        <v>0</v>
      </c>
      <c r="F82" s="247">
        <f>Input!$VT$14</f>
        <v>0</v>
      </c>
      <c r="G82" s="247">
        <f>Input!$VU$14</f>
        <v>0</v>
      </c>
      <c r="H82" s="248">
        <f>Input!$VV$14</f>
        <v>0</v>
      </c>
    </row>
    <row r="83" spans="1:50">
      <c r="A83" s="245" t="s">
        <v>138</v>
      </c>
      <c r="B83" s="249">
        <f>Input!$VW$14</f>
        <v>0</v>
      </c>
      <c r="C83" s="247">
        <f>Input!$VX$14</f>
        <v>0</v>
      </c>
      <c r="D83" s="247">
        <f>Input!$VY$14</f>
        <v>0</v>
      </c>
      <c r="E83" s="247">
        <f>Input!$VZ$14</f>
        <v>0</v>
      </c>
      <c r="F83" s="247">
        <f>Input!$WA$14</f>
        <v>0</v>
      </c>
      <c r="G83" s="247">
        <f>Input!$WB$14</f>
        <v>0</v>
      </c>
      <c r="H83" s="248">
        <f>Input!$WC$14</f>
        <v>0</v>
      </c>
    </row>
    <row r="84" spans="1:50">
      <c r="A84" s="245" t="s">
        <v>138</v>
      </c>
      <c r="B84" s="249">
        <f>Input!$WD$14</f>
        <v>0</v>
      </c>
      <c r="C84" s="247">
        <f>Input!$WE$14</f>
        <v>0</v>
      </c>
      <c r="D84" s="247">
        <f>Input!$WF$14</f>
        <v>0</v>
      </c>
      <c r="E84" s="247">
        <f>Input!$WG$14</f>
        <v>0</v>
      </c>
      <c r="F84" s="247">
        <f>Input!$WH$14</f>
        <v>0</v>
      </c>
      <c r="G84" s="247">
        <f>Input!$WI$14</f>
        <v>0</v>
      </c>
      <c r="H84" s="248">
        <f>Input!$WJ$14</f>
        <v>0</v>
      </c>
    </row>
    <row r="85" spans="1:50">
      <c r="A85" s="245" t="s">
        <v>138</v>
      </c>
      <c r="B85" s="249">
        <f>Input!$WK$14</f>
        <v>0</v>
      </c>
      <c r="C85" s="247">
        <f>Input!$WL$14</f>
        <v>0</v>
      </c>
      <c r="D85" s="247">
        <f>Input!$WM$14</f>
        <v>0</v>
      </c>
      <c r="E85" s="247">
        <f>Input!$WN$14</f>
        <v>0</v>
      </c>
      <c r="F85" s="247">
        <f>Input!$WO$14</f>
        <v>0</v>
      </c>
      <c r="G85" s="247">
        <f>Input!$WP$14</f>
        <v>0</v>
      </c>
      <c r="H85" s="248">
        <f>Input!$WQ$14</f>
        <v>0</v>
      </c>
    </row>
    <row r="86" spans="1:50">
      <c r="A86" s="245" t="s">
        <v>138</v>
      </c>
      <c r="B86" s="249">
        <f>Input!$WR$14</f>
        <v>0</v>
      </c>
      <c r="C86" s="247">
        <f>Input!$WS$14</f>
        <v>0</v>
      </c>
      <c r="D86" s="247">
        <f>Input!$WT$14</f>
        <v>0</v>
      </c>
      <c r="E86" s="247">
        <f>Input!$WU$14</f>
        <v>0</v>
      </c>
      <c r="F86" s="247">
        <f>Input!$WV$14</f>
        <v>0</v>
      </c>
      <c r="G86" s="247">
        <f>Input!$WW$14</f>
        <v>0</v>
      </c>
      <c r="H86" s="248">
        <f>Input!$WX$14</f>
        <v>0</v>
      </c>
    </row>
    <row r="87" spans="1:50">
      <c r="A87" s="245" t="s">
        <v>138</v>
      </c>
      <c r="B87" s="249">
        <f>Input!$WY$14</f>
        <v>0</v>
      </c>
      <c r="C87" s="247">
        <f>Input!$WZ$14</f>
        <v>0</v>
      </c>
      <c r="D87" s="247">
        <f>Input!$XA$14</f>
        <v>0</v>
      </c>
      <c r="E87" s="247">
        <f>Input!$XB$14</f>
        <v>0</v>
      </c>
      <c r="F87" s="247">
        <f>Input!$XC$14</f>
        <v>0</v>
      </c>
      <c r="G87" s="247">
        <f>Input!$XD$14</f>
        <v>0</v>
      </c>
      <c r="H87" s="248">
        <f>Input!$XE$14</f>
        <v>0</v>
      </c>
    </row>
    <row r="88" spans="1:50">
      <c r="A88" s="245" t="s">
        <v>138</v>
      </c>
      <c r="B88" s="249">
        <f>Input!$XF$14</f>
        <v>0</v>
      </c>
      <c r="C88" s="247">
        <f>Input!$XG$14</f>
        <v>0</v>
      </c>
      <c r="D88" s="247">
        <f>Input!$XH$14</f>
        <v>0</v>
      </c>
      <c r="E88" s="247">
        <f>Input!$XI$14</f>
        <v>0</v>
      </c>
      <c r="F88" s="247">
        <f>Input!$XJ$14</f>
        <v>0</v>
      </c>
      <c r="G88" s="247">
        <f>Input!$XK$14</f>
        <v>0</v>
      </c>
      <c r="H88" s="248">
        <f>Input!$XL$14</f>
        <v>0</v>
      </c>
    </row>
    <row r="89" spans="1:50">
      <c r="A89" s="245" t="s">
        <v>138</v>
      </c>
      <c r="B89" s="249">
        <f>Input!$XM$14</f>
        <v>0</v>
      </c>
      <c r="C89" s="247">
        <f>Input!$XN$14</f>
        <v>0</v>
      </c>
      <c r="D89" s="247">
        <f>Input!$XO$14</f>
        <v>0</v>
      </c>
      <c r="E89" s="247">
        <f>Input!$XP$14</f>
        <v>0</v>
      </c>
      <c r="F89" s="247">
        <f>Input!$XQ$14</f>
        <v>0</v>
      </c>
      <c r="G89" s="247">
        <f>Input!$XR$14</f>
        <v>0</v>
      </c>
      <c r="H89" s="248">
        <f>Input!$XS$14</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Input!$XT$14</f>
        <v>0</v>
      </c>
      <c r="D93" s="247">
        <f>Input!$XU$14</f>
        <v>0</v>
      </c>
      <c r="E93" s="247">
        <f>Input!$XV$14</f>
        <v>0</v>
      </c>
      <c r="F93" s="247">
        <f>Input!$XW$14</f>
        <v>0</v>
      </c>
      <c r="G93" s="247">
        <f>Input!$XX$14</f>
        <v>0</v>
      </c>
      <c r="H93" s="248">
        <f>Input!$XY$14</f>
        <v>0</v>
      </c>
    </row>
    <row r="94" spans="1:50" ht="47.25">
      <c r="A94" s="245" t="s">
        <v>1038</v>
      </c>
      <c r="B94" s="210" t="s">
        <v>1039</v>
      </c>
      <c r="C94" s="247">
        <f>Input!$XZ$14</f>
        <v>0</v>
      </c>
      <c r="D94" s="247">
        <f>Input!$YA$14</f>
        <v>0</v>
      </c>
      <c r="E94" s="247">
        <f>Input!$YB$14</f>
        <v>0</v>
      </c>
      <c r="F94" s="247">
        <f>Input!$YC$14</f>
        <v>0</v>
      </c>
      <c r="G94" s="247">
        <f>Input!$YD$14</f>
        <v>0</v>
      </c>
      <c r="H94" s="248">
        <f>Input!$YE$14</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39816443</v>
      </c>
      <c r="D97" s="251">
        <f t="shared" ref="D97:G97" si="7">D95+D90+D80+D64+D49+D34+D19</f>
        <v>23038745</v>
      </c>
      <c r="E97" s="251">
        <f t="shared" si="7"/>
        <v>173986236</v>
      </c>
      <c r="F97" s="251">
        <f t="shared" si="7"/>
        <v>102180525</v>
      </c>
      <c r="G97" s="251">
        <f t="shared" si="7"/>
        <v>1167655</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 Uses'!C67</f>
        <v>23038745</v>
      </c>
      <c r="E99" s="259"/>
      <c r="F99" s="259">
        <f>'TAMU Uses'!D67</f>
        <v>102180525</v>
      </c>
      <c r="G99" s="259">
        <f>'TAMU Uses'!E67</f>
        <v>1167655</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39816443</v>
      </c>
      <c r="D106" s="175">
        <f>SUM(D5:D18)+SUM(D21:D33)+SUM(D36:D48)+SUM(D51:D63)+SUM(D66:D79)+SUM(D82:D89)+SUM(D93:D94)</f>
        <v>23038745</v>
      </c>
      <c r="E106" s="175">
        <f>SUM(E5:E18)+SUM(E21:E33)+SUM(E36:E48)+SUM(E51:E63)+SUM(E66:E79)+SUM(E82:E89)+SUM(E93:E94)</f>
        <v>173986236</v>
      </c>
      <c r="F106" s="175">
        <f>SUM(F5:F18)+SUM(F21:F33)+SUM(F36:F48)+SUM(F51:F63)+SUM(F66:F79)+SUM(F82:F89)+SUM(F93:F94)</f>
        <v>102180525</v>
      </c>
      <c r="G106" s="175">
        <f>SUM(G5:G18)+SUM(G21:G33)+SUM(G36:G48)+SUM(G51:G63)+SUM(G66:G79)+SUM(G82:G89)+SUM(G93:G94)</f>
        <v>1167655</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340189604</v>
      </c>
    </row>
    <row r="111" spans="1:50">
      <c r="E111" s="312">
        <f>'TAMU Uses'!D80</f>
        <v>126487445</v>
      </c>
    </row>
    <row r="112" spans="1:50">
      <c r="E112" s="313">
        <f>Input!F13</f>
        <v>11163</v>
      </c>
    </row>
    <row r="113" spans="5:5">
      <c r="E113" s="175">
        <f>SUM(E110:E112)</f>
        <v>466688212</v>
      </c>
    </row>
    <row r="114" spans="5:5">
      <c r="E114" s="175">
        <f>Input!G13</f>
        <v>58689384</v>
      </c>
    </row>
    <row r="115" spans="5:5">
      <c r="E115" s="175">
        <f>E114-E113</f>
        <v>-407998828</v>
      </c>
    </row>
    <row r="116" spans="5:5">
      <c r="E116" s="314" t="str">
        <f>IF(E115&lt;&gt;0,"Out of Balance","Balanced")</f>
        <v>Out of Balance</v>
      </c>
    </row>
  </sheetData>
  <mergeCells count="1">
    <mergeCell ref="A97:B97"/>
  </mergeCells>
  <conditionalFormatting sqref="F100">
    <cfRule type="expression" dxfId="567" priority="10">
      <formula>$F$100&lt;&gt;0</formula>
    </cfRule>
  </conditionalFormatting>
  <conditionalFormatting sqref="G100">
    <cfRule type="expression" dxfId="566" priority="9">
      <formula>$G$100&lt;&gt;0</formula>
    </cfRule>
  </conditionalFormatting>
  <conditionalFormatting sqref="F102">
    <cfRule type="expression" dxfId="565" priority="8">
      <formula>$F$102&lt;&gt;""</formula>
    </cfRule>
  </conditionalFormatting>
  <conditionalFormatting sqref="G102">
    <cfRule type="expression" dxfId="564" priority="7">
      <formula>$G$102&lt;&gt;""</formula>
    </cfRule>
  </conditionalFormatting>
  <conditionalFormatting sqref="D100">
    <cfRule type="expression" dxfId="563" priority="6">
      <formula>$D$100&lt;&gt;0</formula>
    </cfRule>
  </conditionalFormatting>
  <conditionalFormatting sqref="D102">
    <cfRule type="expression" dxfId="562" priority="5">
      <formula>$D$102&lt;&gt;""</formula>
    </cfRule>
  </conditionalFormatting>
  <conditionalFormatting sqref="C102">
    <cfRule type="expression" dxfId="561" priority="4">
      <formula>$C$102&lt;&gt;""</formula>
    </cfRule>
  </conditionalFormatting>
  <conditionalFormatting sqref="E102">
    <cfRule type="expression" dxfId="560" priority="3">
      <formula>$E$102&lt;&gt;""</formula>
    </cfRule>
  </conditionalFormatting>
  <conditionalFormatting sqref="H2">
    <cfRule type="expression" dxfId="559" priority="2">
      <formula>OR($C$100&lt;&gt;0,$D$100&lt;&gt;0,$E$100&lt;&gt;0,$F$100&lt;&gt;0,$G$100&lt;&gt;0)</formula>
    </cfRule>
  </conditionalFormatting>
  <conditionalFormatting sqref="H1">
    <cfRule type="expression" dxfId="55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4327-F568-4848-9714-EB49C9DA132C}">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Input!$B$15</f>
        <v>Texas A&amp;M University at Galveston</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Input!$N$15</f>
        <v>0</v>
      </c>
      <c r="D6" s="188">
        <f>Input!$O$15</f>
        <v>0</v>
      </c>
      <c r="E6" s="188">
        <f>Input!$P$15</f>
        <v>0</v>
      </c>
      <c r="F6" s="189">
        <f>Input!$Q$15</f>
        <v>0</v>
      </c>
    </row>
    <row r="7" spans="1:6" ht="15.75">
      <c r="A7" s="190" t="s">
        <v>936</v>
      </c>
      <c r="B7" s="191" t="s">
        <v>938</v>
      </c>
      <c r="C7" s="192">
        <f>Input!$R$15</f>
        <v>0</v>
      </c>
      <c r="D7" s="192">
        <f>Input!$S$15</f>
        <v>0</v>
      </c>
      <c r="E7" s="193"/>
      <c r="F7" s="194">
        <f>Input!$T$15</f>
        <v>0</v>
      </c>
    </row>
    <row r="8" spans="1:6" ht="15.75">
      <c r="A8" s="195" t="s">
        <v>940</v>
      </c>
      <c r="B8" s="196" t="s">
        <v>941</v>
      </c>
      <c r="C8" s="187">
        <f>Input!$U$15</f>
        <v>0</v>
      </c>
      <c r="D8" s="188">
        <f>Input!$V$15</f>
        <v>0</v>
      </c>
      <c r="E8" s="188">
        <f>Input!$W$15</f>
        <v>0</v>
      </c>
      <c r="F8" s="189">
        <f>Input!$X$15</f>
        <v>0</v>
      </c>
    </row>
    <row r="9" spans="1:6" ht="15.75">
      <c r="A9" s="190" t="s">
        <v>940</v>
      </c>
      <c r="B9" s="191" t="s">
        <v>938</v>
      </c>
      <c r="C9" s="192">
        <f>Input!$Y$15</f>
        <v>0</v>
      </c>
      <c r="D9" s="192">
        <f>Input!$Z$15</f>
        <v>0</v>
      </c>
      <c r="E9" s="193"/>
      <c r="F9" s="194">
        <f>Input!$AA$15</f>
        <v>0</v>
      </c>
    </row>
    <row r="10" spans="1:6" ht="15.75">
      <c r="A10" s="195" t="s">
        <v>942</v>
      </c>
      <c r="B10" s="196" t="s">
        <v>943</v>
      </c>
      <c r="C10" s="187">
        <f>Input!$AB$15</f>
        <v>0</v>
      </c>
      <c r="D10" s="188">
        <f>Input!$AC$15</f>
        <v>0</v>
      </c>
      <c r="E10" s="188">
        <f>Input!$AD$15</f>
        <v>0</v>
      </c>
      <c r="F10" s="189">
        <f>Input!$AE$15</f>
        <v>0</v>
      </c>
    </row>
    <row r="11" spans="1:6" ht="15.75">
      <c r="A11" s="190" t="s">
        <v>942</v>
      </c>
      <c r="B11" s="191" t="s">
        <v>938</v>
      </c>
      <c r="C11" s="192">
        <f>Input!$AF$15</f>
        <v>0</v>
      </c>
      <c r="D11" s="192">
        <f>Input!$AG$15</f>
        <v>0</v>
      </c>
      <c r="E11" s="193"/>
      <c r="F11" s="194">
        <f>Input!$AH$15</f>
        <v>0</v>
      </c>
    </row>
    <row r="12" spans="1:6" ht="31.5">
      <c r="A12" s="195" t="s">
        <v>944</v>
      </c>
      <c r="B12" s="196" t="s">
        <v>945</v>
      </c>
      <c r="C12" s="187">
        <f>Input!$AI$15</f>
        <v>0</v>
      </c>
      <c r="D12" s="188">
        <f>Input!$AJ$15</f>
        <v>0</v>
      </c>
      <c r="E12" s="188">
        <f>Input!$AK$15</f>
        <v>0</v>
      </c>
      <c r="F12" s="189">
        <f>Input!$AL$15</f>
        <v>0</v>
      </c>
    </row>
    <row r="13" spans="1:6" ht="15.75">
      <c r="A13" s="190" t="s">
        <v>944</v>
      </c>
      <c r="B13" s="191" t="s">
        <v>938</v>
      </c>
      <c r="C13" s="192">
        <f>Input!$AM$15</f>
        <v>0</v>
      </c>
      <c r="D13" s="192">
        <f>Input!$AN$15</f>
        <v>0</v>
      </c>
      <c r="E13" s="193"/>
      <c r="F13" s="194">
        <f>Input!$AO$15</f>
        <v>0</v>
      </c>
    </row>
    <row r="14" spans="1:6" ht="31.5">
      <c r="A14" s="195" t="s">
        <v>946</v>
      </c>
      <c r="B14" s="196" t="s">
        <v>947</v>
      </c>
      <c r="C14" s="187">
        <f>Input!$AP$15</f>
        <v>0</v>
      </c>
      <c r="D14" s="188">
        <f>Input!$AQ$15</f>
        <v>0</v>
      </c>
      <c r="E14" s="188">
        <f>Input!$AR$15</f>
        <v>0</v>
      </c>
      <c r="F14" s="189">
        <f>Input!$AS$15</f>
        <v>0</v>
      </c>
    </row>
    <row r="15" spans="1:6" ht="15.75">
      <c r="A15" s="190" t="s">
        <v>946</v>
      </c>
      <c r="B15" s="191" t="s">
        <v>938</v>
      </c>
      <c r="C15" s="192">
        <f>Input!$AT$15</f>
        <v>0</v>
      </c>
      <c r="D15" s="192">
        <f>Input!$AU$15</f>
        <v>0</v>
      </c>
      <c r="E15" s="193"/>
      <c r="F15" s="194">
        <f>Input!$AV$15</f>
        <v>0</v>
      </c>
    </row>
    <row r="16" spans="1:6" ht="63">
      <c r="A16" s="195" t="s">
        <v>948</v>
      </c>
      <c r="B16" s="196" t="s">
        <v>949</v>
      </c>
      <c r="C16" s="187">
        <f>Input!$AW$15</f>
        <v>0</v>
      </c>
      <c r="D16" s="188">
        <f>Input!$AX$15</f>
        <v>0</v>
      </c>
      <c r="E16" s="188">
        <f>Input!$AY$15</f>
        <v>0</v>
      </c>
      <c r="F16" s="189">
        <f>Input!$AZ$15</f>
        <v>0</v>
      </c>
    </row>
    <row r="17" spans="1:6" ht="15.75">
      <c r="A17" s="190" t="s">
        <v>948</v>
      </c>
      <c r="B17" s="191" t="s">
        <v>938</v>
      </c>
      <c r="C17" s="192">
        <f>Input!$BA$15</f>
        <v>0</v>
      </c>
      <c r="D17" s="192">
        <f>Input!$BB$15</f>
        <v>0</v>
      </c>
      <c r="E17" s="193"/>
      <c r="F17" s="194">
        <f>Input!$BC$15</f>
        <v>0</v>
      </c>
    </row>
    <row r="18" spans="1:6" ht="15.75">
      <c r="A18" s="195" t="s">
        <v>950</v>
      </c>
      <c r="B18" s="196" t="s">
        <v>951</v>
      </c>
      <c r="C18" s="187">
        <f>Input!$BD$15</f>
        <v>0</v>
      </c>
      <c r="D18" s="188">
        <f>Input!$BE$15</f>
        <v>0</v>
      </c>
      <c r="E18" s="188">
        <f>Input!$BF$15</f>
        <v>0</v>
      </c>
      <c r="F18" s="189">
        <f>Input!$BG$15</f>
        <v>0</v>
      </c>
    </row>
    <row r="19" spans="1:6" ht="15.75">
      <c r="A19" s="190" t="s">
        <v>950</v>
      </c>
      <c r="B19" s="191" t="s">
        <v>938</v>
      </c>
      <c r="C19" s="192">
        <f>Input!$BH$15</f>
        <v>0</v>
      </c>
      <c r="D19" s="192">
        <f>Input!$BI$15</f>
        <v>0</v>
      </c>
      <c r="E19" s="193"/>
      <c r="F19" s="194">
        <f>Input!$BJ$15</f>
        <v>0</v>
      </c>
    </row>
    <row r="20" spans="1:6" ht="15.75">
      <c r="A20" s="195"/>
      <c r="B20" s="197" t="s">
        <v>952</v>
      </c>
      <c r="C20" s="198">
        <f t="shared" ref="C20:E21" si="0">C18+C16+C14+C12+C10+C8+C6</f>
        <v>0</v>
      </c>
      <c r="D20" s="198">
        <f t="shared" si="0"/>
        <v>0</v>
      </c>
      <c r="E20" s="198">
        <f t="shared" si="0"/>
        <v>0</v>
      </c>
      <c r="F20" s="199"/>
    </row>
    <row r="21" spans="1:6" ht="15.75">
      <c r="A21" s="195"/>
      <c r="B21" s="200" t="s">
        <v>953</v>
      </c>
      <c r="C21" s="201">
        <f t="shared" si="0"/>
        <v>0</v>
      </c>
      <c r="D21" s="201">
        <f t="shared" si="0"/>
        <v>0</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Input!$BK$15</f>
        <v>0</v>
      </c>
      <c r="D24" s="188">
        <f>Input!$BL$15</f>
        <v>0</v>
      </c>
      <c r="E24" s="188">
        <f>Input!$BM$15</f>
        <v>0</v>
      </c>
      <c r="F24" s="189">
        <f>Input!$BN$15</f>
        <v>0</v>
      </c>
    </row>
    <row r="25" spans="1:6" ht="31.5">
      <c r="A25" s="195" t="s">
        <v>957</v>
      </c>
      <c r="B25" s="196" t="s">
        <v>958</v>
      </c>
      <c r="C25" s="187">
        <f>Input!$BO$15</f>
        <v>0</v>
      </c>
      <c r="D25" s="188">
        <f>Input!$BP$15</f>
        <v>0</v>
      </c>
      <c r="E25" s="188">
        <f>Input!$BQ$15</f>
        <v>0</v>
      </c>
      <c r="F25" s="189">
        <f>Input!$BR$15</f>
        <v>0</v>
      </c>
    </row>
    <row r="26" spans="1:6" ht="47.25">
      <c r="A26" s="195" t="s">
        <v>959</v>
      </c>
      <c r="B26" s="208" t="s">
        <v>960</v>
      </c>
      <c r="C26" s="187">
        <f>Input!$BS$15</f>
        <v>0</v>
      </c>
      <c r="D26" s="188">
        <f>Input!$BT$15</f>
        <v>0</v>
      </c>
      <c r="E26" s="188">
        <f>Input!$BU$15</f>
        <v>0</v>
      </c>
      <c r="F26" s="189">
        <f>Input!$BV$15</f>
        <v>0</v>
      </c>
    </row>
    <row r="27" spans="1:6" ht="31.5">
      <c r="A27" s="195" t="s">
        <v>961</v>
      </c>
      <c r="B27" s="196" t="s">
        <v>962</v>
      </c>
      <c r="C27" s="187">
        <f>Input!$BW$15</f>
        <v>0</v>
      </c>
      <c r="D27" s="188">
        <f>Input!$BX$15</f>
        <v>0</v>
      </c>
      <c r="E27" s="188">
        <f>Input!$BY$15</f>
        <v>0</v>
      </c>
      <c r="F27" s="189">
        <f>Input!$BZ$15</f>
        <v>0</v>
      </c>
    </row>
    <row r="28" spans="1:6" ht="31.5">
      <c r="A28" s="209" t="s">
        <v>963</v>
      </c>
      <c r="B28" s="210" t="s">
        <v>964</v>
      </c>
      <c r="C28" s="187">
        <f>Input!$CA$15</f>
        <v>0</v>
      </c>
      <c r="D28" s="188">
        <f>Input!$CB$15</f>
        <v>0</v>
      </c>
      <c r="E28" s="188">
        <f>Input!$CC$15</f>
        <v>0</v>
      </c>
      <c r="F28" s="189">
        <f>Input!$CD$15</f>
        <v>0</v>
      </c>
    </row>
    <row r="29" spans="1:6" ht="15.75">
      <c r="A29" s="211"/>
      <c r="B29" s="212" t="s">
        <v>965</v>
      </c>
      <c r="C29" s="213">
        <f>SUM(C24:C28)</f>
        <v>0</v>
      </c>
      <c r="D29" s="213">
        <f t="shared" ref="D29:E29" si="1">SUM(D24:D28)</f>
        <v>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Input!$CE$15</f>
        <v>0</v>
      </c>
      <c r="D32" s="188">
        <f>Input!$CF$15</f>
        <v>0</v>
      </c>
      <c r="E32" s="188">
        <f>Input!$CG$15</f>
        <v>0</v>
      </c>
      <c r="F32" s="189">
        <f>Input!$CH$15</f>
        <v>0</v>
      </c>
    </row>
    <row r="33" spans="1:6" ht="15.75">
      <c r="A33" s="195" t="s">
        <v>969</v>
      </c>
      <c r="B33" s="196" t="s">
        <v>1216</v>
      </c>
      <c r="C33" s="187">
        <f>Input!$CI$15</f>
        <v>0</v>
      </c>
      <c r="D33" s="188">
        <f>Input!$CJ$15</f>
        <v>0</v>
      </c>
      <c r="E33" s="188">
        <f>Input!$CK$15</f>
        <v>0</v>
      </c>
      <c r="F33" s="189">
        <f>Input!$CL$15</f>
        <v>0</v>
      </c>
    </row>
    <row r="34" spans="1:6" ht="31.5">
      <c r="A34" s="195" t="s">
        <v>970</v>
      </c>
      <c r="B34" s="196" t="s">
        <v>971</v>
      </c>
      <c r="C34" s="187">
        <f>Input!$CM$15</f>
        <v>0</v>
      </c>
      <c r="D34" s="188">
        <f>Input!$CN$15</f>
        <v>0</v>
      </c>
      <c r="E34" s="188">
        <f>Input!$CO$15</f>
        <v>0</v>
      </c>
      <c r="F34" s="189">
        <f>Input!$CP$15</f>
        <v>0</v>
      </c>
    </row>
    <row r="35" spans="1:6" ht="31.5">
      <c r="A35" s="211" t="s">
        <v>972</v>
      </c>
      <c r="B35" s="196" t="s">
        <v>973</v>
      </c>
      <c r="C35" s="187">
        <f>Input!$CQ$15</f>
        <v>0</v>
      </c>
      <c r="D35" s="188">
        <f>Input!$CR$15</f>
        <v>0</v>
      </c>
      <c r="E35" s="188">
        <f>Input!$CS$15</f>
        <v>0</v>
      </c>
      <c r="F35" s="189">
        <f>Input!$CT$15</f>
        <v>0</v>
      </c>
    </row>
    <row r="36" spans="1:6" ht="15.75">
      <c r="A36" s="211"/>
      <c r="B36" s="212" t="s">
        <v>965</v>
      </c>
      <c r="C36" s="213">
        <f>SUM(C32:C35)</f>
        <v>0</v>
      </c>
      <c r="D36" s="213">
        <f t="shared" ref="D36:E36" si="2">SUM(D32:D35)</f>
        <v>0</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Input!$CU$15</f>
        <v>0</v>
      </c>
      <c r="D39" s="188">
        <f>Input!$CV$15</f>
        <v>0</v>
      </c>
      <c r="E39" s="188">
        <f>Input!$CW$15</f>
        <v>0</v>
      </c>
      <c r="F39" s="189">
        <f>Input!$CX$15</f>
        <v>0</v>
      </c>
    </row>
    <row r="40" spans="1:6" ht="47.25">
      <c r="A40" s="195" t="s">
        <v>977</v>
      </c>
      <c r="B40" s="196" t="s">
        <v>978</v>
      </c>
      <c r="C40" s="187">
        <f>Input!$CY$15</f>
        <v>0</v>
      </c>
      <c r="D40" s="188">
        <f>Input!$CZ$15</f>
        <v>0</v>
      </c>
      <c r="E40" s="188">
        <f>Input!$DA$15</f>
        <v>0</v>
      </c>
      <c r="F40" s="189">
        <f>Input!$DB$15</f>
        <v>0</v>
      </c>
    </row>
    <row r="41" spans="1:6" ht="15.75">
      <c r="A41" s="209" t="s">
        <v>979</v>
      </c>
      <c r="B41" s="210" t="s">
        <v>980</v>
      </c>
      <c r="C41" s="187">
        <f>Input!$DC$15</f>
        <v>0</v>
      </c>
      <c r="D41" s="188">
        <f>Input!$DD$15</f>
        <v>0</v>
      </c>
      <c r="E41" s="188">
        <f>Input!$DE$15</f>
        <v>0</v>
      </c>
      <c r="F41" s="189">
        <f>Input!$DF$15</f>
        <v>0</v>
      </c>
    </row>
    <row r="42" spans="1:6" ht="15.75">
      <c r="A42" s="211"/>
      <c r="B42" s="212" t="s">
        <v>965</v>
      </c>
      <c r="C42" s="213">
        <f>SUM(C39:C41)</f>
        <v>0</v>
      </c>
      <c r="D42" s="213">
        <f t="shared" ref="D42:E42" si="3">SUM(D39:D41)</f>
        <v>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Input!$DG$15</f>
        <v>0</v>
      </c>
      <c r="D45" s="188">
        <f>Input!$DH$15</f>
        <v>0</v>
      </c>
      <c r="E45" s="188">
        <f>Input!$DI$15</f>
        <v>0</v>
      </c>
      <c r="F45" s="189">
        <f>Input!$DJ$15</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Input!$DK$15</f>
        <v>0</v>
      </c>
      <c r="D48" s="188">
        <f>Input!$DL$15</f>
        <v>0</v>
      </c>
      <c r="E48" s="188">
        <f>Input!$DM$15</f>
        <v>0</v>
      </c>
      <c r="F48" s="189">
        <f>Input!$DN$15</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Input!$DO$15</f>
        <v>0</v>
      </c>
      <c r="D52" s="188">
        <f>Input!$DP$15</f>
        <v>0</v>
      </c>
      <c r="E52" s="188">
        <f>Input!$DQ$15</f>
        <v>0</v>
      </c>
      <c r="F52" s="189">
        <f>Input!$DR$15</f>
        <v>0</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Input!$DS$15</f>
        <v>0</v>
      </c>
      <c r="D55" s="188">
        <f>Input!$DT$15</f>
        <v>100960</v>
      </c>
      <c r="E55" s="188">
        <f>Input!$DU$15</f>
        <v>0</v>
      </c>
      <c r="F55" s="189">
        <f>Input!$DV$15</f>
        <v>0</v>
      </c>
    </row>
    <row r="56" spans="1:6" ht="15.75">
      <c r="A56" s="308" t="s">
        <v>986</v>
      </c>
      <c r="B56" s="191" t="s">
        <v>990</v>
      </c>
      <c r="C56" s="192">
        <f>Input!$DW$15</f>
        <v>0</v>
      </c>
      <c r="D56" s="192">
        <f>Input!$DX$15</f>
        <v>19</v>
      </c>
      <c r="E56" s="193"/>
      <c r="F56" s="194" t="str">
        <f>Input!$DY$15</f>
        <v>Unduplicated</v>
      </c>
    </row>
    <row r="57" spans="1:6" ht="31.5">
      <c r="A57" s="305" t="s">
        <v>1213</v>
      </c>
      <c r="B57" s="210" t="s">
        <v>991</v>
      </c>
      <c r="C57" s="187">
        <f>Input!$DZ$15</f>
        <v>0</v>
      </c>
      <c r="D57" s="188">
        <f>Input!$EA$15</f>
        <v>97676</v>
      </c>
      <c r="E57" s="188">
        <f>Input!$EB$15</f>
        <v>0</v>
      </c>
      <c r="F57" s="189">
        <f>Input!$EC$15</f>
        <v>0</v>
      </c>
    </row>
    <row r="58" spans="1:6" ht="15.75">
      <c r="A58" s="308" t="s">
        <v>1213</v>
      </c>
      <c r="B58" s="191" t="s">
        <v>990</v>
      </c>
      <c r="C58" s="192">
        <f>Input!$ED$15</f>
        <v>0</v>
      </c>
      <c r="D58" s="192">
        <f>Input!$EE$15</f>
        <v>61</v>
      </c>
      <c r="E58" s="193"/>
      <c r="F58" s="194" t="str">
        <f>Input!$EF$15</f>
        <v>Unduplicated</v>
      </c>
    </row>
    <row r="59" spans="1:6" ht="31.5">
      <c r="A59" s="305" t="s">
        <v>1214</v>
      </c>
      <c r="B59" s="210" t="s">
        <v>992</v>
      </c>
      <c r="C59" s="187">
        <f>Input!$EG$15</f>
        <v>0</v>
      </c>
      <c r="D59" s="188">
        <f>Input!$EH$15</f>
        <v>0</v>
      </c>
      <c r="E59" s="188">
        <f>Input!$EI$15</f>
        <v>0</v>
      </c>
      <c r="F59" s="189">
        <f>Input!$EJ$15</f>
        <v>0</v>
      </c>
    </row>
    <row r="60" spans="1:6" ht="15.75">
      <c r="A60" s="308" t="s">
        <v>1214</v>
      </c>
      <c r="B60" s="191" t="s">
        <v>990</v>
      </c>
      <c r="C60" s="192">
        <f>Input!$EK$15</f>
        <v>0</v>
      </c>
      <c r="D60" s="192">
        <f>Input!$EL$15</f>
        <v>0</v>
      </c>
      <c r="E60" s="193"/>
      <c r="F60" s="194">
        <f>Input!$EM$15</f>
        <v>0</v>
      </c>
    </row>
    <row r="61" spans="1:6" ht="15.75">
      <c r="A61" s="305"/>
      <c r="B61" s="197" t="s">
        <v>952</v>
      </c>
      <c r="C61" s="198">
        <f>C59+C57+C55</f>
        <v>0</v>
      </c>
      <c r="D61" s="198">
        <f t="shared" ref="D61:E62" si="4">D59+D57+D55</f>
        <v>198636</v>
      </c>
      <c r="E61" s="198">
        <f t="shared" si="4"/>
        <v>0</v>
      </c>
      <c r="F61" s="189"/>
    </row>
    <row r="62" spans="1:6" ht="15.75">
      <c r="A62" s="308"/>
      <c r="B62" s="191" t="s">
        <v>953</v>
      </c>
      <c r="C62" s="219">
        <f>C60+C58+C56</f>
        <v>0</v>
      </c>
      <c r="D62" s="219">
        <f t="shared" si="4"/>
        <v>80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Input!$EN$15</f>
        <v>0</v>
      </c>
      <c r="D65" s="187">
        <f>Input!$EO$15</f>
        <v>0</v>
      </c>
      <c r="E65" s="187">
        <f>Input!$EP$15</f>
        <v>0</v>
      </c>
      <c r="F65" s="189">
        <f>Input!$EQ$15</f>
        <v>0</v>
      </c>
    </row>
    <row r="66" spans="1:6" ht="15.75">
      <c r="A66" s="202"/>
      <c r="B66" s="215"/>
      <c r="C66" s="220"/>
      <c r="D66" s="221"/>
      <c r="E66" s="222"/>
      <c r="F66" s="199"/>
    </row>
    <row r="67" spans="1:6" ht="15.75">
      <c r="A67" s="195"/>
      <c r="B67" s="223" t="s">
        <v>995</v>
      </c>
      <c r="C67" s="224">
        <f>C65+C61+C52+C49+C45+C42+C36+C29+C20</f>
        <v>0</v>
      </c>
      <c r="D67" s="224">
        <f t="shared" ref="D67:E67" si="5">D65+D61+D52+D49+D45+D42+D36+D29+D20</f>
        <v>198636</v>
      </c>
      <c r="E67" s="224">
        <f t="shared" si="5"/>
        <v>0</v>
      </c>
      <c r="F67" s="225"/>
    </row>
    <row r="68" spans="1:6" ht="15.75">
      <c r="A68" s="195"/>
      <c r="B68" s="223" t="s">
        <v>996</v>
      </c>
      <c r="C68" s="224">
        <f>C62+C21</f>
        <v>0</v>
      </c>
      <c r="D68" s="224">
        <f>D62+D21</f>
        <v>80</v>
      </c>
      <c r="E68" s="224"/>
      <c r="F68" s="225"/>
    </row>
    <row r="69" spans="1:6" ht="15.75">
      <c r="A69" s="226"/>
      <c r="B69" s="227"/>
      <c r="C69" s="228"/>
      <c r="D69" s="228"/>
      <c r="E69" s="228"/>
      <c r="F69" s="206"/>
    </row>
    <row r="70" spans="1:6" s="205" customFormat="1" ht="15.75">
      <c r="B70" s="229" t="s">
        <v>997</v>
      </c>
      <c r="C70" s="230">
        <f>'TAMUG Fed'!D97</f>
        <v>0</v>
      </c>
      <c r="D70" s="231">
        <f>'TAMUG Fed'!F97</f>
        <v>198636</v>
      </c>
      <c r="E70" s="231">
        <f>'TAMUG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0</v>
      </c>
      <c r="D76" s="235">
        <f>SUM(D6,D8,D10,D12,D14,D16,D18,)+SUM(D24:D28)+SUM(D32:D35)+SUM(D39:D41)+D45+D48+D52+SUM(D55,D57,D59)+D65</f>
        <v>198636</v>
      </c>
      <c r="E76" s="235">
        <f>SUM(E6,E8,E10,E12,E14,E16,E18,)+SUM(E24:E28)+SUM(E32:E35)+SUM(E39:E41)+E45+E48+E52+SUM(E55,E57,E59)+E65</f>
        <v>0</v>
      </c>
      <c r="F76" s="206"/>
    </row>
    <row r="77" spans="1:6" s="205" customFormat="1" ht="15.75">
      <c r="B77" s="232" t="s">
        <v>1001</v>
      </c>
      <c r="C77" s="236">
        <f>SUM(C7,C9,C11,C13,C15,C17,C19)+SUM(C56,C58,C60)</f>
        <v>0</v>
      </c>
      <c r="D77" s="236">
        <f>SUM(D7,D9,D11,D13,D15,D17,D19)+SUM(D56,D58,D60)</f>
        <v>80</v>
      </c>
      <c r="E77" s="217"/>
      <c r="F77" s="206"/>
    </row>
    <row r="78" spans="1:6" s="205" customFormat="1" ht="15.75">
      <c r="B78" s="232"/>
      <c r="C78" s="235">
        <f>SUM(C76:C77)</f>
        <v>0</v>
      </c>
      <c r="D78" s="235">
        <f>SUM(D76:D77)</f>
        <v>198716</v>
      </c>
      <c r="E78" s="235">
        <f>SUM(E76:E77)</f>
        <v>0</v>
      </c>
      <c r="F78" s="206"/>
    </row>
    <row r="79" spans="1:6" s="205" customFormat="1" ht="15.75">
      <c r="B79" s="232"/>
      <c r="C79" s="204"/>
      <c r="F79" s="206"/>
    </row>
    <row r="80" spans="1:6" s="205" customFormat="1" ht="15.75">
      <c r="B80" s="232"/>
      <c r="C80" s="204"/>
      <c r="D80" s="237">
        <f>D78+C78+E78</f>
        <v>198716</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57" priority="10">
      <formula>$C$71&lt;&gt;0</formula>
    </cfRule>
  </conditionalFormatting>
  <conditionalFormatting sqref="D71">
    <cfRule type="expression" dxfId="556" priority="8">
      <formula>$D$71&lt;&gt;0</formula>
    </cfRule>
  </conditionalFormatting>
  <conditionalFormatting sqref="E71">
    <cfRule type="expression" dxfId="555" priority="7">
      <formula>$E$71&lt;&gt;0</formula>
    </cfRule>
  </conditionalFormatting>
  <conditionalFormatting sqref="C73">
    <cfRule type="expression" dxfId="554" priority="5">
      <formula>$C$73&lt;&gt;""</formula>
    </cfRule>
  </conditionalFormatting>
  <conditionalFormatting sqref="D73">
    <cfRule type="expression" dxfId="553" priority="4">
      <formula>$D$73&lt;&gt;""</formula>
    </cfRule>
  </conditionalFormatting>
  <conditionalFormatting sqref="E73">
    <cfRule type="expression" dxfId="552" priority="3">
      <formula>$E$73&lt;&gt;""</formula>
    </cfRule>
  </conditionalFormatting>
  <conditionalFormatting sqref="F2">
    <cfRule type="expression" dxfId="551" priority="2">
      <formula>OR($C$71&lt;&gt;0,$D$71&lt;&gt;0,$E$71&lt;&gt;0)</formula>
    </cfRule>
  </conditionalFormatting>
  <conditionalFormatting sqref="F1">
    <cfRule type="expression" dxfId="55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3404-B5D6-47B6-A62A-A5BA12C8F7AC}">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Input!$B$15</f>
        <v>Texas A&amp;M University at Galveston</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Input!$EU$15</f>
        <v>0</v>
      </c>
      <c r="D5" s="247">
        <f>Input!$EV$15</f>
        <v>0</v>
      </c>
      <c r="E5" s="247">
        <f>Input!$EW$15</f>
        <v>0</v>
      </c>
      <c r="F5" s="247">
        <f>Input!$EX$15</f>
        <v>0</v>
      </c>
      <c r="G5" s="247">
        <f>Input!$EY$15</f>
        <v>0</v>
      </c>
      <c r="H5" s="248">
        <f>Input!$EZ$15</f>
        <v>0</v>
      </c>
    </row>
    <row r="6" spans="1:50">
      <c r="A6" s="245" t="s">
        <v>1008</v>
      </c>
      <c r="B6" s="246" t="s">
        <v>1010</v>
      </c>
      <c r="C6" s="247">
        <f>Input!$FA$15</f>
        <v>0</v>
      </c>
      <c r="D6" s="247">
        <f>Input!$FB$15</f>
        <v>0</v>
      </c>
      <c r="E6" s="247">
        <f>Input!$FC$15</f>
        <v>0</v>
      </c>
      <c r="F6" s="247">
        <f>Input!$FD$15</f>
        <v>0</v>
      </c>
      <c r="G6" s="247">
        <f>Input!$FE$15</f>
        <v>0</v>
      </c>
      <c r="H6" s="248">
        <f>Input!$FF$15</f>
        <v>0</v>
      </c>
    </row>
    <row r="7" spans="1:50">
      <c r="A7" s="245" t="s">
        <v>1008</v>
      </c>
      <c r="B7" s="246" t="s">
        <v>1011</v>
      </c>
      <c r="C7" s="247">
        <f>Input!$FG$15</f>
        <v>0</v>
      </c>
      <c r="D7" s="247">
        <f>Input!$FH$15</f>
        <v>0</v>
      </c>
      <c r="E7" s="247">
        <f>Input!$FI$15</f>
        <v>0</v>
      </c>
      <c r="F7" s="247">
        <f>Input!$FJ$15</f>
        <v>0</v>
      </c>
      <c r="G7" s="247">
        <f>Input!$FK$15</f>
        <v>0</v>
      </c>
      <c r="H7" s="248">
        <f>Input!$FL$15</f>
        <v>0</v>
      </c>
    </row>
    <row r="8" spans="1:50">
      <c r="A8" s="245" t="s">
        <v>1008</v>
      </c>
      <c r="B8" s="246" t="s">
        <v>1012</v>
      </c>
      <c r="C8" s="247">
        <f>Input!$FM$15</f>
        <v>0</v>
      </c>
      <c r="D8" s="247">
        <f>Input!$FN$15</f>
        <v>0</v>
      </c>
      <c r="E8" s="247">
        <f>Input!$FO$15</f>
        <v>0</v>
      </c>
      <c r="F8" s="247">
        <f>Input!$FP$15</f>
        <v>0</v>
      </c>
      <c r="G8" s="247">
        <f>Input!$FQ$15</f>
        <v>0</v>
      </c>
      <c r="H8" s="248">
        <f>Input!$FR$15</f>
        <v>0</v>
      </c>
    </row>
    <row r="9" spans="1:50">
      <c r="A9" s="245" t="s">
        <v>1008</v>
      </c>
      <c r="B9" s="246" t="s">
        <v>1013</v>
      </c>
      <c r="C9" s="247">
        <f>Input!$FS$15</f>
        <v>0</v>
      </c>
      <c r="D9" s="247">
        <f>Input!$FT$15</f>
        <v>0</v>
      </c>
      <c r="E9" s="247">
        <f>Input!$FU$15</f>
        <v>0</v>
      </c>
      <c r="F9" s="247">
        <f>Input!$FV$15</f>
        <v>0</v>
      </c>
      <c r="G9" s="247">
        <f>Input!$FW$15</f>
        <v>0</v>
      </c>
      <c r="H9" s="248">
        <f>Input!$FX$15</f>
        <v>0</v>
      </c>
    </row>
    <row r="10" spans="1:50">
      <c r="A10" s="245" t="s">
        <v>1008</v>
      </c>
      <c r="B10" s="246" t="s">
        <v>1014</v>
      </c>
      <c r="C10" s="247">
        <f>Input!$FY$15</f>
        <v>0</v>
      </c>
      <c r="D10" s="247">
        <f>Input!$FZ$15</f>
        <v>0</v>
      </c>
      <c r="E10" s="247">
        <f>Input!$GA$15</f>
        <v>0</v>
      </c>
      <c r="F10" s="247">
        <f>Input!$GB$15</f>
        <v>0</v>
      </c>
      <c r="G10" s="247">
        <f>Input!$GC$15</f>
        <v>0</v>
      </c>
      <c r="H10" s="248">
        <f>Input!$GD$15</f>
        <v>0</v>
      </c>
    </row>
    <row r="11" spans="1:50">
      <c r="A11" s="245" t="s">
        <v>1008</v>
      </c>
      <c r="B11" s="246" t="s">
        <v>1015</v>
      </c>
      <c r="C11" s="247">
        <f>Input!$GE$15</f>
        <v>0</v>
      </c>
      <c r="D11" s="247">
        <f>Input!$GF$15</f>
        <v>0</v>
      </c>
      <c r="E11" s="247">
        <f>Input!$GG$15</f>
        <v>0</v>
      </c>
      <c r="F11" s="247">
        <f>Input!$GH$15</f>
        <v>0</v>
      </c>
      <c r="G11" s="247">
        <f>Input!$GI$15</f>
        <v>0</v>
      </c>
      <c r="H11" s="248">
        <f>Input!$GJ$15</f>
        <v>0</v>
      </c>
    </row>
    <row r="12" spans="1:50" ht="30">
      <c r="A12" s="245" t="s">
        <v>1008</v>
      </c>
      <c r="B12" s="246" t="s">
        <v>1016</v>
      </c>
      <c r="C12" s="247">
        <f>Input!$GK$15</f>
        <v>0</v>
      </c>
      <c r="D12" s="247">
        <f>Input!$GL$15</f>
        <v>0</v>
      </c>
      <c r="E12" s="247">
        <f>Input!$GM$15</f>
        <v>0</v>
      </c>
      <c r="F12" s="247">
        <f>Input!$GN$15</f>
        <v>0</v>
      </c>
      <c r="G12" s="247">
        <f>Input!$GO$15</f>
        <v>0</v>
      </c>
      <c r="H12" s="248">
        <f>Input!$GP$15</f>
        <v>0</v>
      </c>
    </row>
    <row r="13" spans="1:50">
      <c r="A13" s="245" t="s">
        <v>1008</v>
      </c>
      <c r="B13" s="246" t="s">
        <v>1017</v>
      </c>
      <c r="C13" s="247">
        <f>Input!$GQ$15</f>
        <v>0</v>
      </c>
      <c r="D13" s="247">
        <f>Input!$GR$15</f>
        <v>0</v>
      </c>
      <c r="E13" s="247">
        <f>Input!$GS$15</f>
        <v>0</v>
      </c>
      <c r="F13" s="247">
        <f>Input!$GT$15</f>
        <v>0</v>
      </c>
      <c r="G13" s="247">
        <f>Input!$GU$15</f>
        <v>0</v>
      </c>
      <c r="H13" s="248">
        <f>Input!$GV$15</f>
        <v>0</v>
      </c>
    </row>
    <row r="14" spans="1:50">
      <c r="A14" s="245" t="s">
        <v>1008</v>
      </c>
      <c r="B14" s="246" t="s">
        <v>1018</v>
      </c>
      <c r="C14" s="247">
        <f>Input!$GW$15</f>
        <v>0</v>
      </c>
      <c r="D14" s="247">
        <f>Input!$GX$15</f>
        <v>0</v>
      </c>
      <c r="E14" s="247">
        <f>Input!$GY$15</f>
        <v>198636</v>
      </c>
      <c r="F14" s="247">
        <f>Input!$GZ$15</f>
        <v>198636</v>
      </c>
      <c r="G14" s="247">
        <f>Input!$HA$15</f>
        <v>0</v>
      </c>
      <c r="H14" s="248">
        <f>Input!$HB$15</f>
        <v>0</v>
      </c>
    </row>
    <row r="15" spans="1:50">
      <c r="A15" s="245" t="s">
        <v>1008</v>
      </c>
      <c r="B15" s="249">
        <f>Input!$HC$15</f>
        <v>0</v>
      </c>
      <c r="C15" s="247">
        <f>Input!$HD$15</f>
        <v>0</v>
      </c>
      <c r="D15" s="247">
        <f>Input!$HE$15</f>
        <v>0</v>
      </c>
      <c r="E15" s="247">
        <f>Input!$HF$15</f>
        <v>0</v>
      </c>
      <c r="F15" s="247">
        <f>Input!$HG$15</f>
        <v>0</v>
      </c>
      <c r="G15" s="247">
        <f>Input!$HH$15</f>
        <v>0</v>
      </c>
      <c r="H15" s="248">
        <f>Input!$HI$15</f>
        <v>0</v>
      </c>
    </row>
    <row r="16" spans="1:50">
      <c r="A16" s="245" t="s">
        <v>1008</v>
      </c>
      <c r="B16" s="249">
        <f>Input!$HJ$15</f>
        <v>0</v>
      </c>
      <c r="C16" s="247">
        <f>Input!$HK$15</f>
        <v>0</v>
      </c>
      <c r="D16" s="247">
        <f>Input!$HL$15</f>
        <v>0</v>
      </c>
      <c r="E16" s="247">
        <f>Input!$HM$15</f>
        <v>0</v>
      </c>
      <c r="F16" s="247">
        <f>Input!$HN$15</f>
        <v>0</v>
      </c>
      <c r="G16" s="247">
        <f>Input!$HO$15</f>
        <v>0</v>
      </c>
      <c r="H16" s="248">
        <f>Input!$HP$15</f>
        <v>0</v>
      </c>
    </row>
    <row r="17" spans="1:50">
      <c r="A17" s="245" t="s">
        <v>1008</v>
      </c>
      <c r="B17" s="249">
        <f>Input!$HQ$15</f>
        <v>0</v>
      </c>
      <c r="C17" s="247">
        <f>Input!$HR$15</f>
        <v>0</v>
      </c>
      <c r="D17" s="247">
        <f>Input!$HS$15</f>
        <v>0</v>
      </c>
      <c r="E17" s="247">
        <f>Input!$HT$15</f>
        <v>0</v>
      </c>
      <c r="F17" s="247">
        <f>Input!$HU$15</f>
        <v>0</v>
      </c>
      <c r="G17" s="247">
        <f>Input!$HV$15</f>
        <v>0</v>
      </c>
      <c r="H17" s="248">
        <f>Input!$HW$15</f>
        <v>0</v>
      </c>
    </row>
    <row r="18" spans="1:50">
      <c r="A18" s="245" t="s">
        <v>1008</v>
      </c>
      <c r="B18" s="246" t="s">
        <v>1019</v>
      </c>
      <c r="C18" s="247">
        <f>Input!$HX$15</f>
        <v>0</v>
      </c>
      <c r="D18" s="247">
        <f>Input!$HY$15</f>
        <v>0</v>
      </c>
      <c r="E18" s="247">
        <f>Input!$HZ$15</f>
        <v>0</v>
      </c>
      <c r="F18" s="247">
        <f>Input!$IA$15</f>
        <v>0</v>
      </c>
      <c r="G18" s="247">
        <f>Input!$IB$15</f>
        <v>0</v>
      </c>
      <c r="H18" s="248">
        <f>Input!$IC$15</f>
        <v>0</v>
      </c>
    </row>
    <row r="19" spans="1:50" s="254" customFormat="1">
      <c r="A19" s="241" t="s">
        <v>1008</v>
      </c>
      <c r="B19" s="250" t="s">
        <v>1020</v>
      </c>
      <c r="C19" s="251">
        <f>SUM(C5:C18)</f>
        <v>0</v>
      </c>
      <c r="D19" s="251">
        <f t="shared" ref="D19:G19" si="0">SUM(D5:D18)</f>
        <v>0</v>
      </c>
      <c r="E19" s="251">
        <f t="shared" si="0"/>
        <v>198636</v>
      </c>
      <c r="F19" s="251">
        <f t="shared" si="0"/>
        <v>198636</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Input!$ID$15</f>
        <v>0</v>
      </c>
      <c r="D21" s="247">
        <f>Input!$IE$15</f>
        <v>0</v>
      </c>
      <c r="E21" s="247">
        <f>Input!$IF$15</f>
        <v>0</v>
      </c>
      <c r="F21" s="247">
        <f>Input!$IG$15</f>
        <v>0</v>
      </c>
      <c r="G21" s="247">
        <f>Input!$IH$15</f>
        <v>0</v>
      </c>
      <c r="H21" s="248">
        <f>Input!$II$15</f>
        <v>0</v>
      </c>
    </row>
    <row r="22" spans="1:50">
      <c r="A22" s="245" t="s">
        <v>1021</v>
      </c>
      <c r="B22" s="246" t="s">
        <v>1010</v>
      </c>
      <c r="C22" s="247">
        <f>Input!$IJ$15</f>
        <v>0</v>
      </c>
      <c r="D22" s="247">
        <f>Input!$IK$15</f>
        <v>0</v>
      </c>
      <c r="E22" s="247">
        <f>Input!$IL$15</f>
        <v>0</v>
      </c>
      <c r="F22" s="247">
        <f>Input!$IM$15</f>
        <v>0</v>
      </c>
      <c r="G22" s="247">
        <f>Input!$IN$15</f>
        <v>0</v>
      </c>
      <c r="H22" s="248">
        <f>Input!$IO$15</f>
        <v>0</v>
      </c>
    </row>
    <row r="23" spans="1:50">
      <c r="A23" s="245" t="s">
        <v>1021</v>
      </c>
      <c r="B23" s="246" t="s">
        <v>1011</v>
      </c>
      <c r="C23" s="247">
        <f>Input!$IP$15</f>
        <v>0</v>
      </c>
      <c r="D23" s="247">
        <f>Input!$IQ$15</f>
        <v>0</v>
      </c>
      <c r="E23" s="247">
        <f>Input!$IR$15</f>
        <v>0</v>
      </c>
      <c r="F23" s="247">
        <f>Input!$IS$15</f>
        <v>0</v>
      </c>
      <c r="G23" s="247">
        <f>Input!$IT$15</f>
        <v>0</v>
      </c>
      <c r="H23" s="248">
        <f>Input!$IU$15</f>
        <v>0</v>
      </c>
    </row>
    <row r="24" spans="1:50">
      <c r="A24" s="245" t="s">
        <v>1021</v>
      </c>
      <c r="B24" s="246" t="s">
        <v>1012</v>
      </c>
      <c r="C24" s="247">
        <f>Input!$IV$15</f>
        <v>0</v>
      </c>
      <c r="D24" s="247">
        <f>Input!$IW$15</f>
        <v>0</v>
      </c>
      <c r="E24" s="247">
        <f>Input!$IX$15</f>
        <v>0</v>
      </c>
      <c r="F24" s="247">
        <f>Input!$IY$15</f>
        <v>0</v>
      </c>
      <c r="G24" s="247">
        <f>Input!$IZ$15</f>
        <v>0</v>
      </c>
      <c r="H24" s="248">
        <f>Input!$JA$15</f>
        <v>0</v>
      </c>
    </row>
    <row r="25" spans="1:50">
      <c r="A25" s="245" t="s">
        <v>1021</v>
      </c>
      <c r="B25" s="246" t="s">
        <v>1013</v>
      </c>
      <c r="C25" s="247">
        <f>Input!$JB$15</f>
        <v>0</v>
      </c>
      <c r="D25" s="247">
        <f>Input!$JC$15</f>
        <v>0</v>
      </c>
      <c r="E25" s="247">
        <f>Input!$JD$15</f>
        <v>0</v>
      </c>
      <c r="F25" s="247">
        <f>Input!$JE$15</f>
        <v>0</v>
      </c>
      <c r="G25" s="247">
        <f>Input!$JF$15</f>
        <v>0</v>
      </c>
      <c r="H25" s="248">
        <f>Input!$JG$15</f>
        <v>0</v>
      </c>
    </row>
    <row r="26" spans="1:50">
      <c r="A26" s="245" t="s">
        <v>1021</v>
      </c>
      <c r="B26" s="246" t="s">
        <v>1014</v>
      </c>
      <c r="C26" s="247">
        <f>Input!$JH$15</f>
        <v>0</v>
      </c>
      <c r="D26" s="247">
        <f>Input!$JI$15</f>
        <v>0</v>
      </c>
      <c r="E26" s="247">
        <f>Input!$JJ$15</f>
        <v>0</v>
      </c>
      <c r="F26" s="247">
        <f>Input!$JK$15</f>
        <v>0</v>
      </c>
      <c r="G26" s="247">
        <f>Input!$JL$15</f>
        <v>0</v>
      </c>
      <c r="H26" s="248">
        <f>Input!$JM$15</f>
        <v>0</v>
      </c>
    </row>
    <row r="27" spans="1:50">
      <c r="A27" s="245" t="s">
        <v>1021</v>
      </c>
      <c r="B27" s="246" t="s">
        <v>1023</v>
      </c>
      <c r="C27" s="247">
        <f>Input!$JN$15</f>
        <v>0</v>
      </c>
      <c r="D27" s="247">
        <f>Input!$JO$15</f>
        <v>0</v>
      </c>
      <c r="E27" s="247">
        <f>Input!$JP$15</f>
        <v>0</v>
      </c>
      <c r="F27" s="247">
        <f>Input!$JQ$15</f>
        <v>0</v>
      </c>
      <c r="G27" s="247">
        <f>Input!$JR$15</f>
        <v>0</v>
      </c>
      <c r="H27" s="248">
        <f>Input!$JS$15</f>
        <v>0</v>
      </c>
    </row>
    <row r="28" spans="1:50" ht="30">
      <c r="A28" s="245" t="s">
        <v>1021</v>
      </c>
      <c r="B28" s="246" t="s">
        <v>1024</v>
      </c>
      <c r="C28" s="247">
        <f>Input!$JT$15</f>
        <v>0</v>
      </c>
      <c r="D28" s="247">
        <f>Input!$JU$15</f>
        <v>0</v>
      </c>
      <c r="E28" s="247">
        <f>Input!$JV$15</f>
        <v>0</v>
      </c>
      <c r="F28" s="247">
        <f>Input!$JW$15</f>
        <v>0</v>
      </c>
      <c r="G28" s="247">
        <f>Input!$JX$15</f>
        <v>0</v>
      </c>
      <c r="H28" s="248">
        <f>Input!$JY$15</f>
        <v>0</v>
      </c>
    </row>
    <row r="29" spans="1:50">
      <c r="A29" s="245" t="s">
        <v>1021</v>
      </c>
      <c r="B29" s="246" t="s">
        <v>1025</v>
      </c>
      <c r="C29" s="247">
        <f>Input!$JZ$15</f>
        <v>0</v>
      </c>
      <c r="D29" s="247">
        <f>Input!$KA$15</f>
        <v>0</v>
      </c>
      <c r="E29" s="247">
        <f>Input!$KB$15</f>
        <v>0</v>
      </c>
      <c r="F29" s="247">
        <f>Input!$KC$15</f>
        <v>0</v>
      </c>
      <c r="G29" s="247">
        <f>Input!$KD$15</f>
        <v>0</v>
      </c>
      <c r="H29" s="248">
        <f>Input!$KE$15</f>
        <v>0</v>
      </c>
    </row>
    <row r="30" spans="1:50">
      <c r="A30" s="245" t="s">
        <v>1021</v>
      </c>
      <c r="B30" s="249">
        <f>Input!$KF$15</f>
        <v>0</v>
      </c>
      <c r="C30" s="247">
        <f>Input!$KG$15</f>
        <v>0</v>
      </c>
      <c r="D30" s="247">
        <f>Input!$KH$15</f>
        <v>0</v>
      </c>
      <c r="E30" s="247">
        <f>Input!$KI$15</f>
        <v>0</v>
      </c>
      <c r="F30" s="247">
        <f>Input!$KJ$15</f>
        <v>0</v>
      </c>
      <c r="G30" s="247">
        <f>Input!$KK$15</f>
        <v>0</v>
      </c>
      <c r="H30" s="248">
        <f>Input!$KL$15</f>
        <v>0</v>
      </c>
    </row>
    <row r="31" spans="1:50">
      <c r="A31" s="245" t="s">
        <v>1021</v>
      </c>
      <c r="B31" s="249">
        <f>Input!$KM$15</f>
        <v>0</v>
      </c>
      <c r="C31" s="247">
        <f>Input!$KN$15</f>
        <v>0</v>
      </c>
      <c r="D31" s="247">
        <f>Input!$KO$15</f>
        <v>0</v>
      </c>
      <c r="E31" s="247">
        <f>Input!$KP$15</f>
        <v>0</v>
      </c>
      <c r="F31" s="247">
        <f>Input!$KQ$15</f>
        <v>0</v>
      </c>
      <c r="G31" s="247">
        <f>Input!$KR$15</f>
        <v>0</v>
      </c>
      <c r="H31" s="248">
        <f>Input!$KS$15</f>
        <v>0</v>
      </c>
    </row>
    <row r="32" spans="1:50">
      <c r="A32" s="245" t="s">
        <v>1021</v>
      </c>
      <c r="B32" s="249">
        <f>Input!$KT$15</f>
        <v>0</v>
      </c>
      <c r="C32" s="247">
        <f>Input!$KU$15</f>
        <v>0</v>
      </c>
      <c r="D32" s="247">
        <f>Input!$KV$15</f>
        <v>0</v>
      </c>
      <c r="E32" s="247">
        <f>Input!$KW$15</f>
        <v>0</v>
      </c>
      <c r="F32" s="247">
        <f>Input!$KX$15</f>
        <v>0</v>
      </c>
      <c r="G32" s="247">
        <f>Input!$KY$15</f>
        <v>0</v>
      </c>
      <c r="H32" s="248">
        <f>Input!$KZ$15</f>
        <v>0</v>
      </c>
    </row>
    <row r="33" spans="1:50">
      <c r="A33" s="245" t="s">
        <v>1021</v>
      </c>
      <c r="B33" s="246" t="s">
        <v>1019</v>
      </c>
      <c r="C33" s="247">
        <f>Input!$LA$15</f>
        <v>0</v>
      </c>
      <c r="D33" s="247">
        <f>Input!$LB$15</f>
        <v>0</v>
      </c>
      <c r="E33" s="247">
        <f>Input!$LC$15</f>
        <v>0</v>
      </c>
      <c r="F33" s="247">
        <f>Input!$LD$15</f>
        <v>0</v>
      </c>
      <c r="G33" s="247">
        <f>Input!$LE$15</f>
        <v>0</v>
      </c>
      <c r="H33" s="248">
        <f>Input!$LF$15</f>
        <v>0</v>
      </c>
    </row>
    <row r="34" spans="1:50" s="257" customFormat="1">
      <c r="A34" s="241" t="s">
        <v>1021</v>
      </c>
      <c r="B34" s="250" t="s">
        <v>1026</v>
      </c>
      <c r="C34" s="251">
        <f>SUM(C21:C33)</f>
        <v>0</v>
      </c>
      <c r="D34" s="251">
        <f t="shared" ref="D34:G34" si="1">SUM(D21:D33)</f>
        <v>0</v>
      </c>
      <c r="E34" s="251">
        <f t="shared" si="1"/>
        <v>0</v>
      </c>
      <c r="F34" s="251">
        <f t="shared" si="1"/>
        <v>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Input!$LG$15</f>
        <v>0</v>
      </c>
      <c r="D36" s="247">
        <f>Input!$LH$15</f>
        <v>0</v>
      </c>
      <c r="E36" s="247">
        <f>Input!$LI$15</f>
        <v>0</v>
      </c>
      <c r="F36" s="247">
        <f>Input!$LJ$15</f>
        <v>0</v>
      </c>
      <c r="G36" s="247">
        <f>Input!$LK$15</f>
        <v>0</v>
      </c>
      <c r="H36" s="248">
        <f>Input!$LL$15</f>
        <v>0</v>
      </c>
    </row>
    <row r="37" spans="1:50">
      <c r="A37" s="245" t="s">
        <v>1027</v>
      </c>
      <c r="B37" s="246" t="s">
        <v>1010</v>
      </c>
      <c r="C37" s="247">
        <f>Input!$LM$15</f>
        <v>0</v>
      </c>
      <c r="D37" s="247">
        <f>Input!$LN$15</f>
        <v>0</v>
      </c>
      <c r="E37" s="247">
        <f>Input!$LO$15</f>
        <v>0</v>
      </c>
      <c r="F37" s="247">
        <f>Input!$LP$15</f>
        <v>0</v>
      </c>
      <c r="G37" s="247">
        <f>Input!$LQ$15</f>
        <v>0</v>
      </c>
      <c r="H37" s="248">
        <f>Input!$LR$15</f>
        <v>0</v>
      </c>
    </row>
    <row r="38" spans="1:50">
      <c r="A38" s="245" t="s">
        <v>1027</v>
      </c>
      <c r="B38" s="246" t="s">
        <v>1011</v>
      </c>
      <c r="C38" s="247">
        <f>Input!$LS$15</f>
        <v>0</v>
      </c>
      <c r="D38" s="247">
        <f>Input!$LT$15</f>
        <v>0</v>
      </c>
      <c r="E38" s="247">
        <f>Input!$LU$15</f>
        <v>0</v>
      </c>
      <c r="F38" s="247">
        <f>Input!$LV$15</f>
        <v>0</v>
      </c>
      <c r="G38" s="247">
        <f>Input!$LW$15</f>
        <v>0</v>
      </c>
      <c r="H38" s="248">
        <f>Input!$LX$15</f>
        <v>0</v>
      </c>
    </row>
    <row r="39" spans="1:50">
      <c r="A39" s="245" t="s">
        <v>1027</v>
      </c>
      <c r="B39" s="246" t="s">
        <v>1012</v>
      </c>
      <c r="C39" s="247">
        <f>Input!$LY$15</f>
        <v>0</v>
      </c>
      <c r="D39" s="247">
        <f>Input!$LZ$15</f>
        <v>0</v>
      </c>
      <c r="E39" s="247">
        <f>Input!$MA$15</f>
        <v>0</v>
      </c>
      <c r="F39" s="247">
        <f>Input!$MB$15</f>
        <v>0</v>
      </c>
      <c r="G39" s="247">
        <f>Input!$MC$15</f>
        <v>0</v>
      </c>
      <c r="H39" s="248">
        <f>Input!$MD$15</f>
        <v>0</v>
      </c>
    </row>
    <row r="40" spans="1:50">
      <c r="A40" s="245" t="s">
        <v>1027</v>
      </c>
      <c r="B40" s="246" t="s">
        <v>1013</v>
      </c>
      <c r="C40" s="247">
        <f>Input!$ME$15</f>
        <v>0</v>
      </c>
      <c r="D40" s="247">
        <f>Input!$MF$15</f>
        <v>0</v>
      </c>
      <c r="E40" s="247">
        <f>Input!$MG$15</f>
        <v>0</v>
      </c>
      <c r="F40" s="247">
        <f>Input!$MH$15</f>
        <v>0</v>
      </c>
      <c r="G40" s="247">
        <f>Input!$MI$15</f>
        <v>0</v>
      </c>
      <c r="H40" s="248">
        <f>Input!$MJ$15</f>
        <v>0</v>
      </c>
    </row>
    <row r="41" spans="1:50">
      <c r="A41" s="245" t="s">
        <v>1027</v>
      </c>
      <c r="B41" s="246" t="s">
        <v>1014</v>
      </c>
      <c r="C41" s="247">
        <f>Input!$MK$15</f>
        <v>0</v>
      </c>
      <c r="D41" s="247">
        <f>Input!$ML$15</f>
        <v>0</v>
      </c>
      <c r="E41" s="247">
        <f>Input!$MM$15</f>
        <v>0</v>
      </c>
      <c r="F41" s="247">
        <f>Input!$MN$15</f>
        <v>0</v>
      </c>
      <c r="G41" s="247">
        <f>Input!$MO$15</f>
        <v>0</v>
      </c>
      <c r="H41" s="248">
        <f>Input!$MP$15</f>
        <v>0</v>
      </c>
    </row>
    <row r="42" spans="1:50">
      <c r="A42" s="245" t="s">
        <v>1027</v>
      </c>
      <c r="B42" s="246" t="s">
        <v>1023</v>
      </c>
      <c r="C42" s="247">
        <f>Input!$MQ$15</f>
        <v>0</v>
      </c>
      <c r="D42" s="247">
        <f>Input!$MR$15</f>
        <v>0</v>
      </c>
      <c r="E42" s="247">
        <f>Input!$MS$15</f>
        <v>0</v>
      </c>
      <c r="F42" s="247">
        <f>Input!$MT$15</f>
        <v>0</v>
      </c>
      <c r="G42" s="247">
        <f>Input!$MU$15</f>
        <v>0</v>
      </c>
      <c r="H42" s="248">
        <f>Input!$MV$15</f>
        <v>0</v>
      </c>
    </row>
    <row r="43" spans="1:50">
      <c r="A43" s="245" t="s">
        <v>1027</v>
      </c>
      <c r="B43" s="246" t="s">
        <v>1028</v>
      </c>
      <c r="C43" s="247">
        <f>Input!$MW$15</f>
        <v>0</v>
      </c>
      <c r="D43" s="247">
        <f>Input!$MX$15</f>
        <v>0</v>
      </c>
      <c r="E43" s="247">
        <f>Input!$MY$15</f>
        <v>0</v>
      </c>
      <c r="F43" s="247">
        <f>Input!$MZ$15</f>
        <v>0</v>
      </c>
      <c r="G43" s="247">
        <f>Input!$NA$15</f>
        <v>0</v>
      </c>
      <c r="H43" s="248">
        <f>Input!$NB$15</f>
        <v>0</v>
      </c>
    </row>
    <row r="44" spans="1:50">
      <c r="A44" s="245" t="s">
        <v>1027</v>
      </c>
      <c r="B44" s="249">
        <f>Input!$NC$15</f>
        <v>0</v>
      </c>
      <c r="C44" s="247">
        <f>Input!$ND$15</f>
        <v>0</v>
      </c>
      <c r="D44" s="247">
        <f>Input!$NE$15</f>
        <v>0</v>
      </c>
      <c r="E44" s="247">
        <f>Input!$NF$15</f>
        <v>0</v>
      </c>
      <c r="F44" s="247">
        <f>Input!$NG$15</f>
        <v>0</v>
      </c>
      <c r="G44" s="247">
        <f>Input!$NH$15</f>
        <v>0</v>
      </c>
      <c r="H44" s="248">
        <f>Input!$NI$15</f>
        <v>0</v>
      </c>
    </row>
    <row r="45" spans="1:50">
      <c r="A45" s="245" t="s">
        <v>1027</v>
      </c>
      <c r="B45" s="249">
        <f>Input!$NJ$15</f>
        <v>0</v>
      </c>
      <c r="C45" s="247">
        <f>Input!$NK$15</f>
        <v>0</v>
      </c>
      <c r="D45" s="247">
        <f>Input!$NL$15</f>
        <v>0</v>
      </c>
      <c r="E45" s="247">
        <f>Input!$NM$15</f>
        <v>0</v>
      </c>
      <c r="F45" s="247">
        <f>Input!$NN$15</f>
        <v>0</v>
      </c>
      <c r="G45" s="247">
        <f>Input!$NO$15</f>
        <v>0</v>
      </c>
      <c r="H45" s="248">
        <f>Input!$NP$15</f>
        <v>0</v>
      </c>
    </row>
    <row r="46" spans="1:50">
      <c r="A46" s="245" t="s">
        <v>1027</v>
      </c>
      <c r="B46" s="249">
        <f>Input!$NQ$15</f>
        <v>0</v>
      </c>
      <c r="C46" s="247">
        <f>Input!$NR$15</f>
        <v>0</v>
      </c>
      <c r="D46" s="247">
        <f>Input!$NS$15</f>
        <v>0</v>
      </c>
      <c r="E46" s="247">
        <f>Input!$NT$15</f>
        <v>0</v>
      </c>
      <c r="F46" s="247">
        <f>Input!$NU$15</f>
        <v>0</v>
      </c>
      <c r="G46" s="247">
        <f>Input!$NV$15</f>
        <v>0</v>
      </c>
      <c r="H46" s="248">
        <f>Input!$NW$15</f>
        <v>0</v>
      </c>
    </row>
    <row r="47" spans="1:50">
      <c r="A47" s="245" t="s">
        <v>1027</v>
      </c>
      <c r="B47" s="249">
        <f>Input!$NX$15</f>
        <v>0</v>
      </c>
      <c r="C47" s="247">
        <f>Input!$NY$15</f>
        <v>0</v>
      </c>
      <c r="D47" s="247">
        <f>Input!$NZ$15</f>
        <v>0</v>
      </c>
      <c r="E47" s="247">
        <f>Input!$OA$15</f>
        <v>0</v>
      </c>
      <c r="F47" s="247">
        <f>Input!$OB$15</f>
        <v>0</v>
      </c>
      <c r="G47" s="247">
        <f>Input!$OC$15</f>
        <v>0</v>
      </c>
      <c r="H47" s="248">
        <f>Input!$OD$15</f>
        <v>0</v>
      </c>
    </row>
    <row r="48" spans="1:50">
      <c r="A48" s="245" t="s">
        <v>1027</v>
      </c>
      <c r="B48" s="246" t="s">
        <v>1019</v>
      </c>
      <c r="C48" s="247">
        <f>Input!$OE$15</f>
        <v>0</v>
      </c>
      <c r="D48" s="247">
        <f>Input!$OF$15</f>
        <v>0</v>
      </c>
      <c r="E48" s="247">
        <f>Input!$OG$15</f>
        <v>0</v>
      </c>
      <c r="F48" s="247">
        <f>Input!$OH$15</f>
        <v>0</v>
      </c>
      <c r="G48" s="247">
        <f>Input!$OI$15</f>
        <v>0</v>
      </c>
      <c r="H48" s="248">
        <f>Input!$OJ$15</f>
        <v>0</v>
      </c>
    </row>
    <row r="49" spans="1:50" s="257" customFormat="1">
      <c r="A49" s="241" t="s">
        <v>1027</v>
      </c>
      <c r="B49" s="250" t="s">
        <v>1029</v>
      </c>
      <c r="C49" s="251">
        <f>SUM(C36:C48)</f>
        <v>0</v>
      </c>
      <c r="D49" s="251">
        <f t="shared" ref="D49:G49" si="2">SUM(D36:D48)</f>
        <v>0</v>
      </c>
      <c r="E49" s="251">
        <f t="shared" si="2"/>
        <v>0</v>
      </c>
      <c r="F49" s="251">
        <f t="shared" si="2"/>
        <v>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Input!$OK$15</f>
        <v>0</v>
      </c>
      <c r="C51" s="247">
        <f>Input!$OL$15</f>
        <v>0</v>
      </c>
      <c r="D51" s="247">
        <f>Input!$OM$15</f>
        <v>0</v>
      </c>
      <c r="E51" s="247">
        <f>Input!$ON$15</f>
        <v>0</v>
      </c>
      <c r="F51" s="247">
        <f>Input!$OO$15</f>
        <v>0</v>
      </c>
      <c r="G51" s="247">
        <f>Input!$OP$15</f>
        <v>0</v>
      </c>
      <c r="H51" s="248">
        <f>Input!$OQ$15</f>
        <v>0</v>
      </c>
    </row>
    <row r="52" spans="1:50">
      <c r="A52" s="245" t="s">
        <v>1030</v>
      </c>
      <c r="B52" s="249">
        <f>Input!$OR$15</f>
        <v>0</v>
      </c>
      <c r="C52" s="247">
        <f>Input!$OS$15</f>
        <v>0</v>
      </c>
      <c r="D52" s="247">
        <f>Input!$OT$15</f>
        <v>0</v>
      </c>
      <c r="E52" s="247">
        <f>Input!$OU$15</f>
        <v>0</v>
      </c>
      <c r="F52" s="247">
        <f>Input!$OV$15</f>
        <v>0</v>
      </c>
      <c r="G52" s="247">
        <f>Input!$OW$15</f>
        <v>0</v>
      </c>
      <c r="H52" s="248">
        <f>Input!$OX$15</f>
        <v>0</v>
      </c>
    </row>
    <row r="53" spans="1:50">
      <c r="A53" s="245" t="s">
        <v>1030</v>
      </c>
      <c r="B53" s="249">
        <f>Input!$OY$15</f>
        <v>0</v>
      </c>
      <c r="C53" s="247">
        <f>Input!$OZ$15</f>
        <v>0</v>
      </c>
      <c r="D53" s="247">
        <f>Input!$PA$15</f>
        <v>0</v>
      </c>
      <c r="E53" s="247">
        <f>Input!$PB$15</f>
        <v>0</v>
      </c>
      <c r="F53" s="247">
        <f>Input!$PC$15</f>
        <v>0</v>
      </c>
      <c r="G53" s="247">
        <f>Input!$PD$15</f>
        <v>0</v>
      </c>
      <c r="H53" s="248">
        <f>Input!$PE$15</f>
        <v>0</v>
      </c>
    </row>
    <row r="54" spans="1:50">
      <c r="A54" s="245" t="s">
        <v>1030</v>
      </c>
      <c r="B54" s="249">
        <f>Input!$PF$15</f>
        <v>0</v>
      </c>
      <c r="C54" s="247">
        <f>Input!$PG$15</f>
        <v>0</v>
      </c>
      <c r="D54" s="247">
        <f>Input!$PH$15</f>
        <v>0</v>
      </c>
      <c r="E54" s="247">
        <f>Input!$PI$15</f>
        <v>0</v>
      </c>
      <c r="F54" s="247">
        <f>Input!$PJ$15</f>
        <v>0</v>
      </c>
      <c r="G54" s="247">
        <f>Input!$PK$15</f>
        <v>0</v>
      </c>
      <c r="H54" s="248">
        <f>Input!$PL$15</f>
        <v>0</v>
      </c>
    </row>
    <row r="55" spans="1:50">
      <c r="A55" s="245" t="s">
        <v>1030</v>
      </c>
      <c r="B55" s="249">
        <f>Input!$PM$15</f>
        <v>0</v>
      </c>
      <c r="C55" s="247">
        <f>Input!$PN$15</f>
        <v>0</v>
      </c>
      <c r="D55" s="247">
        <f>Input!$PO$15</f>
        <v>0</v>
      </c>
      <c r="E55" s="247">
        <f>Input!$PP$15</f>
        <v>0</v>
      </c>
      <c r="F55" s="247">
        <f>Input!$PQ$15</f>
        <v>0</v>
      </c>
      <c r="G55" s="247">
        <f>Input!$PR$15</f>
        <v>0</v>
      </c>
      <c r="H55" s="248">
        <f>Input!$PS$15</f>
        <v>0</v>
      </c>
    </row>
    <row r="56" spans="1:50">
      <c r="A56" s="245" t="s">
        <v>1030</v>
      </c>
      <c r="B56" s="249">
        <f>Input!$PT$15</f>
        <v>0</v>
      </c>
      <c r="C56" s="247">
        <f>Input!$PU$15</f>
        <v>0</v>
      </c>
      <c r="D56" s="247">
        <f>Input!$PV$15</f>
        <v>0</v>
      </c>
      <c r="E56" s="247">
        <f>Input!$PW$15</f>
        <v>0</v>
      </c>
      <c r="F56" s="247">
        <f>Input!$PX$15</f>
        <v>0</v>
      </c>
      <c r="G56" s="247">
        <f>Input!$PY$15</f>
        <v>0</v>
      </c>
      <c r="H56" s="248">
        <f>Input!$PZ$15</f>
        <v>0</v>
      </c>
    </row>
    <row r="57" spans="1:50">
      <c r="A57" s="245" t="s">
        <v>1030</v>
      </c>
      <c r="B57" s="249">
        <f>Input!$QA$15</f>
        <v>0</v>
      </c>
      <c r="C57" s="247">
        <f>Input!$QB$15</f>
        <v>0</v>
      </c>
      <c r="D57" s="247">
        <f>Input!$QC$15</f>
        <v>0</v>
      </c>
      <c r="E57" s="247">
        <f>Input!$QD$15</f>
        <v>0</v>
      </c>
      <c r="F57" s="247">
        <f>Input!$QE$15</f>
        <v>0</v>
      </c>
      <c r="G57" s="247">
        <f>Input!$QF$15</f>
        <v>0</v>
      </c>
      <c r="H57" s="248">
        <f>Input!$QG$15</f>
        <v>0</v>
      </c>
    </row>
    <row r="58" spans="1:50">
      <c r="A58" s="245" t="s">
        <v>1030</v>
      </c>
      <c r="B58" s="249">
        <f>Input!$QH$15</f>
        <v>0</v>
      </c>
      <c r="C58" s="247">
        <f>Input!$QI$15</f>
        <v>0</v>
      </c>
      <c r="D58" s="247">
        <f>Input!$QJ$15</f>
        <v>0</v>
      </c>
      <c r="E58" s="247">
        <f>Input!$QK$15</f>
        <v>0</v>
      </c>
      <c r="F58" s="247">
        <f>Input!$QL$15</f>
        <v>0</v>
      </c>
      <c r="G58" s="247">
        <f>Input!$QM$15</f>
        <v>0</v>
      </c>
      <c r="H58" s="248">
        <f>Input!$QN$15</f>
        <v>0</v>
      </c>
    </row>
    <row r="59" spans="1:50">
      <c r="A59" s="245" t="s">
        <v>1030</v>
      </c>
      <c r="B59" s="249">
        <f>Input!$QO$15</f>
        <v>0</v>
      </c>
      <c r="C59" s="247">
        <f>Input!$QP$15</f>
        <v>0</v>
      </c>
      <c r="D59" s="247">
        <f>Input!$QQ$15</f>
        <v>0</v>
      </c>
      <c r="E59" s="247">
        <f>Input!$QR$15</f>
        <v>0</v>
      </c>
      <c r="F59" s="247">
        <f>Input!$QS$15</f>
        <v>0</v>
      </c>
      <c r="G59" s="247">
        <f>Input!$QT$15</f>
        <v>0</v>
      </c>
      <c r="H59" s="248">
        <f>Input!$QU$15</f>
        <v>0</v>
      </c>
    </row>
    <row r="60" spans="1:50">
      <c r="A60" s="245" t="s">
        <v>1030</v>
      </c>
      <c r="B60" s="249">
        <f>Input!$QV$15</f>
        <v>0</v>
      </c>
      <c r="C60" s="247">
        <f>Input!$QW$15</f>
        <v>0</v>
      </c>
      <c r="D60" s="247">
        <f>Input!$QX$15</f>
        <v>0</v>
      </c>
      <c r="E60" s="247">
        <f>Input!$QY$15</f>
        <v>0</v>
      </c>
      <c r="F60" s="247">
        <f>Input!$QZ$15</f>
        <v>0</v>
      </c>
      <c r="G60" s="247">
        <f>Input!$RA$15</f>
        <v>0</v>
      </c>
      <c r="H60" s="248">
        <f>Input!$RB$15</f>
        <v>0</v>
      </c>
    </row>
    <row r="61" spans="1:50">
      <c r="A61" s="245" t="s">
        <v>1030</v>
      </c>
      <c r="B61" s="249">
        <f>Input!$RC$15</f>
        <v>0</v>
      </c>
      <c r="C61" s="247">
        <f>Input!$RD$15</f>
        <v>0</v>
      </c>
      <c r="D61" s="247">
        <f>Input!$RE$15</f>
        <v>0</v>
      </c>
      <c r="E61" s="247">
        <f>Input!$RF$15</f>
        <v>0</v>
      </c>
      <c r="F61" s="247">
        <f>Input!$RG$15</f>
        <v>0</v>
      </c>
      <c r="G61" s="247">
        <f>Input!$RH$15</f>
        <v>0</v>
      </c>
      <c r="H61" s="248">
        <f>Input!$RI$15</f>
        <v>0</v>
      </c>
    </row>
    <row r="62" spans="1:50">
      <c r="A62" s="245" t="s">
        <v>1030</v>
      </c>
      <c r="B62" s="249">
        <f>Input!$RJ$15</f>
        <v>0</v>
      </c>
      <c r="C62" s="247">
        <f>Input!$RK$15</f>
        <v>0</v>
      </c>
      <c r="D62" s="247">
        <f>Input!$RL$15</f>
        <v>0</v>
      </c>
      <c r="E62" s="247">
        <f>Input!$RM$15</f>
        <v>0</v>
      </c>
      <c r="F62" s="247">
        <f>Input!$RN$15</f>
        <v>0</v>
      </c>
      <c r="G62" s="247">
        <f>Input!$RO$15</f>
        <v>0</v>
      </c>
      <c r="H62" s="248">
        <f>Input!$RP$15</f>
        <v>0</v>
      </c>
    </row>
    <row r="63" spans="1:50">
      <c r="A63" s="245" t="s">
        <v>1030</v>
      </c>
      <c r="B63" s="246" t="s">
        <v>1019</v>
      </c>
      <c r="C63" s="247">
        <f>Input!$RQ$15</f>
        <v>0</v>
      </c>
      <c r="D63" s="247">
        <f>Input!$RR$15</f>
        <v>0</v>
      </c>
      <c r="E63" s="247">
        <f>Input!$RS$15</f>
        <v>0</v>
      </c>
      <c r="F63" s="247">
        <f>Input!$RT$15</f>
        <v>0</v>
      </c>
      <c r="G63" s="247">
        <f>Input!$RU$15</f>
        <v>0</v>
      </c>
      <c r="H63" s="248">
        <f>Input!$RV$15</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Input!$RW$15</f>
        <v>0</v>
      </c>
      <c r="C66" s="247">
        <f>Input!$RX$15</f>
        <v>0</v>
      </c>
      <c r="D66" s="247">
        <f>Input!$RY$15</f>
        <v>0</v>
      </c>
      <c r="E66" s="247">
        <f>Input!$RZ$15</f>
        <v>0</v>
      </c>
      <c r="F66" s="247">
        <f>Input!$SA$15</f>
        <v>0</v>
      </c>
      <c r="G66" s="247">
        <f>Input!$SB$15</f>
        <v>0</v>
      </c>
      <c r="H66" s="248">
        <f>Input!$SC$15</f>
        <v>0</v>
      </c>
    </row>
    <row r="67" spans="1:50">
      <c r="A67" s="245" t="s">
        <v>1032</v>
      </c>
      <c r="B67" s="249">
        <f>Input!$SD$15</f>
        <v>0</v>
      </c>
      <c r="C67" s="247">
        <f>Input!$SE$15</f>
        <v>0</v>
      </c>
      <c r="D67" s="247">
        <f>Input!$SF$15</f>
        <v>0</v>
      </c>
      <c r="E67" s="247">
        <f>Input!$SG$15</f>
        <v>0</v>
      </c>
      <c r="F67" s="247">
        <f>Input!$SH$15</f>
        <v>0</v>
      </c>
      <c r="G67" s="247">
        <f>Input!$SI$15</f>
        <v>0</v>
      </c>
      <c r="H67" s="248">
        <f>Input!$SJ$15</f>
        <v>0</v>
      </c>
    </row>
    <row r="68" spans="1:50">
      <c r="A68" s="245" t="s">
        <v>1032</v>
      </c>
      <c r="B68" s="249">
        <f>Input!$SK$15</f>
        <v>0</v>
      </c>
      <c r="C68" s="247">
        <f>Input!$SL$15</f>
        <v>0</v>
      </c>
      <c r="D68" s="247">
        <f>Input!$SM$15</f>
        <v>0</v>
      </c>
      <c r="E68" s="247">
        <f>Input!$SN$15</f>
        <v>0</v>
      </c>
      <c r="F68" s="247">
        <f>Input!$SO$15</f>
        <v>0</v>
      </c>
      <c r="G68" s="247">
        <f>Input!$SP$15</f>
        <v>0</v>
      </c>
      <c r="H68" s="248">
        <f>Input!$SQ$15</f>
        <v>0</v>
      </c>
    </row>
    <row r="69" spans="1:50">
      <c r="A69" s="245" t="s">
        <v>1032</v>
      </c>
      <c r="B69" s="249">
        <f>Input!$SR$15</f>
        <v>0</v>
      </c>
      <c r="C69" s="247">
        <f>Input!$SS$15</f>
        <v>0</v>
      </c>
      <c r="D69" s="247">
        <f>Input!$ST$15</f>
        <v>0</v>
      </c>
      <c r="E69" s="247">
        <f>Input!$SU$15</f>
        <v>0</v>
      </c>
      <c r="F69" s="247">
        <f>Input!$SV$15</f>
        <v>0</v>
      </c>
      <c r="G69" s="247">
        <f>Input!$SW$15</f>
        <v>0</v>
      </c>
      <c r="H69" s="248">
        <f>Input!$SX$15</f>
        <v>0</v>
      </c>
    </row>
    <row r="70" spans="1:50">
      <c r="A70" s="245" t="s">
        <v>1032</v>
      </c>
      <c r="B70" s="249">
        <f>Input!$SY$15</f>
        <v>0</v>
      </c>
      <c r="C70" s="247">
        <f>Input!$SZ$15</f>
        <v>0</v>
      </c>
      <c r="D70" s="247">
        <f>Input!$TA$15</f>
        <v>0</v>
      </c>
      <c r="E70" s="247">
        <f>Input!$TB$15</f>
        <v>0</v>
      </c>
      <c r="F70" s="247">
        <f>Input!$TC$15</f>
        <v>0</v>
      </c>
      <c r="G70" s="247">
        <f>Input!$TD$15</f>
        <v>0</v>
      </c>
      <c r="H70" s="248">
        <f>Input!$TE$15</f>
        <v>0</v>
      </c>
    </row>
    <row r="71" spans="1:50">
      <c r="A71" s="245" t="s">
        <v>1032</v>
      </c>
      <c r="B71" s="249">
        <f>Input!$TF$15</f>
        <v>0</v>
      </c>
      <c r="C71" s="247">
        <f>Input!$TG$15</f>
        <v>0</v>
      </c>
      <c r="D71" s="247">
        <f>Input!$TH$15</f>
        <v>0</v>
      </c>
      <c r="E71" s="247">
        <f>Input!$TI$15</f>
        <v>0</v>
      </c>
      <c r="F71" s="247">
        <f>Input!$TJ$15</f>
        <v>0</v>
      </c>
      <c r="G71" s="247">
        <f>Input!$TK$15</f>
        <v>0</v>
      </c>
      <c r="H71" s="248">
        <f>Input!$TL$15</f>
        <v>0</v>
      </c>
    </row>
    <row r="72" spans="1:50">
      <c r="A72" s="245" t="s">
        <v>1032</v>
      </c>
      <c r="B72" s="249">
        <f>Input!$TM$15</f>
        <v>0</v>
      </c>
      <c r="C72" s="247">
        <f>Input!$TN$15</f>
        <v>0</v>
      </c>
      <c r="D72" s="247">
        <f>Input!$TO$15</f>
        <v>0</v>
      </c>
      <c r="E72" s="247">
        <f>Input!$TP$15</f>
        <v>0</v>
      </c>
      <c r="F72" s="247">
        <f>Input!$TQ$15</f>
        <v>0</v>
      </c>
      <c r="G72" s="247">
        <f>Input!$TR$15</f>
        <v>0</v>
      </c>
      <c r="H72" s="248">
        <f>Input!$TS$15</f>
        <v>0</v>
      </c>
    </row>
    <row r="73" spans="1:50">
      <c r="A73" s="245" t="s">
        <v>1032</v>
      </c>
      <c r="B73" s="249">
        <f>Input!$TT$15</f>
        <v>0</v>
      </c>
      <c r="C73" s="247">
        <f>Input!$TU$15</f>
        <v>0</v>
      </c>
      <c r="D73" s="247">
        <f>Input!$TV$15</f>
        <v>0</v>
      </c>
      <c r="E73" s="247">
        <f>Input!$TW$15</f>
        <v>0</v>
      </c>
      <c r="F73" s="247">
        <f>Input!$TX$15</f>
        <v>0</v>
      </c>
      <c r="G73" s="247">
        <f>Input!$TY$15</f>
        <v>0</v>
      </c>
      <c r="H73" s="248">
        <f>Input!$TZ$15</f>
        <v>0</v>
      </c>
    </row>
    <row r="74" spans="1:50">
      <c r="A74" s="245" t="s">
        <v>1032</v>
      </c>
      <c r="B74" s="249">
        <f>Input!$UA$15</f>
        <v>0</v>
      </c>
      <c r="C74" s="247">
        <f>Input!$UB$15</f>
        <v>0</v>
      </c>
      <c r="D74" s="247">
        <f>Input!$UC$15</f>
        <v>0</v>
      </c>
      <c r="E74" s="247">
        <f>Input!$UD$15</f>
        <v>0</v>
      </c>
      <c r="F74" s="247">
        <f>Input!$UE$15</f>
        <v>0</v>
      </c>
      <c r="G74" s="247">
        <f>Input!$UF$15</f>
        <v>0</v>
      </c>
      <c r="H74" s="248">
        <f>Input!$UG$15</f>
        <v>0</v>
      </c>
    </row>
    <row r="75" spans="1:50">
      <c r="A75" s="245" t="s">
        <v>1032</v>
      </c>
      <c r="B75" s="249">
        <f>Input!$UH$15</f>
        <v>0</v>
      </c>
      <c r="C75" s="247">
        <f>Input!$UI$15</f>
        <v>0</v>
      </c>
      <c r="D75" s="247">
        <f>Input!$UJ$15</f>
        <v>0</v>
      </c>
      <c r="E75" s="247">
        <f>Input!$UK$15</f>
        <v>0</v>
      </c>
      <c r="F75" s="247">
        <f>Input!$UL$15</f>
        <v>0</v>
      </c>
      <c r="G75" s="247">
        <f>Input!$UM$15</f>
        <v>0</v>
      </c>
      <c r="H75" s="248">
        <f>Input!$UN$15</f>
        <v>0</v>
      </c>
    </row>
    <row r="76" spans="1:50">
      <c r="A76" s="245" t="s">
        <v>1032</v>
      </c>
      <c r="B76" s="249">
        <f>Input!$UO$15</f>
        <v>0</v>
      </c>
      <c r="C76" s="247">
        <f>Input!$UP$15</f>
        <v>0</v>
      </c>
      <c r="D76" s="247">
        <f>Input!$UQ$15</f>
        <v>0</v>
      </c>
      <c r="E76" s="247">
        <f>Input!$UR$15</f>
        <v>0</v>
      </c>
      <c r="F76" s="247">
        <f>Input!$US$15</f>
        <v>0</v>
      </c>
      <c r="G76" s="247">
        <f>Input!$UT$15</f>
        <v>0</v>
      </c>
      <c r="H76" s="248">
        <f>Input!$UU$15</f>
        <v>0</v>
      </c>
    </row>
    <row r="77" spans="1:50">
      <c r="A77" s="245" t="s">
        <v>1032</v>
      </c>
      <c r="B77" s="249">
        <f>Input!$UV$15</f>
        <v>0</v>
      </c>
      <c r="C77" s="247">
        <f>Input!$UW$15</f>
        <v>0</v>
      </c>
      <c r="D77" s="247">
        <f>Input!$UX$15</f>
        <v>0</v>
      </c>
      <c r="E77" s="247">
        <f>Input!$UY$15</f>
        <v>0</v>
      </c>
      <c r="F77" s="247">
        <f>Input!$UZ$15</f>
        <v>0</v>
      </c>
      <c r="G77" s="247">
        <f>Input!$VA$15</f>
        <v>0</v>
      </c>
      <c r="H77" s="248">
        <f>Input!$VB$15</f>
        <v>0</v>
      </c>
    </row>
    <row r="78" spans="1:50">
      <c r="A78" s="245" t="s">
        <v>1032</v>
      </c>
      <c r="B78" s="249">
        <f>Input!$VC$15</f>
        <v>0</v>
      </c>
      <c r="C78" s="247">
        <f>Input!$VD$15</f>
        <v>0</v>
      </c>
      <c r="D78" s="247">
        <f>Input!$VE$15</f>
        <v>0</v>
      </c>
      <c r="E78" s="247">
        <f>Input!$VF$15</f>
        <v>0</v>
      </c>
      <c r="F78" s="247">
        <f>Input!$VG$15</f>
        <v>0</v>
      </c>
      <c r="G78" s="247">
        <f>Input!$VH$15</f>
        <v>0</v>
      </c>
      <c r="H78" s="248">
        <f>Input!$VI$15</f>
        <v>0</v>
      </c>
    </row>
    <row r="79" spans="1:50">
      <c r="A79" s="245" t="s">
        <v>1032</v>
      </c>
      <c r="B79" s="246" t="s">
        <v>1019</v>
      </c>
      <c r="C79" s="247">
        <f>Input!$VJ$15</f>
        <v>0</v>
      </c>
      <c r="D79" s="247">
        <f>Input!$VK$15</f>
        <v>0</v>
      </c>
      <c r="E79" s="247">
        <f>Input!$VL$15</f>
        <v>0</v>
      </c>
      <c r="F79" s="247">
        <f>Input!$VM$15</f>
        <v>0</v>
      </c>
      <c r="G79" s="247">
        <f>Input!$VN$15</f>
        <v>0</v>
      </c>
      <c r="H79" s="248">
        <f>Input!$VO$15</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Input!$VP$15</f>
        <v>0</v>
      </c>
      <c r="C82" s="247">
        <f>Input!$VQ$15</f>
        <v>0</v>
      </c>
      <c r="D82" s="247">
        <f>Input!$VR$15</f>
        <v>0</v>
      </c>
      <c r="E82" s="247">
        <f>Input!$VS$15</f>
        <v>0</v>
      </c>
      <c r="F82" s="247">
        <f>Input!$VT$15</f>
        <v>0</v>
      </c>
      <c r="G82" s="247">
        <f>Input!$VU$15</f>
        <v>0</v>
      </c>
      <c r="H82" s="248">
        <f>Input!$VV$15</f>
        <v>0</v>
      </c>
    </row>
    <row r="83" spans="1:50">
      <c r="A83" s="245" t="s">
        <v>138</v>
      </c>
      <c r="B83" s="249">
        <f>Input!$VW$15</f>
        <v>0</v>
      </c>
      <c r="C83" s="247">
        <f>Input!$VX$15</f>
        <v>0</v>
      </c>
      <c r="D83" s="247">
        <f>Input!$VY$15</f>
        <v>0</v>
      </c>
      <c r="E83" s="247">
        <f>Input!$VZ$15</f>
        <v>0</v>
      </c>
      <c r="F83" s="247">
        <f>Input!$WA$15</f>
        <v>0</v>
      </c>
      <c r="G83" s="247">
        <f>Input!$WB$15</f>
        <v>0</v>
      </c>
      <c r="H83" s="248">
        <f>Input!$WC$15</f>
        <v>0</v>
      </c>
    </row>
    <row r="84" spans="1:50">
      <c r="A84" s="245" t="s">
        <v>138</v>
      </c>
      <c r="B84" s="249">
        <f>Input!$WD$15</f>
        <v>0</v>
      </c>
      <c r="C84" s="247">
        <f>Input!$WE$15</f>
        <v>0</v>
      </c>
      <c r="D84" s="247">
        <f>Input!$WF$15</f>
        <v>0</v>
      </c>
      <c r="E84" s="247">
        <f>Input!$WG$15</f>
        <v>0</v>
      </c>
      <c r="F84" s="247">
        <f>Input!$WH$15</f>
        <v>0</v>
      </c>
      <c r="G84" s="247">
        <f>Input!$WI$15</f>
        <v>0</v>
      </c>
      <c r="H84" s="248">
        <f>Input!$WJ$15</f>
        <v>0</v>
      </c>
    </row>
    <row r="85" spans="1:50">
      <c r="A85" s="245" t="s">
        <v>138</v>
      </c>
      <c r="B85" s="249">
        <f>Input!$WK$15</f>
        <v>0</v>
      </c>
      <c r="C85" s="247">
        <f>Input!$WL$15</f>
        <v>0</v>
      </c>
      <c r="D85" s="247">
        <f>Input!$WM$15</f>
        <v>0</v>
      </c>
      <c r="E85" s="247">
        <f>Input!$WN$15</f>
        <v>0</v>
      </c>
      <c r="F85" s="247">
        <f>Input!$WO$15</f>
        <v>0</v>
      </c>
      <c r="G85" s="247">
        <f>Input!$WP$15</f>
        <v>0</v>
      </c>
      <c r="H85" s="248">
        <f>Input!$WQ$15</f>
        <v>0</v>
      </c>
    </row>
    <row r="86" spans="1:50">
      <c r="A86" s="245" t="s">
        <v>138</v>
      </c>
      <c r="B86" s="249">
        <f>Input!$WR$15</f>
        <v>0</v>
      </c>
      <c r="C86" s="247">
        <f>Input!$WS$15</f>
        <v>0</v>
      </c>
      <c r="D86" s="247">
        <f>Input!$WT$15</f>
        <v>0</v>
      </c>
      <c r="E86" s="247">
        <f>Input!$WU$15</f>
        <v>0</v>
      </c>
      <c r="F86" s="247">
        <f>Input!$WV$15</f>
        <v>0</v>
      </c>
      <c r="G86" s="247">
        <f>Input!$WW$15</f>
        <v>0</v>
      </c>
      <c r="H86" s="248">
        <f>Input!$WX$15</f>
        <v>0</v>
      </c>
    </row>
    <row r="87" spans="1:50">
      <c r="A87" s="245" t="s">
        <v>138</v>
      </c>
      <c r="B87" s="249">
        <f>Input!$WY$15</f>
        <v>0</v>
      </c>
      <c r="C87" s="247">
        <f>Input!$WZ$15</f>
        <v>0</v>
      </c>
      <c r="D87" s="247">
        <f>Input!$XA$15</f>
        <v>0</v>
      </c>
      <c r="E87" s="247">
        <f>Input!$XB$15</f>
        <v>0</v>
      </c>
      <c r="F87" s="247">
        <f>Input!$XC$15</f>
        <v>0</v>
      </c>
      <c r="G87" s="247">
        <f>Input!$XD$15</f>
        <v>0</v>
      </c>
      <c r="H87" s="248">
        <f>Input!$XE$15</f>
        <v>0</v>
      </c>
    </row>
    <row r="88" spans="1:50">
      <c r="A88" s="245" t="s">
        <v>138</v>
      </c>
      <c r="B88" s="249">
        <f>Input!$XF$15</f>
        <v>0</v>
      </c>
      <c r="C88" s="247">
        <f>Input!$XG$15</f>
        <v>0</v>
      </c>
      <c r="D88" s="247">
        <f>Input!$XH$15</f>
        <v>0</v>
      </c>
      <c r="E88" s="247">
        <f>Input!$XI$15</f>
        <v>0</v>
      </c>
      <c r="F88" s="247">
        <f>Input!$XJ$15</f>
        <v>0</v>
      </c>
      <c r="G88" s="247">
        <f>Input!$XK$15</f>
        <v>0</v>
      </c>
      <c r="H88" s="248">
        <f>Input!$XL$15</f>
        <v>0</v>
      </c>
    </row>
    <row r="89" spans="1:50">
      <c r="A89" s="245" t="s">
        <v>138</v>
      </c>
      <c r="B89" s="249">
        <f>Input!$XM$15</f>
        <v>0</v>
      </c>
      <c r="C89" s="247">
        <f>Input!$XN$15</f>
        <v>0</v>
      </c>
      <c r="D89" s="247">
        <f>Input!$XO$15</f>
        <v>0</v>
      </c>
      <c r="E89" s="247">
        <f>Input!$XP$15</f>
        <v>0</v>
      </c>
      <c r="F89" s="247">
        <f>Input!$XQ$15</f>
        <v>0</v>
      </c>
      <c r="G89" s="247">
        <f>Input!$XR$15</f>
        <v>0</v>
      </c>
      <c r="H89" s="248">
        <f>Input!$XS$15</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Input!$XT$15</f>
        <v>0</v>
      </c>
      <c r="D93" s="247">
        <f>Input!$XU$15</f>
        <v>0</v>
      </c>
      <c r="E93" s="247">
        <f>Input!$XV$15</f>
        <v>0</v>
      </c>
      <c r="F93" s="247">
        <f>Input!$XW$15</f>
        <v>0</v>
      </c>
      <c r="G93" s="247">
        <f>Input!$XX$15</f>
        <v>0</v>
      </c>
      <c r="H93" s="248">
        <f>Input!$XY$15</f>
        <v>0</v>
      </c>
    </row>
    <row r="94" spans="1:50" ht="47.25">
      <c r="A94" s="245" t="s">
        <v>1038</v>
      </c>
      <c r="B94" s="210" t="s">
        <v>1039</v>
      </c>
      <c r="C94" s="247">
        <f>Input!$XZ$15</f>
        <v>0</v>
      </c>
      <c r="D94" s="247">
        <f>Input!$YA$15</f>
        <v>0</v>
      </c>
      <c r="E94" s="247">
        <f>Input!$YB$15</f>
        <v>0</v>
      </c>
      <c r="F94" s="247">
        <f>Input!$YC$15</f>
        <v>0</v>
      </c>
      <c r="G94" s="247">
        <f>Input!$YD$15</f>
        <v>0</v>
      </c>
      <c r="H94" s="248">
        <f>Input!$YE$15</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0</v>
      </c>
      <c r="D97" s="251">
        <f t="shared" ref="D97:G97" si="7">D95+D90+D80+D64+D49+D34+D19</f>
        <v>0</v>
      </c>
      <c r="E97" s="251">
        <f t="shared" si="7"/>
        <v>198636</v>
      </c>
      <c r="F97" s="251">
        <f t="shared" si="7"/>
        <v>198636</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'TAMUG Uses'!C67</f>
        <v>0</v>
      </c>
      <c r="E99" s="259"/>
      <c r="F99" s="259">
        <f>'TAMUG Uses'!D67</f>
        <v>198636</v>
      </c>
      <c r="G99" s="259">
        <f>'TAMUG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0</v>
      </c>
      <c r="D106" s="175">
        <f>SUM(D5:D18)+SUM(D21:D33)+SUM(D36:D48)+SUM(D51:D63)+SUM(D66:D79)+SUM(D82:D89)+SUM(D93:D94)</f>
        <v>0</v>
      </c>
      <c r="E106" s="175">
        <f>SUM(E5:E18)+SUM(E21:E33)+SUM(E36:E48)+SUM(E51:E63)+SUM(E66:E79)+SUM(E82:E89)+SUM(E93:E94)</f>
        <v>198636</v>
      </c>
      <c r="F106" s="175">
        <f>SUM(F5:F18)+SUM(F21:F33)+SUM(F36:F48)+SUM(F51:F63)+SUM(F66:F79)+SUM(F82:F89)+SUM(F93:F94)</f>
        <v>198636</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397272</v>
      </c>
    </row>
    <row r="111" spans="1:50">
      <c r="E111" s="312">
        <f>'TAMUG Uses'!D80</f>
        <v>198716</v>
      </c>
    </row>
    <row r="112" spans="1:50">
      <c r="E112" s="313">
        <f>Input!F13</f>
        <v>11163</v>
      </c>
    </row>
    <row r="113" spans="5:5">
      <c r="E113" s="175">
        <f>SUM(E110:E112)</f>
        <v>607151</v>
      </c>
    </row>
    <row r="114" spans="5:5">
      <c r="E114" s="175">
        <f>Input!G13</f>
        <v>58689384</v>
      </c>
    </row>
    <row r="115" spans="5:5">
      <c r="E115" s="175">
        <f>E114-E113</f>
        <v>58082233</v>
      </c>
    </row>
    <row r="116" spans="5:5">
      <c r="E116" s="314" t="str">
        <f>IF(E115&lt;&gt;0,"Out of Balance","Balanced")</f>
        <v>Out of Balance</v>
      </c>
    </row>
  </sheetData>
  <mergeCells count="1">
    <mergeCell ref="A97:B97"/>
  </mergeCells>
  <conditionalFormatting sqref="F100">
    <cfRule type="expression" dxfId="549" priority="10">
      <formula>$F$100&lt;&gt;0</formula>
    </cfRule>
  </conditionalFormatting>
  <conditionalFormatting sqref="G100">
    <cfRule type="expression" dxfId="548" priority="9">
      <formula>$G$100&lt;&gt;0</formula>
    </cfRule>
  </conditionalFormatting>
  <conditionalFormatting sqref="F102">
    <cfRule type="expression" dxfId="547" priority="8">
      <formula>$F$102&lt;&gt;""</formula>
    </cfRule>
  </conditionalFormatting>
  <conditionalFormatting sqref="G102">
    <cfRule type="expression" dxfId="546" priority="7">
      <formula>$G$102&lt;&gt;""</formula>
    </cfRule>
  </conditionalFormatting>
  <conditionalFormatting sqref="D100">
    <cfRule type="expression" dxfId="545" priority="6">
      <formula>$D$100&lt;&gt;0</formula>
    </cfRule>
  </conditionalFormatting>
  <conditionalFormatting sqref="D102">
    <cfRule type="expression" dxfId="544" priority="5">
      <formula>$D$102&lt;&gt;""</formula>
    </cfRule>
  </conditionalFormatting>
  <conditionalFormatting sqref="C102">
    <cfRule type="expression" dxfId="543" priority="4">
      <formula>$C$102&lt;&gt;""</formula>
    </cfRule>
  </conditionalFormatting>
  <conditionalFormatting sqref="E102">
    <cfRule type="expression" dxfId="542" priority="3">
      <formula>$E$102&lt;&gt;""</formula>
    </cfRule>
  </conditionalFormatting>
  <conditionalFormatting sqref="H2">
    <cfRule type="expression" dxfId="541" priority="2">
      <formula>OR($C$100&lt;&gt;0,$D$100&lt;&gt;0,$E$100&lt;&gt;0,$F$100&lt;&gt;0,$G$100&lt;&gt;0)</formula>
    </cfRule>
  </conditionalFormatting>
  <conditionalFormatting sqref="H1">
    <cfRule type="expression" dxfId="54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BEBDC-DE6D-4A31-BEC6-F00B0183A4E2}">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Input!$B$16</f>
        <v>Prairie View A&amp;M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Input!$N$16</f>
        <v>5716296</v>
      </c>
      <c r="D6" s="188">
        <f>Input!$O$16</f>
        <v>31878328</v>
      </c>
      <c r="E6" s="188">
        <f>Input!$P$16</f>
        <v>0</v>
      </c>
      <c r="F6" s="189" t="str">
        <f>Input!$Q$16</f>
        <v>Emergency aid to students</v>
      </c>
    </row>
    <row r="7" spans="1:6" ht="15.75">
      <c r="A7" s="190" t="s">
        <v>936</v>
      </c>
      <c r="B7" s="191" t="s">
        <v>938</v>
      </c>
      <c r="C7" s="192">
        <f>Input!$R$16</f>
        <v>5554</v>
      </c>
      <c r="D7" s="192">
        <f>Input!$S$16</f>
        <v>9129</v>
      </c>
      <c r="E7" s="193"/>
      <c r="F7" s="194" t="str">
        <f>Input!$T$16</f>
        <v>Unduplicated</v>
      </c>
    </row>
    <row r="8" spans="1:6" ht="15.75">
      <c r="A8" s="195" t="s">
        <v>940</v>
      </c>
      <c r="B8" s="196" t="s">
        <v>941</v>
      </c>
      <c r="C8" s="187">
        <f>Input!$U$16</f>
        <v>1636959</v>
      </c>
      <c r="D8" s="188">
        <f>Input!$V$16</f>
        <v>1461051</v>
      </c>
      <c r="E8" s="188">
        <f>Input!$W$16</f>
        <v>0</v>
      </c>
      <c r="F8" s="189" t="str">
        <f>Input!$X$16</f>
        <v>Dining and Housing refunds to students</v>
      </c>
    </row>
    <row r="9" spans="1:6" ht="15.75">
      <c r="A9" s="190" t="s">
        <v>940</v>
      </c>
      <c r="B9" s="191" t="s">
        <v>938</v>
      </c>
      <c r="C9" s="192">
        <f>Input!$Y$16</f>
        <v>4376</v>
      </c>
      <c r="D9" s="192">
        <f>Input!$Z$16</f>
        <v>6940</v>
      </c>
      <c r="E9" s="193"/>
      <c r="F9" s="194" t="str">
        <f>Input!$AA$16</f>
        <v>Duplicated</v>
      </c>
    </row>
    <row r="10" spans="1:6" ht="15.75">
      <c r="A10" s="195" t="s">
        <v>942</v>
      </c>
      <c r="B10" s="196" t="s">
        <v>943</v>
      </c>
      <c r="C10" s="187">
        <f>Input!$AB$16</f>
        <v>0</v>
      </c>
      <c r="D10" s="188">
        <f>Input!$AC$16</f>
        <v>0</v>
      </c>
      <c r="E10" s="188">
        <f>Input!$AD$16</f>
        <v>0</v>
      </c>
      <c r="F10" s="189">
        <f>Input!$AE$16</f>
        <v>0</v>
      </c>
    </row>
    <row r="11" spans="1:6" ht="15.75">
      <c r="A11" s="190" t="s">
        <v>942</v>
      </c>
      <c r="B11" s="191" t="s">
        <v>938</v>
      </c>
      <c r="C11" s="192">
        <f>Input!$AF$16</f>
        <v>0</v>
      </c>
      <c r="D11" s="192">
        <f>Input!$AG$16</f>
        <v>0</v>
      </c>
      <c r="E11" s="193"/>
      <c r="F11" s="194">
        <f>Input!$AH$16</f>
        <v>0</v>
      </c>
    </row>
    <row r="12" spans="1:6" ht="31.5">
      <c r="A12" s="195" t="s">
        <v>944</v>
      </c>
      <c r="B12" s="196" t="s">
        <v>945</v>
      </c>
      <c r="C12" s="187">
        <f>Input!$AI$16</f>
        <v>533019</v>
      </c>
      <c r="D12" s="188">
        <f>Input!$AJ$16</f>
        <v>632017</v>
      </c>
      <c r="E12" s="188">
        <f>Input!$AK$16</f>
        <v>85231</v>
      </c>
      <c r="F12" s="189" t="str">
        <f>Input!$AL$16</f>
        <v xml:space="preserve">Student loaner computer hardware for virtual (remote) teaching and learning due to restricted campus operations.  </v>
      </c>
    </row>
    <row r="13" spans="1:6" ht="15.75">
      <c r="A13" s="190" t="s">
        <v>944</v>
      </c>
      <c r="B13" s="191" t="s">
        <v>938</v>
      </c>
      <c r="C13" s="192">
        <f>Input!$AM$16</f>
        <v>172</v>
      </c>
      <c r="D13" s="192">
        <f>Input!$AN$16</f>
        <v>184</v>
      </c>
      <c r="E13" s="193"/>
      <c r="F13" s="194" t="str">
        <f>Input!$AO$16</f>
        <v>Unduplicated</v>
      </c>
    </row>
    <row r="14" spans="1:6" ht="31.5">
      <c r="A14" s="195" t="s">
        <v>946</v>
      </c>
      <c r="B14" s="196" t="s">
        <v>947</v>
      </c>
      <c r="C14" s="187">
        <f>Input!$AP$16</f>
        <v>0</v>
      </c>
      <c r="D14" s="188">
        <f>Input!$AQ$16</f>
        <v>0</v>
      </c>
      <c r="E14" s="188">
        <f>Input!$AR$16</f>
        <v>0</v>
      </c>
      <c r="F14" s="189">
        <f>Input!$AS$16</f>
        <v>0</v>
      </c>
    </row>
    <row r="15" spans="1:6" ht="15.75">
      <c r="A15" s="190" t="s">
        <v>946</v>
      </c>
      <c r="B15" s="191" t="s">
        <v>938</v>
      </c>
      <c r="C15" s="192">
        <f>Input!$AT$16</f>
        <v>0</v>
      </c>
      <c r="D15" s="192">
        <f>Input!$AU$16</f>
        <v>0</v>
      </c>
      <c r="E15" s="193"/>
      <c r="F15" s="194">
        <f>Input!$AV$16</f>
        <v>0</v>
      </c>
    </row>
    <row r="16" spans="1:6" ht="63">
      <c r="A16" s="195" t="s">
        <v>948</v>
      </c>
      <c r="B16" s="196" t="s">
        <v>949</v>
      </c>
      <c r="C16" s="187">
        <f>Input!$AW$16</f>
        <v>0</v>
      </c>
      <c r="D16" s="188">
        <f>Input!$AX$16</f>
        <v>0</v>
      </c>
      <c r="E16" s="188">
        <f>Input!$AY$16</f>
        <v>0</v>
      </c>
      <c r="F16" s="189">
        <f>Input!$AZ$16</f>
        <v>0</v>
      </c>
    </row>
    <row r="17" spans="1:6" ht="15.75">
      <c r="A17" s="190" t="s">
        <v>948</v>
      </c>
      <c r="B17" s="191" t="s">
        <v>938</v>
      </c>
      <c r="C17" s="192">
        <f>Input!$BA$16</f>
        <v>0</v>
      </c>
      <c r="D17" s="192">
        <f>Input!$BB$16</f>
        <v>0</v>
      </c>
      <c r="E17" s="193"/>
      <c r="F17" s="194">
        <f>Input!$BC$16</f>
        <v>0</v>
      </c>
    </row>
    <row r="18" spans="1:6" ht="15.75">
      <c r="A18" s="195" t="s">
        <v>950</v>
      </c>
      <c r="B18" s="196" t="s">
        <v>951</v>
      </c>
      <c r="C18" s="187">
        <f>Input!$BD$16</f>
        <v>0</v>
      </c>
      <c r="D18" s="188">
        <f>Input!$BE$16</f>
        <v>4857542</v>
      </c>
      <c r="E18" s="188">
        <f>Input!$BF$16</f>
        <v>729758</v>
      </c>
      <c r="F18" s="189" t="str">
        <f>Input!$BG$16</f>
        <v>Clearing outstanding student balances.</v>
      </c>
    </row>
    <row r="19" spans="1:6" ht="15.75">
      <c r="A19" s="190" t="s">
        <v>950</v>
      </c>
      <c r="B19" s="191" t="s">
        <v>938</v>
      </c>
      <c r="C19" s="192">
        <f>Input!$BH$16</f>
        <v>0</v>
      </c>
      <c r="D19" s="192">
        <f>Input!$BI$16</f>
        <v>2518</v>
      </c>
      <c r="E19" s="193"/>
      <c r="F19" s="194" t="str">
        <f>Input!$BJ$16</f>
        <v>Duplicated</v>
      </c>
    </row>
    <row r="20" spans="1:6" ht="15.75">
      <c r="A20" s="195"/>
      <c r="B20" s="197" t="s">
        <v>952</v>
      </c>
      <c r="C20" s="198">
        <f t="shared" ref="C20:E21" si="0">C18+C16+C14+C12+C10+C8+C6</f>
        <v>7886274</v>
      </c>
      <c r="D20" s="198">
        <f t="shared" si="0"/>
        <v>38828938</v>
      </c>
      <c r="E20" s="198">
        <f t="shared" si="0"/>
        <v>814989</v>
      </c>
      <c r="F20" s="199"/>
    </row>
    <row r="21" spans="1:6" ht="15.75">
      <c r="A21" s="195"/>
      <c r="B21" s="200" t="s">
        <v>953</v>
      </c>
      <c r="C21" s="201">
        <f t="shared" si="0"/>
        <v>10102</v>
      </c>
      <c r="D21" s="201">
        <f t="shared" si="0"/>
        <v>18771</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Input!$BK$16</f>
        <v>0</v>
      </c>
      <c r="D24" s="188">
        <f>Input!$BL$16</f>
        <v>0</v>
      </c>
      <c r="E24" s="188">
        <f>Input!$BM$16</f>
        <v>0</v>
      </c>
      <c r="F24" s="189">
        <f>Input!$BN$16</f>
        <v>0</v>
      </c>
    </row>
    <row r="25" spans="1:6" ht="31.5">
      <c r="A25" s="195" t="s">
        <v>957</v>
      </c>
      <c r="B25" s="196" t="s">
        <v>958</v>
      </c>
      <c r="C25" s="187">
        <f>Input!$BO$16</f>
        <v>2919</v>
      </c>
      <c r="D25" s="188">
        <f>Input!$BP$16</f>
        <v>2051795</v>
      </c>
      <c r="E25" s="188">
        <f>Input!$BQ$16</f>
        <v>229854</v>
      </c>
      <c r="F25" s="189" t="str">
        <f>Input!$BR$16</f>
        <v>The hiring of additional instructors and graduate assistants to accommodate additional class sections and online instruction due to reduced class sizes in compliance with social distancing.</v>
      </c>
    </row>
    <row r="26" spans="1:6" ht="47.25">
      <c r="A26" s="195" t="s">
        <v>959</v>
      </c>
      <c r="B26" s="208" t="s">
        <v>960</v>
      </c>
      <c r="C26" s="187">
        <f>Input!$BS$16</f>
        <v>55682</v>
      </c>
      <c r="D26" s="188">
        <f>Input!$BT$16</f>
        <v>42538</v>
      </c>
      <c r="E26" s="188">
        <f>Input!$BU$16</f>
        <v>0</v>
      </c>
      <c r="F26" s="189" t="str">
        <f>Input!$BV$16</f>
        <v>The upgrade of STEM discipline laboratories to enable virtual networks, software, and subscriptions for remote teaching.</v>
      </c>
    </row>
    <row r="27" spans="1:6" ht="31.5">
      <c r="A27" s="195" t="s">
        <v>961</v>
      </c>
      <c r="B27" s="196" t="s">
        <v>962</v>
      </c>
      <c r="C27" s="187">
        <f>Input!$BW$16</f>
        <v>0</v>
      </c>
      <c r="D27" s="188">
        <f>Input!$BX$16</f>
        <v>0</v>
      </c>
      <c r="E27" s="188">
        <f>Input!$BY$16</f>
        <v>0</v>
      </c>
      <c r="F27" s="189">
        <f>Input!$BZ$16</f>
        <v>0</v>
      </c>
    </row>
    <row r="28" spans="1:6" ht="31.5">
      <c r="A28" s="209" t="s">
        <v>963</v>
      </c>
      <c r="B28" s="210" t="s">
        <v>964</v>
      </c>
      <c r="C28" s="187">
        <f>Input!$CA$16</f>
        <v>1590943</v>
      </c>
      <c r="D28" s="188">
        <f>Input!$CB$16</f>
        <v>587713</v>
      </c>
      <c r="E28" s="188">
        <f>Input!$CC$16</f>
        <v>1075217</v>
      </c>
      <c r="F28" s="189" t="str">
        <f>Input!$CD$16</f>
        <v>The procurement of computer hardware and software necessary to implement a virtual learning format.</v>
      </c>
    </row>
    <row r="29" spans="1:6" ht="15.75">
      <c r="A29" s="211"/>
      <c r="B29" s="212" t="s">
        <v>965</v>
      </c>
      <c r="C29" s="213">
        <f>SUM(C24:C28)</f>
        <v>1649544</v>
      </c>
      <c r="D29" s="213">
        <f t="shared" ref="D29:E29" si="1">SUM(D24:D28)</f>
        <v>2682046</v>
      </c>
      <c r="E29" s="213">
        <f t="shared" si="1"/>
        <v>1305071</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Input!$CE$16</f>
        <v>0</v>
      </c>
      <c r="D32" s="188">
        <f>Input!$CF$16</f>
        <v>1812521</v>
      </c>
      <c r="E32" s="188">
        <f>Input!$CG$16</f>
        <v>78131</v>
      </c>
      <c r="F32" s="189" t="str">
        <f>Input!$CH$16</f>
        <v>Health Center costs related to COVID on-site and off-site testing, education, hotline monitoring, and peer educators. Enhanced cleaning/disinfecting/PPE</v>
      </c>
    </row>
    <row r="33" spans="1:6" ht="15.75">
      <c r="A33" s="195" t="s">
        <v>969</v>
      </c>
      <c r="B33" s="196" t="s">
        <v>1216</v>
      </c>
      <c r="C33" s="187">
        <f>Input!$CI$16</f>
        <v>0</v>
      </c>
      <c r="D33" s="188">
        <f>Input!$CJ$16</f>
        <v>0</v>
      </c>
      <c r="E33" s="188">
        <f>Input!$CK$16</f>
        <v>0</v>
      </c>
      <c r="F33" s="189">
        <f>Input!$CL$16</f>
        <v>0</v>
      </c>
    </row>
    <row r="34" spans="1:6" ht="31.5">
      <c r="A34" s="195" t="s">
        <v>970</v>
      </c>
      <c r="B34" s="196" t="s">
        <v>971</v>
      </c>
      <c r="C34" s="187">
        <f>Input!$CM$16</f>
        <v>0</v>
      </c>
      <c r="D34" s="188">
        <f>Input!$CN$16</f>
        <v>0</v>
      </c>
      <c r="E34" s="188">
        <f>Input!$CO$16</f>
        <v>0</v>
      </c>
      <c r="F34" s="189">
        <f>Input!$CP$16</f>
        <v>0</v>
      </c>
    </row>
    <row r="35" spans="1:6" ht="31.5">
      <c r="A35" s="211" t="s">
        <v>972</v>
      </c>
      <c r="B35" s="196" t="s">
        <v>973</v>
      </c>
      <c r="C35" s="187">
        <f>Input!$CQ$16</f>
        <v>0</v>
      </c>
      <c r="D35" s="188">
        <f>Input!$CR$16</f>
        <v>279992</v>
      </c>
      <c r="E35" s="188">
        <f>Input!$CS$16</f>
        <v>3604</v>
      </c>
      <c r="F35" s="189" t="str">
        <f>Input!$CT$16</f>
        <v>Renovations to campus dining facilities to comply with social distancing guidelines.</v>
      </c>
    </row>
    <row r="36" spans="1:6" ht="15.75">
      <c r="A36" s="211"/>
      <c r="B36" s="212" t="s">
        <v>965</v>
      </c>
      <c r="C36" s="213">
        <f>SUM(C32:C35)</f>
        <v>0</v>
      </c>
      <c r="D36" s="213">
        <f t="shared" ref="D36:E36" si="2">SUM(D32:D35)</f>
        <v>2092513</v>
      </c>
      <c r="E36" s="213">
        <f t="shared" si="2"/>
        <v>81735</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Input!$CU$16</f>
        <v>772882</v>
      </c>
      <c r="D39" s="188">
        <f>Input!$CV$16</f>
        <v>3084040</v>
      </c>
      <c r="E39" s="188">
        <f>Input!$CW$16</f>
        <v>0</v>
      </c>
      <c r="F39" s="189" t="str">
        <f>Input!$CX$16</f>
        <v>Lost revenue due to student fee waivers as a result of the transition to a virtual learning format</v>
      </c>
    </row>
    <row r="40" spans="1:6" ht="47.25">
      <c r="A40" s="195" t="s">
        <v>977</v>
      </c>
      <c r="B40" s="196" t="s">
        <v>978</v>
      </c>
      <c r="C40" s="187">
        <f>Input!$CY$16</f>
        <v>0</v>
      </c>
      <c r="D40" s="188">
        <f>Input!$CZ$16</f>
        <v>0</v>
      </c>
      <c r="E40" s="188">
        <f>Input!$DA$16</f>
        <v>0</v>
      </c>
      <c r="F40" s="189">
        <f>Input!$DB$16</f>
        <v>0</v>
      </c>
    </row>
    <row r="41" spans="1:6" ht="15.75">
      <c r="A41" s="209" t="s">
        <v>979</v>
      </c>
      <c r="B41" s="210" t="s">
        <v>980</v>
      </c>
      <c r="C41" s="187">
        <f>Input!$DC$16</f>
        <v>0</v>
      </c>
      <c r="D41" s="188">
        <f>Input!$DD$16</f>
        <v>0</v>
      </c>
      <c r="E41" s="188">
        <f>Input!$DE$16</f>
        <v>0</v>
      </c>
      <c r="F41" s="189">
        <f>Input!$DF$16</f>
        <v>0</v>
      </c>
    </row>
    <row r="42" spans="1:6" ht="15.75">
      <c r="A42" s="211"/>
      <c r="B42" s="212" t="s">
        <v>965</v>
      </c>
      <c r="C42" s="213">
        <f>SUM(C39:C41)</f>
        <v>772882</v>
      </c>
      <c r="D42" s="213">
        <f t="shared" ref="D42:E42" si="3">SUM(D39:D41)</f>
        <v>3084040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Input!$DG$16</f>
        <v>0</v>
      </c>
      <c r="D45" s="188">
        <f>Input!$DH$16</f>
        <v>0</v>
      </c>
      <c r="E45" s="188">
        <f>Input!$DI$16</f>
        <v>0</v>
      </c>
      <c r="F45" s="189">
        <f>Input!$DJ$16</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Input!$DK$16</f>
        <v>0</v>
      </c>
      <c r="D48" s="188">
        <f>Input!$DL$16</f>
        <v>0</v>
      </c>
      <c r="E48" s="188">
        <f>Input!$DM$16</f>
        <v>0</v>
      </c>
      <c r="F48" s="189">
        <f>Input!$DN$16</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Input!$DO$16</f>
        <v>0</v>
      </c>
      <c r="D52" s="188">
        <f>Input!$DP$16</f>
        <v>358026</v>
      </c>
      <c r="E52" s="188">
        <f>Input!$DQ$16</f>
        <v>87689</v>
      </c>
      <c r="F52" s="189" t="str">
        <f>Input!$DR$16</f>
        <v>Replacement/cleaning of band uniforms for sanitation and personal protective equipment (face masks, thermometers, gloves) due to COVID-19.</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Input!$DS$16</f>
        <v>0</v>
      </c>
      <c r="D55" s="188">
        <f>Input!$DT$16</f>
        <v>1388212</v>
      </c>
      <c r="E55" s="188">
        <f>Input!$DU$16</f>
        <v>0</v>
      </c>
      <c r="F55" s="189">
        <f>Input!$DV$16</f>
        <v>0</v>
      </c>
    </row>
    <row r="56" spans="1:6" ht="15.75">
      <c r="A56" s="308" t="s">
        <v>986</v>
      </c>
      <c r="B56" s="191" t="s">
        <v>990</v>
      </c>
      <c r="C56" s="192">
        <f>Input!$DW$16</f>
        <v>0</v>
      </c>
      <c r="D56" s="192">
        <f>Input!$DX$16</f>
        <v>295</v>
      </c>
      <c r="E56" s="193"/>
      <c r="F56" s="194" t="str">
        <f>Input!$DY$16</f>
        <v>Unduplicated</v>
      </c>
    </row>
    <row r="57" spans="1:6" ht="31.5">
      <c r="A57" s="305" t="s">
        <v>1213</v>
      </c>
      <c r="B57" s="210" t="s">
        <v>991</v>
      </c>
      <c r="C57" s="187">
        <f>Input!$DZ$16</f>
        <v>0</v>
      </c>
      <c r="D57" s="188">
        <f>Input!$EA$16</f>
        <v>697018</v>
      </c>
      <c r="E57" s="188">
        <f>Input!$EB$16</f>
        <v>0</v>
      </c>
      <c r="F57" s="189">
        <f>Input!$EC$16</f>
        <v>0</v>
      </c>
    </row>
    <row r="58" spans="1:6" ht="15.75">
      <c r="A58" s="308" t="s">
        <v>1213</v>
      </c>
      <c r="B58" s="191" t="s">
        <v>990</v>
      </c>
      <c r="C58" s="192">
        <f>Input!$ED$16</f>
        <v>0</v>
      </c>
      <c r="D58" s="192">
        <f>Input!$EE$16</f>
        <v>415</v>
      </c>
      <c r="E58" s="193"/>
      <c r="F58" s="194" t="str">
        <f>Input!$EF$16</f>
        <v>Unduplicated</v>
      </c>
    </row>
    <row r="59" spans="1:6" ht="31.5">
      <c r="A59" s="305" t="s">
        <v>1214</v>
      </c>
      <c r="B59" s="210" t="s">
        <v>992</v>
      </c>
      <c r="C59" s="187">
        <f>Input!$EG$16</f>
        <v>0</v>
      </c>
      <c r="D59" s="188">
        <f>Input!$EH$16</f>
        <v>10340</v>
      </c>
      <c r="E59" s="188">
        <f>Input!$EI$16</f>
        <v>0</v>
      </c>
      <c r="F59" s="189">
        <f>Input!$EJ$16</f>
        <v>0</v>
      </c>
    </row>
    <row r="60" spans="1:6" ht="15.75">
      <c r="A60" s="308" t="s">
        <v>1214</v>
      </c>
      <c r="B60" s="191" t="s">
        <v>990</v>
      </c>
      <c r="C60" s="192">
        <f>Input!$EK$16</f>
        <v>0</v>
      </c>
      <c r="D60" s="192">
        <f>Input!$EL$16</f>
        <v>14</v>
      </c>
      <c r="E60" s="193"/>
      <c r="F60" s="194" t="str">
        <f>Input!$EM$16</f>
        <v>Unduplicated</v>
      </c>
    </row>
    <row r="61" spans="1:6" ht="15.75">
      <c r="A61" s="305"/>
      <c r="B61" s="197" t="s">
        <v>952</v>
      </c>
      <c r="C61" s="198">
        <f>C59+C57+C55</f>
        <v>0</v>
      </c>
      <c r="D61" s="198">
        <f t="shared" ref="D61:E62" si="4">D59+D57+D55</f>
        <v>2095570</v>
      </c>
      <c r="E61" s="198">
        <f t="shared" si="4"/>
        <v>0</v>
      </c>
      <c r="F61" s="189"/>
    </row>
    <row r="62" spans="1:6" ht="15.75">
      <c r="A62" s="308"/>
      <c r="B62" s="191" t="s">
        <v>953</v>
      </c>
      <c r="C62" s="219">
        <f>C60+C58+C56</f>
        <v>0</v>
      </c>
      <c r="D62" s="219">
        <f t="shared" si="4"/>
        <v>724</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Input!$EN$16</f>
        <v>0</v>
      </c>
      <c r="D65" s="187">
        <f>Input!$EO$16</f>
        <v>15000</v>
      </c>
      <c r="E65" s="187">
        <f>Input!$EP$16</f>
        <v>0</v>
      </c>
      <c r="F65" s="189" t="str">
        <f>Input!$EQ$16</f>
        <v>GEER OER Course Development &amp; Implementation Grant</v>
      </c>
    </row>
    <row r="66" spans="1:6" ht="15.75">
      <c r="A66" s="202"/>
      <c r="B66" s="215"/>
      <c r="C66" s="220"/>
      <c r="D66" s="221"/>
      <c r="E66" s="222"/>
      <c r="F66" s="199"/>
    </row>
    <row r="67" spans="1:6" ht="15.75">
      <c r="A67" s="195"/>
      <c r="B67" s="223" t="s">
        <v>995</v>
      </c>
      <c r="C67" s="224">
        <f>C65+C61+C52+C49+C45+C42+C36+C29+C20</f>
        <v>10308700</v>
      </c>
      <c r="D67" s="224">
        <f t="shared" ref="D67:E67" si="5">D65+D61+D52+D49+D45+D42+D36+D29+D20</f>
        <v>49156133</v>
      </c>
      <c r="E67" s="224">
        <f t="shared" si="5"/>
        <v>2289484</v>
      </c>
      <c r="F67" s="225"/>
    </row>
    <row r="68" spans="1:6" ht="15.75">
      <c r="A68" s="195"/>
      <c r="B68" s="223" t="s">
        <v>996</v>
      </c>
      <c r="C68" s="224">
        <f>C62+C21</f>
        <v>10102</v>
      </c>
      <c r="D68" s="224">
        <f>D62+D21</f>
        <v>19495</v>
      </c>
      <c r="E68" s="224"/>
      <c r="F68" s="225"/>
    </row>
    <row r="69" spans="1:6" ht="15.75">
      <c r="A69" s="226"/>
      <c r="B69" s="227"/>
      <c r="C69" s="228"/>
      <c r="D69" s="228"/>
      <c r="E69" s="228"/>
      <c r="F69" s="206"/>
    </row>
    <row r="70" spans="1:6" s="205" customFormat="1" ht="15.75">
      <c r="B70" s="229" t="s">
        <v>997</v>
      </c>
      <c r="C70" s="230">
        <f>'PVAMU Fed'!D97</f>
        <v>10308700</v>
      </c>
      <c r="D70" s="231">
        <f>'PVAMU Fed'!F97</f>
        <v>49156133</v>
      </c>
      <c r="E70" s="231">
        <f>'PVAMU Fed'!G97</f>
        <v>2289484</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10308700</v>
      </c>
      <c r="D76" s="235">
        <f>SUM(D6,D8,D10,D12,D14,D16,D18,)+SUM(D24:D28)+SUM(D32:D35)+SUM(D39:D41)+D45+D48+D52+SUM(D55,D57,D59)+D65</f>
        <v>49156133</v>
      </c>
      <c r="E76" s="235">
        <f>SUM(E6,E8,E10,E12,E14,E16,E18,)+SUM(E24:E28)+SUM(E32:E35)+SUM(E39:E41)+E45+E48+E52+SUM(E55,E57,E59)+E65</f>
        <v>2289484</v>
      </c>
      <c r="F76" s="206"/>
    </row>
    <row r="77" spans="1:6" s="205" customFormat="1" ht="15.75">
      <c r="B77" s="232" t="s">
        <v>1001</v>
      </c>
      <c r="C77" s="236">
        <f>SUM(C7,C9,C11,C13,C15,C17,C19)+SUM(C56,C58,C60)</f>
        <v>10102</v>
      </c>
      <c r="D77" s="236">
        <f>SUM(D7,D9,D11,D13,D15,D17,D19)+SUM(D56,D58,D60)</f>
        <v>19495</v>
      </c>
      <c r="E77" s="217"/>
      <c r="F77" s="206"/>
    </row>
    <row r="78" spans="1:6" s="205" customFormat="1" ht="15.75">
      <c r="B78" s="232"/>
      <c r="C78" s="235">
        <f>SUM(C76:C77)</f>
        <v>10318802</v>
      </c>
      <c r="D78" s="235">
        <f>SUM(D76:D77)</f>
        <v>49175628</v>
      </c>
      <c r="E78" s="235">
        <f>SUM(E76:E77)</f>
        <v>2289484</v>
      </c>
      <c r="F78" s="206"/>
    </row>
    <row r="79" spans="1:6" s="205" customFormat="1" ht="15.75">
      <c r="B79" s="232"/>
      <c r="C79" s="204"/>
      <c r="F79" s="206"/>
    </row>
    <row r="80" spans="1:6" s="205" customFormat="1" ht="15.75">
      <c r="B80" s="232"/>
      <c r="C80" s="204"/>
      <c r="D80" s="237">
        <f>D78+C78+E78</f>
        <v>61783914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39" priority="10">
      <formula>$C$71&lt;&gt;0</formula>
    </cfRule>
  </conditionalFormatting>
  <conditionalFormatting sqref="D71">
    <cfRule type="expression" dxfId="538" priority="8">
      <formula>$D$71&lt;&gt;0</formula>
    </cfRule>
  </conditionalFormatting>
  <conditionalFormatting sqref="E71">
    <cfRule type="expression" dxfId="537" priority="7">
      <formula>$E$71&lt;&gt;0</formula>
    </cfRule>
  </conditionalFormatting>
  <conditionalFormatting sqref="C73">
    <cfRule type="expression" dxfId="536" priority="5">
      <formula>$C$73&lt;&gt;""</formula>
    </cfRule>
  </conditionalFormatting>
  <conditionalFormatting sqref="D73">
    <cfRule type="expression" dxfId="535" priority="4">
      <formula>$D$73&lt;&gt;""</formula>
    </cfRule>
  </conditionalFormatting>
  <conditionalFormatting sqref="E73">
    <cfRule type="expression" dxfId="534" priority="3">
      <formula>$E$73&lt;&gt;""</formula>
    </cfRule>
  </conditionalFormatting>
  <conditionalFormatting sqref="F2">
    <cfRule type="expression" dxfId="533" priority="2">
      <formula>OR($C$71&lt;&gt;0,$D$71&lt;&gt;0,$E$71&lt;&gt;0)</formula>
    </cfRule>
  </conditionalFormatting>
  <conditionalFormatting sqref="F1">
    <cfRule type="expression" dxfId="53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D59E-F472-4D77-936E-C0B0ECA9689A}">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Input!$B$16</f>
        <v>Prairie View A&amp;M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Input!$EU$16</f>
        <v>6876464</v>
      </c>
      <c r="D5" s="247">
        <f>Input!$EV$16</f>
        <v>5716296</v>
      </c>
      <c r="E5" s="247">
        <f>Input!$EW$16</f>
        <v>0</v>
      </c>
      <c r="F5" s="247">
        <f>Input!$EX$16</f>
        <v>1160168</v>
      </c>
      <c r="G5" s="247">
        <f>Input!$EY$16</f>
        <v>0</v>
      </c>
      <c r="H5" s="248">
        <f>Input!$EZ$16</f>
        <v>0</v>
      </c>
    </row>
    <row r="6" spans="1:50">
      <c r="A6" s="245" t="s">
        <v>1008</v>
      </c>
      <c r="B6" s="246" t="s">
        <v>1010</v>
      </c>
      <c r="C6" s="247">
        <f>Input!$FA$16</f>
        <v>6876464</v>
      </c>
      <c r="D6" s="247">
        <f>Input!$FB$16</f>
        <v>393250</v>
      </c>
      <c r="E6" s="247">
        <f>Input!$FC$16</f>
        <v>0</v>
      </c>
      <c r="F6" s="247">
        <f>Input!$FD$16</f>
        <v>4081671</v>
      </c>
      <c r="G6" s="247">
        <f>Input!$FE$16</f>
        <v>90432</v>
      </c>
      <c r="H6" s="248">
        <f>Input!$FF$16</f>
        <v>0</v>
      </c>
    </row>
    <row r="7" spans="1:50">
      <c r="A7" s="245" t="s">
        <v>1008</v>
      </c>
      <c r="B7" s="246" t="s">
        <v>1011</v>
      </c>
      <c r="C7" s="247">
        <f>Input!$FG$16</f>
        <v>26168199</v>
      </c>
      <c r="D7" s="247">
        <f>Input!$FH$16</f>
        <v>4199154</v>
      </c>
      <c r="E7" s="247">
        <f>Input!$FI$16</f>
        <v>0</v>
      </c>
      <c r="F7" s="247">
        <f>Input!$FJ$16</f>
        <v>15599602</v>
      </c>
      <c r="G7" s="247">
        <f>Input!$FK$16</f>
        <v>1329177</v>
      </c>
      <c r="H7" s="248">
        <f>Input!$FL$16</f>
        <v>0</v>
      </c>
    </row>
    <row r="8" spans="1:50">
      <c r="A8" s="245" t="s">
        <v>1008</v>
      </c>
      <c r="B8" s="246" t="s">
        <v>1012</v>
      </c>
      <c r="C8" s="247">
        <f>Input!$FM$16</f>
        <v>0</v>
      </c>
      <c r="D8" s="247">
        <f>Input!$FN$16</f>
        <v>0</v>
      </c>
      <c r="E8" s="247">
        <f>Input!$FO$16</f>
        <v>0</v>
      </c>
      <c r="F8" s="247">
        <f>Input!$FP$16</f>
        <v>0</v>
      </c>
      <c r="G8" s="247">
        <f>Input!$FQ$16</f>
        <v>0</v>
      </c>
      <c r="H8" s="248">
        <f>Input!$FR$16</f>
        <v>0</v>
      </c>
    </row>
    <row r="9" spans="1:50">
      <c r="A9" s="245" t="s">
        <v>1008</v>
      </c>
      <c r="B9" s="246" t="s">
        <v>1013</v>
      </c>
      <c r="C9" s="247">
        <f>Input!$FS$16</f>
        <v>0</v>
      </c>
      <c r="D9" s="247">
        <f>Input!$FT$16</f>
        <v>0</v>
      </c>
      <c r="E9" s="247">
        <f>Input!$FU$16</f>
        <v>0</v>
      </c>
      <c r="F9" s="247">
        <f>Input!$FV$16</f>
        <v>0</v>
      </c>
      <c r="G9" s="247">
        <f>Input!$FW$16</f>
        <v>0</v>
      </c>
      <c r="H9" s="248">
        <f>Input!$FX$16</f>
        <v>0</v>
      </c>
    </row>
    <row r="10" spans="1:50">
      <c r="A10" s="245" t="s">
        <v>1008</v>
      </c>
      <c r="B10" s="246" t="s">
        <v>1014</v>
      </c>
      <c r="C10" s="247">
        <f>Input!$FY$16</f>
        <v>0</v>
      </c>
      <c r="D10" s="247">
        <f>Input!$FZ$16</f>
        <v>0</v>
      </c>
      <c r="E10" s="247">
        <f>Input!$GA$16</f>
        <v>0</v>
      </c>
      <c r="F10" s="247">
        <f>Input!$GB$16</f>
        <v>0</v>
      </c>
      <c r="G10" s="247">
        <f>Input!$GC$16</f>
        <v>0</v>
      </c>
      <c r="H10" s="248">
        <f>Input!$GD$16</f>
        <v>0</v>
      </c>
    </row>
    <row r="11" spans="1:50">
      <c r="A11" s="245" t="s">
        <v>1008</v>
      </c>
      <c r="B11" s="246" t="s">
        <v>1015</v>
      </c>
      <c r="C11" s="247">
        <f>Input!$GE$16</f>
        <v>0</v>
      </c>
      <c r="D11" s="247">
        <f>Input!$GF$16</f>
        <v>0</v>
      </c>
      <c r="E11" s="247">
        <f>Input!$GG$16</f>
        <v>0</v>
      </c>
      <c r="F11" s="247">
        <f>Input!$GH$16</f>
        <v>0</v>
      </c>
      <c r="G11" s="247">
        <f>Input!$GI$16</f>
        <v>0</v>
      </c>
      <c r="H11" s="248">
        <f>Input!$GJ$16</f>
        <v>0</v>
      </c>
    </row>
    <row r="12" spans="1:50" ht="30">
      <c r="A12" s="245" t="s">
        <v>1008</v>
      </c>
      <c r="B12" s="246" t="s">
        <v>1016</v>
      </c>
      <c r="C12" s="247">
        <f>Input!$GK$16</f>
        <v>0</v>
      </c>
      <c r="D12" s="247">
        <f>Input!$GL$16</f>
        <v>0</v>
      </c>
      <c r="E12" s="247">
        <f>Input!$GM$16</f>
        <v>0</v>
      </c>
      <c r="F12" s="247">
        <f>Input!$GN$16</f>
        <v>0</v>
      </c>
      <c r="G12" s="247">
        <f>Input!$GO$16</f>
        <v>0</v>
      </c>
      <c r="H12" s="248">
        <f>Input!$GP$16</f>
        <v>0</v>
      </c>
    </row>
    <row r="13" spans="1:50">
      <c r="A13" s="245" t="s">
        <v>1008</v>
      </c>
      <c r="B13" s="246" t="s">
        <v>1017</v>
      </c>
      <c r="C13" s="247">
        <f>Input!$GQ$16</f>
        <v>0</v>
      </c>
      <c r="D13" s="247">
        <f>Input!$GR$16</f>
        <v>0</v>
      </c>
      <c r="E13" s="247">
        <f>Input!$GS$16</f>
        <v>0</v>
      </c>
      <c r="F13" s="247">
        <f>Input!$GT$16</f>
        <v>0</v>
      </c>
      <c r="G13" s="247">
        <f>Input!$GU$16</f>
        <v>0</v>
      </c>
      <c r="H13" s="248">
        <f>Input!$GV$16</f>
        <v>0</v>
      </c>
    </row>
    <row r="14" spans="1:50">
      <c r="A14" s="245" t="s">
        <v>1008</v>
      </c>
      <c r="B14" s="246" t="s">
        <v>1018</v>
      </c>
      <c r="C14" s="247">
        <f>Input!$GW$16</f>
        <v>0</v>
      </c>
      <c r="D14" s="247">
        <f>Input!$GX$16</f>
        <v>0</v>
      </c>
      <c r="E14" s="247">
        <f>Input!$GY$16</f>
        <v>2400230</v>
      </c>
      <c r="F14" s="247">
        <f>Input!$GZ$16</f>
        <v>2110570</v>
      </c>
      <c r="G14" s="247">
        <f>Input!$HA$16</f>
        <v>0</v>
      </c>
      <c r="H14" s="248">
        <f>Input!$HB$16</f>
        <v>0</v>
      </c>
    </row>
    <row r="15" spans="1:50">
      <c r="A15" s="245" t="s">
        <v>1008</v>
      </c>
      <c r="B15" s="249">
        <f>Input!$HC$16</f>
        <v>0</v>
      </c>
      <c r="C15" s="247">
        <f>Input!$HD$16</f>
        <v>0</v>
      </c>
      <c r="D15" s="247">
        <f>Input!$HE$16</f>
        <v>0</v>
      </c>
      <c r="E15" s="247">
        <f>Input!$HF$16</f>
        <v>0</v>
      </c>
      <c r="F15" s="247">
        <f>Input!$HG$16</f>
        <v>0</v>
      </c>
      <c r="G15" s="247">
        <f>Input!$HH$16</f>
        <v>0</v>
      </c>
      <c r="H15" s="248">
        <f>Input!$HI$16</f>
        <v>0</v>
      </c>
    </row>
    <row r="16" spans="1:50">
      <c r="A16" s="245" t="s">
        <v>1008</v>
      </c>
      <c r="B16" s="249">
        <f>Input!$HJ$16</f>
        <v>0</v>
      </c>
      <c r="C16" s="247">
        <f>Input!$HK$16</f>
        <v>0</v>
      </c>
      <c r="D16" s="247">
        <f>Input!$HL$16</f>
        <v>0</v>
      </c>
      <c r="E16" s="247">
        <f>Input!$HM$16</f>
        <v>0</v>
      </c>
      <c r="F16" s="247">
        <f>Input!$HN$16</f>
        <v>0</v>
      </c>
      <c r="G16" s="247">
        <f>Input!$HO$16</f>
        <v>0</v>
      </c>
      <c r="H16" s="248">
        <f>Input!$HP$16</f>
        <v>0</v>
      </c>
    </row>
    <row r="17" spans="1:50">
      <c r="A17" s="245" t="s">
        <v>1008</v>
      </c>
      <c r="B17" s="249">
        <f>Input!$HQ$16</f>
        <v>0</v>
      </c>
      <c r="C17" s="247">
        <f>Input!$HR$16</f>
        <v>0</v>
      </c>
      <c r="D17" s="247">
        <f>Input!$HS$16</f>
        <v>0</v>
      </c>
      <c r="E17" s="247">
        <f>Input!$HT$16</f>
        <v>0</v>
      </c>
      <c r="F17" s="247">
        <f>Input!$HU$16</f>
        <v>0</v>
      </c>
      <c r="G17" s="247">
        <f>Input!$HV$16</f>
        <v>0</v>
      </c>
      <c r="H17" s="248">
        <f>Input!$HW$16</f>
        <v>0</v>
      </c>
    </row>
    <row r="18" spans="1:50">
      <c r="A18" s="245" t="s">
        <v>1008</v>
      </c>
      <c r="B18" s="246" t="s">
        <v>1019</v>
      </c>
      <c r="C18" s="247">
        <f>Input!$HX$16</f>
        <v>0</v>
      </c>
      <c r="D18" s="247">
        <f>Input!$HY$16</f>
        <v>0</v>
      </c>
      <c r="E18" s="247">
        <f>Input!$HZ$16</f>
        <v>0</v>
      </c>
      <c r="F18" s="247">
        <f>Input!$IA$16</f>
        <v>0</v>
      </c>
      <c r="G18" s="247">
        <f>Input!$IB$16</f>
        <v>0</v>
      </c>
      <c r="H18" s="248">
        <f>Input!$IC$16</f>
        <v>0</v>
      </c>
    </row>
    <row r="19" spans="1:50" s="254" customFormat="1">
      <c r="A19" s="241" t="s">
        <v>1008</v>
      </c>
      <c r="B19" s="250" t="s">
        <v>1020</v>
      </c>
      <c r="C19" s="251">
        <f>SUM(C5:C18)</f>
        <v>39921127</v>
      </c>
      <c r="D19" s="251">
        <f t="shared" ref="D19:G19" si="0">SUM(D5:D18)</f>
        <v>10308700</v>
      </c>
      <c r="E19" s="251">
        <f t="shared" si="0"/>
        <v>2400230</v>
      </c>
      <c r="F19" s="251">
        <f t="shared" si="0"/>
        <v>22952011</v>
      </c>
      <c r="G19" s="251">
        <f t="shared" si="0"/>
        <v>1419609</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Input!$ID$16</f>
        <v>0</v>
      </c>
      <c r="D21" s="247">
        <f>Input!$IE$16</f>
        <v>0</v>
      </c>
      <c r="E21" s="247">
        <f>Input!$IF$16</f>
        <v>6876464</v>
      </c>
      <c r="F21" s="247">
        <f>Input!$IG$16</f>
        <v>6876464</v>
      </c>
      <c r="G21" s="247">
        <f>Input!$IH$16</f>
        <v>0</v>
      </c>
      <c r="H21" s="248">
        <f>Input!$II$16</f>
        <v>0</v>
      </c>
    </row>
    <row r="22" spans="1:50">
      <c r="A22" s="245" t="s">
        <v>1021</v>
      </c>
      <c r="B22" s="246" t="s">
        <v>1010</v>
      </c>
      <c r="C22" s="247">
        <f>Input!$IJ$16</f>
        <v>0</v>
      </c>
      <c r="D22" s="247">
        <f>Input!$IK$16</f>
        <v>0</v>
      </c>
      <c r="E22" s="247">
        <f>Input!$IL$16</f>
        <v>14805141</v>
      </c>
      <c r="F22" s="247">
        <f>Input!$IM$16</f>
        <v>2128346</v>
      </c>
      <c r="G22" s="247">
        <f>Input!$IN$16</f>
        <v>866558</v>
      </c>
      <c r="H22" s="248">
        <f>Input!$IO$16</f>
        <v>0</v>
      </c>
    </row>
    <row r="23" spans="1:50">
      <c r="A23" s="245" t="s">
        <v>1021</v>
      </c>
      <c r="B23" s="246" t="s">
        <v>1011</v>
      </c>
      <c r="C23" s="247">
        <f>Input!$IP$16</f>
        <v>0</v>
      </c>
      <c r="D23" s="247">
        <f>Input!$IQ$16</f>
        <v>0</v>
      </c>
      <c r="E23" s="247">
        <f>Input!$IR$16</f>
        <v>26502381</v>
      </c>
      <c r="F23" s="247">
        <f>Input!$IS$16</f>
        <v>10710719</v>
      </c>
      <c r="G23" s="247">
        <f>Input!$IT$16</f>
        <v>3317</v>
      </c>
      <c r="H23" s="248">
        <f>Input!$IU$16</f>
        <v>0</v>
      </c>
    </row>
    <row r="24" spans="1:50">
      <c r="A24" s="245" t="s">
        <v>1021</v>
      </c>
      <c r="B24" s="246" t="s">
        <v>1012</v>
      </c>
      <c r="C24" s="247">
        <f>Input!$IV$16</f>
        <v>0</v>
      </c>
      <c r="D24" s="247">
        <f>Input!$IW$16</f>
        <v>0</v>
      </c>
      <c r="E24" s="247">
        <f>Input!$IX$16</f>
        <v>0</v>
      </c>
      <c r="F24" s="247">
        <f>Input!$IY$16</f>
        <v>0</v>
      </c>
      <c r="G24" s="247">
        <f>Input!$IZ$16</f>
        <v>0</v>
      </c>
      <c r="H24" s="248">
        <f>Input!$JA$16</f>
        <v>0</v>
      </c>
    </row>
    <row r="25" spans="1:50">
      <c r="A25" s="245" t="s">
        <v>1021</v>
      </c>
      <c r="B25" s="246" t="s">
        <v>1013</v>
      </c>
      <c r="C25" s="247">
        <f>Input!$JB$16</f>
        <v>0</v>
      </c>
      <c r="D25" s="247">
        <f>Input!$JC$16</f>
        <v>0</v>
      </c>
      <c r="E25" s="247">
        <f>Input!$JD$16</f>
        <v>0</v>
      </c>
      <c r="F25" s="247">
        <f>Input!$JE$16</f>
        <v>0</v>
      </c>
      <c r="G25" s="247">
        <f>Input!$JF$16</f>
        <v>0</v>
      </c>
      <c r="H25" s="248">
        <f>Input!$JG$16</f>
        <v>0</v>
      </c>
    </row>
    <row r="26" spans="1:50">
      <c r="A26" s="245" t="s">
        <v>1021</v>
      </c>
      <c r="B26" s="246" t="s">
        <v>1014</v>
      </c>
      <c r="C26" s="247">
        <f>Input!$JH$16</f>
        <v>0</v>
      </c>
      <c r="D26" s="247">
        <f>Input!$JI$16</f>
        <v>0</v>
      </c>
      <c r="E26" s="247">
        <f>Input!$JJ$16</f>
        <v>0</v>
      </c>
      <c r="F26" s="247">
        <f>Input!$JK$16</f>
        <v>0</v>
      </c>
      <c r="G26" s="247">
        <f>Input!$JL$16</f>
        <v>0</v>
      </c>
      <c r="H26" s="248">
        <f>Input!$JM$16</f>
        <v>0</v>
      </c>
    </row>
    <row r="27" spans="1:50">
      <c r="A27" s="245" t="s">
        <v>1021</v>
      </c>
      <c r="B27" s="246" t="s">
        <v>1023</v>
      </c>
      <c r="C27" s="247">
        <f>Input!$JN$16</f>
        <v>0</v>
      </c>
      <c r="D27" s="247">
        <f>Input!$JO$16</f>
        <v>0</v>
      </c>
      <c r="E27" s="247">
        <f>Input!$JP$16</f>
        <v>0</v>
      </c>
      <c r="F27" s="247">
        <f>Input!$JQ$16</f>
        <v>0</v>
      </c>
      <c r="G27" s="247">
        <f>Input!$JR$16</f>
        <v>0</v>
      </c>
      <c r="H27" s="248">
        <f>Input!$JS$16</f>
        <v>0</v>
      </c>
    </row>
    <row r="28" spans="1:50" ht="30">
      <c r="A28" s="245" t="s">
        <v>1021</v>
      </c>
      <c r="B28" s="246" t="s">
        <v>1024</v>
      </c>
      <c r="C28" s="247">
        <f>Input!$JT$16</f>
        <v>0</v>
      </c>
      <c r="D28" s="247">
        <f>Input!$JU$16</f>
        <v>0</v>
      </c>
      <c r="E28" s="247">
        <f>Input!$JV$16</f>
        <v>0</v>
      </c>
      <c r="F28" s="247">
        <f>Input!$JW$16</f>
        <v>0</v>
      </c>
      <c r="G28" s="247">
        <f>Input!$JX$16</f>
        <v>0</v>
      </c>
      <c r="H28" s="248">
        <f>Input!$JY$16</f>
        <v>0</v>
      </c>
    </row>
    <row r="29" spans="1:50">
      <c r="A29" s="245" t="s">
        <v>1021</v>
      </c>
      <c r="B29" s="246" t="s">
        <v>1025</v>
      </c>
      <c r="C29" s="247">
        <f>Input!$JZ$16</f>
        <v>0</v>
      </c>
      <c r="D29" s="247">
        <f>Input!$KA$16</f>
        <v>0</v>
      </c>
      <c r="E29" s="247">
        <f>Input!$KB$16</f>
        <v>0</v>
      </c>
      <c r="F29" s="247">
        <f>Input!$KC$16</f>
        <v>0</v>
      </c>
      <c r="G29" s="247">
        <f>Input!$KD$16</f>
        <v>0</v>
      </c>
      <c r="H29" s="248">
        <f>Input!$KE$16</f>
        <v>0</v>
      </c>
    </row>
    <row r="30" spans="1:50">
      <c r="A30" s="245" t="s">
        <v>1021</v>
      </c>
      <c r="B30" s="249">
        <f>Input!$KF$16</f>
        <v>0</v>
      </c>
      <c r="C30" s="247">
        <f>Input!$KG$16</f>
        <v>0</v>
      </c>
      <c r="D30" s="247">
        <f>Input!$KH$16</f>
        <v>0</v>
      </c>
      <c r="E30" s="247">
        <f>Input!$KI$16</f>
        <v>0</v>
      </c>
      <c r="F30" s="247">
        <f>Input!$KJ$16</f>
        <v>0</v>
      </c>
      <c r="G30" s="247">
        <f>Input!$KK$16</f>
        <v>0</v>
      </c>
      <c r="H30" s="248">
        <f>Input!$KL$16</f>
        <v>0</v>
      </c>
    </row>
    <row r="31" spans="1:50">
      <c r="A31" s="245" t="s">
        <v>1021</v>
      </c>
      <c r="B31" s="249">
        <f>Input!$KM$16</f>
        <v>0</v>
      </c>
      <c r="C31" s="247">
        <f>Input!$KN$16</f>
        <v>0</v>
      </c>
      <c r="D31" s="247">
        <f>Input!$KO$16</f>
        <v>0</v>
      </c>
      <c r="E31" s="247">
        <f>Input!$KP$16</f>
        <v>0</v>
      </c>
      <c r="F31" s="247">
        <f>Input!$KQ$16</f>
        <v>0</v>
      </c>
      <c r="G31" s="247">
        <f>Input!$KR$16</f>
        <v>0</v>
      </c>
      <c r="H31" s="248">
        <f>Input!$KS$16</f>
        <v>0</v>
      </c>
    </row>
    <row r="32" spans="1:50">
      <c r="A32" s="245" t="s">
        <v>1021</v>
      </c>
      <c r="B32" s="249">
        <f>Input!$KT$16</f>
        <v>0</v>
      </c>
      <c r="C32" s="247">
        <f>Input!$KU$16</f>
        <v>0</v>
      </c>
      <c r="D32" s="247">
        <f>Input!$KV$16</f>
        <v>0</v>
      </c>
      <c r="E32" s="247">
        <f>Input!$KW$16</f>
        <v>0</v>
      </c>
      <c r="F32" s="247">
        <f>Input!$KX$16</f>
        <v>0</v>
      </c>
      <c r="G32" s="247">
        <f>Input!$KY$16</f>
        <v>0</v>
      </c>
      <c r="H32" s="248">
        <f>Input!$KZ$16</f>
        <v>0</v>
      </c>
    </row>
    <row r="33" spans="1:50">
      <c r="A33" s="245" t="s">
        <v>1021</v>
      </c>
      <c r="B33" s="246" t="s">
        <v>1019</v>
      </c>
      <c r="C33" s="247">
        <f>Input!$LA$16</f>
        <v>0</v>
      </c>
      <c r="D33" s="247">
        <f>Input!$LB$16</f>
        <v>0</v>
      </c>
      <c r="E33" s="247">
        <f>Input!$LC$16</f>
        <v>0</v>
      </c>
      <c r="F33" s="247">
        <f>Input!$LD$16</f>
        <v>0</v>
      </c>
      <c r="G33" s="247">
        <f>Input!$LE$16</f>
        <v>0</v>
      </c>
      <c r="H33" s="248">
        <f>Input!$LF$16</f>
        <v>0</v>
      </c>
    </row>
    <row r="34" spans="1:50" s="257" customFormat="1">
      <c r="A34" s="241" t="s">
        <v>1021</v>
      </c>
      <c r="B34" s="250" t="s">
        <v>1026</v>
      </c>
      <c r="C34" s="251">
        <f>SUM(C21:C33)</f>
        <v>0</v>
      </c>
      <c r="D34" s="251">
        <f t="shared" ref="D34:G34" si="1">SUM(D21:D33)</f>
        <v>0</v>
      </c>
      <c r="E34" s="251">
        <f t="shared" si="1"/>
        <v>48183986</v>
      </c>
      <c r="F34" s="251">
        <f t="shared" si="1"/>
        <v>19715529</v>
      </c>
      <c r="G34" s="251">
        <f t="shared" si="1"/>
        <v>869875</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Input!$LG$16</f>
        <v>0</v>
      </c>
      <c r="D36" s="247">
        <f>Input!$LH$16</f>
        <v>0</v>
      </c>
      <c r="E36" s="247">
        <f>Input!$LI$16</f>
        <v>18967819</v>
      </c>
      <c r="F36" s="247">
        <f>Input!$LJ$16</f>
        <v>6488593</v>
      </c>
      <c r="G36" s="247">
        <f>Input!$LK$16</f>
        <v>0</v>
      </c>
      <c r="H36" s="248">
        <f>Input!$LL$16</f>
        <v>0</v>
      </c>
    </row>
    <row r="37" spans="1:50">
      <c r="A37" s="245" t="s">
        <v>1027</v>
      </c>
      <c r="B37" s="246" t="s">
        <v>1010</v>
      </c>
      <c r="C37" s="247">
        <f>Input!$LM$16</f>
        <v>0</v>
      </c>
      <c r="D37" s="247">
        <f>Input!$LN$16</f>
        <v>0</v>
      </c>
      <c r="E37" s="247">
        <f>Input!$LO$16</f>
        <v>18913046</v>
      </c>
      <c r="F37" s="247">
        <f>Input!$LP$16</f>
        <v>0</v>
      </c>
      <c r="G37" s="247">
        <f>Input!$LQ$16</f>
        <v>0</v>
      </c>
      <c r="H37" s="248">
        <f>Input!$LR$16</f>
        <v>0</v>
      </c>
    </row>
    <row r="38" spans="1:50">
      <c r="A38" s="245" t="s">
        <v>1027</v>
      </c>
      <c r="B38" s="246" t="s">
        <v>1011</v>
      </c>
      <c r="C38" s="247">
        <f>Input!$LS$16</f>
        <v>0</v>
      </c>
      <c r="D38" s="247">
        <f>Input!$LT$16</f>
        <v>0</v>
      </c>
      <c r="E38" s="247">
        <f>Input!$LU$16</f>
        <v>46221046</v>
      </c>
      <c r="F38" s="247">
        <f>Input!$LV$16</f>
        <v>0</v>
      </c>
      <c r="G38" s="247">
        <f>Input!$LW$16</f>
        <v>0</v>
      </c>
      <c r="H38" s="248">
        <f>Input!$LX$16</f>
        <v>0</v>
      </c>
    </row>
    <row r="39" spans="1:50">
      <c r="A39" s="245" t="s">
        <v>1027</v>
      </c>
      <c r="B39" s="246" t="s">
        <v>1012</v>
      </c>
      <c r="C39" s="247">
        <f>Input!$LY$16</f>
        <v>0</v>
      </c>
      <c r="D39" s="247">
        <f>Input!$LZ$16</f>
        <v>0</v>
      </c>
      <c r="E39" s="247">
        <f>Input!$MA$16</f>
        <v>0</v>
      </c>
      <c r="F39" s="247">
        <f>Input!$MB$16</f>
        <v>0</v>
      </c>
      <c r="G39" s="247">
        <f>Input!$MC$16</f>
        <v>0</v>
      </c>
      <c r="H39" s="248">
        <f>Input!$MD$16</f>
        <v>0</v>
      </c>
    </row>
    <row r="40" spans="1:50">
      <c r="A40" s="245" t="s">
        <v>1027</v>
      </c>
      <c r="B40" s="246" t="s">
        <v>1013</v>
      </c>
      <c r="C40" s="247">
        <f>Input!$ME$16</f>
        <v>0</v>
      </c>
      <c r="D40" s="247">
        <f>Input!$MF$16</f>
        <v>0</v>
      </c>
      <c r="E40" s="247">
        <f>Input!$MG$16</f>
        <v>0</v>
      </c>
      <c r="F40" s="247">
        <f>Input!$MH$16</f>
        <v>0</v>
      </c>
      <c r="G40" s="247">
        <f>Input!$MI$16</f>
        <v>0</v>
      </c>
      <c r="H40" s="248">
        <f>Input!$MJ$16</f>
        <v>0</v>
      </c>
    </row>
    <row r="41" spans="1:50">
      <c r="A41" s="245" t="s">
        <v>1027</v>
      </c>
      <c r="B41" s="246" t="s">
        <v>1014</v>
      </c>
      <c r="C41" s="247">
        <f>Input!$MK$16</f>
        <v>0</v>
      </c>
      <c r="D41" s="247">
        <f>Input!$ML$16</f>
        <v>0</v>
      </c>
      <c r="E41" s="247">
        <f>Input!$MM$16</f>
        <v>0</v>
      </c>
      <c r="F41" s="247">
        <f>Input!$MN$16</f>
        <v>0</v>
      </c>
      <c r="G41" s="247">
        <f>Input!$MO$16</f>
        <v>0</v>
      </c>
      <c r="H41" s="248">
        <f>Input!$MP$16</f>
        <v>0</v>
      </c>
    </row>
    <row r="42" spans="1:50">
      <c r="A42" s="245" t="s">
        <v>1027</v>
      </c>
      <c r="B42" s="246" t="s">
        <v>1023</v>
      </c>
      <c r="C42" s="247">
        <f>Input!$MQ$16</f>
        <v>0</v>
      </c>
      <c r="D42" s="247">
        <f>Input!$MR$16</f>
        <v>0</v>
      </c>
      <c r="E42" s="247">
        <f>Input!$MS$16</f>
        <v>0</v>
      </c>
      <c r="F42" s="247">
        <f>Input!$MT$16</f>
        <v>0</v>
      </c>
      <c r="G42" s="247">
        <f>Input!$MU$16</f>
        <v>0</v>
      </c>
      <c r="H42" s="248">
        <f>Input!$MV$16</f>
        <v>0</v>
      </c>
    </row>
    <row r="43" spans="1:50">
      <c r="A43" s="245" t="s">
        <v>1027</v>
      </c>
      <c r="B43" s="246" t="s">
        <v>1028</v>
      </c>
      <c r="C43" s="247">
        <f>Input!$MW$16</f>
        <v>0</v>
      </c>
      <c r="D43" s="247">
        <f>Input!$MX$16</f>
        <v>0</v>
      </c>
      <c r="E43" s="247">
        <f>Input!$MY$16</f>
        <v>0</v>
      </c>
      <c r="F43" s="247">
        <f>Input!$MZ$16</f>
        <v>0</v>
      </c>
      <c r="G43" s="247">
        <f>Input!$NA$16</f>
        <v>0</v>
      </c>
      <c r="H43" s="248">
        <f>Input!$NB$16</f>
        <v>0</v>
      </c>
    </row>
    <row r="44" spans="1:50">
      <c r="A44" s="245" t="s">
        <v>1027</v>
      </c>
      <c r="B44" s="249">
        <f>Input!$NC$16</f>
        <v>0</v>
      </c>
      <c r="C44" s="247">
        <f>Input!$ND$16</f>
        <v>0</v>
      </c>
      <c r="D44" s="247">
        <f>Input!$NE$16</f>
        <v>0</v>
      </c>
      <c r="E44" s="247">
        <f>Input!$NF$16</f>
        <v>0</v>
      </c>
      <c r="F44" s="247">
        <f>Input!$NG$16</f>
        <v>0</v>
      </c>
      <c r="G44" s="247">
        <f>Input!$NH$16</f>
        <v>0</v>
      </c>
      <c r="H44" s="248">
        <f>Input!$NI$16</f>
        <v>0</v>
      </c>
    </row>
    <row r="45" spans="1:50">
      <c r="A45" s="245" t="s">
        <v>1027</v>
      </c>
      <c r="B45" s="249">
        <f>Input!$NJ$16</f>
        <v>0</v>
      </c>
      <c r="C45" s="247">
        <f>Input!$NK$16</f>
        <v>0</v>
      </c>
      <c r="D45" s="247">
        <f>Input!$NL$16</f>
        <v>0</v>
      </c>
      <c r="E45" s="247">
        <f>Input!$NM$16</f>
        <v>0</v>
      </c>
      <c r="F45" s="247">
        <f>Input!$NN$16</f>
        <v>0</v>
      </c>
      <c r="G45" s="247">
        <f>Input!$NO$16</f>
        <v>0</v>
      </c>
      <c r="H45" s="248">
        <f>Input!$NP$16</f>
        <v>0</v>
      </c>
    </row>
    <row r="46" spans="1:50">
      <c r="A46" s="245" t="s">
        <v>1027</v>
      </c>
      <c r="B46" s="249">
        <f>Input!$NQ$16</f>
        <v>0</v>
      </c>
      <c r="C46" s="247">
        <f>Input!$NR$16</f>
        <v>0</v>
      </c>
      <c r="D46" s="247">
        <f>Input!$NS$16</f>
        <v>0</v>
      </c>
      <c r="E46" s="247">
        <f>Input!$NT$16</f>
        <v>0</v>
      </c>
      <c r="F46" s="247">
        <f>Input!$NU$16</f>
        <v>0</v>
      </c>
      <c r="G46" s="247">
        <f>Input!$NV$16</f>
        <v>0</v>
      </c>
      <c r="H46" s="248">
        <f>Input!$NW$16</f>
        <v>0</v>
      </c>
    </row>
    <row r="47" spans="1:50">
      <c r="A47" s="245" t="s">
        <v>1027</v>
      </c>
      <c r="B47" s="249">
        <f>Input!$NX$16</f>
        <v>0</v>
      </c>
      <c r="C47" s="247">
        <f>Input!$NY$16</f>
        <v>0</v>
      </c>
      <c r="D47" s="247">
        <f>Input!$NZ$16</f>
        <v>0</v>
      </c>
      <c r="E47" s="247">
        <f>Input!$OA$16</f>
        <v>0</v>
      </c>
      <c r="F47" s="247">
        <f>Input!$OB$16</f>
        <v>0</v>
      </c>
      <c r="G47" s="247">
        <f>Input!$OC$16</f>
        <v>0</v>
      </c>
      <c r="H47" s="248">
        <f>Input!$OD$16</f>
        <v>0</v>
      </c>
    </row>
    <row r="48" spans="1:50">
      <c r="A48" s="245" t="s">
        <v>1027</v>
      </c>
      <c r="B48" s="246" t="s">
        <v>1019</v>
      </c>
      <c r="C48" s="247">
        <f>Input!$OE$16</f>
        <v>0</v>
      </c>
      <c r="D48" s="247">
        <f>Input!$OF$16</f>
        <v>0</v>
      </c>
      <c r="E48" s="247">
        <f>Input!$OG$16</f>
        <v>0</v>
      </c>
      <c r="F48" s="247">
        <f>Input!$OH$16</f>
        <v>0</v>
      </c>
      <c r="G48" s="247">
        <f>Input!$OI$16</f>
        <v>0</v>
      </c>
      <c r="H48" s="248">
        <f>Input!$OJ$16</f>
        <v>0</v>
      </c>
    </row>
    <row r="49" spans="1:50" s="257" customFormat="1">
      <c r="A49" s="241" t="s">
        <v>1027</v>
      </c>
      <c r="B49" s="250" t="s">
        <v>1029</v>
      </c>
      <c r="C49" s="251">
        <f>SUM(C36:C48)</f>
        <v>0</v>
      </c>
      <c r="D49" s="251">
        <f t="shared" ref="D49:G49" si="2">SUM(D36:D48)</f>
        <v>0</v>
      </c>
      <c r="E49" s="251">
        <f t="shared" si="2"/>
        <v>84101911</v>
      </c>
      <c r="F49" s="251">
        <f t="shared" si="2"/>
        <v>6488593</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Input!$OK$16</f>
        <v>0</v>
      </c>
      <c r="C51" s="247">
        <f>Input!$OL$16</f>
        <v>0</v>
      </c>
      <c r="D51" s="247">
        <f>Input!$OM$16</f>
        <v>0</v>
      </c>
      <c r="E51" s="247">
        <f>Input!$ON$16</f>
        <v>0</v>
      </c>
      <c r="F51" s="247">
        <f>Input!$OO$16</f>
        <v>0</v>
      </c>
      <c r="G51" s="247">
        <f>Input!$OP$16</f>
        <v>0</v>
      </c>
      <c r="H51" s="248">
        <f>Input!$OQ$16</f>
        <v>0</v>
      </c>
    </row>
    <row r="52" spans="1:50">
      <c r="A52" s="245" t="s">
        <v>1030</v>
      </c>
      <c r="B52" s="249">
        <f>Input!$OR$16</f>
        <v>0</v>
      </c>
      <c r="C52" s="247">
        <f>Input!$OS$16</f>
        <v>0</v>
      </c>
      <c r="D52" s="247">
        <f>Input!$OT$16</f>
        <v>0</v>
      </c>
      <c r="E52" s="247">
        <f>Input!$OU$16</f>
        <v>0</v>
      </c>
      <c r="F52" s="247">
        <f>Input!$OV$16</f>
        <v>0</v>
      </c>
      <c r="G52" s="247">
        <f>Input!$OW$16</f>
        <v>0</v>
      </c>
      <c r="H52" s="248">
        <f>Input!$OX$16</f>
        <v>0</v>
      </c>
    </row>
    <row r="53" spans="1:50">
      <c r="A53" s="245" t="s">
        <v>1030</v>
      </c>
      <c r="B53" s="249">
        <f>Input!$OY$16</f>
        <v>0</v>
      </c>
      <c r="C53" s="247">
        <f>Input!$OZ$16</f>
        <v>0</v>
      </c>
      <c r="D53" s="247">
        <f>Input!$PA$16</f>
        <v>0</v>
      </c>
      <c r="E53" s="247">
        <f>Input!$PB$16</f>
        <v>0</v>
      </c>
      <c r="F53" s="247">
        <f>Input!$PC$16</f>
        <v>0</v>
      </c>
      <c r="G53" s="247">
        <f>Input!$PD$16</f>
        <v>0</v>
      </c>
      <c r="H53" s="248">
        <f>Input!$PE$16</f>
        <v>0</v>
      </c>
    </row>
    <row r="54" spans="1:50">
      <c r="A54" s="245" t="s">
        <v>1030</v>
      </c>
      <c r="B54" s="249">
        <f>Input!$PF$16</f>
        <v>0</v>
      </c>
      <c r="C54" s="247">
        <f>Input!$PG$16</f>
        <v>0</v>
      </c>
      <c r="D54" s="247">
        <f>Input!$PH$16</f>
        <v>0</v>
      </c>
      <c r="E54" s="247">
        <f>Input!$PI$16</f>
        <v>0</v>
      </c>
      <c r="F54" s="247">
        <f>Input!$PJ$16</f>
        <v>0</v>
      </c>
      <c r="G54" s="247">
        <f>Input!$PK$16</f>
        <v>0</v>
      </c>
      <c r="H54" s="248">
        <f>Input!$PL$16</f>
        <v>0</v>
      </c>
    </row>
    <row r="55" spans="1:50">
      <c r="A55" s="245" t="s">
        <v>1030</v>
      </c>
      <c r="B55" s="249">
        <f>Input!$PM$16</f>
        <v>0</v>
      </c>
      <c r="C55" s="247">
        <f>Input!$PN$16</f>
        <v>0</v>
      </c>
      <c r="D55" s="247">
        <f>Input!$PO$16</f>
        <v>0</v>
      </c>
      <c r="E55" s="247">
        <f>Input!$PP$16</f>
        <v>0</v>
      </c>
      <c r="F55" s="247">
        <f>Input!$PQ$16</f>
        <v>0</v>
      </c>
      <c r="G55" s="247">
        <f>Input!$PR$16</f>
        <v>0</v>
      </c>
      <c r="H55" s="248">
        <f>Input!$PS$16</f>
        <v>0</v>
      </c>
    </row>
    <row r="56" spans="1:50">
      <c r="A56" s="245" t="s">
        <v>1030</v>
      </c>
      <c r="B56" s="249">
        <f>Input!$PT$16</f>
        <v>0</v>
      </c>
      <c r="C56" s="247">
        <f>Input!$PU$16</f>
        <v>0</v>
      </c>
      <c r="D56" s="247">
        <f>Input!$PV$16</f>
        <v>0</v>
      </c>
      <c r="E56" s="247">
        <f>Input!$PW$16</f>
        <v>0</v>
      </c>
      <c r="F56" s="247">
        <f>Input!$PX$16</f>
        <v>0</v>
      </c>
      <c r="G56" s="247">
        <f>Input!$PY$16</f>
        <v>0</v>
      </c>
      <c r="H56" s="248">
        <f>Input!$PZ$16</f>
        <v>0</v>
      </c>
    </row>
    <row r="57" spans="1:50">
      <c r="A57" s="245" t="s">
        <v>1030</v>
      </c>
      <c r="B57" s="249">
        <f>Input!$QA$16</f>
        <v>0</v>
      </c>
      <c r="C57" s="247">
        <f>Input!$QB$16</f>
        <v>0</v>
      </c>
      <c r="D57" s="247">
        <f>Input!$QC$16</f>
        <v>0</v>
      </c>
      <c r="E57" s="247">
        <f>Input!$QD$16</f>
        <v>0</v>
      </c>
      <c r="F57" s="247">
        <f>Input!$QE$16</f>
        <v>0</v>
      </c>
      <c r="G57" s="247">
        <f>Input!$QF$16</f>
        <v>0</v>
      </c>
      <c r="H57" s="248">
        <f>Input!$QG$16</f>
        <v>0</v>
      </c>
    </row>
    <row r="58" spans="1:50">
      <c r="A58" s="245" t="s">
        <v>1030</v>
      </c>
      <c r="B58" s="249">
        <f>Input!$QH$16</f>
        <v>0</v>
      </c>
      <c r="C58" s="247">
        <f>Input!$QI$16</f>
        <v>0</v>
      </c>
      <c r="D58" s="247">
        <f>Input!$QJ$16</f>
        <v>0</v>
      </c>
      <c r="E58" s="247">
        <f>Input!$QK$16</f>
        <v>0</v>
      </c>
      <c r="F58" s="247">
        <f>Input!$QL$16</f>
        <v>0</v>
      </c>
      <c r="G58" s="247">
        <f>Input!$QM$16</f>
        <v>0</v>
      </c>
      <c r="H58" s="248">
        <f>Input!$QN$16</f>
        <v>0</v>
      </c>
    </row>
    <row r="59" spans="1:50">
      <c r="A59" s="245" t="s">
        <v>1030</v>
      </c>
      <c r="B59" s="249">
        <f>Input!$QO$16</f>
        <v>0</v>
      </c>
      <c r="C59" s="247">
        <f>Input!$QP$16</f>
        <v>0</v>
      </c>
      <c r="D59" s="247">
        <f>Input!$QQ$16</f>
        <v>0</v>
      </c>
      <c r="E59" s="247">
        <f>Input!$QR$16</f>
        <v>0</v>
      </c>
      <c r="F59" s="247">
        <f>Input!$QS$16</f>
        <v>0</v>
      </c>
      <c r="G59" s="247">
        <f>Input!$QT$16</f>
        <v>0</v>
      </c>
      <c r="H59" s="248">
        <f>Input!$QU$16</f>
        <v>0</v>
      </c>
    </row>
    <row r="60" spans="1:50">
      <c r="A60" s="245" t="s">
        <v>1030</v>
      </c>
      <c r="B60" s="249">
        <f>Input!$QV$16</f>
        <v>0</v>
      </c>
      <c r="C60" s="247">
        <f>Input!$QW$16</f>
        <v>0</v>
      </c>
      <c r="D60" s="247">
        <f>Input!$QX$16</f>
        <v>0</v>
      </c>
      <c r="E60" s="247">
        <f>Input!$QY$16</f>
        <v>0</v>
      </c>
      <c r="F60" s="247">
        <f>Input!$QZ$16</f>
        <v>0</v>
      </c>
      <c r="G60" s="247">
        <f>Input!$RA$16</f>
        <v>0</v>
      </c>
      <c r="H60" s="248">
        <f>Input!$RB$16</f>
        <v>0</v>
      </c>
    </row>
    <row r="61" spans="1:50">
      <c r="A61" s="245" t="s">
        <v>1030</v>
      </c>
      <c r="B61" s="249">
        <f>Input!$RC$16</f>
        <v>0</v>
      </c>
      <c r="C61" s="247">
        <f>Input!$RD$16</f>
        <v>0</v>
      </c>
      <c r="D61" s="247">
        <f>Input!$RE$16</f>
        <v>0</v>
      </c>
      <c r="E61" s="247">
        <f>Input!$RF$16</f>
        <v>0</v>
      </c>
      <c r="F61" s="247">
        <f>Input!$RG$16</f>
        <v>0</v>
      </c>
      <c r="G61" s="247">
        <f>Input!$RH$16</f>
        <v>0</v>
      </c>
      <c r="H61" s="248">
        <f>Input!$RI$16</f>
        <v>0</v>
      </c>
    </row>
    <row r="62" spans="1:50">
      <c r="A62" s="245" t="s">
        <v>1030</v>
      </c>
      <c r="B62" s="249">
        <f>Input!$RJ$16</f>
        <v>0</v>
      </c>
      <c r="C62" s="247">
        <f>Input!$RK$16</f>
        <v>0</v>
      </c>
      <c r="D62" s="247">
        <f>Input!$RL$16</f>
        <v>0</v>
      </c>
      <c r="E62" s="247">
        <f>Input!$RM$16</f>
        <v>0</v>
      </c>
      <c r="F62" s="247">
        <f>Input!$RN$16</f>
        <v>0</v>
      </c>
      <c r="G62" s="247">
        <f>Input!$RO$16</f>
        <v>0</v>
      </c>
      <c r="H62" s="248">
        <f>Input!$RP$16</f>
        <v>0</v>
      </c>
    </row>
    <row r="63" spans="1:50">
      <c r="A63" s="245" t="s">
        <v>1030</v>
      </c>
      <c r="B63" s="246" t="s">
        <v>1019</v>
      </c>
      <c r="C63" s="247">
        <f>Input!$RQ$16</f>
        <v>0</v>
      </c>
      <c r="D63" s="247">
        <f>Input!$RR$16</f>
        <v>0</v>
      </c>
      <c r="E63" s="247">
        <f>Input!$RS$16</f>
        <v>0</v>
      </c>
      <c r="F63" s="247">
        <f>Input!$RT$16</f>
        <v>0</v>
      </c>
      <c r="G63" s="247">
        <f>Input!$RU$16</f>
        <v>0</v>
      </c>
      <c r="H63" s="248">
        <f>Input!$RV$16</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Input!$RW$16</f>
        <v>0</v>
      </c>
      <c r="C66" s="247">
        <f>Input!$RX$16</f>
        <v>0</v>
      </c>
      <c r="D66" s="247">
        <f>Input!$RY$16</f>
        <v>0</v>
      </c>
      <c r="E66" s="247">
        <f>Input!$RZ$16</f>
        <v>0</v>
      </c>
      <c r="F66" s="247">
        <f>Input!$SA$16</f>
        <v>0</v>
      </c>
      <c r="G66" s="247">
        <f>Input!$SB$16</f>
        <v>0</v>
      </c>
      <c r="H66" s="248">
        <f>Input!$SC$16</f>
        <v>0</v>
      </c>
    </row>
    <row r="67" spans="1:50">
      <c r="A67" s="245" t="s">
        <v>1032</v>
      </c>
      <c r="B67" s="249">
        <f>Input!$SD$16</f>
        <v>0</v>
      </c>
      <c r="C67" s="247">
        <f>Input!$SE$16</f>
        <v>0</v>
      </c>
      <c r="D67" s="247">
        <f>Input!$SF$16</f>
        <v>0</v>
      </c>
      <c r="E67" s="247">
        <f>Input!$SG$16</f>
        <v>0</v>
      </c>
      <c r="F67" s="247">
        <f>Input!$SH$16</f>
        <v>0</v>
      </c>
      <c r="G67" s="247">
        <f>Input!$SI$16</f>
        <v>0</v>
      </c>
      <c r="H67" s="248">
        <f>Input!$SJ$16</f>
        <v>0</v>
      </c>
    </row>
    <row r="68" spans="1:50">
      <c r="A68" s="245" t="s">
        <v>1032</v>
      </c>
      <c r="B68" s="249">
        <f>Input!$SK$16</f>
        <v>0</v>
      </c>
      <c r="C68" s="247">
        <f>Input!$SL$16</f>
        <v>0</v>
      </c>
      <c r="D68" s="247">
        <f>Input!$SM$16</f>
        <v>0</v>
      </c>
      <c r="E68" s="247">
        <f>Input!$SN$16</f>
        <v>0</v>
      </c>
      <c r="F68" s="247">
        <f>Input!$SO$16</f>
        <v>0</v>
      </c>
      <c r="G68" s="247">
        <f>Input!$SP$16</f>
        <v>0</v>
      </c>
      <c r="H68" s="248">
        <f>Input!$SQ$16</f>
        <v>0</v>
      </c>
    </row>
    <row r="69" spans="1:50">
      <c r="A69" s="245" t="s">
        <v>1032</v>
      </c>
      <c r="B69" s="249">
        <f>Input!$SR$16</f>
        <v>0</v>
      </c>
      <c r="C69" s="247">
        <f>Input!$SS$16</f>
        <v>0</v>
      </c>
      <c r="D69" s="247">
        <f>Input!$ST$16</f>
        <v>0</v>
      </c>
      <c r="E69" s="247">
        <f>Input!$SU$16</f>
        <v>0</v>
      </c>
      <c r="F69" s="247">
        <f>Input!$SV$16</f>
        <v>0</v>
      </c>
      <c r="G69" s="247">
        <f>Input!$SW$16</f>
        <v>0</v>
      </c>
      <c r="H69" s="248">
        <f>Input!$SX$16</f>
        <v>0</v>
      </c>
    </row>
    <row r="70" spans="1:50">
      <c r="A70" s="245" t="s">
        <v>1032</v>
      </c>
      <c r="B70" s="249">
        <f>Input!$SY$16</f>
        <v>0</v>
      </c>
      <c r="C70" s="247">
        <f>Input!$SZ$16</f>
        <v>0</v>
      </c>
      <c r="D70" s="247">
        <f>Input!$TA$16</f>
        <v>0</v>
      </c>
      <c r="E70" s="247">
        <f>Input!$TB$16</f>
        <v>0</v>
      </c>
      <c r="F70" s="247">
        <f>Input!$TC$16</f>
        <v>0</v>
      </c>
      <c r="G70" s="247">
        <f>Input!$TD$16</f>
        <v>0</v>
      </c>
      <c r="H70" s="248">
        <f>Input!$TE$16</f>
        <v>0</v>
      </c>
    </row>
    <row r="71" spans="1:50">
      <c r="A71" s="245" t="s">
        <v>1032</v>
      </c>
      <c r="B71" s="249">
        <f>Input!$TF$16</f>
        <v>0</v>
      </c>
      <c r="C71" s="247">
        <f>Input!$TG$16</f>
        <v>0</v>
      </c>
      <c r="D71" s="247">
        <f>Input!$TH$16</f>
        <v>0</v>
      </c>
      <c r="E71" s="247">
        <f>Input!$TI$16</f>
        <v>0</v>
      </c>
      <c r="F71" s="247">
        <f>Input!$TJ$16</f>
        <v>0</v>
      </c>
      <c r="G71" s="247">
        <f>Input!$TK$16</f>
        <v>0</v>
      </c>
      <c r="H71" s="248">
        <f>Input!$TL$16</f>
        <v>0</v>
      </c>
    </row>
    <row r="72" spans="1:50">
      <c r="A72" s="245" t="s">
        <v>1032</v>
      </c>
      <c r="B72" s="249">
        <f>Input!$TM$16</f>
        <v>0</v>
      </c>
      <c r="C72" s="247">
        <f>Input!$TN$16</f>
        <v>0</v>
      </c>
      <c r="D72" s="247">
        <f>Input!$TO$16</f>
        <v>0</v>
      </c>
      <c r="E72" s="247">
        <f>Input!$TP$16</f>
        <v>0</v>
      </c>
      <c r="F72" s="247">
        <f>Input!$TQ$16</f>
        <v>0</v>
      </c>
      <c r="G72" s="247">
        <f>Input!$TR$16</f>
        <v>0</v>
      </c>
      <c r="H72" s="248">
        <f>Input!$TS$16</f>
        <v>0</v>
      </c>
    </row>
    <row r="73" spans="1:50">
      <c r="A73" s="245" t="s">
        <v>1032</v>
      </c>
      <c r="B73" s="249">
        <f>Input!$TT$16</f>
        <v>0</v>
      </c>
      <c r="C73" s="247">
        <f>Input!$TU$16</f>
        <v>0</v>
      </c>
      <c r="D73" s="247">
        <f>Input!$TV$16</f>
        <v>0</v>
      </c>
      <c r="E73" s="247">
        <f>Input!$TW$16</f>
        <v>0</v>
      </c>
      <c r="F73" s="247">
        <f>Input!$TX$16</f>
        <v>0</v>
      </c>
      <c r="G73" s="247">
        <f>Input!$TY$16</f>
        <v>0</v>
      </c>
      <c r="H73" s="248">
        <f>Input!$TZ$16</f>
        <v>0</v>
      </c>
    </row>
    <row r="74" spans="1:50">
      <c r="A74" s="245" t="s">
        <v>1032</v>
      </c>
      <c r="B74" s="249">
        <f>Input!$UA$16</f>
        <v>0</v>
      </c>
      <c r="C74" s="247">
        <f>Input!$UB$16</f>
        <v>0</v>
      </c>
      <c r="D74" s="247">
        <f>Input!$UC$16</f>
        <v>0</v>
      </c>
      <c r="E74" s="247">
        <f>Input!$UD$16</f>
        <v>0</v>
      </c>
      <c r="F74" s="247">
        <f>Input!$UE$16</f>
        <v>0</v>
      </c>
      <c r="G74" s="247">
        <f>Input!$UF$16</f>
        <v>0</v>
      </c>
      <c r="H74" s="248">
        <f>Input!$UG$16</f>
        <v>0</v>
      </c>
    </row>
    <row r="75" spans="1:50">
      <c r="A75" s="245" t="s">
        <v>1032</v>
      </c>
      <c r="B75" s="249">
        <f>Input!$UH$16</f>
        <v>0</v>
      </c>
      <c r="C75" s="247">
        <f>Input!$UI$16</f>
        <v>0</v>
      </c>
      <c r="D75" s="247">
        <f>Input!$UJ$16</f>
        <v>0</v>
      </c>
      <c r="E75" s="247">
        <f>Input!$UK$16</f>
        <v>0</v>
      </c>
      <c r="F75" s="247">
        <f>Input!$UL$16</f>
        <v>0</v>
      </c>
      <c r="G75" s="247">
        <f>Input!$UM$16</f>
        <v>0</v>
      </c>
      <c r="H75" s="248">
        <f>Input!$UN$16</f>
        <v>0</v>
      </c>
    </row>
    <row r="76" spans="1:50">
      <c r="A76" s="245" t="s">
        <v>1032</v>
      </c>
      <c r="B76" s="249">
        <f>Input!$UO$16</f>
        <v>0</v>
      </c>
      <c r="C76" s="247">
        <f>Input!$UP$16</f>
        <v>0</v>
      </c>
      <c r="D76" s="247">
        <f>Input!$UQ$16</f>
        <v>0</v>
      </c>
      <c r="E76" s="247">
        <f>Input!$UR$16</f>
        <v>0</v>
      </c>
      <c r="F76" s="247">
        <f>Input!$US$16</f>
        <v>0</v>
      </c>
      <c r="G76" s="247">
        <f>Input!$UT$16</f>
        <v>0</v>
      </c>
      <c r="H76" s="248">
        <f>Input!$UU$16</f>
        <v>0</v>
      </c>
    </row>
    <row r="77" spans="1:50">
      <c r="A77" s="245" t="s">
        <v>1032</v>
      </c>
      <c r="B77" s="249">
        <f>Input!$UV$16</f>
        <v>0</v>
      </c>
      <c r="C77" s="247">
        <f>Input!$UW$16</f>
        <v>0</v>
      </c>
      <c r="D77" s="247">
        <f>Input!$UX$16</f>
        <v>0</v>
      </c>
      <c r="E77" s="247">
        <f>Input!$UY$16</f>
        <v>0</v>
      </c>
      <c r="F77" s="247">
        <f>Input!$UZ$16</f>
        <v>0</v>
      </c>
      <c r="G77" s="247">
        <f>Input!$VA$16</f>
        <v>0</v>
      </c>
      <c r="H77" s="248">
        <f>Input!$VB$16</f>
        <v>0</v>
      </c>
    </row>
    <row r="78" spans="1:50">
      <c r="A78" s="245" t="s">
        <v>1032</v>
      </c>
      <c r="B78" s="249">
        <f>Input!$VC$16</f>
        <v>0</v>
      </c>
      <c r="C78" s="247">
        <f>Input!$VD$16</f>
        <v>0</v>
      </c>
      <c r="D78" s="247">
        <f>Input!$VE$16</f>
        <v>0</v>
      </c>
      <c r="E78" s="247">
        <f>Input!$VF$16</f>
        <v>0</v>
      </c>
      <c r="F78" s="247">
        <f>Input!$VG$16</f>
        <v>0</v>
      </c>
      <c r="G78" s="247">
        <f>Input!$VH$16</f>
        <v>0</v>
      </c>
      <c r="H78" s="248">
        <f>Input!$VI$16</f>
        <v>0</v>
      </c>
    </row>
    <row r="79" spans="1:50">
      <c r="A79" s="245" t="s">
        <v>1032</v>
      </c>
      <c r="B79" s="246" t="s">
        <v>1019</v>
      </c>
      <c r="C79" s="247">
        <f>Input!$VJ$16</f>
        <v>0</v>
      </c>
      <c r="D79" s="247">
        <f>Input!$VK$16</f>
        <v>0</v>
      </c>
      <c r="E79" s="247">
        <f>Input!$VL$16</f>
        <v>0</v>
      </c>
      <c r="F79" s="247">
        <f>Input!$VM$16</f>
        <v>0</v>
      </c>
      <c r="G79" s="247">
        <f>Input!$VN$16</f>
        <v>0</v>
      </c>
      <c r="H79" s="248">
        <f>Input!$VO$16</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ht="30">
      <c r="A82" s="245" t="s">
        <v>138</v>
      </c>
      <c r="B82" s="249" t="str">
        <f>Input!$VP$16</f>
        <v>Governor's Emergency Education Relief Fund GEER TEXAS GRANT 84.425C</v>
      </c>
      <c r="C82" s="247">
        <f>Input!$VQ$16</f>
        <v>0</v>
      </c>
      <c r="D82" s="247">
        <f>Input!$VR$16</f>
        <v>0</v>
      </c>
      <c r="E82" s="247">
        <f>Input!$VS$16</f>
        <v>0</v>
      </c>
      <c r="F82" s="247">
        <f>Input!$VT$16</f>
        <v>0</v>
      </c>
      <c r="G82" s="247">
        <f>Input!$VU$16</f>
        <v>0</v>
      </c>
      <c r="H82" s="248">
        <f>Input!$VV$16</f>
        <v>0</v>
      </c>
    </row>
    <row r="83" spans="1:50" ht="30">
      <c r="A83" s="245" t="s">
        <v>138</v>
      </c>
      <c r="B83" s="249" t="str">
        <f>Input!$VW$16</f>
        <v>Governor's Emergency Education Relief Fund GEER EMERGENCY ED GRANT 84.425C</v>
      </c>
      <c r="C83" s="247">
        <f>Input!$VX$16</f>
        <v>0</v>
      </c>
      <c r="D83" s="247">
        <f>Input!$VY$16</f>
        <v>0</v>
      </c>
      <c r="E83" s="247">
        <f>Input!$VZ$16</f>
        <v>0</v>
      </c>
      <c r="F83" s="247">
        <f>Input!$WA$16</f>
        <v>0</v>
      </c>
      <c r="G83" s="247">
        <f>Input!$WB$16</f>
        <v>0</v>
      </c>
      <c r="H83" s="248">
        <f>Input!$WC$16</f>
        <v>0</v>
      </c>
    </row>
    <row r="84" spans="1:50" ht="30">
      <c r="A84" s="245" t="s">
        <v>138</v>
      </c>
      <c r="B84" s="249" t="str">
        <f>Input!$WD$16</f>
        <v>Governor's Emergency Education Relief Fund TEXAS RESKILLING FUND GRANT</v>
      </c>
      <c r="C84" s="247">
        <f>Input!$WE$16</f>
        <v>0</v>
      </c>
      <c r="D84" s="247">
        <f>Input!$WF$16</f>
        <v>0</v>
      </c>
      <c r="E84" s="247">
        <f>Input!$WG$16</f>
        <v>0</v>
      </c>
      <c r="F84" s="247">
        <f>Input!$WH$16</f>
        <v>0</v>
      </c>
      <c r="G84" s="247">
        <f>Input!$WI$16</f>
        <v>0</v>
      </c>
      <c r="H84" s="248">
        <f>Input!$WJ$16</f>
        <v>0</v>
      </c>
    </row>
    <row r="85" spans="1:50" ht="30">
      <c r="A85" s="245" t="s">
        <v>138</v>
      </c>
      <c r="B85" s="249" t="str">
        <f>Input!$WK$16</f>
        <v>Governor's Emergency Education Relief Fund OER Course Development &amp; Implementation Grant</v>
      </c>
      <c r="C85" s="247">
        <f>Input!$WL$16</f>
        <v>0</v>
      </c>
      <c r="D85" s="247">
        <f>Input!$WM$16</f>
        <v>0</v>
      </c>
      <c r="E85" s="247">
        <f>Input!$WN$16</f>
        <v>0</v>
      </c>
      <c r="F85" s="247">
        <f>Input!$WO$16</f>
        <v>0</v>
      </c>
      <c r="G85" s="247">
        <f>Input!$WP$16</f>
        <v>0</v>
      </c>
      <c r="H85" s="248">
        <f>Input!$WQ$16</f>
        <v>0</v>
      </c>
    </row>
    <row r="86" spans="1:50">
      <c r="A86" s="245" t="s">
        <v>138</v>
      </c>
      <c r="B86" s="249">
        <f>Input!$WR$16</f>
        <v>0</v>
      </c>
      <c r="C86" s="247">
        <f>Input!$WS$16</f>
        <v>0</v>
      </c>
      <c r="D86" s="247">
        <f>Input!$WT$16</f>
        <v>0</v>
      </c>
      <c r="E86" s="247">
        <f>Input!$WU$16</f>
        <v>0</v>
      </c>
      <c r="F86" s="247">
        <f>Input!$WV$16</f>
        <v>0</v>
      </c>
      <c r="G86" s="247">
        <f>Input!$WW$16</f>
        <v>0</v>
      </c>
      <c r="H86" s="248">
        <f>Input!$WX$16</f>
        <v>0</v>
      </c>
    </row>
    <row r="87" spans="1:50">
      <c r="A87" s="245" t="s">
        <v>138</v>
      </c>
      <c r="B87" s="249">
        <f>Input!$WY$16</f>
        <v>0</v>
      </c>
      <c r="C87" s="247">
        <f>Input!$WZ$16</f>
        <v>0</v>
      </c>
      <c r="D87" s="247">
        <f>Input!$XA$16</f>
        <v>0</v>
      </c>
      <c r="E87" s="247">
        <f>Input!$XB$16</f>
        <v>0</v>
      </c>
      <c r="F87" s="247">
        <f>Input!$XC$16</f>
        <v>0</v>
      </c>
      <c r="G87" s="247">
        <f>Input!$XD$16</f>
        <v>0</v>
      </c>
      <c r="H87" s="248">
        <f>Input!$XE$16</f>
        <v>0</v>
      </c>
    </row>
    <row r="88" spans="1:50">
      <c r="A88" s="245" t="s">
        <v>138</v>
      </c>
      <c r="B88" s="249">
        <f>Input!$XF$16</f>
        <v>0</v>
      </c>
      <c r="C88" s="247">
        <f>Input!$XG$16</f>
        <v>0</v>
      </c>
      <c r="D88" s="247">
        <f>Input!$XH$16</f>
        <v>0</v>
      </c>
      <c r="E88" s="247">
        <f>Input!$XI$16</f>
        <v>0</v>
      </c>
      <c r="F88" s="247">
        <f>Input!$XJ$16</f>
        <v>0</v>
      </c>
      <c r="G88" s="247">
        <f>Input!$XK$16</f>
        <v>0</v>
      </c>
      <c r="H88" s="248">
        <f>Input!$XL$16</f>
        <v>0</v>
      </c>
    </row>
    <row r="89" spans="1:50">
      <c r="A89" s="245" t="s">
        <v>138</v>
      </c>
      <c r="B89" s="249">
        <f>Input!$XM$16</f>
        <v>0</v>
      </c>
      <c r="C89" s="247">
        <f>Input!$XN$16</f>
        <v>0</v>
      </c>
      <c r="D89" s="247">
        <f>Input!$XO$16</f>
        <v>0</v>
      </c>
      <c r="E89" s="247">
        <f>Input!$XP$16</f>
        <v>0</v>
      </c>
      <c r="F89" s="247">
        <f>Input!$XQ$16</f>
        <v>0</v>
      </c>
      <c r="G89" s="247">
        <f>Input!$XR$16</f>
        <v>0</v>
      </c>
      <c r="H89" s="248">
        <f>Input!$XS$16</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Input!$XT$16</f>
        <v>0</v>
      </c>
      <c r="D93" s="247">
        <f>Input!$XU$16</f>
        <v>0</v>
      </c>
      <c r="E93" s="247">
        <f>Input!$XV$16</f>
        <v>0</v>
      </c>
      <c r="F93" s="247">
        <f>Input!$XW$16</f>
        <v>0</v>
      </c>
      <c r="G93" s="247">
        <f>Input!$XX$16</f>
        <v>0</v>
      </c>
      <c r="H93" s="248">
        <f>Input!$XY$16</f>
        <v>0</v>
      </c>
    </row>
    <row r="94" spans="1:50" ht="47.25">
      <c r="A94" s="245" t="s">
        <v>1038</v>
      </c>
      <c r="B94" s="210" t="s">
        <v>1039</v>
      </c>
      <c r="C94" s="247">
        <f>Input!$XZ$16</f>
        <v>0</v>
      </c>
      <c r="D94" s="247">
        <f>Input!$YA$16</f>
        <v>0</v>
      </c>
      <c r="E94" s="247">
        <f>Input!$YB$16</f>
        <v>0</v>
      </c>
      <c r="F94" s="247">
        <f>Input!$YC$16</f>
        <v>0</v>
      </c>
      <c r="G94" s="247">
        <f>Input!$YD$16</f>
        <v>0</v>
      </c>
      <c r="H94" s="248">
        <f>Input!$YE$16</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39921127</v>
      </c>
      <c r="D97" s="251">
        <f t="shared" ref="D97:G97" si="7">D95+D90+D80+D64+D49+D34+D19</f>
        <v>10308700</v>
      </c>
      <c r="E97" s="251">
        <f t="shared" si="7"/>
        <v>134686127</v>
      </c>
      <c r="F97" s="251">
        <f t="shared" si="7"/>
        <v>49156133</v>
      </c>
      <c r="G97" s="251">
        <f t="shared" si="7"/>
        <v>2289484</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'PVAMU Uses'!C67</f>
        <v>10308700</v>
      </c>
      <c r="E99" s="259"/>
      <c r="F99" s="259">
        <f>'PVAMU Uses'!D67</f>
        <v>49156133</v>
      </c>
      <c r="G99" s="259">
        <f>'PVAMU Uses'!E67</f>
        <v>2289484</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39921127</v>
      </c>
      <c r="D106" s="175">
        <f>SUM(D5:D18)+SUM(D21:D33)+SUM(D36:D48)+SUM(D51:D63)+SUM(D66:D79)+SUM(D82:D89)+SUM(D93:D94)</f>
        <v>10308700</v>
      </c>
      <c r="E106" s="175">
        <f>SUM(E5:E18)+SUM(E21:E33)+SUM(E36:E48)+SUM(E51:E63)+SUM(E66:E79)+SUM(E82:E89)+SUM(E93:E94)</f>
        <v>134686127</v>
      </c>
      <c r="F106" s="175">
        <f>SUM(F5:F18)+SUM(F21:F33)+SUM(F36:F48)+SUM(F51:F63)+SUM(F66:F79)+SUM(F82:F89)+SUM(F93:F94)</f>
        <v>49156133</v>
      </c>
      <c r="G106" s="175">
        <f>SUM(G5:G18)+SUM(G21:G33)+SUM(G36:G48)+SUM(G51:G63)+SUM(G66:G79)+SUM(G82:G89)+SUM(G93:G94)</f>
        <v>2289484</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236361571</v>
      </c>
    </row>
    <row r="111" spans="1:50">
      <c r="E111" s="312">
        <f>'PVAMU Uses'!D80</f>
        <v>61783914</v>
      </c>
    </row>
    <row r="112" spans="1:50">
      <c r="E112" s="313">
        <f>Input!F13</f>
        <v>11163</v>
      </c>
    </row>
    <row r="113" spans="5:5">
      <c r="E113" s="175">
        <f>SUM(E110:E112)</f>
        <v>298156648</v>
      </c>
    </row>
    <row r="114" spans="5:5">
      <c r="E114" s="175">
        <f>Input!G13</f>
        <v>58689384</v>
      </c>
    </row>
    <row r="115" spans="5:5">
      <c r="E115" s="175">
        <f>E114-E113</f>
        <v>-239467264</v>
      </c>
    </row>
    <row r="116" spans="5:5">
      <c r="E116" s="314" t="str">
        <f>IF(E115&lt;&gt;0,"Out of Balance","Balanced")</f>
        <v>Out of Balance</v>
      </c>
    </row>
  </sheetData>
  <mergeCells count="1">
    <mergeCell ref="A97:B97"/>
  </mergeCells>
  <conditionalFormatting sqref="F100">
    <cfRule type="expression" dxfId="531" priority="10">
      <formula>$F$100&lt;&gt;0</formula>
    </cfRule>
  </conditionalFormatting>
  <conditionalFormatting sqref="G100">
    <cfRule type="expression" dxfId="530" priority="9">
      <formula>$G$100&lt;&gt;0</formula>
    </cfRule>
  </conditionalFormatting>
  <conditionalFormatting sqref="F102">
    <cfRule type="expression" dxfId="529" priority="8">
      <formula>$F$102&lt;&gt;""</formula>
    </cfRule>
  </conditionalFormatting>
  <conditionalFormatting sqref="G102">
    <cfRule type="expression" dxfId="528" priority="7">
      <formula>$G$102&lt;&gt;""</formula>
    </cfRule>
  </conditionalFormatting>
  <conditionalFormatting sqref="D100">
    <cfRule type="expression" dxfId="527" priority="6">
      <formula>$D$100&lt;&gt;0</formula>
    </cfRule>
  </conditionalFormatting>
  <conditionalFormatting sqref="D102">
    <cfRule type="expression" dxfId="526" priority="5">
      <formula>$D$102&lt;&gt;""</formula>
    </cfRule>
  </conditionalFormatting>
  <conditionalFormatting sqref="C102">
    <cfRule type="expression" dxfId="525" priority="4">
      <formula>$C$102&lt;&gt;""</formula>
    </cfRule>
  </conditionalFormatting>
  <conditionalFormatting sqref="E102">
    <cfRule type="expression" dxfId="524" priority="3">
      <formula>$E$102&lt;&gt;""</formula>
    </cfRule>
  </conditionalFormatting>
  <conditionalFormatting sqref="H2">
    <cfRule type="expression" dxfId="523" priority="2">
      <formula>OR($C$100&lt;&gt;0,$D$100&lt;&gt;0,$E$100&lt;&gt;0,$F$100&lt;&gt;0,$G$100&lt;&gt;0)</formula>
    </cfRule>
  </conditionalFormatting>
  <conditionalFormatting sqref="H1">
    <cfRule type="expression" dxfId="52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69AD4-B1A5-4113-AFC4-D6E01D2D83BF}">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Input!$B$17</f>
        <v>Tarleton State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Input!$N$17</f>
        <v>2990925</v>
      </c>
      <c r="D6" s="188">
        <f>Input!$O$17</f>
        <v>15440178</v>
      </c>
      <c r="E6" s="188">
        <f>Input!$P$17</f>
        <v>0</v>
      </c>
      <c r="F6" s="189">
        <f>Input!$Q$17</f>
        <v>0</v>
      </c>
    </row>
    <row r="7" spans="1:6" ht="15.75">
      <c r="A7" s="190" t="s">
        <v>936</v>
      </c>
      <c r="B7" s="191" t="s">
        <v>938</v>
      </c>
      <c r="C7" s="192">
        <f>Input!$R$17</f>
        <v>2465</v>
      </c>
      <c r="D7" s="192">
        <f>Input!$S$17</f>
        <v>6277</v>
      </c>
      <c r="E7" s="193"/>
      <c r="F7" s="194" t="str">
        <f>Input!$T$17</f>
        <v>Unduplicated</v>
      </c>
    </row>
    <row r="8" spans="1:6" ht="15.75">
      <c r="A8" s="195" t="s">
        <v>940</v>
      </c>
      <c r="B8" s="196" t="s">
        <v>941</v>
      </c>
      <c r="C8" s="187">
        <f>Input!$U$17</f>
        <v>4873432</v>
      </c>
      <c r="D8" s="188">
        <f>Input!$V$17</f>
        <v>2884</v>
      </c>
      <c r="E8" s="188">
        <f>Input!$W$17</f>
        <v>0</v>
      </c>
      <c r="F8" s="189">
        <f>Input!$X$17</f>
        <v>0</v>
      </c>
    </row>
    <row r="9" spans="1:6" ht="15.75">
      <c r="A9" s="190" t="s">
        <v>940</v>
      </c>
      <c r="B9" s="191" t="s">
        <v>938</v>
      </c>
      <c r="C9" s="192">
        <f>Input!$Y$17</f>
        <v>2839</v>
      </c>
      <c r="D9" s="192">
        <f>Input!$Z$17</f>
        <v>2</v>
      </c>
      <c r="E9" s="193"/>
      <c r="F9" s="194" t="str">
        <f>Input!$AA$17</f>
        <v>Unduplicated</v>
      </c>
    </row>
    <row r="10" spans="1:6" ht="15.75">
      <c r="A10" s="195" t="s">
        <v>942</v>
      </c>
      <c r="B10" s="196" t="s">
        <v>943</v>
      </c>
      <c r="C10" s="187">
        <f>Input!$AB$17</f>
        <v>0</v>
      </c>
      <c r="D10" s="188">
        <f>Input!$AC$17</f>
        <v>0</v>
      </c>
      <c r="E10" s="188">
        <f>Input!$AD$17</f>
        <v>0</v>
      </c>
      <c r="F10" s="189">
        <f>Input!$AE$17</f>
        <v>0</v>
      </c>
    </row>
    <row r="11" spans="1:6" ht="15.75">
      <c r="A11" s="190" t="s">
        <v>942</v>
      </c>
      <c r="B11" s="191" t="s">
        <v>938</v>
      </c>
      <c r="C11" s="192">
        <f>Input!$AF$17</f>
        <v>0</v>
      </c>
      <c r="D11" s="192">
        <f>Input!$AG$17</f>
        <v>0</v>
      </c>
      <c r="E11" s="193"/>
      <c r="F11" s="194" t="str">
        <f>Input!$AH$17</f>
        <v>Unduplicated</v>
      </c>
    </row>
    <row r="12" spans="1:6" ht="31.5">
      <c r="A12" s="195" t="s">
        <v>944</v>
      </c>
      <c r="B12" s="196" t="s">
        <v>945</v>
      </c>
      <c r="C12" s="187">
        <f>Input!$AI$17</f>
        <v>0</v>
      </c>
      <c r="D12" s="188">
        <f>Input!$AJ$17</f>
        <v>137874</v>
      </c>
      <c r="E12" s="188">
        <f>Input!$AK$17</f>
        <v>0</v>
      </c>
      <c r="F12" s="189" t="str">
        <f>Input!$AL$17</f>
        <v>Laptops purchased to loan to students when needed</v>
      </c>
    </row>
    <row r="13" spans="1:6" ht="15.75">
      <c r="A13" s="190" t="s">
        <v>944</v>
      </c>
      <c r="B13" s="191" t="s">
        <v>938</v>
      </c>
      <c r="C13" s="192">
        <f>Input!$AM$17</f>
        <v>0</v>
      </c>
      <c r="D13" s="192">
        <f>Input!$AN$17</f>
        <v>0</v>
      </c>
      <c r="E13" s="193"/>
      <c r="F13" s="194" t="str">
        <f>Input!$AO$17</f>
        <v>Unduplicated</v>
      </c>
    </row>
    <row r="14" spans="1:6" ht="31.5">
      <c r="A14" s="195" t="s">
        <v>946</v>
      </c>
      <c r="B14" s="196" t="s">
        <v>947</v>
      </c>
      <c r="C14" s="187">
        <f>Input!$AP$17</f>
        <v>0</v>
      </c>
      <c r="D14" s="188">
        <f>Input!$AQ$17</f>
        <v>0</v>
      </c>
      <c r="E14" s="188">
        <f>Input!$AR$17</f>
        <v>0</v>
      </c>
      <c r="F14" s="189">
        <f>Input!$AS$17</f>
        <v>0</v>
      </c>
    </row>
    <row r="15" spans="1:6" ht="15.75">
      <c r="A15" s="190" t="s">
        <v>946</v>
      </c>
      <c r="B15" s="191" t="s">
        <v>938</v>
      </c>
      <c r="C15" s="192">
        <f>Input!$AT$17</f>
        <v>0</v>
      </c>
      <c r="D15" s="192">
        <f>Input!$AU$17</f>
        <v>0</v>
      </c>
      <c r="E15" s="193"/>
      <c r="F15" s="194" t="str">
        <f>Input!$AV$17</f>
        <v>Unduplicated</v>
      </c>
    </row>
    <row r="16" spans="1:6" ht="63">
      <c r="A16" s="195" t="s">
        <v>948</v>
      </c>
      <c r="B16" s="196" t="s">
        <v>949</v>
      </c>
      <c r="C16" s="187">
        <f>Input!$AW$17</f>
        <v>0</v>
      </c>
      <c r="D16" s="188">
        <f>Input!$AX$17</f>
        <v>161981</v>
      </c>
      <c r="E16" s="188">
        <f>Input!$AY$17</f>
        <v>0</v>
      </c>
      <c r="F16" s="189" t="str">
        <f>Input!$AZ$17</f>
        <v>Expenses due to isolated students and adjustments to students traveling during specific COVID19 protocol.</v>
      </c>
    </row>
    <row r="17" spans="1:6" ht="15.75">
      <c r="A17" s="190" t="s">
        <v>948</v>
      </c>
      <c r="B17" s="191" t="s">
        <v>938</v>
      </c>
      <c r="C17" s="192">
        <f>Input!$BA$17</f>
        <v>0</v>
      </c>
      <c r="D17" s="192">
        <f>Input!$BB$17</f>
        <v>0</v>
      </c>
      <c r="E17" s="193"/>
      <c r="F17" s="194" t="str">
        <f>Input!$BC$17</f>
        <v>Unduplicated</v>
      </c>
    </row>
    <row r="18" spans="1:6" ht="15.75">
      <c r="A18" s="195" t="s">
        <v>950</v>
      </c>
      <c r="B18" s="196" t="s">
        <v>951</v>
      </c>
      <c r="C18" s="187">
        <f>Input!$BD$17</f>
        <v>0</v>
      </c>
      <c r="D18" s="188">
        <f>Input!$BE$17</f>
        <v>0</v>
      </c>
      <c r="E18" s="188">
        <f>Input!$BF$17</f>
        <v>0</v>
      </c>
      <c r="F18" s="189">
        <f>Input!$BG$17</f>
        <v>0</v>
      </c>
    </row>
    <row r="19" spans="1:6" ht="15.75">
      <c r="A19" s="190" t="s">
        <v>950</v>
      </c>
      <c r="B19" s="191" t="s">
        <v>938</v>
      </c>
      <c r="C19" s="192">
        <f>Input!$BH$17</f>
        <v>0</v>
      </c>
      <c r="D19" s="192">
        <f>Input!$BI$17</f>
        <v>0</v>
      </c>
      <c r="E19" s="193"/>
      <c r="F19" s="194">
        <f>Input!$BJ$17</f>
        <v>0</v>
      </c>
    </row>
    <row r="20" spans="1:6" ht="15.75">
      <c r="A20" s="195"/>
      <c r="B20" s="197" t="s">
        <v>952</v>
      </c>
      <c r="C20" s="198">
        <f t="shared" ref="C20:E21" si="0">C18+C16+C14+C12+C10+C8+C6</f>
        <v>7864357</v>
      </c>
      <c r="D20" s="198">
        <f t="shared" si="0"/>
        <v>15742917</v>
      </c>
      <c r="E20" s="198">
        <f t="shared" si="0"/>
        <v>0</v>
      </c>
      <c r="F20" s="199"/>
    </row>
    <row r="21" spans="1:6" ht="15.75">
      <c r="A21" s="195"/>
      <c r="B21" s="200" t="s">
        <v>953</v>
      </c>
      <c r="C21" s="201">
        <f t="shared" si="0"/>
        <v>5304</v>
      </c>
      <c r="D21" s="201">
        <f t="shared" si="0"/>
        <v>6279</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Input!$BK$17</f>
        <v>0</v>
      </c>
      <c r="D24" s="188">
        <f>Input!$BL$17</f>
        <v>0</v>
      </c>
      <c r="E24" s="188">
        <f>Input!$BM$17</f>
        <v>0</v>
      </c>
      <c r="F24" s="189">
        <f>Input!$BN$17</f>
        <v>0</v>
      </c>
    </row>
    <row r="25" spans="1:6" ht="31.5">
      <c r="A25" s="195" t="s">
        <v>957</v>
      </c>
      <c r="B25" s="196" t="s">
        <v>958</v>
      </c>
      <c r="C25" s="187">
        <f>Input!$BO$17</f>
        <v>0</v>
      </c>
      <c r="D25" s="188">
        <f>Input!$BP$17</f>
        <v>0</v>
      </c>
      <c r="E25" s="188">
        <f>Input!$BQ$17</f>
        <v>0</v>
      </c>
      <c r="F25" s="189">
        <f>Input!$BR$17</f>
        <v>0</v>
      </c>
    </row>
    <row r="26" spans="1:6" ht="47.25">
      <c r="A26" s="195" t="s">
        <v>959</v>
      </c>
      <c r="B26" s="208" t="s">
        <v>960</v>
      </c>
      <c r="C26" s="187">
        <f>Input!$BS$17</f>
        <v>0</v>
      </c>
      <c r="D26" s="188">
        <f>Input!$BT$17</f>
        <v>0</v>
      </c>
      <c r="E26" s="188">
        <f>Input!$BU$17</f>
        <v>119633</v>
      </c>
      <c r="F26" s="189">
        <f>Input!$BV$17</f>
        <v>0</v>
      </c>
    </row>
    <row r="27" spans="1:6" ht="31.5">
      <c r="A27" s="195" t="s">
        <v>961</v>
      </c>
      <c r="B27" s="196" t="s">
        <v>962</v>
      </c>
      <c r="C27" s="187">
        <f>Input!$BW$17</f>
        <v>0</v>
      </c>
      <c r="D27" s="188">
        <f>Input!$BX$17</f>
        <v>18826</v>
      </c>
      <c r="E27" s="188">
        <f>Input!$BY$17</f>
        <v>0</v>
      </c>
      <c r="F27" s="189">
        <f>Input!$BZ$17</f>
        <v>0</v>
      </c>
    </row>
    <row r="28" spans="1:6" ht="31.5">
      <c r="A28" s="209" t="s">
        <v>963</v>
      </c>
      <c r="B28" s="210" t="s">
        <v>964</v>
      </c>
      <c r="C28" s="187">
        <f>Input!$CA$17</f>
        <v>48917</v>
      </c>
      <c r="D28" s="188">
        <f>Input!$CB$17</f>
        <v>272036</v>
      </c>
      <c r="E28" s="188">
        <f>Input!$CC$17</f>
        <v>1354772</v>
      </c>
      <c r="F28" s="189">
        <f>Input!$CD$17</f>
        <v>0</v>
      </c>
    </row>
    <row r="29" spans="1:6" ht="15.75">
      <c r="A29" s="211"/>
      <c r="B29" s="212" t="s">
        <v>965</v>
      </c>
      <c r="C29" s="213">
        <f>SUM(C24:C28)</f>
        <v>48917</v>
      </c>
      <c r="D29" s="213">
        <f t="shared" ref="D29:E29" si="1">SUM(D24:D28)</f>
        <v>290862</v>
      </c>
      <c r="E29" s="213">
        <f t="shared" si="1"/>
        <v>1474405</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Input!$CE$17</f>
        <v>0</v>
      </c>
      <c r="D32" s="188">
        <f>Input!$CF$17</f>
        <v>151419</v>
      </c>
      <c r="E32" s="188">
        <f>Input!$CG$17</f>
        <v>1795</v>
      </c>
      <c r="F32" s="189">
        <f>Input!$CH$17</f>
        <v>0</v>
      </c>
    </row>
    <row r="33" spans="1:6" ht="15.75">
      <c r="A33" s="195" t="s">
        <v>969</v>
      </c>
      <c r="B33" s="196" t="s">
        <v>1216</v>
      </c>
      <c r="C33" s="187">
        <f>Input!$CI$17</f>
        <v>66581</v>
      </c>
      <c r="D33" s="188">
        <f>Input!$CJ$17</f>
        <v>0</v>
      </c>
      <c r="E33" s="188">
        <f>Input!$CK$17</f>
        <v>11157</v>
      </c>
      <c r="F33" s="189">
        <f>Input!$CL$17</f>
        <v>0</v>
      </c>
    </row>
    <row r="34" spans="1:6" ht="31.5">
      <c r="A34" s="195" t="s">
        <v>970</v>
      </c>
      <c r="B34" s="196" t="s">
        <v>971</v>
      </c>
      <c r="C34" s="187">
        <f>Input!$CM$17</f>
        <v>0</v>
      </c>
      <c r="D34" s="188">
        <f>Input!$CN$17</f>
        <v>0</v>
      </c>
      <c r="E34" s="188">
        <f>Input!$CO$17</f>
        <v>0</v>
      </c>
      <c r="F34" s="189">
        <f>Input!$CP$17</f>
        <v>0</v>
      </c>
    </row>
    <row r="35" spans="1:6" ht="31.5">
      <c r="A35" s="211" t="s">
        <v>972</v>
      </c>
      <c r="B35" s="196" t="s">
        <v>973</v>
      </c>
      <c r="C35" s="187">
        <f>Input!$CQ$17</f>
        <v>0</v>
      </c>
      <c r="D35" s="188">
        <f>Input!$CR$17</f>
        <v>0</v>
      </c>
      <c r="E35" s="188">
        <f>Input!$CS$17</f>
        <v>0</v>
      </c>
      <c r="F35" s="189">
        <f>Input!$CT$17</f>
        <v>0</v>
      </c>
    </row>
    <row r="36" spans="1:6" ht="15.75">
      <c r="A36" s="211"/>
      <c r="B36" s="212" t="s">
        <v>965</v>
      </c>
      <c r="C36" s="213">
        <f>SUM(C32:C35)</f>
        <v>66581</v>
      </c>
      <c r="D36" s="213">
        <f t="shared" ref="D36:E36" si="2">SUM(D32:D35)</f>
        <v>151419</v>
      </c>
      <c r="E36" s="213">
        <f t="shared" si="2"/>
        <v>12952</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Input!$CU$17</f>
        <v>359600</v>
      </c>
      <c r="D39" s="188">
        <f>Input!$CV$17</f>
        <v>248750</v>
      </c>
      <c r="E39" s="188">
        <f>Input!$CW$17</f>
        <v>0</v>
      </c>
      <c r="F39" s="189">
        <f>Input!$CX$17</f>
        <v>0</v>
      </c>
    </row>
    <row r="40" spans="1:6" ht="47.25">
      <c r="A40" s="195" t="s">
        <v>977</v>
      </c>
      <c r="B40" s="196" t="s">
        <v>978</v>
      </c>
      <c r="C40" s="187">
        <f>Input!$CY$17</f>
        <v>0</v>
      </c>
      <c r="D40" s="188">
        <f>Input!$CZ$17</f>
        <v>109106</v>
      </c>
      <c r="E40" s="188">
        <f>Input!$DA$17</f>
        <v>0</v>
      </c>
      <c r="F40" s="189">
        <f>Input!$DB$17</f>
        <v>0</v>
      </c>
    </row>
    <row r="41" spans="1:6" ht="15.75">
      <c r="A41" s="209" t="s">
        <v>979</v>
      </c>
      <c r="B41" s="210" t="s">
        <v>980</v>
      </c>
      <c r="C41" s="187">
        <f>Input!$DC$17</f>
        <v>0</v>
      </c>
      <c r="D41" s="188">
        <f>Input!$DD$17</f>
        <v>0</v>
      </c>
      <c r="E41" s="188">
        <f>Input!$DE$17</f>
        <v>0</v>
      </c>
      <c r="F41" s="189">
        <f>Input!$DF$17</f>
        <v>0</v>
      </c>
    </row>
    <row r="42" spans="1:6" ht="15.75">
      <c r="A42" s="211"/>
      <c r="B42" s="212" t="s">
        <v>965</v>
      </c>
      <c r="C42" s="213">
        <f>SUM(C39:C41)</f>
        <v>359600</v>
      </c>
      <c r="D42" s="213">
        <f t="shared" ref="D42:E42" si="3">SUM(D39:D41)</f>
        <v>357856</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Input!$DG$17</f>
        <v>0</v>
      </c>
      <c r="D45" s="188">
        <f>Input!$DH$17</f>
        <v>0</v>
      </c>
      <c r="E45" s="188">
        <f>Input!$DI$17</f>
        <v>0</v>
      </c>
      <c r="F45" s="189">
        <f>Input!$DJ$17</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Input!$DK$17</f>
        <v>0</v>
      </c>
      <c r="D48" s="188">
        <f>Input!$DL$17</f>
        <v>0</v>
      </c>
      <c r="E48" s="188">
        <f>Input!$DM$17</f>
        <v>0</v>
      </c>
      <c r="F48" s="189">
        <f>Input!$DN$17</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Input!$DO$17</f>
        <v>109673</v>
      </c>
      <c r="D52" s="188">
        <f>Input!$DP$17</f>
        <v>4616847</v>
      </c>
      <c r="E52" s="188">
        <f>Input!$DQ$17</f>
        <v>0</v>
      </c>
      <c r="F52" s="189" t="str">
        <f>Input!$DR$17</f>
        <v>Lost Revenue from State Appropriation Reduction $3,499,751 - Foreign Travel Cancelled due to COVID - $109,673-Incirect Cost $1,117,096</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Input!$DS$17</f>
        <v>0</v>
      </c>
      <c r="D55" s="188">
        <f>Input!$DT$17</f>
        <v>1097048</v>
      </c>
      <c r="E55" s="188">
        <f>Input!$DU$17</f>
        <v>0</v>
      </c>
      <c r="F55" s="189">
        <f>Input!$DV$17</f>
        <v>0</v>
      </c>
    </row>
    <row r="56" spans="1:6" ht="15.75">
      <c r="A56" s="308" t="s">
        <v>986</v>
      </c>
      <c r="B56" s="191" t="s">
        <v>990</v>
      </c>
      <c r="C56" s="192">
        <f>Input!$DW$17</f>
        <v>0</v>
      </c>
      <c r="D56" s="192">
        <f>Input!$DX$17</f>
        <v>231</v>
      </c>
      <c r="E56" s="193"/>
      <c r="F56" s="194" t="str">
        <f>Input!$DY$17</f>
        <v>Unduplicated</v>
      </c>
    </row>
    <row r="57" spans="1:6" ht="31.5">
      <c r="A57" s="305" t="s">
        <v>1213</v>
      </c>
      <c r="B57" s="210" t="s">
        <v>991</v>
      </c>
      <c r="C57" s="187">
        <f>Input!$DZ$17</f>
        <v>0</v>
      </c>
      <c r="D57" s="188">
        <f>Input!$EA$17</f>
        <v>1061357</v>
      </c>
      <c r="E57" s="188">
        <f>Input!$EB$17</f>
        <v>0</v>
      </c>
      <c r="F57" s="189">
        <f>Input!$EC$17</f>
        <v>0</v>
      </c>
    </row>
    <row r="58" spans="1:6" ht="15.75">
      <c r="A58" s="308" t="s">
        <v>1213</v>
      </c>
      <c r="B58" s="191" t="s">
        <v>990</v>
      </c>
      <c r="C58" s="192">
        <f>Input!$ED$17</f>
        <v>0</v>
      </c>
      <c r="D58" s="192">
        <f>Input!$EE$17</f>
        <v>1163</v>
      </c>
      <c r="E58" s="193"/>
      <c r="F58" s="194" t="str">
        <f>Input!$EF$17</f>
        <v>Unduplicated</v>
      </c>
    </row>
    <row r="59" spans="1:6" ht="31.5">
      <c r="A59" s="305" t="s">
        <v>1214</v>
      </c>
      <c r="B59" s="210" t="s">
        <v>992</v>
      </c>
      <c r="C59" s="187">
        <f>Input!$EG$17</f>
        <v>0</v>
      </c>
      <c r="D59" s="188">
        <f>Input!$EH$17</f>
        <v>337588</v>
      </c>
      <c r="E59" s="188">
        <f>Input!$EI$17</f>
        <v>0</v>
      </c>
      <c r="F59" s="189">
        <f>Input!$EJ$17</f>
        <v>0</v>
      </c>
    </row>
    <row r="60" spans="1:6" ht="15.75">
      <c r="A60" s="308" t="s">
        <v>1214</v>
      </c>
      <c r="B60" s="191" t="s">
        <v>990</v>
      </c>
      <c r="C60" s="192">
        <f>Input!$EK$17</f>
        <v>0</v>
      </c>
      <c r="D60" s="192">
        <f>Input!$EL$17</f>
        <v>156</v>
      </c>
      <c r="E60" s="193"/>
      <c r="F60" s="194" t="str">
        <f>Input!$EM$17</f>
        <v>Unduplicated</v>
      </c>
    </row>
    <row r="61" spans="1:6" ht="15.75">
      <c r="A61" s="305"/>
      <c r="B61" s="197" t="s">
        <v>952</v>
      </c>
      <c r="C61" s="198">
        <f>C59+C57+C55</f>
        <v>0</v>
      </c>
      <c r="D61" s="198">
        <f t="shared" ref="D61:E62" si="4">D59+D57+D55</f>
        <v>2495993</v>
      </c>
      <c r="E61" s="198">
        <f t="shared" si="4"/>
        <v>0</v>
      </c>
      <c r="F61" s="189"/>
    </row>
    <row r="62" spans="1:6" ht="15.75">
      <c r="A62" s="308"/>
      <c r="B62" s="191" t="s">
        <v>953</v>
      </c>
      <c r="C62" s="219">
        <f>C60+C58+C56</f>
        <v>0</v>
      </c>
      <c r="D62" s="219">
        <f t="shared" si="4"/>
        <v>1550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Input!$EN$17</f>
        <v>0</v>
      </c>
      <c r="D65" s="187">
        <f>Input!$EO$17</f>
        <v>0</v>
      </c>
      <c r="E65" s="187">
        <f>Input!$EP$17</f>
        <v>0</v>
      </c>
      <c r="F65" s="189">
        <f>Input!$EQ$17</f>
        <v>0</v>
      </c>
    </row>
    <row r="66" spans="1:6" ht="15.75">
      <c r="A66" s="202"/>
      <c r="B66" s="215"/>
      <c r="C66" s="220"/>
      <c r="D66" s="221"/>
      <c r="E66" s="222"/>
      <c r="F66" s="199"/>
    </row>
    <row r="67" spans="1:6" ht="15.75">
      <c r="A67" s="195"/>
      <c r="B67" s="223" t="s">
        <v>995</v>
      </c>
      <c r="C67" s="224">
        <f>C65+C61+C52+C49+C45+C42+C36+C29+C20</f>
        <v>8449128</v>
      </c>
      <c r="D67" s="224">
        <f t="shared" ref="D67:E67" si="5">D65+D61+D52+D49+D45+D42+D36+D29+D20</f>
        <v>23655894</v>
      </c>
      <c r="E67" s="224">
        <f t="shared" si="5"/>
        <v>1487357</v>
      </c>
      <c r="F67" s="225"/>
    </row>
    <row r="68" spans="1:6" ht="15.75">
      <c r="A68" s="195"/>
      <c r="B68" s="223" t="s">
        <v>996</v>
      </c>
      <c r="C68" s="224">
        <f>C62+C21</f>
        <v>5304</v>
      </c>
      <c r="D68" s="224">
        <f>D62+D21</f>
        <v>7829</v>
      </c>
      <c r="E68" s="224"/>
      <c r="F68" s="225"/>
    </row>
    <row r="69" spans="1:6" ht="15.75">
      <c r="A69" s="226"/>
      <c r="B69" s="227"/>
      <c r="C69" s="228"/>
      <c r="D69" s="228"/>
      <c r="E69" s="228"/>
      <c r="F69" s="206"/>
    </row>
    <row r="70" spans="1:6" s="205" customFormat="1" ht="15.75">
      <c r="B70" s="229" t="s">
        <v>997</v>
      </c>
      <c r="C70" s="230">
        <f>'TARLST Fed'!D97</f>
        <v>8449128</v>
      </c>
      <c r="D70" s="231">
        <f>'TARLST Fed'!F97</f>
        <v>23655894</v>
      </c>
      <c r="E70" s="231">
        <f>'TARLST Fed'!G97</f>
        <v>1487357</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8449128</v>
      </c>
      <c r="D76" s="235">
        <f>SUM(D6,D8,D10,D12,D14,D16,D18,)+SUM(D24:D28)+SUM(D32:D35)+SUM(D39:D41)+D45+D48+D52+SUM(D55,D57,D59)+D65</f>
        <v>23655894</v>
      </c>
      <c r="E76" s="235">
        <f>SUM(E6,E8,E10,E12,E14,E16,E18,)+SUM(E24:E28)+SUM(E32:E35)+SUM(E39:E41)+E45+E48+E52+SUM(E55,E57,E59)+E65</f>
        <v>1487357</v>
      </c>
      <c r="F76" s="206"/>
    </row>
    <row r="77" spans="1:6" s="205" customFormat="1" ht="15.75">
      <c r="B77" s="232" t="s">
        <v>1001</v>
      </c>
      <c r="C77" s="236">
        <f>SUM(C7,C9,C11,C13,C15,C17,C19)+SUM(C56,C58,C60)</f>
        <v>5304</v>
      </c>
      <c r="D77" s="236">
        <f>SUM(D7,D9,D11,D13,D15,D17,D19)+SUM(D56,D58,D60)</f>
        <v>7829</v>
      </c>
      <c r="E77" s="217"/>
      <c r="F77" s="206"/>
    </row>
    <row r="78" spans="1:6" s="205" customFormat="1" ht="15.75">
      <c r="B78" s="232"/>
      <c r="C78" s="235">
        <f>SUM(C76:C77)</f>
        <v>8454432</v>
      </c>
      <c r="D78" s="235">
        <f>SUM(D76:D77)</f>
        <v>23663723</v>
      </c>
      <c r="E78" s="235">
        <f>SUM(E76:E77)</f>
        <v>1487357</v>
      </c>
      <c r="F78" s="206"/>
    </row>
    <row r="79" spans="1:6" s="205" customFormat="1" ht="15.75">
      <c r="B79" s="232"/>
      <c r="C79" s="204"/>
      <c r="F79" s="206"/>
    </row>
    <row r="80" spans="1:6" s="205" customFormat="1" ht="15.75">
      <c r="B80" s="232"/>
      <c r="C80" s="204"/>
      <c r="D80" s="237">
        <f>D78+C78+E78</f>
        <v>33605512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21" priority="10">
      <formula>$C$71&lt;&gt;0</formula>
    </cfRule>
  </conditionalFormatting>
  <conditionalFormatting sqref="D71">
    <cfRule type="expression" dxfId="520" priority="8">
      <formula>$D$71&lt;&gt;0</formula>
    </cfRule>
  </conditionalFormatting>
  <conditionalFormatting sqref="E71">
    <cfRule type="expression" dxfId="519" priority="7">
      <formula>$E$71&lt;&gt;0</formula>
    </cfRule>
  </conditionalFormatting>
  <conditionalFormatting sqref="C73">
    <cfRule type="expression" dxfId="518" priority="5">
      <formula>$C$73&lt;&gt;""</formula>
    </cfRule>
  </conditionalFormatting>
  <conditionalFormatting sqref="D73">
    <cfRule type="expression" dxfId="517" priority="4">
      <formula>$D$73&lt;&gt;""</formula>
    </cfRule>
  </conditionalFormatting>
  <conditionalFormatting sqref="E73">
    <cfRule type="expression" dxfId="516" priority="3">
      <formula>$E$73&lt;&gt;""</formula>
    </cfRule>
  </conditionalFormatting>
  <conditionalFormatting sqref="F2">
    <cfRule type="expression" dxfId="515" priority="2">
      <formula>OR($C$71&lt;&gt;0,$D$71&lt;&gt;0,$E$71&lt;&gt;0)</formula>
    </cfRule>
  </conditionalFormatting>
  <conditionalFormatting sqref="F1">
    <cfRule type="expression" dxfId="51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D4577-49F5-439F-BFC9-D91F5D891804}">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Input!$B$17</f>
        <v>Tarleton State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Input!$EU$17</f>
        <v>5446760</v>
      </c>
      <c r="D5" s="247">
        <f>Input!$EV$17</f>
        <v>2990925</v>
      </c>
      <c r="E5" s="247">
        <f>Input!$EW$17</f>
        <v>0</v>
      </c>
      <c r="F5" s="247">
        <f>Input!$EX$17</f>
        <v>2455835</v>
      </c>
      <c r="G5" s="247">
        <f>Input!$EY$17</f>
        <v>0</v>
      </c>
      <c r="H5" s="248">
        <f>Input!$EZ$17</f>
        <v>0</v>
      </c>
    </row>
    <row r="6" spans="1:50">
      <c r="A6" s="245" t="s">
        <v>1008</v>
      </c>
      <c r="B6" s="246" t="s">
        <v>1010</v>
      </c>
      <c r="C6" s="247">
        <f>Input!$FA$17</f>
        <v>5446759</v>
      </c>
      <c r="D6" s="247">
        <f>Input!$FB$17</f>
        <v>5097553</v>
      </c>
      <c r="E6" s="247">
        <f>Input!$FC$17</f>
        <v>0</v>
      </c>
      <c r="F6" s="247">
        <f>Input!$FD$17</f>
        <v>349206</v>
      </c>
      <c r="G6" s="247">
        <f>Input!$FE$17</f>
        <v>0</v>
      </c>
      <c r="H6" s="248">
        <f>Input!$FF$17</f>
        <v>0</v>
      </c>
    </row>
    <row r="7" spans="1:50">
      <c r="A7" s="245" t="s">
        <v>1008</v>
      </c>
      <c r="B7" s="246" t="s">
        <v>1011</v>
      </c>
      <c r="C7" s="247">
        <f>Input!$FG$17</f>
        <v>0</v>
      </c>
      <c r="D7" s="247">
        <f>Input!$FH$17</f>
        <v>0</v>
      </c>
      <c r="E7" s="247">
        <f>Input!$FI$17</f>
        <v>0</v>
      </c>
      <c r="F7" s="247">
        <f>Input!$FJ$17</f>
        <v>0</v>
      </c>
      <c r="G7" s="247">
        <f>Input!$FK$17</f>
        <v>0</v>
      </c>
      <c r="H7" s="248">
        <f>Input!$FL$17</f>
        <v>0</v>
      </c>
    </row>
    <row r="8" spans="1:50">
      <c r="A8" s="245" t="s">
        <v>1008</v>
      </c>
      <c r="B8" s="246" t="s">
        <v>1012</v>
      </c>
      <c r="C8" s="247">
        <f>Input!$FM$17</f>
        <v>0</v>
      </c>
      <c r="D8" s="247">
        <f>Input!$FN$17</f>
        <v>0</v>
      </c>
      <c r="E8" s="247">
        <f>Input!$FO$17</f>
        <v>0</v>
      </c>
      <c r="F8" s="247">
        <f>Input!$FP$17</f>
        <v>0</v>
      </c>
      <c r="G8" s="247">
        <f>Input!$FQ$17</f>
        <v>0</v>
      </c>
      <c r="H8" s="248">
        <f>Input!$FR$17</f>
        <v>0</v>
      </c>
    </row>
    <row r="9" spans="1:50">
      <c r="A9" s="245" t="s">
        <v>1008</v>
      </c>
      <c r="B9" s="246" t="s">
        <v>1013</v>
      </c>
      <c r="C9" s="247">
        <f>Input!$FS$17</f>
        <v>0</v>
      </c>
      <c r="D9" s="247">
        <f>Input!$FT$17</f>
        <v>0</v>
      </c>
      <c r="E9" s="247">
        <f>Input!$FU$17</f>
        <v>0</v>
      </c>
      <c r="F9" s="247">
        <f>Input!$FV$17</f>
        <v>0</v>
      </c>
      <c r="G9" s="247">
        <f>Input!$FW$17</f>
        <v>0</v>
      </c>
      <c r="H9" s="248">
        <f>Input!$FX$17</f>
        <v>0</v>
      </c>
    </row>
    <row r="10" spans="1:50">
      <c r="A10" s="245" t="s">
        <v>1008</v>
      </c>
      <c r="B10" s="246" t="s">
        <v>1014</v>
      </c>
      <c r="C10" s="247">
        <f>Input!$FY$17</f>
        <v>537803</v>
      </c>
      <c r="D10" s="247">
        <f>Input!$FZ$17</f>
        <v>360650</v>
      </c>
      <c r="E10" s="247">
        <f>Input!$GA$17</f>
        <v>0</v>
      </c>
      <c r="F10" s="247">
        <f>Input!$GB$17</f>
        <v>177153</v>
      </c>
      <c r="G10" s="247">
        <f>Input!$GC$17</f>
        <v>0</v>
      </c>
      <c r="H10" s="248">
        <f>Input!$GD$17</f>
        <v>0</v>
      </c>
    </row>
    <row r="11" spans="1:50">
      <c r="A11" s="245" t="s">
        <v>1008</v>
      </c>
      <c r="B11" s="246" t="s">
        <v>1015</v>
      </c>
      <c r="C11" s="247">
        <f>Input!$GE$17</f>
        <v>0</v>
      </c>
      <c r="D11" s="247">
        <f>Input!$GF$17</f>
        <v>0</v>
      </c>
      <c r="E11" s="247">
        <f>Input!$GG$17</f>
        <v>0</v>
      </c>
      <c r="F11" s="247">
        <f>Input!$GH$17</f>
        <v>0</v>
      </c>
      <c r="G11" s="247">
        <f>Input!$GI$17</f>
        <v>0</v>
      </c>
      <c r="H11" s="248">
        <f>Input!$GJ$17</f>
        <v>0</v>
      </c>
    </row>
    <row r="12" spans="1:50" ht="30">
      <c r="A12" s="245" t="s">
        <v>1008</v>
      </c>
      <c r="B12" s="246" t="s">
        <v>1016</v>
      </c>
      <c r="C12" s="247">
        <f>Input!$GK$17</f>
        <v>0</v>
      </c>
      <c r="D12" s="247">
        <f>Input!$GL$17</f>
        <v>0</v>
      </c>
      <c r="E12" s="247">
        <f>Input!$GM$17</f>
        <v>0</v>
      </c>
      <c r="F12" s="247">
        <f>Input!$GN$17</f>
        <v>0</v>
      </c>
      <c r="G12" s="247">
        <f>Input!$GO$17</f>
        <v>0</v>
      </c>
      <c r="H12" s="248">
        <f>Input!$GP$17</f>
        <v>0</v>
      </c>
    </row>
    <row r="13" spans="1:50">
      <c r="A13" s="245" t="s">
        <v>1008</v>
      </c>
      <c r="B13" s="246" t="s">
        <v>1017</v>
      </c>
      <c r="C13" s="247">
        <f>Input!$GQ$17</f>
        <v>0</v>
      </c>
      <c r="D13" s="247">
        <f>Input!$GR$17</f>
        <v>0</v>
      </c>
      <c r="E13" s="247">
        <f>Input!$GS$17</f>
        <v>0</v>
      </c>
      <c r="F13" s="247">
        <f>Input!$GT$17</f>
        <v>0</v>
      </c>
      <c r="G13" s="247">
        <f>Input!$GU$17</f>
        <v>0</v>
      </c>
      <c r="H13" s="248">
        <f>Input!$GV$17</f>
        <v>0</v>
      </c>
    </row>
    <row r="14" spans="1:50" ht="26.25">
      <c r="A14" s="245" t="s">
        <v>1008</v>
      </c>
      <c r="B14" s="246" t="s">
        <v>1018</v>
      </c>
      <c r="C14" s="247">
        <f>Input!$GW$17</f>
        <v>0</v>
      </c>
      <c r="D14" s="247">
        <f>Input!$GX$17</f>
        <v>0</v>
      </c>
      <c r="E14" s="247">
        <f>Input!$GY$17</f>
        <v>2908406</v>
      </c>
      <c r="F14" s="247">
        <f>Input!$GZ$17</f>
        <v>2495994</v>
      </c>
      <c r="G14" s="247">
        <f>Input!$HA$17</f>
        <v>0</v>
      </c>
      <c r="H14" s="248" t="str">
        <f>Input!$HB$17</f>
        <v>GEER funding for Texas Grants, Emergency Ed Relief and Texas Reskilling Support</v>
      </c>
    </row>
    <row r="15" spans="1:50">
      <c r="A15" s="245" t="s">
        <v>1008</v>
      </c>
      <c r="B15" s="249">
        <f>Input!$HC$17</f>
        <v>0</v>
      </c>
      <c r="C15" s="247">
        <f>Input!$HD$17</f>
        <v>0</v>
      </c>
      <c r="D15" s="247">
        <f>Input!$HE$17</f>
        <v>0</v>
      </c>
      <c r="E15" s="247">
        <f>Input!$HF$17</f>
        <v>0</v>
      </c>
      <c r="F15" s="247">
        <f>Input!$HG$17</f>
        <v>0</v>
      </c>
      <c r="G15" s="247">
        <f>Input!$HH$17</f>
        <v>0</v>
      </c>
      <c r="H15" s="248">
        <f>Input!$HI$17</f>
        <v>0</v>
      </c>
    </row>
    <row r="16" spans="1:50">
      <c r="A16" s="245" t="s">
        <v>1008</v>
      </c>
      <c r="B16" s="249">
        <f>Input!$HJ$17</f>
        <v>0</v>
      </c>
      <c r="C16" s="247">
        <f>Input!$HK$17</f>
        <v>0</v>
      </c>
      <c r="D16" s="247">
        <f>Input!$HL$17</f>
        <v>0</v>
      </c>
      <c r="E16" s="247">
        <f>Input!$HM$17</f>
        <v>0</v>
      </c>
      <c r="F16" s="247">
        <f>Input!$HN$17</f>
        <v>0</v>
      </c>
      <c r="G16" s="247">
        <f>Input!$HO$17</f>
        <v>0</v>
      </c>
      <c r="H16" s="248">
        <f>Input!$HP$17</f>
        <v>0</v>
      </c>
    </row>
    <row r="17" spans="1:50">
      <c r="A17" s="245" t="s">
        <v>1008</v>
      </c>
      <c r="B17" s="249">
        <f>Input!$HQ$17</f>
        <v>0</v>
      </c>
      <c r="C17" s="247">
        <f>Input!$HR$17</f>
        <v>0</v>
      </c>
      <c r="D17" s="247">
        <f>Input!$HS$17</f>
        <v>0</v>
      </c>
      <c r="E17" s="247">
        <f>Input!$HT$17</f>
        <v>0</v>
      </c>
      <c r="F17" s="247">
        <f>Input!$HU$17</f>
        <v>0</v>
      </c>
      <c r="G17" s="247">
        <f>Input!$HV$17</f>
        <v>0</v>
      </c>
      <c r="H17" s="248">
        <f>Input!$HW$17</f>
        <v>0</v>
      </c>
    </row>
    <row r="18" spans="1:50">
      <c r="A18" s="245" t="s">
        <v>1008</v>
      </c>
      <c r="B18" s="246" t="s">
        <v>1019</v>
      </c>
      <c r="C18" s="247">
        <f>Input!$HX$17</f>
        <v>0</v>
      </c>
      <c r="D18" s="247">
        <f>Input!$HY$17</f>
        <v>0</v>
      </c>
      <c r="E18" s="247">
        <f>Input!$HZ$17</f>
        <v>0</v>
      </c>
      <c r="F18" s="247">
        <f>Input!$IA$17</f>
        <v>0</v>
      </c>
      <c r="G18" s="247">
        <f>Input!$IB$17</f>
        <v>0</v>
      </c>
      <c r="H18" s="248">
        <f>Input!$IC$17</f>
        <v>0</v>
      </c>
    </row>
    <row r="19" spans="1:50" s="254" customFormat="1">
      <c r="A19" s="241" t="s">
        <v>1008</v>
      </c>
      <c r="B19" s="250" t="s">
        <v>1020</v>
      </c>
      <c r="C19" s="251">
        <f>SUM(C5:C18)</f>
        <v>11431322</v>
      </c>
      <c r="D19" s="251">
        <f t="shared" ref="D19:G19" si="0">SUM(D5:D18)</f>
        <v>8449128</v>
      </c>
      <c r="E19" s="251">
        <f t="shared" si="0"/>
        <v>2908406</v>
      </c>
      <c r="F19" s="251">
        <f t="shared" si="0"/>
        <v>5478188</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Input!$ID$17</f>
        <v>0</v>
      </c>
      <c r="D21" s="247">
        <f>Input!$IE$17</f>
        <v>0</v>
      </c>
      <c r="E21" s="247">
        <f>Input!$IF$17</f>
        <v>5446760</v>
      </c>
      <c r="F21" s="247">
        <f>Input!$IG$17</f>
        <v>5446760</v>
      </c>
      <c r="G21" s="247">
        <f>Input!$IH$17</f>
        <v>0</v>
      </c>
      <c r="H21" s="248">
        <f>Input!$II$17</f>
        <v>0</v>
      </c>
    </row>
    <row r="22" spans="1:50">
      <c r="A22" s="245" t="s">
        <v>1021</v>
      </c>
      <c r="B22" s="246" t="s">
        <v>1010</v>
      </c>
      <c r="C22" s="247">
        <f>Input!$IJ$17</f>
        <v>0</v>
      </c>
      <c r="D22" s="247">
        <f>Input!$IK$17</f>
        <v>0</v>
      </c>
      <c r="E22" s="247">
        <f>Input!$IL$17</f>
        <v>12680004</v>
      </c>
      <c r="F22" s="247">
        <f>Input!$IM$17</f>
        <v>8169291</v>
      </c>
      <c r="G22" s="247">
        <f>Input!$IN$17</f>
        <v>1486657</v>
      </c>
      <c r="H22" s="248">
        <f>Input!$IO$17</f>
        <v>0</v>
      </c>
    </row>
    <row r="23" spans="1:50">
      <c r="A23" s="245" t="s">
        <v>1021</v>
      </c>
      <c r="B23" s="246" t="s">
        <v>1011</v>
      </c>
      <c r="C23" s="247">
        <f>Input!$IP$17</f>
        <v>0</v>
      </c>
      <c r="D23" s="247">
        <f>Input!$IQ$17</f>
        <v>0</v>
      </c>
      <c r="E23" s="247">
        <f>Input!$IR$17</f>
        <v>0</v>
      </c>
      <c r="F23" s="247">
        <f>Input!$IS$17</f>
        <v>0</v>
      </c>
      <c r="G23" s="247">
        <f>Input!$IT$17</f>
        <v>0</v>
      </c>
      <c r="H23" s="248">
        <f>Input!$IU$17</f>
        <v>0</v>
      </c>
    </row>
    <row r="24" spans="1:50">
      <c r="A24" s="245" t="s">
        <v>1021</v>
      </c>
      <c r="B24" s="246" t="s">
        <v>1012</v>
      </c>
      <c r="C24" s="247">
        <f>Input!$IV$17</f>
        <v>0</v>
      </c>
      <c r="D24" s="247">
        <f>Input!$IW$17</f>
        <v>0</v>
      </c>
      <c r="E24" s="247">
        <f>Input!$IX$17</f>
        <v>0</v>
      </c>
      <c r="F24" s="247">
        <f>Input!$IY$17</f>
        <v>0</v>
      </c>
      <c r="G24" s="247">
        <f>Input!$IZ$17</f>
        <v>0</v>
      </c>
      <c r="H24" s="248">
        <f>Input!$JA$17</f>
        <v>0</v>
      </c>
    </row>
    <row r="25" spans="1:50">
      <c r="A25" s="245" t="s">
        <v>1021</v>
      </c>
      <c r="B25" s="246" t="s">
        <v>1013</v>
      </c>
      <c r="C25" s="247">
        <f>Input!$JB$17</f>
        <v>0</v>
      </c>
      <c r="D25" s="247">
        <f>Input!$JC$17</f>
        <v>0</v>
      </c>
      <c r="E25" s="247">
        <f>Input!$JD$17</f>
        <v>0</v>
      </c>
      <c r="F25" s="247">
        <f>Input!$JE$17</f>
        <v>0</v>
      </c>
      <c r="G25" s="247">
        <f>Input!$JF$17</f>
        <v>0</v>
      </c>
      <c r="H25" s="248">
        <f>Input!$JG$17</f>
        <v>0</v>
      </c>
    </row>
    <row r="26" spans="1:50">
      <c r="A26" s="245" t="s">
        <v>1021</v>
      </c>
      <c r="B26" s="246" t="s">
        <v>1014</v>
      </c>
      <c r="C26" s="247">
        <f>Input!$JH$17</f>
        <v>0</v>
      </c>
      <c r="D26" s="247">
        <f>Input!$JI$17</f>
        <v>0</v>
      </c>
      <c r="E26" s="247">
        <f>Input!$JJ$17</f>
        <v>765685</v>
      </c>
      <c r="F26" s="247">
        <f>Input!$JK$17</f>
        <v>11155</v>
      </c>
      <c r="G26" s="247">
        <f>Input!$JL$17</f>
        <v>700</v>
      </c>
      <c r="H26" s="248">
        <f>Input!$JM$17</f>
        <v>0</v>
      </c>
    </row>
    <row r="27" spans="1:50">
      <c r="A27" s="245" t="s">
        <v>1021</v>
      </c>
      <c r="B27" s="246" t="s">
        <v>1023</v>
      </c>
      <c r="C27" s="247">
        <f>Input!$JN$17</f>
        <v>0</v>
      </c>
      <c r="D27" s="247">
        <f>Input!$JO$17</f>
        <v>0</v>
      </c>
      <c r="E27" s="247">
        <f>Input!$JP$17</f>
        <v>0</v>
      </c>
      <c r="F27" s="247">
        <f>Input!$JQ$17</f>
        <v>0</v>
      </c>
      <c r="G27" s="247">
        <f>Input!$JR$17</f>
        <v>0</v>
      </c>
      <c r="H27" s="248">
        <f>Input!$JS$17</f>
        <v>0</v>
      </c>
    </row>
    <row r="28" spans="1:50" ht="30">
      <c r="A28" s="245" t="s">
        <v>1021</v>
      </c>
      <c r="B28" s="246" t="s">
        <v>1024</v>
      </c>
      <c r="C28" s="247">
        <f>Input!$JT$17</f>
        <v>0</v>
      </c>
      <c r="D28" s="247">
        <f>Input!$JU$17</f>
        <v>0</v>
      </c>
      <c r="E28" s="247">
        <f>Input!$JV$17</f>
        <v>0</v>
      </c>
      <c r="F28" s="247">
        <f>Input!$JW$17</f>
        <v>0</v>
      </c>
      <c r="G28" s="247">
        <f>Input!$JX$17</f>
        <v>0</v>
      </c>
      <c r="H28" s="248">
        <f>Input!$JY$17</f>
        <v>0</v>
      </c>
    </row>
    <row r="29" spans="1:50">
      <c r="A29" s="245" t="s">
        <v>1021</v>
      </c>
      <c r="B29" s="246" t="s">
        <v>1025</v>
      </c>
      <c r="C29" s="247">
        <f>Input!$JZ$17</f>
        <v>0</v>
      </c>
      <c r="D29" s="247">
        <f>Input!$KA$17</f>
        <v>0</v>
      </c>
      <c r="E29" s="247">
        <f>Input!$KB$17</f>
        <v>0</v>
      </c>
      <c r="F29" s="247">
        <f>Input!$KC$17</f>
        <v>0</v>
      </c>
      <c r="G29" s="247">
        <f>Input!$KD$17</f>
        <v>0</v>
      </c>
      <c r="H29" s="248">
        <f>Input!$KE$17</f>
        <v>0</v>
      </c>
    </row>
    <row r="30" spans="1:50">
      <c r="A30" s="245" t="s">
        <v>1021</v>
      </c>
      <c r="B30" s="249">
        <f>Input!$KF$17</f>
        <v>0</v>
      </c>
      <c r="C30" s="247">
        <f>Input!$KG$17</f>
        <v>0</v>
      </c>
      <c r="D30" s="247">
        <f>Input!$KH$17</f>
        <v>0</v>
      </c>
      <c r="E30" s="247">
        <f>Input!$KI$17</f>
        <v>0</v>
      </c>
      <c r="F30" s="247">
        <f>Input!$KJ$17</f>
        <v>0</v>
      </c>
      <c r="G30" s="247">
        <f>Input!$KK$17</f>
        <v>0</v>
      </c>
      <c r="H30" s="248">
        <f>Input!$KL$17</f>
        <v>0</v>
      </c>
    </row>
    <row r="31" spans="1:50">
      <c r="A31" s="245" t="s">
        <v>1021</v>
      </c>
      <c r="B31" s="249">
        <f>Input!$KM$17</f>
        <v>0</v>
      </c>
      <c r="C31" s="247">
        <f>Input!$KN$17</f>
        <v>0</v>
      </c>
      <c r="D31" s="247">
        <f>Input!$KO$17</f>
        <v>0</v>
      </c>
      <c r="E31" s="247">
        <f>Input!$KP$17</f>
        <v>0</v>
      </c>
      <c r="F31" s="247">
        <f>Input!$KQ$17</f>
        <v>0</v>
      </c>
      <c r="G31" s="247">
        <f>Input!$KR$17</f>
        <v>0</v>
      </c>
      <c r="H31" s="248">
        <f>Input!$KS$17</f>
        <v>0</v>
      </c>
    </row>
    <row r="32" spans="1:50">
      <c r="A32" s="245" t="s">
        <v>1021</v>
      </c>
      <c r="B32" s="249">
        <f>Input!$KT$17</f>
        <v>0</v>
      </c>
      <c r="C32" s="247">
        <f>Input!$KU$17</f>
        <v>0</v>
      </c>
      <c r="D32" s="247">
        <f>Input!$KV$17</f>
        <v>0</v>
      </c>
      <c r="E32" s="247">
        <f>Input!$KW$17</f>
        <v>0</v>
      </c>
      <c r="F32" s="247">
        <f>Input!$KX$17</f>
        <v>0</v>
      </c>
      <c r="G32" s="247">
        <f>Input!$KY$17</f>
        <v>0</v>
      </c>
      <c r="H32" s="248">
        <f>Input!$KZ$17</f>
        <v>0</v>
      </c>
    </row>
    <row r="33" spans="1:50">
      <c r="A33" s="245" t="s">
        <v>1021</v>
      </c>
      <c r="B33" s="246" t="s">
        <v>1019</v>
      </c>
      <c r="C33" s="247">
        <f>Input!$LA$17</f>
        <v>0</v>
      </c>
      <c r="D33" s="247">
        <f>Input!$LB$17</f>
        <v>0</v>
      </c>
      <c r="E33" s="247">
        <f>Input!$LC$17</f>
        <v>0</v>
      </c>
      <c r="F33" s="247">
        <f>Input!$LD$17</f>
        <v>0</v>
      </c>
      <c r="G33" s="247">
        <f>Input!$LE$17</f>
        <v>0</v>
      </c>
      <c r="H33" s="248">
        <f>Input!$LF$17</f>
        <v>0</v>
      </c>
    </row>
    <row r="34" spans="1:50" s="257" customFormat="1">
      <c r="A34" s="241" t="s">
        <v>1021</v>
      </c>
      <c r="B34" s="250" t="s">
        <v>1026</v>
      </c>
      <c r="C34" s="251">
        <f>SUM(C21:C33)</f>
        <v>0</v>
      </c>
      <c r="D34" s="251">
        <f t="shared" ref="D34:G34" si="1">SUM(D21:D33)</f>
        <v>0</v>
      </c>
      <c r="E34" s="251">
        <f t="shared" si="1"/>
        <v>18892449</v>
      </c>
      <c r="F34" s="251">
        <f t="shared" si="1"/>
        <v>13627206</v>
      </c>
      <c r="G34" s="251">
        <f t="shared" si="1"/>
        <v>1487357</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Input!$LG$17</f>
        <v>0</v>
      </c>
      <c r="D36" s="247">
        <f>Input!$LH$17</f>
        <v>0</v>
      </c>
      <c r="E36" s="247">
        <f>Input!$LI$17</f>
        <v>14945449</v>
      </c>
      <c r="F36" s="247">
        <f>Input!$LJ$17</f>
        <v>4550500</v>
      </c>
      <c r="G36" s="247">
        <f>Input!$LK$17</f>
        <v>0</v>
      </c>
      <c r="H36" s="248">
        <f>Input!$LL$17</f>
        <v>0</v>
      </c>
    </row>
    <row r="37" spans="1:50">
      <c r="A37" s="245" t="s">
        <v>1027</v>
      </c>
      <c r="B37" s="246" t="s">
        <v>1010</v>
      </c>
      <c r="C37" s="247">
        <f>Input!$LM$17</f>
        <v>0</v>
      </c>
      <c r="D37" s="247">
        <f>Input!$LN$17</f>
        <v>0</v>
      </c>
      <c r="E37" s="247">
        <f>Input!$LO$17</f>
        <v>14206422</v>
      </c>
      <c r="F37" s="247">
        <f>Input!$LP$17</f>
        <v>0</v>
      </c>
      <c r="G37" s="247">
        <f>Input!$LQ$17</f>
        <v>0</v>
      </c>
      <c r="H37" s="248">
        <f>Input!$LR$17</f>
        <v>0</v>
      </c>
    </row>
    <row r="38" spans="1:50">
      <c r="A38" s="245" t="s">
        <v>1027</v>
      </c>
      <c r="B38" s="246" t="s">
        <v>1011</v>
      </c>
      <c r="C38" s="247">
        <f>Input!$LS$17</f>
        <v>0</v>
      </c>
      <c r="D38" s="247">
        <f>Input!$LT$17</f>
        <v>0</v>
      </c>
      <c r="E38" s="247">
        <f>Input!$LU$17</f>
        <v>0</v>
      </c>
      <c r="F38" s="247">
        <f>Input!$LV$17</f>
        <v>0</v>
      </c>
      <c r="G38" s="247">
        <f>Input!$LW$17</f>
        <v>0</v>
      </c>
      <c r="H38" s="248">
        <f>Input!$LX$17</f>
        <v>0</v>
      </c>
    </row>
    <row r="39" spans="1:50">
      <c r="A39" s="245" t="s">
        <v>1027</v>
      </c>
      <c r="B39" s="246" t="s">
        <v>1012</v>
      </c>
      <c r="C39" s="247">
        <f>Input!$LY$17</f>
        <v>0</v>
      </c>
      <c r="D39" s="247">
        <f>Input!$LZ$17</f>
        <v>0</v>
      </c>
      <c r="E39" s="247">
        <f>Input!$MA$17</f>
        <v>0</v>
      </c>
      <c r="F39" s="247">
        <f>Input!$MB$17</f>
        <v>0</v>
      </c>
      <c r="G39" s="247">
        <f>Input!$MC$17</f>
        <v>0</v>
      </c>
      <c r="H39" s="248" t="str">
        <f>Input!$MD$17</f>
        <v xml:space="preserve"> </v>
      </c>
    </row>
    <row r="40" spans="1:50">
      <c r="A40" s="245" t="s">
        <v>1027</v>
      </c>
      <c r="B40" s="246" t="s">
        <v>1013</v>
      </c>
      <c r="C40" s="247">
        <f>Input!$ME$17</f>
        <v>0</v>
      </c>
      <c r="D40" s="247">
        <f>Input!$MF$17</f>
        <v>0</v>
      </c>
      <c r="E40" s="247">
        <f>Input!$MG$17</f>
        <v>0</v>
      </c>
      <c r="F40" s="247">
        <f>Input!$MH$17</f>
        <v>0</v>
      </c>
      <c r="G40" s="247">
        <f>Input!$MI$17</f>
        <v>0</v>
      </c>
      <c r="H40" s="248">
        <f>Input!$MJ$17</f>
        <v>0</v>
      </c>
    </row>
    <row r="41" spans="1:50">
      <c r="A41" s="245" t="s">
        <v>1027</v>
      </c>
      <c r="B41" s="246" t="s">
        <v>1014</v>
      </c>
      <c r="C41" s="247">
        <f>Input!$MK$17</f>
        <v>0</v>
      </c>
      <c r="D41" s="247">
        <f>Input!$ML$17</f>
        <v>0</v>
      </c>
      <c r="E41" s="247">
        <f>Input!$MM$17</f>
        <v>1271748</v>
      </c>
      <c r="F41" s="247">
        <f>Input!$MN$17</f>
        <v>0</v>
      </c>
      <c r="G41" s="247">
        <f>Input!$MO$17</f>
        <v>0</v>
      </c>
      <c r="H41" s="248">
        <f>Input!$MP$17</f>
        <v>0</v>
      </c>
    </row>
    <row r="42" spans="1:50">
      <c r="A42" s="245" t="s">
        <v>1027</v>
      </c>
      <c r="B42" s="246" t="s">
        <v>1023</v>
      </c>
      <c r="C42" s="247">
        <f>Input!$MQ$17</f>
        <v>0</v>
      </c>
      <c r="D42" s="247">
        <f>Input!$MR$17</f>
        <v>0</v>
      </c>
      <c r="E42" s="247">
        <f>Input!$MS$17</f>
        <v>0</v>
      </c>
      <c r="F42" s="247">
        <f>Input!$MT$17</f>
        <v>0</v>
      </c>
      <c r="G42" s="247">
        <f>Input!$MU$17</f>
        <v>0</v>
      </c>
      <c r="H42" s="248">
        <f>Input!$MV$17</f>
        <v>0</v>
      </c>
    </row>
    <row r="43" spans="1:50">
      <c r="A43" s="245" t="s">
        <v>1027</v>
      </c>
      <c r="B43" s="246" t="s">
        <v>1028</v>
      </c>
      <c r="C43" s="247">
        <f>Input!$MW$17</f>
        <v>0</v>
      </c>
      <c r="D43" s="247">
        <f>Input!$MX$17</f>
        <v>0</v>
      </c>
      <c r="E43" s="247">
        <f>Input!$MY$17</f>
        <v>0</v>
      </c>
      <c r="F43" s="247">
        <f>Input!$MZ$17</f>
        <v>0</v>
      </c>
      <c r="G43" s="247">
        <f>Input!$NA$17</f>
        <v>0</v>
      </c>
      <c r="H43" s="248">
        <f>Input!$NB$17</f>
        <v>0</v>
      </c>
    </row>
    <row r="44" spans="1:50">
      <c r="A44" s="245" t="s">
        <v>1027</v>
      </c>
      <c r="B44" s="249">
        <f>Input!$NC$17</f>
        <v>0</v>
      </c>
      <c r="C44" s="247">
        <f>Input!$ND$17</f>
        <v>0</v>
      </c>
      <c r="D44" s="247">
        <f>Input!$NE$17</f>
        <v>0</v>
      </c>
      <c r="E44" s="247">
        <f>Input!$NF$17</f>
        <v>0</v>
      </c>
      <c r="F44" s="247">
        <f>Input!$NG$17</f>
        <v>0</v>
      </c>
      <c r="G44" s="247">
        <f>Input!$NH$17</f>
        <v>0</v>
      </c>
      <c r="H44" s="248">
        <f>Input!$NI$17</f>
        <v>0</v>
      </c>
    </row>
    <row r="45" spans="1:50">
      <c r="A45" s="245" t="s">
        <v>1027</v>
      </c>
      <c r="B45" s="249">
        <f>Input!$NJ$17</f>
        <v>0</v>
      </c>
      <c r="C45" s="247">
        <f>Input!$NK$17</f>
        <v>0</v>
      </c>
      <c r="D45" s="247">
        <f>Input!$NL$17</f>
        <v>0</v>
      </c>
      <c r="E45" s="247">
        <f>Input!$NM$17</f>
        <v>0</v>
      </c>
      <c r="F45" s="247">
        <f>Input!$NN$17</f>
        <v>0</v>
      </c>
      <c r="G45" s="247">
        <f>Input!$NO$17</f>
        <v>0</v>
      </c>
      <c r="H45" s="248">
        <f>Input!$NP$17</f>
        <v>0</v>
      </c>
    </row>
    <row r="46" spans="1:50">
      <c r="A46" s="245" t="s">
        <v>1027</v>
      </c>
      <c r="B46" s="249">
        <f>Input!$NQ$17</f>
        <v>0</v>
      </c>
      <c r="C46" s="247">
        <f>Input!$NR$17</f>
        <v>0</v>
      </c>
      <c r="D46" s="247">
        <f>Input!$NS$17</f>
        <v>0</v>
      </c>
      <c r="E46" s="247">
        <f>Input!$NT$17</f>
        <v>0</v>
      </c>
      <c r="F46" s="247">
        <f>Input!$NU$17</f>
        <v>0</v>
      </c>
      <c r="G46" s="247">
        <f>Input!$NV$17</f>
        <v>0</v>
      </c>
      <c r="H46" s="248">
        <f>Input!$NW$17</f>
        <v>0</v>
      </c>
    </row>
    <row r="47" spans="1:50">
      <c r="A47" s="245" t="s">
        <v>1027</v>
      </c>
      <c r="B47" s="249">
        <f>Input!$NX$17</f>
        <v>0</v>
      </c>
      <c r="C47" s="247">
        <f>Input!$NY$17</f>
        <v>0</v>
      </c>
      <c r="D47" s="247">
        <f>Input!$NZ$17</f>
        <v>0</v>
      </c>
      <c r="E47" s="247">
        <f>Input!$OA$17</f>
        <v>0</v>
      </c>
      <c r="F47" s="247">
        <f>Input!$OB$17</f>
        <v>0</v>
      </c>
      <c r="G47" s="247">
        <f>Input!$OC$17</f>
        <v>0</v>
      </c>
      <c r="H47" s="248">
        <f>Input!$OD$17</f>
        <v>0</v>
      </c>
    </row>
    <row r="48" spans="1:50">
      <c r="A48" s="245" t="s">
        <v>1027</v>
      </c>
      <c r="B48" s="246" t="s">
        <v>1019</v>
      </c>
      <c r="C48" s="247">
        <f>Input!$OE$17</f>
        <v>0</v>
      </c>
      <c r="D48" s="247">
        <f>Input!$OF$17</f>
        <v>0</v>
      </c>
      <c r="E48" s="247">
        <f>Input!$OG$17</f>
        <v>0</v>
      </c>
      <c r="F48" s="247">
        <f>Input!$OH$17</f>
        <v>0</v>
      </c>
      <c r="G48" s="247">
        <f>Input!$OI$17</f>
        <v>0</v>
      </c>
      <c r="H48" s="248">
        <f>Input!$OJ$17</f>
        <v>0</v>
      </c>
    </row>
    <row r="49" spans="1:50" s="257" customFormat="1">
      <c r="A49" s="241" t="s">
        <v>1027</v>
      </c>
      <c r="B49" s="250" t="s">
        <v>1029</v>
      </c>
      <c r="C49" s="251">
        <f>SUM(C36:C48)</f>
        <v>0</v>
      </c>
      <c r="D49" s="251">
        <f t="shared" ref="D49:G49" si="2">SUM(D36:D48)</f>
        <v>0</v>
      </c>
      <c r="E49" s="251">
        <f t="shared" si="2"/>
        <v>30423619</v>
      </c>
      <c r="F49" s="251">
        <f t="shared" si="2"/>
        <v>4550500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Input!$OK$17</f>
        <v>0</v>
      </c>
      <c r="C51" s="247">
        <f>Input!$OL$17</f>
        <v>0</v>
      </c>
      <c r="D51" s="247">
        <f>Input!$OM$17</f>
        <v>0</v>
      </c>
      <c r="E51" s="247">
        <f>Input!$ON$17</f>
        <v>0</v>
      </c>
      <c r="F51" s="247">
        <f>Input!$OO$17</f>
        <v>0</v>
      </c>
      <c r="G51" s="247">
        <f>Input!$OP$17</f>
        <v>0</v>
      </c>
      <c r="H51" s="248">
        <f>Input!$OQ$17</f>
        <v>0</v>
      </c>
    </row>
    <row r="52" spans="1:50">
      <c r="A52" s="245" t="s">
        <v>1030</v>
      </c>
      <c r="B52" s="249">
        <f>Input!$OR$17</f>
        <v>0</v>
      </c>
      <c r="C52" s="247">
        <f>Input!$OS$17</f>
        <v>0</v>
      </c>
      <c r="D52" s="247">
        <f>Input!$OT$17</f>
        <v>0</v>
      </c>
      <c r="E52" s="247">
        <f>Input!$OU$17</f>
        <v>0</v>
      </c>
      <c r="F52" s="247">
        <f>Input!$OV$17</f>
        <v>0</v>
      </c>
      <c r="G52" s="247">
        <f>Input!$OW$17</f>
        <v>0</v>
      </c>
      <c r="H52" s="248">
        <f>Input!$OX$17</f>
        <v>0</v>
      </c>
    </row>
    <row r="53" spans="1:50">
      <c r="A53" s="245" t="s">
        <v>1030</v>
      </c>
      <c r="B53" s="249">
        <f>Input!$OY$17</f>
        <v>0</v>
      </c>
      <c r="C53" s="247">
        <f>Input!$OZ$17</f>
        <v>0</v>
      </c>
      <c r="D53" s="247">
        <f>Input!$PA$17</f>
        <v>0</v>
      </c>
      <c r="E53" s="247">
        <f>Input!$PB$17</f>
        <v>0</v>
      </c>
      <c r="F53" s="247">
        <f>Input!$PC$17</f>
        <v>0</v>
      </c>
      <c r="G53" s="247">
        <f>Input!$PD$17</f>
        <v>0</v>
      </c>
      <c r="H53" s="248">
        <f>Input!$PE$17</f>
        <v>0</v>
      </c>
    </row>
    <row r="54" spans="1:50">
      <c r="A54" s="245" t="s">
        <v>1030</v>
      </c>
      <c r="B54" s="249">
        <f>Input!$PF$17</f>
        <v>0</v>
      </c>
      <c r="C54" s="247">
        <f>Input!$PG$17</f>
        <v>0</v>
      </c>
      <c r="D54" s="247">
        <f>Input!$PH$17</f>
        <v>0</v>
      </c>
      <c r="E54" s="247">
        <f>Input!$PI$17</f>
        <v>0</v>
      </c>
      <c r="F54" s="247">
        <f>Input!$PJ$17</f>
        <v>0</v>
      </c>
      <c r="G54" s="247">
        <f>Input!$PK$17</f>
        <v>0</v>
      </c>
      <c r="H54" s="248">
        <f>Input!$PL$17</f>
        <v>0</v>
      </c>
    </row>
    <row r="55" spans="1:50">
      <c r="A55" s="245" t="s">
        <v>1030</v>
      </c>
      <c r="B55" s="249">
        <f>Input!$PM$17</f>
        <v>0</v>
      </c>
      <c r="C55" s="247">
        <f>Input!$PN$17</f>
        <v>0</v>
      </c>
      <c r="D55" s="247">
        <f>Input!$PO$17</f>
        <v>0</v>
      </c>
      <c r="E55" s="247">
        <f>Input!$PP$17</f>
        <v>0</v>
      </c>
      <c r="F55" s="247">
        <f>Input!$PQ$17</f>
        <v>0</v>
      </c>
      <c r="G55" s="247">
        <f>Input!$PR$17</f>
        <v>0</v>
      </c>
      <c r="H55" s="248">
        <f>Input!$PS$17</f>
        <v>0</v>
      </c>
    </row>
    <row r="56" spans="1:50">
      <c r="A56" s="245" t="s">
        <v>1030</v>
      </c>
      <c r="B56" s="249">
        <f>Input!$PT$17</f>
        <v>0</v>
      </c>
      <c r="C56" s="247">
        <f>Input!$PU$17</f>
        <v>0</v>
      </c>
      <c r="D56" s="247">
        <f>Input!$PV$17</f>
        <v>0</v>
      </c>
      <c r="E56" s="247">
        <f>Input!$PW$17</f>
        <v>0</v>
      </c>
      <c r="F56" s="247">
        <f>Input!$PX$17</f>
        <v>0</v>
      </c>
      <c r="G56" s="247">
        <f>Input!$PY$17</f>
        <v>0</v>
      </c>
      <c r="H56" s="248">
        <f>Input!$PZ$17</f>
        <v>0</v>
      </c>
    </row>
    <row r="57" spans="1:50">
      <c r="A57" s="245" t="s">
        <v>1030</v>
      </c>
      <c r="B57" s="249">
        <f>Input!$QA$17</f>
        <v>0</v>
      </c>
      <c r="C57" s="247">
        <f>Input!$QB$17</f>
        <v>0</v>
      </c>
      <c r="D57" s="247">
        <f>Input!$QC$17</f>
        <v>0</v>
      </c>
      <c r="E57" s="247">
        <f>Input!$QD$17</f>
        <v>0</v>
      </c>
      <c r="F57" s="247">
        <f>Input!$QE$17</f>
        <v>0</v>
      </c>
      <c r="G57" s="247">
        <f>Input!$QF$17</f>
        <v>0</v>
      </c>
      <c r="H57" s="248">
        <f>Input!$QG$17</f>
        <v>0</v>
      </c>
    </row>
    <row r="58" spans="1:50">
      <c r="A58" s="245" t="s">
        <v>1030</v>
      </c>
      <c r="B58" s="249">
        <f>Input!$QH$17</f>
        <v>0</v>
      </c>
      <c r="C58" s="247">
        <f>Input!$QI$17</f>
        <v>0</v>
      </c>
      <c r="D58" s="247">
        <f>Input!$QJ$17</f>
        <v>0</v>
      </c>
      <c r="E58" s="247">
        <f>Input!$QK$17</f>
        <v>0</v>
      </c>
      <c r="F58" s="247">
        <f>Input!$QL$17</f>
        <v>0</v>
      </c>
      <c r="G58" s="247">
        <f>Input!$QM$17</f>
        <v>0</v>
      </c>
      <c r="H58" s="248">
        <f>Input!$QN$17</f>
        <v>0</v>
      </c>
    </row>
    <row r="59" spans="1:50">
      <c r="A59" s="245" t="s">
        <v>1030</v>
      </c>
      <c r="B59" s="249">
        <f>Input!$QO$17</f>
        <v>0</v>
      </c>
      <c r="C59" s="247">
        <f>Input!$QP$17</f>
        <v>0</v>
      </c>
      <c r="D59" s="247">
        <f>Input!$QQ$17</f>
        <v>0</v>
      </c>
      <c r="E59" s="247">
        <f>Input!$QR$17</f>
        <v>0</v>
      </c>
      <c r="F59" s="247">
        <f>Input!$QS$17</f>
        <v>0</v>
      </c>
      <c r="G59" s="247">
        <f>Input!$QT$17</f>
        <v>0</v>
      </c>
      <c r="H59" s="248">
        <f>Input!$QU$17</f>
        <v>0</v>
      </c>
    </row>
    <row r="60" spans="1:50">
      <c r="A60" s="245" t="s">
        <v>1030</v>
      </c>
      <c r="B60" s="249">
        <f>Input!$QV$17</f>
        <v>0</v>
      </c>
      <c r="C60" s="247">
        <f>Input!$QW$17</f>
        <v>0</v>
      </c>
      <c r="D60" s="247">
        <f>Input!$QX$17</f>
        <v>0</v>
      </c>
      <c r="E60" s="247">
        <f>Input!$QY$17</f>
        <v>0</v>
      </c>
      <c r="F60" s="247">
        <f>Input!$QZ$17</f>
        <v>0</v>
      </c>
      <c r="G60" s="247">
        <f>Input!$RA$17</f>
        <v>0</v>
      </c>
      <c r="H60" s="248">
        <f>Input!$RB$17</f>
        <v>0</v>
      </c>
    </row>
    <row r="61" spans="1:50">
      <c r="A61" s="245" t="s">
        <v>1030</v>
      </c>
      <c r="B61" s="249">
        <f>Input!$RC$17</f>
        <v>0</v>
      </c>
      <c r="C61" s="247">
        <f>Input!$RD$17</f>
        <v>0</v>
      </c>
      <c r="D61" s="247">
        <f>Input!$RE$17</f>
        <v>0</v>
      </c>
      <c r="E61" s="247">
        <f>Input!$RF$17</f>
        <v>0</v>
      </c>
      <c r="F61" s="247">
        <f>Input!$RG$17</f>
        <v>0</v>
      </c>
      <c r="G61" s="247">
        <f>Input!$RH$17</f>
        <v>0</v>
      </c>
      <c r="H61" s="248">
        <f>Input!$RI$17</f>
        <v>0</v>
      </c>
    </row>
    <row r="62" spans="1:50">
      <c r="A62" s="245" t="s">
        <v>1030</v>
      </c>
      <c r="B62" s="249">
        <f>Input!$RJ$17</f>
        <v>0</v>
      </c>
      <c r="C62" s="247">
        <f>Input!$RK$17</f>
        <v>0</v>
      </c>
      <c r="D62" s="247">
        <f>Input!$RL$17</f>
        <v>0</v>
      </c>
      <c r="E62" s="247">
        <f>Input!$RM$17</f>
        <v>0</v>
      </c>
      <c r="F62" s="247">
        <f>Input!$RN$17</f>
        <v>0</v>
      </c>
      <c r="G62" s="247">
        <f>Input!$RO$17</f>
        <v>0</v>
      </c>
      <c r="H62" s="248">
        <f>Input!$RP$17</f>
        <v>0</v>
      </c>
    </row>
    <row r="63" spans="1:50">
      <c r="A63" s="245" t="s">
        <v>1030</v>
      </c>
      <c r="B63" s="246" t="s">
        <v>1019</v>
      </c>
      <c r="C63" s="247">
        <f>Input!$RQ$17</f>
        <v>0</v>
      </c>
      <c r="D63" s="247">
        <f>Input!$RR$17</f>
        <v>0</v>
      </c>
      <c r="E63" s="247">
        <f>Input!$RS$17</f>
        <v>0</v>
      </c>
      <c r="F63" s="247">
        <f>Input!$RT$17</f>
        <v>0</v>
      </c>
      <c r="G63" s="247">
        <f>Input!$RU$17</f>
        <v>0</v>
      </c>
      <c r="H63" s="248">
        <f>Input!$RV$17</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Input!$RW$17</f>
        <v>0</v>
      </c>
      <c r="C66" s="247">
        <f>Input!$RX$17</f>
        <v>0</v>
      </c>
      <c r="D66" s="247">
        <f>Input!$RY$17</f>
        <v>0</v>
      </c>
      <c r="E66" s="247">
        <f>Input!$RZ$17</f>
        <v>0</v>
      </c>
      <c r="F66" s="247">
        <f>Input!$SA$17</f>
        <v>0</v>
      </c>
      <c r="G66" s="247">
        <f>Input!$SB$17</f>
        <v>0</v>
      </c>
      <c r="H66" s="248">
        <f>Input!$SC$17</f>
        <v>0</v>
      </c>
    </row>
    <row r="67" spans="1:50">
      <c r="A67" s="245" t="s">
        <v>1032</v>
      </c>
      <c r="B67" s="249">
        <f>Input!$SD$17</f>
        <v>0</v>
      </c>
      <c r="C67" s="247">
        <f>Input!$SE$17</f>
        <v>0</v>
      </c>
      <c r="D67" s="247">
        <f>Input!$SF$17</f>
        <v>0</v>
      </c>
      <c r="E67" s="247">
        <f>Input!$SG$17</f>
        <v>0</v>
      </c>
      <c r="F67" s="247">
        <f>Input!$SH$17</f>
        <v>0</v>
      </c>
      <c r="G67" s="247">
        <f>Input!$SI$17</f>
        <v>0</v>
      </c>
      <c r="H67" s="248">
        <f>Input!$SJ$17</f>
        <v>0</v>
      </c>
    </row>
    <row r="68" spans="1:50">
      <c r="A68" s="245" t="s">
        <v>1032</v>
      </c>
      <c r="B68" s="249">
        <f>Input!$SK$17</f>
        <v>0</v>
      </c>
      <c r="C68" s="247">
        <f>Input!$SL$17</f>
        <v>0</v>
      </c>
      <c r="D68" s="247">
        <f>Input!$SM$17</f>
        <v>0</v>
      </c>
      <c r="E68" s="247">
        <f>Input!$SN$17</f>
        <v>0</v>
      </c>
      <c r="F68" s="247">
        <f>Input!$SO$17</f>
        <v>0</v>
      </c>
      <c r="G68" s="247">
        <f>Input!$SP$17</f>
        <v>0</v>
      </c>
      <c r="H68" s="248">
        <f>Input!$SQ$17</f>
        <v>0</v>
      </c>
    </row>
    <row r="69" spans="1:50">
      <c r="A69" s="245" t="s">
        <v>1032</v>
      </c>
      <c r="B69" s="249">
        <f>Input!$SR$17</f>
        <v>0</v>
      </c>
      <c r="C69" s="247">
        <f>Input!$SS$17</f>
        <v>0</v>
      </c>
      <c r="D69" s="247">
        <f>Input!$ST$17</f>
        <v>0</v>
      </c>
      <c r="E69" s="247">
        <f>Input!$SU$17</f>
        <v>0</v>
      </c>
      <c r="F69" s="247">
        <f>Input!$SV$17</f>
        <v>0</v>
      </c>
      <c r="G69" s="247">
        <f>Input!$SW$17</f>
        <v>0</v>
      </c>
      <c r="H69" s="248">
        <f>Input!$SX$17</f>
        <v>0</v>
      </c>
    </row>
    <row r="70" spans="1:50">
      <c r="A70" s="245" t="s">
        <v>1032</v>
      </c>
      <c r="B70" s="249">
        <f>Input!$SY$17</f>
        <v>0</v>
      </c>
      <c r="C70" s="247">
        <f>Input!$SZ$17</f>
        <v>0</v>
      </c>
      <c r="D70" s="247">
        <f>Input!$TA$17</f>
        <v>0</v>
      </c>
      <c r="E70" s="247">
        <f>Input!$TB$17</f>
        <v>0</v>
      </c>
      <c r="F70" s="247">
        <f>Input!$TC$17</f>
        <v>0</v>
      </c>
      <c r="G70" s="247">
        <f>Input!$TD$17</f>
        <v>0</v>
      </c>
      <c r="H70" s="248">
        <f>Input!$TE$17</f>
        <v>0</v>
      </c>
    </row>
    <row r="71" spans="1:50">
      <c r="A71" s="245" t="s">
        <v>1032</v>
      </c>
      <c r="B71" s="249">
        <f>Input!$TF$17</f>
        <v>0</v>
      </c>
      <c r="C71" s="247">
        <f>Input!$TG$17</f>
        <v>0</v>
      </c>
      <c r="D71" s="247">
        <f>Input!$TH$17</f>
        <v>0</v>
      </c>
      <c r="E71" s="247">
        <f>Input!$TI$17</f>
        <v>0</v>
      </c>
      <c r="F71" s="247">
        <f>Input!$TJ$17</f>
        <v>0</v>
      </c>
      <c r="G71" s="247">
        <f>Input!$TK$17</f>
        <v>0</v>
      </c>
      <c r="H71" s="248">
        <f>Input!$TL$17</f>
        <v>0</v>
      </c>
    </row>
    <row r="72" spans="1:50">
      <c r="A72" s="245" t="s">
        <v>1032</v>
      </c>
      <c r="B72" s="249">
        <f>Input!$TM$17</f>
        <v>0</v>
      </c>
      <c r="C72" s="247">
        <f>Input!$TN$17</f>
        <v>0</v>
      </c>
      <c r="D72" s="247">
        <f>Input!$TO$17</f>
        <v>0</v>
      </c>
      <c r="E72" s="247">
        <f>Input!$TP$17</f>
        <v>0</v>
      </c>
      <c r="F72" s="247">
        <f>Input!$TQ$17</f>
        <v>0</v>
      </c>
      <c r="G72" s="247">
        <f>Input!$TR$17</f>
        <v>0</v>
      </c>
      <c r="H72" s="248">
        <f>Input!$TS$17</f>
        <v>0</v>
      </c>
    </row>
    <row r="73" spans="1:50">
      <c r="A73" s="245" t="s">
        <v>1032</v>
      </c>
      <c r="B73" s="249">
        <f>Input!$TT$17</f>
        <v>0</v>
      </c>
      <c r="C73" s="247">
        <f>Input!$TU$17</f>
        <v>0</v>
      </c>
      <c r="D73" s="247">
        <f>Input!$TV$17</f>
        <v>0</v>
      </c>
      <c r="E73" s="247">
        <f>Input!$TW$17</f>
        <v>0</v>
      </c>
      <c r="F73" s="247">
        <f>Input!$TX$17</f>
        <v>0</v>
      </c>
      <c r="G73" s="247">
        <f>Input!$TY$17</f>
        <v>0</v>
      </c>
      <c r="H73" s="248">
        <f>Input!$TZ$17</f>
        <v>0</v>
      </c>
    </row>
    <row r="74" spans="1:50">
      <c r="A74" s="245" t="s">
        <v>1032</v>
      </c>
      <c r="B74" s="249">
        <f>Input!$UA$17</f>
        <v>0</v>
      </c>
      <c r="C74" s="247">
        <f>Input!$UB$17</f>
        <v>0</v>
      </c>
      <c r="D74" s="247">
        <f>Input!$UC$17</f>
        <v>0</v>
      </c>
      <c r="E74" s="247">
        <f>Input!$UD$17</f>
        <v>0</v>
      </c>
      <c r="F74" s="247">
        <f>Input!$UE$17</f>
        <v>0</v>
      </c>
      <c r="G74" s="247">
        <f>Input!$UF$17</f>
        <v>0</v>
      </c>
      <c r="H74" s="248">
        <f>Input!$UG$17</f>
        <v>0</v>
      </c>
    </row>
    <row r="75" spans="1:50">
      <c r="A75" s="245" t="s">
        <v>1032</v>
      </c>
      <c r="B75" s="249">
        <f>Input!$UH$17</f>
        <v>0</v>
      </c>
      <c r="C75" s="247">
        <f>Input!$UI$17</f>
        <v>0</v>
      </c>
      <c r="D75" s="247">
        <f>Input!$UJ$17</f>
        <v>0</v>
      </c>
      <c r="E75" s="247">
        <f>Input!$UK$17</f>
        <v>0</v>
      </c>
      <c r="F75" s="247">
        <f>Input!$UL$17</f>
        <v>0</v>
      </c>
      <c r="G75" s="247">
        <f>Input!$UM$17</f>
        <v>0</v>
      </c>
      <c r="H75" s="248">
        <f>Input!$UN$17</f>
        <v>0</v>
      </c>
    </row>
    <row r="76" spans="1:50">
      <c r="A76" s="245" t="s">
        <v>1032</v>
      </c>
      <c r="B76" s="249">
        <f>Input!$UO$17</f>
        <v>0</v>
      </c>
      <c r="C76" s="247">
        <f>Input!$UP$17</f>
        <v>0</v>
      </c>
      <c r="D76" s="247">
        <f>Input!$UQ$17</f>
        <v>0</v>
      </c>
      <c r="E76" s="247">
        <f>Input!$UR$17</f>
        <v>0</v>
      </c>
      <c r="F76" s="247">
        <f>Input!$US$17</f>
        <v>0</v>
      </c>
      <c r="G76" s="247">
        <f>Input!$UT$17</f>
        <v>0</v>
      </c>
      <c r="H76" s="248">
        <f>Input!$UU$17</f>
        <v>0</v>
      </c>
    </row>
    <row r="77" spans="1:50">
      <c r="A77" s="245" t="s">
        <v>1032</v>
      </c>
      <c r="B77" s="249">
        <f>Input!$UV$17</f>
        <v>0</v>
      </c>
      <c r="C77" s="247">
        <f>Input!$UW$17</f>
        <v>0</v>
      </c>
      <c r="D77" s="247">
        <f>Input!$UX$17</f>
        <v>0</v>
      </c>
      <c r="E77" s="247">
        <f>Input!$UY$17</f>
        <v>0</v>
      </c>
      <c r="F77" s="247">
        <f>Input!$UZ$17</f>
        <v>0</v>
      </c>
      <c r="G77" s="247">
        <f>Input!$VA$17</f>
        <v>0</v>
      </c>
      <c r="H77" s="248">
        <f>Input!$VB$17</f>
        <v>0</v>
      </c>
    </row>
    <row r="78" spans="1:50">
      <c r="A78" s="245" t="s">
        <v>1032</v>
      </c>
      <c r="B78" s="249">
        <f>Input!$VC$17</f>
        <v>0</v>
      </c>
      <c r="C78" s="247">
        <f>Input!$VD$17</f>
        <v>0</v>
      </c>
      <c r="D78" s="247">
        <f>Input!$VE$17</f>
        <v>0</v>
      </c>
      <c r="E78" s="247">
        <f>Input!$VF$17</f>
        <v>0</v>
      </c>
      <c r="F78" s="247">
        <f>Input!$VG$17</f>
        <v>0</v>
      </c>
      <c r="G78" s="247">
        <f>Input!$VH$17</f>
        <v>0</v>
      </c>
      <c r="H78" s="248">
        <f>Input!$VI$17</f>
        <v>0</v>
      </c>
    </row>
    <row r="79" spans="1:50">
      <c r="A79" s="245" t="s">
        <v>1032</v>
      </c>
      <c r="B79" s="246" t="s">
        <v>1019</v>
      </c>
      <c r="C79" s="247">
        <f>Input!$VJ$17</f>
        <v>0</v>
      </c>
      <c r="D79" s="247">
        <f>Input!$VK$17</f>
        <v>0</v>
      </c>
      <c r="E79" s="247">
        <f>Input!$VL$17</f>
        <v>0</v>
      </c>
      <c r="F79" s="247">
        <f>Input!$VM$17</f>
        <v>0</v>
      </c>
      <c r="G79" s="247">
        <f>Input!$VN$17</f>
        <v>0</v>
      </c>
      <c r="H79" s="248">
        <f>Input!$VO$17</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Input!$VP$17</f>
        <v>0</v>
      </c>
      <c r="C82" s="247">
        <f>Input!$VQ$17</f>
        <v>0</v>
      </c>
      <c r="D82" s="247">
        <f>Input!$VR$17</f>
        <v>0</v>
      </c>
      <c r="E82" s="247">
        <f>Input!$VS$17</f>
        <v>0</v>
      </c>
      <c r="F82" s="247">
        <f>Input!$VT$17</f>
        <v>0</v>
      </c>
      <c r="G82" s="247">
        <f>Input!$VU$17</f>
        <v>0</v>
      </c>
      <c r="H82" s="248">
        <f>Input!$VV$17</f>
        <v>0</v>
      </c>
    </row>
    <row r="83" spans="1:50">
      <c r="A83" s="245" t="s">
        <v>138</v>
      </c>
      <c r="B83" s="249">
        <f>Input!$VW$17</f>
        <v>0</v>
      </c>
      <c r="C83" s="247">
        <f>Input!$VX$17</f>
        <v>0</v>
      </c>
      <c r="D83" s="247">
        <f>Input!$VY$17</f>
        <v>0</v>
      </c>
      <c r="E83" s="247">
        <f>Input!$VZ$17</f>
        <v>0</v>
      </c>
      <c r="F83" s="247">
        <f>Input!$WA$17</f>
        <v>0</v>
      </c>
      <c r="G83" s="247">
        <f>Input!$WB$17</f>
        <v>0</v>
      </c>
      <c r="H83" s="248">
        <f>Input!$WC$17</f>
        <v>0</v>
      </c>
    </row>
    <row r="84" spans="1:50">
      <c r="A84" s="245" t="s">
        <v>138</v>
      </c>
      <c r="B84" s="249">
        <f>Input!$WD$17</f>
        <v>0</v>
      </c>
      <c r="C84" s="247">
        <f>Input!$WE$17</f>
        <v>0</v>
      </c>
      <c r="D84" s="247">
        <f>Input!$WF$17</f>
        <v>0</v>
      </c>
      <c r="E84" s="247">
        <f>Input!$WG$17</f>
        <v>0</v>
      </c>
      <c r="F84" s="247">
        <f>Input!$WH$17</f>
        <v>0</v>
      </c>
      <c r="G84" s="247">
        <f>Input!$WI$17</f>
        <v>0</v>
      </c>
      <c r="H84" s="248">
        <f>Input!$WJ$17</f>
        <v>0</v>
      </c>
    </row>
    <row r="85" spans="1:50">
      <c r="A85" s="245" t="s">
        <v>138</v>
      </c>
      <c r="B85" s="249">
        <f>Input!$WK$17</f>
        <v>0</v>
      </c>
      <c r="C85" s="247">
        <f>Input!$WL$17</f>
        <v>0</v>
      </c>
      <c r="D85" s="247">
        <f>Input!$WM$17</f>
        <v>0</v>
      </c>
      <c r="E85" s="247">
        <f>Input!$WN$17</f>
        <v>0</v>
      </c>
      <c r="F85" s="247">
        <f>Input!$WO$17</f>
        <v>0</v>
      </c>
      <c r="G85" s="247">
        <f>Input!$WP$17</f>
        <v>0</v>
      </c>
      <c r="H85" s="248">
        <f>Input!$WQ$17</f>
        <v>0</v>
      </c>
    </row>
    <row r="86" spans="1:50">
      <c r="A86" s="245" t="s">
        <v>138</v>
      </c>
      <c r="B86" s="249">
        <f>Input!$WR$17</f>
        <v>0</v>
      </c>
      <c r="C86" s="247">
        <f>Input!$WS$17</f>
        <v>0</v>
      </c>
      <c r="D86" s="247">
        <f>Input!$WT$17</f>
        <v>0</v>
      </c>
      <c r="E86" s="247">
        <f>Input!$WU$17</f>
        <v>0</v>
      </c>
      <c r="F86" s="247">
        <f>Input!$WV$17</f>
        <v>0</v>
      </c>
      <c r="G86" s="247">
        <f>Input!$WW$17</f>
        <v>0</v>
      </c>
      <c r="H86" s="248">
        <f>Input!$WX$17</f>
        <v>0</v>
      </c>
    </row>
    <row r="87" spans="1:50">
      <c r="A87" s="245" t="s">
        <v>138</v>
      </c>
      <c r="B87" s="249">
        <f>Input!$WY$17</f>
        <v>0</v>
      </c>
      <c r="C87" s="247">
        <f>Input!$WZ$17</f>
        <v>0</v>
      </c>
      <c r="D87" s="247">
        <f>Input!$XA$17</f>
        <v>0</v>
      </c>
      <c r="E87" s="247">
        <f>Input!$XB$17</f>
        <v>0</v>
      </c>
      <c r="F87" s="247">
        <f>Input!$XC$17</f>
        <v>0</v>
      </c>
      <c r="G87" s="247">
        <f>Input!$XD$17</f>
        <v>0</v>
      </c>
      <c r="H87" s="248">
        <f>Input!$XE$17</f>
        <v>0</v>
      </c>
    </row>
    <row r="88" spans="1:50">
      <c r="A88" s="245" t="s">
        <v>138</v>
      </c>
      <c r="B88" s="249">
        <f>Input!$XF$17</f>
        <v>0</v>
      </c>
      <c r="C88" s="247">
        <f>Input!$XG$17</f>
        <v>0</v>
      </c>
      <c r="D88" s="247">
        <f>Input!$XH$17</f>
        <v>0</v>
      </c>
      <c r="E88" s="247">
        <f>Input!$XI$17</f>
        <v>0</v>
      </c>
      <c r="F88" s="247">
        <f>Input!$XJ$17</f>
        <v>0</v>
      </c>
      <c r="G88" s="247">
        <f>Input!$XK$17</f>
        <v>0</v>
      </c>
      <c r="H88" s="248">
        <f>Input!$XL$17</f>
        <v>0</v>
      </c>
    </row>
    <row r="89" spans="1:50">
      <c r="A89" s="245" t="s">
        <v>138</v>
      </c>
      <c r="B89" s="249">
        <f>Input!$XM$17</f>
        <v>0</v>
      </c>
      <c r="C89" s="247">
        <f>Input!$XN$17</f>
        <v>0</v>
      </c>
      <c r="D89" s="247">
        <f>Input!$XO$17</f>
        <v>0</v>
      </c>
      <c r="E89" s="247">
        <f>Input!$XP$17</f>
        <v>0</v>
      </c>
      <c r="F89" s="247">
        <f>Input!$XQ$17</f>
        <v>0</v>
      </c>
      <c r="G89" s="247">
        <f>Input!$XR$17</f>
        <v>0</v>
      </c>
      <c r="H89" s="248">
        <f>Input!$XS$17</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Input!$XT$17</f>
        <v>0</v>
      </c>
      <c r="D93" s="247">
        <f>Input!$XU$17</f>
        <v>0</v>
      </c>
      <c r="E93" s="247">
        <f>Input!$XV$17</f>
        <v>0</v>
      </c>
      <c r="F93" s="247">
        <f>Input!$XW$17</f>
        <v>0</v>
      </c>
      <c r="G93" s="247">
        <f>Input!$XX$17</f>
        <v>0</v>
      </c>
      <c r="H93" s="248">
        <f>Input!$XY$17</f>
        <v>0</v>
      </c>
    </row>
    <row r="94" spans="1:50" ht="47.25">
      <c r="A94" s="245" t="s">
        <v>1038</v>
      </c>
      <c r="B94" s="210" t="s">
        <v>1039</v>
      </c>
      <c r="C94" s="247">
        <f>Input!$XZ$17</f>
        <v>0</v>
      </c>
      <c r="D94" s="247">
        <f>Input!$YA$17</f>
        <v>0</v>
      </c>
      <c r="E94" s="247">
        <f>Input!$YB$17</f>
        <v>0</v>
      </c>
      <c r="F94" s="247">
        <f>Input!$YC$17</f>
        <v>0</v>
      </c>
      <c r="G94" s="247">
        <f>Input!$YD$17</f>
        <v>0</v>
      </c>
      <c r="H94" s="248">
        <f>Input!$YE$17</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11431322</v>
      </c>
      <c r="D97" s="251">
        <f t="shared" ref="D97:G97" si="7">D95+D90+D80+D64+D49+D34+D19</f>
        <v>8449128</v>
      </c>
      <c r="E97" s="251">
        <f t="shared" si="7"/>
        <v>52224474</v>
      </c>
      <c r="F97" s="251">
        <f t="shared" si="7"/>
        <v>23655894</v>
      </c>
      <c r="G97" s="251">
        <f t="shared" si="7"/>
        <v>1487357</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'TARLST Uses'!C67</f>
        <v>8449128</v>
      </c>
      <c r="E99" s="259"/>
      <c r="F99" s="259">
        <f>'TARLST Uses'!D67</f>
        <v>23655894</v>
      </c>
      <c r="G99" s="259">
        <f>'TARLST Uses'!E67</f>
        <v>1487357</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11431322</v>
      </c>
      <c r="D106" s="175">
        <f>SUM(D5:D18)+SUM(D21:D33)+SUM(D36:D48)+SUM(D51:D63)+SUM(D66:D79)+SUM(D82:D89)+SUM(D93:D94)</f>
        <v>8449128</v>
      </c>
      <c r="E106" s="175">
        <f>SUM(E5:E18)+SUM(E21:E33)+SUM(E36:E48)+SUM(E51:E63)+SUM(E66:E79)+SUM(E82:E89)+SUM(E93:E94)</f>
        <v>52224474</v>
      </c>
      <c r="F106" s="175">
        <f>SUM(F5:F18)+SUM(F21:F33)+SUM(F36:F48)+SUM(F51:F63)+SUM(F66:F79)+SUM(F82:F89)+SUM(F93:F94)</f>
        <v>23655894</v>
      </c>
      <c r="G106" s="175">
        <f>SUM(G5:G18)+SUM(G21:G33)+SUM(G36:G48)+SUM(G51:G63)+SUM(G66:G79)+SUM(G82:G89)+SUM(G93:G94)</f>
        <v>1487357</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97248175</v>
      </c>
    </row>
    <row r="111" spans="1:50">
      <c r="E111" s="312">
        <f>'TARLST Uses'!D80</f>
        <v>33605512</v>
      </c>
    </row>
    <row r="112" spans="1:50">
      <c r="E112" s="313">
        <f>Input!F13</f>
        <v>11163</v>
      </c>
    </row>
    <row r="113" spans="5:5">
      <c r="E113" s="175">
        <f>SUM(E110:E112)</f>
        <v>130864850</v>
      </c>
    </row>
    <row r="114" spans="5:5">
      <c r="E114" s="175">
        <f>Input!G13</f>
        <v>58689384</v>
      </c>
    </row>
    <row r="115" spans="5:5">
      <c r="E115" s="175">
        <f>E114-E113</f>
        <v>-72175466</v>
      </c>
    </row>
    <row r="116" spans="5:5">
      <c r="E116" s="314" t="str">
        <f>IF(E115&lt;&gt;0,"Out of Balance","Balanced")</f>
        <v>Out of Balance</v>
      </c>
    </row>
  </sheetData>
  <mergeCells count="1">
    <mergeCell ref="A97:B97"/>
  </mergeCells>
  <conditionalFormatting sqref="F100">
    <cfRule type="expression" dxfId="513" priority="10">
      <formula>$F$100&lt;&gt;0</formula>
    </cfRule>
  </conditionalFormatting>
  <conditionalFormatting sqref="G100">
    <cfRule type="expression" dxfId="512" priority="9">
      <formula>$G$100&lt;&gt;0</formula>
    </cfRule>
  </conditionalFormatting>
  <conditionalFormatting sqref="F102">
    <cfRule type="expression" dxfId="511" priority="8">
      <formula>$F$102&lt;&gt;""</formula>
    </cfRule>
  </conditionalFormatting>
  <conditionalFormatting sqref="G102">
    <cfRule type="expression" dxfId="510" priority="7">
      <formula>$G$102&lt;&gt;""</formula>
    </cfRule>
  </conditionalFormatting>
  <conditionalFormatting sqref="D100">
    <cfRule type="expression" dxfId="509" priority="6">
      <formula>$D$100&lt;&gt;0</formula>
    </cfRule>
  </conditionalFormatting>
  <conditionalFormatting sqref="D102">
    <cfRule type="expression" dxfId="508" priority="5">
      <formula>$D$102&lt;&gt;""</formula>
    </cfRule>
  </conditionalFormatting>
  <conditionalFormatting sqref="C102">
    <cfRule type="expression" dxfId="507" priority="4">
      <formula>$C$102&lt;&gt;""</formula>
    </cfRule>
  </conditionalFormatting>
  <conditionalFormatting sqref="E102">
    <cfRule type="expression" dxfId="506" priority="3">
      <formula>$E$102&lt;&gt;""</formula>
    </cfRule>
  </conditionalFormatting>
  <conditionalFormatting sqref="H2">
    <cfRule type="expression" dxfId="505" priority="2">
      <formula>OR($C$100&lt;&gt;0,$D$100&lt;&gt;0,$E$100&lt;&gt;0,$F$100&lt;&gt;0,$G$100&lt;&gt;0)</formula>
    </cfRule>
  </conditionalFormatting>
  <conditionalFormatting sqref="H1">
    <cfRule type="expression" dxfId="50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75ED-BEC1-4D49-98BA-F807FD8465A9}">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Input!$B$18</f>
        <v>Texas A&amp;M University - Corpus Christi</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Input!$N$18</f>
        <v>142220</v>
      </c>
      <c r="D6" s="188">
        <f>Input!$O$18</f>
        <v>335129</v>
      </c>
      <c r="E6" s="188">
        <f>Input!$P$18</f>
        <v>142400</v>
      </c>
      <c r="F6" s="189">
        <f>Input!$Q$18</f>
        <v>0</v>
      </c>
    </row>
    <row r="7" spans="1:6" ht="15.75">
      <c r="A7" s="190" t="s">
        <v>936</v>
      </c>
      <c r="B7" s="191" t="s">
        <v>938</v>
      </c>
      <c r="C7" s="192">
        <f>Input!$R$18</f>
        <v>157</v>
      </c>
      <c r="D7" s="192">
        <f>Input!$S$18</f>
        <v>478</v>
      </c>
      <c r="E7" s="193"/>
      <c r="F7" s="194" t="str">
        <f>Input!$T$18</f>
        <v>Duplicated</v>
      </c>
    </row>
    <row r="8" spans="1:6" ht="15.75">
      <c r="A8" s="195" t="s">
        <v>940</v>
      </c>
      <c r="B8" s="196" t="s">
        <v>941</v>
      </c>
      <c r="C8" s="187">
        <f>Input!$U$18</f>
        <v>3538493</v>
      </c>
      <c r="D8" s="188">
        <f>Input!$V$18</f>
        <v>17933453</v>
      </c>
      <c r="E8" s="188">
        <f>Input!$W$18</f>
        <v>14065309</v>
      </c>
      <c r="F8" s="189">
        <f>Input!$X$18</f>
        <v>0</v>
      </c>
    </row>
    <row r="9" spans="1:6" ht="15.75">
      <c r="A9" s="190" t="s">
        <v>940</v>
      </c>
      <c r="B9" s="191" t="s">
        <v>938</v>
      </c>
      <c r="C9" s="192">
        <f>Input!$Y$18</f>
        <v>5189</v>
      </c>
      <c r="D9" s="192">
        <f>Input!$Z$18</f>
        <v>14703</v>
      </c>
      <c r="E9" s="193"/>
      <c r="F9" s="194" t="str">
        <f>Input!$AA$18</f>
        <v>Duplicated</v>
      </c>
    </row>
    <row r="10" spans="1:6" ht="15.75">
      <c r="A10" s="195" t="s">
        <v>942</v>
      </c>
      <c r="B10" s="196" t="s">
        <v>943</v>
      </c>
      <c r="C10" s="187">
        <f>Input!$AB$18</f>
        <v>0</v>
      </c>
      <c r="D10" s="188">
        <f>Input!$AC$18</f>
        <v>0</v>
      </c>
      <c r="E10" s="188">
        <f>Input!$AD$18</f>
        <v>0</v>
      </c>
      <c r="F10" s="189">
        <f>Input!$AE$18</f>
        <v>0</v>
      </c>
    </row>
    <row r="11" spans="1:6" ht="15.75">
      <c r="A11" s="190" t="s">
        <v>942</v>
      </c>
      <c r="B11" s="191" t="s">
        <v>938</v>
      </c>
      <c r="C11" s="192">
        <f>Input!$AF$18</f>
        <v>0</v>
      </c>
      <c r="D11" s="192">
        <f>Input!$AG$18</f>
        <v>0</v>
      </c>
      <c r="E11" s="193"/>
      <c r="F11" s="194">
        <f>Input!$AH$18</f>
        <v>0</v>
      </c>
    </row>
    <row r="12" spans="1:6" ht="31.5">
      <c r="A12" s="195" t="s">
        <v>944</v>
      </c>
      <c r="B12" s="196" t="s">
        <v>945</v>
      </c>
      <c r="C12" s="187">
        <f>Input!$AI$18</f>
        <v>277245</v>
      </c>
      <c r="D12" s="188">
        <f>Input!$AJ$18</f>
        <v>318000</v>
      </c>
      <c r="E12" s="188">
        <f>Input!$AK$18</f>
        <v>104000</v>
      </c>
      <c r="F12" s="189">
        <f>Input!$AL$18</f>
        <v>0</v>
      </c>
    </row>
    <row r="13" spans="1:6" ht="15.75">
      <c r="A13" s="190" t="s">
        <v>944</v>
      </c>
      <c r="B13" s="191" t="s">
        <v>938</v>
      </c>
      <c r="C13" s="192">
        <f>Input!$AM$18</f>
        <v>344</v>
      </c>
      <c r="D13" s="192">
        <f>Input!$AN$18</f>
        <v>443</v>
      </c>
      <c r="E13" s="193"/>
      <c r="F13" s="194" t="str">
        <f>Input!$AO$18</f>
        <v>Duplicated</v>
      </c>
    </row>
    <row r="14" spans="1:6" ht="31.5">
      <c r="A14" s="195" t="s">
        <v>946</v>
      </c>
      <c r="B14" s="196" t="s">
        <v>947</v>
      </c>
      <c r="C14" s="187">
        <f>Input!$AP$18</f>
        <v>0</v>
      </c>
      <c r="D14" s="188">
        <f>Input!$AQ$18</f>
        <v>0</v>
      </c>
      <c r="E14" s="188">
        <f>Input!$AR$18</f>
        <v>0</v>
      </c>
      <c r="F14" s="189">
        <f>Input!$AS$18</f>
        <v>0</v>
      </c>
    </row>
    <row r="15" spans="1:6" ht="15.75">
      <c r="A15" s="190" t="s">
        <v>946</v>
      </c>
      <c r="B15" s="191" t="s">
        <v>938</v>
      </c>
      <c r="C15" s="192">
        <f>Input!$AT$18</f>
        <v>0</v>
      </c>
      <c r="D15" s="192">
        <f>Input!$AU$18</f>
        <v>0</v>
      </c>
      <c r="E15" s="193"/>
      <c r="F15" s="194">
        <f>Input!$AV$18</f>
        <v>0</v>
      </c>
    </row>
    <row r="16" spans="1:6" ht="63">
      <c r="A16" s="195" t="s">
        <v>948</v>
      </c>
      <c r="B16" s="196" t="s">
        <v>949</v>
      </c>
      <c r="C16" s="187">
        <f>Input!$AW$18</f>
        <v>0</v>
      </c>
      <c r="D16" s="188">
        <f>Input!$AX$18</f>
        <v>0</v>
      </c>
      <c r="E16" s="188">
        <f>Input!$AY$18</f>
        <v>0</v>
      </c>
      <c r="F16" s="189">
        <f>Input!$AZ$18</f>
        <v>0</v>
      </c>
    </row>
    <row r="17" spans="1:6" ht="15.75">
      <c r="A17" s="190" t="s">
        <v>948</v>
      </c>
      <c r="B17" s="191" t="s">
        <v>938</v>
      </c>
      <c r="C17" s="192">
        <f>Input!$BA$18</f>
        <v>0</v>
      </c>
      <c r="D17" s="192">
        <f>Input!$BB$18</f>
        <v>0</v>
      </c>
      <c r="E17" s="193"/>
      <c r="F17" s="194">
        <f>Input!$BC$18</f>
        <v>0</v>
      </c>
    </row>
    <row r="18" spans="1:6" ht="15.75">
      <c r="A18" s="195" t="s">
        <v>950</v>
      </c>
      <c r="B18" s="196" t="s">
        <v>951</v>
      </c>
      <c r="C18" s="187">
        <f>Input!$BD$18</f>
        <v>0</v>
      </c>
      <c r="D18" s="188">
        <f>Input!$BE$18</f>
        <v>0</v>
      </c>
      <c r="E18" s="188">
        <f>Input!$BF$18</f>
        <v>0</v>
      </c>
      <c r="F18" s="189">
        <f>Input!$BG$18</f>
        <v>0</v>
      </c>
    </row>
    <row r="19" spans="1:6" ht="15.75">
      <c r="A19" s="190" t="s">
        <v>950</v>
      </c>
      <c r="B19" s="191" t="s">
        <v>938</v>
      </c>
      <c r="C19" s="192">
        <f>Input!$BH$18</f>
        <v>0</v>
      </c>
      <c r="D19" s="192">
        <f>Input!$BI$18</f>
        <v>0</v>
      </c>
      <c r="E19" s="193"/>
      <c r="F19" s="194">
        <f>Input!$BJ$18</f>
        <v>0</v>
      </c>
    </row>
    <row r="20" spans="1:6" ht="15.75">
      <c r="A20" s="195"/>
      <c r="B20" s="197" t="s">
        <v>952</v>
      </c>
      <c r="C20" s="198">
        <f t="shared" ref="C20:E21" si="0">C18+C16+C14+C12+C10+C8+C6</f>
        <v>3957958</v>
      </c>
      <c r="D20" s="198">
        <f t="shared" si="0"/>
        <v>18586582</v>
      </c>
      <c r="E20" s="198">
        <f t="shared" si="0"/>
        <v>14311709</v>
      </c>
      <c r="F20" s="199"/>
    </row>
    <row r="21" spans="1:6" ht="15.75">
      <c r="A21" s="195"/>
      <c r="B21" s="200" t="s">
        <v>953</v>
      </c>
      <c r="C21" s="201">
        <f t="shared" si="0"/>
        <v>5690</v>
      </c>
      <c r="D21" s="201">
        <f t="shared" si="0"/>
        <v>15624</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Input!$BK$18</f>
        <v>0</v>
      </c>
      <c r="D24" s="188">
        <f>Input!$BL$18</f>
        <v>0</v>
      </c>
      <c r="E24" s="188">
        <f>Input!$BM$18</f>
        <v>0</v>
      </c>
      <c r="F24" s="189">
        <f>Input!$BN$18</f>
        <v>0</v>
      </c>
    </row>
    <row r="25" spans="1:6" ht="31.5">
      <c r="A25" s="195" t="s">
        <v>957</v>
      </c>
      <c r="B25" s="196" t="s">
        <v>958</v>
      </c>
      <c r="C25" s="187">
        <f>Input!$BO$18</f>
        <v>0</v>
      </c>
      <c r="D25" s="188">
        <f>Input!$BP$18</f>
        <v>0</v>
      </c>
      <c r="E25" s="188">
        <f>Input!$BQ$18</f>
        <v>0</v>
      </c>
      <c r="F25" s="189">
        <f>Input!$BR$18</f>
        <v>0</v>
      </c>
    </row>
    <row r="26" spans="1:6" ht="47.25">
      <c r="A26" s="195" t="s">
        <v>959</v>
      </c>
      <c r="B26" s="208" t="s">
        <v>960</v>
      </c>
      <c r="C26" s="187">
        <f>Input!$BS$18</f>
        <v>0</v>
      </c>
      <c r="D26" s="188">
        <f>Input!$BT$18</f>
        <v>210195</v>
      </c>
      <c r="E26" s="188">
        <f>Input!$BU$18</f>
        <v>142127</v>
      </c>
      <c r="F26" s="189">
        <f>Input!$BV$18</f>
        <v>0</v>
      </c>
    </row>
    <row r="27" spans="1:6" ht="31.5">
      <c r="A27" s="195" t="s">
        <v>961</v>
      </c>
      <c r="B27" s="196" t="s">
        <v>962</v>
      </c>
      <c r="C27" s="187">
        <f>Input!$BW$18</f>
        <v>0</v>
      </c>
      <c r="D27" s="188">
        <f>Input!$BX$18</f>
        <v>10482</v>
      </c>
      <c r="E27" s="188">
        <f>Input!$BY$18</f>
        <v>0</v>
      </c>
      <c r="F27" s="189">
        <f>Input!$BZ$18</f>
        <v>0</v>
      </c>
    </row>
    <row r="28" spans="1:6" ht="31.5">
      <c r="A28" s="209" t="s">
        <v>963</v>
      </c>
      <c r="B28" s="210" t="s">
        <v>964</v>
      </c>
      <c r="C28" s="187">
        <f>Input!$CA$18</f>
        <v>0</v>
      </c>
      <c r="D28" s="188">
        <f>Input!$CB$18</f>
        <v>1863055</v>
      </c>
      <c r="E28" s="188">
        <f>Input!$CC$18</f>
        <v>2019854</v>
      </c>
      <c r="F28" s="189">
        <f>Input!$CD$18</f>
        <v>0</v>
      </c>
    </row>
    <row r="29" spans="1:6" ht="15.75">
      <c r="A29" s="211"/>
      <c r="B29" s="212" t="s">
        <v>965</v>
      </c>
      <c r="C29" s="213">
        <f>SUM(C24:C28)</f>
        <v>0</v>
      </c>
      <c r="D29" s="213">
        <f t="shared" ref="D29:E29" si="1">SUM(D24:D28)</f>
        <v>2083732</v>
      </c>
      <c r="E29" s="213">
        <f t="shared" si="1"/>
        <v>2161981</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Input!$CE$18</f>
        <v>0</v>
      </c>
      <c r="D32" s="188">
        <f>Input!$CF$18</f>
        <v>664814</v>
      </c>
      <c r="E32" s="188">
        <f>Input!$CG$18</f>
        <v>94703</v>
      </c>
      <c r="F32" s="189">
        <f>Input!$CH$18</f>
        <v>0</v>
      </c>
    </row>
    <row r="33" spans="1:6" ht="15.75">
      <c r="A33" s="195" t="s">
        <v>969</v>
      </c>
      <c r="B33" s="196" t="s">
        <v>1216</v>
      </c>
      <c r="C33" s="187">
        <f>Input!$CI$18</f>
        <v>90678</v>
      </c>
      <c r="D33" s="188">
        <f>Input!$CJ$18</f>
        <v>424852</v>
      </c>
      <c r="E33" s="188">
        <f>Input!$CK$18</f>
        <v>0</v>
      </c>
      <c r="F33" s="189">
        <f>Input!$CL$18</f>
        <v>0</v>
      </c>
    </row>
    <row r="34" spans="1:6" ht="31.5">
      <c r="A34" s="195" t="s">
        <v>970</v>
      </c>
      <c r="B34" s="196" t="s">
        <v>971</v>
      </c>
      <c r="C34" s="187">
        <f>Input!$CM$18</f>
        <v>0</v>
      </c>
      <c r="D34" s="188">
        <f>Input!$CN$18</f>
        <v>1100767</v>
      </c>
      <c r="E34" s="188">
        <f>Input!$CO$18</f>
        <v>6581303</v>
      </c>
      <c r="F34" s="189">
        <f>Input!$CP$18</f>
        <v>0</v>
      </c>
    </row>
    <row r="35" spans="1:6" ht="31.5">
      <c r="A35" s="211" t="s">
        <v>972</v>
      </c>
      <c r="B35" s="196" t="s">
        <v>973</v>
      </c>
      <c r="C35" s="187">
        <f>Input!$CQ$18</f>
        <v>0</v>
      </c>
      <c r="D35" s="188">
        <f>Input!$CR$18</f>
        <v>0</v>
      </c>
      <c r="E35" s="188">
        <f>Input!$CS$18</f>
        <v>0</v>
      </c>
      <c r="F35" s="189">
        <f>Input!$CT$18</f>
        <v>0</v>
      </c>
    </row>
    <row r="36" spans="1:6" ht="15.75">
      <c r="A36" s="211"/>
      <c r="B36" s="212" t="s">
        <v>965</v>
      </c>
      <c r="C36" s="213">
        <f>SUM(C32:C35)</f>
        <v>90678</v>
      </c>
      <c r="D36" s="213">
        <f t="shared" ref="D36:E36" si="2">SUM(D32:D35)</f>
        <v>2190433</v>
      </c>
      <c r="E36" s="213">
        <f t="shared" si="2"/>
        <v>6676006</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Input!$CU$18</f>
        <v>0</v>
      </c>
      <c r="D39" s="188">
        <f>Input!$CV$18</f>
        <v>238372</v>
      </c>
      <c r="E39" s="188">
        <f>Input!$CW$18</f>
        <v>0</v>
      </c>
      <c r="F39" s="189">
        <f>Input!$CX$18</f>
        <v>0</v>
      </c>
    </row>
    <row r="40" spans="1:6" ht="47.25">
      <c r="A40" s="195" t="s">
        <v>977</v>
      </c>
      <c r="B40" s="196" t="s">
        <v>978</v>
      </c>
      <c r="C40" s="187">
        <f>Input!$CY$18</f>
        <v>0</v>
      </c>
      <c r="D40" s="188">
        <f>Input!$CZ$18</f>
        <v>6605661</v>
      </c>
      <c r="E40" s="188">
        <f>Input!$DA$18</f>
        <v>951208</v>
      </c>
      <c r="F40" s="189">
        <f>Input!$DB$18</f>
        <v>0</v>
      </c>
    </row>
    <row r="41" spans="1:6" ht="15.75">
      <c r="A41" s="209" t="s">
        <v>979</v>
      </c>
      <c r="B41" s="210" t="s">
        <v>980</v>
      </c>
      <c r="C41" s="187">
        <f>Input!$DC$18</f>
        <v>0</v>
      </c>
      <c r="D41" s="188">
        <f>Input!$DD$18</f>
        <v>0</v>
      </c>
      <c r="E41" s="188">
        <f>Input!$DE$18</f>
        <v>0</v>
      </c>
      <c r="F41" s="189">
        <f>Input!$DF$18</f>
        <v>0</v>
      </c>
    </row>
    <row r="42" spans="1:6" ht="15.75">
      <c r="A42" s="211"/>
      <c r="B42" s="212" t="s">
        <v>965</v>
      </c>
      <c r="C42" s="213">
        <f>SUM(C39:C41)</f>
        <v>0</v>
      </c>
      <c r="D42" s="213">
        <f t="shared" ref="D42:E42" si="3">SUM(D39:D41)</f>
        <v>6844033</v>
      </c>
      <c r="E42" s="213">
        <f t="shared" si="3"/>
        <v>951208</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Input!$DG$18</f>
        <v>0</v>
      </c>
      <c r="D45" s="188">
        <f>Input!$DH$18</f>
        <v>0</v>
      </c>
      <c r="E45" s="188">
        <f>Input!$DI$18</f>
        <v>0</v>
      </c>
      <c r="F45" s="189">
        <f>Input!$DJ$18</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Input!$DK$18</f>
        <v>0</v>
      </c>
      <c r="D48" s="188">
        <f>Input!$DL$18</f>
        <v>0</v>
      </c>
      <c r="E48" s="188">
        <f>Input!$DM$18</f>
        <v>0</v>
      </c>
      <c r="F48" s="189">
        <f>Input!$DN$18</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Input!$DO$18</f>
        <v>0</v>
      </c>
      <c r="D52" s="188">
        <f>Input!$DP$18</f>
        <v>1163227</v>
      </c>
      <c r="E52" s="188">
        <f>Input!$DQ$18</f>
        <v>0</v>
      </c>
      <c r="F52" s="189" t="str">
        <f>Input!$DR$18</f>
        <v>indirect costs assessed at 35% MTDC</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Input!$DS$18</f>
        <v>0</v>
      </c>
      <c r="D55" s="188">
        <f>Input!$DT$18</f>
        <v>954621</v>
      </c>
      <c r="E55" s="188">
        <f>Input!$DU$18</f>
        <v>0</v>
      </c>
      <c r="F55" s="189">
        <f>Input!$DV$18</f>
        <v>0</v>
      </c>
    </row>
    <row r="56" spans="1:6" ht="15.75">
      <c r="A56" s="308" t="s">
        <v>986</v>
      </c>
      <c r="B56" s="191" t="s">
        <v>990</v>
      </c>
      <c r="C56" s="192">
        <f>Input!$DW$18</f>
        <v>0</v>
      </c>
      <c r="D56" s="192">
        <f>Input!$DX$18</f>
        <v>147</v>
      </c>
      <c r="E56" s="193"/>
      <c r="F56" s="194" t="str">
        <f>Input!$DY$18</f>
        <v>Unduplicated</v>
      </c>
    </row>
    <row r="57" spans="1:6" ht="31.5">
      <c r="A57" s="305" t="s">
        <v>1213</v>
      </c>
      <c r="B57" s="210" t="s">
        <v>991</v>
      </c>
      <c r="C57" s="187">
        <f>Input!$DZ$18</f>
        <v>0</v>
      </c>
      <c r="D57" s="188">
        <f>Input!$EA$18</f>
        <v>980574</v>
      </c>
      <c r="E57" s="188">
        <f>Input!$EB$18</f>
        <v>0</v>
      </c>
      <c r="F57" s="189">
        <f>Input!$EC$18</f>
        <v>0</v>
      </c>
    </row>
    <row r="58" spans="1:6" ht="15.75">
      <c r="A58" s="308" t="s">
        <v>1213</v>
      </c>
      <c r="B58" s="191" t="s">
        <v>990</v>
      </c>
      <c r="C58" s="192">
        <f>Input!$ED$18</f>
        <v>0</v>
      </c>
      <c r="D58" s="192">
        <f>Input!$EE$18</f>
        <v>599</v>
      </c>
      <c r="E58" s="193"/>
      <c r="F58" s="194" t="str">
        <f>Input!$EF$18</f>
        <v>Unduplicated</v>
      </c>
    </row>
    <row r="59" spans="1:6" ht="31.5">
      <c r="A59" s="305" t="s">
        <v>1214</v>
      </c>
      <c r="B59" s="210" t="s">
        <v>992</v>
      </c>
      <c r="C59" s="187">
        <f>Input!$EG$18</f>
        <v>0</v>
      </c>
      <c r="D59" s="188">
        <f>Input!$EH$18</f>
        <v>125000</v>
      </c>
      <c r="E59" s="188">
        <f>Input!$EI$18</f>
        <v>525000</v>
      </c>
      <c r="F59" s="189">
        <f>Input!$EJ$18</f>
        <v>0</v>
      </c>
    </row>
    <row r="60" spans="1:6" ht="15.75">
      <c r="A60" s="308" t="s">
        <v>1214</v>
      </c>
      <c r="B60" s="191" t="s">
        <v>990</v>
      </c>
      <c r="C60" s="192">
        <f>Input!$EK$18</f>
        <v>0</v>
      </c>
      <c r="D60" s="192">
        <f>Input!$EL$18</f>
        <v>0</v>
      </c>
      <c r="E60" s="193"/>
      <c r="F60" s="194" t="str">
        <f>Input!$EM$18</f>
        <v>Unduplicated</v>
      </c>
    </row>
    <row r="61" spans="1:6" ht="15.75">
      <c r="A61" s="305"/>
      <c r="B61" s="197" t="s">
        <v>952</v>
      </c>
      <c r="C61" s="198">
        <f>C59+C57+C55</f>
        <v>0</v>
      </c>
      <c r="D61" s="198">
        <f t="shared" ref="D61:E62" si="4">D59+D57+D55</f>
        <v>2060195</v>
      </c>
      <c r="E61" s="198">
        <f t="shared" si="4"/>
        <v>525000</v>
      </c>
      <c r="F61" s="189"/>
    </row>
    <row r="62" spans="1:6" ht="15.75">
      <c r="A62" s="308"/>
      <c r="B62" s="191" t="s">
        <v>953</v>
      </c>
      <c r="C62" s="219">
        <f>C60+C58+C56</f>
        <v>0</v>
      </c>
      <c r="D62" s="219">
        <f t="shared" si="4"/>
        <v>746</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Input!$EN$18</f>
        <v>0</v>
      </c>
      <c r="D65" s="187">
        <f>Input!$EO$18</f>
        <v>0</v>
      </c>
      <c r="E65" s="187">
        <f>Input!$EP$18</f>
        <v>0</v>
      </c>
      <c r="F65" s="189">
        <f>Input!$EQ$18</f>
        <v>0</v>
      </c>
    </row>
    <row r="66" spans="1:6" ht="15.75">
      <c r="A66" s="202"/>
      <c r="B66" s="215"/>
      <c r="C66" s="220"/>
      <c r="D66" s="221"/>
      <c r="E66" s="222"/>
      <c r="F66" s="199"/>
    </row>
    <row r="67" spans="1:6" ht="15.75">
      <c r="A67" s="195"/>
      <c r="B67" s="223" t="s">
        <v>995</v>
      </c>
      <c r="C67" s="224">
        <f>C65+C61+C52+C49+C45+C42+C36+C29+C20</f>
        <v>4048636</v>
      </c>
      <c r="D67" s="224">
        <f t="shared" ref="D67:E67" si="5">D65+D61+D52+D49+D45+D42+D36+D29+D20</f>
        <v>32928202</v>
      </c>
      <c r="E67" s="224">
        <f t="shared" si="5"/>
        <v>24625904</v>
      </c>
      <c r="F67" s="225"/>
    </row>
    <row r="68" spans="1:6" ht="15.75">
      <c r="A68" s="195"/>
      <c r="B68" s="223" t="s">
        <v>996</v>
      </c>
      <c r="C68" s="224">
        <f>C62+C21</f>
        <v>5690</v>
      </c>
      <c r="D68" s="224">
        <f>D62+D21</f>
        <v>16370</v>
      </c>
      <c r="E68" s="224"/>
      <c r="F68" s="225"/>
    </row>
    <row r="69" spans="1:6" ht="15.75">
      <c r="A69" s="226"/>
      <c r="B69" s="227"/>
      <c r="C69" s="228"/>
      <c r="D69" s="228"/>
      <c r="E69" s="228"/>
      <c r="F69" s="206"/>
    </row>
    <row r="70" spans="1:6" s="205" customFormat="1" ht="15.75">
      <c r="B70" s="229" t="s">
        <v>997</v>
      </c>
      <c r="C70" s="230">
        <f>'TAMUCC Fed'!D97</f>
        <v>4048636</v>
      </c>
      <c r="D70" s="231">
        <f>'TAMUCC Fed'!F97</f>
        <v>32928202</v>
      </c>
      <c r="E70" s="231">
        <f>'TAMUCC Fed'!G97</f>
        <v>24625904</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4048636</v>
      </c>
      <c r="D76" s="235">
        <f>SUM(D6,D8,D10,D12,D14,D16,D18,)+SUM(D24:D28)+SUM(D32:D35)+SUM(D39:D41)+D45+D48+D52+SUM(D55,D57,D59)+D65</f>
        <v>32928202</v>
      </c>
      <c r="E76" s="235">
        <f>SUM(E6,E8,E10,E12,E14,E16,E18,)+SUM(E24:E28)+SUM(E32:E35)+SUM(E39:E41)+E45+E48+E52+SUM(E55,E57,E59)+E65</f>
        <v>24625904</v>
      </c>
      <c r="F76" s="206"/>
    </row>
    <row r="77" spans="1:6" s="205" customFormat="1" ht="15.75">
      <c r="B77" s="232" t="s">
        <v>1001</v>
      </c>
      <c r="C77" s="236">
        <f>SUM(C7,C9,C11,C13,C15,C17,C19)+SUM(C56,C58,C60)</f>
        <v>5690</v>
      </c>
      <c r="D77" s="236">
        <f>SUM(D7,D9,D11,D13,D15,D17,D19)+SUM(D56,D58,D60)</f>
        <v>16370</v>
      </c>
      <c r="E77" s="217"/>
      <c r="F77" s="206"/>
    </row>
    <row r="78" spans="1:6" s="205" customFormat="1" ht="15.75">
      <c r="B78" s="232"/>
      <c r="C78" s="235">
        <f>SUM(C76:C77)</f>
        <v>4054326</v>
      </c>
      <c r="D78" s="235">
        <f>SUM(D76:D77)</f>
        <v>32944572</v>
      </c>
      <c r="E78" s="235">
        <f>SUM(E76:E77)</f>
        <v>24625904</v>
      </c>
      <c r="F78" s="206"/>
    </row>
    <row r="79" spans="1:6" s="205" customFormat="1" ht="15.75">
      <c r="B79" s="232"/>
      <c r="C79" s="204"/>
      <c r="F79" s="206"/>
    </row>
    <row r="80" spans="1:6" s="205" customFormat="1" ht="15.75">
      <c r="B80" s="232"/>
      <c r="C80" s="204"/>
      <c r="D80" s="237">
        <f>D78+C78+E78</f>
        <v>61624802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03" priority="10">
      <formula>$C$71&lt;&gt;0</formula>
    </cfRule>
  </conditionalFormatting>
  <conditionalFormatting sqref="D71">
    <cfRule type="expression" dxfId="502" priority="8">
      <formula>$D$71&lt;&gt;0</formula>
    </cfRule>
  </conditionalFormatting>
  <conditionalFormatting sqref="E71">
    <cfRule type="expression" dxfId="501" priority="7">
      <formula>$E$71&lt;&gt;0</formula>
    </cfRule>
  </conditionalFormatting>
  <conditionalFormatting sqref="C73">
    <cfRule type="expression" dxfId="500" priority="5">
      <formula>$C$73&lt;&gt;""</formula>
    </cfRule>
  </conditionalFormatting>
  <conditionalFormatting sqref="D73">
    <cfRule type="expression" dxfId="499" priority="4">
      <formula>$D$73&lt;&gt;""</formula>
    </cfRule>
  </conditionalFormatting>
  <conditionalFormatting sqref="E73">
    <cfRule type="expression" dxfId="498" priority="3">
      <formula>$E$73&lt;&gt;""</formula>
    </cfRule>
  </conditionalFormatting>
  <conditionalFormatting sqref="F2">
    <cfRule type="expression" dxfId="497" priority="2">
      <formula>OR($C$71&lt;&gt;0,$D$71&lt;&gt;0,$E$71&lt;&gt;0)</formula>
    </cfRule>
  </conditionalFormatting>
  <conditionalFormatting sqref="F1">
    <cfRule type="expression" dxfId="49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B3D46-3363-4FD6-8A3B-74534F9A1484}">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Input!$B$18</f>
        <v>Texas A&amp;M University - Corpus Christi</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Input!$EU$18</f>
        <v>5052831</v>
      </c>
      <c r="D5" s="247">
        <f>Input!$EV$18</f>
        <v>3657958</v>
      </c>
      <c r="E5" s="247">
        <f>Input!$EW$18</f>
        <v>0</v>
      </c>
      <c r="F5" s="247">
        <f>Input!$EX$18</f>
        <v>1394873</v>
      </c>
      <c r="G5" s="247">
        <f>Input!$EY$18</f>
        <v>0</v>
      </c>
      <c r="H5" s="248">
        <f>Input!$EZ$18</f>
        <v>0</v>
      </c>
    </row>
    <row r="6" spans="1:50">
      <c r="A6" s="245" t="s">
        <v>1008</v>
      </c>
      <c r="B6" s="246" t="s">
        <v>1010</v>
      </c>
      <c r="C6" s="247">
        <f>Input!$FA$18</f>
        <v>5052831</v>
      </c>
      <c r="D6" s="247">
        <f>Input!$FB$18</f>
        <v>390678</v>
      </c>
      <c r="E6" s="247">
        <f>Input!$FC$18</f>
        <v>0</v>
      </c>
      <c r="F6" s="247">
        <f>Input!$FD$18</f>
        <v>4662153</v>
      </c>
      <c r="G6" s="247">
        <f>Input!$FE$18</f>
        <v>0</v>
      </c>
      <c r="H6" s="248">
        <f>Input!$FF$18</f>
        <v>0</v>
      </c>
    </row>
    <row r="7" spans="1:50">
      <c r="A7" s="245" t="s">
        <v>1008</v>
      </c>
      <c r="B7" s="246" t="s">
        <v>1011</v>
      </c>
      <c r="C7" s="247">
        <f>Input!$FG$18</f>
        <v>0</v>
      </c>
      <c r="D7" s="247">
        <f>Input!$FH$18</f>
        <v>0</v>
      </c>
      <c r="E7" s="247">
        <f>Input!$FI$18</f>
        <v>0</v>
      </c>
      <c r="F7" s="247">
        <f>Input!$FJ$18</f>
        <v>0</v>
      </c>
      <c r="G7" s="247">
        <f>Input!$FK$18</f>
        <v>0</v>
      </c>
      <c r="H7" s="248">
        <f>Input!$FL$18</f>
        <v>0</v>
      </c>
    </row>
    <row r="8" spans="1:50">
      <c r="A8" s="245" t="s">
        <v>1008</v>
      </c>
      <c r="B8" s="246" t="s">
        <v>1012</v>
      </c>
      <c r="C8" s="247">
        <f>Input!$FM$18</f>
        <v>0</v>
      </c>
      <c r="D8" s="247">
        <f>Input!$FN$18</f>
        <v>0</v>
      </c>
      <c r="E8" s="247">
        <f>Input!$FO$18</f>
        <v>0</v>
      </c>
      <c r="F8" s="247">
        <f>Input!$FP$18</f>
        <v>0</v>
      </c>
      <c r="G8" s="247">
        <f>Input!$FQ$18</f>
        <v>0</v>
      </c>
      <c r="H8" s="248">
        <f>Input!$FR$18</f>
        <v>0</v>
      </c>
    </row>
    <row r="9" spans="1:50">
      <c r="A9" s="245" t="s">
        <v>1008</v>
      </c>
      <c r="B9" s="246" t="s">
        <v>1013</v>
      </c>
      <c r="C9" s="247">
        <f>Input!$FS$18</f>
        <v>738294</v>
      </c>
      <c r="D9" s="247">
        <f>Input!$FT$18</f>
        <v>0</v>
      </c>
      <c r="E9" s="247">
        <f>Input!$FU$18</f>
        <v>6264</v>
      </c>
      <c r="F9" s="247">
        <f>Input!$FV$18</f>
        <v>744558</v>
      </c>
      <c r="G9" s="247">
        <f>Input!$FW$18</f>
        <v>0</v>
      </c>
      <c r="H9" s="248">
        <f>Input!$FX$18</f>
        <v>0</v>
      </c>
    </row>
    <row r="10" spans="1:50">
      <c r="A10" s="245" t="s">
        <v>1008</v>
      </c>
      <c r="B10" s="246" t="s">
        <v>1014</v>
      </c>
      <c r="C10" s="247">
        <f>Input!$FY$18</f>
        <v>0</v>
      </c>
      <c r="D10" s="247">
        <f>Input!$FZ$18</f>
        <v>0</v>
      </c>
      <c r="E10" s="247">
        <f>Input!$GA$18</f>
        <v>0</v>
      </c>
      <c r="F10" s="247">
        <f>Input!$GB$18</f>
        <v>0</v>
      </c>
      <c r="G10" s="247">
        <f>Input!$GC$18</f>
        <v>0</v>
      </c>
      <c r="H10" s="248">
        <f>Input!$GD$18</f>
        <v>0</v>
      </c>
    </row>
    <row r="11" spans="1:50">
      <c r="A11" s="245" t="s">
        <v>1008</v>
      </c>
      <c r="B11" s="246" t="s">
        <v>1015</v>
      </c>
      <c r="C11" s="247">
        <f>Input!$GE$18</f>
        <v>0</v>
      </c>
      <c r="D11" s="247">
        <f>Input!$GF$18</f>
        <v>0</v>
      </c>
      <c r="E11" s="247">
        <f>Input!$GG$18</f>
        <v>0</v>
      </c>
      <c r="F11" s="247">
        <f>Input!$GH$18</f>
        <v>0</v>
      </c>
      <c r="G11" s="247">
        <f>Input!$GI$18</f>
        <v>0</v>
      </c>
      <c r="H11" s="248">
        <f>Input!$GJ$18</f>
        <v>0</v>
      </c>
    </row>
    <row r="12" spans="1:50" ht="30">
      <c r="A12" s="245" t="s">
        <v>1008</v>
      </c>
      <c r="B12" s="246" t="s">
        <v>1016</v>
      </c>
      <c r="C12" s="247">
        <f>Input!$GK$18</f>
        <v>0</v>
      </c>
      <c r="D12" s="247">
        <f>Input!$GL$18</f>
        <v>0</v>
      </c>
      <c r="E12" s="247">
        <f>Input!$GM$18</f>
        <v>0</v>
      </c>
      <c r="F12" s="247">
        <f>Input!$GN$18</f>
        <v>0</v>
      </c>
      <c r="G12" s="247">
        <f>Input!$GO$18</f>
        <v>0</v>
      </c>
      <c r="H12" s="248">
        <f>Input!$GP$18</f>
        <v>0</v>
      </c>
    </row>
    <row r="13" spans="1:50">
      <c r="A13" s="245" t="s">
        <v>1008</v>
      </c>
      <c r="B13" s="246" t="s">
        <v>1017</v>
      </c>
      <c r="C13" s="247">
        <f>Input!$GQ$18</f>
        <v>0</v>
      </c>
      <c r="D13" s="247">
        <f>Input!$GR$18</f>
        <v>0</v>
      </c>
      <c r="E13" s="247">
        <f>Input!$GS$18</f>
        <v>0</v>
      </c>
      <c r="F13" s="247">
        <f>Input!$GT$18</f>
        <v>0</v>
      </c>
      <c r="G13" s="247">
        <f>Input!$GU$18</f>
        <v>0</v>
      </c>
      <c r="H13" s="248">
        <f>Input!$GV$18</f>
        <v>0</v>
      </c>
    </row>
    <row r="14" spans="1:50">
      <c r="A14" s="245" t="s">
        <v>1008</v>
      </c>
      <c r="B14" s="246" t="s">
        <v>1018</v>
      </c>
      <c r="C14" s="247">
        <f>Input!$GW$18</f>
        <v>0</v>
      </c>
      <c r="D14" s="247">
        <f>Input!$GX$18</f>
        <v>0</v>
      </c>
      <c r="E14" s="247">
        <f>Input!$GY$18</f>
        <v>2585195</v>
      </c>
      <c r="F14" s="247">
        <f>Input!$GZ$18</f>
        <v>2060195</v>
      </c>
      <c r="G14" s="247">
        <f>Input!$HA$18</f>
        <v>525000</v>
      </c>
      <c r="H14" s="248">
        <f>Input!$HB$18</f>
        <v>0</v>
      </c>
    </row>
    <row r="15" spans="1:50">
      <c r="A15" s="245" t="s">
        <v>1008</v>
      </c>
      <c r="B15" s="249">
        <f>Input!$HC$18</f>
        <v>0</v>
      </c>
      <c r="C15" s="247">
        <f>Input!$HD$18</f>
        <v>0</v>
      </c>
      <c r="D15" s="247">
        <f>Input!$HE$18</f>
        <v>0</v>
      </c>
      <c r="E15" s="247">
        <f>Input!$HF$18</f>
        <v>0</v>
      </c>
      <c r="F15" s="247">
        <f>Input!$HG$18</f>
        <v>0</v>
      </c>
      <c r="G15" s="247">
        <f>Input!$HH$18</f>
        <v>0</v>
      </c>
      <c r="H15" s="248">
        <f>Input!$HI$18</f>
        <v>0</v>
      </c>
    </row>
    <row r="16" spans="1:50">
      <c r="A16" s="245" t="s">
        <v>1008</v>
      </c>
      <c r="B16" s="249">
        <f>Input!$HJ$18</f>
        <v>0</v>
      </c>
      <c r="C16" s="247">
        <f>Input!$HK$18</f>
        <v>0</v>
      </c>
      <c r="D16" s="247">
        <f>Input!$HL$18</f>
        <v>0</v>
      </c>
      <c r="E16" s="247">
        <f>Input!$HM$18</f>
        <v>0</v>
      </c>
      <c r="F16" s="247">
        <f>Input!$HN$18</f>
        <v>0</v>
      </c>
      <c r="G16" s="247">
        <f>Input!$HO$18</f>
        <v>0</v>
      </c>
      <c r="H16" s="248">
        <f>Input!$HP$18</f>
        <v>0</v>
      </c>
    </row>
    <row r="17" spans="1:50">
      <c r="A17" s="245" t="s">
        <v>1008</v>
      </c>
      <c r="B17" s="249">
        <f>Input!$HQ$18</f>
        <v>0</v>
      </c>
      <c r="C17" s="247">
        <f>Input!$HR$18</f>
        <v>0</v>
      </c>
      <c r="D17" s="247">
        <f>Input!$HS$18</f>
        <v>0</v>
      </c>
      <c r="E17" s="247">
        <f>Input!$HT$18</f>
        <v>0</v>
      </c>
      <c r="F17" s="247">
        <f>Input!$HU$18</f>
        <v>0</v>
      </c>
      <c r="G17" s="247">
        <f>Input!$HV$18</f>
        <v>0</v>
      </c>
      <c r="H17" s="248">
        <f>Input!$HW$18</f>
        <v>0</v>
      </c>
    </row>
    <row r="18" spans="1:50">
      <c r="A18" s="245" t="s">
        <v>1008</v>
      </c>
      <c r="B18" s="246" t="s">
        <v>1019</v>
      </c>
      <c r="C18" s="247">
        <f>Input!$HX$18</f>
        <v>0</v>
      </c>
      <c r="D18" s="247">
        <f>Input!$HY$18</f>
        <v>0</v>
      </c>
      <c r="E18" s="247">
        <f>Input!$HZ$18</f>
        <v>0</v>
      </c>
      <c r="F18" s="247">
        <f>Input!$IA$18</f>
        <v>0</v>
      </c>
      <c r="G18" s="247">
        <f>Input!$IB$18</f>
        <v>0</v>
      </c>
      <c r="H18" s="248">
        <f>Input!$IC$18</f>
        <v>0</v>
      </c>
    </row>
    <row r="19" spans="1:50" s="254" customFormat="1">
      <c r="A19" s="241" t="s">
        <v>1008</v>
      </c>
      <c r="B19" s="250" t="s">
        <v>1020</v>
      </c>
      <c r="C19" s="251">
        <f>SUM(C5:C18)</f>
        <v>10843956</v>
      </c>
      <c r="D19" s="251">
        <f t="shared" ref="D19:G19" si="0">SUM(D5:D18)</f>
        <v>4048636</v>
      </c>
      <c r="E19" s="251">
        <f t="shared" si="0"/>
        <v>2591459</v>
      </c>
      <c r="F19" s="251">
        <f t="shared" si="0"/>
        <v>8861779</v>
      </c>
      <c r="G19" s="251">
        <f t="shared" si="0"/>
        <v>525000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Input!$ID$18</f>
        <v>0</v>
      </c>
      <c r="D21" s="247">
        <f>Input!$IE$18</f>
        <v>0</v>
      </c>
      <c r="E21" s="247">
        <f>Input!$IF$18</f>
        <v>5052831</v>
      </c>
      <c r="F21" s="247">
        <f>Input!$IG$18</f>
        <v>5052831</v>
      </c>
      <c r="G21" s="247">
        <f>Input!$IH$18</f>
        <v>0</v>
      </c>
      <c r="H21" s="248">
        <f>Input!$II$18</f>
        <v>0</v>
      </c>
    </row>
    <row r="22" spans="1:50">
      <c r="A22" s="245" t="s">
        <v>1021</v>
      </c>
      <c r="B22" s="246" t="s">
        <v>1010</v>
      </c>
      <c r="C22" s="247">
        <f>Input!$IJ$18</f>
        <v>0</v>
      </c>
      <c r="D22" s="247">
        <f>Input!$IK$18</f>
        <v>0</v>
      </c>
      <c r="E22" s="247">
        <f>Input!$IL$18</f>
        <v>11597486</v>
      </c>
      <c r="F22" s="247">
        <f>Input!$IM$18</f>
        <v>7486397</v>
      </c>
      <c r="G22" s="247">
        <f>Input!$IN$18</f>
        <v>4111089</v>
      </c>
      <c r="H22" s="248">
        <f>Input!$IO$18</f>
        <v>0</v>
      </c>
    </row>
    <row r="23" spans="1:50">
      <c r="A23" s="245" t="s">
        <v>1021</v>
      </c>
      <c r="B23" s="246" t="s">
        <v>1011</v>
      </c>
      <c r="C23" s="247">
        <f>Input!$IP$18</f>
        <v>0</v>
      </c>
      <c r="D23" s="247">
        <f>Input!$IQ$18</f>
        <v>0</v>
      </c>
      <c r="E23" s="247">
        <f>Input!$IR$18</f>
        <v>0</v>
      </c>
      <c r="F23" s="247">
        <f>Input!$IS$18</f>
        <v>0</v>
      </c>
      <c r="G23" s="247">
        <f>Input!$IT$18</f>
        <v>0</v>
      </c>
      <c r="H23" s="248">
        <f>Input!$IU$18</f>
        <v>0</v>
      </c>
    </row>
    <row r="24" spans="1:50">
      <c r="A24" s="245" t="s">
        <v>1021</v>
      </c>
      <c r="B24" s="246" t="s">
        <v>1012</v>
      </c>
      <c r="C24" s="247">
        <f>Input!$IV$18</f>
        <v>0</v>
      </c>
      <c r="D24" s="247">
        <f>Input!$IW$18</f>
        <v>0</v>
      </c>
      <c r="E24" s="247">
        <f>Input!$IX$18</f>
        <v>0</v>
      </c>
      <c r="F24" s="247">
        <f>Input!$IY$18</f>
        <v>0</v>
      </c>
      <c r="G24" s="247">
        <f>Input!$IZ$18</f>
        <v>0</v>
      </c>
      <c r="H24" s="248">
        <f>Input!$JA$18</f>
        <v>0</v>
      </c>
    </row>
    <row r="25" spans="1:50">
      <c r="A25" s="245" t="s">
        <v>1021</v>
      </c>
      <c r="B25" s="246" t="s">
        <v>1013</v>
      </c>
      <c r="C25" s="247">
        <f>Input!$JB$18</f>
        <v>0</v>
      </c>
      <c r="D25" s="247">
        <f>Input!$JC$18</f>
        <v>0</v>
      </c>
      <c r="E25" s="247">
        <f>Input!$JD$18</f>
        <v>1070217</v>
      </c>
      <c r="F25" s="247">
        <f>Input!$JE$18</f>
        <v>1070217</v>
      </c>
      <c r="G25" s="247">
        <f>Input!$JF$18</f>
        <v>0</v>
      </c>
      <c r="H25" s="248">
        <f>Input!$JG$18</f>
        <v>0</v>
      </c>
    </row>
    <row r="26" spans="1:50">
      <c r="A26" s="245" t="s">
        <v>1021</v>
      </c>
      <c r="B26" s="246" t="s">
        <v>1014</v>
      </c>
      <c r="C26" s="247">
        <f>Input!$JH$18</f>
        <v>0</v>
      </c>
      <c r="D26" s="247">
        <f>Input!$JI$18</f>
        <v>0</v>
      </c>
      <c r="E26" s="247">
        <f>Input!$JJ$18</f>
        <v>0</v>
      </c>
      <c r="F26" s="247">
        <f>Input!$JK$18</f>
        <v>0</v>
      </c>
      <c r="G26" s="247">
        <f>Input!$JL$18</f>
        <v>0</v>
      </c>
      <c r="H26" s="248">
        <f>Input!$JM$18</f>
        <v>0</v>
      </c>
    </row>
    <row r="27" spans="1:50">
      <c r="A27" s="245" t="s">
        <v>1021</v>
      </c>
      <c r="B27" s="246" t="s">
        <v>1023</v>
      </c>
      <c r="C27" s="247">
        <f>Input!$JN$18</f>
        <v>0</v>
      </c>
      <c r="D27" s="247">
        <f>Input!$JO$18</f>
        <v>0</v>
      </c>
      <c r="E27" s="247">
        <f>Input!$JP$18</f>
        <v>0</v>
      </c>
      <c r="F27" s="247">
        <f>Input!$JQ$18</f>
        <v>0</v>
      </c>
      <c r="G27" s="247">
        <f>Input!$JR$18</f>
        <v>0</v>
      </c>
      <c r="H27" s="248">
        <f>Input!$JS$18</f>
        <v>0</v>
      </c>
    </row>
    <row r="28" spans="1:50" ht="30">
      <c r="A28" s="245" t="s">
        <v>1021</v>
      </c>
      <c r="B28" s="246" t="s">
        <v>1024</v>
      </c>
      <c r="C28" s="247">
        <f>Input!$JT$18</f>
        <v>0</v>
      </c>
      <c r="D28" s="247">
        <f>Input!$JU$18</f>
        <v>0</v>
      </c>
      <c r="E28" s="247">
        <f>Input!$JV$18</f>
        <v>0</v>
      </c>
      <c r="F28" s="247">
        <f>Input!$JW$18</f>
        <v>0</v>
      </c>
      <c r="G28" s="247">
        <f>Input!$JX$18</f>
        <v>0</v>
      </c>
      <c r="H28" s="248">
        <f>Input!$JY$18</f>
        <v>0</v>
      </c>
    </row>
    <row r="29" spans="1:50">
      <c r="A29" s="245" t="s">
        <v>1021</v>
      </c>
      <c r="B29" s="246" t="s">
        <v>1025</v>
      </c>
      <c r="C29" s="247">
        <f>Input!$JZ$18</f>
        <v>0</v>
      </c>
      <c r="D29" s="247">
        <f>Input!$KA$18</f>
        <v>0</v>
      </c>
      <c r="E29" s="247">
        <f>Input!$KB$18</f>
        <v>0</v>
      </c>
      <c r="F29" s="247">
        <f>Input!$KC$18</f>
        <v>0</v>
      </c>
      <c r="G29" s="247">
        <f>Input!$KD$18</f>
        <v>0</v>
      </c>
      <c r="H29" s="248">
        <f>Input!$KE$18</f>
        <v>0</v>
      </c>
    </row>
    <row r="30" spans="1:50">
      <c r="A30" s="245" t="s">
        <v>1021</v>
      </c>
      <c r="B30" s="249">
        <f>Input!$KF$18</f>
        <v>0</v>
      </c>
      <c r="C30" s="247">
        <f>Input!$KG$18</f>
        <v>0</v>
      </c>
      <c r="D30" s="247">
        <f>Input!$KH$18</f>
        <v>0</v>
      </c>
      <c r="E30" s="247">
        <f>Input!$KI$18</f>
        <v>0</v>
      </c>
      <c r="F30" s="247">
        <f>Input!$KJ$18</f>
        <v>0</v>
      </c>
      <c r="G30" s="247">
        <f>Input!$KK$18</f>
        <v>0</v>
      </c>
      <c r="H30" s="248">
        <f>Input!$KL$18</f>
        <v>0</v>
      </c>
    </row>
    <row r="31" spans="1:50">
      <c r="A31" s="245" t="s">
        <v>1021</v>
      </c>
      <c r="B31" s="249">
        <f>Input!$KM$18</f>
        <v>0</v>
      </c>
      <c r="C31" s="247">
        <f>Input!$KN$18</f>
        <v>0</v>
      </c>
      <c r="D31" s="247">
        <f>Input!$KO$18</f>
        <v>0</v>
      </c>
      <c r="E31" s="247">
        <f>Input!$KP$18</f>
        <v>0</v>
      </c>
      <c r="F31" s="247">
        <f>Input!$KQ$18</f>
        <v>0</v>
      </c>
      <c r="G31" s="247">
        <f>Input!$KR$18</f>
        <v>0</v>
      </c>
      <c r="H31" s="248">
        <f>Input!$KS$18</f>
        <v>0</v>
      </c>
    </row>
    <row r="32" spans="1:50">
      <c r="A32" s="245" t="s">
        <v>1021</v>
      </c>
      <c r="B32" s="249">
        <f>Input!$KT$18</f>
        <v>0</v>
      </c>
      <c r="C32" s="247">
        <f>Input!$KU$18</f>
        <v>0</v>
      </c>
      <c r="D32" s="247">
        <f>Input!$KV$18</f>
        <v>0</v>
      </c>
      <c r="E32" s="247">
        <f>Input!$KW$18</f>
        <v>0</v>
      </c>
      <c r="F32" s="247">
        <f>Input!$KX$18</f>
        <v>0</v>
      </c>
      <c r="G32" s="247">
        <f>Input!$KY$18</f>
        <v>0</v>
      </c>
      <c r="H32" s="248">
        <f>Input!$KZ$18</f>
        <v>0</v>
      </c>
    </row>
    <row r="33" spans="1:50">
      <c r="A33" s="245" t="s">
        <v>1021</v>
      </c>
      <c r="B33" s="246" t="s">
        <v>1019</v>
      </c>
      <c r="C33" s="247">
        <f>Input!$LA$18</f>
        <v>0</v>
      </c>
      <c r="D33" s="247">
        <f>Input!$LB$18</f>
        <v>0</v>
      </c>
      <c r="E33" s="247">
        <f>Input!$LC$18</f>
        <v>0</v>
      </c>
      <c r="F33" s="247">
        <f>Input!$LD$18</f>
        <v>0</v>
      </c>
      <c r="G33" s="247">
        <f>Input!$LE$18</f>
        <v>0</v>
      </c>
      <c r="H33" s="248">
        <f>Input!$LF$18</f>
        <v>0</v>
      </c>
    </row>
    <row r="34" spans="1:50" s="257" customFormat="1">
      <c r="A34" s="241" t="s">
        <v>1021</v>
      </c>
      <c r="B34" s="250" t="s">
        <v>1026</v>
      </c>
      <c r="C34" s="251">
        <f>SUM(C21:C33)</f>
        <v>0</v>
      </c>
      <c r="D34" s="251">
        <f t="shared" ref="D34:G34" si="1">SUM(D21:D33)</f>
        <v>0</v>
      </c>
      <c r="E34" s="251">
        <f t="shared" si="1"/>
        <v>17720534</v>
      </c>
      <c r="F34" s="251">
        <f t="shared" si="1"/>
        <v>13609445</v>
      </c>
      <c r="G34" s="251">
        <f t="shared" si="1"/>
        <v>4111089</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Input!$LG$18</f>
        <v>0</v>
      </c>
      <c r="D36" s="247">
        <f>Input!$LH$18</f>
        <v>0</v>
      </c>
      <c r="E36" s="247">
        <f>Input!$LI$18</f>
        <v>14428411</v>
      </c>
      <c r="F36" s="247">
        <f>Input!$LJ$18</f>
        <v>5685000</v>
      </c>
      <c r="G36" s="247">
        <f>Input!$LK$18</f>
        <v>8743411</v>
      </c>
      <c r="H36" s="248">
        <f>Input!$LL$18</f>
        <v>0</v>
      </c>
    </row>
    <row r="37" spans="1:50">
      <c r="A37" s="245" t="s">
        <v>1027</v>
      </c>
      <c r="B37" s="246" t="s">
        <v>1010</v>
      </c>
      <c r="C37" s="247">
        <f>Input!$LM$18</f>
        <v>0</v>
      </c>
      <c r="D37" s="247">
        <f>Input!$LN$18</f>
        <v>0</v>
      </c>
      <c r="E37" s="247">
        <f>Input!$LO$18</f>
        <v>14238527</v>
      </c>
      <c r="F37" s="247">
        <f>Input!$LP$18</f>
        <v>3943331</v>
      </c>
      <c r="G37" s="247">
        <f>Input!$LQ$18</f>
        <v>10295196</v>
      </c>
      <c r="H37" s="248">
        <f>Input!$LR$18</f>
        <v>0</v>
      </c>
    </row>
    <row r="38" spans="1:50">
      <c r="A38" s="245" t="s">
        <v>1027</v>
      </c>
      <c r="B38" s="246" t="s">
        <v>1011</v>
      </c>
      <c r="C38" s="247">
        <f>Input!$LS$18</f>
        <v>0</v>
      </c>
      <c r="D38" s="247">
        <f>Input!$LT$18</f>
        <v>0</v>
      </c>
      <c r="E38" s="247">
        <f>Input!$LU$18</f>
        <v>0</v>
      </c>
      <c r="F38" s="247">
        <f>Input!$LV$18</f>
        <v>0</v>
      </c>
      <c r="G38" s="247">
        <f>Input!$LW$18</f>
        <v>0</v>
      </c>
      <c r="H38" s="248">
        <f>Input!$LX$18</f>
        <v>0</v>
      </c>
    </row>
    <row r="39" spans="1:50">
      <c r="A39" s="245" t="s">
        <v>1027</v>
      </c>
      <c r="B39" s="246" t="s">
        <v>1012</v>
      </c>
      <c r="C39" s="247">
        <f>Input!$LY$18</f>
        <v>0</v>
      </c>
      <c r="D39" s="247">
        <f>Input!$LZ$18</f>
        <v>0</v>
      </c>
      <c r="E39" s="247">
        <f>Input!$MA$18</f>
        <v>0</v>
      </c>
      <c r="F39" s="247">
        <f>Input!$MB$18</f>
        <v>0</v>
      </c>
      <c r="G39" s="247">
        <f>Input!$MC$18</f>
        <v>0</v>
      </c>
      <c r="H39" s="248">
        <f>Input!$MD$18</f>
        <v>0</v>
      </c>
    </row>
    <row r="40" spans="1:50">
      <c r="A40" s="245" t="s">
        <v>1027</v>
      </c>
      <c r="B40" s="246" t="s">
        <v>1013</v>
      </c>
      <c r="C40" s="247">
        <f>Input!$ME$18</f>
        <v>0</v>
      </c>
      <c r="D40" s="247">
        <f>Input!$MF$18</f>
        <v>0</v>
      </c>
      <c r="E40" s="247">
        <f>Input!$MG$18</f>
        <v>1779855</v>
      </c>
      <c r="F40" s="247">
        <f>Input!$MH$18</f>
        <v>828647</v>
      </c>
      <c r="G40" s="247">
        <f>Input!$MI$18</f>
        <v>951208</v>
      </c>
      <c r="H40" s="248">
        <f>Input!$MJ$18</f>
        <v>0</v>
      </c>
    </row>
    <row r="41" spans="1:50">
      <c r="A41" s="245" t="s">
        <v>1027</v>
      </c>
      <c r="B41" s="246" t="s">
        <v>1014</v>
      </c>
      <c r="C41" s="247">
        <f>Input!$MK$18</f>
        <v>0</v>
      </c>
      <c r="D41" s="247">
        <f>Input!$ML$18</f>
        <v>0</v>
      </c>
      <c r="E41" s="247">
        <f>Input!$MM$18</f>
        <v>0</v>
      </c>
      <c r="F41" s="247">
        <f>Input!$MN$18</f>
        <v>0</v>
      </c>
      <c r="G41" s="247">
        <f>Input!$MO$18</f>
        <v>0</v>
      </c>
      <c r="H41" s="248">
        <f>Input!$MP$18</f>
        <v>0</v>
      </c>
    </row>
    <row r="42" spans="1:50">
      <c r="A42" s="245" t="s">
        <v>1027</v>
      </c>
      <c r="B42" s="246" t="s">
        <v>1023</v>
      </c>
      <c r="C42" s="247">
        <f>Input!$MQ$18</f>
        <v>0</v>
      </c>
      <c r="D42" s="247">
        <f>Input!$MR$18</f>
        <v>0</v>
      </c>
      <c r="E42" s="247">
        <f>Input!$MS$18</f>
        <v>0</v>
      </c>
      <c r="F42" s="247">
        <f>Input!$MT$18</f>
        <v>0</v>
      </c>
      <c r="G42" s="247">
        <f>Input!$MU$18</f>
        <v>0</v>
      </c>
      <c r="H42" s="248">
        <f>Input!$MV$18</f>
        <v>0</v>
      </c>
    </row>
    <row r="43" spans="1:50">
      <c r="A43" s="245" t="s">
        <v>1027</v>
      </c>
      <c r="B43" s="246" t="s">
        <v>1028</v>
      </c>
      <c r="C43" s="247">
        <f>Input!$MW$18</f>
        <v>0</v>
      </c>
      <c r="D43" s="247">
        <f>Input!$MX$18</f>
        <v>0</v>
      </c>
      <c r="E43" s="247">
        <f>Input!$MY$18</f>
        <v>0</v>
      </c>
      <c r="F43" s="247">
        <f>Input!$MZ$18</f>
        <v>0</v>
      </c>
      <c r="G43" s="247">
        <f>Input!$NA$18</f>
        <v>0</v>
      </c>
      <c r="H43" s="248">
        <f>Input!$NB$18</f>
        <v>0</v>
      </c>
    </row>
    <row r="44" spans="1:50">
      <c r="A44" s="245" t="s">
        <v>1027</v>
      </c>
      <c r="B44" s="249">
        <f>Input!$NC$18</f>
        <v>0</v>
      </c>
      <c r="C44" s="247">
        <f>Input!$ND$18</f>
        <v>0</v>
      </c>
      <c r="D44" s="247">
        <f>Input!$NE$18</f>
        <v>0</v>
      </c>
      <c r="E44" s="247">
        <f>Input!$NF$18</f>
        <v>0</v>
      </c>
      <c r="F44" s="247">
        <f>Input!$NG$18</f>
        <v>0</v>
      </c>
      <c r="G44" s="247">
        <f>Input!$NH$18</f>
        <v>0</v>
      </c>
      <c r="H44" s="248">
        <f>Input!$NI$18</f>
        <v>0</v>
      </c>
    </row>
    <row r="45" spans="1:50">
      <c r="A45" s="245" t="s">
        <v>1027</v>
      </c>
      <c r="B45" s="249">
        <f>Input!$NJ$18</f>
        <v>0</v>
      </c>
      <c r="C45" s="247">
        <f>Input!$NK$18</f>
        <v>0</v>
      </c>
      <c r="D45" s="247">
        <f>Input!$NL$18</f>
        <v>0</v>
      </c>
      <c r="E45" s="247">
        <f>Input!$NM$18</f>
        <v>0</v>
      </c>
      <c r="F45" s="247">
        <f>Input!$NN$18</f>
        <v>0</v>
      </c>
      <c r="G45" s="247">
        <f>Input!$NO$18</f>
        <v>0</v>
      </c>
      <c r="H45" s="248">
        <f>Input!$NP$18</f>
        <v>0</v>
      </c>
    </row>
    <row r="46" spans="1:50">
      <c r="A46" s="245" t="s">
        <v>1027</v>
      </c>
      <c r="B46" s="249">
        <f>Input!$NQ$18</f>
        <v>0</v>
      </c>
      <c r="C46" s="247">
        <f>Input!$NR$18</f>
        <v>0</v>
      </c>
      <c r="D46" s="247">
        <f>Input!$NS$18</f>
        <v>0</v>
      </c>
      <c r="E46" s="247">
        <f>Input!$NT$18</f>
        <v>0</v>
      </c>
      <c r="F46" s="247">
        <f>Input!$NU$18</f>
        <v>0</v>
      </c>
      <c r="G46" s="247">
        <f>Input!$NV$18</f>
        <v>0</v>
      </c>
      <c r="H46" s="248">
        <f>Input!$NW$18</f>
        <v>0</v>
      </c>
    </row>
    <row r="47" spans="1:50">
      <c r="A47" s="245" t="s">
        <v>1027</v>
      </c>
      <c r="B47" s="249">
        <f>Input!$NX$18</f>
        <v>0</v>
      </c>
      <c r="C47" s="247">
        <f>Input!$NY$18</f>
        <v>0</v>
      </c>
      <c r="D47" s="247">
        <f>Input!$NZ$18</f>
        <v>0</v>
      </c>
      <c r="E47" s="247">
        <f>Input!$OA$18</f>
        <v>0</v>
      </c>
      <c r="F47" s="247">
        <f>Input!$OB$18</f>
        <v>0</v>
      </c>
      <c r="G47" s="247">
        <f>Input!$OC$18</f>
        <v>0</v>
      </c>
      <c r="H47" s="248">
        <f>Input!$OD$18</f>
        <v>0</v>
      </c>
    </row>
    <row r="48" spans="1:50">
      <c r="A48" s="245" t="s">
        <v>1027</v>
      </c>
      <c r="B48" s="246" t="s">
        <v>1019</v>
      </c>
      <c r="C48" s="247">
        <f>Input!$OE$18</f>
        <v>0</v>
      </c>
      <c r="D48" s="247">
        <f>Input!$OF$18</f>
        <v>0</v>
      </c>
      <c r="E48" s="247">
        <f>Input!$OG$18</f>
        <v>0</v>
      </c>
      <c r="F48" s="247">
        <f>Input!$OH$18</f>
        <v>0</v>
      </c>
      <c r="G48" s="247">
        <f>Input!$OI$18</f>
        <v>0</v>
      </c>
      <c r="H48" s="248">
        <f>Input!$OJ$18</f>
        <v>0</v>
      </c>
    </row>
    <row r="49" spans="1:50" s="257" customFormat="1">
      <c r="A49" s="241" t="s">
        <v>1027</v>
      </c>
      <c r="B49" s="250" t="s">
        <v>1029</v>
      </c>
      <c r="C49" s="251">
        <f>SUM(C36:C48)</f>
        <v>0</v>
      </c>
      <c r="D49" s="251">
        <f t="shared" ref="D49:G49" si="2">SUM(D36:D48)</f>
        <v>0</v>
      </c>
      <c r="E49" s="251">
        <f t="shared" si="2"/>
        <v>30446793</v>
      </c>
      <c r="F49" s="251">
        <f t="shared" si="2"/>
        <v>10456978</v>
      </c>
      <c r="G49" s="251">
        <f t="shared" si="2"/>
        <v>19989815</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Input!$OK$18</f>
        <v>0</v>
      </c>
      <c r="C51" s="247">
        <f>Input!$OL$18</f>
        <v>0</v>
      </c>
      <c r="D51" s="247">
        <f>Input!$OM$18</f>
        <v>0</v>
      </c>
      <c r="E51" s="247">
        <f>Input!$ON$18</f>
        <v>0</v>
      </c>
      <c r="F51" s="247">
        <f>Input!$OO$18</f>
        <v>0</v>
      </c>
      <c r="G51" s="247">
        <f>Input!$OP$18</f>
        <v>0</v>
      </c>
      <c r="H51" s="248">
        <f>Input!$OQ$18</f>
        <v>0</v>
      </c>
    </row>
    <row r="52" spans="1:50">
      <c r="A52" s="245" t="s">
        <v>1030</v>
      </c>
      <c r="B52" s="249">
        <f>Input!$OR$18</f>
        <v>0</v>
      </c>
      <c r="C52" s="247">
        <f>Input!$OS$18</f>
        <v>0</v>
      </c>
      <c r="D52" s="247">
        <f>Input!$OT$18</f>
        <v>0</v>
      </c>
      <c r="E52" s="247">
        <f>Input!$OU$18</f>
        <v>0</v>
      </c>
      <c r="F52" s="247">
        <f>Input!$OV$18</f>
        <v>0</v>
      </c>
      <c r="G52" s="247">
        <f>Input!$OW$18</f>
        <v>0</v>
      </c>
      <c r="H52" s="248">
        <f>Input!$OX$18</f>
        <v>0</v>
      </c>
    </row>
    <row r="53" spans="1:50">
      <c r="A53" s="245" t="s">
        <v>1030</v>
      </c>
      <c r="B53" s="249">
        <f>Input!$OY$18</f>
        <v>0</v>
      </c>
      <c r="C53" s="247">
        <f>Input!$OZ$18</f>
        <v>0</v>
      </c>
      <c r="D53" s="247">
        <f>Input!$PA$18</f>
        <v>0</v>
      </c>
      <c r="E53" s="247">
        <f>Input!$PB$18</f>
        <v>0</v>
      </c>
      <c r="F53" s="247">
        <f>Input!$PC$18</f>
        <v>0</v>
      </c>
      <c r="G53" s="247">
        <f>Input!$PD$18</f>
        <v>0</v>
      </c>
      <c r="H53" s="248">
        <f>Input!$PE$18</f>
        <v>0</v>
      </c>
    </row>
    <row r="54" spans="1:50">
      <c r="A54" s="245" t="s">
        <v>1030</v>
      </c>
      <c r="B54" s="249">
        <f>Input!$PF$18</f>
        <v>0</v>
      </c>
      <c r="C54" s="247">
        <f>Input!$PG$18</f>
        <v>0</v>
      </c>
      <c r="D54" s="247">
        <f>Input!$PH$18</f>
        <v>0</v>
      </c>
      <c r="E54" s="247">
        <f>Input!$PI$18</f>
        <v>0</v>
      </c>
      <c r="F54" s="247">
        <f>Input!$PJ$18</f>
        <v>0</v>
      </c>
      <c r="G54" s="247">
        <f>Input!$PK$18</f>
        <v>0</v>
      </c>
      <c r="H54" s="248">
        <f>Input!$PL$18</f>
        <v>0</v>
      </c>
    </row>
    <row r="55" spans="1:50">
      <c r="A55" s="245" t="s">
        <v>1030</v>
      </c>
      <c r="B55" s="249">
        <f>Input!$PM$18</f>
        <v>0</v>
      </c>
      <c r="C55" s="247">
        <f>Input!$PN$18</f>
        <v>0</v>
      </c>
      <c r="D55" s="247">
        <f>Input!$PO$18</f>
        <v>0</v>
      </c>
      <c r="E55" s="247">
        <f>Input!$PP$18</f>
        <v>0</v>
      </c>
      <c r="F55" s="247">
        <f>Input!$PQ$18</f>
        <v>0</v>
      </c>
      <c r="G55" s="247">
        <f>Input!$PR$18</f>
        <v>0</v>
      </c>
      <c r="H55" s="248">
        <f>Input!$PS$18</f>
        <v>0</v>
      </c>
    </row>
    <row r="56" spans="1:50">
      <c r="A56" s="245" t="s">
        <v>1030</v>
      </c>
      <c r="B56" s="249">
        <f>Input!$PT$18</f>
        <v>0</v>
      </c>
      <c r="C56" s="247">
        <f>Input!$PU$18</f>
        <v>0</v>
      </c>
      <c r="D56" s="247">
        <f>Input!$PV$18</f>
        <v>0</v>
      </c>
      <c r="E56" s="247">
        <f>Input!$PW$18</f>
        <v>0</v>
      </c>
      <c r="F56" s="247">
        <f>Input!$PX$18</f>
        <v>0</v>
      </c>
      <c r="G56" s="247">
        <f>Input!$PY$18</f>
        <v>0</v>
      </c>
      <c r="H56" s="248">
        <f>Input!$PZ$18</f>
        <v>0</v>
      </c>
    </row>
    <row r="57" spans="1:50">
      <c r="A57" s="245" t="s">
        <v>1030</v>
      </c>
      <c r="B57" s="249">
        <f>Input!$QA$18</f>
        <v>0</v>
      </c>
      <c r="C57" s="247">
        <f>Input!$QB$18</f>
        <v>0</v>
      </c>
      <c r="D57" s="247">
        <f>Input!$QC$18</f>
        <v>0</v>
      </c>
      <c r="E57" s="247">
        <f>Input!$QD$18</f>
        <v>0</v>
      </c>
      <c r="F57" s="247">
        <f>Input!$QE$18</f>
        <v>0</v>
      </c>
      <c r="G57" s="247">
        <f>Input!$QF$18</f>
        <v>0</v>
      </c>
      <c r="H57" s="248">
        <f>Input!$QG$18</f>
        <v>0</v>
      </c>
    </row>
    <row r="58" spans="1:50">
      <c r="A58" s="245" t="s">
        <v>1030</v>
      </c>
      <c r="B58" s="249">
        <f>Input!$QH$18</f>
        <v>0</v>
      </c>
      <c r="C58" s="247">
        <f>Input!$QI$18</f>
        <v>0</v>
      </c>
      <c r="D58" s="247">
        <f>Input!$QJ$18</f>
        <v>0</v>
      </c>
      <c r="E58" s="247">
        <f>Input!$QK$18</f>
        <v>0</v>
      </c>
      <c r="F58" s="247">
        <f>Input!$QL$18</f>
        <v>0</v>
      </c>
      <c r="G58" s="247">
        <f>Input!$QM$18</f>
        <v>0</v>
      </c>
      <c r="H58" s="248">
        <f>Input!$QN$18</f>
        <v>0</v>
      </c>
    </row>
    <row r="59" spans="1:50">
      <c r="A59" s="245" t="s">
        <v>1030</v>
      </c>
      <c r="B59" s="249">
        <f>Input!$QO$18</f>
        <v>0</v>
      </c>
      <c r="C59" s="247">
        <f>Input!$QP$18</f>
        <v>0</v>
      </c>
      <c r="D59" s="247">
        <f>Input!$QQ$18</f>
        <v>0</v>
      </c>
      <c r="E59" s="247">
        <f>Input!$QR$18</f>
        <v>0</v>
      </c>
      <c r="F59" s="247">
        <f>Input!$QS$18</f>
        <v>0</v>
      </c>
      <c r="G59" s="247">
        <f>Input!$QT$18</f>
        <v>0</v>
      </c>
      <c r="H59" s="248">
        <f>Input!$QU$18</f>
        <v>0</v>
      </c>
    </row>
    <row r="60" spans="1:50">
      <c r="A60" s="245" t="s">
        <v>1030</v>
      </c>
      <c r="B60" s="249">
        <f>Input!$QV$18</f>
        <v>0</v>
      </c>
      <c r="C60" s="247">
        <f>Input!$QW$18</f>
        <v>0</v>
      </c>
      <c r="D60" s="247">
        <f>Input!$QX$18</f>
        <v>0</v>
      </c>
      <c r="E60" s="247">
        <f>Input!$QY$18</f>
        <v>0</v>
      </c>
      <c r="F60" s="247">
        <f>Input!$QZ$18</f>
        <v>0</v>
      </c>
      <c r="G60" s="247">
        <f>Input!$RA$18</f>
        <v>0</v>
      </c>
      <c r="H60" s="248">
        <f>Input!$RB$18</f>
        <v>0</v>
      </c>
    </row>
    <row r="61" spans="1:50">
      <c r="A61" s="245" t="s">
        <v>1030</v>
      </c>
      <c r="B61" s="249">
        <f>Input!$RC$18</f>
        <v>0</v>
      </c>
      <c r="C61" s="247">
        <f>Input!$RD$18</f>
        <v>0</v>
      </c>
      <c r="D61" s="247">
        <f>Input!$RE$18</f>
        <v>0</v>
      </c>
      <c r="E61" s="247">
        <f>Input!$RF$18</f>
        <v>0</v>
      </c>
      <c r="F61" s="247">
        <f>Input!$RG$18</f>
        <v>0</v>
      </c>
      <c r="G61" s="247">
        <f>Input!$RH$18</f>
        <v>0</v>
      </c>
      <c r="H61" s="248">
        <f>Input!$RI$18</f>
        <v>0</v>
      </c>
    </row>
    <row r="62" spans="1:50">
      <c r="A62" s="245" t="s">
        <v>1030</v>
      </c>
      <c r="B62" s="249">
        <f>Input!$RJ$18</f>
        <v>0</v>
      </c>
      <c r="C62" s="247">
        <f>Input!$RK$18</f>
        <v>0</v>
      </c>
      <c r="D62" s="247">
        <f>Input!$RL$18</f>
        <v>0</v>
      </c>
      <c r="E62" s="247">
        <f>Input!$RM$18</f>
        <v>0</v>
      </c>
      <c r="F62" s="247">
        <f>Input!$RN$18</f>
        <v>0</v>
      </c>
      <c r="G62" s="247">
        <f>Input!$RO$18</f>
        <v>0</v>
      </c>
      <c r="H62" s="248">
        <f>Input!$RP$18</f>
        <v>0</v>
      </c>
    </row>
    <row r="63" spans="1:50">
      <c r="A63" s="245" t="s">
        <v>1030</v>
      </c>
      <c r="B63" s="246" t="s">
        <v>1019</v>
      </c>
      <c r="C63" s="247">
        <f>Input!$RQ$18</f>
        <v>0</v>
      </c>
      <c r="D63" s="247">
        <f>Input!$RR$18</f>
        <v>0</v>
      </c>
      <c r="E63" s="247">
        <f>Input!$RS$18</f>
        <v>0</v>
      </c>
      <c r="F63" s="247">
        <f>Input!$RT$18</f>
        <v>0</v>
      </c>
      <c r="G63" s="247">
        <f>Input!$RU$18</f>
        <v>0</v>
      </c>
      <c r="H63" s="248">
        <f>Input!$RV$18</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Input!$RW$18</f>
        <v>0</v>
      </c>
      <c r="C66" s="247">
        <f>Input!$RX$18</f>
        <v>0</v>
      </c>
      <c r="D66" s="247">
        <f>Input!$RY$18</f>
        <v>0</v>
      </c>
      <c r="E66" s="247">
        <f>Input!$RZ$18</f>
        <v>0</v>
      </c>
      <c r="F66" s="247">
        <f>Input!$SA$18</f>
        <v>0</v>
      </c>
      <c r="G66" s="247">
        <f>Input!$SB$18</f>
        <v>0</v>
      </c>
      <c r="H66" s="248">
        <f>Input!$SC$18</f>
        <v>0</v>
      </c>
    </row>
    <row r="67" spans="1:50">
      <c r="A67" s="245" t="s">
        <v>1032</v>
      </c>
      <c r="B67" s="249">
        <f>Input!$SD$18</f>
        <v>0</v>
      </c>
      <c r="C67" s="247">
        <f>Input!$SE$18</f>
        <v>0</v>
      </c>
      <c r="D67" s="247">
        <f>Input!$SF$18</f>
        <v>0</v>
      </c>
      <c r="E67" s="247">
        <f>Input!$SG$18</f>
        <v>0</v>
      </c>
      <c r="F67" s="247">
        <f>Input!$SH$18</f>
        <v>0</v>
      </c>
      <c r="G67" s="247">
        <f>Input!$SI$18</f>
        <v>0</v>
      </c>
      <c r="H67" s="248">
        <f>Input!$SJ$18</f>
        <v>0</v>
      </c>
    </row>
    <row r="68" spans="1:50">
      <c r="A68" s="245" t="s">
        <v>1032</v>
      </c>
      <c r="B68" s="249">
        <f>Input!$SK$18</f>
        <v>0</v>
      </c>
      <c r="C68" s="247">
        <f>Input!$SL$18</f>
        <v>0</v>
      </c>
      <c r="D68" s="247">
        <f>Input!$SM$18</f>
        <v>0</v>
      </c>
      <c r="E68" s="247">
        <f>Input!$SN$18</f>
        <v>0</v>
      </c>
      <c r="F68" s="247">
        <f>Input!$SO$18</f>
        <v>0</v>
      </c>
      <c r="G68" s="247">
        <f>Input!$SP$18</f>
        <v>0</v>
      </c>
      <c r="H68" s="248">
        <f>Input!$SQ$18</f>
        <v>0</v>
      </c>
    </row>
    <row r="69" spans="1:50">
      <c r="A69" s="245" t="s">
        <v>1032</v>
      </c>
      <c r="B69" s="249">
        <f>Input!$SR$18</f>
        <v>0</v>
      </c>
      <c r="C69" s="247">
        <f>Input!$SS$18</f>
        <v>0</v>
      </c>
      <c r="D69" s="247">
        <f>Input!$ST$18</f>
        <v>0</v>
      </c>
      <c r="E69" s="247">
        <f>Input!$SU$18</f>
        <v>0</v>
      </c>
      <c r="F69" s="247">
        <f>Input!$SV$18</f>
        <v>0</v>
      </c>
      <c r="G69" s="247">
        <f>Input!$SW$18</f>
        <v>0</v>
      </c>
      <c r="H69" s="248">
        <f>Input!$SX$18</f>
        <v>0</v>
      </c>
    </row>
    <row r="70" spans="1:50">
      <c r="A70" s="245" t="s">
        <v>1032</v>
      </c>
      <c r="B70" s="249">
        <f>Input!$SY$18</f>
        <v>0</v>
      </c>
      <c r="C70" s="247">
        <f>Input!$SZ$18</f>
        <v>0</v>
      </c>
      <c r="D70" s="247">
        <f>Input!$TA$18</f>
        <v>0</v>
      </c>
      <c r="E70" s="247">
        <f>Input!$TB$18</f>
        <v>0</v>
      </c>
      <c r="F70" s="247">
        <f>Input!$TC$18</f>
        <v>0</v>
      </c>
      <c r="G70" s="247">
        <f>Input!$TD$18</f>
        <v>0</v>
      </c>
      <c r="H70" s="248">
        <f>Input!$TE$18</f>
        <v>0</v>
      </c>
    </row>
    <row r="71" spans="1:50">
      <c r="A71" s="245" t="s">
        <v>1032</v>
      </c>
      <c r="B71" s="249">
        <f>Input!$TF$18</f>
        <v>0</v>
      </c>
      <c r="C71" s="247">
        <f>Input!$TG$18</f>
        <v>0</v>
      </c>
      <c r="D71" s="247">
        <f>Input!$TH$18</f>
        <v>0</v>
      </c>
      <c r="E71" s="247">
        <f>Input!$TI$18</f>
        <v>0</v>
      </c>
      <c r="F71" s="247">
        <f>Input!$TJ$18</f>
        <v>0</v>
      </c>
      <c r="G71" s="247">
        <f>Input!$TK$18</f>
        <v>0</v>
      </c>
      <c r="H71" s="248">
        <f>Input!$TL$18</f>
        <v>0</v>
      </c>
    </row>
    <row r="72" spans="1:50">
      <c r="A72" s="245" t="s">
        <v>1032</v>
      </c>
      <c r="B72" s="249">
        <f>Input!$TM$18</f>
        <v>0</v>
      </c>
      <c r="C72" s="247">
        <f>Input!$TN$18</f>
        <v>0</v>
      </c>
      <c r="D72" s="247">
        <f>Input!$TO$18</f>
        <v>0</v>
      </c>
      <c r="E72" s="247">
        <f>Input!$TP$18</f>
        <v>0</v>
      </c>
      <c r="F72" s="247">
        <f>Input!$TQ$18</f>
        <v>0</v>
      </c>
      <c r="G72" s="247">
        <f>Input!$TR$18</f>
        <v>0</v>
      </c>
      <c r="H72" s="248">
        <f>Input!$TS$18</f>
        <v>0</v>
      </c>
    </row>
    <row r="73" spans="1:50">
      <c r="A73" s="245" t="s">
        <v>1032</v>
      </c>
      <c r="B73" s="249">
        <f>Input!$TT$18</f>
        <v>0</v>
      </c>
      <c r="C73" s="247">
        <f>Input!$TU$18</f>
        <v>0</v>
      </c>
      <c r="D73" s="247">
        <f>Input!$TV$18</f>
        <v>0</v>
      </c>
      <c r="E73" s="247">
        <f>Input!$TW$18</f>
        <v>0</v>
      </c>
      <c r="F73" s="247">
        <f>Input!$TX$18</f>
        <v>0</v>
      </c>
      <c r="G73" s="247">
        <f>Input!$TY$18</f>
        <v>0</v>
      </c>
      <c r="H73" s="248">
        <f>Input!$TZ$18</f>
        <v>0</v>
      </c>
    </row>
    <row r="74" spans="1:50">
      <c r="A74" s="245" t="s">
        <v>1032</v>
      </c>
      <c r="B74" s="249">
        <f>Input!$UA$18</f>
        <v>0</v>
      </c>
      <c r="C74" s="247">
        <f>Input!$UB$18</f>
        <v>0</v>
      </c>
      <c r="D74" s="247">
        <f>Input!$UC$18</f>
        <v>0</v>
      </c>
      <c r="E74" s="247">
        <f>Input!$UD$18</f>
        <v>0</v>
      </c>
      <c r="F74" s="247">
        <f>Input!$UE$18</f>
        <v>0</v>
      </c>
      <c r="G74" s="247">
        <f>Input!$UF$18</f>
        <v>0</v>
      </c>
      <c r="H74" s="248">
        <f>Input!$UG$18</f>
        <v>0</v>
      </c>
    </row>
    <row r="75" spans="1:50">
      <c r="A75" s="245" t="s">
        <v>1032</v>
      </c>
      <c r="B75" s="249">
        <f>Input!$UH$18</f>
        <v>0</v>
      </c>
      <c r="C75" s="247">
        <f>Input!$UI$18</f>
        <v>0</v>
      </c>
      <c r="D75" s="247">
        <f>Input!$UJ$18</f>
        <v>0</v>
      </c>
      <c r="E75" s="247">
        <f>Input!$UK$18</f>
        <v>0</v>
      </c>
      <c r="F75" s="247">
        <f>Input!$UL$18</f>
        <v>0</v>
      </c>
      <c r="G75" s="247">
        <f>Input!$UM$18</f>
        <v>0</v>
      </c>
      <c r="H75" s="248">
        <f>Input!$UN$18</f>
        <v>0</v>
      </c>
    </row>
    <row r="76" spans="1:50">
      <c r="A76" s="245" t="s">
        <v>1032</v>
      </c>
      <c r="B76" s="249">
        <f>Input!$UO$18</f>
        <v>0</v>
      </c>
      <c r="C76" s="247">
        <f>Input!$UP$18</f>
        <v>0</v>
      </c>
      <c r="D76" s="247">
        <f>Input!$UQ$18</f>
        <v>0</v>
      </c>
      <c r="E76" s="247">
        <f>Input!$UR$18</f>
        <v>0</v>
      </c>
      <c r="F76" s="247">
        <f>Input!$US$18</f>
        <v>0</v>
      </c>
      <c r="G76" s="247">
        <f>Input!$UT$18</f>
        <v>0</v>
      </c>
      <c r="H76" s="248">
        <f>Input!$UU$18</f>
        <v>0</v>
      </c>
    </row>
    <row r="77" spans="1:50">
      <c r="A77" s="245" t="s">
        <v>1032</v>
      </c>
      <c r="B77" s="249">
        <f>Input!$UV$18</f>
        <v>0</v>
      </c>
      <c r="C77" s="247">
        <f>Input!$UW$18</f>
        <v>0</v>
      </c>
      <c r="D77" s="247">
        <f>Input!$UX$18</f>
        <v>0</v>
      </c>
      <c r="E77" s="247">
        <f>Input!$UY$18</f>
        <v>0</v>
      </c>
      <c r="F77" s="247">
        <f>Input!$UZ$18</f>
        <v>0</v>
      </c>
      <c r="G77" s="247">
        <f>Input!$VA$18</f>
        <v>0</v>
      </c>
      <c r="H77" s="248">
        <f>Input!$VB$18</f>
        <v>0</v>
      </c>
    </row>
    <row r="78" spans="1:50">
      <c r="A78" s="245" t="s">
        <v>1032</v>
      </c>
      <c r="B78" s="249">
        <f>Input!$VC$18</f>
        <v>0</v>
      </c>
      <c r="C78" s="247">
        <f>Input!$VD$18</f>
        <v>0</v>
      </c>
      <c r="D78" s="247">
        <f>Input!$VE$18</f>
        <v>0</v>
      </c>
      <c r="E78" s="247">
        <f>Input!$VF$18</f>
        <v>0</v>
      </c>
      <c r="F78" s="247">
        <f>Input!$VG$18</f>
        <v>0</v>
      </c>
      <c r="G78" s="247">
        <f>Input!$VH$18</f>
        <v>0</v>
      </c>
      <c r="H78" s="248">
        <f>Input!$VI$18</f>
        <v>0</v>
      </c>
    </row>
    <row r="79" spans="1:50">
      <c r="A79" s="245" t="s">
        <v>1032</v>
      </c>
      <c r="B79" s="246" t="s">
        <v>1019</v>
      </c>
      <c r="C79" s="247">
        <f>Input!$VJ$18</f>
        <v>0</v>
      </c>
      <c r="D79" s="247">
        <f>Input!$VK$18</f>
        <v>0</v>
      </c>
      <c r="E79" s="247">
        <f>Input!$VL$18</f>
        <v>0</v>
      </c>
      <c r="F79" s="247">
        <f>Input!$VM$18</f>
        <v>0</v>
      </c>
      <c r="G79" s="247">
        <f>Input!$VN$18</f>
        <v>0</v>
      </c>
      <c r="H79" s="248">
        <f>Input!$VO$18</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Input!$VP$18</f>
        <v>0</v>
      </c>
      <c r="C82" s="247">
        <f>Input!$VQ$18</f>
        <v>0</v>
      </c>
      <c r="D82" s="247">
        <f>Input!$VR$18</f>
        <v>0</v>
      </c>
      <c r="E82" s="247">
        <f>Input!$VS$18</f>
        <v>0</v>
      </c>
      <c r="F82" s="247">
        <f>Input!$VT$18</f>
        <v>0</v>
      </c>
      <c r="G82" s="247">
        <f>Input!$VU$18</f>
        <v>0</v>
      </c>
      <c r="H82" s="248">
        <f>Input!$VV$18</f>
        <v>0</v>
      </c>
    </row>
    <row r="83" spans="1:50">
      <c r="A83" s="245" t="s">
        <v>138</v>
      </c>
      <c r="B83" s="249">
        <f>Input!$VW$18</f>
        <v>0</v>
      </c>
      <c r="C83" s="247">
        <f>Input!$VX$18</f>
        <v>0</v>
      </c>
      <c r="D83" s="247">
        <f>Input!$VY$18</f>
        <v>0</v>
      </c>
      <c r="E83" s="247">
        <f>Input!$VZ$18</f>
        <v>0</v>
      </c>
      <c r="F83" s="247">
        <f>Input!$WA$18</f>
        <v>0</v>
      </c>
      <c r="G83" s="247">
        <f>Input!$WB$18</f>
        <v>0</v>
      </c>
      <c r="H83" s="248">
        <f>Input!$WC$18</f>
        <v>0</v>
      </c>
    </row>
    <row r="84" spans="1:50">
      <c r="A84" s="245" t="s">
        <v>138</v>
      </c>
      <c r="B84" s="249">
        <f>Input!$WD$18</f>
        <v>0</v>
      </c>
      <c r="C84" s="247">
        <f>Input!$WE$18</f>
        <v>0</v>
      </c>
      <c r="D84" s="247">
        <f>Input!$WF$18</f>
        <v>0</v>
      </c>
      <c r="E84" s="247">
        <f>Input!$WG$18</f>
        <v>0</v>
      </c>
      <c r="F84" s="247">
        <f>Input!$WH$18</f>
        <v>0</v>
      </c>
      <c r="G84" s="247">
        <f>Input!$WI$18</f>
        <v>0</v>
      </c>
      <c r="H84" s="248">
        <f>Input!$WJ$18</f>
        <v>0</v>
      </c>
    </row>
    <row r="85" spans="1:50">
      <c r="A85" s="245" t="s">
        <v>138</v>
      </c>
      <c r="B85" s="249">
        <f>Input!$WK$18</f>
        <v>0</v>
      </c>
      <c r="C85" s="247">
        <f>Input!$WL$18</f>
        <v>0</v>
      </c>
      <c r="D85" s="247">
        <f>Input!$WM$18</f>
        <v>0</v>
      </c>
      <c r="E85" s="247">
        <f>Input!$WN$18</f>
        <v>0</v>
      </c>
      <c r="F85" s="247">
        <f>Input!$WO$18</f>
        <v>0</v>
      </c>
      <c r="G85" s="247">
        <f>Input!$WP$18</f>
        <v>0</v>
      </c>
      <c r="H85" s="248">
        <f>Input!$WQ$18</f>
        <v>0</v>
      </c>
    </row>
    <row r="86" spans="1:50">
      <c r="A86" s="245" t="s">
        <v>138</v>
      </c>
      <c r="B86" s="249">
        <f>Input!$WR$18</f>
        <v>0</v>
      </c>
      <c r="C86" s="247">
        <f>Input!$WS$18</f>
        <v>0</v>
      </c>
      <c r="D86" s="247">
        <f>Input!$WT$18</f>
        <v>0</v>
      </c>
      <c r="E86" s="247">
        <f>Input!$WU$18</f>
        <v>0</v>
      </c>
      <c r="F86" s="247">
        <f>Input!$WV$18</f>
        <v>0</v>
      </c>
      <c r="G86" s="247">
        <f>Input!$WW$18</f>
        <v>0</v>
      </c>
      <c r="H86" s="248">
        <f>Input!$WX$18</f>
        <v>0</v>
      </c>
    </row>
    <row r="87" spans="1:50">
      <c r="A87" s="245" t="s">
        <v>138</v>
      </c>
      <c r="B87" s="249">
        <f>Input!$WY$18</f>
        <v>0</v>
      </c>
      <c r="C87" s="247">
        <f>Input!$WZ$18</f>
        <v>0</v>
      </c>
      <c r="D87" s="247">
        <f>Input!$XA$18</f>
        <v>0</v>
      </c>
      <c r="E87" s="247">
        <f>Input!$XB$18</f>
        <v>0</v>
      </c>
      <c r="F87" s="247">
        <f>Input!$XC$18</f>
        <v>0</v>
      </c>
      <c r="G87" s="247">
        <f>Input!$XD$18</f>
        <v>0</v>
      </c>
      <c r="H87" s="248">
        <f>Input!$XE$18</f>
        <v>0</v>
      </c>
    </row>
    <row r="88" spans="1:50">
      <c r="A88" s="245" t="s">
        <v>138</v>
      </c>
      <c r="B88" s="249">
        <f>Input!$XF$18</f>
        <v>0</v>
      </c>
      <c r="C88" s="247">
        <f>Input!$XG$18</f>
        <v>0</v>
      </c>
      <c r="D88" s="247">
        <f>Input!$XH$18</f>
        <v>0</v>
      </c>
      <c r="E88" s="247">
        <f>Input!$XI$18</f>
        <v>0</v>
      </c>
      <c r="F88" s="247">
        <f>Input!$XJ$18</f>
        <v>0</v>
      </c>
      <c r="G88" s="247">
        <f>Input!$XK$18</f>
        <v>0</v>
      </c>
      <c r="H88" s="248">
        <f>Input!$XL$18</f>
        <v>0</v>
      </c>
    </row>
    <row r="89" spans="1:50">
      <c r="A89" s="245" t="s">
        <v>138</v>
      </c>
      <c r="B89" s="249">
        <f>Input!$XM$18</f>
        <v>0</v>
      </c>
      <c r="C89" s="247">
        <f>Input!$XN$18</f>
        <v>0</v>
      </c>
      <c r="D89" s="247">
        <f>Input!$XO$18</f>
        <v>0</v>
      </c>
      <c r="E89" s="247">
        <f>Input!$XP$18</f>
        <v>0</v>
      </c>
      <c r="F89" s="247">
        <f>Input!$XQ$18</f>
        <v>0</v>
      </c>
      <c r="G89" s="247">
        <f>Input!$XR$18</f>
        <v>0</v>
      </c>
      <c r="H89" s="248">
        <f>Input!$XS$18</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Input!$XT$18</f>
        <v>0</v>
      </c>
      <c r="D93" s="247">
        <f>Input!$XU$18</f>
        <v>0</v>
      </c>
      <c r="E93" s="247">
        <f>Input!$XV$18</f>
        <v>0</v>
      </c>
      <c r="F93" s="247">
        <f>Input!$XW$18</f>
        <v>0</v>
      </c>
      <c r="G93" s="247">
        <f>Input!$XX$18</f>
        <v>0</v>
      </c>
      <c r="H93" s="248">
        <f>Input!$XY$18</f>
        <v>0</v>
      </c>
    </row>
    <row r="94" spans="1:50" ht="47.25">
      <c r="A94" s="245" t="s">
        <v>1038</v>
      </c>
      <c r="B94" s="210" t="s">
        <v>1039</v>
      </c>
      <c r="C94" s="247">
        <f>Input!$XZ$18</f>
        <v>0</v>
      </c>
      <c r="D94" s="247">
        <f>Input!$YA$18</f>
        <v>0</v>
      </c>
      <c r="E94" s="247">
        <f>Input!$YB$18</f>
        <v>0</v>
      </c>
      <c r="F94" s="247">
        <f>Input!$YC$18</f>
        <v>0</v>
      </c>
      <c r="G94" s="247">
        <f>Input!$YD$18</f>
        <v>0</v>
      </c>
      <c r="H94" s="248">
        <f>Input!$YE$18</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10843956</v>
      </c>
      <c r="D97" s="251">
        <f t="shared" ref="D97:G97" si="7">D95+D90+D80+D64+D49+D34+D19</f>
        <v>4048636</v>
      </c>
      <c r="E97" s="251">
        <f t="shared" si="7"/>
        <v>50758786</v>
      </c>
      <c r="F97" s="251">
        <f t="shared" si="7"/>
        <v>32928202</v>
      </c>
      <c r="G97" s="251">
        <f t="shared" si="7"/>
        <v>24625904</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'TAMUCC Uses'!C67</f>
        <v>4048636</v>
      </c>
      <c r="E99" s="259"/>
      <c r="F99" s="259">
        <f>'TAMUCC Uses'!D67</f>
        <v>32928202</v>
      </c>
      <c r="G99" s="259">
        <f>'TAMUCC Uses'!E67</f>
        <v>24625904</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10843956</v>
      </c>
      <c r="D106" s="175">
        <f>SUM(D5:D18)+SUM(D21:D33)+SUM(D36:D48)+SUM(D51:D63)+SUM(D66:D79)+SUM(D82:D89)+SUM(D93:D94)</f>
        <v>4048636</v>
      </c>
      <c r="E106" s="175">
        <f>SUM(E5:E18)+SUM(E21:E33)+SUM(E36:E48)+SUM(E51:E63)+SUM(E66:E79)+SUM(E82:E89)+SUM(E93:E94)</f>
        <v>50758786</v>
      </c>
      <c r="F106" s="175">
        <f>SUM(F5:F18)+SUM(F21:F33)+SUM(F36:F48)+SUM(F51:F63)+SUM(F66:F79)+SUM(F82:F89)+SUM(F93:F94)</f>
        <v>32928202</v>
      </c>
      <c r="G106" s="175">
        <f>SUM(G5:G18)+SUM(G21:G33)+SUM(G36:G48)+SUM(G51:G63)+SUM(G66:G79)+SUM(G82:G89)+SUM(G93:G94)</f>
        <v>24625904</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123205484</v>
      </c>
    </row>
    <row r="111" spans="1:50">
      <c r="E111" s="312">
        <f>'TAMUCC Uses'!D80</f>
        <v>61624802</v>
      </c>
    </row>
    <row r="112" spans="1:50">
      <c r="E112" s="313">
        <f>Input!F13</f>
        <v>11163</v>
      </c>
    </row>
    <row r="113" spans="5:5">
      <c r="E113" s="175">
        <f>SUM(E110:E112)</f>
        <v>184841449</v>
      </c>
    </row>
    <row r="114" spans="5:5">
      <c r="E114" s="175">
        <f>Input!G13</f>
        <v>58689384</v>
      </c>
    </row>
    <row r="115" spans="5:5">
      <c r="E115" s="175">
        <f>E114-E113</f>
        <v>-126152065</v>
      </c>
    </row>
    <row r="116" spans="5:5">
      <c r="E116" s="314" t="str">
        <f>IF(E115&lt;&gt;0,"Out of Balance","Balanced")</f>
        <v>Out of Balance</v>
      </c>
    </row>
  </sheetData>
  <mergeCells count="1">
    <mergeCell ref="A97:B97"/>
  </mergeCells>
  <conditionalFormatting sqref="F100">
    <cfRule type="expression" dxfId="495" priority="10">
      <formula>$F$100&lt;&gt;0</formula>
    </cfRule>
  </conditionalFormatting>
  <conditionalFormatting sqref="G100">
    <cfRule type="expression" dxfId="494" priority="9">
      <formula>$G$100&lt;&gt;0</formula>
    </cfRule>
  </conditionalFormatting>
  <conditionalFormatting sqref="F102">
    <cfRule type="expression" dxfId="493" priority="8">
      <formula>$F$102&lt;&gt;""</formula>
    </cfRule>
  </conditionalFormatting>
  <conditionalFormatting sqref="G102">
    <cfRule type="expression" dxfId="492" priority="7">
      <formula>$G$102&lt;&gt;""</formula>
    </cfRule>
  </conditionalFormatting>
  <conditionalFormatting sqref="D100">
    <cfRule type="expression" dxfId="491" priority="6">
      <formula>$D$100&lt;&gt;0</formula>
    </cfRule>
  </conditionalFormatting>
  <conditionalFormatting sqref="D102">
    <cfRule type="expression" dxfId="490" priority="5">
      <formula>$D$102&lt;&gt;""</formula>
    </cfRule>
  </conditionalFormatting>
  <conditionalFormatting sqref="C102">
    <cfRule type="expression" dxfId="489" priority="4">
      <formula>$C$102&lt;&gt;""</formula>
    </cfRule>
  </conditionalFormatting>
  <conditionalFormatting sqref="E102">
    <cfRule type="expression" dxfId="488" priority="3">
      <formula>$E$102&lt;&gt;""</formula>
    </cfRule>
  </conditionalFormatting>
  <conditionalFormatting sqref="H2">
    <cfRule type="expression" dxfId="487" priority="2">
      <formula>OR($C$100&lt;&gt;0,$D$100&lt;&gt;0,$E$100&lt;&gt;0,$F$100&lt;&gt;0,$G$100&lt;&gt;0)</formula>
    </cfRule>
  </conditionalFormatting>
  <conditionalFormatting sqref="H1">
    <cfRule type="expression" dxfId="48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B51D-6C4E-4D9B-A47F-F0E539FD5F1E}">
  <sheetPr>
    <tabColor rgb="FFFFFF00"/>
    <pageSetUpPr fitToPage="1"/>
  </sheetPr>
  <dimension ref="A1:AX3165"/>
  <sheetViews>
    <sheetView showGridLines="0" zoomScaleNormal="100" zoomScaleSheetLayoutView="100" workbookViewId="0">
      <pane ySplit="4" topLeftCell="A2858" activePane="bottomLeft" state="frozen"/>
      <selection activeCell="C6" sqref="C6"/>
      <selection pane="bottomLeft" activeCell="C3119" sqref="C3119:G3119"/>
    </sheetView>
  </sheetViews>
  <sheetFormatPr defaultColWidth="8.5703125" defaultRowHeight="15" outlineLevelRow="1"/>
  <cols>
    <col min="1" max="1" width="12.7109375" style="318" customWidth="1"/>
    <col min="2" max="2" width="52.42578125" style="322" customWidth="1"/>
    <col min="3" max="6" width="18.42578125" style="318" customWidth="1"/>
    <col min="7" max="7" width="20.5703125" style="318" customWidth="1"/>
    <col min="8" max="8" width="68.28515625" style="322" customWidth="1"/>
    <col min="9" max="16384" width="8.5703125" style="318"/>
  </cols>
  <sheetData>
    <row r="1" spans="1:50">
      <c r="A1" s="315" t="s">
        <v>926</v>
      </c>
      <c r="B1" s="385" t="s">
        <v>1219</v>
      </c>
      <c r="E1" s="319" t="s">
        <v>927</v>
      </c>
      <c r="H1" s="384" t="str">
        <f>IF(OR($C$3162&lt;&gt;"",$D$3162&lt;&gt;"",$E$3162&lt;&gt;"",$F$3162&lt;&gt;"",$G$3162&lt;&gt;""),"Error Message - Enter Whole Dollars Only - See Row 102","")</f>
        <v/>
      </c>
    </row>
    <row r="2" spans="1:50">
      <c r="A2" s="315" t="s">
        <v>928</v>
      </c>
      <c r="B2" s="385" t="str">
        <f>Index!$B$3</f>
        <v>FY 2020 &amp; FY 2021 Data</v>
      </c>
      <c r="H2" s="384" t="str">
        <f>IF(OR($C$3160&lt;&gt;0,$D$3160&lt;&gt;0,$E$3160&lt;&gt;0,$F$3160&lt;&gt;0,$G$3160&lt;&gt;0),"Error Message - Uses tab does not agree with this tab.","")</f>
        <v/>
      </c>
    </row>
    <row r="4" spans="1:50" s="389" customFormat="1" ht="30">
      <c r="A4" s="386" t="s">
        <v>1002</v>
      </c>
      <c r="B4" s="387" t="s">
        <v>1003</v>
      </c>
      <c r="C4" s="387" t="s">
        <v>1004</v>
      </c>
      <c r="D4" s="387" t="s">
        <v>1005</v>
      </c>
      <c r="E4" s="387" t="s">
        <v>1006</v>
      </c>
      <c r="F4" s="387" t="s">
        <v>1007</v>
      </c>
      <c r="G4" s="387" t="s">
        <v>933</v>
      </c>
      <c r="H4" s="387" t="s">
        <v>1220</v>
      </c>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row>
    <row r="5" spans="1:50" s="389" customFormat="1" hidden="1" outlineLevel="1">
      <c r="A5" s="386"/>
      <c r="B5" s="387" t="str">
        <f>'ARL Uses'!$B$1</f>
        <v>The University of Texas at Arlington</v>
      </c>
      <c r="C5" s="426">
        <f>'ARL Fed'!$C$5</f>
        <v>10588594</v>
      </c>
      <c r="D5" s="426">
        <f>'ARL Fed'!$D$5</f>
        <v>10588594</v>
      </c>
      <c r="E5" s="426">
        <f>'ARL Fed'!$E$5</f>
        <v>0</v>
      </c>
      <c r="F5" s="426">
        <f>'ARL Fed'!$F$5</f>
        <v>0</v>
      </c>
      <c r="G5" s="426">
        <f>'ARL Fed'!$G$5</f>
        <v>0</v>
      </c>
      <c r="H5" s="387"/>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row>
    <row r="6" spans="1:50" s="389" customFormat="1" hidden="1" outlineLevel="1" collapsed="1">
      <c r="A6" s="386"/>
      <c r="B6" s="387" t="str">
        <f>'ASU Uses'!$B$1</f>
        <v>Angelo State University</v>
      </c>
      <c r="C6" s="426">
        <f>'ASU Fed'!$C$5</f>
        <v>3179781</v>
      </c>
      <c r="D6" s="426">
        <f>'ASU Fed'!$D$5</f>
        <v>3179781</v>
      </c>
      <c r="E6" s="426">
        <f>'ASU Fed'!$E$5</f>
        <v>0</v>
      </c>
      <c r="F6" s="426">
        <f>'ASU Fed'!$F$5</f>
        <v>0</v>
      </c>
      <c r="G6" s="426">
        <f>'ASU Fed'!$G$5</f>
        <v>0</v>
      </c>
      <c r="H6" s="387"/>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row>
    <row r="7" spans="1:50" s="389" customFormat="1" ht="30" hidden="1" outlineLevel="1" collapsed="1">
      <c r="A7" s="386"/>
      <c r="B7" s="387" t="str">
        <f>'AUS1 Uses'!$B$1</f>
        <v>The University of Texas at Austin - Academic &amp; Health (A+H)</v>
      </c>
      <c r="C7" s="426">
        <f>'AUS1 Fed'!$C$5</f>
        <v>15731161</v>
      </c>
      <c r="D7" s="426">
        <f>'AUS1 Fed'!$D$5</f>
        <v>14117339</v>
      </c>
      <c r="E7" s="426">
        <f>'AUS1 Fed'!$E$5</f>
        <v>0</v>
      </c>
      <c r="F7" s="426">
        <f>'AUS1 Fed'!$F$5</f>
        <v>1613822</v>
      </c>
      <c r="G7" s="426">
        <f>'AUS1 Fed'!$G$5</f>
        <v>0</v>
      </c>
      <c r="H7" s="387"/>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row>
    <row r="8" spans="1:50" s="389" customFormat="1" hidden="1" outlineLevel="1" collapsed="1">
      <c r="A8" s="386"/>
      <c r="B8" s="387" t="str">
        <f>'Dal Uses'!$B$1</f>
        <v>The University of Texas at Dallas</v>
      </c>
      <c r="C8" s="426">
        <f>'Dal Fed'!$C$5</f>
        <v>9566094</v>
      </c>
      <c r="D8" s="426">
        <f>'Dal Fed'!$D$5</f>
        <v>6703254</v>
      </c>
      <c r="E8" s="426">
        <f>'Dal Fed'!$E$5</f>
        <v>0</v>
      </c>
      <c r="F8" s="426">
        <f>'Dal Fed'!$F$5</f>
        <v>2862840</v>
      </c>
      <c r="G8" s="426">
        <f>'Dal Fed'!$G$5</f>
        <v>0</v>
      </c>
      <c r="H8" s="387"/>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row>
    <row r="9" spans="1:50" s="389" customFormat="1" hidden="1" outlineLevel="1" collapsed="1">
      <c r="A9" s="386"/>
      <c r="B9" s="387" t="str">
        <f>'E-P Uses'!$B$1</f>
        <v>The University of Texas at El Paso</v>
      </c>
      <c r="C9" s="426">
        <f>'E-P Fed'!$C$5</f>
        <v>12413800</v>
      </c>
      <c r="D9" s="426">
        <f>'E-P Fed'!$D$5</f>
        <v>6261853</v>
      </c>
      <c r="E9" s="426">
        <f>'E-P Fed'!$E$5</f>
        <v>0</v>
      </c>
      <c r="F9" s="426">
        <f>'E-P Fed'!$F$5</f>
        <v>6151947</v>
      </c>
      <c r="G9" s="426">
        <f>'E-P Fed'!$G$5</f>
        <v>0</v>
      </c>
      <c r="H9" s="387"/>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row>
    <row r="10" spans="1:50" s="389" customFormat="1" hidden="1" outlineLevel="1" collapsed="1">
      <c r="A10" s="386"/>
      <c r="B10" s="387" t="str">
        <f>'LU Uses'!$B$1</f>
        <v xml:space="preserve">Lamar University </v>
      </c>
      <c r="C10" s="426">
        <f>'LU Fed'!$C$5</f>
        <v>3524387</v>
      </c>
      <c r="D10" s="426">
        <f>'LU Fed'!$D$5</f>
        <v>2922320</v>
      </c>
      <c r="E10" s="426">
        <f>'LU Fed'!$E$5</f>
        <v>0</v>
      </c>
      <c r="F10" s="426">
        <f>'LU Fed'!$F$5</f>
        <v>602067</v>
      </c>
      <c r="G10" s="426">
        <f>'LU Fed'!$G$5</f>
        <v>0</v>
      </c>
      <c r="H10" s="387"/>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row>
    <row r="11" spans="1:50" s="389" customFormat="1" hidden="1" outlineLevel="1" collapsed="1">
      <c r="A11" s="386"/>
      <c r="B11" s="387" t="str">
        <f>'MidWST Uses'!$B$1</f>
        <v>Midwestern State University</v>
      </c>
      <c r="C11" s="426">
        <f>'MIdWST Fed'!$C$5</f>
        <v>2206937</v>
      </c>
      <c r="D11" s="426">
        <f>'MIdWST Fed'!$D$5</f>
        <v>2203658</v>
      </c>
      <c r="E11" s="426">
        <f>'MIdWST Fed'!$E$5</f>
        <v>0</v>
      </c>
      <c r="F11" s="426">
        <f>'MIdWST Fed'!$F$5</f>
        <v>3279</v>
      </c>
      <c r="G11" s="426">
        <f>'MIdWST Fed'!$G$5</f>
        <v>0</v>
      </c>
      <c r="H11" s="387"/>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row>
    <row r="12" spans="1:50" s="389" customFormat="1" hidden="1" outlineLevel="1" collapsed="1">
      <c r="A12" s="386"/>
      <c r="B12" s="387" t="str">
        <f>'P-B Uses'!$B$1</f>
        <v>The University of Texas of the Permian Basin</v>
      </c>
      <c r="C12" s="426">
        <f>'P-B Fed'!$C$5</f>
        <v>920008</v>
      </c>
      <c r="D12" s="426">
        <f>'P-B Fed'!$D$5</f>
        <v>512400</v>
      </c>
      <c r="E12" s="426">
        <f>'P-B Fed'!$E$5</f>
        <v>4956591</v>
      </c>
      <c r="F12" s="426">
        <f>'P-B Fed'!$F$5</f>
        <v>785658</v>
      </c>
      <c r="G12" s="426">
        <f>'P-B Fed'!$G$5</f>
        <v>1298058</v>
      </c>
      <c r="H12" s="387"/>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row>
    <row r="13" spans="1:50" s="389" customFormat="1" hidden="1" outlineLevel="1" collapsed="1">
      <c r="A13" s="386"/>
      <c r="B13" s="387" t="str">
        <f>'PVAMU Uses'!$B$1</f>
        <v>Prairie View A&amp;M University</v>
      </c>
      <c r="C13" s="426">
        <f>'PVAMU Fed'!$C$5</f>
        <v>6876464</v>
      </c>
      <c r="D13" s="426">
        <f>'PVAMU Fed'!$D$5</f>
        <v>5716296</v>
      </c>
      <c r="E13" s="426">
        <f>'PVAMU Fed'!$E$5</f>
        <v>0</v>
      </c>
      <c r="F13" s="426">
        <f>'PVAMU Fed'!$F$5</f>
        <v>1160168</v>
      </c>
      <c r="G13" s="426">
        <f>'PVAMU Fed'!$G$5</f>
        <v>0</v>
      </c>
      <c r="H13" s="387"/>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row>
    <row r="14" spans="1:50" s="389" customFormat="1" hidden="1" outlineLevel="1" collapsed="1">
      <c r="A14" s="386"/>
      <c r="B14" s="387" t="str">
        <f>'RGV1 Uses'!$B$1</f>
        <v>The University of Texas RGV - Academic &amp; Health (A+H)</v>
      </c>
      <c r="C14" s="426">
        <f>'RGV1 Fed'!$C$5</f>
        <v>17167129</v>
      </c>
      <c r="D14" s="426">
        <f>'RGV1 Fed'!$D$5</f>
        <v>12609959</v>
      </c>
      <c r="E14" s="426">
        <f>'RGV1 Fed'!$E$5</f>
        <v>0</v>
      </c>
      <c r="F14" s="426">
        <f>'RGV1 Fed'!$F$5</f>
        <v>4557170</v>
      </c>
      <c r="G14" s="426">
        <f>'RGV1 Fed'!$G$5</f>
        <v>0</v>
      </c>
      <c r="H14" s="387"/>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row>
    <row r="15" spans="1:50" s="389" customFormat="1" hidden="1" outlineLevel="1" collapsed="1">
      <c r="A15" s="386"/>
      <c r="B15" s="387" t="str">
        <f>'S-A Uses'!$B$1</f>
        <v>The University of Texas at San Antonio</v>
      </c>
      <c r="C15" s="426">
        <f>'S-A Fed'!$C$5</f>
        <v>14828444</v>
      </c>
      <c r="D15" s="426">
        <f>'S-A Fed'!$D$5</f>
        <v>10940952</v>
      </c>
      <c r="E15" s="426">
        <f>'S-A Fed'!$E$5</f>
        <v>0</v>
      </c>
      <c r="F15" s="426">
        <f>'S-A Fed'!$F$5</f>
        <v>3887492</v>
      </c>
      <c r="G15" s="426">
        <f>'S-A Fed'!$G$5</f>
        <v>0</v>
      </c>
      <c r="H15" s="387"/>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row>
    <row r="16" spans="1:50" s="389" customFormat="1" hidden="1" outlineLevel="1" collapsed="1">
      <c r="A16" s="386"/>
      <c r="B16" s="387" t="str">
        <f>'SFA Uses'!$B$1</f>
        <v>Stephen F. Austin State University</v>
      </c>
      <c r="C16" s="426">
        <f>'SFA Fed'!$C$5</f>
        <v>5262539</v>
      </c>
      <c r="D16" s="426">
        <f>'SFA Fed'!$D$5</f>
        <v>3736985</v>
      </c>
      <c r="E16" s="426">
        <f>'SFA Fed'!$E$5</f>
        <v>0</v>
      </c>
      <c r="F16" s="426">
        <f>'SFA Fed'!$F$5</f>
        <v>1364781</v>
      </c>
      <c r="G16" s="426">
        <f>'SFA Fed'!$G$5</f>
        <v>0</v>
      </c>
      <c r="H16" s="387"/>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row>
    <row r="17" spans="1:50" s="389" customFormat="1" hidden="1" outlineLevel="1" collapsed="1">
      <c r="A17" s="386"/>
      <c r="B17" s="387" t="str">
        <f>'SHSU1 Uses'!$B$1</f>
        <v>Sam Houston State University - Academic &amp; Health (A+H)</v>
      </c>
      <c r="C17" s="426">
        <f>'SHSU1 Fed'!$C$5</f>
        <v>8734102</v>
      </c>
      <c r="D17" s="426">
        <f>'SHSU1 Fed'!$D$5</f>
        <v>7942839</v>
      </c>
      <c r="E17" s="426">
        <f>'SHSU1 Fed'!$E$5</f>
        <v>0</v>
      </c>
      <c r="F17" s="426">
        <f>'SHSU1 Fed'!$F$5</f>
        <v>722263</v>
      </c>
      <c r="G17" s="426">
        <f>'SHSU1 Fed'!$G$5</f>
        <v>0</v>
      </c>
      <c r="H17" s="387"/>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row>
    <row r="18" spans="1:50" s="389" customFormat="1" hidden="1" outlineLevel="1" collapsed="1">
      <c r="A18" s="386"/>
      <c r="B18" s="387" t="str">
        <f>'SRSU Uses'!$B$1</f>
        <v>Sul Ross State University</v>
      </c>
      <c r="C18" s="426">
        <f>'SRSU Fed'!$C$5</f>
        <v>889996</v>
      </c>
      <c r="D18" s="426">
        <f>'SRSU Fed'!$D$5</f>
        <v>889996</v>
      </c>
      <c r="E18" s="426">
        <f>'SRSU Fed'!$E$5</f>
        <v>0</v>
      </c>
      <c r="F18" s="426">
        <f>'SRSU Fed'!$F$5</f>
        <v>0</v>
      </c>
      <c r="G18" s="426">
        <f>'SRSU Fed'!$G$5</f>
        <v>0</v>
      </c>
      <c r="H18" s="387"/>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row>
    <row r="19" spans="1:50" s="389" customFormat="1" hidden="1" outlineLevel="1" collapsed="1">
      <c r="A19" s="386"/>
      <c r="B19" s="387" t="str">
        <f>'TAMIIU Uses'!$B$1</f>
        <v>Texas A&amp;M International University</v>
      </c>
      <c r="C19" s="426">
        <f>'TAMIU Fed'!$C$5</f>
        <v>4750878</v>
      </c>
      <c r="D19" s="426">
        <f>'TAMIU Fed'!$D$5</f>
        <v>2458890</v>
      </c>
      <c r="E19" s="426">
        <f>'TAMIU Fed'!$E$5</f>
        <v>0</v>
      </c>
      <c r="F19" s="426">
        <f>'TAMIU Fed'!$F$5</f>
        <v>2291988</v>
      </c>
      <c r="G19" s="426">
        <f>'TAMIU Fed'!$G$5</f>
        <v>0</v>
      </c>
      <c r="H19" s="387"/>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row>
    <row r="20" spans="1:50" s="389" customFormat="1" hidden="1" outlineLevel="1" collapsed="1">
      <c r="A20" s="386"/>
      <c r="B20" s="387" t="str">
        <f>'TAMU Uses'!$B$1</f>
        <v>Texas A&amp;M University</v>
      </c>
      <c r="C20" s="426">
        <f>'TAMU Fed'!$C$5</f>
        <v>19908222</v>
      </c>
      <c r="D20" s="426">
        <f>'TAMU Fed'!$D$5</f>
        <v>19859141</v>
      </c>
      <c r="E20" s="426">
        <f>'TAMU Fed'!$E$5</f>
        <v>0</v>
      </c>
      <c r="F20" s="426">
        <f>'TAMU Fed'!$F$5</f>
        <v>49081</v>
      </c>
      <c r="G20" s="426">
        <f>'TAMU Fed'!$G$5</f>
        <v>0</v>
      </c>
      <c r="H20" s="387"/>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row>
    <row r="21" spans="1:50" s="389" customFormat="1" hidden="1" outlineLevel="1" collapsed="1">
      <c r="A21" s="386"/>
      <c r="B21" s="387" t="str">
        <f>'TAMUC Uses'!$B$1</f>
        <v>The University of Texas at Tyler</v>
      </c>
      <c r="C21" s="426">
        <f>'TAMUC Fed'!$C$5</f>
        <v>2597305</v>
      </c>
      <c r="D21" s="426">
        <f>'TAMUC Fed'!$D$5</f>
        <v>2597305</v>
      </c>
      <c r="E21" s="426">
        <f>'TAMUC Fed'!$E$5</f>
        <v>0</v>
      </c>
      <c r="F21" s="426">
        <f>'TAMUC Fed'!$F$5</f>
        <v>0</v>
      </c>
      <c r="G21" s="426">
        <f>'TAMUC Fed'!$G$5</f>
        <v>0</v>
      </c>
      <c r="H21" s="387"/>
      <c r="I21" s="388"/>
      <c r="J21" s="388"/>
      <c r="K21" s="388"/>
      <c r="L21" s="388"/>
      <c r="M21" s="388"/>
      <c r="N21" s="388"/>
      <c r="O21" s="388"/>
      <c r="P21" s="388"/>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row>
    <row r="22" spans="1:50" s="389" customFormat="1" hidden="1" outlineLevel="1" collapsed="1">
      <c r="A22" s="386"/>
      <c r="B22" s="387" t="str">
        <f>'TAMUCC Uses'!$B$1</f>
        <v>Texas A&amp;M University - Corpus Christi</v>
      </c>
      <c r="C22" s="426">
        <f>'TAMUCC Fed'!$C$5</f>
        <v>5052831</v>
      </c>
      <c r="D22" s="426">
        <f>'TAMUCC Fed'!$D$5</f>
        <v>3657958</v>
      </c>
      <c r="E22" s="426">
        <f>'TAMUCC Fed'!$E$5</f>
        <v>0</v>
      </c>
      <c r="F22" s="426">
        <f>'TAMUCC Fed'!$F$5</f>
        <v>1394873</v>
      </c>
      <c r="G22" s="426">
        <f>'TAMUCC Fed'!$G$5</f>
        <v>0</v>
      </c>
      <c r="H22" s="387"/>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row>
    <row r="23" spans="1:50" s="389" customFormat="1" hidden="1" outlineLevel="1" collapsed="1">
      <c r="A23" s="386"/>
      <c r="B23" s="387" t="str">
        <f>'TAMUCT Uses'!$B$1</f>
        <v>Texas A&amp;M University - Central Texas</v>
      </c>
      <c r="C23" s="426">
        <f>'TAMUCT Fed'!$C$5</f>
        <v>659100</v>
      </c>
      <c r="D23" s="426">
        <f>'TAMUCT Fed'!$D$5</f>
        <v>530433</v>
      </c>
      <c r="E23" s="426">
        <f>'TAMUCT Fed'!$E$5</f>
        <v>0</v>
      </c>
      <c r="F23" s="426">
        <f>'TAMUCT Fed'!$F$5</f>
        <v>128729</v>
      </c>
      <c r="G23" s="426">
        <f>'TAMUCT Fed'!$G$5</f>
        <v>0</v>
      </c>
      <c r="H23" s="387"/>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row>
    <row r="24" spans="1:50" s="389" customFormat="1" hidden="1" outlineLevel="1" collapsed="1">
      <c r="A24" s="386"/>
      <c r="B24" s="387" t="str">
        <f>'TAMUG Uses'!$B$1</f>
        <v>Texas A&amp;M University at Galveston</v>
      </c>
      <c r="C24" s="426">
        <f>'TAMUG Fed'!$C$5</f>
        <v>0</v>
      </c>
      <c r="D24" s="426">
        <f>'TAMUG Fed'!$D$5</f>
        <v>0</v>
      </c>
      <c r="E24" s="426">
        <f>'TAMUG Fed'!$E$5</f>
        <v>0</v>
      </c>
      <c r="F24" s="426">
        <f>'TAMUG Fed'!$F$5</f>
        <v>0</v>
      </c>
      <c r="G24" s="426">
        <f>'TAMUG Fed'!$G$5</f>
        <v>0</v>
      </c>
      <c r="H24" s="387"/>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row>
    <row r="25" spans="1:50" s="389" customFormat="1" hidden="1" outlineLevel="1" collapsed="1">
      <c r="A25" s="386"/>
      <c r="B25" s="387" t="str">
        <f>'TAMUK Uses'!$B$1</f>
        <v>Texas A&amp;M University - Kingsville</v>
      </c>
      <c r="C25" s="426">
        <f>'TAMUK Fed'!$C$5</f>
        <v>3543714</v>
      </c>
      <c r="D25" s="426">
        <f>'TAMUK Fed'!$D$5</f>
        <v>2301850</v>
      </c>
      <c r="E25" s="426">
        <f>'TAMUK Fed'!$E$5</f>
        <v>0</v>
      </c>
      <c r="F25" s="426">
        <f>'TAMUK Fed'!$F$5</f>
        <v>1241864</v>
      </c>
      <c r="G25" s="426">
        <f>'TAMUK Fed'!$G$5</f>
        <v>0</v>
      </c>
      <c r="H25" s="387"/>
      <c r="I25" s="388"/>
      <c r="J25" s="388"/>
      <c r="K25" s="388"/>
      <c r="L25" s="388"/>
      <c r="M25" s="388"/>
      <c r="N25" s="388"/>
      <c r="O25" s="388"/>
      <c r="P25" s="388"/>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row>
    <row r="26" spans="1:50" s="389" customFormat="1" hidden="1" outlineLevel="1" collapsed="1">
      <c r="A26" s="386"/>
      <c r="B26" s="387" t="str">
        <f>'TAMUSA Uses'!$B$1</f>
        <v>Texas A&amp;M University - San Antonio</v>
      </c>
      <c r="C26" s="426">
        <f>'TAMUSA Fed'!$C$5</f>
        <v>2806713</v>
      </c>
      <c r="D26" s="426">
        <f>'TAMUSA Fed'!$D$5</f>
        <v>2062213</v>
      </c>
      <c r="E26" s="426">
        <f>'TAMUSA Fed'!$E$5</f>
        <v>0</v>
      </c>
      <c r="F26" s="426">
        <f>'TAMUSA Fed'!$F$5</f>
        <v>744500</v>
      </c>
      <c r="G26" s="426">
        <f>'TAMUSA Fed'!$G$5</f>
        <v>0</v>
      </c>
      <c r="H26" s="387"/>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row>
    <row r="27" spans="1:50" s="389" customFormat="1" hidden="1" outlineLevel="1" collapsed="1">
      <c r="A27" s="386"/>
      <c r="B27" s="387" t="str">
        <f>'TAMUT Uses'!$B$1</f>
        <v>Texas A&amp;M University - Texarkana</v>
      </c>
      <c r="C27" s="426">
        <f>'TAMUT Fed'!$C$5</f>
        <v>762501</v>
      </c>
      <c r="D27" s="426">
        <f>'TAMUT Fed'!$D$5</f>
        <v>376624</v>
      </c>
      <c r="E27" s="426">
        <f>'TAMUT Fed'!$E$5</f>
        <v>0</v>
      </c>
      <c r="F27" s="426">
        <f>'TAMUT Fed'!$F$5</f>
        <v>385877</v>
      </c>
      <c r="G27" s="426">
        <f>'TAMUT Fed'!$G$5</f>
        <v>0</v>
      </c>
      <c r="H27" s="387"/>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row>
    <row r="28" spans="1:50" s="389" customFormat="1" hidden="1" outlineLevel="1" collapsed="1">
      <c r="A28" s="386"/>
      <c r="B28" s="387" t="str">
        <f>'TARLST Uses'!$B$1</f>
        <v>Tarleton State University</v>
      </c>
      <c r="C28" s="426">
        <f>'TARLST Fed'!$C$5</f>
        <v>5446760</v>
      </c>
      <c r="D28" s="426">
        <f>'TARLST Fed'!$D$5</f>
        <v>2990925</v>
      </c>
      <c r="E28" s="426">
        <f>'TARLST Fed'!$E$5</f>
        <v>0</v>
      </c>
      <c r="F28" s="426">
        <f>'TARLST Fed'!$F$5</f>
        <v>2455835</v>
      </c>
      <c r="G28" s="426">
        <f>'TARLST Fed'!$G$5</f>
        <v>0</v>
      </c>
      <c r="H28" s="387"/>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row>
    <row r="29" spans="1:50" s="389" customFormat="1" hidden="1" outlineLevel="1" collapsed="1">
      <c r="A29" s="386"/>
      <c r="B29" s="387" t="str">
        <f>'TSU Uses'!$B$1</f>
        <v>Texas Southern University</v>
      </c>
      <c r="C29" s="426">
        <f>'TSU Fed'!$C$5</f>
        <v>5898449</v>
      </c>
      <c r="D29" s="426">
        <f>'TSU Fed'!$D$5</f>
        <v>4522850</v>
      </c>
      <c r="E29" s="426">
        <f>'TSU Fed'!$E$5</f>
        <v>0</v>
      </c>
      <c r="F29" s="426">
        <f>'TSU Fed'!$F$5</f>
        <v>1375599</v>
      </c>
      <c r="G29" s="426">
        <f>'TSU Fed'!$G$5</f>
        <v>0</v>
      </c>
      <c r="H29" s="387"/>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row>
    <row r="30" spans="1:50" s="389" customFormat="1" hidden="1" outlineLevel="1" collapsed="1">
      <c r="A30" s="386"/>
      <c r="B30" s="387" t="str">
        <f>'TTU Uses'!$B$1</f>
        <v>Texas Tech University</v>
      </c>
      <c r="C30" s="426">
        <f>'TTU Fed'!$C$5</f>
        <v>12757626</v>
      </c>
      <c r="D30" s="426">
        <f>'TTU Fed'!$D$5</f>
        <v>12757626</v>
      </c>
      <c r="E30" s="426">
        <f>'TTU Fed'!$E$5</f>
        <v>0</v>
      </c>
      <c r="F30" s="426">
        <f>'TTU Fed'!$F$5</f>
        <v>0</v>
      </c>
      <c r="G30" s="426">
        <f>'TTU Fed'!$G$5</f>
        <v>0</v>
      </c>
      <c r="H30" s="387"/>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row>
    <row r="31" spans="1:50" s="389" customFormat="1" hidden="1" outlineLevel="1" collapsed="1">
      <c r="A31" s="386"/>
      <c r="B31" s="387" t="str">
        <f>'TWU Uses'!$B$1</f>
        <v>Texas Woman's University</v>
      </c>
      <c r="C31" s="426">
        <f>'TWU Fed'!$C$5</f>
        <v>4341694</v>
      </c>
      <c r="D31" s="426">
        <f>'TWU Fed'!$D$5</f>
        <v>3728005</v>
      </c>
      <c r="E31" s="426">
        <f>'TWU Fed'!$E$5</f>
        <v>0</v>
      </c>
      <c r="F31" s="426">
        <f>'TWU Fed'!$F$5</f>
        <v>613689</v>
      </c>
      <c r="G31" s="426">
        <f>'TWU Fed'!$G$5</f>
        <v>0</v>
      </c>
      <c r="H31" s="387"/>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row>
    <row r="32" spans="1:50" s="389" customFormat="1" hidden="1" outlineLevel="1" collapsed="1">
      <c r="A32" s="386"/>
      <c r="B32" s="387" t="str">
        <f>'TXST Uses'!$B$1</f>
        <v>Texas State University</v>
      </c>
      <c r="C32" s="426">
        <f>'TXST Fed'!$C$5</f>
        <v>15895755</v>
      </c>
      <c r="D32" s="426">
        <f>'TXST Fed'!$D$5</f>
        <v>15895755</v>
      </c>
      <c r="E32" s="426">
        <f>'TXST Fed'!$E$5</f>
        <v>0</v>
      </c>
      <c r="F32" s="426">
        <f>'TXST Fed'!$F$5</f>
        <v>0</v>
      </c>
      <c r="G32" s="426">
        <f>'TXST Fed'!$G$5</f>
        <v>0</v>
      </c>
      <c r="H32" s="387"/>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row>
    <row r="33" spans="1:50" s="389" customFormat="1" hidden="1" outlineLevel="1" collapsed="1">
      <c r="A33" s="386"/>
      <c r="B33" s="387" t="str">
        <f>'TYL Uses'!$B$1</f>
        <v>The University of Texas at Tyler</v>
      </c>
      <c r="C33" s="426">
        <f>'TYL Fed'!$C$5</f>
        <v>2597305</v>
      </c>
      <c r="D33" s="426">
        <f>'TYL Fed'!$D$5</f>
        <v>2597305</v>
      </c>
      <c r="E33" s="426">
        <f>'TYL Fed'!$E$5</f>
        <v>0</v>
      </c>
      <c r="F33" s="426">
        <f>'TYL Fed'!$F$5</f>
        <v>0</v>
      </c>
      <c r="G33" s="426">
        <f>'TYL Fed'!$G$5</f>
        <v>0</v>
      </c>
      <c r="H33" s="387"/>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row>
    <row r="34" spans="1:50" s="389" customFormat="1" hidden="1" outlineLevel="1" collapsed="1">
      <c r="A34" s="386"/>
      <c r="B34" s="387" t="str">
        <f>'UH1 Uses'!$B$1</f>
        <v>University of Houston - Academic &amp; Health (A+H)</v>
      </c>
      <c r="C34" s="426">
        <f>'UH1 Fed'!$C$5</f>
        <v>18351642</v>
      </c>
      <c r="D34" s="426">
        <f>'UH1 Fed'!$D$5</f>
        <v>16149980</v>
      </c>
      <c r="E34" s="426">
        <f>'UH1 Fed'!$E$5</f>
        <v>0</v>
      </c>
      <c r="F34" s="426">
        <f>'UH1 Fed'!$F$5</f>
        <v>2201662</v>
      </c>
      <c r="G34" s="426">
        <f>'UH1 Fed'!$G$5</f>
        <v>0</v>
      </c>
      <c r="H34" s="387"/>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8"/>
      <c r="AL34" s="388"/>
      <c r="AM34" s="388"/>
      <c r="AN34" s="388"/>
      <c r="AO34" s="388"/>
      <c r="AP34" s="388"/>
      <c r="AQ34" s="388"/>
      <c r="AR34" s="388"/>
      <c r="AS34" s="388"/>
      <c r="AT34" s="388"/>
      <c r="AU34" s="388"/>
      <c r="AV34" s="388"/>
      <c r="AW34" s="388"/>
      <c r="AX34" s="388"/>
    </row>
    <row r="35" spans="1:50" s="389" customFormat="1" hidden="1" outlineLevel="1" collapsed="1">
      <c r="A35" s="386"/>
      <c r="B35" s="387" t="str">
        <f>'UHCL Uses'!$B$1</f>
        <v>University of Houston - Clear Lake</v>
      </c>
      <c r="C35" s="426">
        <f>'UHCL Fed'!$C$5</f>
        <v>2777685</v>
      </c>
      <c r="D35" s="426">
        <f>'UHCL Fed'!$D$5</f>
        <v>1731925</v>
      </c>
      <c r="E35" s="426">
        <f>'UHCL Fed'!$E$5</f>
        <v>0</v>
      </c>
      <c r="F35" s="426">
        <f>'UHCL Fed'!$F$5</f>
        <v>1045760</v>
      </c>
      <c r="G35" s="426">
        <f>'UHCL Fed'!$G$5</f>
        <v>0</v>
      </c>
      <c r="H35" s="387"/>
      <c r="I35" s="388"/>
      <c r="J35" s="388"/>
      <c r="K35" s="388"/>
      <c r="L35" s="388"/>
      <c r="M35" s="388"/>
      <c r="N35" s="388"/>
      <c r="O35" s="388"/>
      <c r="P35" s="388"/>
      <c r="Q35" s="388"/>
      <c r="R35" s="388"/>
      <c r="S35" s="388"/>
      <c r="T35" s="388"/>
      <c r="U35" s="388"/>
      <c r="V35" s="388"/>
      <c r="W35" s="388"/>
      <c r="X35" s="388"/>
      <c r="Y35" s="388"/>
      <c r="Z35" s="388"/>
      <c r="AA35" s="388"/>
      <c r="AB35" s="388"/>
      <c r="AC35" s="388"/>
      <c r="AD35" s="388"/>
      <c r="AE35" s="388"/>
      <c r="AF35" s="388"/>
      <c r="AG35" s="388"/>
      <c r="AH35" s="388"/>
      <c r="AI35" s="388"/>
      <c r="AJ35" s="388"/>
      <c r="AK35" s="388"/>
      <c r="AL35" s="388"/>
      <c r="AM35" s="388"/>
      <c r="AN35" s="388"/>
      <c r="AO35" s="388"/>
      <c r="AP35" s="388"/>
      <c r="AQ35" s="388"/>
      <c r="AR35" s="388"/>
      <c r="AS35" s="388"/>
      <c r="AT35" s="388"/>
      <c r="AU35" s="388"/>
      <c r="AV35" s="388"/>
      <c r="AW35" s="388"/>
      <c r="AX35" s="388"/>
    </row>
    <row r="36" spans="1:50" s="389" customFormat="1" hidden="1" outlineLevel="1" collapsed="1">
      <c r="A36" s="386"/>
      <c r="B36" s="387" t="str">
        <f>'UHD Uses'!$B$1</f>
        <v>University of Houston - Downtown</v>
      </c>
      <c r="C36" s="426">
        <f>'UHD Fed'!$C$5</f>
        <v>4728325</v>
      </c>
      <c r="D36" s="426">
        <f>'UHD Fed'!$D$5</f>
        <v>3257500</v>
      </c>
      <c r="E36" s="426">
        <f>'UHD Fed'!$E$5</f>
        <v>0</v>
      </c>
      <c r="F36" s="426">
        <f>'UHD Fed'!$F$5</f>
        <v>1470825</v>
      </c>
      <c r="G36" s="426">
        <f>'UHD Fed'!$G$5</f>
        <v>0</v>
      </c>
      <c r="H36" s="387"/>
      <c r="I36" s="388"/>
      <c r="J36" s="388"/>
      <c r="K36" s="388"/>
      <c r="L36" s="388"/>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8"/>
      <c r="AU36" s="388"/>
      <c r="AV36" s="388"/>
      <c r="AW36" s="388"/>
      <c r="AX36" s="388"/>
    </row>
    <row r="37" spans="1:50" s="389" customFormat="1" hidden="1" outlineLevel="1" collapsed="1">
      <c r="A37" s="386"/>
      <c r="B37" s="387" t="str">
        <f>'UHV Uses'!$B$1</f>
        <v>University of Houston - Victoria</v>
      </c>
      <c r="C37" s="426">
        <f>'UHV Fed'!$C$5</f>
        <v>1116503</v>
      </c>
      <c r="D37" s="426">
        <f>'UHV Fed'!$D$5</f>
        <v>808173</v>
      </c>
      <c r="E37" s="426">
        <f>'UHV Fed'!$E$5</f>
        <v>0</v>
      </c>
      <c r="F37" s="426">
        <f>'UHV Fed'!$F$5</f>
        <v>308330</v>
      </c>
      <c r="G37" s="426">
        <f>'UHV Fed'!$G$5</f>
        <v>0</v>
      </c>
      <c r="H37" s="387"/>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388"/>
      <c r="AL37" s="388"/>
      <c r="AM37" s="388"/>
      <c r="AN37" s="388"/>
      <c r="AO37" s="388"/>
      <c r="AP37" s="388"/>
      <c r="AQ37" s="388"/>
      <c r="AR37" s="388"/>
      <c r="AS37" s="388"/>
      <c r="AT37" s="388"/>
      <c r="AU37" s="388"/>
      <c r="AV37" s="388"/>
      <c r="AW37" s="388"/>
      <c r="AX37" s="388"/>
    </row>
    <row r="38" spans="1:50" s="389" customFormat="1" hidden="1" outlineLevel="1" collapsed="1">
      <c r="A38" s="386"/>
      <c r="B38" s="387" t="str">
        <f>'UNT Uses'!$B$1</f>
        <v>University of North Texas</v>
      </c>
      <c r="C38" s="426">
        <f>'UNT Fed'!$C$5</f>
        <v>14509044</v>
      </c>
      <c r="D38" s="426">
        <f>'UNT Fed'!$D$5</f>
        <v>11716309</v>
      </c>
      <c r="E38" s="426">
        <f>'UNT Fed'!$E$5</f>
        <v>0</v>
      </c>
      <c r="F38" s="426">
        <f>'UNT Fed'!$F$5</f>
        <v>2792735</v>
      </c>
      <c r="G38" s="426">
        <f>'UNT Fed'!$G$5</f>
        <v>0</v>
      </c>
      <c r="H38" s="387"/>
      <c r="I38" s="388"/>
      <c r="J38" s="388"/>
      <c r="K38" s="388"/>
      <c r="L38" s="388"/>
      <c r="M38" s="388"/>
      <c r="N38" s="388"/>
      <c r="O38" s="388"/>
      <c r="P38" s="388"/>
      <c r="Q38" s="388"/>
      <c r="R38" s="388"/>
      <c r="S38" s="388"/>
      <c r="T38" s="388"/>
      <c r="U38" s="388"/>
      <c r="V38" s="388"/>
      <c r="W38" s="388"/>
      <c r="X38" s="388"/>
      <c r="Y38" s="388"/>
      <c r="Z38" s="388"/>
      <c r="AA38" s="388"/>
      <c r="AB38" s="388"/>
      <c r="AC38" s="388"/>
      <c r="AD38" s="388"/>
      <c r="AE38" s="388"/>
      <c r="AF38" s="388"/>
      <c r="AG38" s="388"/>
      <c r="AH38" s="388"/>
      <c r="AI38" s="388"/>
      <c r="AJ38" s="388"/>
      <c r="AK38" s="388"/>
      <c r="AL38" s="388"/>
      <c r="AM38" s="388"/>
      <c r="AN38" s="388"/>
      <c r="AO38" s="388"/>
      <c r="AP38" s="388"/>
      <c r="AQ38" s="388"/>
      <c r="AR38" s="388"/>
      <c r="AS38" s="388"/>
      <c r="AT38" s="388"/>
      <c r="AU38" s="388"/>
      <c r="AV38" s="388"/>
      <c r="AW38" s="388"/>
      <c r="AX38" s="388"/>
    </row>
    <row r="39" spans="1:50" s="389" customFormat="1" hidden="1" outlineLevel="1" collapsed="1">
      <c r="A39" s="386"/>
      <c r="B39" s="387" t="str">
        <f>'UNTD Uses'!$B$1</f>
        <v>University of North Texas at Dallas</v>
      </c>
      <c r="C39" s="426">
        <f>'UNTD Fed'!$C$5</f>
        <v>1518405</v>
      </c>
      <c r="D39" s="426">
        <f>'UNTD Fed'!$D$5</f>
        <v>627621</v>
      </c>
      <c r="E39" s="426">
        <f>'UNTD Fed'!$E$5</f>
        <v>0</v>
      </c>
      <c r="F39" s="426">
        <f>'UNTD Fed'!$F$5</f>
        <v>890784</v>
      </c>
      <c r="G39" s="426">
        <f>'UNTD Fed'!$G$5</f>
        <v>0</v>
      </c>
      <c r="H39" s="387"/>
      <c r="I39" s="388"/>
      <c r="J39" s="388"/>
      <c r="K39" s="388"/>
      <c r="L39" s="388"/>
      <c r="M39" s="388"/>
      <c r="N39" s="388"/>
      <c r="O39" s="388"/>
      <c r="P39" s="388"/>
      <c r="Q39" s="388"/>
      <c r="R39" s="388"/>
      <c r="S39" s="388"/>
      <c r="T39" s="388"/>
      <c r="U39" s="388"/>
      <c r="V39" s="388"/>
      <c r="W39" s="388"/>
      <c r="X39" s="388"/>
      <c r="Y39" s="388"/>
      <c r="Z39" s="388"/>
      <c r="AA39" s="388"/>
      <c r="AB39" s="388"/>
      <c r="AC39" s="388"/>
      <c r="AD39" s="388"/>
      <c r="AE39" s="388"/>
      <c r="AF39" s="388"/>
      <c r="AG39" s="388"/>
      <c r="AH39" s="388"/>
      <c r="AI39" s="388"/>
      <c r="AJ39" s="388"/>
      <c r="AK39" s="388"/>
      <c r="AL39" s="388"/>
      <c r="AM39" s="388"/>
      <c r="AN39" s="388"/>
      <c r="AO39" s="388"/>
      <c r="AP39" s="388"/>
      <c r="AQ39" s="388"/>
      <c r="AR39" s="388"/>
      <c r="AS39" s="388"/>
      <c r="AT39" s="388"/>
      <c r="AU39" s="388"/>
      <c r="AV39" s="388"/>
      <c r="AW39" s="388"/>
      <c r="AX39" s="388"/>
    </row>
    <row r="40" spans="1:50" s="389" customFormat="1" hidden="1" outlineLevel="1" collapsed="1">
      <c r="A40" s="386"/>
      <c r="B40" s="387" t="str">
        <f>'WTAMU Uses'!$B$1</f>
        <v>West Texas A&amp;M University</v>
      </c>
      <c r="C40" s="426">
        <f>'WTAMU Fed'!$C$5</f>
        <v>2882384</v>
      </c>
      <c r="D40" s="426">
        <f>'WTAMU Fed'!$D$5</f>
        <v>1335430</v>
      </c>
      <c r="E40" s="426">
        <f>'WTAMU Fed'!$E$5</f>
        <v>2882384</v>
      </c>
      <c r="F40" s="426">
        <f>'WTAMU Fed'!$F$5</f>
        <v>1546954</v>
      </c>
      <c r="G40" s="426">
        <f>'WTAMU Fed'!$G$5</f>
        <v>0</v>
      </c>
      <c r="H40" s="387"/>
      <c r="I40" s="388"/>
      <c r="J40" s="388"/>
      <c r="K40" s="388"/>
      <c r="L40" s="388"/>
      <c r="M40" s="388"/>
      <c r="N40" s="388"/>
      <c r="O40" s="388"/>
      <c r="P40" s="388"/>
      <c r="Q40" s="388"/>
      <c r="R40" s="388"/>
      <c r="S40" s="388"/>
      <c r="T40" s="388"/>
      <c r="U40" s="388"/>
      <c r="V40" s="388"/>
      <c r="W40" s="388"/>
      <c r="X40" s="388"/>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row>
    <row r="41" spans="1:50" collapsed="1">
      <c r="A41" s="390" t="s">
        <v>1008</v>
      </c>
      <c r="B41" s="391" t="s">
        <v>1009</v>
      </c>
      <c r="C41" s="392">
        <f>SUM(C5:C40)</f>
        <v>244792277</v>
      </c>
      <c r="D41" s="392">
        <f>SUM(D5:D40)</f>
        <v>200290044</v>
      </c>
      <c r="E41" s="392">
        <f>SUM(E5:E40)</f>
        <v>7838975</v>
      </c>
      <c r="F41" s="392">
        <f>SUM(F5:F40)</f>
        <v>44650572</v>
      </c>
      <c r="G41" s="392">
        <f>SUM(G5:G40)</f>
        <v>1298058</v>
      </c>
      <c r="H41" s="393"/>
    </row>
    <row r="42" spans="1:50" hidden="1" outlineLevel="1">
      <c r="A42" s="390"/>
      <c r="B42" s="391"/>
      <c r="C42" s="392">
        <f>'ARL Fed'!$C$6</f>
        <v>10588594</v>
      </c>
      <c r="D42" s="392">
        <f>'ARL Fed'!$D$6</f>
        <v>2593645</v>
      </c>
      <c r="E42" s="392" t="str">
        <f>'ARL Fed'!$E$6</f>
        <v xml:space="preserve"> </v>
      </c>
      <c r="F42" s="392">
        <f>'ARL Fed'!$F$6</f>
        <v>7994950</v>
      </c>
      <c r="G42" s="392">
        <f>'ARL Fed'!$G$6</f>
        <v>0</v>
      </c>
      <c r="H42" s="393"/>
    </row>
    <row r="43" spans="1:50" hidden="1" outlineLevel="1" collapsed="1">
      <c r="A43" s="390"/>
      <c r="B43" s="391"/>
      <c r="C43" s="392">
        <f>'ASU Fed'!$C$6</f>
        <v>3179780</v>
      </c>
      <c r="D43" s="392">
        <f>'ASU Fed'!$D$6</f>
        <v>2725415</v>
      </c>
      <c r="E43" s="392">
        <f>'ASU Fed'!$E$6</f>
        <v>0</v>
      </c>
      <c r="F43" s="392">
        <f>'ASU Fed'!$F$6</f>
        <v>454365</v>
      </c>
      <c r="G43" s="392">
        <f>'ASU Fed'!$G$6</f>
        <v>0</v>
      </c>
      <c r="H43" s="393"/>
    </row>
    <row r="44" spans="1:50" hidden="1" outlineLevel="1" collapsed="1">
      <c r="A44" s="390"/>
      <c r="B44" s="391"/>
      <c r="C44" s="392">
        <f>'AUS1 Fed'!$C$6</f>
        <v>15731160</v>
      </c>
      <c r="D44" s="392">
        <f>'AUS1 Fed'!$D$6</f>
        <v>0</v>
      </c>
      <c r="E44" s="392">
        <f>'AUS1 Fed'!$E$6</f>
        <v>0</v>
      </c>
      <c r="F44" s="392">
        <f>'AUS1 Fed'!$F$6</f>
        <v>15731160</v>
      </c>
      <c r="G44" s="392">
        <f>'AUS1 Fed'!$G$6</f>
        <v>0</v>
      </c>
      <c r="H44" s="393"/>
    </row>
    <row r="45" spans="1:50" hidden="1" outlineLevel="1" collapsed="1">
      <c r="A45" s="390"/>
      <c r="B45" s="391"/>
      <c r="C45" s="392">
        <f>'Dal Fed'!$C$6</f>
        <v>9566094</v>
      </c>
      <c r="D45" s="392">
        <f>'Dal Fed'!$D$6</f>
        <v>568311</v>
      </c>
      <c r="E45" s="392">
        <f>'Dal Fed'!$E$6</f>
        <v>0</v>
      </c>
      <c r="F45" s="392">
        <f>'Dal Fed'!$F$6</f>
        <v>8997783</v>
      </c>
      <c r="G45" s="392">
        <f>'Dal Fed'!$G$6</f>
        <v>0</v>
      </c>
      <c r="H45" s="393"/>
    </row>
    <row r="46" spans="1:50" hidden="1" outlineLevel="1" collapsed="1">
      <c r="A46" s="390"/>
      <c r="B46" s="391"/>
      <c r="C46" s="392">
        <f>'E-P Fed'!$C$6</f>
        <v>12413799</v>
      </c>
      <c r="D46" s="392">
        <f>'E-P Fed'!$D$6</f>
        <v>3392037</v>
      </c>
      <c r="E46" s="392">
        <f>'E-P Fed'!$E$6</f>
        <v>0</v>
      </c>
      <c r="F46" s="392">
        <f>'E-P Fed'!$F$6</f>
        <v>7294505</v>
      </c>
      <c r="G46" s="392">
        <f>'E-P Fed'!$G$6</f>
        <v>1727257</v>
      </c>
      <c r="H46" s="393"/>
    </row>
    <row r="47" spans="1:50" hidden="1" outlineLevel="1" collapsed="1">
      <c r="A47" s="390"/>
      <c r="B47" s="391"/>
      <c r="C47" s="392">
        <f>'LU Fed'!$C$6</f>
        <v>3524387</v>
      </c>
      <c r="D47" s="392">
        <f>'LU Fed'!$D$6</f>
        <v>1340183</v>
      </c>
      <c r="E47" s="392">
        <f>'LU Fed'!$E$6</f>
        <v>0</v>
      </c>
      <c r="F47" s="392">
        <f>'LU Fed'!$F$6</f>
        <v>2184207</v>
      </c>
      <c r="G47" s="392">
        <f>'LU Fed'!$G$6</f>
        <v>0</v>
      </c>
      <c r="H47" s="393"/>
    </row>
    <row r="48" spans="1:50" hidden="1" outlineLevel="1" collapsed="1">
      <c r="A48" s="390"/>
      <c r="B48" s="391"/>
      <c r="C48" s="392">
        <f>'MIdWST Fed'!$C$6</f>
        <v>2206937</v>
      </c>
      <c r="D48" s="392">
        <f>'MIdWST Fed'!$D$6</f>
        <v>1845252</v>
      </c>
      <c r="E48" s="392">
        <f>'MIdWST Fed'!$E$6</f>
        <v>0</v>
      </c>
      <c r="F48" s="392">
        <f>'MIdWST Fed'!$F$6</f>
        <v>361685</v>
      </c>
      <c r="G48" s="392">
        <f>'MIdWST Fed'!$G$6</f>
        <v>0</v>
      </c>
      <c r="H48" s="393"/>
    </row>
    <row r="49" spans="1:8" hidden="1" outlineLevel="1" collapsed="1">
      <c r="A49" s="390"/>
      <c r="B49" s="391"/>
      <c r="C49" s="392">
        <f>'P-B Fed'!$C$6</f>
        <v>920008</v>
      </c>
      <c r="D49" s="392">
        <f>'P-B Fed'!$D$6</f>
        <v>113940</v>
      </c>
      <c r="E49" s="392">
        <f>'P-B Fed'!$E$6</f>
        <v>6485540</v>
      </c>
      <c r="F49" s="392">
        <f>'P-B Fed'!$F$6</f>
        <v>3894144</v>
      </c>
      <c r="G49" s="392">
        <f>'P-B Fed'!$G$6</f>
        <v>4008084</v>
      </c>
      <c r="H49" s="393"/>
    </row>
    <row r="50" spans="1:8" hidden="1" outlineLevel="1" collapsed="1">
      <c r="A50" s="390"/>
      <c r="B50" s="391"/>
      <c r="C50" s="392">
        <f>'PVAMU Fed'!$C$6</f>
        <v>6876464</v>
      </c>
      <c r="D50" s="392">
        <f>'PVAMU Fed'!$D$6</f>
        <v>393250</v>
      </c>
      <c r="E50" s="392">
        <f>'PVAMU Fed'!$E$6</f>
        <v>0</v>
      </c>
      <c r="F50" s="392">
        <f>'PVAMU Fed'!$F$6</f>
        <v>4081671</v>
      </c>
      <c r="G50" s="392">
        <f>'PVAMU Fed'!$G$6</f>
        <v>90432</v>
      </c>
      <c r="H50" s="393"/>
    </row>
    <row r="51" spans="1:8" hidden="1" outlineLevel="1" collapsed="1">
      <c r="A51" s="390"/>
      <c r="B51" s="391"/>
      <c r="C51" s="392">
        <f>'RGV1 Fed'!$C$6</f>
        <v>17167129</v>
      </c>
      <c r="D51" s="392">
        <f>'RGV1 Fed'!$D$6</f>
        <v>6798193</v>
      </c>
      <c r="E51" s="392">
        <f>'RGV1 Fed'!$E$6</f>
        <v>0</v>
      </c>
      <c r="F51" s="392">
        <f>'RGV1 Fed'!$F$6</f>
        <v>10368936</v>
      </c>
      <c r="G51" s="392">
        <f>'RGV1 Fed'!$G$6</f>
        <v>0</v>
      </c>
      <c r="H51" s="393"/>
    </row>
    <row r="52" spans="1:8" hidden="1" outlineLevel="1" collapsed="1">
      <c r="A52" s="390"/>
      <c r="B52" s="391"/>
      <c r="C52" s="392">
        <f>'S-A Fed'!$C$6</f>
        <v>14828443</v>
      </c>
      <c r="D52" s="392">
        <f>'S-A Fed'!$D$6</f>
        <v>9446136</v>
      </c>
      <c r="E52" s="392">
        <f>'S-A Fed'!$E$6</f>
        <v>0</v>
      </c>
      <c r="F52" s="392">
        <f>'S-A Fed'!$F$6</f>
        <v>4774393</v>
      </c>
      <c r="G52" s="392">
        <f>'S-A Fed'!$G$6</f>
        <v>0</v>
      </c>
      <c r="H52" s="393"/>
    </row>
    <row r="53" spans="1:8" hidden="1" outlineLevel="1" collapsed="1">
      <c r="A53" s="390"/>
      <c r="B53" s="391"/>
      <c r="C53" s="392">
        <f>'SFA Fed'!$C$6</f>
        <v>5262539</v>
      </c>
      <c r="D53" s="392">
        <f>'SFA Fed'!$D$6</f>
        <v>5262539</v>
      </c>
      <c r="E53" s="392">
        <f>'SFA Fed'!$E$6</f>
        <v>0</v>
      </c>
      <c r="F53" s="392">
        <f>'SFA Fed'!$F$6</f>
        <v>0</v>
      </c>
      <c r="G53" s="392">
        <f>'SFA Fed'!$G$6</f>
        <v>0</v>
      </c>
      <c r="H53" s="393"/>
    </row>
    <row r="54" spans="1:8" hidden="1" outlineLevel="1" collapsed="1">
      <c r="A54" s="390"/>
      <c r="B54" s="391"/>
      <c r="C54" s="392">
        <f>'SHSU1 Fed'!$C$6</f>
        <v>8734102</v>
      </c>
      <c r="D54" s="392">
        <f>'SHSU1 Fed'!$D$6</f>
        <v>7453690</v>
      </c>
      <c r="E54" s="392">
        <f>'SHSU1 Fed'!$E$6</f>
        <v>0</v>
      </c>
      <c r="F54" s="392">
        <f>'SHSU1 Fed'!$F$6</f>
        <v>1280412</v>
      </c>
      <c r="G54" s="392">
        <f>'SHSU1 Fed'!$G$6</f>
        <v>0</v>
      </c>
      <c r="H54" s="393"/>
    </row>
    <row r="55" spans="1:8" hidden="1" outlineLevel="1" collapsed="1">
      <c r="A55" s="390"/>
      <c r="B55" s="391"/>
      <c r="C55" s="392">
        <f>'SRSU Fed'!$C$6</f>
        <v>889995</v>
      </c>
      <c r="D55" s="392">
        <f>'SRSU Fed'!$D$6</f>
        <v>613286</v>
      </c>
      <c r="E55" s="392">
        <f>'SRSU Fed'!$E$6</f>
        <v>0</v>
      </c>
      <c r="F55" s="392">
        <f>'SRSU Fed'!$F$6</f>
        <v>276709</v>
      </c>
      <c r="G55" s="392">
        <f>'SRSU Fed'!$G$6</f>
        <v>0</v>
      </c>
      <c r="H55" s="393"/>
    </row>
    <row r="56" spans="1:8" hidden="1" outlineLevel="1" collapsed="1">
      <c r="A56" s="390"/>
      <c r="B56" s="391"/>
      <c r="C56" s="392">
        <f>'TAMIU Fed'!$C$6</f>
        <v>4750878</v>
      </c>
      <c r="D56" s="392">
        <f>'TAMIU Fed'!$D$6</f>
        <v>1615707</v>
      </c>
      <c r="E56" s="392">
        <f>'TAMIU Fed'!$E$6</f>
        <v>0</v>
      </c>
      <c r="F56" s="392">
        <f>'TAMIU Fed'!$F$6</f>
        <v>3132720</v>
      </c>
      <c r="G56" s="392">
        <f>'TAMIU Fed'!$G$6</f>
        <v>0</v>
      </c>
      <c r="H56" s="393"/>
    </row>
    <row r="57" spans="1:8" hidden="1" outlineLevel="1" collapsed="1">
      <c r="A57" s="390"/>
      <c r="B57" s="391"/>
      <c r="C57" s="392">
        <f>'TAMU Fed'!$C$6</f>
        <v>19908221</v>
      </c>
      <c r="D57" s="392">
        <f>'TAMU Fed'!$D$6</f>
        <v>3179604</v>
      </c>
      <c r="E57" s="392">
        <f>'TAMU Fed'!$E$6</f>
        <v>0</v>
      </c>
      <c r="F57" s="392">
        <f>'TAMU Fed'!$F$6</f>
        <v>16656592</v>
      </c>
      <c r="G57" s="392">
        <f>'TAMU Fed'!$G$6</f>
        <v>5250</v>
      </c>
      <c r="H57" s="393"/>
    </row>
    <row r="58" spans="1:8" hidden="1" outlineLevel="1" collapsed="1">
      <c r="A58" s="390"/>
      <c r="B58" s="391"/>
      <c r="C58" s="392">
        <f>'TAMUC Fed'!$C$6</f>
        <v>2597305</v>
      </c>
      <c r="D58" s="392">
        <f>'TAMUC Fed'!$D$6</f>
        <v>1495087</v>
      </c>
      <c r="E58" s="392">
        <f>'TAMUC Fed'!$E$6</f>
        <v>0</v>
      </c>
      <c r="F58" s="392">
        <f>'TAMUC Fed'!$F$6</f>
        <v>1077633</v>
      </c>
      <c r="G58" s="392">
        <f>'TAMUC Fed'!$G$6</f>
        <v>0</v>
      </c>
      <c r="H58" s="393"/>
    </row>
    <row r="59" spans="1:8" hidden="1" outlineLevel="1" collapsed="1">
      <c r="A59" s="390"/>
      <c r="B59" s="391"/>
      <c r="C59" s="392">
        <f>'TAMUCC Fed'!$C$6</f>
        <v>5052831</v>
      </c>
      <c r="D59" s="392">
        <f>'TAMUCC Fed'!$D$6</f>
        <v>390678</v>
      </c>
      <c r="E59" s="392">
        <f>'TAMUCC Fed'!$E$6</f>
        <v>0</v>
      </c>
      <c r="F59" s="392">
        <f>'TAMUCC Fed'!$F$6</f>
        <v>4662153</v>
      </c>
      <c r="G59" s="392">
        <f>'TAMUCC Fed'!$G$6</f>
        <v>0</v>
      </c>
      <c r="H59" s="393"/>
    </row>
    <row r="60" spans="1:8" hidden="1" outlineLevel="1" collapsed="1">
      <c r="A60" s="390"/>
      <c r="B60" s="391"/>
      <c r="C60" s="392">
        <f>'TAMUCT Fed'!$C$6</f>
        <v>659100</v>
      </c>
      <c r="D60" s="392">
        <f>'TAMUCT Fed'!$D$6</f>
        <v>73379</v>
      </c>
      <c r="E60" s="392">
        <f>'TAMUCT Fed'!$E$6</f>
        <v>0</v>
      </c>
      <c r="F60" s="392">
        <f>'TAMUCT Fed'!$F$6</f>
        <v>495602</v>
      </c>
      <c r="G60" s="392">
        <f>'TAMUCT Fed'!$G$6</f>
        <v>90181</v>
      </c>
      <c r="H60" s="393"/>
    </row>
    <row r="61" spans="1:8" hidden="1" outlineLevel="1" collapsed="1">
      <c r="A61" s="390"/>
      <c r="B61" s="391"/>
      <c r="C61" s="392">
        <f>'TAMUG Fed'!$C$6</f>
        <v>0</v>
      </c>
      <c r="D61" s="392">
        <f>'TAMUG Fed'!$D$6</f>
        <v>0</v>
      </c>
      <c r="E61" s="392">
        <f>'TAMUG Fed'!$E$6</f>
        <v>0</v>
      </c>
      <c r="F61" s="392">
        <f>'TAMUG Fed'!$F$6</f>
        <v>0</v>
      </c>
      <c r="G61" s="392">
        <f>'TAMUG Fed'!$G$6</f>
        <v>0</v>
      </c>
      <c r="H61" s="393"/>
    </row>
    <row r="62" spans="1:8" hidden="1" outlineLevel="1" collapsed="1">
      <c r="A62" s="390"/>
      <c r="B62" s="391"/>
      <c r="C62" s="392">
        <f>'TAMUK Fed'!$C$6</f>
        <v>3543714</v>
      </c>
      <c r="D62" s="392">
        <f>'TAMUK Fed'!$D$6</f>
        <v>1699095</v>
      </c>
      <c r="E62" s="392">
        <f>'TAMUK Fed'!$E$6</f>
        <v>0</v>
      </c>
      <c r="F62" s="392">
        <f>'TAMUK Fed'!$F$6</f>
        <v>1844618</v>
      </c>
      <c r="G62" s="392">
        <f>'TAMUK Fed'!$G$6</f>
        <v>0</v>
      </c>
      <c r="H62" s="393"/>
    </row>
    <row r="63" spans="1:8" hidden="1" outlineLevel="1" collapsed="1">
      <c r="A63" s="390"/>
      <c r="B63" s="391"/>
      <c r="C63" s="392">
        <f>'TAMUSA Fed'!$C$6</f>
        <v>2806712</v>
      </c>
      <c r="D63" s="392">
        <f>'TAMUSA Fed'!$D$6</f>
        <v>1759424</v>
      </c>
      <c r="E63" s="392">
        <f>'TAMUSA Fed'!$E$6</f>
        <v>0</v>
      </c>
      <c r="F63" s="392">
        <f>'TAMUSA Fed'!$F$6</f>
        <v>1047288</v>
      </c>
      <c r="G63" s="392">
        <f>'TAMUSA Fed'!$G$6</f>
        <v>0</v>
      </c>
      <c r="H63" s="393"/>
    </row>
    <row r="64" spans="1:8" hidden="1" outlineLevel="1" collapsed="1">
      <c r="A64" s="390"/>
      <c r="B64" s="391"/>
      <c r="C64" s="392">
        <f>'TAMUT Fed'!$C$6</f>
        <v>762500</v>
      </c>
      <c r="D64" s="392">
        <f>'TAMUT Fed'!$D$6</f>
        <v>356574</v>
      </c>
      <c r="E64" s="392">
        <f>'TAMUT Fed'!$E$6</f>
        <v>0</v>
      </c>
      <c r="F64" s="392">
        <f>'TAMUT Fed'!$F$6</f>
        <v>405926</v>
      </c>
      <c r="G64" s="392">
        <f>'TAMUT Fed'!$G$6</f>
        <v>0</v>
      </c>
      <c r="H64" s="393"/>
    </row>
    <row r="65" spans="1:8" hidden="1" outlineLevel="1" collapsed="1">
      <c r="A65" s="390"/>
      <c r="B65" s="391"/>
      <c r="C65" s="392">
        <f>'TARLST Fed'!$C$6</f>
        <v>5446759</v>
      </c>
      <c r="D65" s="392">
        <f>'TARLST Fed'!$D$6</f>
        <v>5097553</v>
      </c>
      <c r="E65" s="392">
        <f>'TARLST Fed'!$E$6</f>
        <v>0</v>
      </c>
      <c r="F65" s="392">
        <f>'TARLST Fed'!$F$6</f>
        <v>349206</v>
      </c>
      <c r="G65" s="392">
        <f>'TARLST Fed'!$G$6</f>
        <v>0</v>
      </c>
      <c r="H65" s="393"/>
    </row>
    <row r="66" spans="1:8" hidden="1" outlineLevel="1" collapsed="1">
      <c r="A66" s="390"/>
      <c r="B66" s="391"/>
      <c r="C66" s="392">
        <f>'TSU Fed'!$C$6</f>
        <v>5898449</v>
      </c>
      <c r="D66" s="392">
        <f>'TSU Fed'!$D$6</f>
        <v>4999853</v>
      </c>
      <c r="E66" s="392">
        <f>'TSU Fed'!$E$6</f>
        <v>0</v>
      </c>
      <c r="F66" s="392">
        <f>'TSU Fed'!$F$6</f>
        <v>897014</v>
      </c>
      <c r="G66" s="392">
        <f>'TSU Fed'!$G$6</f>
        <v>10840</v>
      </c>
      <c r="H66" s="393"/>
    </row>
    <row r="67" spans="1:8" hidden="1" outlineLevel="1" collapsed="1">
      <c r="A67" s="390"/>
      <c r="B67" s="391"/>
      <c r="C67" s="392">
        <f>'TTU Fed'!$C$6</f>
        <v>12757626</v>
      </c>
      <c r="D67" s="392">
        <f>'TTU Fed'!$D$6</f>
        <v>12757626</v>
      </c>
      <c r="E67" s="392">
        <f>'TTU Fed'!$E$6</f>
        <v>0</v>
      </c>
      <c r="F67" s="392">
        <f>'TTU Fed'!$F$6</f>
        <v>0</v>
      </c>
      <c r="G67" s="392">
        <f>'TTU Fed'!$G$6</f>
        <v>0</v>
      </c>
      <c r="H67" s="393"/>
    </row>
    <row r="68" spans="1:8" hidden="1" outlineLevel="1" collapsed="1">
      <c r="A68" s="390"/>
      <c r="B68" s="391"/>
      <c r="C68" s="392">
        <f>'TWU Fed'!$C$6</f>
        <v>4341694</v>
      </c>
      <c r="D68" s="392">
        <f>'TWU Fed'!$D$6</f>
        <v>4281915</v>
      </c>
      <c r="E68" s="392">
        <f>'TWU Fed'!$E$6</f>
        <v>0</v>
      </c>
      <c r="F68" s="392">
        <f>'TWU Fed'!$F$6</f>
        <v>59779</v>
      </c>
      <c r="G68" s="392">
        <f>'TWU Fed'!$G$6</f>
        <v>0</v>
      </c>
      <c r="H68" s="393"/>
    </row>
    <row r="69" spans="1:8" hidden="1" outlineLevel="1" collapsed="1">
      <c r="A69" s="390"/>
      <c r="B69" s="391"/>
      <c r="C69" s="392">
        <f>'TXST Fed'!$C$6</f>
        <v>15895754</v>
      </c>
      <c r="D69" s="392">
        <f>'TXST Fed'!$D$6</f>
        <v>15895724</v>
      </c>
      <c r="E69" s="392">
        <f>'TXST Fed'!$E$6</f>
        <v>0</v>
      </c>
      <c r="F69" s="392">
        <f>'TXST Fed'!$F$6</f>
        <v>-120</v>
      </c>
      <c r="G69" s="392">
        <f>'TXST Fed'!$G$6</f>
        <v>150</v>
      </c>
      <c r="H69" s="393"/>
    </row>
    <row r="70" spans="1:8" hidden="1" outlineLevel="1" collapsed="1">
      <c r="A70" s="390"/>
      <c r="B70" s="391"/>
      <c r="C70" s="392">
        <f>'TYL Fed'!$C$6</f>
        <v>2597305</v>
      </c>
      <c r="D70" s="392">
        <f>'TYL Fed'!$D$6</f>
        <v>1495087</v>
      </c>
      <c r="E70" s="392">
        <f>'TYL Fed'!$E$6</f>
        <v>0</v>
      </c>
      <c r="F70" s="392">
        <f>'TYL Fed'!$F$6</f>
        <v>1077633</v>
      </c>
      <c r="G70" s="392">
        <f>'TYL Fed'!$G$6</f>
        <v>0</v>
      </c>
      <c r="H70" s="393"/>
    </row>
    <row r="71" spans="1:8" hidden="1" outlineLevel="1" collapsed="1">
      <c r="A71" s="390"/>
      <c r="B71" s="391"/>
      <c r="C71" s="392">
        <f>'UH1 Fed'!$C$6</f>
        <v>18351641</v>
      </c>
      <c r="D71" s="392">
        <f>'UH1 Fed'!$D$6</f>
        <v>16927005</v>
      </c>
      <c r="E71" s="392">
        <f>'UH1 Fed'!$E$6</f>
        <v>0</v>
      </c>
      <c r="F71" s="392">
        <f>'UH1 Fed'!$F$6</f>
        <v>1424636</v>
      </c>
      <c r="G71" s="392">
        <f>'UH1 Fed'!$G$6</f>
        <v>0</v>
      </c>
      <c r="H71" s="393"/>
    </row>
    <row r="72" spans="1:8" hidden="1" outlineLevel="1" collapsed="1">
      <c r="A72" s="390"/>
      <c r="B72" s="391"/>
      <c r="C72" s="392">
        <f>'UHCL Fed'!$C$6</f>
        <v>2777684</v>
      </c>
      <c r="D72" s="392">
        <f>'UHCL Fed'!$D$6</f>
        <v>1652408</v>
      </c>
      <c r="E72" s="392">
        <f>'UHCL Fed'!$E$6</f>
        <v>0</v>
      </c>
      <c r="F72" s="392">
        <f>'UHCL Fed'!$F$6</f>
        <v>1125276</v>
      </c>
      <c r="G72" s="392">
        <f>'UHCL Fed'!$G$6</f>
        <v>0</v>
      </c>
      <c r="H72" s="393"/>
    </row>
    <row r="73" spans="1:8" hidden="1" outlineLevel="1" collapsed="1">
      <c r="A73" s="390"/>
      <c r="B73" s="391"/>
      <c r="C73" s="392">
        <f>'UHD Fed'!$C$6</f>
        <v>4728325</v>
      </c>
      <c r="D73" s="392">
        <f>'UHD Fed'!$D$6</f>
        <v>2570251</v>
      </c>
      <c r="E73" s="392">
        <f>'UHD Fed'!$E$6</f>
        <v>0</v>
      </c>
      <c r="F73" s="392">
        <f>'UHD Fed'!$F$6</f>
        <v>1943720</v>
      </c>
      <c r="G73" s="392">
        <f>'UHD Fed'!$G$6</f>
        <v>177097</v>
      </c>
      <c r="H73" s="393"/>
    </row>
    <row r="74" spans="1:8" hidden="1" outlineLevel="1" collapsed="1">
      <c r="A74" s="390"/>
      <c r="B74" s="391"/>
      <c r="C74" s="392">
        <f>'UHV Fed'!$C$6</f>
        <v>1116503</v>
      </c>
      <c r="D74" s="392">
        <f>'UHV Fed'!$D$6</f>
        <v>1068609</v>
      </c>
      <c r="E74" s="392">
        <f>'UHV Fed'!$E$6</f>
        <v>0</v>
      </c>
      <c r="F74" s="392">
        <f>'UHV Fed'!$F$6</f>
        <v>47894</v>
      </c>
      <c r="G74" s="392">
        <f>'UHV Fed'!$G$6</f>
        <v>0</v>
      </c>
      <c r="H74" s="393"/>
    </row>
    <row r="75" spans="1:8" hidden="1" outlineLevel="1" collapsed="1">
      <c r="A75" s="390"/>
      <c r="B75" s="391"/>
      <c r="C75" s="392">
        <f>'UNT Fed'!$C$6</f>
        <v>14509044</v>
      </c>
      <c r="D75" s="392">
        <f>'UNT Fed'!$D$6</f>
        <v>10363452</v>
      </c>
      <c r="E75" s="392">
        <f>'UNT Fed'!$E$6</f>
        <v>0</v>
      </c>
      <c r="F75" s="392">
        <f>'UNT Fed'!$F$6</f>
        <v>2627334</v>
      </c>
      <c r="G75" s="392">
        <f>'UNT Fed'!$G$6</f>
        <v>1518258</v>
      </c>
      <c r="H75" s="393"/>
    </row>
    <row r="76" spans="1:8" hidden="1" outlineLevel="1" collapsed="1">
      <c r="A76" s="390"/>
      <c r="B76" s="391"/>
      <c r="C76" s="392">
        <f>'UNTD Fed'!$C$6</f>
        <v>1518405</v>
      </c>
      <c r="D76" s="392">
        <f>'UNTD Fed'!$D$6</f>
        <v>0</v>
      </c>
      <c r="E76" s="392">
        <f>'UNTD Fed'!$E$6</f>
        <v>0</v>
      </c>
      <c r="F76" s="392">
        <f>'UNTD Fed'!$F$6</f>
        <v>1518405</v>
      </c>
      <c r="G76" s="392">
        <f>'UNTD Fed'!$G$6</f>
        <v>0</v>
      </c>
      <c r="H76" s="393"/>
    </row>
    <row r="77" spans="1:8" hidden="1" outlineLevel="1" collapsed="1">
      <c r="A77" s="390"/>
      <c r="B77" s="391"/>
      <c r="C77" s="392">
        <f>'WTAMU Fed'!$C$6</f>
        <v>2882383</v>
      </c>
      <c r="D77" s="392">
        <f>'WTAMU Fed'!$D$6</f>
        <v>1986019</v>
      </c>
      <c r="E77" s="392">
        <f>'WTAMU Fed'!$E$6</f>
        <v>2882383</v>
      </c>
      <c r="F77" s="392">
        <f>'WTAMU Fed'!$F$6</f>
        <v>896364</v>
      </c>
      <c r="G77" s="392">
        <f>'WTAMU Fed'!$G$6</f>
        <v>0</v>
      </c>
      <c r="H77" s="393"/>
    </row>
    <row r="78" spans="1:8" collapsed="1">
      <c r="A78" s="390" t="s">
        <v>1008</v>
      </c>
      <c r="B78" s="391" t="s">
        <v>1010</v>
      </c>
      <c r="C78" s="392">
        <f>SUM(C42:C77)</f>
        <v>244792264</v>
      </c>
      <c r="D78" s="392">
        <f>SUM(D42:D77)</f>
        <v>132210927</v>
      </c>
      <c r="E78" s="392">
        <f>SUM(E42:E77)</f>
        <v>9367923</v>
      </c>
      <c r="F78" s="392">
        <f>SUM(F42:F77)</f>
        <v>108984593</v>
      </c>
      <c r="G78" s="392">
        <f>SUM(G42:G77)</f>
        <v>7627549</v>
      </c>
      <c r="H78" s="393"/>
    </row>
    <row r="79" spans="1:8" hidden="1" outlineLevel="1">
      <c r="A79" s="390"/>
      <c r="B79" s="391"/>
      <c r="C79" s="392">
        <f>'ARL Fed'!$C$7</f>
        <v>0</v>
      </c>
      <c r="D79" s="392">
        <f>'ARL Fed'!$D$7</f>
        <v>0</v>
      </c>
      <c r="E79" s="392">
        <f>'ARL Fed'!$E$7</f>
        <v>0</v>
      </c>
      <c r="F79" s="392">
        <f>'ARL Fed'!$F$7</f>
        <v>0</v>
      </c>
      <c r="G79" s="392">
        <f>'ARL Fed'!$G$7</f>
        <v>0</v>
      </c>
      <c r="H79" s="393"/>
    </row>
    <row r="80" spans="1:8" hidden="1" outlineLevel="1" collapsed="1">
      <c r="A80" s="390"/>
      <c r="B80" s="391"/>
      <c r="C80" s="392">
        <f>'ASU Fed'!$C$7</f>
        <v>0</v>
      </c>
      <c r="D80" s="392">
        <f>'ASU Fed'!$D$7</f>
        <v>0</v>
      </c>
      <c r="E80" s="392">
        <f>'ASU Fed'!$E$7</f>
        <v>0</v>
      </c>
      <c r="F80" s="392">
        <f>'ASU Fed'!$F$7</f>
        <v>0</v>
      </c>
      <c r="G80" s="392">
        <f>'ASU Fed'!$G$7</f>
        <v>0</v>
      </c>
      <c r="H80" s="393"/>
    </row>
    <row r="81" spans="1:8" hidden="1" outlineLevel="1" collapsed="1">
      <c r="A81" s="390"/>
      <c r="B81" s="391"/>
      <c r="C81" s="392">
        <f>'AUS1 Fed'!$C$7</f>
        <v>0</v>
      </c>
      <c r="D81" s="392">
        <f>'AUS1 Fed'!$D$7</f>
        <v>0</v>
      </c>
      <c r="E81" s="392">
        <f>'AUS1 Fed'!$E$7</f>
        <v>0</v>
      </c>
      <c r="F81" s="392">
        <f>'AUS1 Fed'!$F$7</f>
        <v>0</v>
      </c>
      <c r="G81" s="392">
        <f>'AUS1 Fed'!$G$7</f>
        <v>0</v>
      </c>
      <c r="H81" s="393"/>
    </row>
    <row r="82" spans="1:8" hidden="1" outlineLevel="1" collapsed="1">
      <c r="A82" s="390"/>
      <c r="B82" s="391"/>
      <c r="C82" s="392">
        <f>'Dal Fed'!$C$7</f>
        <v>0</v>
      </c>
      <c r="D82" s="392">
        <f>'Dal Fed'!$D$7</f>
        <v>0</v>
      </c>
      <c r="E82" s="392">
        <f>'Dal Fed'!$E$7</f>
        <v>0</v>
      </c>
      <c r="F82" s="392">
        <f>'Dal Fed'!$F$7</f>
        <v>0</v>
      </c>
      <c r="G82" s="392">
        <f>'Dal Fed'!$G$7</f>
        <v>0</v>
      </c>
      <c r="H82" s="393"/>
    </row>
    <row r="83" spans="1:8" hidden="1" outlineLevel="1" collapsed="1">
      <c r="A83" s="390"/>
      <c r="B83" s="391"/>
      <c r="C83" s="392">
        <f>'E-P Fed'!$C$7</f>
        <v>0</v>
      </c>
      <c r="D83" s="392">
        <f>'E-P Fed'!$D$7</f>
        <v>0</v>
      </c>
      <c r="E83" s="392">
        <f>'E-P Fed'!$E$7</f>
        <v>0</v>
      </c>
      <c r="F83" s="392">
        <f>'E-P Fed'!$F$7</f>
        <v>0</v>
      </c>
      <c r="G83" s="392">
        <f>'E-P Fed'!$G$7</f>
        <v>0</v>
      </c>
      <c r="H83" s="393"/>
    </row>
    <row r="84" spans="1:8" hidden="1" outlineLevel="1" collapsed="1">
      <c r="A84" s="390"/>
      <c r="B84" s="391"/>
      <c r="C84" s="392">
        <f>'LU Fed'!$C$7</f>
        <v>0</v>
      </c>
      <c r="D84" s="392">
        <f>'LU Fed'!$D$7</f>
        <v>0</v>
      </c>
      <c r="E84" s="392">
        <f>'LU Fed'!$E$7</f>
        <v>0</v>
      </c>
      <c r="F84" s="392">
        <f>'LU Fed'!$F$7</f>
        <v>0</v>
      </c>
      <c r="G84" s="392">
        <f>'LU Fed'!$G$7</f>
        <v>0</v>
      </c>
      <c r="H84" s="393"/>
    </row>
    <row r="85" spans="1:8" hidden="1" outlineLevel="1" collapsed="1">
      <c r="A85" s="390"/>
      <c r="B85" s="391"/>
      <c r="C85" s="392">
        <f>'MIdWST Fed'!$C$7</f>
        <v>0</v>
      </c>
      <c r="D85" s="392">
        <f>'MIdWST Fed'!$D$7</f>
        <v>0</v>
      </c>
      <c r="E85" s="392">
        <f>'MIdWST Fed'!$E$7</f>
        <v>0</v>
      </c>
      <c r="F85" s="392">
        <f>'MIdWST Fed'!$F$7</f>
        <v>0</v>
      </c>
      <c r="G85" s="392">
        <f>'MIdWST Fed'!$G$7</f>
        <v>0</v>
      </c>
      <c r="H85" s="393"/>
    </row>
    <row r="86" spans="1:8" hidden="1" outlineLevel="1" collapsed="1">
      <c r="A86" s="390"/>
      <c r="B86" s="391"/>
      <c r="C86" s="392">
        <f>'P-B Fed'!$C$7</f>
        <v>0</v>
      </c>
      <c r="D86" s="392">
        <f>'P-B Fed'!$D$7</f>
        <v>0</v>
      </c>
      <c r="E86" s="392">
        <f>'P-B Fed'!$E$7</f>
        <v>0</v>
      </c>
      <c r="F86" s="392">
        <f>'P-B Fed'!$F$7</f>
        <v>0</v>
      </c>
      <c r="G86" s="392">
        <f>'P-B Fed'!$G$7</f>
        <v>0</v>
      </c>
      <c r="H86" s="393"/>
    </row>
    <row r="87" spans="1:8" hidden="1" outlineLevel="1" collapsed="1">
      <c r="A87" s="390"/>
      <c r="B87" s="391"/>
      <c r="C87" s="392">
        <f>'PVAMU Fed'!$C$7</f>
        <v>26168199</v>
      </c>
      <c r="D87" s="392">
        <f>'PVAMU Fed'!$D$7</f>
        <v>4199154</v>
      </c>
      <c r="E87" s="392">
        <f>'PVAMU Fed'!$E$7</f>
        <v>0</v>
      </c>
      <c r="F87" s="392">
        <f>'PVAMU Fed'!$F$7</f>
        <v>15599602</v>
      </c>
      <c r="G87" s="392">
        <f>'PVAMU Fed'!$G$7</f>
        <v>1329177</v>
      </c>
      <c r="H87" s="393"/>
    </row>
    <row r="88" spans="1:8" hidden="1" outlineLevel="1" collapsed="1">
      <c r="A88" s="390"/>
      <c r="B88" s="391"/>
      <c r="C88" s="392">
        <f>'RGV1 Fed'!$C$7</f>
        <v>0</v>
      </c>
      <c r="D88" s="392">
        <f>'RGV1 Fed'!$D$7</f>
        <v>0</v>
      </c>
      <c r="E88" s="392">
        <f>'RGV1 Fed'!$E$7</f>
        <v>0</v>
      </c>
      <c r="F88" s="392">
        <f>'RGV1 Fed'!$F$7</f>
        <v>0</v>
      </c>
      <c r="G88" s="392">
        <f>'RGV1 Fed'!$G$7</f>
        <v>0</v>
      </c>
      <c r="H88" s="393"/>
    </row>
    <row r="89" spans="1:8" hidden="1" outlineLevel="1" collapsed="1">
      <c r="A89" s="390"/>
      <c r="B89" s="391"/>
      <c r="C89" s="392">
        <f>'S-A Fed'!$C$7</f>
        <v>0</v>
      </c>
      <c r="D89" s="392">
        <f>'S-A Fed'!$D$7</f>
        <v>0</v>
      </c>
      <c r="E89" s="392">
        <f>'S-A Fed'!$E$7</f>
        <v>0</v>
      </c>
      <c r="F89" s="392">
        <f>'S-A Fed'!$F$7</f>
        <v>0</v>
      </c>
      <c r="G89" s="392">
        <f>'S-A Fed'!$G$7</f>
        <v>0</v>
      </c>
      <c r="H89" s="393"/>
    </row>
    <row r="90" spans="1:8" hidden="1" outlineLevel="1" collapsed="1">
      <c r="A90" s="390"/>
      <c r="B90" s="391"/>
      <c r="C90" s="392">
        <f>'SFA Fed'!$C$7</f>
        <v>0</v>
      </c>
      <c r="D90" s="392">
        <f>'SFA Fed'!$D$7</f>
        <v>0</v>
      </c>
      <c r="E90" s="392">
        <f>'SFA Fed'!$E$7</f>
        <v>0</v>
      </c>
      <c r="F90" s="392">
        <f>'SFA Fed'!$F$7</f>
        <v>0</v>
      </c>
      <c r="G90" s="392">
        <f>'SFA Fed'!$G$7</f>
        <v>0</v>
      </c>
      <c r="H90" s="393"/>
    </row>
    <row r="91" spans="1:8" hidden="1" outlineLevel="1" collapsed="1">
      <c r="A91" s="390"/>
      <c r="B91" s="391"/>
      <c r="C91" s="392">
        <f>'SHSU1 Fed'!$C$7</f>
        <v>0</v>
      </c>
      <c r="D91" s="392">
        <f>'SHSU1 Fed'!$D$7</f>
        <v>0</v>
      </c>
      <c r="E91" s="392">
        <f>'SHSU1 Fed'!$E$7</f>
        <v>0</v>
      </c>
      <c r="F91" s="392">
        <f>'SHSU1 Fed'!$F$7</f>
        <v>0</v>
      </c>
      <c r="G91" s="392">
        <f>'SHSU1 Fed'!$G$7</f>
        <v>0</v>
      </c>
      <c r="H91" s="393"/>
    </row>
    <row r="92" spans="1:8" hidden="1" outlineLevel="1" collapsed="1">
      <c r="A92" s="390"/>
      <c r="B92" s="391"/>
      <c r="C92" s="392">
        <f>'SRSU Fed'!$C$7</f>
        <v>0</v>
      </c>
      <c r="D92" s="392">
        <f>'SRSU Fed'!$D$7</f>
        <v>0</v>
      </c>
      <c r="E92" s="392">
        <f>'SRSU Fed'!$E$7</f>
        <v>0</v>
      </c>
      <c r="F92" s="392">
        <f>'SRSU Fed'!$F$7</f>
        <v>0</v>
      </c>
      <c r="G92" s="392">
        <f>'SRSU Fed'!$G$7</f>
        <v>0</v>
      </c>
      <c r="H92" s="393"/>
    </row>
    <row r="93" spans="1:8" hidden="1" outlineLevel="1" collapsed="1">
      <c r="A93" s="390"/>
      <c r="B93" s="391"/>
      <c r="C93" s="392">
        <f>'TAMIU Fed'!$C$7</f>
        <v>0</v>
      </c>
      <c r="D93" s="392">
        <f>'TAMIU Fed'!$D$7</f>
        <v>0</v>
      </c>
      <c r="E93" s="392">
        <f>'TAMIU Fed'!$E$7</f>
        <v>0</v>
      </c>
      <c r="F93" s="392">
        <f>'TAMIU Fed'!$F$7</f>
        <v>0</v>
      </c>
      <c r="G93" s="392">
        <f>'TAMIU Fed'!$G$7</f>
        <v>0</v>
      </c>
      <c r="H93" s="393"/>
    </row>
    <row r="94" spans="1:8" hidden="1" outlineLevel="1" collapsed="1">
      <c r="A94" s="390"/>
      <c r="B94" s="391"/>
      <c r="C94" s="392">
        <f>'TAMU Fed'!$C$7</f>
        <v>0</v>
      </c>
      <c r="D94" s="392">
        <f>'TAMU Fed'!$D$7</f>
        <v>0</v>
      </c>
      <c r="E94" s="392">
        <f>'TAMU Fed'!$E$7</f>
        <v>0</v>
      </c>
      <c r="F94" s="392">
        <f>'TAMU Fed'!$F$7</f>
        <v>0</v>
      </c>
      <c r="G94" s="392">
        <f>'TAMU Fed'!$G$7</f>
        <v>0</v>
      </c>
      <c r="H94" s="393"/>
    </row>
    <row r="95" spans="1:8" hidden="1" outlineLevel="1" collapsed="1">
      <c r="A95" s="390"/>
      <c r="B95" s="391"/>
      <c r="C95" s="392">
        <f>'TAMUC Fed'!$C$7</f>
        <v>0</v>
      </c>
      <c r="D95" s="392">
        <f>'TAMUC Fed'!$D$7</f>
        <v>0</v>
      </c>
      <c r="E95" s="392">
        <f>'TAMUC Fed'!$E$7</f>
        <v>0</v>
      </c>
      <c r="F95" s="392">
        <f>'TAMUC Fed'!$F$7</f>
        <v>0</v>
      </c>
      <c r="G95" s="392">
        <f>'TAMUC Fed'!$G$7</f>
        <v>0</v>
      </c>
      <c r="H95" s="393"/>
    </row>
    <row r="96" spans="1:8" hidden="1" outlineLevel="1" collapsed="1">
      <c r="A96" s="390"/>
      <c r="B96" s="391"/>
      <c r="C96" s="392">
        <f>'TAMUCC Fed'!$C$7</f>
        <v>0</v>
      </c>
      <c r="D96" s="392">
        <f>'TAMUCC Fed'!$D$7</f>
        <v>0</v>
      </c>
      <c r="E96" s="392">
        <f>'TAMUCC Fed'!$E$7</f>
        <v>0</v>
      </c>
      <c r="F96" s="392">
        <f>'TAMUCC Fed'!$F$7</f>
        <v>0</v>
      </c>
      <c r="G96" s="392">
        <f>'TAMUCC Fed'!$G$7</f>
        <v>0</v>
      </c>
      <c r="H96" s="393"/>
    </row>
    <row r="97" spans="1:8" hidden="1" outlineLevel="1" collapsed="1">
      <c r="A97" s="390"/>
      <c r="B97" s="391"/>
      <c r="C97" s="392">
        <f>'TAMUCT Fed'!$C$7</f>
        <v>0</v>
      </c>
      <c r="D97" s="392">
        <f>'TAMUCT Fed'!$D$7</f>
        <v>0</v>
      </c>
      <c r="E97" s="392">
        <f>'TAMUCT Fed'!$E$7</f>
        <v>0</v>
      </c>
      <c r="F97" s="392">
        <f>'TAMUCT Fed'!$F$7</f>
        <v>0</v>
      </c>
      <c r="G97" s="392">
        <f>'TAMUCT Fed'!$G$7</f>
        <v>0</v>
      </c>
      <c r="H97" s="393"/>
    </row>
    <row r="98" spans="1:8" hidden="1" outlineLevel="1" collapsed="1">
      <c r="A98" s="390"/>
      <c r="B98" s="391"/>
      <c r="C98" s="392">
        <f>'TAMUG Fed'!$C$7</f>
        <v>0</v>
      </c>
      <c r="D98" s="392">
        <f>'TAMUG Fed'!$D$7</f>
        <v>0</v>
      </c>
      <c r="E98" s="392">
        <f>'TAMUG Fed'!$E$7</f>
        <v>0</v>
      </c>
      <c r="F98" s="392">
        <f>'TAMUG Fed'!$F$7</f>
        <v>0</v>
      </c>
      <c r="G98" s="392">
        <f>'TAMUG Fed'!$G$7</f>
        <v>0</v>
      </c>
      <c r="H98" s="393"/>
    </row>
    <row r="99" spans="1:8" hidden="1" outlineLevel="1" collapsed="1">
      <c r="A99" s="390"/>
      <c r="B99" s="391"/>
      <c r="C99" s="392">
        <f>'TAMUK Fed'!$C$7</f>
        <v>0</v>
      </c>
      <c r="D99" s="392">
        <f>'TAMUK Fed'!$D$7</f>
        <v>0</v>
      </c>
      <c r="E99" s="392">
        <f>'TAMUK Fed'!$E$7</f>
        <v>0</v>
      </c>
      <c r="F99" s="392">
        <f>'TAMUK Fed'!$F$7</f>
        <v>0</v>
      </c>
      <c r="G99" s="392">
        <f>'TAMUK Fed'!$G$7</f>
        <v>0</v>
      </c>
      <c r="H99" s="393"/>
    </row>
    <row r="100" spans="1:8" hidden="1" outlineLevel="1" collapsed="1">
      <c r="A100" s="390"/>
      <c r="B100" s="391"/>
      <c r="C100" s="392">
        <f>'TAMUSA Fed'!$C$7</f>
        <v>0</v>
      </c>
      <c r="D100" s="392">
        <f>'TAMUSA Fed'!$D$7</f>
        <v>0</v>
      </c>
      <c r="E100" s="392">
        <f>'TAMUSA Fed'!$E$7</f>
        <v>0</v>
      </c>
      <c r="F100" s="392">
        <f>'TAMUSA Fed'!$F$7</f>
        <v>0</v>
      </c>
      <c r="G100" s="392">
        <f>'TAMUSA Fed'!$G$7</f>
        <v>0</v>
      </c>
      <c r="H100" s="393"/>
    </row>
    <row r="101" spans="1:8" hidden="1" outlineLevel="1" collapsed="1">
      <c r="A101" s="390"/>
      <c r="B101" s="391"/>
      <c r="C101" s="392">
        <f>'TAMUT Fed'!$C$7</f>
        <v>0</v>
      </c>
      <c r="D101" s="392">
        <f>'TAMUT Fed'!$D$7</f>
        <v>0</v>
      </c>
      <c r="E101" s="392">
        <f>'TAMUT Fed'!$E$7</f>
        <v>0</v>
      </c>
      <c r="F101" s="392">
        <f>'TAMUT Fed'!$F$7</f>
        <v>0</v>
      </c>
      <c r="G101" s="392">
        <f>'TAMUT Fed'!$G$7</f>
        <v>0</v>
      </c>
      <c r="H101" s="393"/>
    </row>
    <row r="102" spans="1:8" hidden="1" outlineLevel="1" collapsed="1">
      <c r="A102" s="390"/>
      <c r="B102" s="391"/>
      <c r="C102" s="392">
        <f>'TARLST Fed'!$C$7</f>
        <v>0</v>
      </c>
      <c r="D102" s="392">
        <f>'TARLST Fed'!$D$7</f>
        <v>0</v>
      </c>
      <c r="E102" s="392">
        <f>'TARLST Fed'!$E$7</f>
        <v>0</v>
      </c>
      <c r="F102" s="392">
        <f>'TARLST Fed'!$F$7</f>
        <v>0</v>
      </c>
      <c r="G102" s="392">
        <f>'TARLST Fed'!$G$7</f>
        <v>0</v>
      </c>
      <c r="H102" s="393"/>
    </row>
    <row r="103" spans="1:8" hidden="1" outlineLevel="1" collapsed="1">
      <c r="A103" s="390"/>
      <c r="B103" s="391"/>
      <c r="C103" s="392">
        <f>'TSU Fed'!$C$7</f>
        <v>24065187</v>
      </c>
      <c r="D103" s="392">
        <f>'TSU Fed'!$D$7</f>
        <v>1158423</v>
      </c>
      <c r="E103" s="392">
        <f>'TSU Fed'!$E$7</f>
        <v>0</v>
      </c>
      <c r="F103" s="392">
        <f>'TSU Fed'!$F$7</f>
        <v>22906764</v>
      </c>
      <c r="G103" s="392">
        <f>'TSU Fed'!$G$7</f>
        <v>276421</v>
      </c>
      <c r="H103" s="393"/>
    </row>
    <row r="104" spans="1:8" hidden="1" outlineLevel="1" collapsed="1">
      <c r="A104" s="390"/>
      <c r="B104" s="391"/>
      <c r="C104" s="392">
        <f>'TTU Fed'!$C$7</f>
        <v>0</v>
      </c>
      <c r="D104" s="392">
        <f>'TTU Fed'!$D$7</f>
        <v>0</v>
      </c>
      <c r="E104" s="392">
        <f>'TTU Fed'!$E$7</f>
        <v>0</v>
      </c>
      <c r="F104" s="392">
        <f>'TTU Fed'!$F$7</f>
        <v>0</v>
      </c>
      <c r="G104" s="392">
        <f>'TTU Fed'!$G$7</f>
        <v>0</v>
      </c>
      <c r="H104" s="393"/>
    </row>
    <row r="105" spans="1:8" hidden="1" outlineLevel="1" collapsed="1">
      <c r="A105" s="390"/>
      <c r="B105" s="391"/>
      <c r="C105" s="392">
        <f>'TWU Fed'!$C$7</f>
        <v>0</v>
      </c>
      <c r="D105" s="392">
        <f>'TWU Fed'!$D$7</f>
        <v>0</v>
      </c>
      <c r="E105" s="392">
        <f>'TWU Fed'!$E$7</f>
        <v>0</v>
      </c>
      <c r="F105" s="392">
        <f>'TWU Fed'!$F$7</f>
        <v>0</v>
      </c>
      <c r="G105" s="392">
        <f>'TWU Fed'!$G$7</f>
        <v>0</v>
      </c>
      <c r="H105" s="393"/>
    </row>
    <row r="106" spans="1:8" hidden="1" outlineLevel="1" collapsed="1">
      <c r="A106" s="390"/>
      <c r="B106" s="391"/>
      <c r="C106" s="392">
        <f>'TXST Fed'!$C$7</f>
        <v>0</v>
      </c>
      <c r="D106" s="392">
        <f>'TXST Fed'!$D$7</f>
        <v>0</v>
      </c>
      <c r="E106" s="392">
        <f>'TXST Fed'!$E$7</f>
        <v>0</v>
      </c>
      <c r="F106" s="392">
        <f>'TXST Fed'!$F$7</f>
        <v>0</v>
      </c>
      <c r="G106" s="392">
        <f>'TXST Fed'!$G$7</f>
        <v>0</v>
      </c>
      <c r="H106" s="393"/>
    </row>
    <row r="107" spans="1:8" hidden="1" outlineLevel="1" collapsed="1">
      <c r="A107" s="390"/>
      <c r="B107" s="391"/>
      <c r="C107" s="392">
        <f>'TYL Fed'!$C$7</f>
        <v>0</v>
      </c>
      <c r="D107" s="392">
        <f>'TYL Fed'!$D$7</f>
        <v>0</v>
      </c>
      <c r="E107" s="392">
        <f>'TYL Fed'!$E$7</f>
        <v>0</v>
      </c>
      <c r="F107" s="392">
        <f>'TYL Fed'!$F$7</f>
        <v>0</v>
      </c>
      <c r="G107" s="392">
        <f>'TYL Fed'!$G$7</f>
        <v>0</v>
      </c>
      <c r="H107" s="393"/>
    </row>
    <row r="108" spans="1:8" hidden="1" outlineLevel="1" collapsed="1">
      <c r="A108" s="390"/>
      <c r="B108" s="391"/>
      <c r="C108" s="392">
        <f>'UH1 Fed'!$C$7</f>
        <v>0</v>
      </c>
      <c r="D108" s="392">
        <f>'UH1 Fed'!$D$7</f>
        <v>0</v>
      </c>
      <c r="E108" s="392">
        <f>'UH1 Fed'!$E$7</f>
        <v>0</v>
      </c>
      <c r="F108" s="392">
        <f>'UH1 Fed'!$F$7</f>
        <v>0</v>
      </c>
      <c r="G108" s="392">
        <f>'UH1 Fed'!$G$7</f>
        <v>0</v>
      </c>
      <c r="H108" s="393"/>
    </row>
    <row r="109" spans="1:8" hidden="1" outlineLevel="1" collapsed="1">
      <c r="A109" s="390"/>
      <c r="B109" s="391"/>
      <c r="C109" s="392">
        <f>'UHCL Fed'!$C$7</f>
        <v>0</v>
      </c>
      <c r="D109" s="392">
        <f>'UHCL Fed'!$D$7</f>
        <v>0</v>
      </c>
      <c r="E109" s="392">
        <f>'UHCL Fed'!$E$7</f>
        <v>0</v>
      </c>
      <c r="F109" s="392">
        <f>'UHCL Fed'!$F$7</f>
        <v>0</v>
      </c>
      <c r="G109" s="392">
        <f>'UHCL Fed'!$G$7</f>
        <v>0</v>
      </c>
      <c r="H109" s="393"/>
    </row>
    <row r="110" spans="1:8" hidden="1" outlineLevel="1" collapsed="1">
      <c r="A110" s="390"/>
      <c r="B110" s="391"/>
      <c r="C110" s="392">
        <f>'UHD Fed'!$C$7</f>
        <v>0</v>
      </c>
      <c r="D110" s="392">
        <f>'UHD Fed'!$D$7</f>
        <v>0</v>
      </c>
      <c r="E110" s="392">
        <f>'UHD Fed'!$E$7</f>
        <v>0</v>
      </c>
      <c r="F110" s="392">
        <f>'UHD Fed'!$F$7</f>
        <v>0</v>
      </c>
      <c r="G110" s="392">
        <f>'UHD Fed'!$G$7</f>
        <v>0</v>
      </c>
      <c r="H110" s="393"/>
    </row>
    <row r="111" spans="1:8" hidden="1" outlineLevel="1" collapsed="1">
      <c r="A111" s="390"/>
      <c r="B111" s="391"/>
      <c r="C111" s="392">
        <f>'UHV Fed'!$C$7</f>
        <v>0</v>
      </c>
      <c r="D111" s="392">
        <f>'UHV Fed'!$D$7</f>
        <v>0</v>
      </c>
      <c r="E111" s="392">
        <f>'UHV Fed'!$E$7</f>
        <v>0</v>
      </c>
      <c r="F111" s="392">
        <f>'UHV Fed'!$F$7</f>
        <v>0</v>
      </c>
      <c r="G111" s="392">
        <f>'UHV Fed'!$G$7</f>
        <v>0</v>
      </c>
      <c r="H111" s="393"/>
    </row>
    <row r="112" spans="1:8" hidden="1" outlineLevel="1" collapsed="1">
      <c r="A112" s="390"/>
      <c r="B112" s="391"/>
      <c r="C112" s="392">
        <f>'UNT Fed'!$C$7</f>
        <v>0</v>
      </c>
      <c r="D112" s="392">
        <f>'UNT Fed'!$D$7</f>
        <v>0</v>
      </c>
      <c r="E112" s="392">
        <f>'UNT Fed'!$E$7</f>
        <v>0</v>
      </c>
      <c r="F112" s="392">
        <f>'UNT Fed'!$F$7</f>
        <v>0</v>
      </c>
      <c r="G112" s="392">
        <f>'UNT Fed'!$G$7</f>
        <v>0</v>
      </c>
      <c r="H112" s="393"/>
    </row>
    <row r="113" spans="1:8" hidden="1" outlineLevel="1" collapsed="1">
      <c r="A113" s="390"/>
      <c r="B113" s="391"/>
      <c r="C113" s="392">
        <f>'UNTD Fed'!$C$7</f>
        <v>0</v>
      </c>
      <c r="D113" s="392">
        <f>'UNTD Fed'!$D$7</f>
        <v>0</v>
      </c>
      <c r="E113" s="392">
        <f>'UNTD Fed'!$E$7</f>
        <v>0</v>
      </c>
      <c r="F113" s="392">
        <f>'UNTD Fed'!$F$7</f>
        <v>0</v>
      </c>
      <c r="G113" s="392">
        <f>'UNTD Fed'!$G$7</f>
        <v>0</v>
      </c>
      <c r="H113" s="393"/>
    </row>
    <row r="114" spans="1:8" hidden="1" outlineLevel="1" collapsed="1">
      <c r="A114" s="390"/>
      <c r="B114" s="391"/>
      <c r="C114" s="392">
        <f>'WTAMU Fed'!$C$7</f>
        <v>0</v>
      </c>
      <c r="D114" s="392">
        <f>'WTAMU Fed'!$D$7</f>
        <v>0</v>
      </c>
      <c r="E114" s="392">
        <f>'WTAMU Fed'!$E$7</f>
        <v>0</v>
      </c>
      <c r="F114" s="392">
        <f>'WTAMU Fed'!$F$7</f>
        <v>0</v>
      </c>
      <c r="G114" s="392">
        <f>'WTAMU Fed'!$G$7</f>
        <v>0</v>
      </c>
      <c r="H114" s="393"/>
    </row>
    <row r="115" spans="1:8" collapsed="1">
      <c r="A115" s="390" t="s">
        <v>1008</v>
      </c>
      <c r="B115" s="391" t="s">
        <v>1011</v>
      </c>
      <c r="C115" s="392">
        <f>SUM(C79:C114)</f>
        <v>50233386</v>
      </c>
      <c r="D115" s="392">
        <f>SUM(D79:D114)</f>
        <v>5357577</v>
      </c>
      <c r="E115" s="392">
        <f>SUM(E79:E114)</f>
        <v>0</v>
      </c>
      <c r="F115" s="392">
        <f>SUM(F79:F114)</f>
        <v>38506366</v>
      </c>
      <c r="G115" s="392">
        <f>SUM(G79:G114)</f>
        <v>1605598</v>
      </c>
      <c r="H115" s="393"/>
    </row>
    <row r="116" spans="1:8" hidden="1" outlineLevel="1">
      <c r="A116" s="390"/>
      <c r="B116" s="391"/>
      <c r="C116" s="392">
        <f>'ARL Fed'!$C$8</f>
        <v>0</v>
      </c>
      <c r="D116" s="392">
        <f>'ARL Fed'!$D$8</f>
        <v>0</v>
      </c>
      <c r="E116" s="392">
        <f>'ARL Fed'!$E$8</f>
        <v>0</v>
      </c>
      <c r="F116" s="392">
        <f>'ARL Fed'!$F$8</f>
        <v>0</v>
      </c>
      <c r="G116" s="392">
        <f>'ARL Fed'!$G$8</f>
        <v>0</v>
      </c>
      <c r="H116" s="393"/>
    </row>
    <row r="117" spans="1:8" hidden="1" outlineLevel="1" collapsed="1">
      <c r="A117" s="390"/>
      <c r="B117" s="391"/>
      <c r="C117" s="392">
        <f>'ASU Fed'!$C$8</f>
        <v>0</v>
      </c>
      <c r="D117" s="392">
        <f>'ASU Fed'!$D$8</f>
        <v>0</v>
      </c>
      <c r="E117" s="392">
        <f>'ASU Fed'!$E$8</f>
        <v>0</v>
      </c>
      <c r="F117" s="392">
        <f>'ASU Fed'!$F$8</f>
        <v>0</v>
      </c>
      <c r="G117" s="392">
        <f>'ASU Fed'!$G$8</f>
        <v>0</v>
      </c>
      <c r="H117" s="393"/>
    </row>
    <row r="118" spans="1:8" hidden="1" outlineLevel="1" collapsed="1">
      <c r="A118" s="390"/>
      <c r="B118" s="391"/>
      <c r="C118" s="392">
        <f>'AUS1 Fed'!$C$8</f>
        <v>0</v>
      </c>
      <c r="D118" s="392">
        <f>'AUS1 Fed'!$D$8</f>
        <v>0</v>
      </c>
      <c r="E118" s="392">
        <f>'AUS1 Fed'!$E$8</f>
        <v>0</v>
      </c>
      <c r="F118" s="392">
        <f>'AUS1 Fed'!$F$8</f>
        <v>0</v>
      </c>
      <c r="G118" s="392">
        <f>'AUS1 Fed'!$G$8</f>
        <v>0</v>
      </c>
      <c r="H118" s="393"/>
    </row>
    <row r="119" spans="1:8" hidden="1" outlineLevel="1" collapsed="1">
      <c r="A119" s="390"/>
      <c r="B119" s="391"/>
      <c r="C119" s="392">
        <f>'Dal Fed'!$C$8</f>
        <v>0</v>
      </c>
      <c r="D119" s="392">
        <f>'Dal Fed'!$D$8</f>
        <v>0</v>
      </c>
      <c r="E119" s="392">
        <f>'Dal Fed'!$E$8</f>
        <v>0</v>
      </c>
      <c r="F119" s="392">
        <f>'Dal Fed'!$F$8</f>
        <v>0</v>
      </c>
      <c r="G119" s="392">
        <f>'Dal Fed'!$G$8</f>
        <v>0</v>
      </c>
      <c r="H119" s="393"/>
    </row>
    <row r="120" spans="1:8" hidden="1" outlineLevel="1" collapsed="1">
      <c r="A120" s="390"/>
      <c r="B120" s="391"/>
      <c r="C120" s="392">
        <f>'E-P Fed'!$C$8</f>
        <v>0</v>
      </c>
      <c r="D120" s="392">
        <f>'E-P Fed'!$D$8</f>
        <v>0</v>
      </c>
      <c r="E120" s="392">
        <f>'E-P Fed'!$E$8</f>
        <v>0</v>
      </c>
      <c r="F120" s="392">
        <f>'E-P Fed'!$F$8</f>
        <v>0</v>
      </c>
      <c r="G120" s="392">
        <f>'E-P Fed'!$G$8</f>
        <v>0</v>
      </c>
      <c r="H120" s="393"/>
    </row>
    <row r="121" spans="1:8" hidden="1" outlineLevel="1" collapsed="1">
      <c r="A121" s="390"/>
      <c r="B121" s="391"/>
      <c r="C121" s="392">
        <f>'LU Fed'!$C$8</f>
        <v>0</v>
      </c>
      <c r="D121" s="392">
        <f>'LU Fed'!$D$8</f>
        <v>0</v>
      </c>
      <c r="E121" s="392">
        <f>'LU Fed'!$E$8</f>
        <v>0</v>
      </c>
      <c r="F121" s="392">
        <f>'LU Fed'!$F$8</f>
        <v>0</v>
      </c>
      <c r="G121" s="392">
        <f>'LU Fed'!$G$8</f>
        <v>0</v>
      </c>
      <c r="H121" s="393"/>
    </row>
    <row r="122" spans="1:8" hidden="1" outlineLevel="1" collapsed="1">
      <c r="A122" s="390"/>
      <c r="B122" s="391"/>
      <c r="C122" s="392">
        <f>'MIdWST Fed'!$C$8</f>
        <v>0</v>
      </c>
      <c r="D122" s="392">
        <f>'MIdWST Fed'!$D$8</f>
        <v>0</v>
      </c>
      <c r="E122" s="392">
        <f>'MIdWST Fed'!$E$8</f>
        <v>0</v>
      </c>
      <c r="F122" s="392">
        <f>'MIdWST Fed'!$F$8</f>
        <v>0</v>
      </c>
      <c r="G122" s="392">
        <f>'MIdWST Fed'!$G$8</f>
        <v>0</v>
      </c>
      <c r="H122" s="393"/>
    </row>
    <row r="123" spans="1:8" hidden="1" outlineLevel="1" collapsed="1">
      <c r="A123" s="390"/>
      <c r="B123" s="391"/>
      <c r="C123" s="392">
        <f>'P-B Fed'!$C$8</f>
        <v>0</v>
      </c>
      <c r="D123" s="392">
        <f>'P-B Fed'!$D$8</f>
        <v>0</v>
      </c>
      <c r="E123" s="392">
        <f>'P-B Fed'!$E$8</f>
        <v>0</v>
      </c>
      <c r="F123" s="392">
        <f>'P-B Fed'!$F$8</f>
        <v>0</v>
      </c>
      <c r="G123" s="392">
        <f>'P-B Fed'!$G$8</f>
        <v>0</v>
      </c>
      <c r="H123" s="393"/>
    </row>
    <row r="124" spans="1:8" hidden="1" outlineLevel="1" collapsed="1">
      <c r="A124" s="390"/>
      <c r="B124" s="391"/>
      <c r="C124" s="392">
        <f>'PVAMU Fed'!$C$8</f>
        <v>0</v>
      </c>
      <c r="D124" s="392">
        <f>'PVAMU Fed'!$D$8</f>
        <v>0</v>
      </c>
      <c r="E124" s="392">
        <f>'PVAMU Fed'!$E$8</f>
        <v>0</v>
      </c>
      <c r="F124" s="392">
        <f>'PVAMU Fed'!$F$8</f>
        <v>0</v>
      </c>
      <c r="G124" s="392">
        <f>'PVAMU Fed'!$G$8</f>
        <v>0</v>
      </c>
      <c r="H124" s="393"/>
    </row>
    <row r="125" spans="1:8" hidden="1" outlineLevel="1" collapsed="1">
      <c r="A125" s="390"/>
      <c r="B125" s="391"/>
      <c r="C125" s="392">
        <f>'RGV1 Fed'!$C$8</f>
        <v>0</v>
      </c>
      <c r="D125" s="392">
        <f>'RGV1 Fed'!$D$8</f>
        <v>0</v>
      </c>
      <c r="E125" s="392">
        <f>'RGV1 Fed'!$E$8</f>
        <v>0</v>
      </c>
      <c r="F125" s="392">
        <f>'RGV1 Fed'!$F$8</f>
        <v>0</v>
      </c>
      <c r="G125" s="392">
        <f>'RGV1 Fed'!$G$8</f>
        <v>0</v>
      </c>
      <c r="H125" s="393"/>
    </row>
    <row r="126" spans="1:8" hidden="1" outlineLevel="1" collapsed="1">
      <c r="A126" s="390"/>
      <c r="B126" s="391"/>
      <c r="C126" s="392">
        <f>'S-A Fed'!$C$8</f>
        <v>0</v>
      </c>
      <c r="D126" s="392">
        <f>'S-A Fed'!$D$8</f>
        <v>0</v>
      </c>
      <c r="E126" s="392">
        <f>'S-A Fed'!$E$8</f>
        <v>0</v>
      </c>
      <c r="F126" s="392">
        <f>'S-A Fed'!$F$8</f>
        <v>0</v>
      </c>
      <c r="G126" s="392">
        <f>'S-A Fed'!$G$8</f>
        <v>0</v>
      </c>
      <c r="H126" s="393"/>
    </row>
    <row r="127" spans="1:8" hidden="1" outlineLevel="1" collapsed="1">
      <c r="A127" s="390"/>
      <c r="B127" s="391"/>
      <c r="C127" s="392">
        <f>'SFA Fed'!$C$8</f>
        <v>0</v>
      </c>
      <c r="D127" s="392">
        <f>'SFA Fed'!$D$8</f>
        <v>0</v>
      </c>
      <c r="E127" s="392">
        <f>'SFA Fed'!$E$8</f>
        <v>0</v>
      </c>
      <c r="F127" s="392">
        <f>'SFA Fed'!$F$8</f>
        <v>0</v>
      </c>
      <c r="G127" s="392">
        <f>'SFA Fed'!$G$8</f>
        <v>0</v>
      </c>
      <c r="H127" s="393"/>
    </row>
    <row r="128" spans="1:8" hidden="1" outlineLevel="1" collapsed="1">
      <c r="A128" s="390"/>
      <c r="B128" s="391"/>
      <c r="C128" s="392">
        <f>'SHSU1 Fed'!$C$8</f>
        <v>0</v>
      </c>
      <c r="D128" s="392">
        <f>'SHSU1 Fed'!$D$8</f>
        <v>0</v>
      </c>
      <c r="E128" s="392">
        <f>'SHSU1 Fed'!$E$8</f>
        <v>0</v>
      </c>
      <c r="F128" s="392">
        <f>'SHSU1 Fed'!$F$8</f>
        <v>0</v>
      </c>
      <c r="G128" s="392">
        <f>'SHSU1 Fed'!$G$8</f>
        <v>0</v>
      </c>
      <c r="H128" s="393"/>
    </row>
    <row r="129" spans="1:8" hidden="1" outlineLevel="1" collapsed="1">
      <c r="A129" s="390"/>
      <c r="B129" s="391"/>
      <c r="C129" s="392">
        <f>'SRSU Fed'!$C$8</f>
        <v>0</v>
      </c>
      <c r="D129" s="392">
        <f>'SRSU Fed'!$D$8</f>
        <v>0</v>
      </c>
      <c r="E129" s="392">
        <f>'SRSU Fed'!$E$8</f>
        <v>0</v>
      </c>
      <c r="F129" s="392">
        <f>'SRSU Fed'!$F$8</f>
        <v>0</v>
      </c>
      <c r="G129" s="392">
        <f>'SRSU Fed'!$G$8</f>
        <v>0</v>
      </c>
      <c r="H129" s="393"/>
    </row>
    <row r="130" spans="1:8" hidden="1" outlineLevel="1" collapsed="1">
      <c r="A130" s="390"/>
      <c r="B130" s="391"/>
      <c r="C130" s="392">
        <f>'TAMIU Fed'!$C$8</f>
        <v>0</v>
      </c>
      <c r="D130" s="392">
        <f>'TAMIU Fed'!$D$8</f>
        <v>0</v>
      </c>
      <c r="E130" s="392">
        <f>'TAMIU Fed'!$E$8</f>
        <v>0</v>
      </c>
      <c r="F130" s="392">
        <f>'TAMIU Fed'!$F$8</f>
        <v>0</v>
      </c>
      <c r="G130" s="392">
        <f>'TAMIU Fed'!$G$8</f>
        <v>0</v>
      </c>
      <c r="H130" s="393"/>
    </row>
    <row r="131" spans="1:8" hidden="1" outlineLevel="1" collapsed="1">
      <c r="A131" s="390"/>
      <c r="B131" s="391"/>
      <c r="C131" s="392">
        <f>'TAMU Fed'!$C$8</f>
        <v>0</v>
      </c>
      <c r="D131" s="392">
        <f>'TAMU Fed'!$D$8</f>
        <v>0</v>
      </c>
      <c r="E131" s="392">
        <f>'TAMU Fed'!$E$8</f>
        <v>0</v>
      </c>
      <c r="F131" s="392">
        <f>'TAMU Fed'!$F$8</f>
        <v>0</v>
      </c>
      <c r="G131" s="392">
        <f>'TAMU Fed'!$G$8</f>
        <v>0</v>
      </c>
      <c r="H131" s="393"/>
    </row>
    <row r="132" spans="1:8" hidden="1" outlineLevel="1" collapsed="1">
      <c r="A132" s="390"/>
      <c r="B132" s="391"/>
      <c r="C132" s="392">
        <f>'TAMUC Fed'!$C$8</f>
        <v>0</v>
      </c>
      <c r="D132" s="392">
        <f>'TAMUC Fed'!$D$8</f>
        <v>0</v>
      </c>
      <c r="E132" s="392">
        <f>'TAMUC Fed'!$E$8</f>
        <v>0</v>
      </c>
      <c r="F132" s="392">
        <f>'TAMUC Fed'!$F$8</f>
        <v>0</v>
      </c>
      <c r="G132" s="392">
        <f>'TAMUC Fed'!$G$8</f>
        <v>0</v>
      </c>
      <c r="H132" s="393"/>
    </row>
    <row r="133" spans="1:8" hidden="1" outlineLevel="1" collapsed="1">
      <c r="A133" s="390"/>
      <c r="B133" s="391"/>
      <c r="C133" s="392">
        <f>'TAMUCC Fed'!$C$8</f>
        <v>0</v>
      </c>
      <c r="D133" s="392">
        <f>'TAMUCC Fed'!$D$8</f>
        <v>0</v>
      </c>
      <c r="E133" s="392">
        <f>'TAMUCC Fed'!$E$8</f>
        <v>0</v>
      </c>
      <c r="F133" s="392">
        <f>'TAMUCC Fed'!$F$8</f>
        <v>0</v>
      </c>
      <c r="G133" s="392">
        <f>'TAMUCC Fed'!$G$8</f>
        <v>0</v>
      </c>
      <c r="H133" s="393"/>
    </row>
    <row r="134" spans="1:8" hidden="1" outlineLevel="1" collapsed="1">
      <c r="A134" s="390"/>
      <c r="B134" s="391"/>
      <c r="C134" s="392">
        <f>'TAMUCT Fed'!$C$8</f>
        <v>0</v>
      </c>
      <c r="D134" s="392">
        <f>'TAMUCT Fed'!$D$8</f>
        <v>0</v>
      </c>
      <c r="E134" s="392">
        <f>'TAMUCT Fed'!$E$8</f>
        <v>0</v>
      </c>
      <c r="F134" s="392">
        <f>'TAMUCT Fed'!$F$8</f>
        <v>0</v>
      </c>
      <c r="G134" s="392">
        <f>'TAMUCT Fed'!$G$8</f>
        <v>0</v>
      </c>
      <c r="H134" s="393"/>
    </row>
    <row r="135" spans="1:8" hidden="1" outlineLevel="1" collapsed="1">
      <c r="A135" s="390"/>
      <c r="B135" s="391"/>
      <c r="C135" s="392">
        <f>'TAMUG Fed'!$C$8</f>
        <v>0</v>
      </c>
      <c r="D135" s="392">
        <f>'TAMUG Fed'!$D$8</f>
        <v>0</v>
      </c>
      <c r="E135" s="392">
        <f>'TAMUG Fed'!$E$8</f>
        <v>0</v>
      </c>
      <c r="F135" s="392">
        <f>'TAMUG Fed'!$F$8</f>
        <v>0</v>
      </c>
      <c r="G135" s="392">
        <f>'TAMUG Fed'!$G$8</f>
        <v>0</v>
      </c>
      <c r="H135" s="393"/>
    </row>
    <row r="136" spans="1:8" hidden="1" outlineLevel="1" collapsed="1">
      <c r="A136" s="390"/>
      <c r="B136" s="391"/>
      <c r="C136" s="392">
        <f>'TAMUK Fed'!$C$8</f>
        <v>0</v>
      </c>
      <c r="D136" s="392">
        <f>'TAMUK Fed'!$D$8</f>
        <v>0</v>
      </c>
      <c r="E136" s="392">
        <f>'TAMUK Fed'!$E$8</f>
        <v>0</v>
      </c>
      <c r="F136" s="392">
        <f>'TAMUK Fed'!$F$8</f>
        <v>0</v>
      </c>
      <c r="G136" s="392">
        <f>'TAMUK Fed'!$G$8</f>
        <v>0</v>
      </c>
      <c r="H136" s="393"/>
    </row>
    <row r="137" spans="1:8" hidden="1" outlineLevel="1" collapsed="1">
      <c r="A137" s="390"/>
      <c r="B137" s="391"/>
      <c r="C137" s="392">
        <f>'TAMUSA Fed'!$C$8</f>
        <v>0</v>
      </c>
      <c r="D137" s="392">
        <f>'TAMUSA Fed'!$D$8</f>
        <v>0</v>
      </c>
      <c r="E137" s="392">
        <f>'TAMUSA Fed'!$E$8</f>
        <v>0</v>
      </c>
      <c r="F137" s="392">
        <f>'TAMUSA Fed'!$F$8</f>
        <v>0</v>
      </c>
      <c r="G137" s="392">
        <f>'TAMUSA Fed'!$G$8</f>
        <v>0</v>
      </c>
      <c r="H137" s="393"/>
    </row>
    <row r="138" spans="1:8" hidden="1" outlineLevel="1" collapsed="1">
      <c r="A138" s="390"/>
      <c r="B138" s="391"/>
      <c r="C138" s="392">
        <f>'TAMUT Fed'!$C$8</f>
        <v>0</v>
      </c>
      <c r="D138" s="392">
        <f>'TAMUT Fed'!$D$8</f>
        <v>0</v>
      </c>
      <c r="E138" s="392">
        <f>'TAMUT Fed'!$E$8</f>
        <v>0</v>
      </c>
      <c r="F138" s="392">
        <f>'TAMUT Fed'!$F$8</f>
        <v>0</v>
      </c>
      <c r="G138" s="392">
        <f>'TAMUT Fed'!$G$8</f>
        <v>0</v>
      </c>
      <c r="H138" s="393"/>
    </row>
    <row r="139" spans="1:8" hidden="1" outlineLevel="1" collapsed="1">
      <c r="A139" s="390"/>
      <c r="B139" s="391"/>
      <c r="C139" s="392">
        <f>'TARLST Fed'!$C$8</f>
        <v>0</v>
      </c>
      <c r="D139" s="392">
        <f>'TARLST Fed'!$D$8</f>
        <v>0</v>
      </c>
      <c r="E139" s="392">
        <f>'TARLST Fed'!$E$8</f>
        <v>0</v>
      </c>
      <c r="F139" s="392">
        <f>'TARLST Fed'!$F$8</f>
        <v>0</v>
      </c>
      <c r="G139" s="392">
        <f>'TARLST Fed'!$G$8</f>
        <v>0</v>
      </c>
      <c r="H139" s="393"/>
    </row>
    <row r="140" spans="1:8" hidden="1" outlineLevel="1" collapsed="1">
      <c r="A140" s="390"/>
      <c r="B140" s="391"/>
      <c r="C140" s="392">
        <f>'TSU Fed'!$C$8</f>
        <v>0</v>
      </c>
      <c r="D140" s="392">
        <f>'TSU Fed'!$D$8</f>
        <v>0</v>
      </c>
      <c r="E140" s="392">
        <f>'TSU Fed'!$E$8</f>
        <v>0</v>
      </c>
      <c r="F140" s="392">
        <f>'TSU Fed'!$F$8</f>
        <v>0</v>
      </c>
      <c r="G140" s="392">
        <f>'TSU Fed'!$G$8</f>
        <v>0</v>
      </c>
      <c r="H140" s="393"/>
    </row>
    <row r="141" spans="1:8" hidden="1" outlineLevel="1" collapsed="1">
      <c r="A141" s="390"/>
      <c r="B141" s="391"/>
      <c r="C141" s="392">
        <f>'TTU Fed'!$C$8</f>
        <v>0</v>
      </c>
      <c r="D141" s="392">
        <f>'TTU Fed'!$D$8</f>
        <v>0</v>
      </c>
      <c r="E141" s="392">
        <f>'TTU Fed'!$E$8</f>
        <v>0</v>
      </c>
      <c r="F141" s="392">
        <f>'TTU Fed'!$F$8</f>
        <v>0</v>
      </c>
      <c r="G141" s="392">
        <f>'TTU Fed'!$G$8</f>
        <v>0</v>
      </c>
      <c r="H141" s="393"/>
    </row>
    <row r="142" spans="1:8" hidden="1" outlineLevel="1" collapsed="1">
      <c r="A142" s="390"/>
      <c r="B142" s="391"/>
      <c r="C142" s="392">
        <f>'TWU Fed'!$C$8</f>
        <v>0</v>
      </c>
      <c r="D142" s="392">
        <f>'TWU Fed'!$D$8</f>
        <v>0</v>
      </c>
      <c r="E142" s="392">
        <f>'TWU Fed'!$E$8</f>
        <v>0</v>
      </c>
      <c r="F142" s="392">
        <f>'TWU Fed'!$F$8</f>
        <v>0</v>
      </c>
      <c r="G142" s="392">
        <f>'TWU Fed'!$G$8</f>
        <v>0</v>
      </c>
      <c r="H142" s="393"/>
    </row>
    <row r="143" spans="1:8" hidden="1" outlineLevel="1" collapsed="1">
      <c r="A143" s="390"/>
      <c r="B143" s="391"/>
      <c r="C143" s="392">
        <f>'TXST Fed'!$C$8</f>
        <v>0</v>
      </c>
      <c r="D143" s="392">
        <f>'TXST Fed'!$D$8</f>
        <v>0</v>
      </c>
      <c r="E143" s="392">
        <f>'TXST Fed'!$E$8</f>
        <v>0</v>
      </c>
      <c r="F143" s="392">
        <f>'TXST Fed'!$F$8</f>
        <v>0</v>
      </c>
      <c r="G143" s="392">
        <f>'TXST Fed'!$G$8</f>
        <v>0</v>
      </c>
      <c r="H143" s="393"/>
    </row>
    <row r="144" spans="1:8" hidden="1" outlineLevel="1" collapsed="1">
      <c r="A144" s="390"/>
      <c r="B144" s="391"/>
      <c r="C144" s="392">
        <f>'TYL Fed'!$C$8</f>
        <v>0</v>
      </c>
      <c r="D144" s="392">
        <f>'TYL Fed'!$D$8</f>
        <v>0</v>
      </c>
      <c r="E144" s="392">
        <f>'TYL Fed'!$E$8</f>
        <v>0</v>
      </c>
      <c r="F144" s="392">
        <f>'TYL Fed'!$F$8</f>
        <v>0</v>
      </c>
      <c r="G144" s="392">
        <f>'TYL Fed'!$G$8</f>
        <v>0</v>
      </c>
      <c r="H144" s="393"/>
    </row>
    <row r="145" spans="1:8" hidden="1" outlineLevel="1" collapsed="1">
      <c r="A145" s="390"/>
      <c r="B145" s="391"/>
      <c r="C145" s="392">
        <f>'UH1 Fed'!$C$8</f>
        <v>0</v>
      </c>
      <c r="D145" s="392">
        <f>'UH1 Fed'!$D$8</f>
        <v>0</v>
      </c>
      <c r="E145" s="392">
        <f>'UH1 Fed'!$E$8</f>
        <v>0</v>
      </c>
      <c r="F145" s="392">
        <f>'UH1 Fed'!$F$8</f>
        <v>0</v>
      </c>
      <c r="G145" s="392">
        <f>'UH1 Fed'!$G$8</f>
        <v>0</v>
      </c>
      <c r="H145" s="393"/>
    </row>
    <row r="146" spans="1:8" hidden="1" outlineLevel="1" collapsed="1">
      <c r="A146" s="390"/>
      <c r="B146" s="391"/>
      <c r="C146" s="392">
        <f>'UHCL Fed'!$C$8</f>
        <v>0</v>
      </c>
      <c r="D146" s="392">
        <f>'UHCL Fed'!$D$8</f>
        <v>0</v>
      </c>
      <c r="E146" s="392">
        <f>'UHCL Fed'!$E$8</f>
        <v>0</v>
      </c>
      <c r="F146" s="392">
        <f>'UHCL Fed'!$F$8</f>
        <v>0</v>
      </c>
      <c r="G146" s="392">
        <f>'UHCL Fed'!$G$8</f>
        <v>0</v>
      </c>
      <c r="H146" s="393"/>
    </row>
    <row r="147" spans="1:8" hidden="1" outlineLevel="1" collapsed="1">
      <c r="A147" s="390"/>
      <c r="B147" s="391"/>
      <c r="C147" s="392">
        <f>'UHD Fed'!$C$8</f>
        <v>0</v>
      </c>
      <c r="D147" s="392">
        <f>'UHD Fed'!$D$8</f>
        <v>0</v>
      </c>
      <c r="E147" s="392">
        <f>'UHD Fed'!$E$8</f>
        <v>0</v>
      </c>
      <c r="F147" s="392">
        <f>'UHD Fed'!$F$8</f>
        <v>0</v>
      </c>
      <c r="G147" s="392">
        <f>'UHD Fed'!$G$8</f>
        <v>0</v>
      </c>
      <c r="H147" s="393"/>
    </row>
    <row r="148" spans="1:8" hidden="1" outlineLevel="1" collapsed="1">
      <c r="A148" s="390"/>
      <c r="B148" s="391"/>
      <c r="C148" s="392">
        <f>'UHV Fed'!$C$8</f>
        <v>0</v>
      </c>
      <c r="D148" s="392">
        <f>'UHV Fed'!$D$8</f>
        <v>0</v>
      </c>
      <c r="E148" s="392">
        <f>'UHV Fed'!$E$8</f>
        <v>0</v>
      </c>
      <c r="F148" s="392">
        <f>'UHV Fed'!$F$8</f>
        <v>0</v>
      </c>
      <c r="G148" s="392">
        <f>'UHV Fed'!$G$8</f>
        <v>0</v>
      </c>
      <c r="H148" s="393"/>
    </row>
    <row r="149" spans="1:8" hidden="1" outlineLevel="1" collapsed="1">
      <c r="A149" s="390"/>
      <c r="B149" s="391"/>
      <c r="C149" s="392">
        <f>'UNT Fed'!$C$8</f>
        <v>0</v>
      </c>
      <c r="D149" s="392">
        <f>'UNT Fed'!$D$8</f>
        <v>0</v>
      </c>
      <c r="E149" s="392">
        <f>'UNT Fed'!$E$8</f>
        <v>0</v>
      </c>
      <c r="F149" s="392">
        <f>'UNT Fed'!$F$8</f>
        <v>0</v>
      </c>
      <c r="G149" s="392">
        <f>'UNT Fed'!$G$8</f>
        <v>0</v>
      </c>
      <c r="H149" s="393"/>
    </row>
    <row r="150" spans="1:8" hidden="1" outlineLevel="1" collapsed="1">
      <c r="A150" s="390"/>
      <c r="B150" s="391"/>
      <c r="C150" s="392">
        <f>'UNTD Fed'!$C$8</f>
        <v>0</v>
      </c>
      <c r="D150" s="392">
        <f>'UNTD Fed'!$D$8</f>
        <v>0</v>
      </c>
      <c r="E150" s="392">
        <f>'UNTD Fed'!$E$8</f>
        <v>0</v>
      </c>
      <c r="F150" s="392">
        <f>'UNTD Fed'!$F$8</f>
        <v>0</v>
      </c>
      <c r="G150" s="392">
        <f>'UNTD Fed'!$G$8</f>
        <v>0</v>
      </c>
      <c r="H150" s="393"/>
    </row>
    <row r="151" spans="1:8" hidden="1" outlineLevel="1" collapsed="1">
      <c r="A151" s="390"/>
      <c r="B151" s="391"/>
      <c r="C151" s="392">
        <f>'WTAMU Fed'!$C$8</f>
        <v>0</v>
      </c>
      <c r="D151" s="392">
        <f>'WTAMU Fed'!$D$8</f>
        <v>0</v>
      </c>
      <c r="E151" s="392">
        <f>'WTAMU Fed'!$E$8</f>
        <v>0</v>
      </c>
      <c r="F151" s="392">
        <f>'WTAMU Fed'!$F$8</f>
        <v>0</v>
      </c>
      <c r="G151" s="392">
        <f>'WTAMU Fed'!$G$8</f>
        <v>0</v>
      </c>
      <c r="H151" s="393"/>
    </row>
    <row r="152" spans="1:8" collapsed="1">
      <c r="A152" s="390" t="s">
        <v>1008</v>
      </c>
      <c r="B152" s="391" t="s">
        <v>1012</v>
      </c>
      <c r="C152" s="392">
        <f>SUM(C116:C151)</f>
        <v>0</v>
      </c>
      <c r="D152" s="392">
        <f>SUM(D116:D151)</f>
        <v>0</v>
      </c>
      <c r="E152" s="392">
        <f>SUM(E116:E151)</f>
        <v>0</v>
      </c>
      <c r="F152" s="392">
        <f>SUM(F116:F151)</f>
        <v>0</v>
      </c>
      <c r="G152" s="392">
        <f>SUM(G116:G151)</f>
        <v>0</v>
      </c>
      <c r="H152" s="393"/>
    </row>
    <row r="153" spans="1:8" hidden="1" outlineLevel="1">
      <c r="A153" s="390"/>
      <c r="B153" s="391"/>
      <c r="C153" s="392">
        <f>'ARL Fed'!$C$9</f>
        <v>1691035</v>
      </c>
      <c r="D153" s="392">
        <f>'ARL Fed'!$D$9</f>
        <v>0</v>
      </c>
      <c r="E153" s="392">
        <f>'ARL Fed'!$E$9</f>
        <v>0</v>
      </c>
      <c r="F153" s="392">
        <f>'ARL Fed'!$F$9</f>
        <v>1691035</v>
      </c>
      <c r="G153" s="392">
        <f>'ARL Fed'!$G$9</f>
        <v>0</v>
      </c>
      <c r="H153" s="393"/>
    </row>
    <row r="154" spans="1:8" hidden="1" outlineLevel="1" collapsed="1">
      <c r="A154" s="390"/>
      <c r="B154" s="391"/>
      <c r="C154" s="392">
        <f>'ASU Fed'!$C$9</f>
        <v>470075</v>
      </c>
      <c r="D154" s="392">
        <f>'ASU Fed'!$D$9</f>
        <v>186984</v>
      </c>
      <c r="E154" s="392">
        <f>'ASU Fed'!$E$9</f>
        <v>4018</v>
      </c>
      <c r="F154" s="392">
        <f>'ASU Fed'!$F$9</f>
        <v>287109</v>
      </c>
      <c r="G154" s="392">
        <f>'ASU Fed'!$G$9</f>
        <v>0</v>
      </c>
      <c r="H154" s="393"/>
    </row>
    <row r="155" spans="1:8" hidden="1" outlineLevel="1" collapsed="1">
      <c r="A155" s="390"/>
      <c r="B155" s="391"/>
      <c r="C155" s="392">
        <f>'AUS1 Fed'!$C$9</f>
        <v>0</v>
      </c>
      <c r="D155" s="392">
        <f>'AUS1 Fed'!$D$9</f>
        <v>0</v>
      </c>
      <c r="E155" s="392">
        <f>'AUS1 Fed'!$E$9</f>
        <v>0</v>
      </c>
      <c r="F155" s="392">
        <f>'AUS1 Fed'!$F$9</f>
        <v>0</v>
      </c>
      <c r="G155" s="392">
        <f>'AUS1 Fed'!$G$9</f>
        <v>0</v>
      </c>
      <c r="H155" s="393"/>
    </row>
    <row r="156" spans="1:8" hidden="1" outlineLevel="1" collapsed="1">
      <c r="A156" s="390"/>
      <c r="B156" s="391"/>
      <c r="C156" s="392">
        <f>'Dal Fed'!$C$9</f>
        <v>0</v>
      </c>
      <c r="D156" s="392">
        <f>'Dal Fed'!$D$9</f>
        <v>0</v>
      </c>
      <c r="E156" s="392">
        <f>'Dal Fed'!$E$9</f>
        <v>0</v>
      </c>
      <c r="F156" s="392">
        <f>'Dal Fed'!$F$9</f>
        <v>0</v>
      </c>
      <c r="G156" s="392">
        <f>'Dal Fed'!$G$9</f>
        <v>0</v>
      </c>
      <c r="H156" s="393"/>
    </row>
    <row r="157" spans="1:8" hidden="1" outlineLevel="1" collapsed="1">
      <c r="A157" s="390"/>
      <c r="B157" s="391"/>
      <c r="C157" s="392">
        <f>'E-P Fed'!$C$9</f>
        <v>1783906</v>
      </c>
      <c r="D157" s="392">
        <f>'E-P Fed'!$D$9</f>
        <v>0</v>
      </c>
      <c r="E157" s="392">
        <f>'E-P Fed'!$E$9</f>
        <v>0</v>
      </c>
      <c r="F157" s="392">
        <f>'E-P Fed'!$F$9</f>
        <v>0</v>
      </c>
      <c r="G157" s="392">
        <f>'E-P Fed'!$G$9</f>
        <v>1783906</v>
      </c>
      <c r="H157" s="393"/>
    </row>
    <row r="158" spans="1:8" hidden="1" outlineLevel="1" collapsed="1">
      <c r="A158" s="390"/>
      <c r="B158" s="391"/>
      <c r="C158" s="392">
        <f>'LU Fed'!$C$9</f>
        <v>0</v>
      </c>
      <c r="D158" s="392">
        <f>'LU Fed'!$D$9</f>
        <v>0</v>
      </c>
      <c r="E158" s="392">
        <f>'LU Fed'!$E$9</f>
        <v>0</v>
      </c>
      <c r="F158" s="392">
        <f>'LU Fed'!$F$9</f>
        <v>0</v>
      </c>
      <c r="G158" s="392">
        <f>'LU Fed'!$G$9</f>
        <v>0</v>
      </c>
      <c r="H158" s="393"/>
    </row>
    <row r="159" spans="1:8" hidden="1" outlineLevel="1" collapsed="1">
      <c r="A159" s="390"/>
      <c r="B159" s="391"/>
      <c r="C159" s="392">
        <f>'MIdWST Fed'!$C$9</f>
        <v>0</v>
      </c>
      <c r="D159" s="392">
        <f>'MIdWST Fed'!$D$9</f>
        <v>0</v>
      </c>
      <c r="E159" s="392">
        <f>'MIdWST Fed'!$E$9</f>
        <v>0</v>
      </c>
      <c r="F159" s="392">
        <f>'MIdWST Fed'!$F$9</f>
        <v>0</v>
      </c>
      <c r="G159" s="392">
        <f>'MIdWST Fed'!$G$9</f>
        <v>0</v>
      </c>
      <c r="H159" s="393"/>
    </row>
    <row r="160" spans="1:8" hidden="1" outlineLevel="1" collapsed="1">
      <c r="A160" s="390"/>
      <c r="B160" s="391"/>
      <c r="C160" s="392">
        <f>'P-B Fed'!$C$9</f>
        <v>141344</v>
      </c>
      <c r="D160" s="392">
        <f>'P-B Fed'!$D$9</f>
        <v>0</v>
      </c>
      <c r="E160" s="392">
        <f>'P-B Fed'!$E$9</f>
        <v>771028</v>
      </c>
      <c r="F160" s="392">
        <f>'P-B Fed'!$F$9</f>
        <v>518221</v>
      </c>
      <c r="G160" s="392">
        <f>'P-B Fed'!$G$9</f>
        <v>518221</v>
      </c>
      <c r="H160" s="393"/>
    </row>
    <row r="161" spans="1:8" hidden="1" outlineLevel="1" collapsed="1">
      <c r="A161" s="390"/>
      <c r="B161" s="391"/>
      <c r="C161" s="392">
        <f>'PVAMU Fed'!$C$9</f>
        <v>0</v>
      </c>
      <c r="D161" s="392">
        <f>'PVAMU Fed'!$D$9</f>
        <v>0</v>
      </c>
      <c r="E161" s="392">
        <f>'PVAMU Fed'!$E$9</f>
        <v>0</v>
      </c>
      <c r="F161" s="392">
        <f>'PVAMU Fed'!$F$9</f>
        <v>0</v>
      </c>
      <c r="G161" s="392">
        <f>'PVAMU Fed'!$G$9</f>
        <v>0</v>
      </c>
      <c r="H161" s="393"/>
    </row>
    <row r="162" spans="1:8" hidden="1" outlineLevel="1" collapsed="1">
      <c r="A162" s="390"/>
      <c r="B162" s="391"/>
      <c r="C162" s="392">
        <f>'RGV1 Fed'!$C$9</f>
        <v>2425833</v>
      </c>
      <c r="D162" s="392">
        <f>'RGV1 Fed'!$D$9</f>
        <v>2425833</v>
      </c>
      <c r="E162" s="392">
        <f>'RGV1 Fed'!$E$9</f>
        <v>20100</v>
      </c>
      <c r="F162" s="392">
        <f>'RGV1 Fed'!$F$9</f>
        <v>20100</v>
      </c>
      <c r="G162" s="392">
        <f>'RGV1 Fed'!$G$9</f>
        <v>0</v>
      </c>
      <c r="H162" s="393"/>
    </row>
    <row r="163" spans="1:8" hidden="1" outlineLevel="1" collapsed="1">
      <c r="A163" s="390"/>
      <c r="B163" s="391"/>
      <c r="C163" s="392">
        <f>'S-A Fed'!$C$9</f>
        <v>2156823</v>
      </c>
      <c r="D163" s="392">
        <f>'S-A Fed'!$D$9</f>
        <v>2137372</v>
      </c>
      <c r="E163" s="392">
        <f>'S-A Fed'!$E$9</f>
        <v>0</v>
      </c>
      <c r="F163" s="392">
        <f>'S-A Fed'!$F$9</f>
        <v>19451</v>
      </c>
      <c r="G163" s="392">
        <f>'S-A Fed'!$G$9</f>
        <v>0</v>
      </c>
      <c r="H163" s="393"/>
    </row>
    <row r="164" spans="1:8" hidden="1" outlineLevel="1" collapsed="1">
      <c r="A164" s="390"/>
      <c r="B164" s="391"/>
      <c r="C164" s="392">
        <f>'SFA Fed'!$C$9</f>
        <v>0</v>
      </c>
      <c r="D164" s="392">
        <f>'SFA Fed'!$D$9</f>
        <v>0</v>
      </c>
      <c r="E164" s="392">
        <f>'SFA Fed'!$E$9</f>
        <v>0</v>
      </c>
      <c r="F164" s="392">
        <f>'SFA Fed'!$F$9</f>
        <v>0</v>
      </c>
      <c r="G164" s="392">
        <f>'SFA Fed'!$G$9</f>
        <v>0</v>
      </c>
      <c r="H164" s="393"/>
    </row>
    <row r="165" spans="1:8" hidden="1" outlineLevel="1" collapsed="1">
      <c r="A165" s="390"/>
      <c r="B165" s="391"/>
      <c r="C165" s="392">
        <f>'SHSU1 Fed'!$C$9</f>
        <v>0</v>
      </c>
      <c r="D165" s="392">
        <f>'SHSU1 Fed'!$D$9</f>
        <v>0</v>
      </c>
      <c r="E165" s="392">
        <f>'SHSU1 Fed'!$E$9</f>
        <v>0</v>
      </c>
      <c r="F165" s="392">
        <f>'SHSU1 Fed'!$F$9</f>
        <v>0</v>
      </c>
      <c r="G165" s="392">
        <f>'SHSU1 Fed'!$G$9</f>
        <v>0</v>
      </c>
      <c r="H165" s="393"/>
    </row>
    <row r="166" spans="1:8" hidden="1" outlineLevel="1" collapsed="1">
      <c r="A166" s="390"/>
      <c r="B166" s="391"/>
      <c r="C166" s="392">
        <f>'SRSU Fed'!$C$9</f>
        <v>129584</v>
      </c>
      <c r="D166" s="392">
        <f>'SRSU Fed'!$D$9</f>
        <v>0</v>
      </c>
      <c r="E166" s="392">
        <f>'SRSU Fed'!$E$9</f>
        <v>0</v>
      </c>
      <c r="F166" s="392">
        <f>'SRSU Fed'!$F$9</f>
        <v>129584</v>
      </c>
      <c r="G166" s="392">
        <f>'SRSU Fed'!$G$9</f>
        <v>0</v>
      </c>
      <c r="H166" s="393"/>
    </row>
    <row r="167" spans="1:8" hidden="1" outlineLevel="1" collapsed="1">
      <c r="A167" s="390"/>
      <c r="B167" s="391"/>
      <c r="C167" s="392">
        <f>'TAMIU Fed'!$C$9</f>
        <v>674088</v>
      </c>
      <c r="D167" s="392">
        <f>'TAMIU Fed'!$D$9</f>
        <v>0</v>
      </c>
      <c r="E167" s="392">
        <f>'TAMIU Fed'!$E$9</f>
        <v>0</v>
      </c>
      <c r="F167" s="392">
        <f>'TAMIU Fed'!$F$9</f>
        <v>237201</v>
      </c>
      <c r="G167" s="392">
        <f>'TAMIU Fed'!$G$9</f>
        <v>0</v>
      </c>
      <c r="H167" s="393"/>
    </row>
    <row r="168" spans="1:8" hidden="1" outlineLevel="1" collapsed="1">
      <c r="A168" s="390"/>
      <c r="B168" s="391"/>
      <c r="C168" s="392">
        <f>'TAMU Fed'!$C$9</f>
        <v>0</v>
      </c>
      <c r="D168" s="392">
        <f>'TAMU Fed'!$D$9</f>
        <v>0</v>
      </c>
      <c r="E168" s="392">
        <f>'TAMU Fed'!$E$9</f>
        <v>0</v>
      </c>
      <c r="F168" s="392">
        <f>'TAMU Fed'!$F$9</f>
        <v>0</v>
      </c>
      <c r="G168" s="392">
        <f>'TAMU Fed'!$G$9</f>
        <v>0</v>
      </c>
      <c r="H168" s="393"/>
    </row>
    <row r="169" spans="1:8" hidden="1" outlineLevel="1" collapsed="1">
      <c r="A169" s="390"/>
      <c r="B169" s="391"/>
      <c r="C169" s="392">
        <f>'TAMUC Fed'!$C$9</f>
        <v>0</v>
      </c>
      <c r="D169" s="392">
        <f>'TAMUC Fed'!$D$9</f>
        <v>0</v>
      </c>
      <c r="E169" s="392">
        <f>'TAMUC Fed'!$E$9</f>
        <v>0</v>
      </c>
      <c r="F169" s="392">
        <f>'TAMUC Fed'!$F$9</f>
        <v>0</v>
      </c>
      <c r="G169" s="392">
        <f>'TAMUC Fed'!$G$9</f>
        <v>0</v>
      </c>
      <c r="H169" s="393"/>
    </row>
    <row r="170" spans="1:8" hidden="1" outlineLevel="1" collapsed="1">
      <c r="A170" s="390"/>
      <c r="B170" s="391"/>
      <c r="C170" s="392">
        <f>'TAMUCC Fed'!$C$9</f>
        <v>738294</v>
      </c>
      <c r="D170" s="392">
        <f>'TAMUCC Fed'!$D$9</f>
        <v>0</v>
      </c>
      <c r="E170" s="392">
        <f>'TAMUCC Fed'!$E$9</f>
        <v>6264</v>
      </c>
      <c r="F170" s="392">
        <f>'TAMUCC Fed'!$F$9</f>
        <v>744558</v>
      </c>
      <c r="G170" s="392">
        <f>'TAMUCC Fed'!$G$9</f>
        <v>0</v>
      </c>
      <c r="H170" s="393"/>
    </row>
    <row r="171" spans="1:8" hidden="1" outlineLevel="1" collapsed="1">
      <c r="A171" s="390"/>
      <c r="B171" s="391"/>
      <c r="C171" s="392">
        <f>'TAMUCT Fed'!$C$9</f>
        <v>0</v>
      </c>
      <c r="D171" s="392">
        <f>'TAMUCT Fed'!$D$9</f>
        <v>0</v>
      </c>
      <c r="E171" s="392">
        <f>'TAMUCT Fed'!$E$9</f>
        <v>0</v>
      </c>
      <c r="F171" s="392">
        <f>'TAMUCT Fed'!$F$9</f>
        <v>0</v>
      </c>
      <c r="G171" s="392">
        <f>'TAMUCT Fed'!$G$9</f>
        <v>0</v>
      </c>
      <c r="H171" s="393"/>
    </row>
    <row r="172" spans="1:8" hidden="1" outlineLevel="1" collapsed="1">
      <c r="A172" s="390"/>
      <c r="B172" s="391"/>
      <c r="C172" s="392">
        <f>'TAMUG Fed'!$C$9</f>
        <v>0</v>
      </c>
      <c r="D172" s="392">
        <f>'TAMUG Fed'!$D$9</f>
        <v>0</v>
      </c>
      <c r="E172" s="392">
        <f>'TAMUG Fed'!$E$9</f>
        <v>0</v>
      </c>
      <c r="F172" s="392">
        <f>'TAMUG Fed'!$F$9</f>
        <v>0</v>
      </c>
      <c r="G172" s="392">
        <f>'TAMUG Fed'!$G$9</f>
        <v>0</v>
      </c>
      <c r="H172" s="393"/>
    </row>
    <row r="173" spans="1:8" hidden="1" outlineLevel="1" collapsed="1">
      <c r="A173" s="390"/>
      <c r="B173" s="391"/>
      <c r="C173" s="392">
        <f>'TAMUK Fed'!$C$9</f>
        <v>516670</v>
      </c>
      <c r="D173" s="392">
        <f>'TAMUK Fed'!$D$9</f>
        <v>0</v>
      </c>
      <c r="E173" s="392">
        <f>'TAMUK Fed'!$E$9</f>
        <v>4376</v>
      </c>
      <c r="F173" s="392">
        <f>'TAMUK Fed'!$F$9</f>
        <v>521046</v>
      </c>
      <c r="G173" s="392">
        <f>'TAMUK Fed'!$G$9</f>
        <v>0</v>
      </c>
      <c r="H173" s="393"/>
    </row>
    <row r="174" spans="1:8" hidden="1" outlineLevel="1" collapsed="1">
      <c r="A174" s="390"/>
      <c r="B174" s="391"/>
      <c r="C174" s="392">
        <f>'TAMUSA Fed'!$C$9</f>
        <v>404121</v>
      </c>
      <c r="D174" s="392">
        <f>'TAMUSA Fed'!$D$9</f>
        <v>165000</v>
      </c>
      <c r="E174" s="392">
        <f>'TAMUSA Fed'!$E$9</f>
        <v>0</v>
      </c>
      <c r="F174" s="392">
        <f>'TAMUSA Fed'!$F$9</f>
        <v>239121</v>
      </c>
      <c r="G174" s="392">
        <f>'TAMUSA Fed'!$G$9</f>
        <v>0</v>
      </c>
      <c r="H174" s="393"/>
    </row>
    <row r="175" spans="1:8" hidden="1" outlineLevel="1" collapsed="1">
      <c r="A175" s="390"/>
      <c r="B175" s="391"/>
      <c r="C175" s="392">
        <f>'TAMUT Fed'!$C$9</f>
        <v>0</v>
      </c>
      <c r="D175" s="392">
        <f>'TAMUT Fed'!$D$9</f>
        <v>0</v>
      </c>
      <c r="E175" s="392">
        <f>'TAMUT Fed'!$E$9</f>
        <v>0</v>
      </c>
      <c r="F175" s="392">
        <f>'TAMUT Fed'!$F$9</f>
        <v>0</v>
      </c>
      <c r="G175" s="392">
        <f>'TAMUT Fed'!$G$9</f>
        <v>0</v>
      </c>
      <c r="H175" s="393"/>
    </row>
    <row r="176" spans="1:8" hidden="1" outlineLevel="1" collapsed="1">
      <c r="A176" s="390"/>
      <c r="B176" s="391"/>
      <c r="C176" s="392">
        <f>'TARLST Fed'!$C$9</f>
        <v>0</v>
      </c>
      <c r="D176" s="392">
        <f>'TARLST Fed'!$D$9</f>
        <v>0</v>
      </c>
      <c r="E176" s="392">
        <f>'TARLST Fed'!$E$9</f>
        <v>0</v>
      </c>
      <c r="F176" s="392">
        <f>'TARLST Fed'!$F$9</f>
        <v>0</v>
      </c>
      <c r="G176" s="392">
        <f>'TARLST Fed'!$G$9</f>
        <v>0</v>
      </c>
      <c r="H176" s="393"/>
    </row>
    <row r="177" spans="1:8" hidden="1" outlineLevel="1" collapsed="1">
      <c r="A177" s="390"/>
      <c r="B177" s="391"/>
      <c r="C177" s="392">
        <f>'TSU Fed'!$C$9</f>
        <v>0</v>
      </c>
      <c r="D177" s="392">
        <f>'TSU Fed'!$D$9</f>
        <v>0</v>
      </c>
      <c r="E177" s="392">
        <f>'TSU Fed'!$E$9</f>
        <v>0</v>
      </c>
      <c r="F177" s="392">
        <f>'TSU Fed'!$F$9</f>
        <v>0</v>
      </c>
      <c r="G177" s="392">
        <f>'TSU Fed'!$G$9</f>
        <v>0</v>
      </c>
      <c r="H177" s="393"/>
    </row>
    <row r="178" spans="1:8" hidden="1" outlineLevel="1" collapsed="1">
      <c r="A178" s="390"/>
      <c r="B178" s="391"/>
      <c r="C178" s="392">
        <f>'TTU Fed'!$C$9</f>
        <v>1912447</v>
      </c>
      <c r="D178" s="392">
        <f>'TTU Fed'!$D$9</f>
        <v>1529646</v>
      </c>
      <c r="E178" s="392">
        <f>'TTU Fed'!$E$9</f>
        <v>16506</v>
      </c>
      <c r="F178" s="392">
        <f>'TTU Fed'!$F$9</f>
        <v>399306</v>
      </c>
      <c r="G178" s="392">
        <f>'TTU Fed'!$G$9</f>
        <v>0</v>
      </c>
      <c r="H178" s="393"/>
    </row>
    <row r="179" spans="1:8" hidden="1" outlineLevel="1" collapsed="1">
      <c r="A179" s="390"/>
      <c r="B179" s="391"/>
      <c r="C179" s="392">
        <f>'TWU Fed'!$C$9</f>
        <v>652610</v>
      </c>
      <c r="D179" s="392">
        <f>'TWU Fed'!$D$9</f>
        <v>30000</v>
      </c>
      <c r="E179" s="392">
        <f>'TWU Fed'!$E$9</f>
        <v>0</v>
      </c>
      <c r="F179" s="392">
        <f>'TWU Fed'!$F$9</f>
        <v>538630</v>
      </c>
      <c r="G179" s="392">
        <f>'TWU Fed'!$G$9</f>
        <v>34877</v>
      </c>
      <c r="H179" s="393"/>
    </row>
    <row r="180" spans="1:8" hidden="1" outlineLevel="1" collapsed="1">
      <c r="A180" s="390"/>
      <c r="B180" s="391"/>
      <c r="C180" s="392">
        <f>'TXST Fed'!$C$9</f>
        <v>2348991</v>
      </c>
      <c r="D180" s="392">
        <f>'TXST Fed'!$D$9</f>
        <v>0</v>
      </c>
      <c r="E180" s="392">
        <f>'TXST Fed'!$E$9</f>
        <v>0</v>
      </c>
      <c r="F180" s="392">
        <f>'TXST Fed'!$F$9</f>
        <v>811243</v>
      </c>
      <c r="G180" s="392">
        <f>'TXST Fed'!$G$9</f>
        <v>1537748</v>
      </c>
      <c r="H180" s="393"/>
    </row>
    <row r="181" spans="1:8" hidden="1" outlineLevel="1" collapsed="1">
      <c r="A181" s="390"/>
      <c r="B181" s="391"/>
      <c r="C181" s="392">
        <f>'TYL Fed'!$C$9</f>
        <v>0</v>
      </c>
      <c r="D181" s="392">
        <f>'TYL Fed'!$D$9</f>
        <v>0</v>
      </c>
      <c r="E181" s="392">
        <f>'TYL Fed'!$E$9</f>
        <v>0</v>
      </c>
      <c r="F181" s="392">
        <f>'TYL Fed'!$F$9</f>
        <v>0</v>
      </c>
      <c r="G181" s="392">
        <f>'TYL Fed'!$G$9</f>
        <v>0</v>
      </c>
      <c r="H181" s="393"/>
    </row>
    <row r="182" spans="1:8" hidden="1" outlineLevel="1" collapsed="1">
      <c r="A182" s="390"/>
      <c r="B182" s="391"/>
      <c r="C182" s="392">
        <f>'UH1 Fed'!$C$9</f>
        <v>2860368</v>
      </c>
      <c r="D182" s="392">
        <f>'UH1 Fed'!$D$9</f>
        <v>2546211</v>
      </c>
      <c r="E182" s="392">
        <f>'UH1 Fed'!$E$9</f>
        <v>0</v>
      </c>
      <c r="F182" s="392">
        <f>'UH1 Fed'!$F$9</f>
        <v>320747</v>
      </c>
      <c r="G182" s="392">
        <f>'UH1 Fed'!$G$9</f>
        <v>0</v>
      </c>
      <c r="H182" s="393"/>
    </row>
    <row r="183" spans="1:8" hidden="1" outlineLevel="1" collapsed="1">
      <c r="A183" s="390"/>
      <c r="B183" s="391"/>
      <c r="C183" s="392">
        <f>'UHCL Fed'!$C$9</f>
        <v>410341</v>
      </c>
      <c r="D183" s="392">
        <f>'UHCL Fed'!$D$9</f>
        <v>18500</v>
      </c>
      <c r="E183" s="392">
        <f>'UHCL Fed'!$E$9</f>
        <v>0</v>
      </c>
      <c r="F183" s="392">
        <f>'UHCL Fed'!$F$9</f>
        <v>391841</v>
      </c>
      <c r="G183" s="392">
        <f>'UHCL Fed'!$G$9</f>
        <v>0</v>
      </c>
      <c r="H183" s="393"/>
    </row>
    <row r="184" spans="1:8" hidden="1" outlineLevel="1" collapsed="1">
      <c r="A184" s="390"/>
      <c r="B184" s="391"/>
      <c r="C184" s="392">
        <f>'UHD Fed'!$C$9</f>
        <v>689113</v>
      </c>
      <c r="D184" s="392">
        <f>'UHD Fed'!$D$9</f>
        <v>285701</v>
      </c>
      <c r="E184" s="392">
        <f>'UHD Fed'!$E$9</f>
        <v>0</v>
      </c>
      <c r="F184" s="392">
        <f>'UHD Fed'!$F$9</f>
        <v>161717</v>
      </c>
      <c r="G184" s="392">
        <f>'UHD Fed'!$G$9</f>
        <v>0</v>
      </c>
      <c r="H184" s="393"/>
    </row>
    <row r="185" spans="1:8" hidden="1" outlineLevel="1" collapsed="1">
      <c r="A185" s="390"/>
      <c r="B185" s="391"/>
      <c r="C185" s="392">
        <f>'UHV Fed'!$C$9</f>
        <v>161130</v>
      </c>
      <c r="D185" s="392">
        <f>'UHV Fed'!$D$9</f>
        <v>159795</v>
      </c>
      <c r="E185" s="392">
        <f>'UHV Fed'!$E$9</f>
        <v>0</v>
      </c>
      <c r="F185" s="392">
        <f>'UHV Fed'!$F$9</f>
        <v>1335</v>
      </c>
      <c r="G185" s="392">
        <f>'UHV Fed'!$G$9</f>
        <v>0</v>
      </c>
      <c r="H185" s="393"/>
    </row>
    <row r="186" spans="1:8" hidden="1" outlineLevel="1" collapsed="1">
      <c r="A186" s="390"/>
      <c r="B186" s="391"/>
      <c r="C186" s="392">
        <f>'UNT Fed'!$C$9</f>
        <v>2150220</v>
      </c>
      <c r="D186" s="392">
        <f>'UNT Fed'!$D$9</f>
        <v>7170</v>
      </c>
      <c r="E186" s="392">
        <f>'UNT Fed'!$E$9</f>
        <v>0</v>
      </c>
      <c r="F186" s="392">
        <f>'UNT Fed'!$F$9</f>
        <v>2143050</v>
      </c>
      <c r="G186" s="392">
        <f>'UNT Fed'!$G$9</f>
        <v>2600</v>
      </c>
      <c r="H186" s="393"/>
    </row>
    <row r="187" spans="1:8" hidden="1" outlineLevel="1" collapsed="1">
      <c r="A187" s="390"/>
      <c r="B187" s="391"/>
      <c r="C187" s="392">
        <f>'UNTD Fed'!$C$9</f>
        <v>0</v>
      </c>
      <c r="D187" s="392">
        <f>'UNTD Fed'!$D$9</f>
        <v>0</v>
      </c>
      <c r="E187" s="392">
        <f>'UNTD Fed'!$E$9</f>
        <v>219788</v>
      </c>
      <c r="F187" s="392">
        <f>'UNTD Fed'!$F$9</f>
        <v>219788</v>
      </c>
      <c r="G187" s="392">
        <f>'UNTD Fed'!$G$9</f>
        <v>0</v>
      </c>
      <c r="H187" s="393"/>
    </row>
    <row r="188" spans="1:8" hidden="1" outlineLevel="1" collapsed="1">
      <c r="A188" s="390"/>
      <c r="B188" s="391"/>
      <c r="C188" s="392">
        <f>'WTAMU Fed'!$C$9</f>
        <v>424534</v>
      </c>
      <c r="D188" s="392">
        <f>'WTAMU Fed'!$D$9</f>
        <v>20000</v>
      </c>
      <c r="E188" s="392">
        <f>'WTAMU Fed'!$E$9</f>
        <v>424534</v>
      </c>
      <c r="F188" s="392">
        <f>'WTAMU Fed'!$F$9</f>
        <v>404534</v>
      </c>
      <c r="G188" s="392">
        <f>'WTAMU Fed'!$G$9</f>
        <v>0</v>
      </c>
      <c r="H188" s="393"/>
    </row>
    <row r="189" spans="1:8" collapsed="1">
      <c r="A189" s="390" t="s">
        <v>1008</v>
      </c>
      <c r="B189" s="391" t="s">
        <v>1013</v>
      </c>
      <c r="C189" s="392">
        <f>SUM(C153:C188)</f>
        <v>22741527</v>
      </c>
      <c r="D189" s="392">
        <f>SUM(D153:D188)</f>
        <v>9512212</v>
      </c>
      <c r="E189" s="392">
        <f>SUM(E153:E188)</f>
        <v>1466614</v>
      </c>
      <c r="F189" s="392">
        <f>SUM(F153:F188)</f>
        <v>9799617</v>
      </c>
      <c r="G189" s="392">
        <f>SUM(G153:G188)</f>
        <v>3877352</v>
      </c>
      <c r="H189" s="393"/>
    </row>
    <row r="190" spans="1:8" hidden="1" outlineLevel="1">
      <c r="A190" s="390"/>
      <c r="B190" s="391"/>
      <c r="C190" s="392">
        <f>'ARL Fed'!$C$10</f>
        <v>0</v>
      </c>
      <c r="D190" s="392">
        <f>'ARL Fed'!$D$10</f>
        <v>0</v>
      </c>
      <c r="E190" s="392">
        <f>'ARL Fed'!$E$10</f>
        <v>0</v>
      </c>
      <c r="F190" s="392">
        <f>'ARL Fed'!$F$10</f>
        <v>0</v>
      </c>
      <c r="G190" s="392">
        <f>'ARL Fed'!$G$10</f>
        <v>0</v>
      </c>
      <c r="H190" s="393"/>
    </row>
    <row r="191" spans="1:8" hidden="1" outlineLevel="1" collapsed="1">
      <c r="A191" s="390"/>
      <c r="B191" s="391"/>
      <c r="C191" s="392">
        <f>'ASU Fed'!$C$10</f>
        <v>0</v>
      </c>
      <c r="D191" s="392">
        <f>'ASU Fed'!$D$10</f>
        <v>0</v>
      </c>
      <c r="E191" s="392">
        <f>'ASU Fed'!$E$10</f>
        <v>0</v>
      </c>
      <c r="F191" s="392">
        <f>'ASU Fed'!$F$10</f>
        <v>0</v>
      </c>
      <c r="G191" s="392">
        <f>'ASU Fed'!$G$10</f>
        <v>0</v>
      </c>
      <c r="H191" s="393"/>
    </row>
    <row r="192" spans="1:8" hidden="1" outlineLevel="1" collapsed="1">
      <c r="A192" s="390"/>
      <c r="B192" s="391"/>
      <c r="C192" s="392">
        <f>'AUS1 Fed'!$C$10</f>
        <v>0</v>
      </c>
      <c r="D192" s="392">
        <f>'AUS1 Fed'!$D$10</f>
        <v>0</v>
      </c>
      <c r="E192" s="392">
        <f>'AUS1 Fed'!$E$10</f>
        <v>0</v>
      </c>
      <c r="F192" s="392">
        <f>'AUS1 Fed'!$F$10</f>
        <v>0</v>
      </c>
      <c r="G192" s="392">
        <f>'AUS1 Fed'!$G$10</f>
        <v>0</v>
      </c>
      <c r="H192" s="393"/>
    </row>
    <row r="193" spans="1:8" hidden="1" outlineLevel="1" collapsed="1">
      <c r="A193" s="390"/>
      <c r="B193" s="391"/>
      <c r="C193" s="392">
        <f>'Dal Fed'!$C$10</f>
        <v>0</v>
      </c>
      <c r="D193" s="392">
        <f>'Dal Fed'!$D$10</f>
        <v>0</v>
      </c>
      <c r="E193" s="392">
        <f>'Dal Fed'!$E$10</f>
        <v>0</v>
      </c>
      <c r="F193" s="392">
        <f>'Dal Fed'!$F$10</f>
        <v>0</v>
      </c>
      <c r="G193" s="392">
        <f>'Dal Fed'!$G$10</f>
        <v>0</v>
      </c>
      <c r="H193" s="393"/>
    </row>
    <row r="194" spans="1:8" hidden="1" outlineLevel="1" collapsed="1">
      <c r="A194" s="390"/>
      <c r="B194" s="391"/>
      <c r="C194" s="392">
        <f>'E-P Fed'!$C$10</f>
        <v>0</v>
      </c>
      <c r="D194" s="392">
        <f>'E-P Fed'!$D$10</f>
        <v>0</v>
      </c>
      <c r="E194" s="392">
        <f>'E-P Fed'!$E$10</f>
        <v>0</v>
      </c>
      <c r="F194" s="392">
        <f>'E-P Fed'!$F$10</f>
        <v>0</v>
      </c>
      <c r="G194" s="392">
        <f>'E-P Fed'!$G$10</f>
        <v>0</v>
      </c>
      <c r="H194" s="393"/>
    </row>
    <row r="195" spans="1:8" hidden="1" outlineLevel="1" collapsed="1">
      <c r="A195" s="390"/>
      <c r="B195" s="391"/>
      <c r="C195" s="392">
        <f>'LU Fed'!$C$10</f>
        <v>345068</v>
      </c>
      <c r="D195" s="392">
        <f>'LU Fed'!$D$10</f>
        <v>0</v>
      </c>
      <c r="E195" s="392">
        <f>'LU Fed'!$E$10</f>
        <v>3999</v>
      </c>
      <c r="F195" s="392">
        <f>'LU Fed'!$F$10</f>
        <v>348917</v>
      </c>
      <c r="G195" s="392">
        <f>'LU Fed'!$G$10</f>
        <v>0</v>
      </c>
      <c r="H195" s="393"/>
    </row>
    <row r="196" spans="1:8" hidden="1" outlineLevel="1" collapsed="1">
      <c r="A196" s="390"/>
      <c r="B196" s="391"/>
      <c r="C196" s="392">
        <f>'MIdWST Fed'!$C$10</f>
        <v>215274</v>
      </c>
      <c r="D196" s="392">
        <f>'MIdWST Fed'!$D$10</f>
        <v>206947</v>
      </c>
      <c r="E196" s="392">
        <f>'MIdWST Fed'!$E$10</f>
        <v>2508</v>
      </c>
      <c r="F196" s="392">
        <f>'MIdWST Fed'!$F$10</f>
        <v>10835</v>
      </c>
      <c r="G196" s="392">
        <f>'MIdWST Fed'!$G$10</f>
        <v>0</v>
      </c>
      <c r="H196" s="393"/>
    </row>
    <row r="197" spans="1:8" hidden="1" outlineLevel="1" collapsed="1">
      <c r="A197" s="390"/>
      <c r="B197" s="391"/>
      <c r="C197" s="392">
        <f>'P-B Fed'!$C$10</f>
        <v>0</v>
      </c>
      <c r="D197" s="392">
        <f>'P-B Fed'!$D$10</f>
        <v>0</v>
      </c>
      <c r="E197" s="392">
        <f>'P-B Fed'!$E$10</f>
        <v>0</v>
      </c>
      <c r="F197" s="392">
        <f>'P-B Fed'!$F$10</f>
        <v>0</v>
      </c>
      <c r="G197" s="392">
        <f>'P-B Fed'!$G$10</f>
        <v>0</v>
      </c>
      <c r="H197" s="393"/>
    </row>
    <row r="198" spans="1:8" hidden="1" outlineLevel="1" collapsed="1">
      <c r="A198" s="390"/>
      <c r="B198" s="391"/>
      <c r="C198" s="392">
        <f>'PVAMU Fed'!$C$10</f>
        <v>0</v>
      </c>
      <c r="D198" s="392">
        <f>'PVAMU Fed'!$D$10</f>
        <v>0</v>
      </c>
      <c r="E198" s="392">
        <f>'PVAMU Fed'!$E$10</f>
        <v>0</v>
      </c>
      <c r="F198" s="392">
        <f>'PVAMU Fed'!$F$10</f>
        <v>0</v>
      </c>
      <c r="G198" s="392">
        <f>'PVAMU Fed'!$G$10</f>
        <v>0</v>
      </c>
      <c r="H198" s="393"/>
    </row>
    <row r="199" spans="1:8" hidden="1" outlineLevel="1" collapsed="1">
      <c r="A199" s="390"/>
      <c r="B199" s="391"/>
      <c r="C199" s="392">
        <f>'RGV1 Fed'!$C$10</f>
        <v>0</v>
      </c>
      <c r="D199" s="392">
        <f>'RGV1 Fed'!$D$10</f>
        <v>0</v>
      </c>
      <c r="E199" s="392">
        <f>'RGV1 Fed'!$E$10</f>
        <v>0</v>
      </c>
      <c r="F199" s="392">
        <f>'RGV1 Fed'!$F$10</f>
        <v>0</v>
      </c>
      <c r="G199" s="392">
        <f>'RGV1 Fed'!$G$10</f>
        <v>0</v>
      </c>
      <c r="H199" s="393"/>
    </row>
    <row r="200" spans="1:8" hidden="1" outlineLevel="1" collapsed="1">
      <c r="A200" s="390"/>
      <c r="B200" s="391"/>
      <c r="C200" s="392">
        <f>'S-A Fed'!$C$10</f>
        <v>0</v>
      </c>
      <c r="D200" s="392">
        <f>'S-A Fed'!$D$10</f>
        <v>0</v>
      </c>
      <c r="E200" s="392">
        <f>'S-A Fed'!$E$10</f>
        <v>0</v>
      </c>
      <c r="F200" s="392">
        <f>'S-A Fed'!$F$10</f>
        <v>0</v>
      </c>
      <c r="G200" s="392">
        <f>'S-A Fed'!$G$10</f>
        <v>0</v>
      </c>
      <c r="H200" s="393"/>
    </row>
    <row r="201" spans="1:8" hidden="1" outlineLevel="1" collapsed="1">
      <c r="A201" s="390"/>
      <c r="B201" s="391"/>
      <c r="C201" s="392">
        <f>'SFA Fed'!$C$10</f>
        <v>513425</v>
      </c>
      <c r="D201" s="392">
        <f>'SFA Fed'!$D$10</f>
        <v>513425</v>
      </c>
      <c r="E201" s="392">
        <f>'SFA Fed'!$E$10</f>
        <v>5986</v>
      </c>
      <c r="F201" s="392">
        <f>'SFA Fed'!$F$10</f>
        <v>5986</v>
      </c>
      <c r="G201" s="392">
        <f>'SFA Fed'!$G$10</f>
        <v>0</v>
      </c>
      <c r="H201" s="393"/>
    </row>
    <row r="202" spans="1:8" hidden="1" outlineLevel="1" collapsed="1">
      <c r="A202" s="390"/>
      <c r="B202" s="391"/>
      <c r="C202" s="392">
        <f>'SHSU1 Fed'!$C$10</f>
        <v>860863</v>
      </c>
      <c r="D202" s="392">
        <f>'SHSU1 Fed'!$D$10</f>
        <v>850956</v>
      </c>
      <c r="E202" s="392">
        <f>'SHSU1 Fed'!$E$10</f>
        <v>0</v>
      </c>
      <c r="F202" s="392">
        <f>'SHSU1 Fed'!$F$10</f>
        <v>0</v>
      </c>
      <c r="G202" s="392">
        <f>'SHSU1 Fed'!$G$10</f>
        <v>0</v>
      </c>
      <c r="H202" s="393"/>
    </row>
    <row r="203" spans="1:8" hidden="1" outlineLevel="1" collapsed="1">
      <c r="A203" s="390"/>
      <c r="B203" s="391"/>
      <c r="C203" s="392">
        <f>'SRSU Fed'!$C$10</f>
        <v>0</v>
      </c>
      <c r="D203" s="392">
        <f>'SRSU Fed'!$D$10</f>
        <v>0</v>
      </c>
      <c r="E203" s="392">
        <f>'SRSU Fed'!$E$10</f>
        <v>0</v>
      </c>
      <c r="F203" s="392">
        <f>'SRSU Fed'!$F$10</f>
        <v>0</v>
      </c>
      <c r="G203" s="392">
        <f>'SRSU Fed'!$G$10</f>
        <v>0</v>
      </c>
      <c r="H203" s="393"/>
    </row>
    <row r="204" spans="1:8" hidden="1" outlineLevel="1" collapsed="1">
      <c r="A204" s="390"/>
      <c r="B204" s="391"/>
      <c r="C204" s="392">
        <f>'TAMIU Fed'!$C$10</f>
        <v>0</v>
      </c>
      <c r="D204" s="392">
        <f>'TAMIU Fed'!$D$10</f>
        <v>0</v>
      </c>
      <c r="E204" s="392">
        <f>'TAMIU Fed'!$E$10</f>
        <v>0</v>
      </c>
      <c r="F204" s="392">
        <f>'TAMIU Fed'!$F$10</f>
        <v>0</v>
      </c>
      <c r="G204" s="392">
        <f>'TAMIU Fed'!$G$10</f>
        <v>0</v>
      </c>
      <c r="H204" s="393"/>
    </row>
    <row r="205" spans="1:8" hidden="1" outlineLevel="1" collapsed="1">
      <c r="A205" s="390"/>
      <c r="B205" s="391"/>
      <c r="C205" s="392">
        <f>'TAMU Fed'!$C$10</f>
        <v>0</v>
      </c>
      <c r="D205" s="392">
        <f>'TAMU Fed'!$D$10</f>
        <v>0</v>
      </c>
      <c r="E205" s="392">
        <f>'TAMU Fed'!$E$10</f>
        <v>0</v>
      </c>
      <c r="F205" s="392">
        <f>'TAMU Fed'!$F$10</f>
        <v>0</v>
      </c>
      <c r="G205" s="392">
        <f>'TAMU Fed'!$G$10</f>
        <v>0</v>
      </c>
      <c r="H205" s="393"/>
    </row>
    <row r="206" spans="1:8" hidden="1" outlineLevel="1" collapsed="1">
      <c r="A206" s="390"/>
      <c r="B206" s="391"/>
      <c r="C206" s="392">
        <f>'TAMUC Fed'!$C$10</f>
        <v>0</v>
      </c>
      <c r="D206" s="392">
        <f>'TAMUC Fed'!$D$10</f>
        <v>0</v>
      </c>
      <c r="E206" s="392">
        <f>'TAMUC Fed'!$E$10</f>
        <v>0</v>
      </c>
      <c r="F206" s="392">
        <f>'TAMUC Fed'!$F$10</f>
        <v>0</v>
      </c>
      <c r="G206" s="392">
        <f>'TAMUC Fed'!$G$10</f>
        <v>0</v>
      </c>
      <c r="H206" s="393"/>
    </row>
    <row r="207" spans="1:8" hidden="1" outlineLevel="1" collapsed="1">
      <c r="A207" s="390"/>
      <c r="B207" s="391"/>
      <c r="C207" s="392">
        <f>'TAMUCC Fed'!$C$10</f>
        <v>0</v>
      </c>
      <c r="D207" s="392">
        <f>'TAMUCC Fed'!$D$10</f>
        <v>0</v>
      </c>
      <c r="E207" s="392">
        <f>'TAMUCC Fed'!$E$10</f>
        <v>0</v>
      </c>
      <c r="F207" s="392">
        <f>'TAMUCC Fed'!$F$10</f>
        <v>0</v>
      </c>
      <c r="G207" s="392">
        <f>'TAMUCC Fed'!$G$10</f>
        <v>0</v>
      </c>
      <c r="H207" s="393"/>
    </row>
    <row r="208" spans="1:8" hidden="1" outlineLevel="1" collapsed="1">
      <c r="A208" s="390"/>
      <c r="B208" s="391"/>
      <c r="C208" s="392">
        <f>'TAMUCT Fed'!$C$10</f>
        <v>65785</v>
      </c>
      <c r="D208" s="392">
        <f>'TAMUCT Fed'!$D$10</f>
        <v>33750</v>
      </c>
      <c r="E208" s="392">
        <f>'TAMUCT Fed'!$E$10</f>
        <v>0</v>
      </c>
      <c r="F208" s="392">
        <f>'TAMUCT Fed'!$F$10</f>
        <v>32035</v>
      </c>
      <c r="G208" s="392">
        <f>'TAMUCT Fed'!$G$10</f>
        <v>0</v>
      </c>
      <c r="H208" s="393"/>
    </row>
    <row r="209" spans="1:8" hidden="1" outlineLevel="1" collapsed="1">
      <c r="A209" s="390"/>
      <c r="B209" s="391"/>
      <c r="C209" s="392">
        <f>'TAMUG Fed'!$C$10</f>
        <v>0</v>
      </c>
      <c r="D209" s="392">
        <f>'TAMUG Fed'!$D$10</f>
        <v>0</v>
      </c>
      <c r="E209" s="392">
        <f>'TAMUG Fed'!$E$10</f>
        <v>0</v>
      </c>
      <c r="F209" s="392">
        <f>'TAMUG Fed'!$F$10</f>
        <v>0</v>
      </c>
      <c r="G209" s="392">
        <f>'TAMUG Fed'!$G$10</f>
        <v>0</v>
      </c>
      <c r="H209" s="393"/>
    </row>
    <row r="210" spans="1:8" hidden="1" outlineLevel="1" collapsed="1">
      <c r="A210" s="390"/>
      <c r="B210" s="391"/>
      <c r="C210" s="392">
        <f>'TAMUK Fed'!$C$10</f>
        <v>0</v>
      </c>
      <c r="D210" s="392">
        <f>'TAMUK Fed'!$D$10</f>
        <v>0</v>
      </c>
      <c r="E210" s="392">
        <f>'TAMUK Fed'!$E$10</f>
        <v>0</v>
      </c>
      <c r="F210" s="392">
        <f>'TAMUK Fed'!$F$10</f>
        <v>0</v>
      </c>
      <c r="G210" s="392">
        <f>'TAMUK Fed'!$G$10</f>
        <v>0</v>
      </c>
      <c r="H210" s="393"/>
    </row>
    <row r="211" spans="1:8" hidden="1" outlineLevel="1" collapsed="1">
      <c r="A211" s="390"/>
      <c r="B211" s="391"/>
      <c r="C211" s="392">
        <f>'TAMUSA Fed'!$C$10</f>
        <v>0</v>
      </c>
      <c r="D211" s="392">
        <f>'TAMUSA Fed'!$D$10</f>
        <v>0</v>
      </c>
      <c r="E211" s="392">
        <f>'TAMUSA Fed'!$E$10</f>
        <v>0</v>
      </c>
      <c r="F211" s="392">
        <f>'TAMUSA Fed'!$F$10</f>
        <v>0</v>
      </c>
      <c r="G211" s="392">
        <f>'TAMUSA Fed'!$G$10</f>
        <v>0</v>
      </c>
      <c r="H211" s="393"/>
    </row>
    <row r="212" spans="1:8" hidden="1" outlineLevel="1" collapsed="1">
      <c r="A212" s="390"/>
      <c r="B212" s="391"/>
      <c r="C212" s="392">
        <f>'TAMUT Fed'!$C$10</f>
        <v>73978</v>
      </c>
      <c r="D212" s="392">
        <f>'TAMUT Fed'!$D$10</f>
        <v>0</v>
      </c>
      <c r="E212" s="392">
        <f>'TAMUT Fed'!$E$10</f>
        <v>0</v>
      </c>
      <c r="F212" s="392">
        <f>'TAMUT Fed'!$F$10</f>
        <v>41428</v>
      </c>
      <c r="G212" s="392">
        <f>'TAMUT Fed'!$G$10</f>
        <v>0</v>
      </c>
      <c r="H212" s="393"/>
    </row>
    <row r="213" spans="1:8" hidden="1" outlineLevel="1" collapsed="1">
      <c r="A213" s="390"/>
      <c r="B213" s="391"/>
      <c r="C213" s="392">
        <f>'TARLST Fed'!$C$10</f>
        <v>537803</v>
      </c>
      <c r="D213" s="392">
        <f>'TARLST Fed'!$D$10</f>
        <v>360650</v>
      </c>
      <c r="E213" s="392">
        <f>'TARLST Fed'!$E$10</f>
        <v>0</v>
      </c>
      <c r="F213" s="392">
        <f>'TARLST Fed'!$F$10</f>
        <v>177153</v>
      </c>
      <c r="G213" s="392">
        <f>'TARLST Fed'!$G$10</f>
        <v>0</v>
      </c>
      <c r="H213" s="393"/>
    </row>
    <row r="214" spans="1:8" hidden="1" outlineLevel="1" collapsed="1">
      <c r="A214" s="390"/>
      <c r="B214" s="391"/>
      <c r="C214" s="392">
        <f>'TSU Fed'!$C$10</f>
        <v>0</v>
      </c>
      <c r="D214" s="392">
        <f>'TSU Fed'!$D$10</f>
        <v>0</v>
      </c>
      <c r="E214" s="392">
        <f>'TSU Fed'!$E$10</f>
        <v>0</v>
      </c>
      <c r="F214" s="392">
        <f>'TSU Fed'!$F$10</f>
        <v>0</v>
      </c>
      <c r="G214" s="392">
        <f>'TSU Fed'!$G$10</f>
        <v>0</v>
      </c>
      <c r="H214" s="393"/>
    </row>
    <row r="215" spans="1:8" hidden="1" outlineLevel="1" collapsed="1">
      <c r="A215" s="390"/>
      <c r="B215" s="391"/>
      <c r="C215" s="392">
        <f>'TTU Fed'!$C$10</f>
        <v>0</v>
      </c>
      <c r="D215" s="392">
        <f>'TTU Fed'!$D$10</f>
        <v>0</v>
      </c>
      <c r="E215" s="392">
        <f>'TTU Fed'!$E$10</f>
        <v>0</v>
      </c>
      <c r="F215" s="392">
        <f>'TTU Fed'!$F$10</f>
        <v>0</v>
      </c>
      <c r="G215" s="392">
        <f>'TTU Fed'!$G$10</f>
        <v>0</v>
      </c>
      <c r="H215" s="393"/>
    </row>
    <row r="216" spans="1:8" hidden="1" outlineLevel="1" collapsed="1">
      <c r="A216" s="390"/>
      <c r="B216" s="391"/>
      <c r="C216" s="392">
        <f>'TWU Fed'!$C$10</f>
        <v>0</v>
      </c>
      <c r="D216" s="392">
        <f>'TWU Fed'!$D$10</f>
        <v>0</v>
      </c>
      <c r="E216" s="392">
        <f>'TWU Fed'!$E$10</f>
        <v>0</v>
      </c>
      <c r="F216" s="392">
        <f>'TWU Fed'!$F$10</f>
        <v>0</v>
      </c>
      <c r="G216" s="392">
        <f>'TWU Fed'!$G$10</f>
        <v>0</v>
      </c>
      <c r="H216" s="393"/>
    </row>
    <row r="217" spans="1:8" hidden="1" outlineLevel="1" collapsed="1">
      <c r="A217" s="390"/>
      <c r="B217" s="391"/>
      <c r="C217" s="392">
        <f>'TXST Fed'!$C$10</f>
        <v>0</v>
      </c>
      <c r="D217" s="392">
        <f>'TXST Fed'!$D$10</f>
        <v>0</v>
      </c>
      <c r="E217" s="392">
        <f>'TXST Fed'!$E$10</f>
        <v>0</v>
      </c>
      <c r="F217" s="392">
        <f>'TXST Fed'!$F$10</f>
        <v>0</v>
      </c>
      <c r="G217" s="392">
        <f>'TXST Fed'!$G$10</f>
        <v>0</v>
      </c>
      <c r="H217" s="393"/>
    </row>
    <row r="218" spans="1:8" hidden="1" outlineLevel="1" collapsed="1">
      <c r="A218" s="390"/>
      <c r="B218" s="391"/>
      <c r="C218" s="392">
        <f>'TYL Fed'!$C$10</f>
        <v>0</v>
      </c>
      <c r="D218" s="392">
        <f>'TYL Fed'!$D$10</f>
        <v>0</v>
      </c>
      <c r="E218" s="392">
        <f>'TYL Fed'!$E$10</f>
        <v>0</v>
      </c>
      <c r="F218" s="392">
        <f>'TYL Fed'!$F$10</f>
        <v>0</v>
      </c>
      <c r="G218" s="392">
        <f>'TYL Fed'!$G$10</f>
        <v>0</v>
      </c>
      <c r="H218" s="393"/>
    </row>
    <row r="219" spans="1:8" hidden="1" outlineLevel="1" collapsed="1">
      <c r="A219" s="390"/>
      <c r="B219" s="391"/>
      <c r="C219" s="392">
        <f>'UH1 Fed'!$C$10</f>
        <v>0</v>
      </c>
      <c r="D219" s="392">
        <f>'UH1 Fed'!$D$10</f>
        <v>0</v>
      </c>
      <c r="E219" s="392">
        <f>'UH1 Fed'!$E$10</f>
        <v>0</v>
      </c>
      <c r="F219" s="392">
        <f>'UH1 Fed'!$F$10</f>
        <v>0</v>
      </c>
      <c r="G219" s="392">
        <f>'UH1 Fed'!$G$10</f>
        <v>0</v>
      </c>
      <c r="H219" s="393"/>
    </row>
    <row r="220" spans="1:8" hidden="1" outlineLevel="1" collapsed="1">
      <c r="A220" s="390"/>
      <c r="B220" s="391"/>
      <c r="C220" s="392">
        <f>'UHCL Fed'!$C$10</f>
        <v>0</v>
      </c>
      <c r="D220" s="392">
        <f>'UHCL Fed'!$D$10</f>
        <v>0</v>
      </c>
      <c r="E220" s="392">
        <f>'UHCL Fed'!$E$10</f>
        <v>0</v>
      </c>
      <c r="F220" s="392">
        <f>'UHCL Fed'!$F$10</f>
        <v>0</v>
      </c>
      <c r="G220" s="392">
        <f>'UHCL Fed'!$G$10</f>
        <v>0</v>
      </c>
      <c r="H220" s="393"/>
    </row>
    <row r="221" spans="1:8" hidden="1" outlineLevel="1" collapsed="1">
      <c r="A221" s="390"/>
      <c r="B221" s="391"/>
      <c r="C221" s="392">
        <f>'UHD Fed'!$C$10</f>
        <v>0</v>
      </c>
      <c r="D221" s="392">
        <f>'UHD Fed'!$D$10</f>
        <v>0</v>
      </c>
      <c r="E221" s="392">
        <f>'UHD Fed'!$E$10</f>
        <v>0</v>
      </c>
      <c r="F221" s="392">
        <f>'UHD Fed'!$F$10</f>
        <v>0</v>
      </c>
      <c r="G221" s="392">
        <f>'UHD Fed'!$G$10</f>
        <v>0</v>
      </c>
      <c r="H221" s="393"/>
    </row>
    <row r="222" spans="1:8" hidden="1" outlineLevel="1" collapsed="1">
      <c r="A222" s="390"/>
      <c r="B222" s="391"/>
      <c r="C222" s="392">
        <f>'UHV Fed'!$C$10</f>
        <v>0</v>
      </c>
      <c r="D222" s="392">
        <f>'UHV Fed'!$D$10</f>
        <v>0</v>
      </c>
      <c r="E222" s="392">
        <f>'UHV Fed'!$E$10</f>
        <v>0</v>
      </c>
      <c r="F222" s="392">
        <f>'UHV Fed'!$F$10</f>
        <v>0</v>
      </c>
      <c r="G222" s="392">
        <f>'UHV Fed'!$G$10</f>
        <v>0</v>
      </c>
      <c r="H222" s="393"/>
    </row>
    <row r="223" spans="1:8" hidden="1" outlineLevel="1" collapsed="1">
      <c r="A223" s="390"/>
      <c r="B223" s="391"/>
      <c r="C223" s="392">
        <f>'UNT Fed'!$C$10</f>
        <v>0</v>
      </c>
      <c r="D223" s="392">
        <f>'UNT Fed'!$D$10</f>
        <v>0</v>
      </c>
      <c r="E223" s="392">
        <f>'UNT Fed'!$E$10</f>
        <v>0</v>
      </c>
      <c r="F223" s="392">
        <f>'UNT Fed'!$F$10</f>
        <v>0</v>
      </c>
      <c r="G223" s="392">
        <f>'UNT Fed'!$G$10</f>
        <v>0</v>
      </c>
      <c r="H223" s="393"/>
    </row>
    <row r="224" spans="1:8" hidden="1" outlineLevel="1" collapsed="1">
      <c r="A224" s="390"/>
      <c r="B224" s="391"/>
      <c r="C224" s="392">
        <f>'UNTD Fed'!$C$10</f>
        <v>0</v>
      </c>
      <c r="D224" s="392">
        <f>'UNTD Fed'!$D$10</f>
        <v>0</v>
      </c>
      <c r="E224" s="392">
        <f>'UNTD Fed'!$E$10</f>
        <v>0</v>
      </c>
      <c r="F224" s="392">
        <f>'UNTD Fed'!$F$10</f>
        <v>0</v>
      </c>
      <c r="G224" s="392">
        <f>'UNTD Fed'!$G$10</f>
        <v>0</v>
      </c>
      <c r="H224" s="393"/>
    </row>
    <row r="225" spans="1:8" hidden="1" outlineLevel="1" collapsed="1">
      <c r="A225" s="390"/>
      <c r="B225" s="391"/>
      <c r="C225" s="392">
        <f>'WTAMU Fed'!$C$10</f>
        <v>0</v>
      </c>
      <c r="D225" s="392">
        <f>'WTAMU Fed'!$D$10</f>
        <v>0</v>
      </c>
      <c r="E225" s="392">
        <f>'WTAMU Fed'!$E$10</f>
        <v>0</v>
      </c>
      <c r="F225" s="392">
        <f>'WTAMU Fed'!$F$10</f>
        <v>0</v>
      </c>
      <c r="G225" s="392">
        <f>'WTAMU Fed'!$G$10</f>
        <v>0</v>
      </c>
      <c r="H225" s="393"/>
    </row>
    <row r="226" spans="1:8" collapsed="1">
      <c r="A226" s="390" t="s">
        <v>1008</v>
      </c>
      <c r="B226" s="391" t="s">
        <v>1014</v>
      </c>
      <c r="C226" s="392">
        <f>SUM(C190:C225)</f>
        <v>2612196</v>
      </c>
      <c r="D226" s="392">
        <f>SUM(D190:D225)</f>
        <v>1965728</v>
      </c>
      <c r="E226" s="392">
        <f>SUM(E190:E225)</f>
        <v>12493</v>
      </c>
      <c r="F226" s="392">
        <f>SUM(F190:F225)</f>
        <v>616354</v>
      </c>
      <c r="G226" s="392">
        <f>SUM(G190:G225)</f>
        <v>0</v>
      </c>
      <c r="H226" s="393"/>
    </row>
    <row r="227" spans="1:8" hidden="1" outlineLevel="1">
      <c r="A227" s="390"/>
      <c r="B227" s="391"/>
      <c r="C227" s="392">
        <f>'ARL Fed'!$C$11</f>
        <v>0</v>
      </c>
      <c r="D227" s="392">
        <f>'ARL Fed'!$D$11</f>
        <v>0</v>
      </c>
      <c r="E227" s="392">
        <f>'ARL Fed'!$E$11</f>
        <v>0</v>
      </c>
      <c r="F227" s="392">
        <f>'ARL Fed'!$F$11</f>
        <v>0</v>
      </c>
      <c r="G227" s="392">
        <f>'ARL Fed'!$G$11</f>
        <v>0</v>
      </c>
      <c r="H227" s="393"/>
    </row>
    <row r="228" spans="1:8" hidden="1" outlineLevel="1" collapsed="1">
      <c r="A228" s="390"/>
      <c r="B228" s="391"/>
      <c r="C228" s="392">
        <f>'ASU Fed'!$C$11</f>
        <v>0</v>
      </c>
      <c r="D228" s="392">
        <f>'ASU Fed'!$D$11</f>
        <v>0</v>
      </c>
      <c r="E228" s="392">
        <f>'ASU Fed'!$E$11</f>
        <v>0</v>
      </c>
      <c r="F228" s="392">
        <f>'ASU Fed'!$F$11</f>
        <v>0</v>
      </c>
      <c r="G228" s="392">
        <f>'ASU Fed'!$G$11</f>
        <v>0</v>
      </c>
      <c r="H228" s="393"/>
    </row>
    <row r="229" spans="1:8" hidden="1" outlineLevel="1" collapsed="1">
      <c r="A229" s="390"/>
      <c r="B229" s="391"/>
      <c r="C229" s="392">
        <f>'AUS1 Fed'!$C$11</f>
        <v>0</v>
      </c>
      <c r="D229" s="392">
        <f>'AUS1 Fed'!$D$11</f>
        <v>0</v>
      </c>
      <c r="E229" s="392">
        <f>'AUS1 Fed'!$E$11</f>
        <v>0</v>
      </c>
      <c r="F229" s="392">
        <f>'AUS1 Fed'!$F$11</f>
        <v>0</v>
      </c>
      <c r="G229" s="392">
        <f>'AUS1 Fed'!$G$11</f>
        <v>0</v>
      </c>
      <c r="H229" s="393"/>
    </row>
    <row r="230" spans="1:8" hidden="1" outlineLevel="1" collapsed="1">
      <c r="A230" s="390"/>
      <c r="B230" s="391"/>
      <c r="C230" s="392">
        <f>'Dal Fed'!$C$11</f>
        <v>0</v>
      </c>
      <c r="D230" s="392">
        <f>'Dal Fed'!$D$11</f>
        <v>0</v>
      </c>
      <c r="E230" s="392">
        <f>'Dal Fed'!$E$11</f>
        <v>0</v>
      </c>
      <c r="F230" s="392">
        <f>'Dal Fed'!$F$11</f>
        <v>0</v>
      </c>
      <c r="G230" s="392">
        <f>'Dal Fed'!$G$11</f>
        <v>0</v>
      </c>
      <c r="H230" s="393"/>
    </row>
    <row r="231" spans="1:8" hidden="1" outlineLevel="1" collapsed="1">
      <c r="A231" s="390"/>
      <c r="B231" s="391"/>
      <c r="C231" s="392">
        <f>'E-P Fed'!$C$11</f>
        <v>0</v>
      </c>
      <c r="D231" s="392">
        <f>'E-P Fed'!$D$11</f>
        <v>0</v>
      </c>
      <c r="E231" s="392">
        <f>'E-P Fed'!$E$11</f>
        <v>0</v>
      </c>
      <c r="F231" s="392">
        <f>'E-P Fed'!$F$11</f>
        <v>0</v>
      </c>
      <c r="G231" s="392">
        <f>'E-P Fed'!$G$11</f>
        <v>0</v>
      </c>
      <c r="H231" s="393"/>
    </row>
    <row r="232" spans="1:8" hidden="1" outlineLevel="1" collapsed="1">
      <c r="A232" s="390"/>
      <c r="B232" s="391"/>
      <c r="C232" s="392">
        <f>'LU Fed'!$C$11</f>
        <v>0</v>
      </c>
      <c r="D232" s="392">
        <f>'LU Fed'!$D$11</f>
        <v>0</v>
      </c>
      <c r="E232" s="392">
        <f>'LU Fed'!$E$11</f>
        <v>0</v>
      </c>
      <c r="F232" s="392">
        <f>'LU Fed'!$F$11</f>
        <v>0</v>
      </c>
      <c r="G232" s="392">
        <f>'LU Fed'!$G$11</f>
        <v>0</v>
      </c>
      <c r="H232" s="393"/>
    </row>
    <row r="233" spans="1:8" hidden="1" outlineLevel="1" collapsed="1">
      <c r="A233" s="390"/>
      <c r="B233" s="391"/>
      <c r="C233" s="392">
        <f>'MIdWST Fed'!$C$11</f>
        <v>0</v>
      </c>
      <c r="D233" s="392">
        <f>'MIdWST Fed'!$D$11</f>
        <v>0</v>
      </c>
      <c r="E233" s="392">
        <f>'MIdWST Fed'!$E$11</f>
        <v>0</v>
      </c>
      <c r="F233" s="392">
        <f>'MIdWST Fed'!$F$11</f>
        <v>0</v>
      </c>
      <c r="G233" s="392">
        <f>'MIdWST Fed'!$G$11</f>
        <v>0</v>
      </c>
      <c r="H233" s="393"/>
    </row>
    <row r="234" spans="1:8" hidden="1" outlineLevel="1" collapsed="1">
      <c r="A234" s="390"/>
      <c r="B234" s="391"/>
      <c r="C234" s="392">
        <f>'P-B Fed'!$C$11</f>
        <v>0</v>
      </c>
      <c r="D234" s="392">
        <f>'P-B Fed'!$D$11</f>
        <v>0</v>
      </c>
      <c r="E234" s="392">
        <f>'P-B Fed'!$E$11</f>
        <v>0</v>
      </c>
      <c r="F234" s="392">
        <f>'P-B Fed'!$F$11</f>
        <v>0</v>
      </c>
      <c r="G234" s="392">
        <f>'P-B Fed'!$G$11</f>
        <v>0</v>
      </c>
      <c r="H234" s="393"/>
    </row>
    <row r="235" spans="1:8" hidden="1" outlineLevel="1" collapsed="1">
      <c r="A235" s="390"/>
      <c r="B235" s="391"/>
      <c r="C235" s="392">
        <f>'PVAMU Fed'!$C$11</f>
        <v>0</v>
      </c>
      <c r="D235" s="392">
        <f>'PVAMU Fed'!$D$11</f>
        <v>0</v>
      </c>
      <c r="E235" s="392">
        <f>'PVAMU Fed'!$E$11</f>
        <v>0</v>
      </c>
      <c r="F235" s="392">
        <f>'PVAMU Fed'!$F$11</f>
        <v>0</v>
      </c>
      <c r="G235" s="392">
        <f>'PVAMU Fed'!$G$11</f>
        <v>0</v>
      </c>
      <c r="H235" s="393"/>
    </row>
    <row r="236" spans="1:8" hidden="1" outlineLevel="1" collapsed="1">
      <c r="A236" s="390"/>
      <c r="B236" s="391"/>
      <c r="C236" s="392">
        <f>'RGV1 Fed'!$C$11</f>
        <v>0</v>
      </c>
      <c r="D236" s="392">
        <f>'RGV1 Fed'!$D$11</f>
        <v>0</v>
      </c>
      <c r="E236" s="392">
        <f>'RGV1 Fed'!$E$11</f>
        <v>0</v>
      </c>
      <c r="F236" s="392">
        <f>'RGV1 Fed'!$F$11</f>
        <v>0</v>
      </c>
      <c r="G236" s="392">
        <f>'RGV1 Fed'!$G$11</f>
        <v>0</v>
      </c>
      <c r="H236" s="393"/>
    </row>
    <row r="237" spans="1:8" hidden="1" outlineLevel="1" collapsed="1">
      <c r="A237" s="390"/>
      <c r="B237" s="391"/>
      <c r="C237" s="392">
        <f>'S-A Fed'!$C$11</f>
        <v>0</v>
      </c>
      <c r="D237" s="392">
        <f>'S-A Fed'!$D$11</f>
        <v>0</v>
      </c>
      <c r="E237" s="392">
        <f>'S-A Fed'!$E$11</f>
        <v>0</v>
      </c>
      <c r="F237" s="392">
        <f>'S-A Fed'!$F$11</f>
        <v>0</v>
      </c>
      <c r="G237" s="392">
        <f>'S-A Fed'!$G$11</f>
        <v>0</v>
      </c>
      <c r="H237" s="393"/>
    </row>
    <row r="238" spans="1:8" hidden="1" outlineLevel="1" collapsed="1">
      <c r="A238" s="390"/>
      <c r="B238" s="391"/>
      <c r="C238" s="392">
        <f>'SFA Fed'!$C$11</f>
        <v>0</v>
      </c>
      <c r="D238" s="392">
        <f>'SFA Fed'!$D$11</f>
        <v>0</v>
      </c>
      <c r="E238" s="392">
        <f>'SFA Fed'!$E$11</f>
        <v>0</v>
      </c>
      <c r="F238" s="392">
        <f>'SFA Fed'!$F$11</f>
        <v>0</v>
      </c>
      <c r="G238" s="392">
        <f>'SFA Fed'!$G$11</f>
        <v>0</v>
      </c>
      <c r="H238" s="393"/>
    </row>
    <row r="239" spans="1:8" hidden="1" outlineLevel="1" collapsed="1">
      <c r="A239" s="390"/>
      <c r="B239" s="391"/>
      <c r="C239" s="392">
        <f>'SHSU1 Fed'!$C$11</f>
        <v>0</v>
      </c>
      <c r="D239" s="392">
        <f>'SHSU1 Fed'!$D$11</f>
        <v>0</v>
      </c>
      <c r="E239" s="392">
        <f>'SHSU1 Fed'!$E$11</f>
        <v>0</v>
      </c>
      <c r="F239" s="392">
        <f>'SHSU1 Fed'!$F$11</f>
        <v>0</v>
      </c>
      <c r="G239" s="392">
        <f>'SHSU1 Fed'!$G$11</f>
        <v>0</v>
      </c>
      <c r="H239" s="393"/>
    </row>
    <row r="240" spans="1:8" hidden="1" outlineLevel="1" collapsed="1">
      <c r="A240" s="390"/>
      <c r="B240" s="391"/>
      <c r="C240" s="392">
        <f>'SRSU Fed'!$C$11</f>
        <v>0</v>
      </c>
      <c r="D240" s="392">
        <f>'SRSU Fed'!$D$11</f>
        <v>0</v>
      </c>
      <c r="E240" s="392">
        <f>'SRSU Fed'!$E$11</f>
        <v>0</v>
      </c>
      <c r="F240" s="392">
        <f>'SRSU Fed'!$F$11</f>
        <v>0</v>
      </c>
      <c r="G240" s="392">
        <f>'SRSU Fed'!$G$11</f>
        <v>0</v>
      </c>
      <c r="H240" s="393"/>
    </row>
    <row r="241" spans="1:8" hidden="1" outlineLevel="1" collapsed="1">
      <c r="A241" s="390"/>
      <c r="B241" s="391"/>
      <c r="C241" s="392">
        <f>'TAMIU Fed'!$C$11</f>
        <v>0</v>
      </c>
      <c r="D241" s="392">
        <f>'TAMIU Fed'!$D$11</f>
        <v>0</v>
      </c>
      <c r="E241" s="392">
        <f>'TAMIU Fed'!$E$11</f>
        <v>0</v>
      </c>
      <c r="F241" s="392">
        <f>'TAMIU Fed'!$F$11</f>
        <v>0</v>
      </c>
      <c r="G241" s="392">
        <f>'TAMIU Fed'!$G$11</f>
        <v>0</v>
      </c>
      <c r="H241" s="393"/>
    </row>
    <row r="242" spans="1:8" hidden="1" outlineLevel="1" collapsed="1">
      <c r="A242" s="390"/>
      <c r="B242" s="391"/>
      <c r="C242" s="392">
        <f>'TAMU Fed'!$C$11</f>
        <v>0</v>
      </c>
      <c r="D242" s="392">
        <f>'TAMU Fed'!$D$11</f>
        <v>0</v>
      </c>
      <c r="E242" s="392">
        <f>'TAMU Fed'!$E$11</f>
        <v>0</v>
      </c>
      <c r="F242" s="392">
        <f>'TAMU Fed'!$F$11</f>
        <v>0</v>
      </c>
      <c r="G242" s="392">
        <f>'TAMU Fed'!$G$11</f>
        <v>0</v>
      </c>
      <c r="H242" s="393"/>
    </row>
    <row r="243" spans="1:8" hidden="1" outlineLevel="1" collapsed="1">
      <c r="A243" s="390"/>
      <c r="B243" s="391"/>
      <c r="C243" s="392">
        <f>'TAMUC Fed'!$C$11</f>
        <v>0</v>
      </c>
      <c r="D243" s="392">
        <f>'TAMUC Fed'!$D$11</f>
        <v>0</v>
      </c>
      <c r="E243" s="392">
        <f>'TAMUC Fed'!$E$11</f>
        <v>0</v>
      </c>
      <c r="F243" s="392">
        <f>'TAMUC Fed'!$F$11</f>
        <v>0</v>
      </c>
      <c r="G243" s="392">
        <f>'TAMUC Fed'!$G$11</f>
        <v>0</v>
      </c>
      <c r="H243" s="393"/>
    </row>
    <row r="244" spans="1:8" hidden="1" outlineLevel="1" collapsed="1">
      <c r="A244" s="390"/>
      <c r="B244" s="391"/>
      <c r="C244" s="392">
        <f>'TAMUCC Fed'!$C$11</f>
        <v>0</v>
      </c>
      <c r="D244" s="392">
        <f>'TAMUCC Fed'!$D$11</f>
        <v>0</v>
      </c>
      <c r="E244" s="392">
        <f>'TAMUCC Fed'!$E$11</f>
        <v>0</v>
      </c>
      <c r="F244" s="392">
        <f>'TAMUCC Fed'!$F$11</f>
        <v>0</v>
      </c>
      <c r="G244" s="392">
        <f>'TAMUCC Fed'!$G$11</f>
        <v>0</v>
      </c>
      <c r="H244" s="393"/>
    </row>
    <row r="245" spans="1:8" hidden="1" outlineLevel="1" collapsed="1">
      <c r="A245" s="390"/>
      <c r="B245" s="391"/>
      <c r="C245" s="392">
        <f>'TAMUCT Fed'!$C$11</f>
        <v>0</v>
      </c>
      <c r="D245" s="392">
        <f>'TAMUCT Fed'!$D$11</f>
        <v>0</v>
      </c>
      <c r="E245" s="392">
        <f>'TAMUCT Fed'!$E$11</f>
        <v>0</v>
      </c>
      <c r="F245" s="392">
        <f>'TAMUCT Fed'!$F$11</f>
        <v>0</v>
      </c>
      <c r="G245" s="392">
        <f>'TAMUCT Fed'!$G$11</f>
        <v>0</v>
      </c>
      <c r="H245" s="393"/>
    </row>
    <row r="246" spans="1:8" hidden="1" outlineLevel="1" collapsed="1">
      <c r="A246" s="390"/>
      <c r="B246" s="391"/>
      <c r="C246" s="392">
        <f>'TAMUG Fed'!$C$11</f>
        <v>0</v>
      </c>
      <c r="D246" s="392">
        <f>'TAMUG Fed'!$D$11</f>
        <v>0</v>
      </c>
      <c r="E246" s="392">
        <f>'TAMUG Fed'!$E$11</f>
        <v>0</v>
      </c>
      <c r="F246" s="392">
        <f>'TAMUG Fed'!$F$11</f>
        <v>0</v>
      </c>
      <c r="G246" s="392">
        <f>'TAMUG Fed'!$G$11</f>
        <v>0</v>
      </c>
      <c r="H246" s="393"/>
    </row>
    <row r="247" spans="1:8" hidden="1" outlineLevel="1" collapsed="1">
      <c r="A247" s="390"/>
      <c r="B247" s="391"/>
      <c r="C247" s="392">
        <f>'TAMUK Fed'!$C$11</f>
        <v>0</v>
      </c>
      <c r="D247" s="392">
        <f>'TAMUK Fed'!$D$11</f>
        <v>0</v>
      </c>
      <c r="E247" s="392">
        <f>'TAMUK Fed'!$E$11</f>
        <v>0</v>
      </c>
      <c r="F247" s="392">
        <f>'TAMUK Fed'!$F$11</f>
        <v>0</v>
      </c>
      <c r="G247" s="392">
        <f>'TAMUK Fed'!$G$11</f>
        <v>0</v>
      </c>
      <c r="H247" s="393"/>
    </row>
    <row r="248" spans="1:8" hidden="1" outlineLevel="1" collapsed="1">
      <c r="A248" s="390"/>
      <c r="B248" s="391"/>
      <c r="C248" s="392">
        <f>'TAMUSA Fed'!$C$11</f>
        <v>0</v>
      </c>
      <c r="D248" s="392">
        <f>'TAMUSA Fed'!$D$11</f>
        <v>0</v>
      </c>
      <c r="E248" s="392">
        <f>'TAMUSA Fed'!$E$11</f>
        <v>0</v>
      </c>
      <c r="F248" s="392">
        <f>'TAMUSA Fed'!$F$11</f>
        <v>0</v>
      </c>
      <c r="G248" s="392">
        <f>'TAMUSA Fed'!$G$11</f>
        <v>0</v>
      </c>
      <c r="H248" s="393"/>
    </row>
    <row r="249" spans="1:8" hidden="1" outlineLevel="1" collapsed="1">
      <c r="A249" s="390"/>
      <c r="B249" s="391"/>
      <c r="C249" s="392">
        <f>'TAMUT Fed'!$C$11</f>
        <v>0</v>
      </c>
      <c r="D249" s="392">
        <f>'TAMUT Fed'!$D$11</f>
        <v>0</v>
      </c>
      <c r="E249" s="392">
        <f>'TAMUT Fed'!$E$11</f>
        <v>0</v>
      </c>
      <c r="F249" s="392">
        <f>'TAMUT Fed'!$F$11</f>
        <v>0</v>
      </c>
      <c r="G249" s="392">
        <f>'TAMUT Fed'!$G$11</f>
        <v>0</v>
      </c>
      <c r="H249" s="393"/>
    </row>
    <row r="250" spans="1:8" hidden="1" outlineLevel="1" collapsed="1">
      <c r="A250" s="390"/>
      <c r="B250" s="391"/>
      <c r="C250" s="392">
        <f>'TARLST Fed'!$C$11</f>
        <v>0</v>
      </c>
      <c r="D250" s="392">
        <f>'TARLST Fed'!$D$11</f>
        <v>0</v>
      </c>
      <c r="E250" s="392">
        <f>'TARLST Fed'!$E$11</f>
        <v>0</v>
      </c>
      <c r="F250" s="392">
        <f>'TARLST Fed'!$F$11</f>
        <v>0</v>
      </c>
      <c r="G250" s="392">
        <f>'TARLST Fed'!$G$11</f>
        <v>0</v>
      </c>
      <c r="H250" s="393"/>
    </row>
    <row r="251" spans="1:8" hidden="1" outlineLevel="1" collapsed="1">
      <c r="A251" s="390"/>
      <c r="B251" s="391"/>
      <c r="C251" s="392">
        <f>'TSU Fed'!$C$11</f>
        <v>0</v>
      </c>
      <c r="D251" s="392">
        <f>'TSU Fed'!$D$11</f>
        <v>0</v>
      </c>
      <c r="E251" s="392">
        <f>'TSU Fed'!$E$11</f>
        <v>0</v>
      </c>
      <c r="F251" s="392">
        <f>'TSU Fed'!$F$11</f>
        <v>0</v>
      </c>
      <c r="G251" s="392">
        <f>'TSU Fed'!$G$11</f>
        <v>0</v>
      </c>
      <c r="H251" s="393"/>
    </row>
    <row r="252" spans="1:8" hidden="1" outlineLevel="1" collapsed="1">
      <c r="A252" s="390"/>
      <c r="B252" s="391"/>
      <c r="C252" s="392">
        <f>'TTU Fed'!$C$11</f>
        <v>0</v>
      </c>
      <c r="D252" s="392">
        <f>'TTU Fed'!$D$11</f>
        <v>0</v>
      </c>
      <c r="E252" s="392">
        <f>'TTU Fed'!$E$11</f>
        <v>0</v>
      </c>
      <c r="F252" s="392">
        <f>'TTU Fed'!$F$11</f>
        <v>0</v>
      </c>
      <c r="G252" s="392">
        <f>'TTU Fed'!$G$11</f>
        <v>0</v>
      </c>
      <c r="H252" s="393"/>
    </row>
    <row r="253" spans="1:8" hidden="1" outlineLevel="1" collapsed="1">
      <c r="A253" s="390"/>
      <c r="B253" s="391"/>
      <c r="C253" s="392">
        <f>'TWU Fed'!$C$11</f>
        <v>0</v>
      </c>
      <c r="D253" s="392">
        <f>'TWU Fed'!$D$11</f>
        <v>0</v>
      </c>
      <c r="E253" s="392">
        <f>'TWU Fed'!$E$11</f>
        <v>0</v>
      </c>
      <c r="F253" s="392">
        <f>'TWU Fed'!$F$11</f>
        <v>0</v>
      </c>
      <c r="G253" s="392">
        <f>'TWU Fed'!$G$11</f>
        <v>0</v>
      </c>
      <c r="H253" s="393"/>
    </row>
    <row r="254" spans="1:8" hidden="1" outlineLevel="1" collapsed="1">
      <c r="A254" s="390"/>
      <c r="B254" s="391"/>
      <c r="C254" s="392">
        <f>'TXST Fed'!$C$11</f>
        <v>0</v>
      </c>
      <c r="D254" s="392">
        <f>'TXST Fed'!$D$11</f>
        <v>0</v>
      </c>
      <c r="E254" s="392">
        <f>'TXST Fed'!$E$11</f>
        <v>0</v>
      </c>
      <c r="F254" s="392">
        <f>'TXST Fed'!$F$11</f>
        <v>0</v>
      </c>
      <c r="G254" s="392">
        <f>'TXST Fed'!$G$11</f>
        <v>0</v>
      </c>
      <c r="H254" s="393"/>
    </row>
    <row r="255" spans="1:8" hidden="1" outlineLevel="1" collapsed="1">
      <c r="A255" s="390"/>
      <c r="B255" s="391"/>
      <c r="C255" s="392">
        <f>'TYL Fed'!$C$11</f>
        <v>0</v>
      </c>
      <c r="D255" s="392">
        <f>'TYL Fed'!$D$11</f>
        <v>0</v>
      </c>
      <c r="E255" s="392">
        <f>'TYL Fed'!$E$11</f>
        <v>0</v>
      </c>
      <c r="F255" s="392">
        <f>'TYL Fed'!$F$11</f>
        <v>0</v>
      </c>
      <c r="G255" s="392">
        <f>'TYL Fed'!$G$11</f>
        <v>0</v>
      </c>
      <c r="H255" s="393"/>
    </row>
    <row r="256" spans="1:8" hidden="1" outlineLevel="1" collapsed="1">
      <c r="A256" s="390"/>
      <c r="B256" s="391"/>
      <c r="C256" s="392">
        <f>'UH1 Fed'!$C$11</f>
        <v>0</v>
      </c>
      <c r="D256" s="392">
        <f>'UH1 Fed'!$D$11</f>
        <v>0</v>
      </c>
      <c r="E256" s="392">
        <f>'UH1 Fed'!$E$11</f>
        <v>0</v>
      </c>
      <c r="F256" s="392">
        <f>'UH1 Fed'!$F$11</f>
        <v>0</v>
      </c>
      <c r="G256" s="392">
        <f>'UH1 Fed'!$G$11</f>
        <v>0</v>
      </c>
      <c r="H256" s="393"/>
    </row>
    <row r="257" spans="1:8" hidden="1" outlineLevel="1" collapsed="1">
      <c r="A257" s="390"/>
      <c r="B257" s="391"/>
      <c r="C257" s="392">
        <f>'UHCL Fed'!$C$11</f>
        <v>0</v>
      </c>
      <c r="D257" s="392">
        <f>'UHCL Fed'!$D$11</f>
        <v>0</v>
      </c>
      <c r="E257" s="392">
        <f>'UHCL Fed'!$E$11</f>
        <v>0</v>
      </c>
      <c r="F257" s="392">
        <f>'UHCL Fed'!$F$11</f>
        <v>0</v>
      </c>
      <c r="G257" s="392">
        <f>'UHCL Fed'!$G$11</f>
        <v>0</v>
      </c>
      <c r="H257" s="393"/>
    </row>
    <row r="258" spans="1:8" hidden="1" outlineLevel="1" collapsed="1">
      <c r="A258" s="390"/>
      <c r="B258" s="391"/>
      <c r="C258" s="392">
        <f>'UHD Fed'!$C$11</f>
        <v>0</v>
      </c>
      <c r="D258" s="392">
        <f>'UHD Fed'!$D$11</f>
        <v>0</v>
      </c>
      <c r="E258" s="392">
        <f>'UHD Fed'!$E$11</f>
        <v>0</v>
      </c>
      <c r="F258" s="392">
        <f>'UHD Fed'!$F$11</f>
        <v>0</v>
      </c>
      <c r="G258" s="392">
        <f>'UHD Fed'!$G$11</f>
        <v>0</v>
      </c>
      <c r="H258" s="393"/>
    </row>
    <row r="259" spans="1:8" hidden="1" outlineLevel="1" collapsed="1">
      <c r="A259" s="390"/>
      <c r="B259" s="391"/>
      <c r="C259" s="392">
        <f>'UHV Fed'!$C$11</f>
        <v>0</v>
      </c>
      <c r="D259" s="392">
        <f>'UHV Fed'!$D$11</f>
        <v>0</v>
      </c>
      <c r="E259" s="392">
        <f>'UHV Fed'!$E$11</f>
        <v>0</v>
      </c>
      <c r="F259" s="392">
        <f>'UHV Fed'!$F$11</f>
        <v>0</v>
      </c>
      <c r="G259" s="392">
        <f>'UHV Fed'!$G$11</f>
        <v>0</v>
      </c>
      <c r="H259" s="393"/>
    </row>
    <row r="260" spans="1:8" hidden="1" outlineLevel="1" collapsed="1">
      <c r="A260" s="390"/>
      <c r="B260" s="391"/>
      <c r="C260" s="392">
        <f>'UNT Fed'!$C$11</f>
        <v>0</v>
      </c>
      <c r="D260" s="392">
        <f>'UNT Fed'!$D$11</f>
        <v>0</v>
      </c>
      <c r="E260" s="392">
        <f>'UNT Fed'!$E$11</f>
        <v>0</v>
      </c>
      <c r="F260" s="392">
        <f>'UNT Fed'!$F$11</f>
        <v>0</v>
      </c>
      <c r="G260" s="392">
        <f>'UNT Fed'!$G$11</f>
        <v>0</v>
      </c>
      <c r="H260" s="393"/>
    </row>
    <row r="261" spans="1:8" hidden="1" outlineLevel="1" collapsed="1">
      <c r="A261" s="390"/>
      <c r="B261" s="391"/>
      <c r="C261" s="392">
        <f>'UNTD Fed'!$C$11</f>
        <v>0</v>
      </c>
      <c r="D261" s="392">
        <f>'UNTD Fed'!$D$11</f>
        <v>0</v>
      </c>
      <c r="E261" s="392">
        <f>'UNTD Fed'!$E$11</f>
        <v>0</v>
      </c>
      <c r="F261" s="392">
        <f>'UNTD Fed'!$F$11</f>
        <v>0</v>
      </c>
      <c r="G261" s="392">
        <f>'UNTD Fed'!$G$11</f>
        <v>0</v>
      </c>
      <c r="H261" s="393"/>
    </row>
    <row r="262" spans="1:8" hidden="1" outlineLevel="1" collapsed="1">
      <c r="A262" s="390"/>
      <c r="B262" s="391"/>
      <c r="C262" s="392">
        <f>'WTAMU Fed'!$C$11</f>
        <v>0</v>
      </c>
      <c r="D262" s="392">
        <f>'WTAMU Fed'!$D$11</f>
        <v>0</v>
      </c>
      <c r="E262" s="392">
        <f>'WTAMU Fed'!$E$11</f>
        <v>0</v>
      </c>
      <c r="F262" s="392">
        <f>'WTAMU Fed'!$F$11</f>
        <v>0</v>
      </c>
      <c r="G262" s="392">
        <f>'WTAMU Fed'!$G$11</f>
        <v>0</v>
      </c>
      <c r="H262" s="393"/>
    </row>
    <row r="263" spans="1:8" collapsed="1">
      <c r="A263" s="390" t="s">
        <v>1008</v>
      </c>
      <c r="B263" s="391" t="s">
        <v>1015</v>
      </c>
      <c r="C263" s="392">
        <f>SUM(C227:C262)</f>
        <v>0</v>
      </c>
      <c r="D263" s="392">
        <f>SUM(D227:D262)</f>
        <v>0</v>
      </c>
      <c r="E263" s="392">
        <f>SUM(E227:E262)</f>
        <v>0</v>
      </c>
      <c r="F263" s="392">
        <f>SUM(F227:F262)</f>
        <v>0</v>
      </c>
      <c r="G263" s="392">
        <f>SUM(G227:G262)</f>
        <v>0</v>
      </c>
      <c r="H263" s="393"/>
    </row>
    <row r="264" spans="1:8" hidden="1" outlineLevel="1">
      <c r="A264" s="390"/>
      <c r="B264" s="391"/>
      <c r="C264" s="392">
        <f>'ARL Fed'!$C$12</f>
        <v>0</v>
      </c>
      <c r="D264" s="392">
        <f>'ARL Fed'!$D$12</f>
        <v>0</v>
      </c>
      <c r="E264" s="392">
        <f>'ARL Fed'!$E$12</f>
        <v>0</v>
      </c>
      <c r="F264" s="392">
        <f>'ARL Fed'!$F$12</f>
        <v>0</v>
      </c>
      <c r="G264" s="392">
        <f>'ARL Fed'!$G$12</f>
        <v>0</v>
      </c>
      <c r="H264" s="393"/>
    </row>
    <row r="265" spans="1:8" hidden="1" outlineLevel="1" collapsed="1">
      <c r="A265" s="390"/>
      <c r="B265" s="391"/>
      <c r="C265" s="392">
        <f>'ASU Fed'!$C$12</f>
        <v>0</v>
      </c>
      <c r="D265" s="392">
        <f>'ASU Fed'!$D$12</f>
        <v>0</v>
      </c>
      <c r="E265" s="392">
        <f>'ASU Fed'!$E$12</f>
        <v>0</v>
      </c>
      <c r="F265" s="392">
        <f>'ASU Fed'!$F$12</f>
        <v>0</v>
      </c>
      <c r="G265" s="392">
        <f>'ASU Fed'!$G$12</f>
        <v>0</v>
      </c>
      <c r="H265" s="393"/>
    </row>
    <row r="266" spans="1:8" hidden="1" outlineLevel="1" collapsed="1">
      <c r="A266" s="390"/>
      <c r="B266" s="391"/>
      <c r="C266" s="392">
        <f>'AUS1 Fed'!$C$12</f>
        <v>0</v>
      </c>
      <c r="D266" s="392">
        <f>'AUS1 Fed'!$D$12</f>
        <v>0</v>
      </c>
      <c r="E266" s="392">
        <f>'AUS1 Fed'!$E$12</f>
        <v>0</v>
      </c>
      <c r="F266" s="392">
        <f>'AUS1 Fed'!$F$12</f>
        <v>0</v>
      </c>
      <c r="G266" s="392">
        <f>'AUS1 Fed'!$G$12</f>
        <v>0</v>
      </c>
      <c r="H266" s="393"/>
    </row>
    <row r="267" spans="1:8" hidden="1" outlineLevel="1" collapsed="1">
      <c r="A267" s="390"/>
      <c r="B267" s="391"/>
      <c r="C267" s="392">
        <f>'Dal Fed'!$C$12</f>
        <v>0</v>
      </c>
      <c r="D267" s="392">
        <f>'Dal Fed'!$D$12</f>
        <v>0</v>
      </c>
      <c r="E267" s="392">
        <f>'Dal Fed'!$E$12</f>
        <v>0</v>
      </c>
      <c r="F267" s="392">
        <f>'Dal Fed'!$F$12</f>
        <v>0</v>
      </c>
      <c r="G267" s="392">
        <f>'Dal Fed'!$G$12</f>
        <v>0</v>
      </c>
      <c r="H267" s="393"/>
    </row>
    <row r="268" spans="1:8" hidden="1" outlineLevel="1" collapsed="1">
      <c r="A268" s="390"/>
      <c r="B268" s="391"/>
      <c r="C268" s="392">
        <f>'E-P Fed'!$C$12</f>
        <v>0</v>
      </c>
      <c r="D268" s="392">
        <f>'E-P Fed'!$D$12</f>
        <v>0</v>
      </c>
      <c r="E268" s="392">
        <f>'E-P Fed'!$E$12</f>
        <v>0</v>
      </c>
      <c r="F268" s="392">
        <f>'E-P Fed'!$F$12</f>
        <v>0</v>
      </c>
      <c r="G268" s="392">
        <f>'E-P Fed'!$G$12</f>
        <v>0</v>
      </c>
      <c r="H268" s="393"/>
    </row>
    <row r="269" spans="1:8" hidden="1" outlineLevel="1" collapsed="1">
      <c r="A269" s="390"/>
      <c r="B269" s="391"/>
      <c r="C269" s="392">
        <f>'LU Fed'!$C$12</f>
        <v>0</v>
      </c>
      <c r="D269" s="392">
        <f>'LU Fed'!$D$12</f>
        <v>0</v>
      </c>
      <c r="E269" s="392">
        <f>'LU Fed'!$E$12</f>
        <v>0</v>
      </c>
      <c r="F269" s="392">
        <f>'LU Fed'!$F$12</f>
        <v>0</v>
      </c>
      <c r="G269" s="392">
        <f>'LU Fed'!$G$12</f>
        <v>0</v>
      </c>
      <c r="H269" s="393"/>
    </row>
    <row r="270" spans="1:8" hidden="1" outlineLevel="1" collapsed="1">
      <c r="A270" s="390"/>
      <c r="B270" s="391"/>
      <c r="C270" s="392">
        <f>'MIdWST Fed'!$C$12</f>
        <v>0</v>
      </c>
      <c r="D270" s="392">
        <f>'MIdWST Fed'!$D$12</f>
        <v>0</v>
      </c>
      <c r="E270" s="392">
        <f>'MIdWST Fed'!$E$12</f>
        <v>0</v>
      </c>
      <c r="F270" s="392">
        <f>'MIdWST Fed'!$F$12</f>
        <v>0</v>
      </c>
      <c r="G270" s="392">
        <f>'MIdWST Fed'!$G$12</f>
        <v>0</v>
      </c>
      <c r="H270" s="393"/>
    </row>
    <row r="271" spans="1:8" hidden="1" outlineLevel="1" collapsed="1">
      <c r="A271" s="390"/>
      <c r="B271" s="391"/>
      <c r="C271" s="392">
        <f>'P-B Fed'!$C$12</f>
        <v>0</v>
      </c>
      <c r="D271" s="392">
        <f>'P-B Fed'!$D$12</f>
        <v>0</v>
      </c>
      <c r="E271" s="392">
        <f>'P-B Fed'!$E$12</f>
        <v>0</v>
      </c>
      <c r="F271" s="392">
        <f>'P-B Fed'!$F$12</f>
        <v>0</v>
      </c>
      <c r="G271" s="392">
        <f>'P-B Fed'!$G$12</f>
        <v>0</v>
      </c>
      <c r="H271" s="393"/>
    </row>
    <row r="272" spans="1:8" hidden="1" outlineLevel="1" collapsed="1">
      <c r="A272" s="390"/>
      <c r="B272" s="391"/>
      <c r="C272" s="392">
        <f>'PVAMU Fed'!$C$12</f>
        <v>0</v>
      </c>
      <c r="D272" s="392">
        <f>'PVAMU Fed'!$D$12</f>
        <v>0</v>
      </c>
      <c r="E272" s="392">
        <f>'PVAMU Fed'!$E$12</f>
        <v>0</v>
      </c>
      <c r="F272" s="392">
        <f>'PVAMU Fed'!$F$12</f>
        <v>0</v>
      </c>
      <c r="G272" s="392">
        <f>'PVAMU Fed'!$G$12</f>
        <v>0</v>
      </c>
      <c r="H272" s="393"/>
    </row>
    <row r="273" spans="1:8" hidden="1" outlineLevel="1" collapsed="1">
      <c r="A273" s="390"/>
      <c r="B273" s="391"/>
      <c r="C273" s="392">
        <f>'RGV1 Fed'!$C$12</f>
        <v>0</v>
      </c>
      <c r="D273" s="392">
        <f>'RGV1 Fed'!$D$12</f>
        <v>0</v>
      </c>
      <c r="E273" s="392">
        <f>'RGV1 Fed'!$E$12</f>
        <v>0</v>
      </c>
      <c r="F273" s="392">
        <f>'RGV1 Fed'!$F$12</f>
        <v>0</v>
      </c>
      <c r="G273" s="392">
        <f>'RGV1 Fed'!$G$12</f>
        <v>0</v>
      </c>
      <c r="H273" s="393"/>
    </row>
    <row r="274" spans="1:8" hidden="1" outlineLevel="1" collapsed="1">
      <c r="A274" s="390"/>
      <c r="B274" s="391"/>
      <c r="C274" s="392">
        <f>'S-A Fed'!$C$12</f>
        <v>0</v>
      </c>
      <c r="D274" s="392">
        <f>'S-A Fed'!$D$12</f>
        <v>0</v>
      </c>
      <c r="E274" s="392">
        <f>'S-A Fed'!$E$12</f>
        <v>0</v>
      </c>
      <c r="F274" s="392">
        <f>'S-A Fed'!$F$12</f>
        <v>0</v>
      </c>
      <c r="G274" s="392">
        <f>'S-A Fed'!$G$12</f>
        <v>0</v>
      </c>
      <c r="H274" s="393"/>
    </row>
    <row r="275" spans="1:8" hidden="1" outlineLevel="1" collapsed="1">
      <c r="A275" s="390"/>
      <c r="B275" s="391"/>
      <c r="C275" s="392">
        <f>'SFA Fed'!$C$12</f>
        <v>0</v>
      </c>
      <c r="D275" s="392">
        <f>'SFA Fed'!$D$12</f>
        <v>0</v>
      </c>
      <c r="E275" s="392">
        <f>'SFA Fed'!$E$12</f>
        <v>0</v>
      </c>
      <c r="F275" s="392">
        <f>'SFA Fed'!$F$12</f>
        <v>0</v>
      </c>
      <c r="G275" s="392">
        <f>'SFA Fed'!$G$12</f>
        <v>0</v>
      </c>
      <c r="H275" s="393"/>
    </row>
    <row r="276" spans="1:8" hidden="1" outlineLevel="1" collapsed="1">
      <c r="A276" s="390"/>
      <c r="B276" s="391"/>
      <c r="C276" s="392">
        <f>'SHSU1 Fed'!$C$12</f>
        <v>0</v>
      </c>
      <c r="D276" s="392">
        <f>'SHSU1 Fed'!$D$12</f>
        <v>0</v>
      </c>
      <c r="E276" s="392">
        <f>'SHSU1 Fed'!$E$12</f>
        <v>0</v>
      </c>
      <c r="F276" s="392">
        <f>'SHSU1 Fed'!$F$12</f>
        <v>0</v>
      </c>
      <c r="G276" s="392">
        <f>'SHSU1 Fed'!$G$12</f>
        <v>0</v>
      </c>
      <c r="H276" s="393"/>
    </row>
    <row r="277" spans="1:8" hidden="1" outlineLevel="1" collapsed="1">
      <c r="A277" s="390"/>
      <c r="B277" s="391"/>
      <c r="C277" s="392">
        <f>'SRSU Fed'!$C$12</f>
        <v>0</v>
      </c>
      <c r="D277" s="392">
        <f>'SRSU Fed'!$D$12</f>
        <v>0</v>
      </c>
      <c r="E277" s="392">
        <f>'SRSU Fed'!$E$12</f>
        <v>0</v>
      </c>
      <c r="F277" s="392">
        <f>'SRSU Fed'!$F$12</f>
        <v>0</v>
      </c>
      <c r="G277" s="392">
        <f>'SRSU Fed'!$G$12</f>
        <v>0</v>
      </c>
      <c r="H277" s="393"/>
    </row>
    <row r="278" spans="1:8" hidden="1" outlineLevel="1" collapsed="1">
      <c r="A278" s="390"/>
      <c r="B278" s="391"/>
      <c r="C278" s="392">
        <f>'TAMIU Fed'!$C$12</f>
        <v>0</v>
      </c>
      <c r="D278" s="392">
        <f>'TAMIU Fed'!$D$12</f>
        <v>0</v>
      </c>
      <c r="E278" s="392">
        <f>'TAMIU Fed'!$E$12</f>
        <v>0</v>
      </c>
      <c r="F278" s="392">
        <f>'TAMIU Fed'!$F$12</f>
        <v>0</v>
      </c>
      <c r="G278" s="392">
        <f>'TAMIU Fed'!$G$12</f>
        <v>0</v>
      </c>
      <c r="H278" s="393"/>
    </row>
    <row r="279" spans="1:8" hidden="1" outlineLevel="1" collapsed="1">
      <c r="A279" s="390"/>
      <c r="B279" s="391"/>
      <c r="C279" s="392">
        <f>'TAMU Fed'!$C$12</f>
        <v>0</v>
      </c>
      <c r="D279" s="392">
        <f>'TAMU Fed'!$D$12</f>
        <v>0</v>
      </c>
      <c r="E279" s="392">
        <f>'TAMU Fed'!$E$12</f>
        <v>0</v>
      </c>
      <c r="F279" s="392">
        <f>'TAMU Fed'!$F$12</f>
        <v>0</v>
      </c>
      <c r="G279" s="392">
        <f>'TAMU Fed'!$G$12</f>
        <v>0</v>
      </c>
      <c r="H279" s="393"/>
    </row>
    <row r="280" spans="1:8" hidden="1" outlineLevel="1" collapsed="1">
      <c r="A280" s="390"/>
      <c r="B280" s="391"/>
      <c r="C280" s="392">
        <f>'TAMUC Fed'!$C$12</f>
        <v>0</v>
      </c>
      <c r="D280" s="392">
        <f>'TAMUC Fed'!$D$12</f>
        <v>0</v>
      </c>
      <c r="E280" s="392">
        <f>'TAMUC Fed'!$E$12</f>
        <v>0</v>
      </c>
      <c r="F280" s="392">
        <f>'TAMUC Fed'!$F$12</f>
        <v>0</v>
      </c>
      <c r="G280" s="392">
        <f>'TAMUC Fed'!$G$12</f>
        <v>0</v>
      </c>
      <c r="H280" s="393"/>
    </row>
    <row r="281" spans="1:8" hidden="1" outlineLevel="1" collapsed="1">
      <c r="A281" s="390"/>
      <c r="B281" s="391"/>
      <c r="C281" s="392">
        <f>'TAMUCC Fed'!$C$12</f>
        <v>0</v>
      </c>
      <c r="D281" s="392">
        <f>'TAMUCC Fed'!$D$12</f>
        <v>0</v>
      </c>
      <c r="E281" s="392">
        <f>'TAMUCC Fed'!$E$12</f>
        <v>0</v>
      </c>
      <c r="F281" s="392">
        <f>'TAMUCC Fed'!$F$12</f>
        <v>0</v>
      </c>
      <c r="G281" s="392">
        <f>'TAMUCC Fed'!$G$12</f>
        <v>0</v>
      </c>
      <c r="H281" s="393"/>
    </row>
    <row r="282" spans="1:8" hidden="1" outlineLevel="1" collapsed="1">
      <c r="A282" s="390"/>
      <c r="B282" s="391"/>
      <c r="C282" s="392">
        <f>'TAMUCT Fed'!$C$12</f>
        <v>0</v>
      </c>
      <c r="D282" s="392">
        <f>'TAMUCT Fed'!$D$12</f>
        <v>0</v>
      </c>
      <c r="E282" s="392">
        <f>'TAMUCT Fed'!$E$12</f>
        <v>0</v>
      </c>
      <c r="F282" s="392">
        <f>'TAMUCT Fed'!$F$12</f>
        <v>0</v>
      </c>
      <c r="G282" s="392">
        <f>'TAMUCT Fed'!$G$12</f>
        <v>0</v>
      </c>
      <c r="H282" s="393"/>
    </row>
    <row r="283" spans="1:8" hidden="1" outlineLevel="1" collapsed="1">
      <c r="A283" s="390"/>
      <c r="B283" s="391"/>
      <c r="C283" s="392">
        <f>'TAMUG Fed'!$C$12</f>
        <v>0</v>
      </c>
      <c r="D283" s="392">
        <f>'TAMUG Fed'!$D$12</f>
        <v>0</v>
      </c>
      <c r="E283" s="392">
        <f>'TAMUG Fed'!$E$12</f>
        <v>0</v>
      </c>
      <c r="F283" s="392">
        <f>'TAMUG Fed'!$F$12</f>
        <v>0</v>
      </c>
      <c r="G283" s="392">
        <f>'TAMUG Fed'!$G$12</f>
        <v>0</v>
      </c>
      <c r="H283" s="393"/>
    </row>
    <row r="284" spans="1:8" hidden="1" outlineLevel="1" collapsed="1">
      <c r="A284" s="390"/>
      <c r="B284" s="391"/>
      <c r="C284" s="392">
        <f>'TAMUK Fed'!$C$12</f>
        <v>0</v>
      </c>
      <c r="D284" s="392">
        <f>'TAMUK Fed'!$D$12</f>
        <v>0</v>
      </c>
      <c r="E284" s="392">
        <f>'TAMUK Fed'!$E$12</f>
        <v>0</v>
      </c>
      <c r="F284" s="392">
        <f>'TAMUK Fed'!$F$12</f>
        <v>0</v>
      </c>
      <c r="G284" s="392">
        <f>'TAMUK Fed'!$G$12</f>
        <v>0</v>
      </c>
      <c r="H284" s="393"/>
    </row>
    <row r="285" spans="1:8" hidden="1" outlineLevel="1" collapsed="1">
      <c r="A285" s="390"/>
      <c r="B285" s="391"/>
      <c r="C285" s="392">
        <f>'TAMUSA Fed'!$C$12</f>
        <v>0</v>
      </c>
      <c r="D285" s="392">
        <f>'TAMUSA Fed'!$D$12</f>
        <v>0</v>
      </c>
      <c r="E285" s="392">
        <f>'TAMUSA Fed'!$E$12</f>
        <v>0</v>
      </c>
      <c r="F285" s="392">
        <f>'TAMUSA Fed'!$F$12</f>
        <v>0</v>
      </c>
      <c r="G285" s="392">
        <f>'TAMUSA Fed'!$G$12</f>
        <v>0</v>
      </c>
      <c r="H285" s="393"/>
    </row>
    <row r="286" spans="1:8" hidden="1" outlineLevel="1" collapsed="1">
      <c r="A286" s="390"/>
      <c r="B286" s="391"/>
      <c r="C286" s="392">
        <f>'TAMUT Fed'!$C$12</f>
        <v>0</v>
      </c>
      <c r="D286" s="392">
        <f>'TAMUT Fed'!$D$12</f>
        <v>0</v>
      </c>
      <c r="E286" s="392">
        <f>'TAMUT Fed'!$E$12</f>
        <v>0</v>
      </c>
      <c r="F286" s="392">
        <f>'TAMUT Fed'!$F$12</f>
        <v>0</v>
      </c>
      <c r="G286" s="392">
        <f>'TAMUT Fed'!$G$12</f>
        <v>0</v>
      </c>
      <c r="H286" s="393"/>
    </row>
    <row r="287" spans="1:8" hidden="1" outlineLevel="1" collapsed="1">
      <c r="A287" s="390"/>
      <c r="B287" s="391"/>
      <c r="C287" s="392">
        <f>'TARLST Fed'!$C$12</f>
        <v>0</v>
      </c>
      <c r="D287" s="392">
        <f>'TARLST Fed'!$D$12</f>
        <v>0</v>
      </c>
      <c r="E287" s="392">
        <f>'TARLST Fed'!$E$12</f>
        <v>0</v>
      </c>
      <c r="F287" s="392">
        <f>'TARLST Fed'!$F$12</f>
        <v>0</v>
      </c>
      <c r="G287" s="392">
        <f>'TARLST Fed'!$G$12</f>
        <v>0</v>
      </c>
      <c r="H287" s="393"/>
    </row>
    <row r="288" spans="1:8" hidden="1" outlineLevel="1" collapsed="1">
      <c r="A288" s="390"/>
      <c r="B288" s="391"/>
      <c r="C288" s="392">
        <f>'TSU Fed'!$C$12</f>
        <v>0</v>
      </c>
      <c r="D288" s="392">
        <f>'TSU Fed'!$D$12</f>
        <v>0</v>
      </c>
      <c r="E288" s="392">
        <f>'TSU Fed'!$E$12</f>
        <v>0</v>
      </c>
      <c r="F288" s="392">
        <f>'TSU Fed'!$F$12</f>
        <v>0</v>
      </c>
      <c r="G288" s="392">
        <f>'TSU Fed'!$G$12</f>
        <v>0</v>
      </c>
      <c r="H288" s="393"/>
    </row>
    <row r="289" spans="1:8" hidden="1" outlineLevel="1" collapsed="1">
      <c r="A289" s="390"/>
      <c r="B289" s="391"/>
      <c r="C289" s="392">
        <f>'TTU Fed'!$C$12</f>
        <v>0</v>
      </c>
      <c r="D289" s="392">
        <f>'TTU Fed'!$D$12</f>
        <v>0</v>
      </c>
      <c r="E289" s="392">
        <f>'TTU Fed'!$E$12</f>
        <v>0</v>
      </c>
      <c r="F289" s="392">
        <f>'TTU Fed'!$F$12</f>
        <v>0</v>
      </c>
      <c r="G289" s="392">
        <f>'TTU Fed'!$G$12</f>
        <v>0</v>
      </c>
      <c r="H289" s="393"/>
    </row>
    <row r="290" spans="1:8" hidden="1" outlineLevel="1" collapsed="1">
      <c r="A290" s="390"/>
      <c r="B290" s="391"/>
      <c r="C290" s="392">
        <f>'TWU Fed'!$C$12</f>
        <v>0</v>
      </c>
      <c r="D290" s="392">
        <f>'TWU Fed'!$D$12</f>
        <v>0</v>
      </c>
      <c r="E290" s="392">
        <f>'TWU Fed'!$E$12</f>
        <v>0</v>
      </c>
      <c r="F290" s="392">
        <f>'TWU Fed'!$F$12</f>
        <v>0</v>
      </c>
      <c r="G290" s="392">
        <f>'TWU Fed'!$G$12</f>
        <v>0</v>
      </c>
      <c r="H290" s="393"/>
    </row>
    <row r="291" spans="1:8" hidden="1" outlineLevel="1" collapsed="1">
      <c r="A291" s="390"/>
      <c r="B291" s="391"/>
      <c r="C291" s="392">
        <f>'TXST Fed'!$C$12</f>
        <v>0</v>
      </c>
      <c r="D291" s="392">
        <f>'TXST Fed'!$D$12</f>
        <v>0</v>
      </c>
      <c r="E291" s="392">
        <f>'TXST Fed'!$E$12</f>
        <v>0</v>
      </c>
      <c r="F291" s="392">
        <f>'TXST Fed'!$F$12</f>
        <v>0</v>
      </c>
      <c r="G291" s="392">
        <f>'TXST Fed'!$G$12</f>
        <v>0</v>
      </c>
      <c r="H291" s="393"/>
    </row>
    <row r="292" spans="1:8" hidden="1" outlineLevel="1" collapsed="1">
      <c r="A292" s="390"/>
      <c r="B292" s="391"/>
      <c r="C292" s="392">
        <f>'TYL Fed'!$C$12</f>
        <v>0</v>
      </c>
      <c r="D292" s="392">
        <f>'TYL Fed'!$D$12</f>
        <v>0</v>
      </c>
      <c r="E292" s="392">
        <f>'TYL Fed'!$E$12</f>
        <v>0</v>
      </c>
      <c r="F292" s="392">
        <f>'TYL Fed'!$F$12</f>
        <v>0</v>
      </c>
      <c r="G292" s="392">
        <f>'TYL Fed'!$G$12</f>
        <v>0</v>
      </c>
      <c r="H292" s="393"/>
    </row>
    <row r="293" spans="1:8" hidden="1" outlineLevel="1" collapsed="1">
      <c r="A293" s="390"/>
      <c r="B293" s="391"/>
      <c r="C293" s="392">
        <f>'UH1 Fed'!$C$12</f>
        <v>0</v>
      </c>
      <c r="D293" s="392">
        <f>'UH1 Fed'!$D$12</f>
        <v>0</v>
      </c>
      <c r="E293" s="392">
        <f>'UH1 Fed'!$E$12</f>
        <v>0</v>
      </c>
      <c r="F293" s="392">
        <f>'UH1 Fed'!$F$12</f>
        <v>0</v>
      </c>
      <c r="G293" s="392">
        <f>'UH1 Fed'!$G$12</f>
        <v>0</v>
      </c>
      <c r="H293" s="393"/>
    </row>
    <row r="294" spans="1:8" hidden="1" outlineLevel="1" collapsed="1">
      <c r="A294" s="390"/>
      <c r="B294" s="391"/>
      <c r="C294" s="392">
        <f>'UHCL Fed'!$C$12</f>
        <v>0</v>
      </c>
      <c r="D294" s="392">
        <f>'UHCL Fed'!$D$12</f>
        <v>0</v>
      </c>
      <c r="E294" s="392">
        <f>'UHCL Fed'!$E$12</f>
        <v>0</v>
      </c>
      <c r="F294" s="392">
        <f>'UHCL Fed'!$F$12</f>
        <v>0</v>
      </c>
      <c r="G294" s="392">
        <f>'UHCL Fed'!$G$12</f>
        <v>0</v>
      </c>
      <c r="H294" s="393"/>
    </row>
    <row r="295" spans="1:8" hidden="1" outlineLevel="1" collapsed="1">
      <c r="A295" s="390"/>
      <c r="B295" s="391"/>
      <c r="C295" s="392">
        <f>'UHD Fed'!$C$12</f>
        <v>0</v>
      </c>
      <c r="D295" s="392">
        <f>'UHD Fed'!$D$12</f>
        <v>0</v>
      </c>
      <c r="E295" s="392">
        <f>'UHD Fed'!$E$12</f>
        <v>0</v>
      </c>
      <c r="F295" s="392">
        <f>'UHD Fed'!$F$12</f>
        <v>0</v>
      </c>
      <c r="G295" s="392">
        <f>'UHD Fed'!$G$12</f>
        <v>0</v>
      </c>
      <c r="H295" s="393"/>
    </row>
    <row r="296" spans="1:8" hidden="1" outlineLevel="1" collapsed="1">
      <c r="A296" s="390"/>
      <c r="B296" s="391"/>
      <c r="C296" s="392">
        <f>'UHV Fed'!$C$12</f>
        <v>0</v>
      </c>
      <c r="D296" s="392">
        <f>'UHV Fed'!$D$12</f>
        <v>0</v>
      </c>
      <c r="E296" s="392">
        <f>'UHV Fed'!$E$12</f>
        <v>0</v>
      </c>
      <c r="F296" s="392">
        <f>'UHV Fed'!$F$12</f>
        <v>0</v>
      </c>
      <c r="G296" s="392">
        <f>'UHV Fed'!$G$12</f>
        <v>0</v>
      </c>
      <c r="H296" s="393"/>
    </row>
    <row r="297" spans="1:8" hidden="1" outlineLevel="1" collapsed="1">
      <c r="A297" s="390"/>
      <c r="B297" s="391"/>
      <c r="C297" s="392">
        <f>'UNT Fed'!$C$12</f>
        <v>0</v>
      </c>
      <c r="D297" s="392">
        <f>'UNT Fed'!$D$12</f>
        <v>0</v>
      </c>
      <c r="E297" s="392">
        <f>'UNT Fed'!$E$12</f>
        <v>0</v>
      </c>
      <c r="F297" s="392">
        <f>'UNT Fed'!$F$12</f>
        <v>0</v>
      </c>
      <c r="G297" s="392">
        <f>'UNT Fed'!$G$12</f>
        <v>0</v>
      </c>
      <c r="H297" s="393"/>
    </row>
    <row r="298" spans="1:8" hidden="1" outlineLevel="1" collapsed="1">
      <c r="A298" s="390"/>
      <c r="B298" s="391"/>
      <c r="C298" s="392">
        <f>'UNTD Fed'!$C$12</f>
        <v>0</v>
      </c>
      <c r="D298" s="392">
        <f>'UNTD Fed'!$D$12</f>
        <v>0</v>
      </c>
      <c r="E298" s="392">
        <f>'UNTD Fed'!$E$12</f>
        <v>0</v>
      </c>
      <c r="F298" s="392">
        <f>'UNTD Fed'!$F$12</f>
        <v>0</v>
      </c>
      <c r="G298" s="392">
        <f>'UNTD Fed'!$G$12</f>
        <v>0</v>
      </c>
      <c r="H298" s="393"/>
    </row>
    <row r="299" spans="1:8" hidden="1" outlineLevel="1" collapsed="1">
      <c r="A299" s="390"/>
      <c r="B299" s="391"/>
      <c r="C299" s="392">
        <f>'WTAMU Fed'!$C$12</f>
        <v>0</v>
      </c>
      <c r="D299" s="392">
        <f>'WTAMU Fed'!$D$12</f>
        <v>0</v>
      </c>
      <c r="E299" s="392">
        <f>'WTAMU Fed'!$E$12</f>
        <v>0</v>
      </c>
      <c r="F299" s="392">
        <f>'WTAMU Fed'!$F$12</f>
        <v>0</v>
      </c>
      <c r="G299" s="392">
        <f>'WTAMU Fed'!$G$12</f>
        <v>0</v>
      </c>
      <c r="H299" s="393"/>
    </row>
    <row r="300" spans="1:8" ht="30" collapsed="1">
      <c r="A300" s="390" t="s">
        <v>1008</v>
      </c>
      <c r="B300" s="391" t="s">
        <v>1016</v>
      </c>
      <c r="C300" s="392">
        <f>SUM(C264:C299)</f>
        <v>0</v>
      </c>
      <c r="D300" s="392">
        <f>SUM(D264:D299)</f>
        <v>0</v>
      </c>
      <c r="E300" s="392">
        <f>SUM(E264:E299)</f>
        <v>0</v>
      </c>
      <c r="F300" s="392">
        <f>SUM(F264:F299)</f>
        <v>0</v>
      </c>
      <c r="G300" s="392">
        <f>SUM(G264:G299)</f>
        <v>0</v>
      </c>
      <c r="H300" s="393"/>
    </row>
    <row r="301" spans="1:8" hidden="1" outlineLevel="1">
      <c r="A301" s="390"/>
      <c r="B301" s="391"/>
      <c r="C301" s="392">
        <f>'ARL Fed'!$C$13</f>
        <v>0</v>
      </c>
      <c r="D301" s="392">
        <f>'ARL Fed'!$D$13</f>
        <v>0</v>
      </c>
      <c r="E301" s="392">
        <f>'ARL Fed'!$E$13</f>
        <v>0</v>
      </c>
      <c r="F301" s="392">
        <f>'ARL Fed'!$F$13</f>
        <v>0</v>
      </c>
      <c r="G301" s="392">
        <f>'ARL Fed'!$G$13</f>
        <v>0</v>
      </c>
      <c r="H301" s="393"/>
    </row>
    <row r="302" spans="1:8" hidden="1" outlineLevel="1" collapsed="1">
      <c r="A302" s="390"/>
      <c r="B302" s="391"/>
      <c r="C302" s="392">
        <f>'ASU Fed'!$C$13</f>
        <v>0</v>
      </c>
      <c r="D302" s="392">
        <f>'ASU Fed'!$D$13</f>
        <v>0</v>
      </c>
      <c r="E302" s="392">
        <f>'ASU Fed'!$E$13</f>
        <v>0</v>
      </c>
      <c r="F302" s="392">
        <f>'ASU Fed'!$F$13</f>
        <v>0</v>
      </c>
      <c r="G302" s="392">
        <f>'ASU Fed'!$G$13</f>
        <v>0</v>
      </c>
      <c r="H302" s="393"/>
    </row>
    <row r="303" spans="1:8" hidden="1" outlineLevel="1" collapsed="1">
      <c r="A303" s="390"/>
      <c r="B303" s="391"/>
      <c r="C303" s="392">
        <f>'AUS1 Fed'!$C$13</f>
        <v>0</v>
      </c>
      <c r="D303" s="392">
        <f>'AUS1 Fed'!$D$13</f>
        <v>0</v>
      </c>
      <c r="E303" s="392">
        <f>'AUS1 Fed'!$E$13</f>
        <v>0</v>
      </c>
      <c r="F303" s="392">
        <f>'AUS1 Fed'!$F$13</f>
        <v>0</v>
      </c>
      <c r="G303" s="392">
        <f>'AUS1 Fed'!$G$13</f>
        <v>0</v>
      </c>
      <c r="H303" s="393"/>
    </row>
    <row r="304" spans="1:8" hidden="1" outlineLevel="1" collapsed="1">
      <c r="A304" s="390"/>
      <c r="B304" s="391"/>
      <c r="C304" s="392">
        <f>'Dal Fed'!$C$13</f>
        <v>0</v>
      </c>
      <c r="D304" s="392">
        <f>'Dal Fed'!$D$13</f>
        <v>0</v>
      </c>
      <c r="E304" s="392">
        <f>'Dal Fed'!$E$13</f>
        <v>0</v>
      </c>
      <c r="F304" s="392">
        <f>'Dal Fed'!$F$13</f>
        <v>0</v>
      </c>
      <c r="G304" s="392">
        <f>'Dal Fed'!$G$13</f>
        <v>0</v>
      </c>
      <c r="H304" s="393"/>
    </row>
    <row r="305" spans="1:8" hidden="1" outlineLevel="1" collapsed="1">
      <c r="A305" s="390"/>
      <c r="B305" s="391"/>
      <c r="C305" s="392">
        <f>'E-P Fed'!$C$13</f>
        <v>0</v>
      </c>
      <c r="D305" s="392">
        <f>'E-P Fed'!$D$13</f>
        <v>0</v>
      </c>
      <c r="E305" s="392">
        <f>'E-P Fed'!$E$13</f>
        <v>0</v>
      </c>
      <c r="F305" s="392">
        <f>'E-P Fed'!$F$13</f>
        <v>0</v>
      </c>
      <c r="G305" s="392">
        <f>'E-P Fed'!$G$13</f>
        <v>0</v>
      </c>
      <c r="H305" s="393"/>
    </row>
    <row r="306" spans="1:8" hidden="1" outlineLevel="1" collapsed="1">
      <c r="A306" s="390"/>
      <c r="B306" s="391"/>
      <c r="C306" s="392">
        <f>'LU Fed'!$C$13</f>
        <v>0</v>
      </c>
      <c r="D306" s="392">
        <f>'LU Fed'!$D$13</f>
        <v>0</v>
      </c>
      <c r="E306" s="392">
        <f>'LU Fed'!$E$13</f>
        <v>0</v>
      </c>
      <c r="F306" s="392">
        <f>'LU Fed'!$F$13</f>
        <v>0</v>
      </c>
      <c r="G306" s="392">
        <f>'LU Fed'!$G$13</f>
        <v>0</v>
      </c>
      <c r="H306" s="393"/>
    </row>
    <row r="307" spans="1:8" hidden="1" outlineLevel="1" collapsed="1">
      <c r="A307" s="390"/>
      <c r="B307" s="391"/>
      <c r="C307" s="392">
        <f>'MIdWST Fed'!$C$13</f>
        <v>0</v>
      </c>
      <c r="D307" s="392">
        <f>'MIdWST Fed'!$D$13</f>
        <v>0</v>
      </c>
      <c r="E307" s="392">
        <f>'MIdWST Fed'!$E$13</f>
        <v>0</v>
      </c>
      <c r="F307" s="392">
        <f>'MIdWST Fed'!$F$13</f>
        <v>0</v>
      </c>
      <c r="G307" s="392">
        <f>'MIdWST Fed'!$G$13</f>
        <v>0</v>
      </c>
      <c r="H307" s="393"/>
    </row>
    <row r="308" spans="1:8" hidden="1" outlineLevel="1" collapsed="1">
      <c r="A308" s="390"/>
      <c r="B308" s="391"/>
      <c r="C308" s="392">
        <f>'P-B Fed'!$C$13</f>
        <v>0</v>
      </c>
      <c r="D308" s="392">
        <f>'P-B Fed'!$D$13</f>
        <v>0</v>
      </c>
      <c r="E308" s="392">
        <f>'P-B Fed'!$E$13</f>
        <v>0</v>
      </c>
      <c r="F308" s="392">
        <f>'P-B Fed'!$F$13</f>
        <v>0</v>
      </c>
      <c r="G308" s="392">
        <f>'P-B Fed'!$G$13</f>
        <v>0</v>
      </c>
      <c r="H308" s="393"/>
    </row>
    <row r="309" spans="1:8" hidden="1" outlineLevel="1" collapsed="1">
      <c r="A309" s="390"/>
      <c r="B309" s="391"/>
      <c r="C309" s="392">
        <f>'PVAMU Fed'!$C$13</f>
        <v>0</v>
      </c>
      <c r="D309" s="392">
        <f>'PVAMU Fed'!$D$13</f>
        <v>0</v>
      </c>
      <c r="E309" s="392">
        <f>'PVAMU Fed'!$E$13</f>
        <v>0</v>
      </c>
      <c r="F309" s="392">
        <f>'PVAMU Fed'!$F$13</f>
        <v>0</v>
      </c>
      <c r="G309" s="392">
        <f>'PVAMU Fed'!$G$13</f>
        <v>0</v>
      </c>
      <c r="H309" s="393"/>
    </row>
    <row r="310" spans="1:8" hidden="1" outlineLevel="1" collapsed="1">
      <c r="A310" s="390"/>
      <c r="B310" s="391"/>
      <c r="C310" s="392">
        <f>'RGV1 Fed'!$C$13</f>
        <v>0</v>
      </c>
      <c r="D310" s="392">
        <f>'RGV1 Fed'!$D$13</f>
        <v>0</v>
      </c>
      <c r="E310" s="392">
        <f>'RGV1 Fed'!$E$13</f>
        <v>0</v>
      </c>
      <c r="F310" s="392">
        <f>'RGV1 Fed'!$F$13</f>
        <v>0</v>
      </c>
      <c r="G310" s="392">
        <f>'RGV1 Fed'!$G$13</f>
        <v>0</v>
      </c>
      <c r="H310" s="393"/>
    </row>
    <row r="311" spans="1:8" hidden="1" outlineLevel="1" collapsed="1">
      <c r="A311" s="390"/>
      <c r="B311" s="391"/>
      <c r="C311" s="392">
        <f>'S-A Fed'!$C$13</f>
        <v>0</v>
      </c>
      <c r="D311" s="392">
        <f>'S-A Fed'!$D$13</f>
        <v>0</v>
      </c>
      <c r="E311" s="392">
        <f>'S-A Fed'!$E$13</f>
        <v>0</v>
      </c>
      <c r="F311" s="392">
        <f>'S-A Fed'!$F$13</f>
        <v>0</v>
      </c>
      <c r="G311" s="392">
        <f>'S-A Fed'!$G$13</f>
        <v>0</v>
      </c>
      <c r="H311" s="393"/>
    </row>
    <row r="312" spans="1:8" hidden="1" outlineLevel="1" collapsed="1">
      <c r="A312" s="390"/>
      <c r="B312" s="391"/>
      <c r="C312" s="392">
        <f>'SFA Fed'!$C$13</f>
        <v>0</v>
      </c>
      <c r="D312" s="392">
        <f>'SFA Fed'!$D$13</f>
        <v>0</v>
      </c>
      <c r="E312" s="392">
        <f>'SFA Fed'!$E$13</f>
        <v>0</v>
      </c>
      <c r="F312" s="392">
        <f>'SFA Fed'!$F$13</f>
        <v>0</v>
      </c>
      <c r="G312" s="392">
        <f>'SFA Fed'!$G$13</f>
        <v>0</v>
      </c>
      <c r="H312" s="393"/>
    </row>
    <row r="313" spans="1:8" hidden="1" outlineLevel="1" collapsed="1">
      <c r="A313" s="390"/>
      <c r="B313" s="391"/>
      <c r="C313" s="392">
        <f>'SHSU1 Fed'!$C$13</f>
        <v>0</v>
      </c>
      <c r="D313" s="392">
        <f>'SHSU1 Fed'!$D$13</f>
        <v>0</v>
      </c>
      <c r="E313" s="392">
        <f>'SHSU1 Fed'!$E$13</f>
        <v>0</v>
      </c>
      <c r="F313" s="392">
        <f>'SHSU1 Fed'!$F$13</f>
        <v>0</v>
      </c>
      <c r="G313" s="392">
        <f>'SHSU1 Fed'!$G$13</f>
        <v>0</v>
      </c>
      <c r="H313" s="393"/>
    </row>
    <row r="314" spans="1:8" hidden="1" outlineLevel="1" collapsed="1">
      <c r="A314" s="390"/>
      <c r="B314" s="391"/>
      <c r="C314" s="392">
        <f>'SRSU Fed'!$C$13</f>
        <v>0</v>
      </c>
      <c r="D314" s="392">
        <f>'SRSU Fed'!$D$13</f>
        <v>0</v>
      </c>
      <c r="E314" s="392">
        <f>'SRSU Fed'!$E$13</f>
        <v>0</v>
      </c>
      <c r="F314" s="392">
        <f>'SRSU Fed'!$F$13</f>
        <v>0</v>
      </c>
      <c r="G314" s="392">
        <f>'SRSU Fed'!$G$13</f>
        <v>0</v>
      </c>
      <c r="H314" s="393"/>
    </row>
    <row r="315" spans="1:8" hidden="1" outlineLevel="1" collapsed="1">
      <c r="A315" s="390"/>
      <c r="B315" s="391"/>
      <c r="C315" s="392">
        <f>'TAMIU Fed'!$C$13</f>
        <v>0</v>
      </c>
      <c r="D315" s="392">
        <f>'TAMIU Fed'!$D$13</f>
        <v>0</v>
      </c>
      <c r="E315" s="392">
        <f>'TAMIU Fed'!$E$13</f>
        <v>0</v>
      </c>
      <c r="F315" s="392">
        <f>'TAMIU Fed'!$F$13</f>
        <v>0</v>
      </c>
      <c r="G315" s="392">
        <f>'TAMIU Fed'!$G$13</f>
        <v>0</v>
      </c>
      <c r="H315" s="393"/>
    </row>
    <row r="316" spans="1:8" hidden="1" outlineLevel="1" collapsed="1">
      <c r="A316" s="390"/>
      <c r="B316" s="391"/>
      <c r="C316" s="392">
        <f>'TAMU Fed'!$C$13</f>
        <v>0</v>
      </c>
      <c r="D316" s="392">
        <f>'TAMU Fed'!$D$13</f>
        <v>0</v>
      </c>
      <c r="E316" s="392">
        <f>'TAMU Fed'!$E$13</f>
        <v>0</v>
      </c>
      <c r="F316" s="392">
        <f>'TAMU Fed'!$F$13</f>
        <v>0</v>
      </c>
      <c r="G316" s="392">
        <f>'TAMU Fed'!$G$13</f>
        <v>0</v>
      </c>
      <c r="H316" s="393"/>
    </row>
    <row r="317" spans="1:8" hidden="1" outlineLevel="1" collapsed="1">
      <c r="A317" s="390"/>
      <c r="B317" s="391"/>
      <c r="C317" s="392">
        <f>'TAMUC Fed'!$C$13</f>
        <v>0</v>
      </c>
      <c r="D317" s="392">
        <f>'TAMUC Fed'!$D$13</f>
        <v>0</v>
      </c>
      <c r="E317" s="392">
        <f>'TAMUC Fed'!$E$13</f>
        <v>0</v>
      </c>
      <c r="F317" s="392">
        <f>'TAMUC Fed'!$F$13</f>
        <v>0</v>
      </c>
      <c r="G317" s="392">
        <f>'TAMUC Fed'!$G$13</f>
        <v>0</v>
      </c>
      <c r="H317" s="393"/>
    </row>
    <row r="318" spans="1:8" hidden="1" outlineLevel="1" collapsed="1">
      <c r="A318" s="390"/>
      <c r="B318" s="391"/>
      <c r="C318" s="392">
        <f>'TAMUCC Fed'!$C$13</f>
        <v>0</v>
      </c>
      <c r="D318" s="392">
        <f>'TAMUCC Fed'!$D$13</f>
        <v>0</v>
      </c>
      <c r="E318" s="392">
        <f>'TAMUCC Fed'!$E$13</f>
        <v>0</v>
      </c>
      <c r="F318" s="392">
        <f>'TAMUCC Fed'!$F$13</f>
        <v>0</v>
      </c>
      <c r="G318" s="392">
        <f>'TAMUCC Fed'!$G$13</f>
        <v>0</v>
      </c>
      <c r="H318" s="393"/>
    </row>
    <row r="319" spans="1:8" hidden="1" outlineLevel="1" collapsed="1">
      <c r="A319" s="390"/>
      <c r="B319" s="391"/>
      <c r="C319" s="392">
        <f>'TAMUCT Fed'!$C$13</f>
        <v>0</v>
      </c>
      <c r="D319" s="392">
        <f>'TAMUCT Fed'!$D$13</f>
        <v>0</v>
      </c>
      <c r="E319" s="392">
        <f>'TAMUCT Fed'!$E$13</f>
        <v>0</v>
      </c>
      <c r="F319" s="392">
        <f>'TAMUCT Fed'!$F$13</f>
        <v>0</v>
      </c>
      <c r="G319" s="392">
        <f>'TAMUCT Fed'!$G$13</f>
        <v>0</v>
      </c>
      <c r="H319" s="393"/>
    </row>
    <row r="320" spans="1:8" hidden="1" outlineLevel="1" collapsed="1">
      <c r="A320" s="390"/>
      <c r="B320" s="391"/>
      <c r="C320" s="392">
        <f>'TAMUG Fed'!$C$13</f>
        <v>0</v>
      </c>
      <c r="D320" s="392">
        <f>'TAMUG Fed'!$D$13</f>
        <v>0</v>
      </c>
      <c r="E320" s="392">
        <f>'TAMUG Fed'!$E$13</f>
        <v>0</v>
      </c>
      <c r="F320" s="392">
        <f>'TAMUG Fed'!$F$13</f>
        <v>0</v>
      </c>
      <c r="G320" s="392">
        <f>'TAMUG Fed'!$G$13</f>
        <v>0</v>
      </c>
      <c r="H320" s="393"/>
    </row>
    <row r="321" spans="1:8" hidden="1" outlineLevel="1" collapsed="1">
      <c r="A321" s="390"/>
      <c r="B321" s="391"/>
      <c r="C321" s="392">
        <f>'TAMUK Fed'!$C$13</f>
        <v>0</v>
      </c>
      <c r="D321" s="392">
        <f>'TAMUK Fed'!$D$13</f>
        <v>0</v>
      </c>
      <c r="E321" s="392">
        <f>'TAMUK Fed'!$E$13</f>
        <v>0</v>
      </c>
      <c r="F321" s="392">
        <f>'TAMUK Fed'!$F$13</f>
        <v>0</v>
      </c>
      <c r="G321" s="392">
        <f>'TAMUK Fed'!$G$13</f>
        <v>0</v>
      </c>
      <c r="H321" s="393"/>
    </row>
    <row r="322" spans="1:8" hidden="1" outlineLevel="1" collapsed="1">
      <c r="A322" s="390"/>
      <c r="B322" s="391"/>
      <c r="C322" s="392">
        <f>'TAMUSA Fed'!$C$13</f>
        <v>0</v>
      </c>
      <c r="D322" s="392">
        <f>'TAMUSA Fed'!$D$13</f>
        <v>0</v>
      </c>
      <c r="E322" s="392">
        <f>'TAMUSA Fed'!$E$13</f>
        <v>0</v>
      </c>
      <c r="F322" s="392">
        <f>'TAMUSA Fed'!$F$13</f>
        <v>0</v>
      </c>
      <c r="G322" s="392">
        <f>'TAMUSA Fed'!$G$13</f>
        <v>0</v>
      </c>
      <c r="H322" s="393"/>
    </row>
    <row r="323" spans="1:8" hidden="1" outlineLevel="1" collapsed="1">
      <c r="A323" s="390"/>
      <c r="B323" s="391"/>
      <c r="C323" s="392">
        <f>'TAMUT Fed'!$C$13</f>
        <v>0</v>
      </c>
      <c r="D323" s="392">
        <f>'TAMUT Fed'!$D$13</f>
        <v>0</v>
      </c>
      <c r="E323" s="392">
        <f>'TAMUT Fed'!$E$13</f>
        <v>0</v>
      </c>
      <c r="F323" s="392">
        <f>'TAMUT Fed'!$F$13</f>
        <v>0</v>
      </c>
      <c r="G323" s="392">
        <f>'TAMUT Fed'!$G$13</f>
        <v>0</v>
      </c>
      <c r="H323" s="393"/>
    </row>
    <row r="324" spans="1:8" hidden="1" outlineLevel="1" collapsed="1">
      <c r="A324" s="390"/>
      <c r="B324" s="391"/>
      <c r="C324" s="392">
        <f>'TARLST Fed'!$C$13</f>
        <v>0</v>
      </c>
      <c r="D324" s="392">
        <f>'TARLST Fed'!$D$13</f>
        <v>0</v>
      </c>
      <c r="E324" s="392">
        <f>'TARLST Fed'!$E$13</f>
        <v>0</v>
      </c>
      <c r="F324" s="392">
        <f>'TARLST Fed'!$F$13</f>
        <v>0</v>
      </c>
      <c r="G324" s="392">
        <f>'TARLST Fed'!$G$13</f>
        <v>0</v>
      </c>
      <c r="H324" s="393"/>
    </row>
    <row r="325" spans="1:8" hidden="1" outlineLevel="1" collapsed="1">
      <c r="A325" s="390"/>
      <c r="B325" s="391"/>
      <c r="C325" s="392">
        <f>'TSU Fed'!$C$13</f>
        <v>0</v>
      </c>
      <c r="D325" s="392">
        <f>'TSU Fed'!$D$13</f>
        <v>0</v>
      </c>
      <c r="E325" s="392">
        <f>'TSU Fed'!$E$13</f>
        <v>0</v>
      </c>
      <c r="F325" s="392">
        <f>'TSU Fed'!$F$13</f>
        <v>0</v>
      </c>
      <c r="G325" s="392">
        <f>'TSU Fed'!$G$13</f>
        <v>0</v>
      </c>
      <c r="H325" s="393"/>
    </row>
    <row r="326" spans="1:8" hidden="1" outlineLevel="1" collapsed="1">
      <c r="A326" s="390"/>
      <c r="B326" s="391"/>
      <c r="C326" s="392">
        <f>'TTU Fed'!$C$13</f>
        <v>0</v>
      </c>
      <c r="D326" s="392">
        <f>'TTU Fed'!$D$13</f>
        <v>0</v>
      </c>
      <c r="E326" s="392">
        <f>'TTU Fed'!$E$13</f>
        <v>0</v>
      </c>
      <c r="F326" s="392">
        <f>'TTU Fed'!$F$13</f>
        <v>0</v>
      </c>
      <c r="G326" s="392">
        <f>'TTU Fed'!$G$13</f>
        <v>0</v>
      </c>
      <c r="H326" s="393"/>
    </row>
    <row r="327" spans="1:8" hidden="1" outlineLevel="1" collapsed="1">
      <c r="A327" s="390"/>
      <c r="B327" s="391"/>
      <c r="C327" s="392">
        <f>'TWU Fed'!$C$13</f>
        <v>0</v>
      </c>
      <c r="D327" s="392">
        <f>'TWU Fed'!$D$13</f>
        <v>0</v>
      </c>
      <c r="E327" s="392">
        <f>'TWU Fed'!$E$13</f>
        <v>0</v>
      </c>
      <c r="F327" s="392">
        <f>'TWU Fed'!$F$13</f>
        <v>0</v>
      </c>
      <c r="G327" s="392">
        <f>'TWU Fed'!$G$13</f>
        <v>0</v>
      </c>
      <c r="H327" s="393"/>
    </row>
    <row r="328" spans="1:8" hidden="1" outlineLevel="1" collapsed="1">
      <c r="A328" s="390"/>
      <c r="B328" s="391"/>
      <c r="C328" s="392">
        <f>'TXST Fed'!$C$13</f>
        <v>0</v>
      </c>
      <c r="D328" s="392">
        <f>'TXST Fed'!$D$13</f>
        <v>0</v>
      </c>
      <c r="E328" s="392">
        <f>'TXST Fed'!$E$13</f>
        <v>0</v>
      </c>
      <c r="F328" s="392">
        <f>'TXST Fed'!$F$13</f>
        <v>0</v>
      </c>
      <c r="G328" s="392">
        <f>'TXST Fed'!$G$13</f>
        <v>0</v>
      </c>
      <c r="H328" s="393"/>
    </row>
    <row r="329" spans="1:8" hidden="1" outlineLevel="1" collapsed="1">
      <c r="A329" s="390"/>
      <c r="B329" s="391"/>
      <c r="C329" s="392">
        <f>'TYL Fed'!$C$13</f>
        <v>0</v>
      </c>
      <c r="D329" s="392">
        <f>'TYL Fed'!$D$13</f>
        <v>0</v>
      </c>
      <c r="E329" s="392">
        <f>'TYL Fed'!$E$13</f>
        <v>0</v>
      </c>
      <c r="F329" s="392">
        <f>'TYL Fed'!$F$13</f>
        <v>0</v>
      </c>
      <c r="G329" s="392">
        <f>'TYL Fed'!$G$13</f>
        <v>0</v>
      </c>
      <c r="H329" s="393"/>
    </row>
    <row r="330" spans="1:8" hidden="1" outlineLevel="1" collapsed="1">
      <c r="A330" s="390"/>
      <c r="B330" s="391"/>
      <c r="C330" s="392">
        <f>'UH1 Fed'!$C$13</f>
        <v>0</v>
      </c>
      <c r="D330" s="392">
        <f>'UH1 Fed'!$D$13</f>
        <v>0</v>
      </c>
      <c r="E330" s="392">
        <f>'UH1 Fed'!$E$13</f>
        <v>0</v>
      </c>
      <c r="F330" s="392">
        <f>'UH1 Fed'!$F$13</f>
        <v>0</v>
      </c>
      <c r="G330" s="392">
        <f>'UH1 Fed'!$G$13</f>
        <v>0</v>
      </c>
      <c r="H330" s="393"/>
    </row>
    <row r="331" spans="1:8" hidden="1" outlineLevel="1" collapsed="1">
      <c r="A331" s="390"/>
      <c r="B331" s="391"/>
      <c r="C331" s="392">
        <f>'UHCL Fed'!$C$13</f>
        <v>0</v>
      </c>
      <c r="D331" s="392">
        <f>'UHCL Fed'!$D$13</f>
        <v>0</v>
      </c>
      <c r="E331" s="392">
        <f>'UHCL Fed'!$E$13</f>
        <v>0</v>
      </c>
      <c r="F331" s="392">
        <f>'UHCL Fed'!$F$13</f>
        <v>0</v>
      </c>
      <c r="G331" s="392">
        <f>'UHCL Fed'!$G$13</f>
        <v>0</v>
      </c>
      <c r="H331" s="393"/>
    </row>
    <row r="332" spans="1:8" hidden="1" outlineLevel="1" collapsed="1">
      <c r="A332" s="390"/>
      <c r="B332" s="391"/>
      <c r="C332" s="392">
        <f>'UHD Fed'!$C$13</f>
        <v>0</v>
      </c>
      <c r="D332" s="392">
        <f>'UHD Fed'!$D$13</f>
        <v>0</v>
      </c>
      <c r="E332" s="392">
        <f>'UHD Fed'!$E$13</f>
        <v>0</v>
      </c>
      <c r="F332" s="392">
        <f>'UHD Fed'!$F$13</f>
        <v>0</v>
      </c>
      <c r="G332" s="392">
        <f>'UHD Fed'!$G$13</f>
        <v>0</v>
      </c>
      <c r="H332" s="393"/>
    </row>
    <row r="333" spans="1:8" hidden="1" outlineLevel="1" collapsed="1">
      <c r="A333" s="390"/>
      <c r="B333" s="391"/>
      <c r="C333" s="392">
        <f>'UHV Fed'!$C$13</f>
        <v>0</v>
      </c>
      <c r="D333" s="392">
        <f>'UHV Fed'!$D$13</f>
        <v>0</v>
      </c>
      <c r="E333" s="392">
        <f>'UHV Fed'!$E$13</f>
        <v>0</v>
      </c>
      <c r="F333" s="392">
        <f>'UHV Fed'!$F$13</f>
        <v>0</v>
      </c>
      <c r="G333" s="392">
        <f>'UHV Fed'!$G$13</f>
        <v>0</v>
      </c>
      <c r="H333" s="393"/>
    </row>
    <row r="334" spans="1:8" hidden="1" outlineLevel="1" collapsed="1">
      <c r="A334" s="390"/>
      <c r="B334" s="391"/>
      <c r="C334" s="392">
        <f>'UNT Fed'!$C$13</f>
        <v>0</v>
      </c>
      <c r="D334" s="392">
        <f>'UNT Fed'!$D$13</f>
        <v>0</v>
      </c>
      <c r="E334" s="392">
        <f>'UNT Fed'!$E$13</f>
        <v>0</v>
      </c>
      <c r="F334" s="392">
        <f>'UNT Fed'!$F$13</f>
        <v>0</v>
      </c>
      <c r="G334" s="392">
        <f>'UNT Fed'!$G$13</f>
        <v>0</v>
      </c>
      <c r="H334" s="393"/>
    </row>
    <row r="335" spans="1:8" hidden="1" outlineLevel="1" collapsed="1">
      <c r="A335" s="390"/>
      <c r="B335" s="391"/>
      <c r="C335" s="392">
        <f>'UNTD Fed'!$C$13</f>
        <v>0</v>
      </c>
      <c r="D335" s="392">
        <f>'UNTD Fed'!$D$13</f>
        <v>0</v>
      </c>
      <c r="E335" s="392">
        <f>'UNTD Fed'!$E$13</f>
        <v>0</v>
      </c>
      <c r="F335" s="392">
        <f>'UNTD Fed'!$F$13</f>
        <v>0</v>
      </c>
      <c r="G335" s="392">
        <f>'UNTD Fed'!$G$13</f>
        <v>0</v>
      </c>
      <c r="H335" s="393"/>
    </row>
    <row r="336" spans="1:8" hidden="1" outlineLevel="1" collapsed="1">
      <c r="A336" s="390"/>
      <c r="B336" s="391"/>
      <c r="C336" s="392">
        <f>'WTAMU Fed'!$C$13</f>
        <v>0</v>
      </c>
      <c r="D336" s="392">
        <f>'WTAMU Fed'!$D$13</f>
        <v>0</v>
      </c>
      <c r="E336" s="392">
        <f>'WTAMU Fed'!$E$13</f>
        <v>0</v>
      </c>
      <c r="F336" s="392">
        <f>'WTAMU Fed'!$F$13</f>
        <v>0</v>
      </c>
      <c r="G336" s="392">
        <f>'WTAMU Fed'!$G$13</f>
        <v>0</v>
      </c>
      <c r="H336" s="393"/>
    </row>
    <row r="337" spans="1:8" collapsed="1">
      <c r="A337" s="390" t="s">
        <v>1008</v>
      </c>
      <c r="B337" s="391" t="s">
        <v>1017</v>
      </c>
      <c r="C337" s="392">
        <f>SUM(C301:C336)</f>
        <v>0</v>
      </c>
      <c r="D337" s="392">
        <f>SUM(D301:D336)</f>
        <v>0</v>
      </c>
      <c r="E337" s="392">
        <f>SUM(E301:E336)</f>
        <v>0</v>
      </c>
      <c r="F337" s="392">
        <f>SUM(F301:F336)</f>
        <v>0</v>
      </c>
      <c r="G337" s="392">
        <f>SUM(G301:G336)</f>
        <v>0</v>
      </c>
      <c r="H337" s="393"/>
    </row>
    <row r="338" spans="1:8" hidden="1" outlineLevel="1">
      <c r="A338" s="390"/>
      <c r="B338" s="391"/>
      <c r="C338" s="392">
        <f>'ARL Fed'!$C$14</f>
        <v>0</v>
      </c>
      <c r="D338" s="392">
        <f>'ARL Fed'!$D$14</f>
        <v>0</v>
      </c>
      <c r="E338" s="392">
        <f>'ARL Fed'!$E$14</f>
        <v>3588441</v>
      </c>
      <c r="F338" s="392">
        <f>'ARL Fed'!$F$14</f>
        <v>3106162</v>
      </c>
      <c r="G338" s="392">
        <f>'ARL Fed'!$G$14</f>
        <v>482279</v>
      </c>
      <c r="H338" s="393"/>
    </row>
    <row r="339" spans="1:8" hidden="1" outlineLevel="1" collapsed="1">
      <c r="A339" s="390"/>
      <c r="B339" s="391"/>
      <c r="C339" s="392">
        <f>'ASU Fed'!$C$14</f>
        <v>0</v>
      </c>
      <c r="D339" s="392">
        <f>'ASU Fed'!$D$14</f>
        <v>0</v>
      </c>
      <c r="E339" s="392">
        <f>'ASU Fed'!$E$14</f>
        <v>1491552</v>
      </c>
      <c r="F339" s="392">
        <f>'ASU Fed'!$F$14</f>
        <v>1491552</v>
      </c>
      <c r="G339" s="392">
        <f>'ASU Fed'!$G$14</f>
        <v>0</v>
      </c>
      <c r="H339" s="393"/>
    </row>
    <row r="340" spans="1:8" hidden="1" outlineLevel="1" collapsed="1">
      <c r="A340" s="390"/>
      <c r="B340" s="391"/>
      <c r="C340" s="392">
        <f>'AUS1 Fed'!$C$14</f>
        <v>0</v>
      </c>
      <c r="D340" s="392">
        <f>'AUS1 Fed'!$D$14</f>
        <v>0</v>
      </c>
      <c r="E340" s="392">
        <f>'AUS1 Fed'!$E$14</f>
        <v>3582075</v>
      </c>
      <c r="F340" s="392">
        <f>'AUS1 Fed'!$F$14</f>
        <v>3582075</v>
      </c>
      <c r="G340" s="392">
        <f>'AUS1 Fed'!$G$14</f>
        <v>0</v>
      </c>
      <c r="H340" s="393"/>
    </row>
    <row r="341" spans="1:8" hidden="1" outlineLevel="1" collapsed="1">
      <c r="A341" s="390"/>
      <c r="B341" s="391"/>
      <c r="C341" s="392">
        <f>'Dal Fed'!$C$14</f>
        <v>0</v>
      </c>
      <c r="D341" s="392">
        <f>'Dal Fed'!$D$14</f>
        <v>0</v>
      </c>
      <c r="E341" s="392">
        <f>'Dal Fed'!$E$14</f>
        <v>2708177</v>
      </c>
      <c r="F341" s="392">
        <f>'Dal Fed'!$F$14</f>
        <v>2708177</v>
      </c>
      <c r="G341" s="392">
        <f>'Dal Fed'!$G$14</f>
        <v>0</v>
      </c>
      <c r="H341" s="393"/>
    </row>
    <row r="342" spans="1:8" hidden="1" outlineLevel="1" collapsed="1">
      <c r="A342" s="390"/>
      <c r="B342" s="391"/>
      <c r="C342" s="392">
        <f>'E-P Fed'!$C$14</f>
        <v>0</v>
      </c>
      <c r="D342" s="392">
        <f>'E-P Fed'!$D$14</f>
        <v>0</v>
      </c>
      <c r="E342" s="392">
        <f>'E-P Fed'!$E$14</f>
        <v>4749828</v>
      </c>
      <c r="F342" s="392">
        <f>'E-P Fed'!$F$14</f>
        <v>4672278</v>
      </c>
      <c r="G342" s="392">
        <f>'E-P Fed'!$G$14</f>
        <v>77550</v>
      </c>
      <c r="H342" s="393"/>
    </row>
    <row r="343" spans="1:8" hidden="1" outlineLevel="1" collapsed="1">
      <c r="A343" s="390"/>
      <c r="B343" s="391"/>
      <c r="C343" s="392">
        <f>'LU Fed'!$C$14</f>
        <v>0</v>
      </c>
      <c r="D343" s="392">
        <f>'LU Fed'!$D$14</f>
        <v>0</v>
      </c>
      <c r="E343" s="392">
        <f>'LU Fed'!$E$14</f>
        <v>2221021</v>
      </c>
      <c r="F343" s="392">
        <f>'LU Fed'!$F$14</f>
        <v>1629813</v>
      </c>
      <c r="G343" s="392">
        <f>'LU Fed'!$G$14</f>
        <v>0</v>
      </c>
      <c r="H343" s="393"/>
    </row>
    <row r="344" spans="1:8" hidden="1" outlineLevel="1" collapsed="1">
      <c r="A344" s="390"/>
      <c r="B344" s="391"/>
      <c r="C344" s="392">
        <f>'MIdWST Fed'!$C$14</f>
        <v>0</v>
      </c>
      <c r="D344" s="392">
        <f>'MIdWST Fed'!$D$14</f>
        <v>0</v>
      </c>
      <c r="E344" s="392">
        <f>'MIdWST Fed'!$E$14</f>
        <v>1135835</v>
      </c>
      <c r="F344" s="392">
        <f>'MIdWST Fed'!$F$14</f>
        <v>1040585</v>
      </c>
      <c r="G344" s="392">
        <f>'MIdWST Fed'!$G$14</f>
        <v>95250</v>
      </c>
      <c r="H344" s="393"/>
    </row>
    <row r="345" spans="1:8" hidden="1" outlineLevel="1" collapsed="1">
      <c r="A345" s="390"/>
      <c r="B345" s="391"/>
      <c r="C345" s="392">
        <f>'P-B Fed'!$C$14</f>
        <v>0</v>
      </c>
      <c r="D345" s="392">
        <f>'P-B Fed'!$D$14</f>
        <v>0</v>
      </c>
      <c r="E345" s="392">
        <f>'P-B Fed'!$E$14</f>
        <v>553004</v>
      </c>
      <c r="F345" s="392">
        <f>'P-B Fed'!$F$14</f>
        <v>553004</v>
      </c>
      <c r="G345" s="392">
        <f>'P-B Fed'!$G$14</f>
        <v>0</v>
      </c>
      <c r="H345" s="393"/>
    </row>
    <row r="346" spans="1:8" hidden="1" outlineLevel="1" collapsed="1">
      <c r="A346" s="390"/>
      <c r="B346" s="391"/>
      <c r="C346" s="392">
        <f>'PVAMU Fed'!$C$14</f>
        <v>0</v>
      </c>
      <c r="D346" s="392">
        <f>'PVAMU Fed'!$D$14</f>
        <v>0</v>
      </c>
      <c r="E346" s="392">
        <f>'PVAMU Fed'!$E$14</f>
        <v>2400230</v>
      </c>
      <c r="F346" s="392">
        <f>'PVAMU Fed'!$F$14</f>
        <v>2110570</v>
      </c>
      <c r="G346" s="392">
        <f>'PVAMU Fed'!$G$14</f>
        <v>0</v>
      </c>
      <c r="H346" s="393"/>
    </row>
    <row r="347" spans="1:8" hidden="1" outlineLevel="1" collapsed="1">
      <c r="A347" s="390"/>
      <c r="B347" s="391"/>
      <c r="C347" s="392">
        <f>'RGV1 Fed'!$C$14</f>
        <v>0</v>
      </c>
      <c r="D347" s="392">
        <f>'RGV1 Fed'!$D$14</f>
        <v>0</v>
      </c>
      <c r="E347" s="392">
        <f>'RGV1 Fed'!$E$14</f>
        <v>7802116</v>
      </c>
      <c r="F347" s="392">
        <f>'RGV1 Fed'!$F$14</f>
        <v>7698367</v>
      </c>
      <c r="G347" s="392">
        <f>'RGV1 Fed'!$G$14</f>
        <v>0</v>
      </c>
      <c r="H347" s="393"/>
    </row>
    <row r="348" spans="1:8" hidden="1" outlineLevel="1" collapsed="1">
      <c r="A348" s="390"/>
      <c r="B348" s="391"/>
      <c r="C348" s="392">
        <f>'S-A Fed'!$C$14</f>
        <v>0</v>
      </c>
      <c r="D348" s="392">
        <f>'S-A Fed'!$D$14</f>
        <v>0</v>
      </c>
      <c r="E348" s="392">
        <f>'S-A Fed'!$E$14</f>
        <v>5067789</v>
      </c>
      <c r="F348" s="392">
        <f>'S-A Fed'!$F$14</f>
        <v>4955289</v>
      </c>
      <c r="G348" s="392">
        <f>'S-A Fed'!$G$14</f>
        <v>0</v>
      </c>
      <c r="H348" s="393"/>
    </row>
    <row r="349" spans="1:8" hidden="1" outlineLevel="1" collapsed="1">
      <c r="A349" s="390"/>
      <c r="B349" s="391"/>
      <c r="C349" s="392">
        <f>'SFA Fed'!$C$14</f>
        <v>0</v>
      </c>
      <c r="D349" s="392">
        <f>'SFA Fed'!$D$14</f>
        <v>0</v>
      </c>
      <c r="E349" s="392">
        <f>'SFA Fed'!$E$14</f>
        <v>2038572</v>
      </c>
      <c r="F349" s="392">
        <f>'SFA Fed'!$F$14</f>
        <v>1926072</v>
      </c>
      <c r="G349" s="392">
        <f>'SFA Fed'!$G$14</f>
        <v>0</v>
      </c>
      <c r="H349" s="393"/>
    </row>
    <row r="350" spans="1:8" hidden="1" outlineLevel="1" collapsed="1">
      <c r="A350" s="390"/>
      <c r="B350" s="391"/>
      <c r="C350" s="392">
        <f>'SHSU1 Fed'!$C$14</f>
        <v>0</v>
      </c>
      <c r="D350" s="392">
        <f>'SHSU1 Fed'!$D$14</f>
        <v>0</v>
      </c>
      <c r="E350" s="392">
        <f>'SHSU1 Fed'!$E$14</f>
        <v>3364688</v>
      </c>
      <c r="F350" s="392">
        <f>'SHSU1 Fed'!$F$14</f>
        <v>3364688</v>
      </c>
      <c r="G350" s="392">
        <f>'SHSU1 Fed'!$G$14</f>
        <v>0</v>
      </c>
      <c r="H350" s="393"/>
    </row>
    <row r="351" spans="1:8" hidden="1" outlineLevel="1" collapsed="1">
      <c r="A351" s="390"/>
      <c r="B351" s="391"/>
      <c r="C351" s="392">
        <f>'SRSU Fed'!$C$14</f>
        <v>0</v>
      </c>
      <c r="D351" s="392">
        <f>'SRSU Fed'!$D$14</f>
        <v>0</v>
      </c>
      <c r="E351" s="392">
        <f>'SRSU Fed'!$E$14</f>
        <v>387404</v>
      </c>
      <c r="F351" s="392">
        <f>'SRSU Fed'!$F$14</f>
        <v>387404</v>
      </c>
      <c r="G351" s="392">
        <f>'SRSU Fed'!$G$14</f>
        <v>0</v>
      </c>
      <c r="H351" s="393"/>
    </row>
    <row r="352" spans="1:8" hidden="1" outlineLevel="1" collapsed="1">
      <c r="A352" s="390"/>
      <c r="B352" s="391"/>
      <c r="C352" s="392">
        <f>'TAMIU Fed'!$C$14</f>
        <v>0</v>
      </c>
      <c r="D352" s="392">
        <f>'TAMIU Fed'!$D$14</f>
        <v>0</v>
      </c>
      <c r="E352" s="392">
        <f>'TAMIU Fed'!$E$14</f>
        <v>2387588</v>
      </c>
      <c r="F352" s="392">
        <f>'TAMIU Fed'!$F$14</f>
        <v>2292122</v>
      </c>
      <c r="G352" s="392">
        <f>'TAMIU Fed'!$G$14</f>
        <v>0</v>
      </c>
      <c r="H352" s="393"/>
    </row>
    <row r="353" spans="1:8" hidden="1" outlineLevel="1" collapsed="1">
      <c r="A353" s="390"/>
      <c r="B353" s="391"/>
      <c r="C353" s="392">
        <f>'TAMU Fed'!$C$14</f>
        <v>0</v>
      </c>
      <c r="D353" s="392">
        <f>'TAMU Fed'!$D$14</f>
        <v>0</v>
      </c>
      <c r="E353" s="392">
        <f>'TAMU Fed'!$E$14</f>
        <v>4950373</v>
      </c>
      <c r="F353" s="392">
        <f>'TAMU Fed'!$F$14</f>
        <v>4950373</v>
      </c>
      <c r="G353" s="392">
        <f>'TAMU Fed'!$G$14</f>
        <v>0</v>
      </c>
      <c r="H353" s="393"/>
    </row>
    <row r="354" spans="1:8" hidden="1" outlineLevel="1" collapsed="1">
      <c r="A354" s="390"/>
      <c r="B354" s="391"/>
      <c r="C354" s="392">
        <f>'TAMUC Fed'!$C$14</f>
        <v>0</v>
      </c>
      <c r="D354" s="392">
        <f>'TAMUC Fed'!$D$14</f>
        <v>0</v>
      </c>
      <c r="E354" s="392">
        <f>'TAMUC Fed'!$E$14</f>
        <v>1151270</v>
      </c>
      <c r="F354" s="392">
        <f>'TAMUC Fed'!$F$14</f>
        <v>1151270</v>
      </c>
      <c r="G354" s="392">
        <f>'TAMUC Fed'!$G$14</f>
        <v>0</v>
      </c>
      <c r="H354" s="393"/>
    </row>
    <row r="355" spans="1:8" hidden="1" outlineLevel="1" collapsed="1">
      <c r="A355" s="390"/>
      <c r="B355" s="391"/>
      <c r="C355" s="392">
        <f>'TAMUCC Fed'!$C$14</f>
        <v>0</v>
      </c>
      <c r="D355" s="392">
        <f>'TAMUCC Fed'!$D$14</f>
        <v>0</v>
      </c>
      <c r="E355" s="392">
        <f>'TAMUCC Fed'!$E$14</f>
        <v>2585195</v>
      </c>
      <c r="F355" s="392">
        <f>'TAMUCC Fed'!$F$14</f>
        <v>2060195</v>
      </c>
      <c r="G355" s="392">
        <f>'TAMUCC Fed'!$G$14</f>
        <v>525000</v>
      </c>
      <c r="H355" s="393"/>
    </row>
    <row r="356" spans="1:8" hidden="1" outlineLevel="1" collapsed="1">
      <c r="A356" s="390"/>
      <c r="B356" s="391"/>
      <c r="C356" s="392">
        <f>'TAMUCT Fed'!$C$14</f>
        <v>0</v>
      </c>
      <c r="D356" s="392">
        <f>'TAMUCT Fed'!$D$14</f>
        <v>0</v>
      </c>
      <c r="E356" s="392">
        <f>'TAMUCT Fed'!$E$14</f>
        <v>163284</v>
      </c>
      <c r="F356" s="392">
        <f>'TAMUCT Fed'!$F$14</f>
        <v>106313</v>
      </c>
      <c r="G356" s="392">
        <f>'TAMUCT Fed'!$G$14</f>
        <v>0</v>
      </c>
      <c r="H356" s="393"/>
    </row>
    <row r="357" spans="1:8" hidden="1" outlineLevel="1" collapsed="1">
      <c r="A357" s="390"/>
      <c r="B357" s="391"/>
      <c r="C357" s="392">
        <f>'TAMUG Fed'!$C$14</f>
        <v>0</v>
      </c>
      <c r="D357" s="392">
        <f>'TAMUG Fed'!$D$14</f>
        <v>0</v>
      </c>
      <c r="E357" s="392">
        <f>'TAMUG Fed'!$E$14</f>
        <v>198636</v>
      </c>
      <c r="F357" s="392">
        <f>'TAMUG Fed'!$F$14</f>
        <v>198636</v>
      </c>
      <c r="G357" s="392">
        <f>'TAMUG Fed'!$G$14</f>
        <v>0</v>
      </c>
      <c r="H357" s="393"/>
    </row>
    <row r="358" spans="1:8" hidden="1" outlineLevel="1" collapsed="1">
      <c r="A358" s="390"/>
      <c r="B358" s="391"/>
      <c r="C358" s="392">
        <f>'TAMUK Fed'!$C$14</f>
        <v>0</v>
      </c>
      <c r="D358" s="392">
        <f>'TAMUK Fed'!$D$14</f>
        <v>0</v>
      </c>
      <c r="E358" s="392">
        <f>'TAMUK Fed'!$E$14</f>
        <v>1851235</v>
      </c>
      <c r="F358" s="392">
        <f>'TAMUK Fed'!$F$14</f>
        <v>1635710</v>
      </c>
      <c r="G358" s="392">
        <f>'TAMUK Fed'!$G$14</f>
        <v>0</v>
      </c>
      <c r="H358" s="393"/>
    </row>
    <row r="359" spans="1:8" hidden="1" outlineLevel="1" collapsed="1">
      <c r="A359" s="390"/>
      <c r="B359" s="391"/>
      <c r="C359" s="392">
        <f>'TAMUSA Fed'!$C$14</f>
        <v>0</v>
      </c>
      <c r="D359" s="392">
        <f>'TAMUSA Fed'!$D$14</f>
        <v>0</v>
      </c>
      <c r="E359" s="392">
        <f>'TAMUSA Fed'!$E$14</f>
        <v>1310650</v>
      </c>
      <c r="F359" s="392">
        <f>'TAMUSA Fed'!$F$14</f>
        <v>1310650</v>
      </c>
      <c r="G359" s="392">
        <f>'TAMUSA Fed'!$G$14</f>
        <v>0</v>
      </c>
      <c r="H359" s="393"/>
    </row>
    <row r="360" spans="1:8" hidden="1" outlineLevel="1" collapsed="1">
      <c r="A360" s="390"/>
      <c r="B360" s="391"/>
      <c r="C360" s="392">
        <f>'TAMUT Fed'!$C$14</f>
        <v>0</v>
      </c>
      <c r="D360" s="392">
        <f>'TAMUT Fed'!$D$14</f>
        <v>0</v>
      </c>
      <c r="E360" s="392">
        <f>'TAMUT Fed'!$E$14</f>
        <v>631653</v>
      </c>
      <c r="F360" s="392">
        <f>'TAMUT Fed'!$F$14</f>
        <v>335153</v>
      </c>
      <c r="G360" s="392">
        <f>'TAMUT Fed'!$G$14</f>
        <v>0</v>
      </c>
      <c r="H360" s="393"/>
    </row>
    <row r="361" spans="1:8" hidden="1" outlineLevel="1" collapsed="1">
      <c r="A361" s="390"/>
      <c r="B361" s="391"/>
      <c r="C361" s="392">
        <f>'TARLST Fed'!$C$14</f>
        <v>0</v>
      </c>
      <c r="D361" s="392">
        <f>'TARLST Fed'!$D$14</f>
        <v>0</v>
      </c>
      <c r="E361" s="392">
        <f>'TARLST Fed'!$E$14</f>
        <v>2908406</v>
      </c>
      <c r="F361" s="392">
        <f>'TARLST Fed'!$F$14</f>
        <v>2495994</v>
      </c>
      <c r="G361" s="392">
        <f>'TARLST Fed'!$G$14</f>
        <v>0</v>
      </c>
      <c r="H361" s="393"/>
    </row>
    <row r="362" spans="1:8" hidden="1" outlineLevel="1" collapsed="1">
      <c r="A362" s="390"/>
      <c r="B362" s="391"/>
      <c r="C362" s="392">
        <f>'TSU Fed'!$C$14</f>
        <v>0</v>
      </c>
      <c r="D362" s="392">
        <f>'TSU Fed'!$D$14</f>
        <v>0</v>
      </c>
      <c r="E362" s="392">
        <f>'TSU Fed'!$E$14</f>
        <v>2595214</v>
      </c>
      <c r="F362" s="392">
        <f>'TSU Fed'!$F$14</f>
        <v>2422999</v>
      </c>
      <c r="G362" s="392">
        <f>'TSU Fed'!$G$14</f>
        <v>0</v>
      </c>
      <c r="H362" s="393"/>
    </row>
    <row r="363" spans="1:8" hidden="1" outlineLevel="1" collapsed="1">
      <c r="A363" s="390"/>
      <c r="B363" s="391"/>
      <c r="C363" s="392">
        <f>'TTU Fed'!$C$14</f>
        <v>0</v>
      </c>
      <c r="D363" s="392">
        <f>'TTU Fed'!$D$14</f>
        <v>0</v>
      </c>
      <c r="E363" s="392">
        <f>'TTU Fed'!$E$14</f>
        <v>3841292</v>
      </c>
      <c r="F363" s="392">
        <f>'TTU Fed'!$F$14</f>
        <v>3032192</v>
      </c>
      <c r="G363" s="392">
        <f>'TTU Fed'!$G$14</f>
        <v>0</v>
      </c>
      <c r="H363" s="393"/>
    </row>
    <row r="364" spans="1:8" hidden="1" outlineLevel="1" collapsed="1">
      <c r="A364" s="390"/>
      <c r="B364" s="391"/>
      <c r="C364" s="392">
        <f>'TWU Fed'!$C$14</f>
        <v>0</v>
      </c>
      <c r="D364" s="392">
        <f>'TWU Fed'!$D$14</f>
        <v>0</v>
      </c>
      <c r="E364" s="392">
        <f>'TWU Fed'!$E$14</f>
        <v>949821</v>
      </c>
      <c r="F364" s="392">
        <f>'TWU Fed'!$F$14</f>
        <v>949821</v>
      </c>
      <c r="G364" s="392">
        <f>'TWU Fed'!$G$14</f>
        <v>0</v>
      </c>
      <c r="H364" s="393"/>
    </row>
    <row r="365" spans="1:8" hidden="1" outlineLevel="1" collapsed="1">
      <c r="A365" s="390"/>
      <c r="B365" s="391"/>
      <c r="C365" s="392">
        <f>'TXST Fed'!$C$14</f>
        <v>0</v>
      </c>
      <c r="D365" s="392">
        <f>'TXST Fed'!$D$14</f>
        <v>0</v>
      </c>
      <c r="E365" s="392">
        <f>'TXST Fed'!$E$14</f>
        <v>7201426</v>
      </c>
      <c r="F365" s="392">
        <f>'TXST Fed'!$F$14</f>
        <v>5772478</v>
      </c>
      <c r="G365" s="392">
        <f>'TXST Fed'!$G$14</f>
        <v>1428948</v>
      </c>
      <c r="H365" s="393"/>
    </row>
    <row r="366" spans="1:8" hidden="1" outlineLevel="1" collapsed="1">
      <c r="A366" s="390"/>
      <c r="B366" s="391"/>
      <c r="C366" s="392">
        <f>'TYL Fed'!$C$14</f>
        <v>0</v>
      </c>
      <c r="D366" s="392">
        <f>'TYL Fed'!$D$14</f>
        <v>0</v>
      </c>
      <c r="E366" s="392">
        <f>'TYL Fed'!$E$14</f>
        <v>1151270</v>
      </c>
      <c r="F366" s="392">
        <f>'TYL Fed'!$F$14</f>
        <v>1151270</v>
      </c>
      <c r="G366" s="392">
        <f>'TYL Fed'!$G$14</f>
        <v>0</v>
      </c>
      <c r="H366" s="393"/>
    </row>
    <row r="367" spans="1:8" hidden="1" outlineLevel="1" collapsed="1">
      <c r="A367" s="390"/>
      <c r="B367" s="391"/>
      <c r="C367" s="392">
        <f>'UH1 Fed'!$C$14</f>
        <v>0</v>
      </c>
      <c r="D367" s="392">
        <f>'UH1 Fed'!$D$14</f>
        <v>0</v>
      </c>
      <c r="E367" s="392">
        <f>'UH1 Fed'!$E$14</f>
        <v>6273088</v>
      </c>
      <c r="F367" s="392">
        <f>'UH1 Fed'!$F$14</f>
        <v>6273088</v>
      </c>
      <c r="G367" s="392">
        <f>'UH1 Fed'!$G$14</f>
        <v>0</v>
      </c>
      <c r="H367" s="393"/>
    </row>
    <row r="368" spans="1:8" hidden="1" outlineLevel="1" collapsed="1">
      <c r="A368" s="390"/>
      <c r="B368" s="391"/>
      <c r="C368" s="392">
        <f>'UHCL Fed'!$C$14</f>
        <v>0</v>
      </c>
      <c r="D368" s="392">
        <f>'UHCL Fed'!$D$14</f>
        <v>0</v>
      </c>
      <c r="E368" s="392">
        <f>'UHCL Fed'!$E$14</f>
        <v>1382359</v>
      </c>
      <c r="F368" s="392">
        <f>'UHCL Fed'!$F$14</f>
        <v>1269859</v>
      </c>
      <c r="G368" s="392">
        <f>'UHCL Fed'!$G$14</f>
        <v>0</v>
      </c>
      <c r="H368" s="393"/>
    </row>
    <row r="369" spans="1:8" hidden="1" outlineLevel="1" collapsed="1">
      <c r="A369" s="390"/>
      <c r="B369" s="391"/>
      <c r="C369" s="392">
        <f>'UHD Fed'!$C$14</f>
        <v>0</v>
      </c>
      <c r="D369" s="392">
        <f>'UHD Fed'!$D$14</f>
        <v>0</v>
      </c>
      <c r="E369" s="392">
        <f>'UHD Fed'!$E$14</f>
        <v>3088301</v>
      </c>
      <c r="F369" s="392">
        <f>'UHD Fed'!$F$14</f>
        <v>2235466</v>
      </c>
      <c r="G369" s="392">
        <f>'UHD Fed'!$G$14</f>
        <v>0</v>
      </c>
      <c r="H369" s="393"/>
    </row>
    <row r="370" spans="1:8" hidden="1" outlineLevel="1" collapsed="1">
      <c r="A370" s="390"/>
      <c r="B370" s="391"/>
      <c r="C370" s="392">
        <f>'UHV Fed'!$C$14</f>
        <v>0</v>
      </c>
      <c r="D370" s="392">
        <f>'UHV Fed'!$D$14</f>
        <v>0</v>
      </c>
      <c r="E370" s="392">
        <f>'UHV Fed'!$E$14</f>
        <v>590591</v>
      </c>
      <c r="F370" s="392">
        <f>'UHV Fed'!$F$14</f>
        <v>590591</v>
      </c>
      <c r="G370" s="392">
        <f>'UHV Fed'!$G$14</f>
        <v>0</v>
      </c>
      <c r="H370" s="393"/>
    </row>
    <row r="371" spans="1:8" hidden="1" outlineLevel="1" collapsed="1">
      <c r="A371" s="390"/>
      <c r="B371" s="391"/>
      <c r="C371" s="392">
        <f>'UNT Fed'!$C$14</f>
        <v>0</v>
      </c>
      <c r="D371" s="392">
        <f>'UNT Fed'!$D$14</f>
        <v>0</v>
      </c>
      <c r="E371" s="392">
        <f>'UNT Fed'!$E$14</f>
        <v>5356178</v>
      </c>
      <c r="F371" s="392">
        <f>'UNT Fed'!$F$14</f>
        <v>4774540</v>
      </c>
      <c r="G371" s="392">
        <f>'UNT Fed'!$G$14</f>
        <v>5000</v>
      </c>
      <c r="H371" s="393"/>
    </row>
    <row r="372" spans="1:8" hidden="1" outlineLevel="1" collapsed="1">
      <c r="A372" s="390"/>
      <c r="B372" s="391"/>
      <c r="C372" s="392">
        <f>'UNTD Fed'!$C$14</f>
        <v>0</v>
      </c>
      <c r="D372" s="392">
        <f>'UNTD Fed'!$D$14</f>
        <v>0</v>
      </c>
      <c r="E372" s="392">
        <f>'UNTD Fed'!$E$14</f>
        <v>1536773</v>
      </c>
      <c r="F372" s="392">
        <f>'UNTD Fed'!$F$14</f>
        <v>900886</v>
      </c>
      <c r="G372" s="392">
        <f>'UNTD Fed'!$G$14</f>
        <v>0</v>
      </c>
      <c r="H372" s="393"/>
    </row>
    <row r="373" spans="1:8" hidden="1" outlineLevel="1" collapsed="1">
      <c r="A373" s="390"/>
      <c r="B373" s="391"/>
      <c r="C373" s="392">
        <f>'WTAMU Fed'!$C$14</f>
        <v>0</v>
      </c>
      <c r="D373" s="392">
        <f>'WTAMU Fed'!$D$14</f>
        <v>0</v>
      </c>
      <c r="E373" s="392">
        <f>'WTAMU Fed'!$E$14</f>
        <v>1131406</v>
      </c>
      <c r="F373" s="392">
        <f>'WTAMU Fed'!$F$14</f>
        <v>1131406</v>
      </c>
      <c r="G373" s="392">
        <f>'WTAMU Fed'!$G$14</f>
        <v>0</v>
      </c>
      <c r="H373" s="393"/>
    </row>
    <row r="374" spans="1:8" collapsed="1">
      <c r="A374" s="390" t="s">
        <v>1008</v>
      </c>
      <c r="B374" s="391" t="s">
        <v>1018</v>
      </c>
      <c r="C374" s="392">
        <f>SUM(C338:C373)</f>
        <v>0</v>
      </c>
      <c r="D374" s="392">
        <f>SUM(D338:D373)</f>
        <v>0</v>
      </c>
      <c r="E374" s="392">
        <f>SUM(E338:E373)</f>
        <v>94326741</v>
      </c>
      <c r="F374" s="392">
        <f>SUM(F338:F373)</f>
        <v>86267048</v>
      </c>
      <c r="G374" s="392">
        <f>SUM(G338:G373)</f>
        <v>2614027</v>
      </c>
      <c r="H374" s="393"/>
    </row>
    <row r="375" spans="1:8" hidden="1" outlineLevel="1">
      <c r="A375" s="390"/>
      <c r="B375" s="391"/>
      <c r="C375" s="392">
        <f>'ARL Fed'!$C$15</f>
        <v>0</v>
      </c>
      <c r="D375" s="392">
        <f>'ARL Fed'!$D$15</f>
        <v>0</v>
      </c>
      <c r="E375" s="392">
        <f>'ARL Fed'!$E$15</f>
        <v>0</v>
      </c>
      <c r="F375" s="392">
        <f>'ARL Fed'!$F$15</f>
        <v>0</v>
      </c>
      <c r="G375" s="392">
        <f>'ARL Fed'!$G$15</f>
        <v>0</v>
      </c>
      <c r="H375" s="393"/>
    </row>
    <row r="376" spans="1:8" hidden="1" outlineLevel="1" collapsed="1">
      <c r="A376" s="390"/>
      <c r="B376" s="391"/>
      <c r="C376" s="392">
        <f>'ASU Fed'!$C$15</f>
        <v>0</v>
      </c>
      <c r="D376" s="392">
        <f>'ASU Fed'!$D$15</f>
        <v>0</v>
      </c>
      <c r="E376" s="392">
        <f>'ASU Fed'!$E$15</f>
        <v>0</v>
      </c>
      <c r="F376" s="392">
        <f>'ASU Fed'!$F$15</f>
        <v>0</v>
      </c>
      <c r="G376" s="392">
        <f>'ASU Fed'!$G$15</f>
        <v>0</v>
      </c>
      <c r="H376" s="393"/>
    </row>
    <row r="377" spans="1:8" hidden="1" outlineLevel="1" collapsed="1">
      <c r="A377" s="390"/>
      <c r="B377" s="391"/>
      <c r="C377" s="392">
        <f>'AUS1 Fed'!$C$15</f>
        <v>0</v>
      </c>
      <c r="D377" s="392">
        <f>'AUS1 Fed'!$D$15</f>
        <v>0</v>
      </c>
      <c r="E377" s="392">
        <f>'AUS1 Fed'!$E$15</f>
        <v>0</v>
      </c>
      <c r="F377" s="392">
        <f>'AUS1 Fed'!$F$15</f>
        <v>0</v>
      </c>
      <c r="G377" s="392">
        <f>'AUS1 Fed'!$G$15</f>
        <v>0</v>
      </c>
      <c r="H377" s="393"/>
    </row>
    <row r="378" spans="1:8" hidden="1" outlineLevel="1" collapsed="1">
      <c r="A378" s="390"/>
      <c r="B378" s="391"/>
      <c r="C378" s="392">
        <f>'Dal Fed'!$C$15</f>
        <v>0</v>
      </c>
      <c r="D378" s="392">
        <f>'Dal Fed'!$D$15</f>
        <v>0</v>
      </c>
      <c r="E378" s="392">
        <f>'Dal Fed'!$E$15</f>
        <v>0</v>
      </c>
      <c r="F378" s="392">
        <f>'Dal Fed'!$F$15</f>
        <v>0</v>
      </c>
      <c r="G378" s="392">
        <f>'Dal Fed'!$G$15</f>
        <v>0</v>
      </c>
      <c r="H378" s="393"/>
    </row>
    <row r="379" spans="1:8" hidden="1" outlineLevel="1" collapsed="1">
      <c r="A379" s="390"/>
      <c r="B379" s="391"/>
      <c r="C379" s="392">
        <f>'E-P Fed'!$C$15</f>
        <v>0</v>
      </c>
      <c r="D379" s="392">
        <f>'E-P Fed'!$D$15</f>
        <v>0</v>
      </c>
      <c r="E379" s="392">
        <f>'E-P Fed'!$E$15</f>
        <v>0</v>
      </c>
      <c r="F379" s="392">
        <f>'E-P Fed'!$F$15</f>
        <v>0</v>
      </c>
      <c r="G379" s="392">
        <f>'E-P Fed'!$G$15</f>
        <v>0</v>
      </c>
      <c r="H379" s="393"/>
    </row>
    <row r="380" spans="1:8" hidden="1" outlineLevel="1" collapsed="1">
      <c r="A380" s="390"/>
      <c r="B380" s="391"/>
      <c r="C380" s="392">
        <f>'LU Fed'!$C$15</f>
        <v>0</v>
      </c>
      <c r="D380" s="392">
        <f>'LU Fed'!$D$15</f>
        <v>0</v>
      </c>
      <c r="E380" s="392">
        <f>'LU Fed'!$E$15</f>
        <v>0</v>
      </c>
      <c r="F380" s="392">
        <f>'LU Fed'!$F$15</f>
        <v>0</v>
      </c>
      <c r="G380" s="392">
        <f>'LU Fed'!$G$15</f>
        <v>0</v>
      </c>
      <c r="H380" s="393"/>
    </row>
    <row r="381" spans="1:8" hidden="1" outlineLevel="1" collapsed="1">
      <c r="A381" s="390"/>
      <c r="B381" s="391"/>
      <c r="C381" s="392">
        <f>'MIdWST Fed'!$C$15</f>
        <v>0</v>
      </c>
      <c r="D381" s="392">
        <f>'MIdWST Fed'!$D$15</f>
        <v>0</v>
      </c>
      <c r="E381" s="392">
        <f>'MIdWST Fed'!$E$15</f>
        <v>0</v>
      </c>
      <c r="F381" s="392">
        <f>'MIdWST Fed'!$F$15</f>
        <v>0</v>
      </c>
      <c r="G381" s="392">
        <f>'MIdWST Fed'!$G$15</f>
        <v>0</v>
      </c>
      <c r="H381" s="393"/>
    </row>
    <row r="382" spans="1:8" hidden="1" outlineLevel="1" collapsed="1">
      <c r="A382" s="390"/>
      <c r="B382" s="391"/>
      <c r="C382" s="392">
        <f>'P-B Fed'!$C$15</f>
        <v>0</v>
      </c>
      <c r="D382" s="392">
        <f>'P-B Fed'!$D$15</f>
        <v>0</v>
      </c>
      <c r="E382" s="392">
        <f>'P-B Fed'!$E$15</f>
        <v>0</v>
      </c>
      <c r="F382" s="392">
        <f>'P-B Fed'!$F$15</f>
        <v>0</v>
      </c>
      <c r="G382" s="392">
        <f>'P-B Fed'!$G$15</f>
        <v>0</v>
      </c>
      <c r="H382" s="393"/>
    </row>
    <row r="383" spans="1:8" hidden="1" outlineLevel="1" collapsed="1">
      <c r="A383" s="390"/>
      <c r="B383" s="391"/>
      <c r="C383" s="392">
        <f>'PVAMU Fed'!$C$15</f>
        <v>0</v>
      </c>
      <c r="D383" s="392">
        <f>'PVAMU Fed'!$D$15</f>
        <v>0</v>
      </c>
      <c r="E383" s="392">
        <f>'PVAMU Fed'!$E$15</f>
        <v>0</v>
      </c>
      <c r="F383" s="392">
        <f>'PVAMU Fed'!$F$15</f>
        <v>0</v>
      </c>
      <c r="G383" s="392">
        <f>'PVAMU Fed'!$G$15</f>
        <v>0</v>
      </c>
      <c r="H383" s="393"/>
    </row>
    <row r="384" spans="1:8" hidden="1" outlineLevel="1" collapsed="1">
      <c r="A384" s="390"/>
      <c r="B384" s="391"/>
      <c r="C384" s="392">
        <f>'RGV1 Fed'!$C$15</f>
        <v>300000</v>
      </c>
      <c r="D384" s="392">
        <f>'RGV1 Fed'!$D$15</f>
        <v>0</v>
      </c>
      <c r="E384" s="392">
        <f>'RGV1 Fed'!$E$15</f>
        <v>0</v>
      </c>
      <c r="F384" s="392">
        <f>'RGV1 Fed'!$F$15</f>
        <v>94976</v>
      </c>
      <c r="G384" s="392">
        <f>'RGV1 Fed'!$G$15</f>
        <v>0</v>
      </c>
      <c r="H384" s="393"/>
    </row>
    <row r="385" spans="1:8" hidden="1" outlineLevel="1" collapsed="1">
      <c r="A385" s="390"/>
      <c r="B385" s="391"/>
      <c r="C385" s="392">
        <f>'S-A Fed'!$C$15</f>
        <v>0</v>
      </c>
      <c r="D385" s="392">
        <f>'S-A Fed'!$D$15</f>
        <v>0</v>
      </c>
      <c r="E385" s="392">
        <f>'S-A Fed'!$E$15</f>
        <v>0</v>
      </c>
      <c r="F385" s="392">
        <f>'S-A Fed'!$F$15</f>
        <v>0</v>
      </c>
      <c r="G385" s="392">
        <f>'S-A Fed'!$G$15</f>
        <v>0</v>
      </c>
      <c r="H385" s="393"/>
    </row>
    <row r="386" spans="1:8" hidden="1" outlineLevel="1" collapsed="1">
      <c r="A386" s="390"/>
      <c r="B386" s="391"/>
      <c r="C386" s="392">
        <f>'SFA Fed'!$C$15</f>
        <v>0</v>
      </c>
      <c r="D386" s="392">
        <f>'SFA Fed'!$D$15</f>
        <v>0</v>
      </c>
      <c r="E386" s="392">
        <f>'SFA Fed'!$E$15</f>
        <v>0</v>
      </c>
      <c r="F386" s="392">
        <f>'SFA Fed'!$F$15</f>
        <v>0</v>
      </c>
      <c r="G386" s="392">
        <f>'SFA Fed'!$G$15</f>
        <v>0</v>
      </c>
      <c r="H386" s="393"/>
    </row>
    <row r="387" spans="1:8" hidden="1" outlineLevel="1" collapsed="1">
      <c r="A387" s="390"/>
      <c r="B387" s="391"/>
      <c r="C387" s="392">
        <f>'SHSU1 Fed'!$C$15</f>
        <v>0</v>
      </c>
      <c r="D387" s="392">
        <f>'SHSU1 Fed'!$D$15</f>
        <v>0</v>
      </c>
      <c r="E387" s="392">
        <f>'SHSU1 Fed'!$E$15</f>
        <v>0</v>
      </c>
      <c r="F387" s="392">
        <f>'SHSU1 Fed'!$F$15</f>
        <v>0</v>
      </c>
      <c r="G387" s="392">
        <f>'SHSU1 Fed'!$G$15</f>
        <v>0</v>
      </c>
      <c r="H387" s="393"/>
    </row>
    <row r="388" spans="1:8" hidden="1" outlineLevel="1" collapsed="1">
      <c r="A388" s="390"/>
      <c r="B388" s="391"/>
      <c r="C388" s="392">
        <f>'SRSU Fed'!$C$15</f>
        <v>0</v>
      </c>
      <c r="D388" s="392">
        <f>'SRSU Fed'!$D$15</f>
        <v>0</v>
      </c>
      <c r="E388" s="392">
        <f>'SRSU Fed'!$E$15</f>
        <v>0</v>
      </c>
      <c r="F388" s="392">
        <f>'SRSU Fed'!$F$15</f>
        <v>0</v>
      </c>
      <c r="G388" s="392">
        <f>'SRSU Fed'!$G$15</f>
        <v>0</v>
      </c>
      <c r="H388" s="393"/>
    </row>
    <row r="389" spans="1:8" hidden="1" outlineLevel="1" collapsed="1">
      <c r="A389" s="390"/>
      <c r="B389" s="391"/>
      <c r="C389" s="392">
        <f>'TAMIU Fed'!$C$15</f>
        <v>0</v>
      </c>
      <c r="D389" s="392">
        <f>'TAMIU Fed'!$D$15</f>
        <v>0</v>
      </c>
      <c r="E389" s="392">
        <f>'TAMIU Fed'!$E$15</f>
        <v>0</v>
      </c>
      <c r="F389" s="392">
        <f>'TAMIU Fed'!$F$15</f>
        <v>0</v>
      </c>
      <c r="G389" s="392">
        <f>'TAMIU Fed'!$G$15</f>
        <v>0</v>
      </c>
      <c r="H389" s="393"/>
    </row>
    <row r="390" spans="1:8" hidden="1" outlineLevel="1" collapsed="1">
      <c r="A390" s="390"/>
      <c r="B390" s="391"/>
      <c r="C390" s="392">
        <f>'TAMU Fed'!$C$15</f>
        <v>0</v>
      </c>
      <c r="D390" s="392">
        <f>'TAMU Fed'!$D$15</f>
        <v>0</v>
      </c>
      <c r="E390" s="392">
        <f>'TAMU Fed'!$E$15</f>
        <v>0</v>
      </c>
      <c r="F390" s="392">
        <f>'TAMU Fed'!$F$15</f>
        <v>0</v>
      </c>
      <c r="G390" s="392">
        <f>'TAMU Fed'!$G$15</f>
        <v>0</v>
      </c>
      <c r="H390" s="393"/>
    </row>
    <row r="391" spans="1:8" hidden="1" outlineLevel="1" collapsed="1">
      <c r="A391" s="390"/>
      <c r="B391" s="391"/>
      <c r="C391" s="392">
        <f>'TAMUC Fed'!$C$15</f>
        <v>0</v>
      </c>
      <c r="D391" s="392">
        <f>'TAMUC Fed'!$D$15</f>
        <v>0</v>
      </c>
      <c r="E391" s="392">
        <f>'TAMUC Fed'!$E$15</f>
        <v>0</v>
      </c>
      <c r="F391" s="392">
        <f>'TAMUC Fed'!$F$15</f>
        <v>0</v>
      </c>
      <c r="G391" s="392">
        <f>'TAMUC Fed'!$G$15</f>
        <v>0</v>
      </c>
      <c r="H391" s="393"/>
    </row>
    <row r="392" spans="1:8" hidden="1" outlineLevel="1" collapsed="1">
      <c r="A392" s="390"/>
      <c r="B392" s="391"/>
      <c r="C392" s="392">
        <f>'TAMUCC Fed'!$C$15</f>
        <v>0</v>
      </c>
      <c r="D392" s="392">
        <f>'TAMUCC Fed'!$D$15</f>
        <v>0</v>
      </c>
      <c r="E392" s="392">
        <f>'TAMUCC Fed'!$E$15</f>
        <v>0</v>
      </c>
      <c r="F392" s="392">
        <f>'TAMUCC Fed'!$F$15</f>
        <v>0</v>
      </c>
      <c r="G392" s="392">
        <f>'TAMUCC Fed'!$G$15</f>
        <v>0</v>
      </c>
      <c r="H392" s="393"/>
    </row>
    <row r="393" spans="1:8" hidden="1" outlineLevel="1" collapsed="1">
      <c r="A393" s="390"/>
      <c r="B393" s="391"/>
      <c r="C393" s="392">
        <f>'TAMUCT Fed'!$C$15</f>
        <v>0</v>
      </c>
      <c r="D393" s="392">
        <f>'TAMUCT Fed'!$D$15</f>
        <v>0</v>
      </c>
      <c r="E393" s="392">
        <f>'TAMUCT Fed'!$E$15</f>
        <v>0</v>
      </c>
      <c r="F393" s="392">
        <f>'TAMUCT Fed'!$F$15</f>
        <v>0</v>
      </c>
      <c r="G393" s="392">
        <f>'TAMUCT Fed'!$G$15</f>
        <v>0</v>
      </c>
      <c r="H393" s="393"/>
    </row>
    <row r="394" spans="1:8" hidden="1" outlineLevel="1" collapsed="1">
      <c r="A394" s="390"/>
      <c r="B394" s="391"/>
      <c r="C394" s="392">
        <f>'TAMUG Fed'!$C$15</f>
        <v>0</v>
      </c>
      <c r="D394" s="392">
        <f>'TAMUG Fed'!$D$15</f>
        <v>0</v>
      </c>
      <c r="E394" s="392">
        <f>'TAMUG Fed'!$E$15</f>
        <v>0</v>
      </c>
      <c r="F394" s="392">
        <f>'TAMUG Fed'!$F$15</f>
        <v>0</v>
      </c>
      <c r="G394" s="392">
        <f>'TAMUG Fed'!$G$15</f>
        <v>0</v>
      </c>
      <c r="H394" s="393"/>
    </row>
    <row r="395" spans="1:8" hidden="1" outlineLevel="1" collapsed="1">
      <c r="A395" s="390"/>
      <c r="B395" s="391"/>
      <c r="C395" s="392">
        <f>'TAMUK Fed'!$C$15</f>
        <v>0</v>
      </c>
      <c r="D395" s="392">
        <f>'TAMUK Fed'!$D$15</f>
        <v>0</v>
      </c>
      <c r="E395" s="392">
        <f>'TAMUK Fed'!$E$15</f>
        <v>0</v>
      </c>
      <c r="F395" s="392">
        <f>'TAMUK Fed'!$F$15</f>
        <v>0</v>
      </c>
      <c r="G395" s="392">
        <f>'TAMUK Fed'!$G$15</f>
        <v>0</v>
      </c>
      <c r="H395" s="393"/>
    </row>
    <row r="396" spans="1:8" hidden="1" outlineLevel="1" collapsed="1">
      <c r="A396" s="390"/>
      <c r="B396" s="391"/>
      <c r="C396" s="392">
        <f>'TAMUSA Fed'!$C$15</f>
        <v>0</v>
      </c>
      <c r="D396" s="392">
        <f>'TAMUSA Fed'!$D$15</f>
        <v>0</v>
      </c>
      <c r="E396" s="392">
        <f>'TAMUSA Fed'!$E$15</f>
        <v>0</v>
      </c>
      <c r="F396" s="392">
        <f>'TAMUSA Fed'!$F$15</f>
        <v>0</v>
      </c>
      <c r="G396" s="392">
        <f>'TAMUSA Fed'!$G$15</f>
        <v>0</v>
      </c>
      <c r="H396" s="393"/>
    </row>
    <row r="397" spans="1:8" hidden="1" outlineLevel="1" collapsed="1">
      <c r="A397" s="390"/>
      <c r="B397" s="391"/>
      <c r="C397" s="392">
        <f>'TAMUT Fed'!$C$15</f>
        <v>0</v>
      </c>
      <c r="D397" s="392">
        <f>'TAMUT Fed'!$D$15</f>
        <v>0</v>
      </c>
      <c r="E397" s="392">
        <f>'TAMUT Fed'!$E$15</f>
        <v>0</v>
      </c>
      <c r="F397" s="392">
        <f>'TAMUT Fed'!$F$15</f>
        <v>0</v>
      </c>
      <c r="G397" s="392">
        <f>'TAMUT Fed'!$G$15</f>
        <v>0</v>
      </c>
      <c r="H397" s="393"/>
    </row>
    <row r="398" spans="1:8" hidden="1" outlineLevel="1" collapsed="1">
      <c r="A398" s="390"/>
      <c r="B398" s="391"/>
      <c r="C398" s="392">
        <f>'TARLST Fed'!$C$15</f>
        <v>0</v>
      </c>
      <c r="D398" s="392">
        <f>'TARLST Fed'!$D$15</f>
        <v>0</v>
      </c>
      <c r="E398" s="392">
        <f>'TARLST Fed'!$E$15</f>
        <v>0</v>
      </c>
      <c r="F398" s="392">
        <f>'TARLST Fed'!$F$15</f>
        <v>0</v>
      </c>
      <c r="G398" s="392">
        <f>'TARLST Fed'!$G$15</f>
        <v>0</v>
      </c>
      <c r="H398" s="393"/>
    </row>
    <row r="399" spans="1:8" hidden="1" outlineLevel="1" collapsed="1">
      <c r="A399" s="390"/>
      <c r="B399" s="391"/>
      <c r="C399" s="392">
        <f>'TSU Fed'!$C$15</f>
        <v>0</v>
      </c>
      <c r="D399" s="392">
        <f>'TSU Fed'!$D$15</f>
        <v>0</v>
      </c>
      <c r="E399" s="392">
        <f>'TSU Fed'!$E$15</f>
        <v>0</v>
      </c>
      <c r="F399" s="392">
        <f>'TSU Fed'!$F$15</f>
        <v>0</v>
      </c>
      <c r="G399" s="392">
        <f>'TSU Fed'!$G$15</f>
        <v>0</v>
      </c>
      <c r="H399" s="393"/>
    </row>
    <row r="400" spans="1:8" hidden="1" outlineLevel="1" collapsed="1">
      <c r="A400" s="390"/>
      <c r="B400" s="391"/>
      <c r="C400" s="392">
        <f>'TTU Fed'!$C$15</f>
        <v>1280000</v>
      </c>
      <c r="D400" s="392">
        <f>'TTU Fed'!$D$15</f>
        <v>150393</v>
      </c>
      <c r="E400" s="392">
        <f>'TTU Fed'!$E$15</f>
        <v>0</v>
      </c>
      <c r="F400" s="392">
        <f>'TTU Fed'!$F$15</f>
        <v>711647</v>
      </c>
      <c r="G400" s="392">
        <f>'TTU Fed'!$G$15</f>
        <v>0</v>
      </c>
      <c r="H400" s="393"/>
    </row>
    <row r="401" spans="1:8" hidden="1" outlineLevel="1" collapsed="1">
      <c r="A401" s="390"/>
      <c r="B401" s="391"/>
      <c r="C401" s="392">
        <f>'TWU Fed'!$C$15</f>
        <v>0</v>
      </c>
      <c r="D401" s="392">
        <f>'TWU Fed'!$D$15</f>
        <v>0</v>
      </c>
      <c r="E401" s="392">
        <f>'TWU Fed'!$E$15</f>
        <v>0</v>
      </c>
      <c r="F401" s="392">
        <f>'TWU Fed'!$F$15</f>
        <v>0</v>
      </c>
      <c r="G401" s="392">
        <f>'TWU Fed'!$G$15</f>
        <v>0</v>
      </c>
      <c r="H401" s="393"/>
    </row>
    <row r="402" spans="1:8" hidden="1" outlineLevel="1" collapsed="1">
      <c r="A402" s="390"/>
      <c r="B402" s="391"/>
      <c r="C402" s="392">
        <f>'TXST Fed'!$C$15</f>
        <v>0</v>
      </c>
      <c r="D402" s="392">
        <f>'TXST Fed'!$D$15</f>
        <v>0</v>
      </c>
      <c r="E402" s="392">
        <f>'TXST Fed'!$E$15</f>
        <v>0</v>
      </c>
      <c r="F402" s="392">
        <f>'TXST Fed'!$F$15</f>
        <v>0</v>
      </c>
      <c r="G402" s="392">
        <f>'TXST Fed'!$G$15</f>
        <v>0</v>
      </c>
      <c r="H402" s="393"/>
    </row>
    <row r="403" spans="1:8" hidden="1" outlineLevel="1" collapsed="1">
      <c r="A403" s="390"/>
      <c r="B403" s="391"/>
      <c r="C403" s="392">
        <f>'TYL Fed'!$C$15</f>
        <v>0</v>
      </c>
      <c r="D403" s="392">
        <f>'TYL Fed'!$D$15</f>
        <v>0</v>
      </c>
      <c r="E403" s="392">
        <f>'TYL Fed'!$E$15</f>
        <v>0</v>
      </c>
      <c r="F403" s="392">
        <f>'TYL Fed'!$F$15</f>
        <v>0</v>
      </c>
      <c r="G403" s="392">
        <f>'TYL Fed'!$G$15</f>
        <v>0</v>
      </c>
      <c r="H403" s="393"/>
    </row>
    <row r="404" spans="1:8" hidden="1" outlineLevel="1" collapsed="1">
      <c r="A404" s="390"/>
      <c r="B404" s="391"/>
      <c r="C404" s="392">
        <f>'UH1 Fed'!$C$15</f>
        <v>4065299</v>
      </c>
      <c r="D404" s="392">
        <f>'UH1 Fed'!$D$15</f>
        <v>673951</v>
      </c>
      <c r="E404" s="392">
        <f>'UH1 Fed'!$E$15</f>
        <v>53010</v>
      </c>
      <c r="F404" s="392">
        <f>'UH1 Fed'!$F$15</f>
        <v>1096680</v>
      </c>
      <c r="G404" s="392">
        <f>'UH1 Fed'!$G$15</f>
        <v>896115</v>
      </c>
      <c r="H404" s="393"/>
    </row>
    <row r="405" spans="1:8" hidden="1" outlineLevel="1" collapsed="1">
      <c r="A405" s="390"/>
      <c r="B405" s="391"/>
      <c r="C405" s="392">
        <f>'UHCL Fed'!$C$15</f>
        <v>0</v>
      </c>
      <c r="D405" s="392">
        <f>'UHCL Fed'!$D$15</f>
        <v>0</v>
      </c>
      <c r="E405" s="392">
        <f>'UHCL Fed'!$E$15</f>
        <v>0</v>
      </c>
      <c r="F405" s="392">
        <f>'UHCL Fed'!$F$15</f>
        <v>0</v>
      </c>
      <c r="G405" s="392">
        <f>'UHCL Fed'!$G$15</f>
        <v>0</v>
      </c>
      <c r="H405" s="393"/>
    </row>
    <row r="406" spans="1:8" hidden="1" outlineLevel="1" collapsed="1">
      <c r="A406" s="390"/>
      <c r="B406" s="391"/>
      <c r="C406" s="392">
        <f>'UHD Fed'!$C$15</f>
        <v>0</v>
      </c>
      <c r="D406" s="392">
        <f>'UHD Fed'!$D$15</f>
        <v>0</v>
      </c>
      <c r="E406" s="392">
        <f>'UHD Fed'!$E$15</f>
        <v>0</v>
      </c>
      <c r="F406" s="392">
        <f>'UHD Fed'!$F$15</f>
        <v>0</v>
      </c>
      <c r="G406" s="392">
        <f>'UHD Fed'!$G$15</f>
        <v>0</v>
      </c>
      <c r="H406" s="393"/>
    </row>
    <row r="407" spans="1:8" hidden="1" outlineLevel="1" collapsed="1">
      <c r="A407" s="390"/>
      <c r="B407" s="391"/>
      <c r="C407" s="392">
        <f>'UHV Fed'!$C$15</f>
        <v>0</v>
      </c>
      <c r="D407" s="392">
        <f>'UHV Fed'!$D$15</f>
        <v>0</v>
      </c>
      <c r="E407" s="392">
        <f>'UHV Fed'!$E$15</f>
        <v>0</v>
      </c>
      <c r="F407" s="392">
        <f>'UHV Fed'!$F$15</f>
        <v>0</v>
      </c>
      <c r="G407" s="392">
        <f>'UHV Fed'!$G$15</f>
        <v>0</v>
      </c>
      <c r="H407" s="393"/>
    </row>
    <row r="408" spans="1:8" hidden="1" outlineLevel="1" collapsed="1">
      <c r="A408" s="390"/>
      <c r="B408" s="391"/>
      <c r="C408" s="392">
        <f>'UNT Fed'!$C$15</f>
        <v>0</v>
      </c>
      <c r="D408" s="392">
        <f>'UNT Fed'!$D$15</f>
        <v>0</v>
      </c>
      <c r="E408" s="392">
        <f>'UNT Fed'!$E$15</f>
        <v>0</v>
      </c>
      <c r="F408" s="392">
        <f>'UNT Fed'!$F$15</f>
        <v>0</v>
      </c>
      <c r="G408" s="392">
        <f>'UNT Fed'!$G$15</f>
        <v>0</v>
      </c>
      <c r="H408" s="393"/>
    </row>
    <row r="409" spans="1:8" hidden="1" outlineLevel="1" collapsed="1">
      <c r="A409" s="390"/>
      <c r="B409" s="391"/>
      <c r="C409" s="392">
        <f>'UNTD Fed'!$C$15</f>
        <v>0</v>
      </c>
      <c r="D409" s="392">
        <f>'UNTD Fed'!$D$15</f>
        <v>0</v>
      </c>
      <c r="E409" s="392">
        <f>'UNTD Fed'!$E$15</f>
        <v>0</v>
      </c>
      <c r="F409" s="392">
        <f>'UNTD Fed'!$F$15</f>
        <v>0</v>
      </c>
      <c r="G409" s="392">
        <f>'UNTD Fed'!$G$15</f>
        <v>0</v>
      </c>
      <c r="H409" s="393"/>
    </row>
    <row r="410" spans="1:8" hidden="1" outlineLevel="1" collapsed="1">
      <c r="A410" s="390"/>
      <c r="B410" s="391"/>
      <c r="C410" s="392">
        <f>'WTAMU Fed'!$C$15</f>
        <v>0</v>
      </c>
      <c r="D410" s="392">
        <f>'WTAMU Fed'!$D$15</f>
        <v>0</v>
      </c>
      <c r="E410" s="392">
        <f>'WTAMU Fed'!$E$15</f>
        <v>0</v>
      </c>
      <c r="F410" s="392">
        <f>'WTAMU Fed'!$F$15</f>
        <v>0</v>
      </c>
      <c r="G410" s="392">
        <f>'WTAMU Fed'!$G$15</f>
        <v>0</v>
      </c>
      <c r="H410" s="393"/>
    </row>
    <row r="411" spans="1:8" collapsed="1">
      <c r="A411" s="390" t="s">
        <v>1008</v>
      </c>
      <c r="B411" s="394"/>
      <c r="C411" s="392">
        <f>SUM(C375:C410)</f>
        <v>5645299</v>
      </c>
      <c r="D411" s="392">
        <f>SUM(D375:D410)</f>
        <v>824344</v>
      </c>
      <c r="E411" s="392">
        <f>SUM(E375:E410)</f>
        <v>53010</v>
      </c>
      <c r="F411" s="392">
        <f>SUM(F375:F410)</f>
        <v>1903303</v>
      </c>
      <c r="G411" s="392">
        <f>SUM(G375:G410)</f>
        <v>896115</v>
      </c>
      <c r="H411" s="393"/>
    </row>
    <row r="412" spans="1:8" hidden="1" outlineLevel="1">
      <c r="A412" s="390"/>
      <c r="B412" s="394"/>
      <c r="C412" s="392">
        <f>'ARL Fed'!$C$16</f>
        <v>0</v>
      </c>
      <c r="D412" s="392">
        <f>'ARL Fed'!$D$16</f>
        <v>0</v>
      </c>
      <c r="E412" s="392">
        <f>'ARL Fed'!$E$16</f>
        <v>0</v>
      </c>
      <c r="F412" s="392">
        <f>'ARL Fed'!$F$16</f>
        <v>0</v>
      </c>
      <c r="G412" s="392">
        <f>'ARL Fed'!$G$16</f>
        <v>0</v>
      </c>
      <c r="H412" s="393"/>
    </row>
    <row r="413" spans="1:8" hidden="1" outlineLevel="1" collapsed="1">
      <c r="A413" s="390"/>
      <c r="B413" s="394"/>
      <c r="C413" s="392">
        <f>'ASU Fed'!$C$16</f>
        <v>0</v>
      </c>
      <c r="D413" s="392">
        <f>'ASU Fed'!$D$16</f>
        <v>0</v>
      </c>
      <c r="E413" s="392">
        <f>'ASU Fed'!$E$16</f>
        <v>0</v>
      </c>
      <c r="F413" s="392">
        <f>'ASU Fed'!$F$16</f>
        <v>0</v>
      </c>
      <c r="G413" s="392">
        <f>'ASU Fed'!$G$16</f>
        <v>0</v>
      </c>
      <c r="H413" s="393"/>
    </row>
    <row r="414" spans="1:8" hidden="1" outlineLevel="1" collapsed="1">
      <c r="A414" s="390"/>
      <c r="B414" s="394"/>
      <c r="C414" s="392">
        <f>'AUS1 Fed'!$C$16</f>
        <v>0</v>
      </c>
      <c r="D414" s="392">
        <f>'AUS1 Fed'!$D$16</f>
        <v>0</v>
      </c>
      <c r="E414" s="392">
        <f>'AUS1 Fed'!$E$16</f>
        <v>0</v>
      </c>
      <c r="F414" s="392">
        <f>'AUS1 Fed'!$F$16</f>
        <v>0</v>
      </c>
      <c r="G414" s="392">
        <f>'AUS1 Fed'!$G$16</f>
        <v>0</v>
      </c>
      <c r="H414" s="393"/>
    </row>
    <row r="415" spans="1:8" hidden="1" outlineLevel="1" collapsed="1">
      <c r="A415" s="390"/>
      <c r="B415" s="394"/>
      <c r="C415" s="392">
        <f>'Dal Fed'!$C$16</f>
        <v>0</v>
      </c>
      <c r="D415" s="392">
        <f>'Dal Fed'!$D$16</f>
        <v>0</v>
      </c>
      <c r="E415" s="392">
        <f>'Dal Fed'!$E$16</f>
        <v>0</v>
      </c>
      <c r="F415" s="392">
        <f>'Dal Fed'!$F$16</f>
        <v>0</v>
      </c>
      <c r="G415" s="392">
        <f>'Dal Fed'!$G$16</f>
        <v>0</v>
      </c>
      <c r="H415" s="393"/>
    </row>
    <row r="416" spans="1:8" hidden="1" outlineLevel="1" collapsed="1">
      <c r="A416" s="390"/>
      <c r="B416" s="394"/>
      <c r="C416" s="392">
        <f>'E-P Fed'!$C$16</f>
        <v>0</v>
      </c>
      <c r="D416" s="392">
        <f>'E-P Fed'!$D$16</f>
        <v>0</v>
      </c>
      <c r="E416" s="392">
        <f>'E-P Fed'!$E$16</f>
        <v>0</v>
      </c>
      <c r="F416" s="392">
        <f>'E-P Fed'!$F$16</f>
        <v>0</v>
      </c>
      <c r="G416" s="392">
        <f>'E-P Fed'!$G$16</f>
        <v>0</v>
      </c>
      <c r="H416" s="393"/>
    </row>
    <row r="417" spans="1:8" hidden="1" outlineLevel="1" collapsed="1">
      <c r="A417" s="390"/>
      <c r="B417" s="394"/>
      <c r="C417" s="392">
        <f>'LU Fed'!$C$16</f>
        <v>0</v>
      </c>
      <c r="D417" s="392">
        <f>'LU Fed'!$D$16</f>
        <v>0</v>
      </c>
      <c r="E417" s="392">
        <f>'LU Fed'!$E$16</f>
        <v>0</v>
      </c>
      <c r="F417" s="392">
        <f>'LU Fed'!$F$16</f>
        <v>0</v>
      </c>
      <c r="G417" s="392">
        <f>'LU Fed'!$G$16</f>
        <v>0</v>
      </c>
      <c r="H417" s="393"/>
    </row>
    <row r="418" spans="1:8" hidden="1" outlineLevel="1" collapsed="1">
      <c r="A418" s="390"/>
      <c r="B418" s="394"/>
      <c r="C418" s="392">
        <f>'MIdWST Fed'!$C$16</f>
        <v>0</v>
      </c>
      <c r="D418" s="392">
        <f>'MIdWST Fed'!$D$16</f>
        <v>0</v>
      </c>
      <c r="E418" s="392">
        <f>'MIdWST Fed'!$E$16</f>
        <v>0</v>
      </c>
      <c r="F418" s="392">
        <f>'MIdWST Fed'!$F$16</f>
        <v>0</v>
      </c>
      <c r="G418" s="392">
        <f>'MIdWST Fed'!$G$16</f>
        <v>0</v>
      </c>
      <c r="H418" s="393"/>
    </row>
    <row r="419" spans="1:8" hidden="1" outlineLevel="1" collapsed="1">
      <c r="A419" s="390"/>
      <c r="B419" s="394"/>
      <c r="C419" s="392">
        <f>'P-B Fed'!$C$16</f>
        <v>0</v>
      </c>
      <c r="D419" s="392">
        <f>'P-B Fed'!$D$16</f>
        <v>0</v>
      </c>
      <c r="E419" s="392">
        <f>'P-B Fed'!$E$16</f>
        <v>0</v>
      </c>
      <c r="F419" s="392">
        <f>'P-B Fed'!$F$16</f>
        <v>0</v>
      </c>
      <c r="G419" s="392">
        <f>'P-B Fed'!$G$16</f>
        <v>0</v>
      </c>
      <c r="H419" s="393"/>
    </row>
    <row r="420" spans="1:8" hidden="1" outlineLevel="1" collapsed="1">
      <c r="A420" s="390"/>
      <c r="B420" s="394"/>
      <c r="C420" s="392">
        <f>'PVAMU Fed'!$C$16</f>
        <v>0</v>
      </c>
      <c r="D420" s="392">
        <f>'PVAMU Fed'!$D$16</f>
        <v>0</v>
      </c>
      <c r="E420" s="392">
        <f>'PVAMU Fed'!$E$16</f>
        <v>0</v>
      </c>
      <c r="F420" s="392">
        <f>'PVAMU Fed'!$F$16</f>
        <v>0</v>
      </c>
      <c r="G420" s="392">
        <f>'PVAMU Fed'!$G$16</f>
        <v>0</v>
      </c>
      <c r="H420" s="393"/>
    </row>
    <row r="421" spans="1:8" hidden="1" outlineLevel="1" collapsed="1">
      <c r="A421" s="390"/>
      <c r="B421" s="394"/>
      <c r="C421" s="392">
        <f>'RGV1 Fed'!$C$16</f>
        <v>7500</v>
      </c>
      <c r="D421" s="392">
        <f>'RGV1 Fed'!$D$16</f>
        <v>0</v>
      </c>
      <c r="E421" s="392">
        <f>'RGV1 Fed'!$E$16</f>
        <v>0</v>
      </c>
      <c r="F421" s="392">
        <f>'RGV1 Fed'!$F$16</f>
        <v>7348</v>
      </c>
      <c r="G421" s="392">
        <f>'RGV1 Fed'!$G$16</f>
        <v>0</v>
      </c>
      <c r="H421" s="393"/>
    </row>
    <row r="422" spans="1:8" hidden="1" outlineLevel="1" collapsed="1">
      <c r="A422" s="390"/>
      <c r="B422" s="394"/>
      <c r="C422" s="392">
        <f>'S-A Fed'!$C$16</f>
        <v>0</v>
      </c>
      <c r="D422" s="392">
        <f>'S-A Fed'!$D$16</f>
        <v>0</v>
      </c>
      <c r="E422" s="392">
        <f>'S-A Fed'!$E$16</f>
        <v>0</v>
      </c>
      <c r="F422" s="392">
        <f>'S-A Fed'!$F$16</f>
        <v>0</v>
      </c>
      <c r="G422" s="392">
        <f>'S-A Fed'!$G$16</f>
        <v>0</v>
      </c>
      <c r="H422" s="393"/>
    </row>
    <row r="423" spans="1:8" hidden="1" outlineLevel="1" collapsed="1">
      <c r="A423" s="390"/>
      <c r="B423" s="394"/>
      <c r="C423" s="392">
        <f>'SFA Fed'!$C$16</f>
        <v>0</v>
      </c>
      <c r="D423" s="392">
        <f>'SFA Fed'!$D$16</f>
        <v>0</v>
      </c>
      <c r="E423" s="392">
        <f>'SFA Fed'!$E$16</f>
        <v>0</v>
      </c>
      <c r="F423" s="392">
        <f>'SFA Fed'!$F$16</f>
        <v>0</v>
      </c>
      <c r="G423" s="392">
        <f>'SFA Fed'!$G$16</f>
        <v>0</v>
      </c>
      <c r="H423" s="393"/>
    </row>
    <row r="424" spans="1:8" hidden="1" outlineLevel="1" collapsed="1">
      <c r="A424" s="390"/>
      <c r="B424" s="394"/>
      <c r="C424" s="392">
        <f>'SHSU1 Fed'!$C$16</f>
        <v>0</v>
      </c>
      <c r="D424" s="392">
        <f>'SHSU1 Fed'!$D$16</f>
        <v>0</v>
      </c>
      <c r="E424" s="392">
        <f>'SHSU1 Fed'!$E$16</f>
        <v>0</v>
      </c>
      <c r="F424" s="392">
        <f>'SHSU1 Fed'!$F$16</f>
        <v>0</v>
      </c>
      <c r="G424" s="392">
        <f>'SHSU1 Fed'!$G$16</f>
        <v>0</v>
      </c>
      <c r="H424" s="393"/>
    </row>
    <row r="425" spans="1:8" hidden="1" outlineLevel="1" collapsed="1">
      <c r="A425" s="390"/>
      <c r="B425" s="394"/>
      <c r="C425" s="392">
        <f>'SRSU Fed'!$C$16</f>
        <v>0</v>
      </c>
      <c r="D425" s="392">
        <f>'SRSU Fed'!$D$16</f>
        <v>0</v>
      </c>
      <c r="E425" s="392">
        <f>'SRSU Fed'!$E$16</f>
        <v>0</v>
      </c>
      <c r="F425" s="392">
        <f>'SRSU Fed'!$F$16</f>
        <v>0</v>
      </c>
      <c r="G425" s="392">
        <f>'SRSU Fed'!$G$16</f>
        <v>0</v>
      </c>
      <c r="H425" s="393"/>
    </row>
    <row r="426" spans="1:8" hidden="1" outlineLevel="1" collapsed="1">
      <c r="A426" s="390"/>
      <c r="B426" s="394"/>
      <c r="C426" s="392">
        <f>'TAMIU Fed'!$C$16</f>
        <v>0</v>
      </c>
      <c r="D426" s="392">
        <f>'TAMIU Fed'!$D$16</f>
        <v>0</v>
      </c>
      <c r="E426" s="392">
        <f>'TAMIU Fed'!$E$16</f>
        <v>0</v>
      </c>
      <c r="F426" s="392">
        <f>'TAMIU Fed'!$F$16</f>
        <v>0</v>
      </c>
      <c r="G426" s="392">
        <f>'TAMIU Fed'!$G$16</f>
        <v>0</v>
      </c>
      <c r="H426" s="393"/>
    </row>
    <row r="427" spans="1:8" hidden="1" outlineLevel="1" collapsed="1">
      <c r="A427" s="390"/>
      <c r="B427" s="394"/>
      <c r="C427" s="392">
        <f>'TAMU Fed'!$C$16</f>
        <v>0</v>
      </c>
      <c r="D427" s="392">
        <f>'TAMU Fed'!$D$16</f>
        <v>0</v>
      </c>
      <c r="E427" s="392">
        <f>'TAMU Fed'!$E$16</f>
        <v>0</v>
      </c>
      <c r="F427" s="392">
        <f>'TAMU Fed'!$F$16</f>
        <v>0</v>
      </c>
      <c r="G427" s="392">
        <f>'TAMU Fed'!$G$16</f>
        <v>0</v>
      </c>
      <c r="H427" s="393"/>
    </row>
    <row r="428" spans="1:8" hidden="1" outlineLevel="1" collapsed="1">
      <c r="A428" s="390"/>
      <c r="B428" s="394"/>
      <c r="C428" s="392">
        <f>'TAMUC Fed'!$C$16</f>
        <v>0</v>
      </c>
      <c r="D428" s="392">
        <f>'TAMUC Fed'!$D$16</f>
        <v>0</v>
      </c>
      <c r="E428" s="392">
        <f>'TAMUC Fed'!$E$16</f>
        <v>0</v>
      </c>
      <c r="F428" s="392">
        <f>'TAMUC Fed'!$F$16</f>
        <v>0</v>
      </c>
      <c r="G428" s="392">
        <f>'TAMUC Fed'!$G$16</f>
        <v>0</v>
      </c>
      <c r="H428" s="393"/>
    </row>
    <row r="429" spans="1:8" hidden="1" outlineLevel="1" collapsed="1">
      <c r="A429" s="390"/>
      <c r="B429" s="394"/>
      <c r="C429" s="392">
        <f>'TAMUCC Fed'!$C$16</f>
        <v>0</v>
      </c>
      <c r="D429" s="392">
        <f>'TAMUCC Fed'!$D$16</f>
        <v>0</v>
      </c>
      <c r="E429" s="392">
        <f>'TAMUCC Fed'!$E$16</f>
        <v>0</v>
      </c>
      <c r="F429" s="392">
        <f>'TAMUCC Fed'!$F$16</f>
        <v>0</v>
      </c>
      <c r="G429" s="392">
        <f>'TAMUCC Fed'!$G$16</f>
        <v>0</v>
      </c>
      <c r="H429" s="393"/>
    </row>
    <row r="430" spans="1:8" hidden="1" outlineLevel="1" collapsed="1">
      <c r="A430" s="390"/>
      <c r="B430" s="394"/>
      <c r="C430" s="392">
        <f>'TAMUCT Fed'!$C$16</f>
        <v>0</v>
      </c>
      <c r="D430" s="392">
        <f>'TAMUCT Fed'!$D$16</f>
        <v>0</v>
      </c>
      <c r="E430" s="392">
        <f>'TAMUCT Fed'!$E$16</f>
        <v>0</v>
      </c>
      <c r="F430" s="392">
        <f>'TAMUCT Fed'!$F$16</f>
        <v>0</v>
      </c>
      <c r="G430" s="392">
        <f>'TAMUCT Fed'!$G$16</f>
        <v>0</v>
      </c>
      <c r="H430" s="393"/>
    </row>
    <row r="431" spans="1:8" hidden="1" outlineLevel="1" collapsed="1">
      <c r="A431" s="390"/>
      <c r="B431" s="394"/>
      <c r="C431" s="392">
        <f>'TAMUG Fed'!$C$16</f>
        <v>0</v>
      </c>
      <c r="D431" s="392">
        <f>'TAMUG Fed'!$D$16</f>
        <v>0</v>
      </c>
      <c r="E431" s="392">
        <f>'TAMUG Fed'!$E$16</f>
        <v>0</v>
      </c>
      <c r="F431" s="392">
        <f>'TAMUG Fed'!$F$16</f>
        <v>0</v>
      </c>
      <c r="G431" s="392">
        <f>'TAMUG Fed'!$G$16</f>
        <v>0</v>
      </c>
      <c r="H431" s="393"/>
    </row>
    <row r="432" spans="1:8" hidden="1" outlineLevel="1" collapsed="1">
      <c r="A432" s="390"/>
      <c r="B432" s="394"/>
      <c r="C432" s="392">
        <f>'TAMUK Fed'!$C$16</f>
        <v>0</v>
      </c>
      <c r="D432" s="392">
        <f>'TAMUK Fed'!$D$16</f>
        <v>0</v>
      </c>
      <c r="E432" s="392">
        <f>'TAMUK Fed'!$E$16</f>
        <v>0</v>
      </c>
      <c r="F432" s="392">
        <f>'TAMUK Fed'!$F$16</f>
        <v>0</v>
      </c>
      <c r="G432" s="392">
        <f>'TAMUK Fed'!$G$16</f>
        <v>0</v>
      </c>
      <c r="H432" s="393"/>
    </row>
    <row r="433" spans="1:8" hidden="1" outlineLevel="1" collapsed="1">
      <c r="A433" s="390"/>
      <c r="B433" s="394"/>
      <c r="C433" s="392">
        <f>'TAMUSA Fed'!$C$16</f>
        <v>0</v>
      </c>
      <c r="D433" s="392">
        <f>'TAMUSA Fed'!$D$16</f>
        <v>0</v>
      </c>
      <c r="E433" s="392">
        <f>'TAMUSA Fed'!$E$16</f>
        <v>0</v>
      </c>
      <c r="F433" s="392">
        <f>'TAMUSA Fed'!$F$16</f>
        <v>0</v>
      </c>
      <c r="G433" s="392">
        <f>'TAMUSA Fed'!$G$16</f>
        <v>0</v>
      </c>
      <c r="H433" s="393"/>
    </row>
    <row r="434" spans="1:8" hidden="1" outlineLevel="1" collapsed="1">
      <c r="A434" s="390"/>
      <c r="B434" s="394"/>
      <c r="C434" s="392">
        <f>'TAMUT Fed'!$C$16</f>
        <v>0</v>
      </c>
      <c r="D434" s="392">
        <f>'TAMUT Fed'!$D$16</f>
        <v>0</v>
      </c>
      <c r="E434" s="392">
        <f>'TAMUT Fed'!$E$16</f>
        <v>0</v>
      </c>
      <c r="F434" s="392">
        <f>'TAMUT Fed'!$F$16</f>
        <v>0</v>
      </c>
      <c r="G434" s="392">
        <f>'TAMUT Fed'!$G$16</f>
        <v>0</v>
      </c>
      <c r="H434" s="393"/>
    </row>
    <row r="435" spans="1:8" hidden="1" outlineLevel="1" collapsed="1">
      <c r="A435" s="390"/>
      <c r="B435" s="394"/>
      <c r="C435" s="392">
        <f>'TARLST Fed'!$C$16</f>
        <v>0</v>
      </c>
      <c r="D435" s="392">
        <f>'TARLST Fed'!$D$16</f>
        <v>0</v>
      </c>
      <c r="E435" s="392">
        <f>'TARLST Fed'!$E$16</f>
        <v>0</v>
      </c>
      <c r="F435" s="392">
        <f>'TARLST Fed'!$F$16</f>
        <v>0</v>
      </c>
      <c r="G435" s="392">
        <f>'TARLST Fed'!$G$16</f>
        <v>0</v>
      </c>
      <c r="H435" s="393"/>
    </row>
    <row r="436" spans="1:8" hidden="1" outlineLevel="1" collapsed="1">
      <c r="A436" s="390"/>
      <c r="B436" s="394"/>
      <c r="C436" s="392">
        <f>'TSU Fed'!$C$16</f>
        <v>0</v>
      </c>
      <c r="D436" s="392">
        <f>'TSU Fed'!$D$16</f>
        <v>0</v>
      </c>
      <c r="E436" s="392">
        <f>'TSU Fed'!$E$16</f>
        <v>0</v>
      </c>
      <c r="F436" s="392">
        <f>'TSU Fed'!$F$16</f>
        <v>0</v>
      </c>
      <c r="G436" s="392">
        <f>'TSU Fed'!$G$16</f>
        <v>0</v>
      </c>
      <c r="H436" s="393"/>
    </row>
    <row r="437" spans="1:8" hidden="1" outlineLevel="1" collapsed="1">
      <c r="A437" s="390"/>
      <c r="B437" s="394"/>
      <c r="C437" s="392">
        <f>'TTU Fed'!$C$16</f>
        <v>0</v>
      </c>
      <c r="D437" s="392">
        <f>'TTU Fed'!$D$16</f>
        <v>0</v>
      </c>
      <c r="E437" s="392">
        <f>'TTU Fed'!$E$16</f>
        <v>0</v>
      </c>
      <c r="F437" s="392">
        <f>'TTU Fed'!$F$16</f>
        <v>0</v>
      </c>
      <c r="G437" s="392">
        <f>'TTU Fed'!$G$16</f>
        <v>0</v>
      </c>
      <c r="H437" s="393"/>
    </row>
    <row r="438" spans="1:8" hidden="1" outlineLevel="1" collapsed="1">
      <c r="A438" s="390"/>
      <c r="B438" s="394"/>
      <c r="C438" s="392">
        <f>'TWU Fed'!$C$16</f>
        <v>0</v>
      </c>
      <c r="D438" s="392">
        <f>'TWU Fed'!$D$16</f>
        <v>0</v>
      </c>
      <c r="E438" s="392">
        <f>'TWU Fed'!$E$16</f>
        <v>0</v>
      </c>
      <c r="F438" s="392">
        <f>'TWU Fed'!$F$16</f>
        <v>0</v>
      </c>
      <c r="G438" s="392">
        <f>'TWU Fed'!$G$16</f>
        <v>0</v>
      </c>
      <c r="H438" s="393"/>
    </row>
    <row r="439" spans="1:8" hidden="1" outlineLevel="1" collapsed="1">
      <c r="A439" s="390"/>
      <c r="B439" s="394"/>
      <c r="C439" s="392">
        <f>'TXST Fed'!$C$16</f>
        <v>0</v>
      </c>
      <c r="D439" s="392">
        <f>'TXST Fed'!$D$16</f>
        <v>0</v>
      </c>
      <c r="E439" s="392">
        <f>'TXST Fed'!$E$16</f>
        <v>0</v>
      </c>
      <c r="F439" s="392">
        <f>'TXST Fed'!$F$16</f>
        <v>0</v>
      </c>
      <c r="G439" s="392">
        <f>'TXST Fed'!$G$16</f>
        <v>0</v>
      </c>
      <c r="H439" s="393"/>
    </row>
    <row r="440" spans="1:8" hidden="1" outlineLevel="1" collapsed="1">
      <c r="A440" s="390"/>
      <c r="B440" s="394"/>
      <c r="C440" s="392">
        <f>'TYL Fed'!$C$16</f>
        <v>0</v>
      </c>
      <c r="D440" s="392">
        <f>'TYL Fed'!$D$16</f>
        <v>0</v>
      </c>
      <c r="E440" s="392">
        <f>'TYL Fed'!$E$16</f>
        <v>0</v>
      </c>
      <c r="F440" s="392">
        <f>'TYL Fed'!$F$16</f>
        <v>0</v>
      </c>
      <c r="G440" s="392">
        <f>'TYL Fed'!$G$16</f>
        <v>0</v>
      </c>
      <c r="H440" s="393"/>
    </row>
    <row r="441" spans="1:8" hidden="1" outlineLevel="1" collapsed="1">
      <c r="A441" s="390"/>
      <c r="B441" s="394"/>
      <c r="C441" s="392">
        <f>'UH1 Fed'!$C$16</f>
        <v>0</v>
      </c>
      <c r="D441" s="392">
        <f>'UH1 Fed'!$D$16</f>
        <v>0</v>
      </c>
      <c r="E441" s="392">
        <f>'UH1 Fed'!$E$16</f>
        <v>534114</v>
      </c>
      <c r="F441" s="392">
        <f>'UH1 Fed'!$F$16</f>
        <v>287594</v>
      </c>
      <c r="G441" s="392">
        <f>'UH1 Fed'!$G$16</f>
        <v>74063</v>
      </c>
      <c r="H441" s="393"/>
    </row>
    <row r="442" spans="1:8" hidden="1" outlineLevel="1" collapsed="1">
      <c r="A442" s="390"/>
      <c r="B442" s="394"/>
      <c r="C442" s="392">
        <f>'UHCL Fed'!$C$16</f>
        <v>0</v>
      </c>
      <c r="D442" s="392">
        <f>'UHCL Fed'!$D$16</f>
        <v>0</v>
      </c>
      <c r="E442" s="392">
        <f>'UHCL Fed'!$E$16</f>
        <v>0</v>
      </c>
      <c r="F442" s="392">
        <f>'UHCL Fed'!$F$16</f>
        <v>0</v>
      </c>
      <c r="G442" s="392">
        <f>'UHCL Fed'!$G$16</f>
        <v>0</v>
      </c>
      <c r="H442" s="393"/>
    </row>
    <row r="443" spans="1:8" hidden="1" outlineLevel="1" collapsed="1">
      <c r="A443" s="390"/>
      <c r="B443" s="394"/>
      <c r="C443" s="392">
        <f>'UHD Fed'!$C$16</f>
        <v>0</v>
      </c>
      <c r="D443" s="392">
        <f>'UHD Fed'!$D$16</f>
        <v>0</v>
      </c>
      <c r="E443" s="392">
        <f>'UHD Fed'!$E$16</f>
        <v>0</v>
      </c>
      <c r="F443" s="392">
        <f>'UHD Fed'!$F$16</f>
        <v>0</v>
      </c>
      <c r="G443" s="392">
        <f>'UHD Fed'!$G$16</f>
        <v>0</v>
      </c>
      <c r="H443" s="393"/>
    </row>
    <row r="444" spans="1:8" hidden="1" outlineLevel="1" collapsed="1">
      <c r="A444" s="390"/>
      <c r="B444" s="394"/>
      <c r="C444" s="392">
        <f>'UHV Fed'!$C$16</f>
        <v>0</v>
      </c>
      <c r="D444" s="392">
        <f>'UHV Fed'!$D$16</f>
        <v>0</v>
      </c>
      <c r="E444" s="392">
        <f>'UHV Fed'!$E$16</f>
        <v>0</v>
      </c>
      <c r="F444" s="392">
        <f>'UHV Fed'!$F$16</f>
        <v>0</v>
      </c>
      <c r="G444" s="392">
        <f>'UHV Fed'!$G$16</f>
        <v>0</v>
      </c>
      <c r="H444" s="393"/>
    </row>
    <row r="445" spans="1:8" hidden="1" outlineLevel="1" collapsed="1">
      <c r="A445" s="390"/>
      <c r="B445" s="394"/>
      <c r="C445" s="392">
        <f>'UNT Fed'!$C$16</f>
        <v>0</v>
      </c>
      <c r="D445" s="392">
        <f>'UNT Fed'!$D$16</f>
        <v>0</v>
      </c>
      <c r="E445" s="392">
        <f>'UNT Fed'!$E$16</f>
        <v>0</v>
      </c>
      <c r="F445" s="392">
        <f>'UNT Fed'!$F$16</f>
        <v>0</v>
      </c>
      <c r="G445" s="392">
        <f>'UNT Fed'!$G$16</f>
        <v>0</v>
      </c>
      <c r="H445" s="393"/>
    </row>
    <row r="446" spans="1:8" hidden="1" outlineLevel="1" collapsed="1">
      <c r="A446" s="390"/>
      <c r="B446" s="394"/>
      <c r="C446" s="392">
        <f>'UNTD Fed'!$C$16</f>
        <v>0</v>
      </c>
      <c r="D446" s="392">
        <f>'UNTD Fed'!$D$16</f>
        <v>0</v>
      </c>
      <c r="E446" s="392">
        <f>'UNTD Fed'!$E$16</f>
        <v>0</v>
      </c>
      <c r="F446" s="392">
        <f>'UNTD Fed'!$F$16</f>
        <v>0</v>
      </c>
      <c r="G446" s="392">
        <f>'UNTD Fed'!$G$16</f>
        <v>0</v>
      </c>
      <c r="H446" s="393"/>
    </row>
    <row r="447" spans="1:8" hidden="1" outlineLevel="1" collapsed="1">
      <c r="A447" s="390"/>
      <c r="B447" s="394"/>
      <c r="C447" s="392">
        <f>'WTAMU Fed'!$C$16</f>
        <v>0</v>
      </c>
      <c r="D447" s="392">
        <f>'WTAMU Fed'!$D$16</f>
        <v>0</v>
      </c>
      <c r="E447" s="392">
        <f>'WTAMU Fed'!$E$16</f>
        <v>0</v>
      </c>
      <c r="F447" s="392">
        <f>'WTAMU Fed'!$F$16</f>
        <v>0</v>
      </c>
      <c r="G447" s="392">
        <f>'WTAMU Fed'!$G$16</f>
        <v>0</v>
      </c>
      <c r="H447" s="393"/>
    </row>
    <row r="448" spans="1:8" collapsed="1">
      <c r="A448" s="390" t="s">
        <v>1008</v>
      </c>
      <c r="B448" s="394"/>
      <c r="C448" s="392">
        <f>SUM(C412:C447)</f>
        <v>7500</v>
      </c>
      <c r="D448" s="392">
        <f>SUM(D412:D447)</f>
        <v>0</v>
      </c>
      <c r="E448" s="392">
        <f>SUM(E412:E447)</f>
        <v>534114</v>
      </c>
      <c r="F448" s="392">
        <f>SUM(F412:F447)</f>
        <v>294942</v>
      </c>
      <c r="G448" s="392">
        <f>SUM(G412:G447)</f>
        <v>74063</v>
      </c>
      <c r="H448" s="393"/>
    </row>
    <row r="449" spans="1:8" hidden="1" outlineLevel="1">
      <c r="A449" s="390"/>
      <c r="B449" s="394"/>
      <c r="C449" s="392">
        <f>'ARL Fed'!$C$17</f>
        <v>0</v>
      </c>
      <c r="D449" s="392">
        <f>'ARL Fed'!$D$17</f>
        <v>0</v>
      </c>
      <c r="E449" s="392">
        <f>'ARL Fed'!$E$17</f>
        <v>0</v>
      </c>
      <c r="F449" s="392">
        <f>'ARL Fed'!$F$17</f>
        <v>0</v>
      </c>
      <c r="G449" s="392">
        <f>'ARL Fed'!$G$17</f>
        <v>0</v>
      </c>
      <c r="H449" s="393"/>
    </row>
    <row r="450" spans="1:8" hidden="1" outlineLevel="1" collapsed="1">
      <c r="A450" s="390"/>
      <c r="B450" s="394"/>
      <c r="C450" s="392">
        <f>'ASU Fed'!$C$17</f>
        <v>0</v>
      </c>
      <c r="D450" s="392">
        <f>'ASU Fed'!$D$17</f>
        <v>0</v>
      </c>
      <c r="E450" s="392">
        <f>'ASU Fed'!$E$17</f>
        <v>0</v>
      </c>
      <c r="F450" s="392">
        <f>'ASU Fed'!$F$17</f>
        <v>0</v>
      </c>
      <c r="G450" s="392">
        <f>'ASU Fed'!$G$17</f>
        <v>0</v>
      </c>
      <c r="H450" s="393"/>
    </row>
    <row r="451" spans="1:8" hidden="1" outlineLevel="1" collapsed="1">
      <c r="A451" s="390"/>
      <c r="B451" s="394"/>
      <c r="C451" s="392">
        <f>'AUS1 Fed'!$C$17</f>
        <v>0</v>
      </c>
      <c r="D451" s="392">
        <f>'AUS1 Fed'!$D$17</f>
        <v>0</v>
      </c>
      <c r="E451" s="392">
        <f>'AUS1 Fed'!$E$17</f>
        <v>0</v>
      </c>
      <c r="F451" s="392">
        <f>'AUS1 Fed'!$F$17</f>
        <v>0</v>
      </c>
      <c r="G451" s="392">
        <f>'AUS1 Fed'!$G$17</f>
        <v>0</v>
      </c>
      <c r="H451" s="393"/>
    </row>
    <row r="452" spans="1:8" hidden="1" outlineLevel="1" collapsed="1">
      <c r="A452" s="390"/>
      <c r="B452" s="394"/>
      <c r="C452" s="392">
        <f>'Dal Fed'!$C$17</f>
        <v>0</v>
      </c>
      <c r="D452" s="392">
        <f>'Dal Fed'!$D$17</f>
        <v>0</v>
      </c>
      <c r="E452" s="392">
        <f>'Dal Fed'!$E$17</f>
        <v>0</v>
      </c>
      <c r="F452" s="392">
        <f>'Dal Fed'!$F$17</f>
        <v>0</v>
      </c>
      <c r="G452" s="392">
        <f>'Dal Fed'!$G$17</f>
        <v>0</v>
      </c>
      <c r="H452" s="393"/>
    </row>
    <row r="453" spans="1:8" hidden="1" outlineLevel="1" collapsed="1">
      <c r="A453" s="390"/>
      <c r="B453" s="394"/>
      <c r="C453" s="392">
        <f>'E-P Fed'!$C$17</f>
        <v>0</v>
      </c>
      <c r="D453" s="392">
        <f>'E-P Fed'!$D$17</f>
        <v>0</v>
      </c>
      <c r="E453" s="392">
        <f>'E-P Fed'!$E$17</f>
        <v>0</v>
      </c>
      <c r="F453" s="392">
        <f>'E-P Fed'!$F$17</f>
        <v>0</v>
      </c>
      <c r="G453" s="392">
        <f>'E-P Fed'!$G$17</f>
        <v>0</v>
      </c>
      <c r="H453" s="393"/>
    </row>
    <row r="454" spans="1:8" hidden="1" outlineLevel="1" collapsed="1">
      <c r="A454" s="390"/>
      <c r="B454" s="394"/>
      <c r="C454" s="392">
        <f>'LU Fed'!$C$17</f>
        <v>0</v>
      </c>
      <c r="D454" s="392">
        <f>'LU Fed'!$D$17</f>
        <v>0</v>
      </c>
      <c r="E454" s="392">
        <f>'LU Fed'!$E$17</f>
        <v>0</v>
      </c>
      <c r="F454" s="392">
        <f>'LU Fed'!$F$17</f>
        <v>0</v>
      </c>
      <c r="G454" s="392">
        <f>'LU Fed'!$G$17</f>
        <v>0</v>
      </c>
      <c r="H454" s="393"/>
    </row>
    <row r="455" spans="1:8" hidden="1" outlineLevel="1" collapsed="1">
      <c r="A455" s="390"/>
      <c r="B455" s="394"/>
      <c r="C455" s="392">
        <f>'MIdWST Fed'!$C$17</f>
        <v>0</v>
      </c>
      <c r="D455" s="392">
        <f>'MIdWST Fed'!$D$17</f>
        <v>0</v>
      </c>
      <c r="E455" s="392">
        <f>'MIdWST Fed'!$E$17</f>
        <v>0</v>
      </c>
      <c r="F455" s="392">
        <f>'MIdWST Fed'!$F$17</f>
        <v>0</v>
      </c>
      <c r="G455" s="392">
        <f>'MIdWST Fed'!$G$17</f>
        <v>0</v>
      </c>
      <c r="H455" s="393"/>
    </row>
    <row r="456" spans="1:8" hidden="1" outlineLevel="1" collapsed="1">
      <c r="A456" s="390"/>
      <c r="B456" s="394"/>
      <c r="C456" s="392">
        <f>'P-B Fed'!$C$17</f>
        <v>0</v>
      </c>
      <c r="D456" s="392">
        <f>'P-B Fed'!$D$17</f>
        <v>0</v>
      </c>
      <c r="E456" s="392">
        <f>'P-B Fed'!$E$17</f>
        <v>0</v>
      </c>
      <c r="F456" s="392">
        <f>'P-B Fed'!$F$17</f>
        <v>0</v>
      </c>
      <c r="G456" s="392">
        <f>'P-B Fed'!$G$17</f>
        <v>0</v>
      </c>
      <c r="H456" s="393"/>
    </row>
    <row r="457" spans="1:8" hidden="1" outlineLevel="1" collapsed="1">
      <c r="A457" s="390"/>
      <c r="B457" s="394"/>
      <c r="C457" s="392">
        <f>'PVAMU Fed'!$C$17</f>
        <v>0</v>
      </c>
      <c r="D457" s="392">
        <f>'PVAMU Fed'!$D$17</f>
        <v>0</v>
      </c>
      <c r="E457" s="392">
        <f>'PVAMU Fed'!$E$17</f>
        <v>0</v>
      </c>
      <c r="F457" s="392">
        <f>'PVAMU Fed'!$F$17</f>
        <v>0</v>
      </c>
      <c r="G457" s="392">
        <f>'PVAMU Fed'!$G$17</f>
        <v>0</v>
      </c>
      <c r="H457" s="393"/>
    </row>
    <row r="458" spans="1:8" hidden="1" outlineLevel="1" collapsed="1">
      <c r="A458" s="390"/>
      <c r="B458" s="394"/>
      <c r="C458" s="392">
        <f>'RGV1 Fed'!$C$17</f>
        <v>0</v>
      </c>
      <c r="D458" s="392">
        <f>'RGV1 Fed'!$D$17</f>
        <v>0</v>
      </c>
      <c r="E458" s="392">
        <f>'RGV1 Fed'!$E$17</f>
        <v>0</v>
      </c>
      <c r="F458" s="392">
        <f>'RGV1 Fed'!$F$17</f>
        <v>0</v>
      </c>
      <c r="G458" s="392">
        <f>'RGV1 Fed'!$G$17</f>
        <v>0</v>
      </c>
      <c r="H458" s="393"/>
    </row>
    <row r="459" spans="1:8" hidden="1" outlineLevel="1" collapsed="1">
      <c r="A459" s="390"/>
      <c r="B459" s="394"/>
      <c r="C459" s="392">
        <f>'S-A Fed'!$C$17</f>
        <v>0</v>
      </c>
      <c r="D459" s="392">
        <f>'S-A Fed'!$D$17</f>
        <v>0</v>
      </c>
      <c r="E459" s="392">
        <f>'S-A Fed'!$E$17</f>
        <v>0</v>
      </c>
      <c r="F459" s="392">
        <f>'S-A Fed'!$F$17</f>
        <v>0</v>
      </c>
      <c r="G459" s="392">
        <f>'S-A Fed'!$G$17</f>
        <v>0</v>
      </c>
      <c r="H459" s="393"/>
    </row>
    <row r="460" spans="1:8" hidden="1" outlineLevel="1" collapsed="1">
      <c r="A460" s="390"/>
      <c r="B460" s="394"/>
      <c r="C460" s="392">
        <f>'SFA Fed'!$C$17</f>
        <v>0</v>
      </c>
      <c r="D460" s="392">
        <f>'SFA Fed'!$D$17</f>
        <v>0</v>
      </c>
      <c r="E460" s="392">
        <f>'SFA Fed'!$E$17</f>
        <v>0</v>
      </c>
      <c r="F460" s="392">
        <f>'SFA Fed'!$F$17</f>
        <v>0</v>
      </c>
      <c r="G460" s="392">
        <f>'SFA Fed'!$G$17</f>
        <v>0</v>
      </c>
      <c r="H460" s="393"/>
    </row>
    <row r="461" spans="1:8" hidden="1" outlineLevel="1" collapsed="1">
      <c r="A461" s="390"/>
      <c r="B461" s="394"/>
      <c r="C461" s="392">
        <f>'SHSU1 Fed'!$C$17</f>
        <v>0</v>
      </c>
      <c r="D461" s="392">
        <f>'SHSU1 Fed'!$D$17</f>
        <v>0</v>
      </c>
      <c r="E461" s="392">
        <f>'SHSU1 Fed'!$E$17</f>
        <v>0</v>
      </c>
      <c r="F461" s="392">
        <f>'SHSU1 Fed'!$F$17</f>
        <v>0</v>
      </c>
      <c r="G461" s="392">
        <f>'SHSU1 Fed'!$G$17</f>
        <v>0</v>
      </c>
      <c r="H461" s="393"/>
    </row>
    <row r="462" spans="1:8" hidden="1" outlineLevel="1" collapsed="1">
      <c r="A462" s="390"/>
      <c r="B462" s="394"/>
      <c r="C462" s="392">
        <f>'SRSU Fed'!$C$17</f>
        <v>0</v>
      </c>
      <c r="D462" s="392">
        <f>'SRSU Fed'!$D$17</f>
        <v>0</v>
      </c>
      <c r="E462" s="392">
        <f>'SRSU Fed'!$E$17</f>
        <v>0</v>
      </c>
      <c r="F462" s="392">
        <f>'SRSU Fed'!$F$17</f>
        <v>0</v>
      </c>
      <c r="G462" s="392">
        <f>'SRSU Fed'!$G$17</f>
        <v>0</v>
      </c>
      <c r="H462" s="393"/>
    </row>
    <row r="463" spans="1:8" hidden="1" outlineLevel="1" collapsed="1">
      <c r="A463" s="390"/>
      <c r="B463" s="394"/>
      <c r="C463" s="392">
        <f>'TAMIU Fed'!$C$17</f>
        <v>0</v>
      </c>
      <c r="D463" s="392">
        <f>'TAMIU Fed'!$D$17</f>
        <v>0</v>
      </c>
      <c r="E463" s="392">
        <f>'TAMIU Fed'!$E$17</f>
        <v>0</v>
      </c>
      <c r="F463" s="392">
        <f>'TAMIU Fed'!$F$17</f>
        <v>0</v>
      </c>
      <c r="G463" s="392">
        <f>'TAMIU Fed'!$G$17</f>
        <v>0</v>
      </c>
      <c r="H463" s="393"/>
    </row>
    <row r="464" spans="1:8" hidden="1" outlineLevel="1" collapsed="1">
      <c r="A464" s="390"/>
      <c r="B464" s="394"/>
      <c r="C464" s="392">
        <f>'TAMU Fed'!$C$17</f>
        <v>0</v>
      </c>
      <c r="D464" s="392">
        <f>'TAMU Fed'!$D$17</f>
        <v>0</v>
      </c>
      <c r="E464" s="392">
        <f>'TAMU Fed'!$E$17</f>
        <v>0</v>
      </c>
      <c r="F464" s="392">
        <f>'TAMU Fed'!$F$17</f>
        <v>0</v>
      </c>
      <c r="G464" s="392">
        <f>'TAMU Fed'!$G$17</f>
        <v>0</v>
      </c>
      <c r="H464" s="393"/>
    </row>
    <row r="465" spans="1:8" hidden="1" outlineLevel="1" collapsed="1">
      <c r="A465" s="390"/>
      <c r="B465" s="394"/>
      <c r="C465" s="392">
        <f>'TAMUC Fed'!$C$17</f>
        <v>0</v>
      </c>
      <c r="D465" s="392">
        <f>'TAMUC Fed'!$D$17</f>
        <v>0</v>
      </c>
      <c r="E465" s="392">
        <f>'TAMUC Fed'!$E$17</f>
        <v>0</v>
      </c>
      <c r="F465" s="392">
        <f>'TAMUC Fed'!$F$17</f>
        <v>0</v>
      </c>
      <c r="G465" s="392">
        <f>'TAMUC Fed'!$G$17</f>
        <v>0</v>
      </c>
      <c r="H465" s="393"/>
    </row>
    <row r="466" spans="1:8" hidden="1" outlineLevel="1" collapsed="1">
      <c r="A466" s="390"/>
      <c r="B466" s="394"/>
      <c r="C466" s="392">
        <f>'TAMUCC Fed'!$C$17</f>
        <v>0</v>
      </c>
      <c r="D466" s="392">
        <f>'TAMUCC Fed'!$D$17</f>
        <v>0</v>
      </c>
      <c r="E466" s="392">
        <f>'TAMUCC Fed'!$E$17</f>
        <v>0</v>
      </c>
      <c r="F466" s="392">
        <f>'TAMUCC Fed'!$F$17</f>
        <v>0</v>
      </c>
      <c r="G466" s="392">
        <f>'TAMUCC Fed'!$G$17</f>
        <v>0</v>
      </c>
      <c r="H466" s="393"/>
    </row>
    <row r="467" spans="1:8" hidden="1" outlineLevel="1" collapsed="1">
      <c r="A467" s="390"/>
      <c r="B467" s="394"/>
      <c r="C467" s="392">
        <f>'TAMUCT Fed'!$C$17</f>
        <v>0</v>
      </c>
      <c r="D467" s="392">
        <f>'TAMUCT Fed'!$D$17</f>
        <v>0</v>
      </c>
      <c r="E467" s="392">
        <f>'TAMUCT Fed'!$E$17</f>
        <v>0</v>
      </c>
      <c r="F467" s="392">
        <f>'TAMUCT Fed'!$F$17</f>
        <v>0</v>
      </c>
      <c r="G467" s="392">
        <f>'TAMUCT Fed'!$G$17</f>
        <v>0</v>
      </c>
      <c r="H467" s="393"/>
    </row>
    <row r="468" spans="1:8" hidden="1" outlineLevel="1" collapsed="1">
      <c r="A468" s="390"/>
      <c r="B468" s="394"/>
      <c r="C468" s="392">
        <f>'TAMUG Fed'!$C$17</f>
        <v>0</v>
      </c>
      <c r="D468" s="392">
        <f>'TAMUG Fed'!$D$17</f>
        <v>0</v>
      </c>
      <c r="E468" s="392">
        <f>'TAMUG Fed'!$E$17</f>
        <v>0</v>
      </c>
      <c r="F468" s="392">
        <f>'TAMUG Fed'!$F$17</f>
        <v>0</v>
      </c>
      <c r="G468" s="392">
        <f>'TAMUG Fed'!$G$17</f>
        <v>0</v>
      </c>
      <c r="H468" s="393"/>
    </row>
    <row r="469" spans="1:8" hidden="1" outlineLevel="1" collapsed="1">
      <c r="A469" s="390"/>
      <c r="B469" s="394"/>
      <c r="C469" s="392">
        <f>'TAMUK Fed'!$C$17</f>
        <v>0</v>
      </c>
      <c r="D469" s="392">
        <f>'TAMUK Fed'!$D$17</f>
        <v>0</v>
      </c>
      <c r="E469" s="392">
        <f>'TAMUK Fed'!$E$17</f>
        <v>0</v>
      </c>
      <c r="F469" s="392">
        <f>'TAMUK Fed'!$F$17</f>
        <v>0</v>
      </c>
      <c r="G469" s="392">
        <f>'TAMUK Fed'!$G$17</f>
        <v>0</v>
      </c>
      <c r="H469" s="393"/>
    </row>
    <row r="470" spans="1:8" hidden="1" outlineLevel="1" collapsed="1">
      <c r="A470" s="390"/>
      <c r="B470" s="394"/>
      <c r="C470" s="392">
        <f>'TAMUSA Fed'!$C$17</f>
        <v>0</v>
      </c>
      <c r="D470" s="392">
        <f>'TAMUSA Fed'!$D$17</f>
        <v>0</v>
      </c>
      <c r="E470" s="392">
        <f>'TAMUSA Fed'!$E$17</f>
        <v>0</v>
      </c>
      <c r="F470" s="392">
        <f>'TAMUSA Fed'!$F$17</f>
        <v>0</v>
      </c>
      <c r="G470" s="392">
        <f>'TAMUSA Fed'!$G$17</f>
        <v>0</v>
      </c>
      <c r="H470" s="393"/>
    </row>
    <row r="471" spans="1:8" hidden="1" outlineLevel="1" collapsed="1">
      <c r="A471" s="390"/>
      <c r="B471" s="394"/>
      <c r="C471" s="392">
        <f>'TAMUT Fed'!$C$17</f>
        <v>0</v>
      </c>
      <c r="D471" s="392">
        <f>'TAMUT Fed'!$D$17</f>
        <v>0</v>
      </c>
      <c r="E471" s="392">
        <f>'TAMUT Fed'!$E$17</f>
        <v>0</v>
      </c>
      <c r="F471" s="392">
        <f>'TAMUT Fed'!$F$17</f>
        <v>0</v>
      </c>
      <c r="G471" s="392">
        <f>'TAMUT Fed'!$G$17</f>
        <v>0</v>
      </c>
      <c r="H471" s="393"/>
    </row>
    <row r="472" spans="1:8" hidden="1" outlineLevel="1" collapsed="1">
      <c r="A472" s="390"/>
      <c r="B472" s="394"/>
      <c r="C472" s="392">
        <f>'TARLST Fed'!$C$17</f>
        <v>0</v>
      </c>
      <c r="D472" s="392">
        <f>'TARLST Fed'!$D$17</f>
        <v>0</v>
      </c>
      <c r="E472" s="392">
        <f>'TARLST Fed'!$E$17</f>
        <v>0</v>
      </c>
      <c r="F472" s="392">
        <f>'TARLST Fed'!$F$17</f>
        <v>0</v>
      </c>
      <c r="G472" s="392">
        <f>'TARLST Fed'!$G$17</f>
        <v>0</v>
      </c>
      <c r="H472" s="393"/>
    </row>
    <row r="473" spans="1:8" hidden="1" outlineLevel="1" collapsed="1">
      <c r="A473" s="390"/>
      <c r="B473" s="394"/>
      <c r="C473" s="392">
        <f>'TSU Fed'!$C$17</f>
        <v>0</v>
      </c>
      <c r="D473" s="392">
        <f>'TSU Fed'!$D$17</f>
        <v>0</v>
      </c>
      <c r="E473" s="392">
        <f>'TSU Fed'!$E$17</f>
        <v>0</v>
      </c>
      <c r="F473" s="392">
        <f>'TSU Fed'!$F$17</f>
        <v>0</v>
      </c>
      <c r="G473" s="392">
        <f>'TSU Fed'!$G$17</f>
        <v>0</v>
      </c>
      <c r="H473" s="393"/>
    </row>
    <row r="474" spans="1:8" hidden="1" outlineLevel="1" collapsed="1">
      <c r="A474" s="390"/>
      <c r="B474" s="394"/>
      <c r="C474" s="392">
        <f>'TTU Fed'!$C$17</f>
        <v>0</v>
      </c>
      <c r="D474" s="392">
        <f>'TTU Fed'!$D$17</f>
        <v>0</v>
      </c>
      <c r="E474" s="392">
        <f>'TTU Fed'!$E$17</f>
        <v>0</v>
      </c>
      <c r="F474" s="392">
        <f>'TTU Fed'!$F$17</f>
        <v>0</v>
      </c>
      <c r="G474" s="392">
        <f>'TTU Fed'!$G$17</f>
        <v>0</v>
      </c>
      <c r="H474" s="393"/>
    </row>
    <row r="475" spans="1:8" hidden="1" outlineLevel="1" collapsed="1">
      <c r="A475" s="390"/>
      <c r="B475" s="394"/>
      <c r="C475" s="392">
        <f>'TWU Fed'!$C$17</f>
        <v>0</v>
      </c>
      <c r="D475" s="392">
        <f>'TWU Fed'!$D$17</f>
        <v>0</v>
      </c>
      <c r="E475" s="392">
        <f>'TWU Fed'!$E$17</f>
        <v>0</v>
      </c>
      <c r="F475" s="392">
        <f>'TWU Fed'!$F$17</f>
        <v>0</v>
      </c>
      <c r="G475" s="392">
        <f>'TWU Fed'!$G$17</f>
        <v>0</v>
      </c>
      <c r="H475" s="393"/>
    </row>
    <row r="476" spans="1:8" hidden="1" outlineLevel="1" collapsed="1">
      <c r="A476" s="390"/>
      <c r="B476" s="394"/>
      <c r="C476" s="392">
        <f>'TXST Fed'!$C$17</f>
        <v>0</v>
      </c>
      <c r="D476" s="392">
        <f>'TXST Fed'!$D$17</f>
        <v>0</v>
      </c>
      <c r="E476" s="392">
        <f>'TXST Fed'!$E$17</f>
        <v>0</v>
      </c>
      <c r="F476" s="392">
        <f>'TXST Fed'!$F$17</f>
        <v>0</v>
      </c>
      <c r="G476" s="392">
        <f>'TXST Fed'!$G$17</f>
        <v>0</v>
      </c>
      <c r="H476" s="393"/>
    </row>
    <row r="477" spans="1:8" hidden="1" outlineLevel="1" collapsed="1">
      <c r="A477" s="390"/>
      <c r="B477" s="394"/>
      <c r="C477" s="392">
        <f>'TYL Fed'!$C$17</f>
        <v>0</v>
      </c>
      <c r="D477" s="392">
        <f>'TYL Fed'!$D$17</f>
        <v>0</v>
      </c>
      <c r="E477" s="392">
        <f>'TYL Fed'!$E$17</f>
        <v>0</v>
      </c>
      <c r="F477" s="392">
        <f>'TYL Fed'!$F$17</f>
        <v>0</v>
      </c>
      <c r="G477" s="392">
        <f>'TYL Fed'!$G$17</f>
        <v>0</v>
      </c>
      <c r="H477" s="393"/>
    </row>
    <row r="478" spans="1:8" hidden="1" outlineLevel="1" collapsed="1">
      <c r="A478" s="390"/>
      <c r="B478" s="394"/>
      <c r="C478" s="392">
        <f>'UH1 Fed'!$C$17</f>
        <v>0</v>
      </c>
      <c r="D478" s="392">
        <f>'UH1 Fed'!$D$17</f>
        <v>0</v>
      </c>
      <c r="E478" s="392">
        <f>'UH1 Fed'!$E$17</f>
        <v>0</v>
      </c>
      <c r="F478" s="392">
        <f>'UH1 Fed'!$F$17</f>
        <v>0</v>
      </c>
      <c r="G478" s="392">
        <f>'UH1 Fed'!$G$17</f>
        <v>0</v>
      </c>
      <c r="H478" s="393"/>
    </row>
    <row r="479" spans="1:8" hidden="1" outlineLevel="1" collapsed="1">
      <c r="A479" s="390"/>
      <c r="B479" s="394"/>
      <c r="C479" s="392">
        <f>'UHCL Fed'!$C$17</f>
        <v>0</v>
      </c>
      <c r="D479" s="392">
        <f>'UHCL Fed'!$D$17</f>
        <v>0</v>
      </c>
      <c r="E479" s="392">
        <f>'UHCL Fed'!$E$17</f>
        <v>0</v>
      </c>
      <c r="F479" s="392">
        <f>'UHCL Fed'!$F$17</f>
        <v>0</v>
      </c>
      <c r="G479" s="392">
        <f>'UHCL Fed'!$G$17</f>
        <v>0</v>
      </c>
      <c r="H479" s="393"/>
    </row>
    <row r="480" spans="1:8" hidden="1" outlineLevel="1" collapsed="1">
      <c r="A480" s="390"/>
      <c r="B480" s="394"/>
      <c r="C480" s="392">
        <f>'UHD Fed'!$C$17</f>
        <v>0</v>
      </c>
      <c r="D480" s="392">
        <f>'UHD Fed'!$D$17</f>
        <v>0</v>
      </c>
      <c r="E480" s="392">
        <f>'UHD Fed'!$E$17</f>
        <v>0</v>
      </c>
      <c r="F480" s="392">
        <f>'UHD Fed'!$F$17</f>
        <v>0</v>
      </c>
      <c r="G480" s="392">
        <f>'UHD Fed'!$G$17</f>
        <v>0</v>
      </c>
      <c r="H480" s="393"/>
    </row>
    <row r="481" spans="1:8" hidden="1" outlineLevel="1" collapsed="1">
      <c r="A481" s="390"/>
      <c r="B481" s="394"/>
      <c r="C481" s="392">
        <f>'UHV Fed'!$C$17</f>
        <v>0</v>
      </c>
      <c r="D481" s="392">
        <f>'UHV Fed'!$D$17</f>
        <v>0</v>
      </c>
      <c r="E481" s="392">
        <f>'UHV Fed'!$E$17</f>
        <v>0</v>
      </c>
      <c r="F481" s="392">
        <f>'UHV Fed'!$F$17</f>
        <v>0</v>
      </c>
      <c r="G481" s="392">
        <f>'UHV Fed'!$G$17</f>
        <v>0</v>
      </c>
      <c r="H481" s="393"/>
    </row>
    <row r="482" spans="1:8" hidden="1" outlineLevel="1" collapsed="1">
      <c r="A482" s="390"/>
      <c r="B482" s="394"/>
      <c r="C482" s="392">
        <f>'UNT Fed'!$C$17</f>
        <v>0</v>
      </c>
      <c r="D482" s="392">
        <f>'UNT Fed'!$D$17</f>
        <v>0</v>
      </c>
      <c r="E482" s="392">
        <f>'UNT Fed'!$E$17</f>
        <v>0</v>
      </c>
      <c r="F482" s="392">
        <f>'UNT Fed'!$F$17</f>
        <v>0</v>
      </c>
      <c r="G482" s="392">
        <f>'UNT Fed'!$G$17</f>
        <v>0</v>
      </c>
      <c r="H482" s="393"/>
    </row>
    <row r="483" spans="1:8" hidden="1" outlineLevel="1" collapsed="1">
      <c r="A483" s="390"/>
      <c r="B483" s="394"/>
      <c r="C483" s="392">
        <f>'UNTD Fed'!$C$17</f>
        <v>0</v>
      </c>
      <c r="D483" s="392">
        <f>'UNTD Fed'!$D$17</f>
        <v>0</v>
      </c>
      <c r="E483" s="392">
        <f>'UNTD Fed'!$E$17</f>
        <v>0</v>
      </c>
      <c r="F483" s="392">
        <f>'UNTD Fed'!$F$17</f>
        <v>0</v>
      </c>
      <c r="G483" s="392">
        <f>'UNTD Fed'!$G$17</f>
        <v>0</v>
      </c>
      <c r="H483" s="393"/>
    </row>
    <row r="484" spans="1:8" hidden="1" outlineLevel="1" collapsed="1">
      <c r="A484" s="390"/>
      <c r="B484" s="394"/>
      <c r="C484" s="392">
        <f>'WTAMU Fed'!$C$17</f>
        <v>0</v>
      </c>
      <c r="D484" s="392">
        <f>'WTAMU Fed'!$D$17</f>
        <v>0</v>
      </c>
      <c r="E484" s="392">
        <f>'WTAMU Fed'!$E$17</f>
        <v>0</v>
      </c>
      <c r="F484" s="392">
        <f>'WTAMU Fed'!$F$17</f>
        <v>0</v>
      </c>
      <c r="G484" s="392">
        <f>'WTAMU Fed'!$G$17</f>
        <v>0</v>
      </c>
      <c r="H484" s="393"/>
    </row>
    <row r="485" spans="1:8" collapsed="1">
      <c r="A485" s="390" t="s">
        <v>1008</v>
      </c>
      <c r="B485" s="394"/>
      <c r="C485" s="392">
        <f>SUM(C449:C484)</f>
        <v>0</v>
      </c>
      <c r="D485" s="392">
        <f>SUM(D449:D484)</f>
        <v>0</v>
      </c>
      <c r="E485" s="392">
        <f>SUM(E449:E484)</f>
        <v>0</v>
      </c>
      <c r="F485" s="392">
        <f>SUM(F449:F484)</f>
        <v>0</v>
      </c>
      <c r="G485" s="392">
        <f>SUM(G449:G484)</f>
        <v>0</v>
      </c>
      <c r="H485" s="393"/>
    </row>
    <row r="486" spans="1:8" hidden="1" outlineLevel="1">
      <c r="A486" s="390"/>
      <c r="B486" s="394"/>
      <c r="C486" s="392">
        <f>'ARL Fed'!$C$18</f>
        <v>0</v>
      </c>
      <c r="D486" s="392">
        <f>'ARL Fed'!$D$18</f>
        <v>0</v>
      </c>
      <c r="E486" s="392">
        <f>'ARL Fed'!$E$18</f>
        <v>0</v>
      </c>
      <c r="F486" s="392">
        <f>'ARL Fed'!$F$18</f>
        <v>0</v>
      </c>
      <c r="G486" s="392">
        <f>'ARL Fed'!$G$18</f>
        <v>0</v>
      </c>
      <c r="H486" s="393"/>
    </row>
    <row r="487" spans="1:8" hidden="1" outlineLevel="1" collapsed="1">
      <c r="A487" s="390"/>
      <c r="B487" s="394"/>
      <c r="C487" s="392">
        <f>'ASU Fed'!$C$18</f>
        <v>0</v>
      </c>
      <c r="D487" s="392">
        <f>'ASU Fed'!$D$18</f>
        <v>0</v>
      </c>
      <c r="E487" s="392">
        <f>'ASU Fed'!$E$18</f>
        <v>0</v>
      </c>
      <c r="F487" s="392">
        <f>'ASU Fed'!$F$18</f>
        <v>0</v>
      </c>
      <c r="G487" s="392">
        <f>'ASU Fed'!$G$18</f>
        <v>0</v>
      </c>
      <c r="H487" s="393"/>
    </row>
    <row r="488" spans="1:8" hidden="1" outlineLevel="1" collapsed="1">
      <c r="A488" s="390"/>
      <c r="B488" s="394"/>
      <c r="C488" s="392">
        <f>'AUS1 Fed'!$C$18</f>
        <v>0</v>
      </c>
      <c r="D488" s="392">
        <f>'AUS1 Fed'!$D$18</f>
        <v>0</v>
      </c>
      <c r="E488" s="392">
        <f>'AUS1 Fed'!$E$18</f>
        <v>0</v>
      </c>
      <c r="F488" s="392">
        <f>'AUS1 Fed'!$F$18</f>
        <v>0</v>
      </c>
      <c r="G488" s="392">
        <f>'AUS1 Fed'!$G$18</f>
        <v>0</v>
      </c>
      <c r="H488" s="393"/>
    </row>
    <row r="489" spans="1:8" hidden="1" outlineLevel="1" collapsed="1">
      <c r="A489" s="390"/>
      <c r="B489" s="394"/>
      <c r="C489" s="392">
        <f>'Dal Fed'!$C$18</f>
        <v>0</v>
      </c>
      <c r="D489" s="392">
        <f>'Dal Fed'!$D$18</f>
        <v>0</v>
      </c>
      <c r="E489" s="392">
        <f>'Dal Fed'!$E$18</f>
        <v>0</v>
      </c>
      <c r="F489" s="392">
        <f>'Dal Fed'!$F$18</f>
        <v>0</v>
      </c>
      <c r="G489" s="392">
        <f>'Dal Fed'!$G$18</f>
        <v>0</v>
      </c>
      <c r="H489" s="393"/>
    </row>
    <row r="490" spans="1:8" hidden="1" outlineLevel="1" collapsed="1">
      <c r="A490" s="390"/>
      <c r="B490" s="394"/>
      <c r="C490" s="392">
        <f>'E-P Fed'!$C$18</f>
        <v>0</v>
      </c>
      <c r="D490" s="392">
        <f>'E-P Fed'!$D$18</f>
        <v>0</v>
      </c>
      <c r="E490" s="392">
        <f>'E-P Fed'!$E$18</f>
        <v>0</v>
      </c>
      <c r="F490" s="392">
        <f>'E-P Fed'!$F$18</f>
        <v>0</v>
      </c>
      <c r="G490" s="392">
        <f>'E-P Fed'!$G$18</f>
        <v>0</v>
      </c>
      <c r="H490" s="393"/>
    </row>
    <row r="491" spans="1:8" hidden="1" outlineLevel="1" collapsed="1">
      <c r="A491" s="390"/>
      <c r="B491" s="394"/>
      <c r="C491" s="392">
        <f>'LU Fed'!$C$18</f>
        <v>0</v>
      </c>
      <c r="D491" s="392">
        <f>'LU Fed'!$D$18</f>
        <v>0</v>
      </c>
      <c r="E491" s="392">
        <f>'LU Fed'!$E$18</f>
        <v>0</v>
      </c>
      <c r="F491" s="392">
        <f>'LU Fed'!$F$18</f>
        <v>0</v>
      </c>
      <c r="G491" s="392">
        <f>'LU Fed'!$G$18</f>
        <v>0</v>
      </c>
      <c r="H491" s="393"/>
    </row>
    <row r="492" spans="1:8" hidden="1" outlineLevel="1" collapsed="1">
      <c r="A492" s="390"/>
      <c r="B492" s="394"/>
      <c r="C492" s="392">
        <f>'MIdWST Fed'!$C$18</f>
        <v>0</v>
      </c>
      <c r="D492" s="392">
        <f>'MIdWST Fed'!$D$18</f>
        <v>0</v>
      </c>
      <c r="E492" s="392">
        <f>'MIdWST Fed'!$E$18</f>
        <v>0</v>
      </c>
      <c r="F492" s="392">
        <f>'MIdWST Fed'!$F$18</f>
        <v>0</v>
      </c>
      <c r="G492" s="392">
        <f>'MIdWST Fed'!$G$18</f>
        <v>0</v>
      </c>
      <c r="H492" s="393"/>
    </row>
    <row r="493" spans="1:8" hidden="1" outlineLevel="1" collapsed="1">
      <c r="A493" s="390"/>
      <c r="B493" s="394"/>
      <c r="C493" s="392">
        <f>'P-B Fed'!$C$18</f>
        <v>0</v>
      </c>
      <c r="D493" s="392">
        <f>'P-B Fed'!$D$18</f>
        <v>0</v>
      </c>
      <c r="E493" s="392">
        <f>'P-B Fed'!$E$18</f>
        <v>0</v>
      </c>
      <c r="F493" s="392">
        <f>'P-B Fed'!$F$18</f>
        <v>0</v>
      </c>
      <c r="G493" s="392">
        <f>'P-B Fed'!$G$18</f>
        <v>0</v>
      </c>
      <c r="H493" s="393"/>
    </row>
    <row r="494" spans="1:8" hidden="1" outlineLevel="1" collapsed="1">
      <c r="A494" s="390"/>
      <c r="B494" s="394"/>
      <c r="C494" s="392">
        <f>'PVAMU Fed'!$C$18</f>
        <v>0</v>
      </c>
      <c r="D494" s="392">
        <f>'PVAMU Fed'!$D$18</f>
        <v>0</v>
      </c>
      <c r="E494" s="392">
        <f>'PVAMU Fed'!$E$18</f>
        <v>0</v>
      </c>
      <c r="F494" s="392">
        <f>'PVAMU Fed'!$F$18</f>
        <v>0</v>
      </c>
      <c r="G494" s="392">
        <f>'PVAMU Fed'!$G$18</f>
        <v>0</v>
      </c>
      <c r="H494" s="393"/>
    </row>
    <row r="495" spans="1:8" hidden="1" outlineLevel="1" collapsed="1">
      <c r="A495" s="390"/>
      <c r="B495" s="394"/>
      <c r="C495" s="392">
        <f>'RGV1 Fed'!$C$18</f>
        <v>0</v>
      </c>
      <c r="D495" s="392">
        <f>'RGV1 Fed'!$D$18</f>
        <v>0</v>
      </c>
      <c r="E495" s="392">
        <f>'RGV1 Fed'!$E$18</f>
        <v>0</v>
      </c>
      <c r="F495" s="392">
        <f>'RGV1 Fed'!$F$18</f>
        <v>0</v>
      </c>
      <c r="G495" s="392">
        <f>'RGV1 Fed'!$G$18</f>
        <v>0</v>
      </c>
      <c r="H495" s="393"/>
    </row>
    <row r="496" spans="1:8" hidden="1" outlineLevel="1" collapsed="1">
      <c r="A496" s="390"/>
      <c r="B496" s="394"/>
      <c r="C496" s="392">
        <f>'S-A Fed'!$C$18</f>
        <v>0</v>
      </c>
      <c r="D496" s="392">
        <f>'S-A Fed'!$D$18</f>
        <v>0</v>
      </c>
      <c r="E496" s="392">
        <f>'S-A Fed'!$E$18</f>
        <v>0</v>
      </c>
      <c r="F496" s="392">
        <f>'S-A Fed'!$F$18</f>
        <v>0</v>
      </c>
      <c r="G496" s="392">
        <f>'S-A Fed'!$G$18</f>
        <v>0</v>
      </c>
      <c r="H496" s="393"/>
    </row>
    <row r="497" spans="1:8" hidden="1" outlineLevel="1" collapsed="1">
      <c r="A497" s="390"/>
      <c r="B497" s="394"/>
      <c r="C497" s="392">
        <f>'SFA Fed'!$C$18</f>
        <v>0</v>
      </c>
      <c r="D497" s="392">
        <f>'SFA Fed'!$D$18</f>
        <v>0</v>
      </c>
      <c r="E497" s="392">
        <f>'SFA Fed'!$E$18</f>
        <v>0</v>
      </c>
      <c r="F497" s="392">
        <f>'SFA Fed'!$F$18</f>
        <v>0</v>
      </c>
      <c r="G497" s="392">
        <f>'SFA Fed'!$G$18</f>
        <v>0</v>
      </c>
      <c r="H497" s="393"/>
    </row>
    <row r="498" spans="1:8" hidden="1" outlineLevel="1" collapsed="1">
      <c r="A498" s="390"/>
      <c r="B498" s="394"/>
      <c r="C498" s="392">
        <f>'SHSU1 Fed'!$C$18</f>
        <v>0</v>
      </c>
      <c r="D498" s="392">
        <f>'SHSU1 Fed'!$D$18</f>
        <v>0</v>
      </c>
      <c r="E498" s="392">
        <f>'SHSU1 Fed'!$E$18</f>
        <v>0</v>
      </c>
      <c r="F498" s="392">
        <f>'SHSU1 Fed'!$F$18</f>
        <v>0</v>
      </c>
      <c r="G498" s="392">
        <f>'SHSU1 Fed'!$G$18</f>
        <v>0</v>
      </c>
      <c r="H498" s="393"/>
    </row>
    <row r="499" spans="1:8" hidden="1" outlineLevel="1" collapsed="1">
      <c r="A499" s="390"/>
      <c r="B499" s="394"/>
      <c r="C499" s="392">
        <f>'SRSU Fed'!$C$18</f>
        <v>0</v>
      </c>
      <c r="D499" s="392">
        <f>'SRSU Fed'!$D$18</f>
        <v>0</v>
      </c>
      <c r="E499" s="392">
        <f>'SRSU Fed'!$E$18</f>
        <v>0</v>
      </c>
      <c r="F499" s="392">
        <f>'SRSU Fed'!$F$18</f>
        <v>0</v>
      </c>
      <c r="G499" s="392">
        <f>'SRSU Fed'!$G$18</f>
        <v>0</v>
      </c>
      <c r="H499" s="393"/>
    </row>
    <row r="500" spans="1:8" hidden="1" outlineLevel="1" collapsed="1">
      <c r="A500" s="390"/>
      <c r="B500" s="394"/>
      <c r="C500" s="392">
        <f>'TAMIU Fed'!$C$18</f>
        <v>0</v>
      </c>
      <c r="D500" s="392">
        <f>'TAMIU Fed'!$D$18</f>
        <v>0</v>
      </c>
      <c r="E500" s="392">
        <f>'TAMIU Fed'!$E$18</f>
        <v>0</v>
      </c>
      <c r="F500" s="392">
        <f>'TAMIU Fed'!$F$18</f>
        <v>0</v>
      </c>
      <c r="G500" s="392">
        <f>'TAMIU Fed'!$G$18</f>
        <v>0</v>
      </c>
      <c r="H500" s="393"/>
    </row>
    <row r="501" spans="1:8" hidden="1" outlineLevel="1" collapsed="1">
      <c r="A501" s="390"/>
      <c r="B501" s="394"/>
      <c r="C501" s="392">
        <f>'TAMU Fed'!$C$18</f>
        <v>0</v>
      </c>
      <c r="D501" s="392">
        <f>'TAMU Fed'!$D$18</f>
        <v>0</v>
      </c>
      <c r="E501" s="392">
        <f>'TAMU Fed'!$E$18</f>
        <v>0</v>
      </c>
      <c r="F501" s="392">
        <f>'TAMU Fed'!$F$18</f>
        <v>0</v>
      </c>
      <c r="G501" s="392">
        <f>'TAMU Fed'!$G$18</f>
        <v>0</v>
      </c>
      <c r="H501" s="393"/>
    </row>
    <row r="502" spans="1:8" hidden="1" outlineLevel="1" collapsed="1">
      <c r="A502" s="390"/>
      <c r="B502" s="394"/>
      <c r="C502" s="392">
        <f>'TAMUC Fed'!$C$18</f>
        <v>0</v>
      </c>
      <c r="D502" s="392">
        <f>'TAMUC Fed'!$D$18</f>
        <v>0</v>
      </c>
      <c r="E502" s="392">
        <f>'TAMUC Fed'!$E$18</f>
        <v>0</v>
      </c>
      <c r="F502" s="392">
        <f>'TAMUC Fed'!$F$18</f>
        <v>0</v>
      </c>
      <c r="G502" s="392">
        <f>'TAMUC Fed'!$G$18</f>
        <v>0</v>
      </c>
      <c r="H502" s="393"/>
    </row>
    <row r="503" spans="1:8" hidden="1" outlineLevel="1" collapsed="1">
      <c r="A503" s="390"/>
      <c r="B503" s="394"/>
      <c r="C503" s="392">
        <f>'TAMUCC Fed'!$C$18</f>
        <v>0</v>
      </c>
      <c r="D503" s="392">
        <f>'TAMUCC Fed'!$D$18</f>
        <v>0</v>
      </c>
      <c r="E503" s="392">
        <f>'TAMUCC Fed'!$E$18</f>
        <v>0</v>
      </c>
      <c r="F503" s="392">
        <f>'TAMUCC Fed'!$F$18</f>
        <v>0</v>
      </c>
      <c r="G503" s="392">
        <f>'TAMUCC Fed'!$G$18</f>
        <v>0</v>
      </c>
      <c r="H503" s="393"/>
    </row>
    <row r="504" spans="1:8" hidden="1" outlineLevel="1" collapsed="1">
      <c r="A504" s="390"/>
      <c r="B504" s="394"/>
      <c r="C504" s="392">
        <f>'TAMUCT Fed'!$C$18</f>
        <v>0</v>
      </c>
      <c r="D504" s="392">
        <f>'TAMUCT Fed'!$D$18</f>
        <v>0</v>
      </c>
      <c r="E504" s="392">
        <f>'TAMUCT Fed'!$E$18</f>
        <v>0</v>
      </c>
      <c r="F504" s="392">
        <f>'TAMUCT Fed'!$F$18</f>
        <v>0</v>
      </c>
      <c r="G504" s="392">
        <f>'TAMUCT Fed'!$G$18</f>
        <v>0</v>
      </c>
      <c r="H504" s="393"/>
    </row>
    <row r="505" spans="1:8" hidden="1" outlineLevel="1" collapsed="1">
      <c r="A505" s="390"/>
      <c r="B505" s="394"/>
      <c r="C505" s="392">
        <f>'TAMUG Fed'!$C$18</f>
        <v>0</v>
      </c>
      <c r="D505" s="392">
        <f>'TAMUG Fed'!$D$18</f>
        <v>0</v>
      </c>
      <c r="E505" s="392">
        <f>'TAMUG Fed'!$E$18</f>
        <v>0</v>
      </c>
      <c r="F505" s="392">
        <f>'TAMUG Fed'!$F$18</f>
        <v>0</v>
      </c>
      <c r="G505" s="392">
        <f>'TAMUG Fed'!$G$18</f>
        <v>0</v>
      </c>
      <c r="H505" s="393"/>
    </row>
    <row r="506" spans="1:8" hidden="1" outlineLevel="1" collapsed="1">
      <c r="A506" s="390"/>
      <c r="B506" s="394"/>
      <c r="C506" s="392">
        <f>'TAMUK Fed'!$C$18</f>
        <v>0</v>
      </c>
      <c r="D506" s="392">
        <f>'TAMUK Fed'!$D$18</f>
        <v>0</v>
      </c>
      <c r="E506" s="392">
        <f>'TAMUK Fed'!$E$18</f>
        <v>0</v>
      </c>
      <c r="F506" s="392">
        <f>'TAMUK Fed'!$F$18</f>
        <v>0</v>
      </c>
      <c r="G506" s="392">
        <f>'TAMUK Fed'!$G$18</f>
        <v>0</v>
      </c>
      <c r="H506" s="393"/>
    </row>
    <row r="507" spans="1:8" hidden="1" outlineLevel="1" collapsed="1">
      <c r="A507" s="390"/>
      <c r="B507" s="394"/>
      <c r="C507" s="392">
        <f>'TAMUSA Fed'!$C$18</f>
        <v>0</v>
      </c>
      <c r="D507" s="392">
        <f>'TAMUSA Fed'!$D$18</f>
        <v>0</v>
      </c>
      <c r="E507" s="392">
        <f>'TAMUSA Fed'!$E$18</f>
        <v>0</v>
      </c>
      <c r="F507" s="392">
        <f>'TAMUSA Fed'!$F$18</f>
        <v>0</v>
      </c>
      <c r="G507" s="392">
        <f>'TAMUSA Fed'!$G$18</f>
        <v>0</v>
      </c>
      <c r="H507" s="393"/>
    </row>
    <row r="508" spans="1:8" hidden="1" outlineLevel="1" collapsed="1">
      <c r="A508" s="390"/>
      <c r="B508" s="394"/>
      <c r="C508" s="392">
        <f>'TAMUT Fed'!$C$18</f>
        <v>0</v>
      </c>
      <c r="D508" s="392">
        <f>'TAMUT Fed'!$D$18</f>
        <v>0</v>
      </c>
      <c r="E508" s="392">
        <f>'TAMUT Fed'!$E$18</f>
        <v>0</v>
      </c>
      <c r="F508" s="392">
        <f>'TAMUT Fed'!$F$18</f>
        <v>0</v>
      </c>
      <c r="G508" s="392">
        <f>'TAMUT Fed'!$G$18</f>
        <v>0</v>
      </c>
      <c r="H508" s="393"/>
    </row>
    <row r="509" spans="1:8" hidden="1" outlineLevel="1" collapsed="1">
      <c r="A509" s="390"/>
      <c r="B509" s="394"/>
      <c r="C509" s="392">
        <f>'TARLST Fed'!$C$18</f>
        <v>0</v>
      </c>
      <c r="D509" s="392">
        <f>'TARLST Fed'!$D$18</f>
        <v>0</v>
      </c>
      <c r="E509" s="392">
        <f>'TARLST Fed'!$E$18</f>
        <v>0</v>
      </c>
      <c r="F509" s="392">
        <f>'TARLST Fed'!$F$18</f>
        <v>0</v>
      </c>
      <c r="G509" s="392">
        <f>'TARLST Fed'!$G$18</f>
        <v>0</v>
      </c>
      <c r="H509" s="393"/>
    </row>
    <row r="510" spans="1:8" hidden="1" outlineLevel="1" collapsed="1">
      <c r="A510" s="390"/>
      <c r="B510" s="394"/>
      <c r="C510" s="392">
        <f>'TSU Fed'!$C$18</f>
        <v>0</v>
      </c>
      <c r="D510" s="392">
        <f>'TSU Fed'!$D$18</f>
        <v>0</v>
      </c>
      <c r="E510" s="392">
        <f>'TSU Fed'!$E$18</f>
        <v>0</v>
      </c>
      <c r="F510" s="392">
        <f>'TSU Fed'!$F$18</f>
        <v>0</v>
      </c>
      <c r="G510" s="392">
        <f>'TSU Fed'!$G$18</f>
        <v>0</v>
      </c>
      <c r="H510" s="393"/>
    </row>
    <row r="511" spans="1:8" hidden="1" outlineLevel="1" collapsed="1">
      <c r="A511" s="390"/>
      <c r="B511" s="394"/>
      <c r="C511" s="392">
        <f>'TTU Fed'!$C$18</f>
        <v>0</v>
      </c>
      <c r="D511" s="392">
        <f>'TTU Fed'!$D$18</f>
        <v>0</v>
      </c>
      <c r="E511" s="392">
        <f>'TTU Fed'!$E$18</f>
        <v>0</v>
      </c>
      <c r="F511" s="392">
        <f>'TTU Fed'!$F$18</f>
        <v>0</v>
      </c>
      <c r="G511" s="392">
        <f>'TTU Fed'!$G$18</f>
        <v>0</v>
      </c>
      <c r="H511" s="393"/>
    </row>
    <row r="512" spans="1:8" hidden="1" outlineLevel="1" collapsed="1">
      <c r="A512" s="390"/>
      <c r="B512" s="394"/>
      <c r="C512" s="392">
        <f>'TWU Fed'!$C$18</f>
        <v>0</v>
      </c>
      <c r="D512" s="392">
        <f>'TWU Fed'!$D$18</f>
        <v>0</v>
      </c>
      <c r="E512" s="392">
        <f>'TWU Fed'!$E$18</f>
        <v>0</v>
      </c>
      <c r="F512" s="392">
        <f>'TWU Fed'!$F$18</f>
        <v>0</v>
      </c>
      <c r="G512" s="392">
        <f>'TWU Fed'!$G$18</f>
        <v>0</v>
      </c>
      <c r="H512" s="393"/>
    </row>
    <row r="513" spans="1:8" hidden="1" outlineLevel="1" collapsed="1">
      <c r="A513" s="390"/>
      <c r="B513" s="394"/>
      <c r="C513" s="392">
        <f>'TXST Fed'!$C$18</f>
        <v>0</v>
      </c>
      <c r="D513" s="392">
        <f>'TXST Fed'!$D$18</f>
        <v>0</v>
      </c>
      <c r="E513" s="392">
        <f>'TXST Fed'!$E$18</f>
        <v>0</v>
      </c>
      <c r="F513" s="392">
        <f>'TXST Fed'!$F$18</f>
        <v>0</v>
      </c>
      <c r="G513" s="392">
        <f>'TXST Fed'!$G$18</f>
        <v>0</v>
      </c>
      <c r="H513" s="393"/>
    </row>
    <row r="514" spans="1:8" hidden="1" outlineLevel="1" collapsed="1">
      <c r="A514" s="390"/>
      <c r="B514" s="394"/>
      <c r="C514" s="392">
        <f>'TYL Fed'!$C$18</f>
        <v>0</v>
      </c>
      <c r="D514" s="392">
        <f>'TYL Fed'!$D$18</f>
        <v>0</v>
      </c>
      <c r="E514" s="392">
        <f>'TYL Fed'!$E$18</f>
        <v>0</v>
      </c>
      <c r="F514" s="392">
        <f>'TYL Fed'!$F$18</f>
        <v>0</v>
      </c>
      <c r="G514" s="392">
        <f>'TYL Fed'!$G$18</f>
        <v>0</v>
      </c>
      <c r="H514" s="393"/>
    </row>
    <row r="515" spans="1:8" hidden="1" outlineLevel="1" collapsed="1">
      <c r="A515" s="390"/>
      <c r="B515" s="394"/>
      <c r="C515" s="392">
        <f>'UH1 Fed'!$C$18</f>
        <v>0</v>
      </c>
      <c r="D515" s="392">
        <f>'UH1 Fed'!$D$18</f>
        <v>0</v>
      </c>
      <c r="E515" s="392">
        <f>'UH1 Fed'!$E$18</f>
        <v>0</v>
      </c>
      <c r="F515" s="392">
        <f>'UH1 Fed'!$F$18</f>
        <v>0</v>
      </c>
      <c r="G515" s="392">
        <f>'UH1 Fed'!$G$18</f>
        <v>0</v>
      </c>
      <c r="H515" s="393"/>
    </row>
    <row r="516" spans="1:8" hidden="1" outlineLevel="1" collapsed="1">
      <c r="A516" s="390"/>
      <c r="B516" s="394"/>
      <c r="C516" s="392">
        <f>'UHCL Fed'!$C$18</f>
        <v>0</v>
      </c>
      <c r="D516" s="392">
        <f>'UHCL Fed'!$D$18</f>
        <v>0</v>
      </c>
      <c r="E516" s="392">
        <f>'UHCL Fed'!$E$18</f>
        <v>0</v>
      </c>
      <c r="F516" s="392">
        <f>'UHCL Fed'!$F$18</f>
        <v>0</v>
      </c>
      <c r="G516" s="392">
        <f>'UHCL Fed'!$G$18</f>
        <v>0</v>
      </c>
      <c r="H516" s="393"/>
    </row>
    <row r="517" spans="1:8" hidden="1" outlineLevel="1" collapsed="1">
      <c r="A517" s="390"/>
      <c r="B517" s="394"/>
      <c r="C517" s="392">
        <f>'UHD Fed'!$C$18</f>
        <v>0</v>
      </c>
      <c r="D517" s="392">
        <f>'UHD Fed'!$D$18</f>
        <v>0</v>
      </c>
      <c r="E517" s="392">
        <f>'UHD Fed'!$E$18</f>
        <v>0</v>
      </c>
      <c r="F517" s="392">
        <f>'UHD Fed'!$F$18</f>
        <v>0</v>
      </c>
      <c r="G517" s="392">
        <f>'UHD Fed'!$G$18</f>
        <v>0</v>
      </c>
      <c r="H517" s="393"/>
    </row>
    <row r="518" spans="1:8" hidden="1" outlineLevel="1" collapsed="1">
      <c r="A518" s="390"/>
      <c r="B518" s="394"/>
      <c r="C518" s="392">
        <f>'UHV Fed'!$C$18</f>
        <v>0</v>
      </c>
      <c r="D518" s="392">
        <f>'UHV Fed'!$D$18</f>
        <v>0</v>
      </c>
      <c r="E518" s="392">
        <f>'UHV Fed'!$E$18</f>
        <v>0</v>
      </c>
      <c r="F518" s="392">
        <f>'UHV Fed'!$F$18</f>
        <v>0</v>
      </c>
      <c r="G518" s="392">
        <f>'UHV Fed'!$G$18</f>
        <v>0</v>
      </c>
      <c r="H518" s="393"/>
    </row>
    <row r="519" spans="1:8" hidden="1" outlineLevel="1" collapsed="1">
      <c r="A519" s="390"/>
      <c r="B519" s="394"/>
      <c r="C519" s="392">
        <f>'UNT Fed'!$C$18</f>
        <v>0</v>
      </c>
      <c r="D519" s="392">
        <f>'UNT Fed'!$D$18</f>
        <v>0</v>
      </c>
      <c r="E519" s="392">
        <f>'UNT Fed'!$E$18</f>
        <v>0</v>
      </c>
      <c r="F519" s="392">
        <f>'UNT Fed'!$F$18</f>
        <v>0</v>
      </c>
      <c r="G519" s="392">
        <f>'UNT Fed'!$G$18</f>
        <v>0</v>
      </c>
      <c r="H519" s="393"/>
    </row>
    <row r="520" spans="1:8" hidden="1" outlineLevel="1" collapsed="1">
      <c r="A520" s="390"/>
      <c r="B520" s="394"/>
      <c r="C520" s="392">
        <f>'UNTD Fed'!$C$18</f>
        <v>0</v>
      </c>
      <c r="D520" s="392">
        <f>'UNTD Fed'!$D$18</f>
        <v>0</v>
      </c>
      <c r="E520" s="392">
        <f>'UNTD Fed'!$E$18</f>
        <v>0</v>
      </c>
      <c r="F520" s="392">
        <f>'UNTD Fed'!$F$18</f>
        <v>0</v>
      </c>
      <c r="G520" s="392">
        <f>'UNTD Fed'!$G$18</f>
        <v>0</v>
      </c>
      <c r="H520" s="393"/>
    </row>
    <row r="521" spans="1:8" hidden="1" outlineLevel="1" collapsed="1">
      <c r="A521" s="390"/>
      <c r="B521" s="394"/>
      <c r="C521" s="392">
        <f>'WTAMU Fed'!$C$18</f>
        <v>0</v>
      </c>
      <c r="D521" s="392">
        <f>'WTAMU Fed'!$D$18</f>
        <v>0</v>
      </c>
      <c r="E521" s="392">
        <f>'WTAMU Fed'!$E$18</f>
        <v>0</v>
      </c>
      <c r="F521" s="392">
        <f>'WTAMU Fed'!$F$18</f>
        <v>0</v>
      </c>
      <c r="G521" s="392">
        <f>'WTAMU Fed'!$G$18</f>
        <v>0</v>
      </c>
      <c r="H521" s="393"/>
    </row>
    <row r="522" spans="1:8" collapsed="1">
      <c r="A522" s="390" t="s">
        <v>1008</v>
      </c>
      <c r="B522" s="391" t="s">
        <v>1019</v>
      </c>
      <c r="C522" s="392">
        <f>SUM(C486:C521)</f>
        <v>0</v>
      </c>
      <c r="D522" s="392">
        <f>SUM(D486:D521)</f>
        <v>0</v>
      </c>
      <c r="E522" s="392">
        <f>SUM(E486:E521)</f>
        <v>0</v>
      </c>
      <c r="F522" s="392">
        <f>SUM(F486:F521)</f>
        <v>0</v>
      </c>
      <c r="G522" s="392">
        <f>SUM(G486:G521)</f>
        <v>0</v>
      </c>
      <c r="H522" s="393"/>
    </row>
    <row r="523" spans="1:8" hidden="1" outlineLevel="1">
      <c r="A523" s="390"/>
      <c r="B523" s="391"/>
      <c r="C523" s="392">
        <f>'ARL Fed'!$C$19</f>
        <v>22868223</v>
      </c>
      <c r="D523" s="392">
        <f>'ARL Fed'!$D$19</f>
        <v>13182239</v>
      </c>
      <c r="E523" s="392">
        <f>'ARL Fed'!$E$19</f>
        <v>3588441</v>
      </c>
      <c r="F523" s="392">
        <f>'ARL Fed'!$F$19</f>
        <v>12792147</v>
      </c>
      <c r="G523" s="392">
        <f>'ARL Fed'!$G$19</f>
        <v>482279</v>
      </c>
      <c r="H523" s="393"/>
    </row>
    <row r="524" spans="1:8" hidden="1" outlineLevel="1" collapsed="1">
      <c r="A524" s="390"/>
      <c r="B524" s="391"/>
      <c r="C524" s="392">
        <f>'ASU Fed'!$C$19</f>
        <v>6829636</v>
      </c>
      <c r="D524" s="392">
        <f>'ASU Fed'!$D$19</f>
        <v>6092180</v>
      </c>
      <c r="E524" s="392">
        <f>'ASU Fed'!$E$19</f>
        <v>1495570</v>
      </c>
      <c r="F524" s="392">
        <f>'ASU Fed'!$F$19</f>
        <v>2233026</v>
      </c>
      <c r="G524" s="392">
        <f>'ASU Fed'!$G$19</f>
        <v>0</v>
      </c>
      <c r="H524" s="393"/>
    </row>
    <row r="525" spans="1:8" hidden="1" outlineLevel="1" collapsed="1">
      <c r="A525" s="390"/>
      <c r="B525" s="391"/>
      <c r="C525" s="392">
        <f>'AUS1 Fed'!$C$19</f>
        <v>31462321</v>
      </c>
      <c r="D525" s="392">
        <f>'AUS1 Fed'!$D$19</f>
        <v>14117339</v>
      </c>
      <c r="E525" s="392">
        <f>'AUS1 Fed'!$E$19</f>
        <v>3582075</v>
      </c>
      <c r="F525" s="392">
        <f>'AUS1 Fed'!$F$19</f>
        <v>20927057</v>
      </c>
      <c r="G525" s="392">
        <f>'AUS1 Fed'!$G$19</f>
        <v>0</v>
      </c>
      <c r="H525" s="393"/>
    </row>
    <row r="526" spans="1:8" hidden="1" outlineLevel="1" collapsed="1">
      <c r="A526" s="390"/>
      <c r="B526" s="391"/>
      <c r="C526" s="392">
        <f>'Dal Fed'!$C$19</f>
        <v>19132188</v>
      </c>
      <c r="D526" s="392">
        <f>'Dal Fed'!$D$19</f>
        <v>7271565</v>
      </c>
      <c r="E526" s="392">
        <f>'Dal Fed'!$E$19</f>
        <v>2708177</v>
      </c>
      <c r="F526" s="392">
        <f>'Dal Fed'!$F$19</f>
        <v>14568800</v>
      </c>
      <c r="G526" s="392">
        <f>'Dal Fed'!$G$19</f>
        <v>0</v>
      </c>
      <c r="H526" s="393"/>
    </row>
    <row r="527" spans="1:8" hidden="1" outlineLevel="1" collapsed="1">
      <c r="A527" s="390"/>
      <c r="B527" s="391"/>
      <c r="C527" s="392">
        <f>'E-P Fed'!$C$19</f>
        <v>26611505</v>
      </c>
      <c r="D527" s="392">
        <f>'E-P Fed'!$D$19</f>
        <v>9653890</v>
      </c>
      <c r="E527" s="392">
        <f>'E-P Fed'!$E$19</f>
        <v>4749828</v>
      </c>
      <c r="F527" s="392">
        <f>'E-P Fed'!$F$19</f>
        <v>18118730</v>
      </c>
      <c r="G527" s="392">
        <f>'E-P Fed'!$G$19</f>
        <v>3588713</v>
      </c>
      <c r="H527" s="393"/>
    </row>
    <row r="528" spans="1:8" hidden="1" outlineLevel="1" collapsed="1">
      <c r="A528" s="390"/>
      <c r="B528" s="391"/>
      <c r="C528" s="392">
        <f>'LU Fed'!$C$19</f>
        <v>7393842</v>
      </c>
      <c r="D528" s="392">
        <f>'LU Fed'!$D$19</f>
        <v>4262503</v>
      </c>
      <c r="E528" s="392">
        <f>'LU Fed'!$E$19</f>
        <v>2225020</v>
      </c>
      <c r="F528" s="392">
        <f>'LU Fed'!$F$19</f>
        <v>4765004</v>
      </c>
      <c r="G528" s="392">
        <f>'LU Fed'!$G$19</f>
        <v>0</v>
      </c>
      <c r="H528" s="393"/>
    </row>
    <row r="529" spans="1:8" hidden="1" outlineLevel="1" collapsed="1">
      <c r="A529" s="390"/>
      <c r="B529" s="391"/>
      <c r="C529" s="392">
        <f>'MIdWST Fed'!$C$19</f>
        <v>4629148</v>
      </c>
      <c r="D529" s="392">
        <f>'MIdWST Fed'!$D$19</f>
        <v>4255857</v>
      </c>
      <c r="E529" s="392">
        <f>'MIdWST Fed'!$E$19</f>
        <v>1138343</v>
      </c>
      <c r="F529" s="392">
        <f>'MIdWST Fed'!$F$19</f>
        <v>1416384</v>
      </c>
      <c r="G529" s="392">
        <f>'MIdWST Fed'!$G$19</f>
        <v>95250</v>
      </c>
      <c r="H529" s="393"/>
    </row>
    <row r="530" spans="1:8" hidden="1" outlineLevel="1" collapsed="1">
      <c r="A530" s="390"/>
      <c r="B530" s="391"/>
      <c r="C530" s="392">
        <f>'P-B Fed'!$C$19</f>
        <v>1981360</v>
      </c>
      <c r="D530" s="392">
        <f>'P-B Fed'!$D$19</f>
        <v>626340</v>
      </c>
      <c r="E530" s="392">
        <f>'P-B Fed'!$E$19</f>
        <v>12766163</v>
      </c>
      <c r="F530" s="392">
        <f>'P-B Fed'!$F$19</f>
        <v>5751027</v>
      </c>
      <c r="G530" s="392">
        <f>'P-B Fed'!$G$19</f>
        <v>5824363</v>
      </c>
      <c r="H530" s="393"/>
    </row>
    <row r="531" spans="1:8" hidden="1" outlineLevel="1" collapsed="1">
      <c r="A531" s="390"/>
      <c r="B531" s="391"/>
      <c r="C531" s="392">
        <f>'PVAMU Fed'!$C$19</f>
        <v>39921127</v>
      </c>
      <c r="D531" s="392">
        <f>'PVAMU Fed'!$D$19</f>
        <v>10308700</v>
      </c>
      <c r="E531" s="392">
        <f>'PVAMU Fed'!$E$19</f>
        <v>2400230</v>
      </c>
      <c r="F531" s="392">
        <f>'PVAMU Fed'!$F$19</f>
        <v>22952011</v>
      </c>
      <c r="G531" s="392">
        <f>'PVAMU Fed'!$G$19</f>
        <v>1419609</v>
      </c>
      <c r="H531" s="393"/>
    </row>
    <row r="532" spans="1:8" hidden="1" outlineLevel="1" collapsed="1">
      <c r="A532" s="390"/>
      <c r="B532" s="391"/>
      <c r="C532" s="392">
        <f>'RGV1 Fed'!$C$19</f>
        <v>37067591</v>
      </c>
      <c r="D532" s="392">
        <f>'RGV1 Fed'!$D$19</f>
        <v>21833985</v>
      </c>
      <c r="E532" s="392">
        <f>'RGV1 Fed'!$E$19</f>
        <v>7822216</v>
      </c>
      <c r="F532" s="392">
        <f>'RGV1 Fed'!$F$19</f>
        <v>22746897</v>
      </c>
      <c r="G532" s="392">
        <f>'RGV1 Fed'!$G$19</f>
        <v>0</v>
      </c>
      <c r="H532" s="393"/>
    </row>
    <row r="533" spans="1:8" hidden="1" outlineLevel="1" collapsed="1">
      <c r="A533" s="390"/>
      <c r="B533" s="391"/>
      <c r="C533" s="392">
        <f>'S-A Fed'!$C$19</f>
        <v>31813710</v>
      </c>
      <c r="D533" s="392">
        <f>'S-A Fed'!$D$19</f>
        <v>22524460</v>
      </c>
      <c r="E533" s="392">
        <f>'S-A Fed'!$E$19</f>
        <v>5067789</v>
      </c>
      <c r="F533" s="392">
        <f>'S-A Fed'!$F$19</f>
        <v>13636625</v>
      </c>
      <c r="G533" s="392">
        <f>'S-A Fed'!$G$19</f>
        <v>0</v>
      </c>
      <c r="H533" s="393"/>
    </row>
    <row r="534" spans="1:8" hidden="1" outlineLevel="1" collapsed="1">
      <c r="A534" s="390"/>
      <c r="B534" s="391"/>
      <c r="C534" s="392">
        <f>'SFA Fed'!$C$19</f>
        <v>11038503</v>
      </c>
      <c r="D534" s="392">
        <f>'SFA Fed'!$D$19</f>
        <v>9512949</v>
      </c>
      <c r="E534" s="392">
        <f>'SFA Fed'!$E$19</f>
        <v>2044558</v>
      </c>
      <c r="F534" s="392">
        <f>'SFA Fed'!$F$19</f>
        <v>3296839</v>
      </c>
      <c r="G534" s="392">
        <f>'SFA Fed'!$G$19</f>
        <v>0</v>
      </c>
      <c r="H534" s="393"/>
    </row>
    <row r="535" spans="1:8" hidden="1" outlineLevel="1" collapsed="1">
      <c r="A535" s="390"/>
      <c r="B535" s="391"/>
      <c r="C535" s="392">
        <f>'SHSU1 Fed'!$C$19</f>
        <v>18329067</v>
      </c>
      <c r="D535" s="392">
        <f>'SHSU1 Fed'!$D$19</f>
        <v>16247485</v>
      </c>
      <c r="E535" s="392">
        <f>'SHSU1 Fed'!$E$19</f>
        <v>3364688</v>
      </c>
      <c r="F535" s="392">
        <f>'SHSU1 Fed'!$F$19</f>
        <v>5367363</v>
      </c>
      <c r="G535" s="392">
        <f>'SHSU1 Fed'!$G$19</f>
        <v>0</v>
      </c>
      <c r="H535" s="393"/>
    </row>
    <row r="536" spans="1:8" hidden="1" outlineLevel="1" collapsed="1">
      <c r="A536" s="390"/>
      <c r="B536" s="391"/>
      <c r="C536" s="392">
        <f>'SRSU Fed'!$C$19</f>
        <v>1909575</v>
      </c>
      <c r="D536" s="392">
        <f>'SRSU Fed'!$D$19</f>
        <v>1503282</v>
      </c>
      <c r="E536" s="392">
        <f>'SRSU Fed'!$E$19</f>
        <v>387404</v>
      </c>
      <c r="F536" s="392">
        <f>'SRSU Fed'!$F$19</f>
        <v>793697</v>
      </c>
      <c r="G536" s="392">
        <f>'SRSU Fed'!$G$19</f>
        <v>0</v>
      </c>
      <c r="H536" s="393"/>
    </row>
    <row r="537" spans="1:8" hidden="1" outlineLevel="1" collapsed="1">
      <c r="A537" s="390"/>
      <c r="B537" s="391"/>
      <c r="C537" s="392">
        <f>'TAMIU Fed'!$C$19</f>
        <v>10175844</v>
      </c>
      <c r="D537" s="392">
        <f>'TAMIU Fed'!$D$19</f>
        <v>4074597</v>
      </c>
      <c r="E537" s="392">
        <f>'TAMIU Fed'!$E$19</f>
        <v>2387588</v>
      </c>
      <c r="F537" s="392">
        <f>'TAMIU Fed'!$F$19</f>
        <v>7954031</v>
      </c>
      <c r="G537" s="392">
        <f>'TAMIU Fed'!$G$19</f>
        <v>0</v>
      </c>
      <c r="H537" s="393"/>
    </row>
    <row r="538" spans="1:8" hidden="1" outlineLevel="1" collapsed="1">
      <c r="A538" s="390"/>
      <c r="B538" s="391"/>
      <c r="C538" s="392">
        <f>'TAMU Fed'!$C$19</f>
        <v>39816443</v>
      </c>
      <c r="D538" s="392">
        <f>'TAMU Fed'!$D$19</f>
        <v>23038745</v>
      </c>
      <c r="E538" s="392">
        <f>'TAMU Fed'!$E$19</f>
        <v>4950373</v>
      </c>
      <c r="F538" s="392">
        <f>'TAMU Fed'!$F$19</f>
        <v>21656046</v>
      </c>
      <c r="G538" s="392">
        <f>'TAMU Fed'!$G$19</f>
        <v>5250</v>
      </c>
      <c r="H538" s="393"/>
    </row>
    <row r="539" spans="1:8" hidden="1" outlineLevel="1" collapsed="1">
      <c r="A539" s="390"/>
      <c r="B539" s="391"/>
      <c r="C539" s="392">
        <f>'TAMUC Fed'!$C$19</f>
        <v>5194610</v>
      </c>
      <c r="D539" s="392">
        <f>'TAMUC Fed'!$D$19</f>
        <v>4092392</v>
      </c>
      <c r="E539" s="392">
        <f>'TAMUC Fed'!$E$19</f>
        <v>1151270</v>
      </c>
      <c r="F539" s="392">
        <f>'TAMUC Fed'!$F$19</f>
        <v>2228903</v>
      </c>
      <c r="G539" s="392">
        <f>'TAMUC Fed'!$G$19</f>
        <v>0</v>
      </c>
      <c r="H539" s="393"/>
    </row>
    <row r="540" spans="1:8" hidden="1" outlineLevel="1" collapsed="1">
      <c r="A540" s="390"/>
      <c r="B540" s="391"/>
      <c r="C540" s="392">
        <f>'TAMUCC Fed'!$C$19</f>
        <v>10843956</v>
      </c>
      <c r="D540" s="392">
        <f>'TAMUCC Fed'!$D$19</f>
        <v>4048636</v>
      </c>
      <c r="E540" s="392">
        <f>'TAMUCC Fed'!$E$19</f>
        <v>2591459</v>
      </c>
      <c r="F540" s="392">
        <f>'TAMUCC Fed'!$F$19</f>
        <v>8861779</v>
      </c>
      <c r="G540" s="392">
        <f>'TAMUCC Fed'!$G$19</f>
        <v>525000</v>
      </c>
      <c r="H540" s="393"/>
    </row>
    <row r="541" spans="1:8" hidden="1" outlineLevel="1" collapsed="1">
      <c r="A541" s="390"/>
      <c r="B541" s="391"/>
      <c r="C541" s="392">
        <f>'TAMUCT Fed'!$C$19</f>
        <v>1383985</v>
      </c>
      <c r="D541" s="392">
        <f>'TAMUCT Fed'!$D$19</f>
        <v>637562</v>
      </c>
      <c r="E541" s="392">
        <f>'TAMUCT Fed'!$E$19</f>
        <v>163284</v>
      </c>
      <c r="F541" s="392">
        <f>'TAMUCT Fed'!$F$19</f>
        <v>762679</v>
      </c>
      <c r="G541" s="392">
        <f>'TAMUCT Fed'!$G$19</f>
        <v>90181</v>
      </c>
      <c r="H541" s="393"/>
    </row>
    <row r="542" spans="1:8" hidden="1" outlineLevel="1" collapsed="1">
      <c r="A542" s="390"/>
      <c r="B542" s="391"/>
      <c r="C542" s="392">
        <f>'TAMUG Fed'!$C$19</f>
        <v>0</v>
      </c>
      <c r="D542" s="392">
        <f>'TAMUG Fed'!$D$19</f>
        <v>0</v>
      </c>
      <c r="E542" s="392">
        <f>'TAMUG Fed'!$E$19</f>
        <v>198636</v>
      </c>
      <c r="F542" s="392">
        <f>'TAMUG Fed'!$F$19</f>
        <v>198636</v>
      </c>
      <c r="G542" s="392">
        <f>'TAMUG Fed'!$G$19</f>
        <v>0</v>
      </c>
      <c r="H542" s="393"/>
    </row>
    <row r="543" spans="1:8" hidden="1" outlineLevel="1" collapsed="1">
      <c r="A543" s="390"/>
      <c r="B543" s="391"/>
      <c r="C543" s="392">
        <f>'TAMUK Fed'!$C$19</f>
        <v>7604098</v>
      </c>
      <c r="D543" s="392">
        <f>'TAMUK Fed'!$D$19</f>
        <v>4000945</v>
      </c>
      <c r="E543" s="392">
        <f>'TAMUK Fed'!$E$19</f>
        <v>1855611</v>
      </c>
      <c r="F543" s="392">
        <f>'TAMUK Fed'!$F$19</f>
        <v>5243238</v>
      </c>
      <c r="G543" s="392">
        <f>'TAMUK Fed'!$G$19</f>
        <v>0</v>
      </c>
      <c r="H543" s="393"/>
    </row>
    <row r="544" spans="1:8" hidden="1" outlineLevel="1" collapsed="1">
      <c r="A544" s="390"/>
      <c r="B544" s="391"/>
      <c r="C544" s="392">
        <f>'TAMUSA Fed'!$C$19</f>
        <v>6017546</v>
      </c>
      <c r="D544" s="392">
        <f>'TAMUSA Fed'!$D$19</f>
        <v>3986637</v>
      </c>
      <c r="E544" s="392">
        <f>'TAMUSA Fed'!$E$19</f>
        <v>1310650</v>
      </c>
      <c r="F544" s="392">
        <f>'TAMUSA Fed'!$F$19</f>
        <v>3341559</v>
      </c>
      <c r="G544" s="392">
        <f>'TAMUSA Fed'!$G$19</f>
        <v>0</v>
      </c>
      <c r="H544" s="393"/>
    </row>
    <row r="545" spans="1:50" hidden="1" outlineLevel="1" collapsed="1">
      <c r="A545" s="390"/>
      <c r="B545" s="391"/>
      <c r="C545" s="392">
        <f>'TAMUT Fed'!$C$19</f>
        <v>1598979</v>
      </c>
      <c r="D545" s="392">
        <f>'TAMUT Fed'!$D$19</f>
        <v>733198</v>
      </c>
      <c r="E545" s="392">
        <f>'TAMUT Fed'!$E$19</f>
        <v>631653</v>
      </c>
      <c r="F545" s="392">
        <f>'TAMUT Fed'!$F$19</f>
        <v>1168384</v>
      </c>
      <c r="G545" s="392">
        <f>'TAMUT Fed'!$G$19</f>
        <v>0</v>
      </c>
      <c r="H545" s="393"/>
    </row>
    <row r="546" spans="1:50" hidden="1" outlineLevel="1" collapsed="1">
      <c r="A546" s="390"/>
      <c r="B546" s="391"/>
      <c r="C546" s="392">
        <f>'TARLST Fed'!$C$19</f>
        <v>11431322</v>
      </c>
      <c r="D546" s="392">
        <f>'TARLST Fed'!$D$19</f>
        <v>8449128</v>
      </c>
      <c r="E546" s="392">
        <f>'TARLST Fed'!$E$19</f>
        <v>2908406</v>
      </c>
      <c r="F546" s="392">
        <f>'TARLST Fed'!$F$19</f>
        <v>5478188</v>
      </c>
      <c r="G546" s="392">
        <f>'TARLST Fed'!$G$19</f>
        <v>0</v>
      </c>
      <c r="H546" s="393"/>
    </row>
    <row r="547" spans="1:50" hidden="1" outlineLevel="1" collapsed="1">
      <c r="A547" s="390"/>
      <c r="B547" s="391"/>
      <c r="C547" s="392">
        <f>'TSU Fed'!$C$19</f>
        <v>35862085</v>
      </c>
      <c r="D547" s="392">
        <f>'TSU Fed'!$D$19</f>
        <v>10681126</v>
      </c>
      <c r="E547" s="392">
        <f>'TSU Fed'!$E$19</f>
        <v>2595214</v>
      </c>
      <c r="F547" s="392">
        <f>'TSU Fed'!$F$19</f>
        <v>27602376</v>
      </c>
      <c r="G547" s="392">
        <f>'TSU Fed'!$G$19</f>
        <v>287261</v>
      </c>
      <c r="H547" s="393"/>
    </row>
    <row r="548" spans="1:50" hidden="1" outlineLevel="1" collapsed="1">
      <c r="A548" s="390"/>
      <c r="B548" s="391"/>
      <c r="C548" s="392">
        <f>'TTU Fed'!$C$19</f>
        <v>28707699</v>
      </c>
      <c r="D548" s="392">
        <f>'TTU Fed'!$D$19</f>
        <v>27195291</v>
      </c>
      <c r="E548" s="392">
        <f>'TTU Fed'!$E$19</f>
        <v>3857798</v>
      </c>
      <c r="F548" s="392">
        <f>'TTU Fed'!$F$19</f>
        <v>4143145</v>
      </c>
      <c r="G548" s="392">
        <f>'TTU Fed'!$G$19</f>
        <v>0</v>
      </c>
      <c r="H548" s="393"/>
    </row>
    <row r="549" spans="1:50" hidden="1" outlineLevel="1" collapsed="1">
      <c r="A549" s="390"/>
      <c r="B549" s="391"/>
      <c r="C549" s="392">
        <f>'TWU Fed'!$C$19</f>
        <v>9335998</v>
      </c>
      <c r="D549" s="392">
        <f>'TWU Fed'!$D$19</f>
        <v>8039920</v>
      </c>
      <c r="E549" s="392">
        <f>'TWU Fed'!$E$19</f>
        <v>949821</v>
      </c>
      <c r="F549" s="392">
        <f>'TWU Fed'!$F$19</f>
        <v>2161919</v>
      </c>
      <c r="G549" s="392">
        <f>'TWU Fed'!$G$19</f>
        <v>34877</v>
      </c>
      <c r="H549" s="393"/>
    </row>
    <row r="550" spans="1:50" hidden="1" outlineLevel="1" collapsed="1">
      <c r="A550" s="390"/>
      <c r="B550" s="391"/>
      <c r="C550" s="392">
        <f>'TXST Fed'!$C$19</f>
        <v>34140500</v>
      </c>
      <c r="D550" s="392">
        <f>'TXST Fed'!$D$19</f>
        <v>31791479</v>
      </c>
      <c r="E550" s="392">
        <f>'TXST Fed'!$E$19</f>
        <v>7201426</v>
      </c>
      <c r="F550" s="392">
        <f>'TXST Fed'!$F$19</f>
        <v>6583601</v>
      </c>
      <c r="G550" s="392">
        <f>'TXST Fed'!$G$19</f>
        <v>2966846</v>
      </c>
      <c r="H550" s="393"/>
    </row>
    <row r="551" spans="1:50" hidden="1" outlineLevel="1" collapsed="1">
      <c r="A551" s="390"/>
      <c r="B551" s="391"/>
      <c r="C551" s="392">
        <f>'TYL Fed'!$C$19</f>
        <v>5194610</v>
      </c>
      <c r="D551" s="392">
        <f>'TYL Fed'!$D$19</f>
        <v>4092392</v>
      </c>
      <c r="E551" s="392">
        <f>'TYL Fed'!$E$19</f>
        <v>1151270</v>
      </c>
      <c r="F551" s="392">
        <f>'TYL Fed'!$F$19</f>
        <v>2228903</v>
      </c>
      <c r="G551" s="392">
        <f>'TYL Fed'!$G$19</f>
        <v>0</v>
      </c>
      <c r="H551" s="393"/>
    </row>
    <row r="552" spans="1:50" hidden="1" outlineLevel="1" collapsed="1">
      <c r="A552" s="390"/>
      <c r="B552" s="391"/>
      <c r="C552" s="392">
        <f>'UH1 Fed'!$C$19</f>
        <v>43628950</v>
      </c>
      <c r="D552" s="392">
        <f>'UH1 Fed'!$D$19</f>
        <v>36297147</v>
      </c>
      <c r="E552" s="392">
        <f>'UH1 Fed'!$E$19</f>
        <v>6860212</v>
      </c>
      <c r="F552" s="392">
        <f>'UH1 Fed'!$F$19</f>
        <v>11604407</v>
      </c>
      <c r="G552" s="392">
        <f>'UH1 Fed'!$G$19</f>
        <v>970178</v>
      </c>
      <c r="H552" s="393"/>
    </row>
    <row r="553" spans="1:50" hidden="1" outlineLevel="1" collapsed="1">
      <c r="A553" s="390"/>
      <c r="B553" s="391"/>
      <c r="C553" s="392">
        <f>'UHCL Fed'!$C$19</f>
        <v>5965710</v>
      </c>
      <c r="D553" s="392">
        <f>'UHCL Fed'!$D$19</f>
        <v>3402833</v>
      </c>
      <c r="E553" s="392">
        <f>'UHCL Fed'!$E$19</f>
        <v>1382359</v>
      </c>
      <c r="F553" s="392">
        <f>'UHCL Fed'!$F$19</f>
        <v>3832736</v>
      </c>
      <c r="G553" s="392">
        <f>'UHCL Fed'!$G$19</f>
        <v>0</v>
      </c>
      <c r="H553" s="393"/>
    </row>
    <row r="554" spans="1:50" hidden="1" outlineLevel="1" collapsed="1">
      <c r="A554" s="390"/>
      <c r="B554" s="391"/>
      <c r="C554" s="392">
        <f>'UHD Fed'!$C$19</f>
        <v>10145763</v>
      </c>
      <c r="D554" s="392">
        <f>'UHD Fed'!$D$19</f>
        <v>6113452</v>
      </c>
      <c r="E554" s="392">
        <f>'UHD Fed'!$E$19</f>
        <v>3088301</v>
      </c>
      <c r="F554" s="392">
        <f>'UHD Fed'!$F$19</f>
        <v>5811728</v>
      </c>
      <c r="G554" s="392">
        <f>'UHD Fed'!$G$19</f>
        <v>177097</v>
      </c>
      <c r="H554" s="393"/>
    </row>
    <row r="555" spans="1:50" hidden="1" outlineLevel="1" collapsed="1">
      <c r="A555" s="390"/>
      <c r="B555" s="391"/>
      <c r="C555" s="392">
        <f>'UHV Fed'!$C$19</f>
        <v>2394136</v>
      </c>
      <c r="D555" s="392">
        <f>'UHV Fed'!$D$19</f>
        <v>2036577</v>
      </c>
      <c r="E555" s="392">
        <f>'UHV Fed'!$E$19</f>
        <v>590591</v>
      </c>
      <c r="F555" s="392">
        <f>'UHV Fed'!$F$19</f>
        <v>948150</v>
      </c>
      <c r="G555" s="392">
        <f>'UHV Fed'!$G$19</f>
        <v>0</v>
      </c>
      <c r="H555" s="393"/>
    </row>
    <row r="556" spans="1:50" hidden="1" outlineLevel="1" collapsed="1">
      <c r="A556" s="390"/>
      <c r="B556" s="391"/>
      <c r="C556" s="392">
        <f>'UNT Fed'!$C$19</f>
        <v>31168308</v>
      </c>
      <c r="D556" s="392">
        <f>'UNT Fed'!$D$19</f>
        <v>22086931</v>
      </c>
      <c r="E556" s="392">
        <f>'UNT Fed'!$E$19</f>
        <v>5356178</v>
      </c>
      <c r="F556" s="392">
        <f>'UNT Fed'!$F$19</f>
        <v>12337659</v>
      </c>
      <c r="G556" s="392">
        <f>'UNT Fed'!$G$19</f>
        <v>1525858</v>
      </c>
      <c r="H556" s="393"/>
    </row>
    <row r="557" spans="1:50" hidden="1" outlineLevel="1" collapsed="1">
      <c r="A557" s="390"/>
      <c r="B557" s="391"/>
      <c r="C557" s="392">
        <f>'UNTD Fed'!$C$19</f>
        <v>3036810</v>
      </c>
      <c r="D557" s="392">
        <f>'UNTD Fed'!$D$19</f>
        <v>627621</v>
      </c>
      <c r="E557" s="392">
        <f>'UNTD Fed'!$E$19</f>
        <v>1756561</v>
      </c>
      <c r="F557" s="392">
        <f>'UNTD Fed'!$F$19</f>
        <v>3529863</v>
      </c>
      <c r="G557" s="392">
        <f>'UNTD Fed'!$G$19</f>
        <v>0</v>
      </c>
      <c r="H557" s="393"/>
    </row>
    <row r="558" spans="1:50" hidden="1" outlineLevel="1" collapsed="1">
      <c r="A558" s="390"/>
      <c r="B558" s="391"/>
      <c r="C558" s="392">
        <f>'WTAMU Fed'!$C$19</f>
        <v>6189301</v>
      </c>
      <c r="D558" s="392">
        <f>'WTAMU Fed'!$D$19</f>
        <v>3341449</v>
      </c>
      <c r="E558" s="392">
        <f>'WTAMU Fed'!$E$19</f>
        <v>7320707</v>
      </c>
      <c r="F558" s="392">
        <f>'WTAMU Fed'!$F$19</f>
        <v>3979258</v>
      </c>
      <c r="G558" s="392">
        <f>'WTAMU Fed'!$G$19</f>
        <v>0</v>
      </c>
      <c r="H558" s="393"/>
    </row>
    <row r="559" spans="1:50" s="399" customFormat="1" collapsed="1">
      <c r="A559" s="386" t="s">
        <v>1008</v>
      </c>
      <c r="B559" s="395" t="s">
        <v>1020</v>
      </c>
      <c r="C559" s="396">
        <f>SUM(C523:C558)</f>
        <v>570824449</v>
      </c>
      <c r="D559" s="396">
        <f>SUM(D523:D558)</f>
        <v>350160832</v>
      </c>
      <c r="E559" s="396">
        <f>SUM(E523:E558)</f>
        <v>113599870</v>
      </c>
      <c r="F559" s="396">
        <f>SUM(F523:F558)</f>
        <v>291022795</v>
      </c>
      <c r="G559" s="396">
        <f>SUM(G523:G558)</f>
        <v>17992762</v>
      </c>
      <c r="H559" s="397"/>
      <c r="I559" s="398"/>
      <c r="J559" s="398"/>
      <c r="K559" s="398"/>
      <c r="L559" s="398"/>
      <c r="M559" s="398"/>
      <c r="N559" s="398"/>
      <c r="O559" s="398"/>
      <c r="P559" s="398"/>
      <c r="Q559" s="398"/>
      <c r="R559" s="398"/>
      <c r="S559" s="398"/>
      <c r="T559" s="398"/>
      <c r="U559" s="398"/>
      <c r="V559" s="398"/>
      <c r="W559" s="398"/>
      <c r="X559" s="398"/>
      <c r="Y559" s="398"/>
      <c r="Z559" s="398"/>
      <c r="AA559" s="398"/>
      <c r="AB559" s="398"/>
      <c r="AC559" s="398"/>
      <c r="AD559" s="398"/>
      <c r="AE559" s="398"/>
      <c r="AF559" s="398"/>
      <c r="AG559" s="398"/>
      <c r="AH559" s="398"/>
      <c r="AI559" s="398"/>
      <c r="AJ559" s="398"/>
      <c r="AK559" s="398"/>
      <c r="AL559" s="398"/>
      <c r="AM559" s="398"/>
      <c r="AN559" s="398"/>
      <c r="AO559" s="398"/>
      <c r="AP559" s="398"/>
      <c r="AQ559" s="398"/>
      <c r="AR559" s="398"/>
      <c r="AS559" s="398"/>
      <c r="AT559" s="398"/>
      <c r="AU559" s="398"/>
      <c r="AV559" s="398"/>
      <c r="AW559" s="398"/>
      <c r="AX559" s="398"/>
    </row>
    <row r="560" spans="1:50">
      <c r="B560" s="400"/>
      <c r="C560" s="401"/>
      <c r="D560" s="401"/>
      <c r="E560" s="401"/>
      <c r="F560" s="401"/>
      <c r="G560" s="401"/>
    </row>
    <row r="561" spans="2:7" hidden="1" outlineLevel="1">
      <c r="B561" s="400"/>
      <c r="C561" s="401">
        <f>'ARL Fed'!$C$21</f>
        <v>0</v>
      </c>
      <c r="D561" s="401">
        <f>'ARL Fed'!$D$21</f>
        <v>0</v>
      </c>
      <c r="E561" s="401">
        <f>'ARL Fed'!$E$21</f>
        <v>10588594</v>
      </c>
      <c r="F561" s="401">
        <f>'ARL Fed'!$F$21</f>
        <v>10588510</v>
      </c>
      <c r="G561" s="401">
        <f>'ARL Fed'!$G$21</f>
        <v>0</v>
      </c>
    </row>
    <row r="562" spans="2:7" hidden="1" outlineLevel="1" collapsed="1">
      <c r="B562" s="400"/>
      <c r="C562" s="401">
        <f>'ASU Fed'!$C$21</f>
        <v>0</v>
      </c>
      <c r="D562" s="401">
        <f>'ASU Fed'!$D$21</f>
        <v>0</v>
      </c>
      <c r="E562" s="401">
        <f>'ASU Fed'!$E$21</f>
        <v>3179781</v>
      </c>
      <c r="F562" s="401">
        <f>'ASU Fed'!$F$21</f>
        <v>3179781</v>
      </c>
      <c r="G562" s="401">
        <f>'ASU Fed'!$G$21</f>
        <v>0</v>
      </c>
    </row>
    <row r="563" spans="2:7" hidden="1" outlineLevel="1" collapsed="1">
      <c r="B563" s="400"/>
      <c r="C563" s="401">
        <f>'AUS1 Fed'!$C$21</f>
        <v>0</v>
      </c>
      <c r="D563" s="401">
        <f>'AUS1 Fed'!$D$21</f>
        <v>0</v>
      </c>
      <c r="E563" s="401">
        <f>'AUS1 Fed'!$E$21</f>
        <v>15731161</v>
      </c>
      <c r="F563" s="401">
        <f>'AUS1 Fed'!$F$21</f>
        <v>6762000</v>
      </c>
      <c r="G563" s="401">
        <f>'AUS1 Fed'!$G$21</f>
        <v>0</v>
      </c>
    </row>
    <row r="564" spans="2:7" hidden="1" outlineLevel="1" collapsed="1">
      <c r="B564" s="400"/>
      <c r="C564" s="401">
        <f>'Dal Fed'!$C$21</f>
        <v>0</v>
      </c>
      <c r="D564" s="401">
        <f>'Dal Fed'!$D$21</f>
        <v>0</v>
      </c>
      <c r="E564" s="401">
        <f>'Dal Fed'!$E$21</f>
        <v>9565994</v>
      </c>
      <c r="F564" s="401">
        <f>'Dal Fed'!$F$21</f>
        <v>9566094</v>
      </c>
      <c r="G564" s="401">
        <f>'Dal Fed'!$G$21</f>
        <v>0</v>
      </c>
    </row>
    <row r="565" spans="2:7" hidden="1" outlineLevel="1" collapsed="1">
      <c r="B565" s="400"/>
      <c r="C565" s="401">
        <f>'E-P Fed'!$C$21</f>
        <v>0</v>
      </c>
      <c r="D565" s="401">
        <f>'E-P Fed'!$D$21</f>
        <v>0</v>
      </c>
      <c r="E565" s="401">
        <f>'E-P Fed'!$E$21</f>
        <v>12413800</v>
      </c>
      <c r="F565" s="401">
        <f>'E-P Fed'!$F$21</f>
        <v>12413800</v>
      </c>
      <c r="G565" s="401">
        <f>'E-P Fed'!$G$21</f>
        <v>0</v>
      </c>
    </row>
    <row r="566" spans="2:7" hidden="1" outlineLevel="1" collapsed="1">
      <c r="B566" s="400"/>
      <c r="C566" s="401">
        <f>'LU Fed'!$C$21</f>
        <v>0</v>
      </c>
      <c r="D566" s="401">
        <f>'LU Fed'!$D$21</f>
        <v>0</v>
      </c>
      <c r="E566" s="401">
        <f>'LU Fed'!$E$21</f>
        <v>3524387</v>
      </c>
      <c r="F566" s="401">
        <f>'LU Fed'!$F$21</f>
        <v>3355238</v>
      </c>
      <c r="G566" s="401">
        <f>'LU Fed'!$G$21</f>
        <v>0</v>
      </c>
    </row>
    <row r="567" spans="2:7" hidden="1" outlineLevel="1" collapsed="1">
      <c r="B567" s="400"/>
      <c r="C567" s="401">
        <f>'MIdWST Fed'!$C$21</f>
        <v>0</v>
      </c>
      <c r="D567" s="401">
        <f>'MIdWST Fed'!$D$21</f>
        <v>0</v>
      </c>
      <c r="E567" s="401">
        <f>'MIdWST Fed'!$E$21</f>
        <v>2206937</v>
      </c>
      <c r="F567" s="401">
        <f>'MIdWST Fed'!$F$21</f>
        <v>2206937</v>
      </c>
      <c r="G567" s="401">
        <f>'MIdWST Fed'!$G$21</f>
        <v>0</v>
      </c>
    </row>
    <row r="568" spans="2:7" hidden="1" outlineLevel="1" collapsed="1">
      <c r="B568" s="400"/>
      <c r="C568" s="401">
        <f>'P-B Fed'!$C$21</f>
        <v>0</v>
      </c>
      <c r="D568" s="401">
        <f>'P-B Fed'!$D$21</f>
        <v>0</v>
      </c>
      <c r="E568" s="401">
        <f>'P-B Fed'!$E$21</f>
        <v>0</v>
      </c>
      <c r="F568" s="401">
        <f>'P-B Fed'!$F$21</f>
        <v>0</v>
      </c>
      <c r="G568" s="401">
        <f>'P-B Fed'!$G$21</f>
        <v>0</v>
      </c>
    </row>
    <row r="569" spans="2:7" hidden="1" outlineLevel="1" collapsed="1">
      <c r="B569" s="400"/>
      <c r="C569" s="401">
        <f>'PVAMU Fed'!$C$21</f>
        <v>0</v>
      </c>
      <c r="D569" s="401">
        <f>'PVAMU Fed'!$D$21</f>
        <v>0</v>
      </c>
      <c r="E569" s="401">
        <f>'PVAMU Fed'!$E$21</f>
        <v>6876464</v>
      </c>
      <c r="F569" s="401">
        <f>'PVAMU Fed'!$F$21</f>
        <v>6876464</v>
      </c>
      <c r="G569" s="401">
        <f>'PVAMU Fed'!$G$21</f>
        <v>0</v>
      </c>
    </row>
    <row r="570" spans="2:7" hidden="1" outlineLevel="1" collapsed="1">
      <c r="B570" s="400"/>
      <c r="C570" s="401">
        <f>'RGV1 Fed'!$C$21</f>
        <v>0</v>
      </c>
      <c r="D570" s="401">
        <f>'RGV1 Fed'!$D$21</f>
        <v>0</v>
      </c>
      <c r="E570" s="401">
        <f>'RGV1 Fed'!$E$21</f>
        <v>17167129</v>
      </c>
      <c r="F570" s="401">
        <f>'RGV1 Fed'!$F$21</f>
        <v>17150342</v>
      </c>
      <c r="G570" s="401">
        <f>'RGV1 Fed'!$G$21</f>
        <v>0</v>
      </c>
    </row>
    <row r="571" spans="2:7" hidden="1" outlineLevel="1" collapsed="1">
      <c r="B571" s="400"/>
      <c r="C571" s="401">
        <f>'S-A Fed'!$C$21</f>
        <v>0</v>
      </c>
      <c r="D571" s="401">
        <f>'S-A Fed'!$D$21</f>
        <v>0</v>
      </c>
      <c r="E571" s="401">
        <f>'S-A Fed'!$E$21</f>
        <v>14828444</v>
      </c>
      <c r="F571" s="401">
        <f>'S-A Fed'!$F$21</f>
        <v>14791130</v>
      </c>
      <c r="G571" s="401">
        <f>'S-A Fed'!$G$21</f>
        <v>0</v>
      </c>
    </row>
    <row r="572" spans="2:7" hidden="1" outlineLevel="1" collapsed="1">
      <c r="B572" s="400"/>
      <c r="C572" s="401">
        <f>'SFA Fed'!$C$21</f>
        <v>0</v>
      </c>
      <c r="D572" s="401">
        <f>'SFA Fed'!$D$21</f>
        <v>0</v>
      </c>
      <c r="E572" s="401">
        <f>'SFA Fed'!$E$21</f>
        <v>5262539</v>
      </c>
      <c r="F572" s="401">
        <f>'SFA Fed'!$F$21</f>
        <v>5262539</v>
      </c>
      <c r="G572" s="401">
        <f>'SFA Fed'!$G$21</f>
        <v>0</v>
      </c>
    </row>
    <row r="573" spans="2:7" hidden="1" outlineLevel="1" collapsed="1">
      <c r="B573" s="400"/>
      <c r="C573" s="401">
        <f>'SHSU1 Fed'!$C$21</f>
        <v>0</v>
      </c>
      <c r="D573" s="401">
        <f>'SHSU1 Fed'!$D$21</f>
        <v>0</v>
      </c>
      <c r="E573" s="401">
        <f>'SHSU1 Fed'!$E$21</f>
        <v>8734102</v>
      </c>
      <c r="F573" s="401">
        <f>'SHSU1 Fed'!$F$21</f>
        <v>8105283</v>
      </c>
      <c r="G573" s="401">
        <f>'SHSU1 Fed'!$G$21</f>
        <v>0</v>
      </c>
    </row>
    <row r="574" spans="2:7" hidden="1" outlineLevel="1" collapsed="1">
      <c r="B574" s="400"/>
      <c r="C574" s="401">
        <f>'SRSU Fed'!$C$21</f>
        <v>0</v>
      </c>
      <c r="D574" s="401">
        <f>'SRSU Fed'!$D$21</f>
        <v>0</v>
      </c>
      <c r="E574" s="401">
        <f>'SRSU Fed'!$E$21</f>
        <v>889996</v>
      </c>
      <c r="F574" s="401">
        <f>'SRSU Fed'!$F$21</f>
        <v>889996</v>
      </c>
      <c r="G574" s="401">
        <f>'SRSU Fed'!$G$21</f>
        <v>0</v>
      </c>
    </row>
    <row r="575" spans="2:7" hidden="1" outlineLevel="1" collapsed="1">
      <c r="B575" s="400"/>
      <c r="C575" s="401">
        <f>'TAMIU Fed'!$C$21</f>
        <v>0</v>
      </c>
      <c r="D575" s="401">
        <f>'TAMIU Fed'!$D$21</f>
        <v>0</v>
      </c>
      <c r="E575" s="401">
        <f>'TAMIU Fed'!$E$21</f>
        <v>4750878</v>
      </c>
      <c r="F575" s="401">
        <f>'TAMIU Fed'!$F$21</f>
        <v>4244390</v>
      </c>
      <c r="G575" s="401">
        <f>'TAMIU Fed'!$G$21</f>
        <v>0</v>
      </c>
    </row>
    <row r="576" spans="2:7" hidden="1" outlineLevel="1" collapsed="1">
      <c r="B576" s="400"/>
      <c r="C576" s="401">
        <f>'TAMU Fed'!$C$21</f>
        <v>0</v>
      </c>
      <c r="D576" s="401">
        <f>'TAMU Fed'!$D$21</f>
        <v>0</v>
      </c>
      <c r="E576" s="401">
        <f>'TAMU Fed'!$E$21</f>
        <v>19908222</v>
      </c>
      <c r="F576" s="401">
        <f>'TAMU Fed'!$F$21</f>
        <v>19908222</v>
      </c>
      <c r="G576" s="401">
        <f>'TAMU Fed'!$G$21</f>
        <v>0</v>
      </c>
    </row>
    <row r="577" spans="2:7" hidden="1" outlineLevel="1" collapsed="1">
      <c r="B577" s="400"/>
      <c r="C577" s="401">
        <f>'TAMUC Fed'!$C$21</f>
        <v>0</v>
      </c>
      <c r="D577" s="401">
        <f>'TAMUC Fed'!$D$21</f>
        <v>0</v>
      </c>
      <c r="E577" s="401">
        <f>'TAMUC Fed'!$E$21</f>
        <v>2597305</v>
      </c>
      <c r="F577" s="401">
        <f>'TAMUC Fed'!$F$21</f>
        <v>2597305</v>
      </c>
      <c r="G577" s="401">
        <f>'TAMUC Fed'!$G$21</f>
        <v>0</v>
      </c>
    </row>
    <row r="578" spans="2:7" hidden="1" outlineLevel="1" collapsed="1">
      <c r="B578" s="400"/>
      <c r="C578" s="401">
        <f>'TAMUCC Fed'!$C$21</f>
        <v>0</v>
      </c>
      <c r="D578" s="401">
        <f>'TAMUCC Fed'!$D$21</f>
        <v>0</v>
      </c>
      <c r="E578" s="401">
        <f>'TAMUCC Fed'!$E$21</f>
        <v>5052831</v>
      </c>
      <c r="F578" s="401">
        <f>'TAMUCC Fed'!$F$21</f>
        <v>5052831</v>
      </c>
      <c r="G578" s="401">
        <f>'TAMUCC Fed'!$G$21</f>
        <v>0</v>
      </c>
    </row>
    <row r="579" spans="2:7" hidden="1" outlineLevel="1" collapsed="1">
      <c r="B579" s="400"/>
      <c r="C579" s="401">
        <f>'TAMUCT Fed'!$C$21</f>
        <v>0</v>
      </c>
      <c r="D579" s="401">
        <f>'TAMUCT Fed'!$D$21</f>
        <v>0</v>
      </c>
      <c r="E579" s="401">
        <f>'TAMUCT Fed'!$E$21</f>
        <v>659162</v>
      </c>
      <c r="F579" s="401">
        <f>'TAMUCT Fed'!$F$21</f>
        <v>109445</v>
      </c>
      <c r="G579" s="401">
        <f>'TAMUCT Fed'!$G$21</f>
        <v>549717</v>
      </c>
    </row>
    <row r="580" spans="2:7" hidden="1" outlineLevel="1" collapsed="1">
      <c r="B580" s="400"/>
      <c r="C580" s="401">
        <f>'TAMUG Fed'!$C$21</f>
        <v>0</v>
      </c>
      <c r="D580" s="401">
        <f>'TAMUG Fed'!$D$21</f>
        <v>0</v>
      </c>
      <c r="E580" s="401">
        <f>'TAMUG Fed'!$E$21</f>
        <v>0</v>
      </c>
      <c r="F580" s="401">
        <f>'TAMUG Fed'!$F$21</f>
        <v>0</v>
      </c>
      <c r="G580" s="401">
        <f>'TAMUG Fed'!$G$21</f>
        <v>0</v>
      </c>
    </row>
    <row r="581" spans="2:7" hidden="1" outlineLevel="1" collapsed="1">
      <c r="B581" s="400"/>
      <c r="C581" s="401">
        <f>'TAMUK Fed'!$C$21</f>
        <v>0</v>
      </c>
      <c r="D581" s="401">
        <f>'TAMUK Fed'!$D$21</f>
        <v>0</v>
      </c>
      <c r="E581" s="401">
        <f>'TAMUK Fed'!$E$21</f>
        <v>3543714</v>
      </c>
      <c r="F581" s="401">
        <f>'TAMUK Fed'!$F$21</f>
        <v>3539525</v>
      </c>
      <c r="G581" s="401">
        <f>'TAMUK Fed'!$G$21</f>
        <v>0</v>
      </c>
    </row>
    <row r="582" spans="2:7" hidden="1" outlineLevel="1" collapsed="1">
      <c r="B582" s="400"/>
      <c r="C582" s="401">
        <f>'TAMUSA Fed'!$C$21</f>
        <v>0</v>
      </c>
      <c r="D582" s="401">
        <f>'TAMUSA Fed'!$D$21</f>
        <v>0</v>
      </c>
      <c r="E582" s="401">
        <f>'TAMUSA Fed'!$E$21</f>
        <v>2806713</v>
      </c>
      <c r="F582" s="401">
        <f>'TAMUSA Fed'!$F$21</f>
        <v>2806713</v>
      </c>
      <c r="G582" s="401">
        <f>'TAMUSA Fed'!$G$21</f>
        <v>0</v>
      </c>
    </row>
    <row r="583" spans="2:7" hidden="1" outlineLevel="1" collapsed="1">
      <c r="B583" s="400"/>
      <c r="C583" s="401">
        <f>'TAMUT Fed'!$C$21</f>
        <v>0</v>
      </c>
      <c r="D583" s="401">
        <f>'TAMUT Fed'!$D$21</f>
        <v>0</v>
      </c>
      <c r="E583" s="401">
        <f>'TAMUT Fed'!$E$21</f>
        <v>762501</v>
      </c>
      <c r="F583" s="401">
        <f>'TAMUT Fed'!$F$21</f>
        <v>381002</v>
      </c>
      <c r="G583" s="401">
        <f>'TAMUT Fed'!$G$21</f>
        <v>0</v>
      </c>
    </row>
    <row r="584" spans="2:7" hidden="1" outlineLevel="1" collapsed="1">
      <c r="B584" s="400"/>
      <c r="C584" s="401">
        <f>'TARLST Fed'!$C$21</f>
        <v>0</v>
      </c>
      <c r="D584" s="401">
        <f>'TARLST Fed'!$D$21</f>
        <v>0</v>
      </c>
      <c r="E584" s="401">
        <f>'TARLST Fed'!$E$21</f>
        <v>5446760</v>
      </c>
      <c r="F584" s="401">
        <f>'TARLST Fed'!$F$21</f>
        <v>5446760</v>
      </c>
      <c r="G584" s="401">
        <f>'TARLST Fed'!$G$21</f>
        <v>0</v>
      </c>
    </row>
    <row r="585" spans="2:7" hidden="1" outlineLevel="1" collapsed="1">
      <c r="B585" s="400"/>
      <c r="C585" s="401">
        <f>'TSU Fed'!$C$21</f>
        <v>0</v>
      </c>
      <c r="D585" s="401">
        <f>'TSU Fed'!$D$21</f>
        <v>0</v>
      </c>
      <c r="E585" s="401">
        <f>'TSU Fed'!$E$21</f>
        <v>5898449</v>
      </c>
      <c r="F585" s="401">
        <f>'TSU Fed'!$F$21</f>
        <v>5898449</v>
      </c>
      <c r="G585" s="401">
        <f>'TSU Fed'!$G$21</f>
        <v>0</v>
      </c>
    </row>
    <row r="586" spans="2:7" hidden="1" outlineLevel="1" collapsed="1">
      <c r="B586" s="400"/>
      <c r="C586" s="401">
        <f>'TTU Fed'!$C$21</f>
        <v>0</v>
      </c>
      <c r="D586" s="401">
        <f>'TTU Fed'!$D$21</f>
        <v>0</v>
      </c>
      <c r="E586" s="401">
        <f>'TTU Fed'!$E$21</f>
        <v>12757626</v>
      </c>
      <c r="F586" s="401">
        <f>'TTU Fed'!$F$21</f>
        <v>5991550</v>
      </c>
      <c r="G586" s="401">
        <f>'TTU Fed'!$G$21</f>
        <v>0</v>
      </c>
    </row>
    <row r="587" spans="2:7" hidden="1" outlineLevel="1" collapsed="1">
      <c r="B587" s="400"/>
      <c r="C587" s="401">
        <f>'TWU Fed'!$C$21</f>
        <v>0</v>
      </c>
      <c r="D587" s="401">
        <f>'TWU Fed'!$D$21</f>
        <v>0</v>
      </c>
      <c r="E587" s="401">
        <f>'TWU Fed'!$E$21</f>
        <v>4341694</v>
      </c>
      <c r="F587" s="401">
        <f>'TWU Fed'!$F$21</f>
        <v>4341694</v>
      </c>
      <c r="G587" s="401">
        <f>'TWU Fed'!$G$21</f>
        <v>0</v>
      </c>
    </row>
    <row r="588" spans="2:7" hidden="1" outlineLevel="1" collapsed="1">
      <c r="B588" s="400"/>
      <c r="C588" s="401">
        <f>'TXST Fed'!$C$21</f>
        <v>0</v>
      </c>
      <c r="D588" s="401">
        <f>'TXST Fed'!$D$21</f>
        <v>0</v>
      </c>
      <c r="E588" s="401">
        <f>'TXST Fed'!$E$21</f>
        <v>15895755</v>
      </c>
      <c r="F588" s="401">
        <f>'TXST Fed'!$F$21</f>
        <v>14648812</v>
      </c>
      <c r="G588" s="401">
        <f>'TXST Fed'!$G$21</f>
        <v>1246943</v>
      </c>
    </row>
    <row r="589" spans="2:7" hidden="1" outlineLevel="1" collapsed="1">
      <c r="B589" s="400"/>
      <c r="C589" s="401">
        <f>'TYL Fed'!$C$21</f>
        <v>0</v>
      </c>
      <c r="D589" s="401">
        <f>'TYL Fed'!$D$21</f>
        <v>0</v>
      </c>
      <c r="E589" s="401">
        <f>'TYL Fed'!$E$21</f>
        <v>2597305</v>
      </c>
      <c r="F589" s="401">
        <f>'TYL Fed'!$F$21</f>
        <v>2597305</v>
      </c>
      <c r="G589" s="401">
        <f>'TYL Fed'!$G$21</f>
        <v>0</v>
      </c>
    </row>
    <row r="590" spans="2:7" hidden="1" outlineLevel="1" collapsed="1">
      <c r="B590" s="400"/>
      <c r="C590" s="401">
        <f>'UH1 Fed'!$C$21</f>
        <v>0</v>
      </c>
      <c r="D590" s="401">
        <f>'UH1 Fed'!$D$21</f>
        <v>0</v>
      </c>
      <c r="E590" s="401">
        <f>'UH1 Fed'!$E$21</f>
        <v>18351642</v>
      </c>
      <c r="F590" s="401">
        <f>'UH1 Fed'!$F$21</f>
        <v>17717903</v>
      </c>
      <c r="G590" s="401">
        <f>'UH1 Fed'!$G$21</f>
        <v>0</v>
      </c>
    </row>
    <row r="591" spans="2:7" hidden="1" outlineLevel="1" collapsed="1">
      <c r="B591" s="400"/>
      <c r="C591" s="401">
        <f>'UHCL Fed'!$C$21</f>
        <v>0</v>
      </c>
      <c r="D591" s="401">
        <f>'UHCL Fed'!$D$21</f>
        <v>0</v>
      </c>
      <c r="E591" s="401">
        <f>'UHCL Fed'!$E$21</f>
        <v>2777685</v>
      </c>
      <c r="F591" s="401">
        <f>'UHCL Fed'!$F$21</f>
        <v>2777685</v>
      </c>
      <c r="G591" s="401">
        <f>'UHCL Fed'!$G$21</f>
        <v>0</v>
      </c>
    </row>
    <row r="592" spans="2:7" hidden="1" outlineLevel="1" collapsed="1">
      <c r="B592" s="400"/>
      <c r="C592" s="401">
        <f>'UHD Fed'!$C$21</f>
        <v>0</v>
      </c>
      <c r="D592" s="401">
        <f>'UHD Fed'!$D$21</f>
        <v>0</v>
      </c>
      <c r="E592" s="401">
        <f>'UHD Fed'!$E$21</f>
        <v>4728325</v>
      </c>
      <c r="F592" s="401">
        <f>'UHD Fed'!$F$21</f>
        <v>4729172</v>
      </c>
      <c r="G592" s="401">
        <f>'UHD Fed'!$G$21</f>
        <v>0</v>
      </c>
    </row>
    <row r="593" spans="1:8" hidden="1" outlineLevel="1" collapsed="1">
      <c r="B593" s="400"/>
      <c r="C593" s="401">
        <f>'UHV Fed'!$C$21</f>
        <v>0</v>
      </c>
      <c r="D593" s="401">
        <f>'UHV Fed'!$D$21</f>
        <v>0</v>
      </c>
      <c r="E593" s="401">
        <f>'UHV Fed'!$E$21</f>
        <v>1116503</v>
      </c>
      <c r="F593" s="401">
        <f>'UHV Fed'!$F$21</f>
        <v>1116503</v>
      </c>
      <c r="G593" s="401">
        <f>'UHV Fed'!$G$21</f>
        <v>0</v>
      </c>
    </row>
    <row r="594" spans="1:8" hidden="1" outlineLevel="1" collapsed="1">
      <c r="B594" s="400"/>
      <c r="C594" s="401">
        <f>'UNT Fed'!$C$21</f>
        <v>0</v>
      </c>
      <c r="D594" s="401">
        <f>'UNT Fed'!$D$21</f>
        <v>0</v>
      </c>
      <c r="E594" s="401">
        <f>'UNT Fed'!$E$21</f>
        <v>14509044</v>
      </c>
      <c r="F594" s="401">
        <f>'UNT Fed'!$F$21</f>
        <v>14509044</v>
      </c>
      <c r="G594" s="401">
        <f>'UNT Fed'!$G$21</f>
        <v>0</v>
      </c>
    </row>
    <row r="595" spans="1:8" hidden="1" outlineLevel="1" collapsed="1">
      <c r="B595" s="400"/>
      <c r="C595" s="401">
        <f>'UNTD Fed'!$C$21</f>
        <v>0</v>
      </c>
      <c r="D595" s="401">
        <f>'UNTD Fed'!$D$21</f>
        <v>0</v>
      </c>
      <c r="E595" s="401">
        <f>'UNTD Fed'!$E$21</f>
        <v>1518405</v>
      </c>
      <c r="F595" s="401">
        <f>'UNTD Fed'!$F$21</f>
        <v>1248432</v>
      </c>
      <c r="G595" s="401">
        <f>'UNTD Fed'!$G$21</f>
        <v>0</v>
      </c>
    </row>
    <row r="596" spans="1:8" hidden="1" outlineLevel="1" collapsed="1">
      <c r="B596" s="400"/>
      <c r="C596" s="401">
        <f>'WTAMU Fed'!$C$21</f>
        <v>0</v>
      </c>
      <c r="D596" s="401">
        <f>'WTAMU Fed'!$D$21</f>
        <v>0</v>
      </c>
      <c r="E596" s="401">
        <f>'WTAMU Fed'!$E$21</f>
        <v>2882384</v>
      </c>
      <c r="F596" s="401">
        <f>'WTAMU Fed'!$F$21</f>
        <v>2882384</v>
      </c>
      <c r="G596" s="401">
        <f>'WTAMU Fed'!$G$21</f>
        <v>0</v>
      </c>
    </row>
    <row r="597" spans="1:8" collapsed="1">
      <c r="A597" s="390" t="s">
        <v>1021</v>
      </c>
      <c r="B597" s="391" t="s">
        <v>1022</v>
      </c>
      <c r="C597" s="392">
        <f>SUM(C561:C596)</f>
        <v>0</v>
      </c>
      <c r="D597" s="392">
        <f>SUM(D561:D596)</f>
        <v>0</v>
      </c>
      <c r="E597" s="392">
        <f>SUM(E561:E596)</f>
        <v>243872231</v>
      </c>
      <c r="F597" s="392">
        <f>SUM(F561:F596)</f>
        <v>223693240</v>
      </c>
      <c r="G597" s="392">
        <f>SUM(G561:G596)</f>
        <v>1796660</v>
      </c>
      <c r="H597" s="393"/>
    </row>
    <row r="598" spans="1:8" hidden="1" outlineLevel="1">
      <c r="A598" s="390"/>
      <c r="B598" s="391"/>
      <c r="C598" s="392">
        <f>'ARL Fed'!$C$22</f>
        <v>0</v>
      </c>
      <c r="D598" s="392">
        <f>'ARL Fed'!$D$22</f>
        <v>0</v>
      </c>
      <c r="E598" s="392">
        <f>'ARL Fed'!$E$22</f>
        <v>27960485</v>
      </c>
      <c r="F598" s="392">
        <f>'ARL Fed'!$F$22</f>
        <v>1822613</v>
      </c>
      <c r="G598" s="392">
        <f>'ARL Fed'!$G$22</f>
        <v>69986</v>
      </c>
      <c r="H598" s="393"/>
    </row>
    <row r="599" spans="1:8" hidden="1" outlineLevel="1" collapsed="1">
      <c r="A599" s="390"/>
      <c r="B599" s="391"/>
      <c r="C599" s="392">
        <f>'ASU Fed'!$C$22</f>
        <v>0</v>
      </c>
      <c r="D599" s="392">
        <f>'ASU Fed'!$D$22</f>
        <v>0</v>
      </c>
      <c r="E599" s="392">
        <f>'ASU Fed'!$E$22</f>
        <v>7857891</v>
      </c>
      <c r="F599" s="392">
        <f>'ASU Fed'!$F$22</f>
        <v>7694631</v>
      </c>
      <c r="G599" s="392">
        <f>'ASU Fed'!$G$22</f>
        <v>163260</v>
      </c>
      <c r="H599" s="393"/>
    </row>
    <row r="600" spans="1:8" hidden="1" outlineLevel="1" collapsed="1">
      <c r="A600" s="390"/>
      <c r="B600" s="391"/>
      <c r="C600" s="392">
        <f>'AUS1 Fed'!$C$22</f>
        <v>0</v>
      </c>
      <c r="D600" s="392">
        <f>'AUS1 Fed'!$D$22</f>
        <v>0</v>
      </c>
      <c r="E600" s="392">
        <f>'AUS1 Fed'!$E$22</f>
        <v>32645797</v>
      </c>
      <c r="F600" s="392">
        <f>'AUS1 Fed'!$F$22</f>
        <v>3329888</v>
      </c>
      <c r="G600" s="392">
        <f>'AUS1 Fed'!$G$22</f>
        <v>0</v>
      </c>
      <c r="H600" s="393"/>
    </row>
    <row r="601" spans="1:8" hidden="1" outlineLevel="1" collapsed="1">
      <c r="A601" s="390"/>
      <c r="B601" s="391"/>
      <c r="C601" s="392">
        <f>'Dal Fed'!$C$22</f>
        <v>0</v>
      </c>
      <c r="D601" s="392">
        <f>'Dal Fed'!$D$22</f>
        <v>0</v>
      </c>
      <c r="E601" s="392">
        <f>'Dal Fed'!$E$22</f>
        <v>21046043</v>
      </c>
      <c r="F601" s="392">
        <f>'Dal Fed'!$F$22</f>
        <v>21046043</v>
      </c>
      <c r="G601" s="392">
        <f>'Dal Fed'!$G$22</f>
        <v>0</v>
      </c>
      <c r="H601" s="393"/>
    </row>
    <row r="602" spans="1:8" hidden="1" outlineLevel="1" collapsed="1">
      <c r="A602" s="390"/>
      <c r="B602" s="391"/>
      <c r="C602" s="392">
        <f>'E-P Fed'!$C$22</f>
        <v>0</v>
      </c>
      <c r="D602" s="392">
        <f>'E-P Fed'!$D$22</f>
        <v>0</v>
      </c>
      <c r="E602" s="392">
        <f>'E-P Fed'!$E$22</f>
        <v>31355336</v>
      </c>
      <c r="F602" s="392">
        <f>'E-P Fed'!$F$22</f>
        <v>21968559</v>
      </c>
      <c r="G602" s="392">
        <f>'E-P Fed'!$G$22</f>
        <v>9386777</v>
      </c>
      <c r="H602" s="393"/>
    </row>
    <row r="603" spans="1:8" hidden="1" outlineLevel="1" collapsed="1">
      <c r="A603" s="390"/>
      <c r="B603" s="391"/>
      <c r="C603" s="392">
        <f>'LU Fed'!$C$22</f>
        <v>0</v>
      </c>
      <c r="D603" s="392">
        <f>'LU Fed'!$D$22</f>
        <v>0</v>
      </c>
      <c r="E603" s="392">
        <f>'LU Fed'!$E$22</f>
        <v>9353709</v>
      </c>
      <c r="F603" s="392">
        <f>'LU Fed'!$F$22</f>
        <v>8987886</v>
      </c>
      <c r="G603" s="392">
        <f>'LU Fed'!$G$22</f>
        <v>0</v>
      </c>
      <c r="H603" s="393"/>
    </row>
    <row r="604" spans="1:8" hidden="1" outlineLevel="1" collapsed="1">
      <c r="A604" s="390"/>
      <c r="B604" s="391"/>
      <c r="C604" s="392">
        <f>'MIdWST Fed'!$C$22</f>
        <v>0</v>
      </c>
      <c r="D604" s="392">
        <f>'MIdWST Fed'!$D$22</f>
        <v>0</v>
      </c>
      <c r="E604" s="392">
        <f>'MIdWST Fed'!$E$22</f>
        <v>5471504</v>
      </c>
      <c r="F604" s="392">
        <f>'MIdWST Fed'!$F$22</f>
        <v>4475758</v>
      </c>
      <c r="G604" s="392">
        <f>'MIdWST Fed'!$G$22</f>
        <v>995746</v>
      </c>
      <c r="H604" s="393"/>
    </row>
    <row r="605" spans="1:8" hidden="1" outlineLevel="1" collapsed="1">
      <c r="A605" s="390"/>
      <c r="B605" s="391"/>
      <c r="C605" s="392">
        <f>'P-B Fed'!$C$22</f>
        <v>0</v>
      </c>
      <c r="D605" s="392">
        <f>'P-B Fed'!$D$22</f>
        <v>0</v>
      </c>
      <c r="E605" s="392">
        <f>'P-B Fed'!$E$22</f>
        <v>0</v>
      </c>
      <c r="F605" s="392">
        <f>'P-B Fed'!$F$22</f>
        <v>0</v>
      </c>
      <c r="G605" s="392">
        <f>'P-B Fed'!$G$22</f>
        <v>0</v>
      </c>
      <c r="H605" s="393"/>
    </row>
    <row r="606" spans="1:8" hidden="1" outlineLevel="1" collapsed="1">
      <c r="A606" s="390"/>
      <c r="B606" s="391"/>
      <c r="C606" s="392">
        <f>'PVAMU Fed'!$C$22</f>
        <v>0</v>
      </c>
      <c r="D606" s="392">
        <f>'PVAMU Fed'!$D$22</f>
        <v>0</v>
      </c>
      <c r="E606" s="392">
        <f>'PVAMU Fed'!$E$22</f>
        <v>14805141</v>
      </c>
      <c r="F606" s="392">
        <f>'PVAMU Fed'!$F$22</f>
        <v>2128346</v>
      </c>
      <c r="G606" s="392">
        <f>'PVAMU Fed'!$G$22</f>
        <v>866558</v>
      </c>
      <c r="H606" s="393"/>
    </row>
    <row r="607" spans="1:8" hidden="1" outlineLevel="1" collapsed="1">
      <c r="A607" s="390"/>
      <c r="B607" s="391"/>
      <c r="C607" s="392">
        <f>'RGV1 Fed'!$C$22</f>
        <v>0</v>
      </c>
      <c r="D607" s="392">
        <f>'RGV1 Fed'!$D$22</f>
        <v>0</v>
      </c>
      <c r="E607" s="392">
        <f>'RGV1 Fed'!$E$22</f>
        <v>40840147</v>
      </c>
      <c r="F607" s="392">
        <f>'RGV1 Fed'!$F$22</f>
        <v>40840147</v>
      </c>
      <c r="G607" s="392">
        <f>'RGV1 Fed'!$G$22</f>
        <v>0</v>
      </c>
      <c r="H607" s="393"/>
    </row>
    <row r="608" spans="1:8" hidden="1" outlineLevel="1" collapsed="1">
      <c r="A608" s="390"/>
      <c r="B608" s="391"/>
      <c r="C608" s="392">
        <f>'S-A Fed'!$C$22</f>
        <v>0</v>
      </c>
      <c r="D608" s="392">
        <f>'S-A Fed'!$D$22</f>
        <v>0</v>
      </c>
      <c r="E608" s="392">
        <f>'S-A Fed'!$E$22</f>
        <v>34738590</v>
      </c>
      <c r="F608" s="392">
        <f>'S-A Fed'!$F$22</f>
        <v>17913430</v>
      </c>
      <c r="G608" s="392">
        <f>'S-A Fed'!$G$22</f>
        <v>0</v>
      </c>
      <c r="H608" s="393"/>
    </row>
    <row r="609" spans="1:8" hidden="1" outlineLevel="1" collapsed="1">
      <c r="A609" s="390"/>
      <c r="B609" s="391"/>
      <c r="C609" s="392">
        <f>'SFA Fed'!$C$22</f>
        <v>0</v>
      </c>
      <c r="D609" s="392">
        <f>'SFA Fed'!$D$22</f>
        <v>0</v>
      </c>
      <c r="E609" s="392">
        <f>'SFA Fed'!$E$22</f>
        <v>11870883</v>
      </c>
      <c r="F609" s="392">
        <f>'SFA Fed'!$F$22</f>
        <v>11870883</v>
      </c>
      <c r="G609" s="392">
        <f>'SFA Fed'!$G$22</f>
        <v>0</v>
      </c>
      <c r="H609" s="393"/>
    </row>
    <row r="610" spans="1:8" hidden="1" outlineLevel="1" collapsed="1">
      <c r="A610" s="390"/>
      <c r="B610" s="391"/>
      <c r="C610" s="392">
        <f>'SHSU1 Fed'!$C$22</f>
        <v>0</v>
      </c>
      <c r="D610" s="392">
        <f>'SHSU1 Fed'!$D$22</f>
        <v>0</v>
      </c>
      <c r="E610" s="392">
        <f>'SHSU1 Fed'!$E$22</f>
        <v>19998079</v>
      </c>
      <c r="F610" s="392">
        <f>'SHSU1 Fed'!$F$22</f>
        <v>6984097</v>
      </c>
      <c r="G610" s="392">
        <f>'SHSU1 Fed'!$G$22</f>
        <v>0</v>
      </c>
      <c r="H610" s="393"/>
    </row>
    <row r="611" spans="1:8" hidden="1" outlineLevel="1" collapsed="1">
      <c r="A611" s="390"/>
      <c r="B611" s="391"/>
      <c r="C611" s="392">
        <f>'SRSU Fed'!$C$22</f>
        <v>0</v>
      </c>
      <c r="D611" s="392">
        <f>'SRSU Fed'!$D$22</f>
        <v>0</v>
      </c>
      <c r="E611" s="392">
        <f>'SRSU Fed'!$E$22</f>
        <v>2681692</v>
      </c>
      <c r="F611" s="392">
        <f>'SRSU Fed'!$F$22</f>
        <v>2681692</v>
      </c>
      <c r="G611" s="392">
        <f>'SRSU Fed'!$G$22</f>
        <v>0</v>
      </c>
      <c r="H611" s="393"/>
    </row>
    <row r="612" spans="1:8" hidden="1" outlineLevel="1" collapsed="1">
      <c r="A612" s="390"/>
      <c r="B612" s="391"/>
      <c r="C612" s="392">
        <f>'TAMIU Fed'!$C$22</f>
        <v>0</v>
      </c>
      <c r="D612" s="392">
        <f>'TAMIU Fed'!$D$22</f>
        <v>0</v>
      </c>
      <c r="E612" s="392">
        <f>'TAMIU Fed'!$E$22</f>
        <v>12214765</v>
      </c>
      <c r="F612" s="392">
        <f>'TAMIU Fed'!$F$22</f>
        <v>10475213</v>
      </c>
      <c r="G612" s="392">
        <f>'TAMIU Fed'!$G$22</f>
        <v>0</v>
      </c>
      <c r="H612" s="393"/>
    </row>
    <row r="613" spans="1:8" hidden="1" outlineLevel="1" collapsed="1">
      <c r="A613" s="390"/>
      <c r="B613" s="391"/>
      <c r="C613" s="392">
        <f>'TAMU Fed'!$C$22</f>
        <v>0</v>
      </c>
      <c r="D613" s="392">
        <f>'TAMU Fed'!$D$22</f>
        <v>0</v>
      </c>
      <c r="E613" s="392">
        <f>'TAMU Fed'!$E$22</f>
        <v>41175998</v>
      </c>
      <c r="F613" s="392">
        <f>'TAMU Fed'!$F$22</f>
        <v>30947290</v>
      </c>
      <c r="G613" s="392">
        <f>'TAMU Fed'!$G$22</f>
        <v>1159521</v>
      </c>
      <c r="H613" s="393"/>
    </row>
    <row r="614" spans="1:8" hidden="1" outlineLevel="1" collapsed="1">
      <c r="A614" s="390"/>
      <c r="B614" s="391"/>
      <c r="C614" s="392">
        <f>'TAMUC Fed'!$C$22</f>
        <v>0</v>
      </c>
      <c r="D614" s="392">
        <f>'TAMUC Fed'!$D$22</f>
        <v>0</v>
      </c>
      <c r="E614" s="392">
        <f>'TAMUC Fed'!$E$22</f>
        <v>6995387</v>
      </c>
      <c r="F614" s="392">
        <f>'TAMUC Fed'!$F$22</f>
        <v>3640725</v>
      </c>
      <c r="G614" s="392">
        <f>'TAMUC Fed'!$G$22</f>
        <v>0</v>
      </c>
      <c r="H614" s="393"/>
    </row>
    <row r="615" spans="1:8" hidden="1" outlineLevel="1" collapsed="1">
      <c r="A615" s="390"/>
      <c r="B615" s="391"/>
      <c r="C615" s="392">
        <f>'TAMUCC Fed'!$C$22</f>
        <v>0</v>
      </c>
      <c r="D615" s="392">
        <f>'TAMUCC Fed'!$D$22</f>
        <v>0</v>
      </c>
      <c r="E615" s="392">
        <f>'TAMUCC Fed'!$E$22</f>
        <v>11597486</v>
      </c>
      <c r="F615" s="392">
        <f>'TAMUCC Fed'!$F$22</f>
        <v>7486397</v>
      </c>
      <c r="G615" s="392">
        <f>'TAMUCC Fed'!$G$22</f>
        <v>4111089</v>
      </c>
      <c r="H615" s="393"/>
    </row>
    <row r="616" spans="1:8" hidden="1" outlineLevel="1" collapsed="1">
      <c r="A616" s="390"/>
      <c r="B616" s="391"/>
      <c r="C616" s="392">
        <f>'TAMUCT Fed'!$C$22</f>
        <v>0</v>
      </c>
      <c r="D616" s="392">
        <f>'TAMUCT Fed'!$D$22</f>
        <v>0</v>
      </c>
      <c r="E616" s="392">
        <f>'TAMUCT Fed'!$E$22</f>
        <v>2185898</v>
      </c>
      <c r="F616" s="392">
        <f>'TAMUCT Fed'!$F$22</f>
        <v>1994052</v>
      </c>
      <c r="G616" s="392">
        <f>'TAMUCT Fed'!$G$22</f>
        <v>191846</v>
      </c>
      <c r="H616" s="393"/>
    </row>
    <row r="617" spans="1:8" hidden="1" outlineLevel="1" collapsed="1">
      <c r="A617" s="390"/>
      <c r="B617" s="391"/>
      <c r="C617" s="392">
        <f>'TAMUG Fed'!$C$22</f>
        <v>0</v>
      </c>
      <c r="D617" s="392">
        <f>'TAMUG Fed'!$D$22</f>
        <v>0</v>
      </c>
      <c r="E617" s="392">
        <f>'TAMUG Fed'!$E$22</f>
        <v>0</v>
      </c>
      <c r="F617" s="392">
        <f>'TAMUG Fed'!$F$22</f>
        <v>0</v>
      </c>
      <c r="G617" s="392">
        <f>'TAMUG Fed'!$G$22</f>
        <v>0</v>
      </c>
      <c r="H617" s="393"/>
    </row>
    <row r="618" spans="1:8" hidden="1" outlineLevel="1" collapsed="1">
      <c r="A618" s="390"/>
      <c r="B618" s="391"/>
      <c r="C618" s="392">
        <f>'TAMUK Fed'!$C$22</f>
        <v>0</v>
      </c>
      <c r="D618" s="392">
        <f>'TAMUK Fed'!$D$22</f>
        <v>0</v>
      </c>
      <c r="E618" s="392">
        <f>'TAMUK Fed'!$E$22</f>
        <v>8629521</v>
      </c>
      <c r="F618" s="392">
        <f>'TAMUK Fed'!$F$22</f>
        <v>8300698</v>
      </c>
      <c r="G618" s="392">
        <f>'TAMUK Fed'!$G$22</f>
        <v>0</v>
      </c>
      <c r="H618" s="393"/>
    </row>
    <row r="619" spans="1:8" hidden="1" outlineLevel="1" collapsed="1">
      <c r="A619" s="390"/>
      <c r="B619" s="391"/>
      <c r="C619" s="392">
        <f>'TAMUSA Fed'!$C$22</f>
        <v>0</v>
      </c>
      <c r="D619" s="392">
        <f>'TAMUSA Fed'!$D$22</f>
        <v>0</v>
      </c>
      <c r="E619" s="392">
        <f>'TAMUSA Fed'!$E$22</f>
        <v>8175644</v>
      </c>
      <c r="F619" s="392">
        <f>'TAMUSA Fed'!$F$22</f>
        <v>3626497</v>
      </c>
      <c r="G619" s="392">
        <f>'TAMUSA Fed'!$G$22</f>
        <v>505900</v>
      </c>
      <c r="H619" s="393"/>
    </row>
    <row r="620" spans="1:8" hidden="1" outlineLevel="1" collapsed="1">
      <c r="A620" s="390"/>
      <c r="B620" s="391"/>
      <c r="C620" s="392">
        <f>'TAMUT Fed'!$C$22</f>
        <v>0</v>
      </c>
      <c r="D620" s="392">
        <f>'TAMUT Fed'!$D$22</f>
        <v>0</v>
      </c>
      <c r="E620" s="392">
        <f>'TAMUT Fed'!$E$22</f>
        <v>2153863</v>
      </c>
      <c r="F620" s="392">
        <f>'TAMUT Fed'!$F$22</f>
        <v>1729551</v>
      </c>
      <c r="G620" s="392">
        <f>'TAMUT Fed'!$G$22</f>
        <v>22637</v>
      </c>
      <c r="H620" s="393"/>
    </row>
    <row r="621" spans="1:8" hidden="1" outlineLevel="1" collapsed="1">
      <c r="A621" s="390"/>
      <c r="B621" s="391"/>
      <c r="C621" s="392">
        <f>'TARLST Fed'!$C$22</f>
        <v>0</v>
      </c>
      <c r="D621" s="392">
        <f>'TARLST Fed'!$D$22</f>
        <v>0</v>
      </c>
      <c r="E621" s="392">
        <f>'TARLST Fed'!$E$22</f>
        <v>12680004</v>
      </c>
      <c r="F621" s="392">
        <f>'TARLST Fed'!$F$22</f>
        <v>8169291</v>
      </c>
      <c r="G621" s="392">
        <f>'TARLST Fed'!$G$22</f>
        <v>1486657</v>
      </c>
      <c r="H621" s="393"/>
    </row>
    <row r="622" spans="1:8" hidden="1" outlineLevel="1" collapsed="1">
      <c r="A622" s="390"/>
      <c r="B622" s="391"/>
      <c r="C622" s="392">
        <f>'TSU Fed'!$C$22</f>
        <v>0</v>
      </c>
      <c r="D622" s="392">
        <f>'TSU Fed'!$D$22</f>
        <v>0</v>
      </c>
      <c r="E622" s="392">
        <f>'TSU Fed'!$E$22</f>
        <v>13616071</v>
      </c>
      <c r="F622" s="392">
        <f>'TSU Fed'!$F$22</f>
        <v>3384511</v>
      </c>
      <c r="G622" s="392">
        <f>'TSU Fed'!$G$22</f>
        <v>714220</v>
      </c>
      <c r="H622" s="393"/>
    </row>
    <row r="623" spans="1:8" hidden="1" outlineLevel="1" collapsed="1">
      <c r="A623" s="390"/>
      <c r="B623" s="391"/>
      <c r="C623" s="392">
        <f>'TTU Fed'!$C$22</f>
        <v>0</v>
      </c>
      <c r="D623" s="392">
        <f>'TTU Fed'!$D$22</f>
        <v>0</v>
      </c>
      <c r="E623" s="392">
        <f>'TTU Fed'!$E$22</f>
        <v>27031239</v>
      </c>
      <c r="F623" s="392">
        <f>'TTU Fed'!$F$22</f>
        <v>29909586</v>
      </c>
      <c r="G623" s="392">
        <f>'TTU Fed'!$G$22</f>
        <v>0</v>
      </c>
      <c r="H623" s="393"/>
    </row>
    <row r="624" spans="1:8" hidden="1" outlineLevel="1" collapsed="1">
      <c r="A624" s="390"/>
      <c r="B624" s="391"/>
      <c r="C624" s="392">
        <f>'TWU Fed'!$C$22</f>
        <v>0</v>
      </c>
      <c r="D624" s="392">
        <f>'TWU Fed'!$D$22</f>
        <v>0</v>
      </c>
      <c r="E624" s="392">
        <f>'TWU Fed'!$E$22</f>
        <v>10909116</v>
      </c>
      <c r="F624" s="392">
        <f>'TWU Fed'!$F$22</f>
        <v>7661552</v>
      </c>
      <c r="G624" s="392">
        <f>'TWU Fed'!$G$22</f>
        <v>0</v>
      </c>
      <c r="H624" s="393"/>
    </row>
    <row r="625" spans="1:8" hidden="1" outlineLevel="1" collapsed="1">
      <c r="A625" s="390"/>
      <c r="B625" s="391"/>
      <c r="C625" s="392">
        <f>'TXST Fed'!$C$22</f>
        <v>0</v>
      </c>
      <c r="D625" s="392">
        <f>'TXST Fed'!$D$22</f>
        <v>0</v>
      </c>
      <c r="E625" s="392">
        <f>'TXST Fed'!$E$22</f>
        <v>36246797</v>
      </c>
      <c r="F625" s="392">
        <f>'TXST Fed'!$F$22</f>
        <v>10508492</v>
      </c>
      <c r="G625" s="392">
        <f>'TXST Fed'!$G$22</f>
        <v>25738305</v>
      </c>
      <c r="H625" s="393"/>
    </row>
    <row r="626" spans="1:8" hidden="1" outlineLevel="1" collapsed="1">
      <c r="A626" s="390"/>
      <c r="B626" s="391"/>
      <c r="C626" s="392">
        <f>'TYL Fed'!$C$22</f>
        <v>0</v>
      </c>
      <c r="D626" s="392">
        <f>'TYL Fed'!$D$22</f>
        <v>0</v>
      </c>
      <c r="E626" s="392">
        <f>'TYL Fed'!$E$22</f>
        <v>6995387</v>
      </c>
      <c r="F626" s="392">
        <f>'TYL Fed'!$F$22</f>
        <v>3640725</v>
      </c>
      <c r="G626" s="392">
        <f>'TYL Fed'!$G$22</f>
        <v>0</v>
      </c>
      <c r="H626" s="393"/>
    </row>
    <row r="627" spans="1:8" hidden="1" outlineLevel="1" collapsed="1">
      <c r="A627" s="390"/>
      <c r="B627" s="391"/>
      <c r="C627" s="392">
        <f>'UH1 Fed'!$C$22</f>
        <v>0</v>
      </c>
      <c r="D627" s="392">
        <f>'UH1 Fed'!$D$22</f>
        <v>0</v>
      </c>
      <c r="E627" s="392">
        <f>'UH1 Fed'!$E$22</f>
        <v>43452885</v>
      </c>
      <c r="F627" s="392">
        <f>'UH1 Fed'!$F$22</f>
        <v>43452885</v>
      </c>
      <c r="G627" s="392">
        <f>'UH1 Fed'!$G$22</f>
        <v>0</v>
      </c>
      <c r="H627" s="393"/>
    </row>
    <row r="628" spans="1:8" hidden="1" outlineLevel="1" collapsed="1">
      <c r="A628" s="390"/>
      <c r="B628" s="391"/>
      <c r="C628" s="392">
        <f>'UHCL Fed'!$C$22</f>
        <v>0</v>
      </c>
      <c r="D628" s="392">
        <f>'UHCL Fed'!$D$22</f>
        <v>0</v>
      </c>
      <c r="E628" s="392">
        <f>'UHCL Fed'!$E$22</f>
        <v>7427468</v>
      </c>
      <c r="F628" s="392">
        <f>'UHCL Fed'!$F$22</f>
        <v>7247796</v>
      </c>
      <c r="G628" s="392">
        <f>'UHCL Fed'!$G$22</f>
        <v>179672</v>
      </c>
      <c r="H628" s="393"/>
    </row>
    <row r="629" spans="1:8" hidden="1" outlineLevel="1" collapsed="1">
      <c r="A629" s="390"/>
      <c r="B629" s="391"/>
      <c r="C629" s="392">
        <f>'UHD Fed'!$C$22</f>
        <v>0</v>
      </c>
      <c r="D629" s="392">
        <f>'UHD Fed'!$D$22</f>
        <v>0</v>
      </c>
      <c r="E629" s="392">
        <f>'UHD Fed'!$E$22</f>
        <v>13454664</v>
      </c>
      <c r="F629" s="392">
        <f>'UHD Fed'!$F$22</f>
        <v>5798823</v>
      </c>
      <c r="G629" s="392">
        <f>'UHD Fed'!$G$22</f>
        <v>2632007</v>
      </c>
      <c r="H629" s="393"/>
    </row>
    <row r="630" spans="1:8" hidden="1" outlineLevel="1" collapsed="1">
      <c r="A630" s="390"/>
      <c r="B630" s="391"/>
      <c r="C630" s="392">
        <f>'UHV Fed'!$C$22</f>
        <v>0</v>
      </c>
      <c r="D630" s="392">
        <f>'UHV Fed'!$D$22</f>
        <v>0</v>
      </c>
      <c r="E630" s="392">
        <f>'UHV Fed'!$E$22</f>
        <v>3067891</v>
      </c>
      <c r="F630" s="392">
        <f>'UHV Fed'!$F$22</f>
        <v>3067891</v>
      </c>
      <c r="G630" s="392">
        <f>'UHV Fed'!$G$22</f>
        <v>0</v>
      </c>
      <c r="H630" s="393"/>
    </row>
    <row r="631" spans="1:8" hidden="1" outlineLevel="1" collapsed="1">
      <c r="A631" s="390"/>
      <c r="B631" s="391"/>
      <c r="C631" s="392">
        <f>'UNT Fed'!$C$22</f>
        <v>0</v>
      </c>
      <c r="D631" s="392">
        <f>'UNT Fed'!$D$22</f>
        <v>0</v>
      </c>
      <c r="E631" s="392">
        <f>'UNT Fed'!$E$22</f>
        <v>33345551</v>
      </c>
      <c r="F631" s="392">
        <f>'UNT Fed'!$F$22</f>
        <v>24814304</v>
      </c>
      <c r="G631" s="392">
        <f>'UNT Fed'!$G$22</f>
        <v>4552657</v>
      </c>
      <c r="H631" s="393"/>
    </row>
    <row r="632" spans="1:8" hidden="1" outlineLevel="1" collapsed="1">
      <c r="A632" s="390"/>
      <c r="B632" s="391"/>
      <c r="C632" s="392">
        <f>'UNTD Fed'!$C$22</f>
        <v>0</v>
      </c>
      <c r="D632" s="392">
        <f>'UNTD Fed'!$D$22</f>
        <v>0</v>
      </c>
      <c r="E632" s="392">
        <f>'UNTD Fed'!$E$22</f>
        <v>3903506</v>
      </c>
      <c r="F632" s="392">
        <f>'UNTD Fed'!$F$22</f>
        <v>3903506</v>
      </c>
      <c r="G632" s="392">
        <f>'UNTD Fed'!$G$22</f>
        <v>0</v>
      </c>
      <c r="H632" s="393"/>
    </row>
    <row r="633" spans="1:8" hidden="1" outlineLevel="1" collapsed="1">
      <c r="A633" s="390"/>
      <c r="B633" s="391"/>
      <c r="C633" s="392">
        <f>'WTAMU Fed'!$C$22</f>
        <v>0</v>
      </c>
      <c r="D633" s="392">
        <f>'WTAMU Fed'!$D$22</f>
        <v>0</v>
      </c>
      <c r="E633" s="392">
        <f>'WTAMU Fed'!$E$22</f>
        <v>7219179</v>
      </c>
      <c r="F633" s="392">
        <f>'WTAMU Fed'!$F$22</f>
        <v>7219179</v>
      </c>
      <c r="G633" s="392">
        <f>'WTAMU Fed'!$G$22</f>
        <v>0</v>
      </c>
      <c r="H633" s="393"/>
    </row>
    <row r="634" spans="1:8" collapsed="1">
      <c r="A634" s="390" t="s">
        <v>1021</v>
      </c>
      <c r="B634" s="391" t="s">
        <v>1010</v>
      </c>
      <c r="C634" s="392">
        <f>SUM(C598:C633)</f>
        <v>0</v>
      </c>
      <c r="D634" s="392">
        <f>SUM(D598:D633)</f>
        <v>0</v>
      </c>
      <c r="E634" s="392">
        <f>SUM(E598:E633)</f>
        <v>573103617</v>
      </c>
      <c r="F634" s="392">
        <f>SUM(F598:F633)</f>
        <v>378722937</v>
      </c>
      <c r="G634" s="392">
        <f>SUM(G598:G633)</f>
        <v>52776838</v>
      </c>
      <c r="H634" s="393"/>
    </row>
    <row r="635" spans="1:8" hidden="1" outlineLevel="1">
      <c r="A635" s="390"/>
      <c r="B635" s="391"/>
      <c r="C635" s="392">
        <f>'ARL Fed'!$C$23</f>
        <v>0</v>
      </c>
      <c r="D635" s="392">
        <f>'ARL Fed'!$D$23</f>
        <v>0</v>
      </c>
      <c r="E635" s="392">
        <f>'ARL Fed'!$E$23</f>
        <v>0</v>
      </c>
      <c r="F635" s="392">
        <f>'ARL Fed'!$F$23</f>
        <v>0</v>
      </c>
      <c r="G635" s="392">
        <f>'ARL Fed'!$G$23</f>
        <v>0</v>
      </c>
      <c r="H635" s="393"/>
    </row>
    <row r="636" spans="1:8" hidden="1" outlineLevel="1" collapsed="1">
      <c r="A636" s="390"/>
      <c r="B636" s="391"/>
      <c r="C636" s="392">
        <f>'ASU Fed'!$C$23</f>
        <v>0</v>
      </c>
      <c r="D636" s="392">
        <f>'ASU Fed'!$D$23</f>
        <v>0</v>
      </c>
      <c r="E636" s="392">
        <f>'ASU Fed'!$E$23</f>
        <v>0</v>
      </c>
      <c r="F636" s="392">
        <f>'ASU Fed'!$F$23</f>
        <v>0</v>
      </c>
      <c r="G636" s="392">
        <f>'ASU Fed'!$G$23</f>
        <v>0</v>
      </c>
      <c r="H636" s="393"/>
    </row>
    <row r="637" spans="1:8" hidden="1" outlineLevel="1" collapsed="1">
      <c r="A637" s="390"/>
      <c r="B637" s="391"/>
      <c r="C637" s="392">
        <f>'AUS1 Fed'!$C$23</f>
        <v>0</v>
      </c>
      <c r="D637" s="392">
        <f>'AUS1 Fed'!$D$23</f>
        <v>0</v>
      </c>
      <c r="E637" s="392">
        <f>'AUS1 Fed'!$E$23</f>
        <v>0</v>
      </c>
      <c r="F637" s="392">
        <f>'AUS1 Fed'!$F$23</f>
        <v>0</v>
      </c>
      <c r="G637" s="392">
        <f>'AUS1 Fed'!$G$23</f>
        <v>0</v>
      </c>
      <c r="H637" s="393"/>
    </row>
    <row r="638" spans="1:8" hidden="1" outlineLevel="1" collapsed="1">
      <c r="A638" s="390"/>
      <c r="B638" s="391"/>
      <c r="C638" s="392">
        <f>'Dal Fed'!$C$23</f>
        <v>0</v>
      </c>
      <c r="D638" s="392">
        <f>'Dal Fed'!$D$23</f>
        <v>0</v>
      </c>
      <c r="E638" s="392">
        <f>'Dal Fed'!$E$23</f>
        <v>0</v>
      </c>
      <c r="F638" s="392">
        <f>'Dal Fed'!$F$23</f>
        <v>0</v>
      </c>
      <c r="G638" s="392">
        <f>'Dal Fed'!$G$23</f>
        <v>0</v>
      </c>
      <c r="H638" s="393"/>
    </row>
    <row r="639" spans="1:8" hidden="1" outlineLevel="1" collapsed="1">
      <c r="A639" s="390"/>
      <c r="B639" s="391"/>
      <c r="C639" s="392">
        <f>'E-P Fed'!$C$23</f>
        <v>0</v>
      </c>
      <c r="D639" s="392">
        <f>'E-P Fed'!$D$23</f>
        <v>0</v>
      </c>
      <c r="E639" s="392">
        <f>'E-P Fed'!$E$23</f>
        <v>0</v>
      </c>
      <c r="F639" s="392">
        <f>'E-P Fed'!$F$23</f>
        <v>0</v>
      </c>
      <c r="G639" s="392">
        <f>'E-P Fed'!$G$23</f>
        <v>0</v>
      </c>
      <c r="H639" s="393"/>
    </row>
    <row r="640" spans="1:8" hidden="1" outlineLevel="1" collapsed="1">
      <c r="A640" s="390"/>
      <c r="B640" s="391"/>
      <c r="C640" s="392">
        <f>'LU Fed'!$C$23</f>
        <v>0</v>
      </c>
      <c r="D640" s="392">
        <f>'LU Fed'!$D$23</f>
        <v>0</v>
      </c>
      <c r="E640" s="392">
        <f>'LU Fed'!$E$23</f>
        <v>0</v>
      </c>
      <c r="F640" s="392">
        <f>'LU Fed'!$F$23</f>
        <v>0</v>
      </c>
      <c r="G640" s="392">
        <f>'LU Fed'!$G$23</f>
        <v>0</v>
      </c>
      <c r="H640" s="393"/>
    </row>
    <row r="641" spans="1:8" hidden="1" outlineLevel="1" collapsed="1">
      <c r="A641" s="390"/>
      <c r="B641" s="391"/>
      <c r="C641" s="392">
        <f>'MIdWST Fed'!$C$23</f>
        <v>0</v>
      </c>
      <c r="D641" s="392">
        <f>'MIdWST Fed'!$D$23</f>
        <v>0</v>
      </c>
      <c r="E641" s="392">
        <f>'MIdWST Fed'!$E$23</f>
        <v>0</v>
      </c>
      <c r="F641" s="392">
        <f>'MIdWST Fed'!$F$23</f>
        <v>0</v>
      </c>
      <c r="G641" s="392">
        <f>'MIdWST Fed'!$G$23</f>
        <v>0</v>
      </c>
      <c r="H641" s="393"/>
    </row>
    <row r="642" spans="1:8" hidden="1" outlineLevel="1" collapsed="1">
      <c r="A642" s="390"/>
      <c r="B642" s="391"/>
      <c r="C642" s="392">
        <f>'P-B Fed'!$C$23</f>
        <v>0</v>
      </c>
      <c r="D642" s="392">
        <f>'P-B Fed'!$D$23</f>
        <v>0</v>
      </c>
      <c r="E642" s="392">
        <f>'P-B Fed'!$E$23</f>
        <v>0</v>
      </c>
      <c r="F642" s="392">
        <f>'P-B Fed'!$F$23</f>
        <v>0</v>
      </c>
      <c r="G642" s="392">
        <f>'P-B Fed'!$G$23</f>
        <v>0</v>
      </c>
      <c r="H642" s="393"/>
    </row>
    <row r="643" spans="1:8" hidden="1" outlineLevel="1" collapsed="1">
      <c r="A643" s="390"/>
      <c r="B643" s="391"/>
      <c r="C643" s="392">
        <f>'PVAMU Fed'!$C$23</f>
        <v>0</v>
      </c>
      <c r="D643" s="392">
        <f>'PVAMU Fed'!$D$23</f>
        <v>0</v>
      </c>
      <c r="E643" s="392">
        <f>'PVAMU Fed'!$E$23</f>
        <v>26502381</v>
      </c>
      <c r="F643" s="392">
        <f>'PVAMU Fed'!$F$23</f>
        <v>10710719</v>
      </c>
      <c r="G643" s="392">
        <f>'PVAMU Fed'!$G$23</f>
        <v>3317</v>
      </c>
      <c r="H643" s="393"/>
    </row>
    <row r="644" spans="1:8" hidden="1" outlineLevel="1" collapsed="1">
      <c r="A644" s="390"/>
      <c r="B644" s="391"/>
      <c r="C644" s="392">
        <f>'RGV1 Fed'!$C$23</f>
        <v>0</v>
      </c>
      <c r="D644" s="392">
        <f>'RGV1 Fed'!$D$23</f>
        <v>0</v>
      </c>
      <c r="E644" s="392">
        <f>'RGV1 Fed'!$E$23</f>
        <v>0</v>
      </c>
      <c r="F644" s="392">
        <f>'RGV1 Fed'!$F$23</f>
        <v>0</v>
      </c>
      <c r="G644" s="392">
        <f>'RGV1 Fed'!$G$23</f>
        <v>0</v>
      </c>
      <c r="H644" s="393"/>
    </row>
    <row r="645" spans="1:8" hidden="1" outlineLevel="1" collapsed="1">
      <c r="A645" s="390"/>
      <c r="B645" s="391"/>
      <c r="C645" s="392">
        <f>'S-A Fed'!$C$23</f>
        <v>0</v>
      </c>
      <c r="D645" s="392">
        <f>'S-A Fed'!$D$23</f>
        <v>0</v>
      </c>
      <c r="E645" s="392">
        <f>'S-A Fed'!$E$23</f>
        <v>0</v>
      </c>
      <c r="F645" s="392">
        <f>'S-A Fed'!$F$23</f>
        <v>0</v>
      </c>
      <c r="G645" s="392">
        <f>'S-A Fed'!$G$23</f>
        <v>0</v>
      </c>
      <c r="H645" s="393"/>
    </row>
    <row r="646" spans="1:8" hidden="1" outlineLevel="1" collapsed="1">
      <c r="A646" s="390"/>
      <c r="B646" s="391"/>
      <c r="C646" s="392">
        <f>'SFA Fed'!$C$23</f>
        <v>0</v>
      </c>
      <c r="D646" s="392">
        <f>'SFA Fed'!$D$23</f>
        <v>0</v>
      </c>
      <c r="E646" s="392">
        <f>'SFA Fed'!$E$23</f>
        <v>0</v>
      </c>
      <c r="F646" s="392">
        <f>'SFA Fed'!$F$23</f>
        <v>0</v>
      </c>
      <c r="G646" s="392">
        <f>'SFA Fed'!$G$23</f>
        <v>0</v>
      </c>
      <c r="H646" s="393"/>
    </row>
    <row r="647" spans="1:8" hidden="1" outlineLevel="1" collapsed="1">
      <c r="A647" s="390"/>
      <c r="B647" s="391"/>
      <c r="C647" s="392">
        <f>'SHSU1 Fed'!$C$23</f>
        <v>0</v>
      </c>
      <c r="D647" s="392">
        <f>'SHSU1 Fed'!$D$23</f>
        <v>0</v>
      </c>
      <c r="E647" s="392">
        <f>'SHSU1 Fed'!$E$23</f>
        <v>0</v>
      </c>
      <c r="F647" s="392">
        <f>'SHSU1 Fed'!$F$23</f>
        <v>0</v>
      </c>
      <c r="G647" s="392">
        <f>'SHSU1 Fed'!$G$23</f>
        <v>0</v>
      </c>
      <c r="H647" s="393"/>
    </row>
    <row r="648" spans="1:8" hidden="1" outlineLevel="1" collapsed="1">
      <c r="A648" s="390"/>
      <c r="B648" s="391"/>
      <c r="C648" s="392">
        <f>'SRSU Fed'!$C$23</f>
        <v>0</v>
      </c>
      <c r="D648" s="392">
        <f>'SRSU Fed'!$D$23</f>
        <v>0</v>
      </c>
      <c r="E648" s="392">
        <f>'SRSU Fed'!$E$23</f>
        <v>0</v>
      </c>
      <c r="F648" s="392">
        <f>'SRSU Fed'!$F$23</f>
        <v>0</v>
      </c>
      <c r="G648" s="392">
        <f>'SRSU Fed'!$G$23</f>
        <v>0</v>
      </c>
      <c r="H648" s="393"/>
    </row>
    <row r="649" spans="1:8" hidden="1" outlineLevel="1" collapsed="1">
      <c r="A649" s="390"/>
      <c r="B649" s="391"/>
      <c r="C649" s="392">
        <f>'TAMIU Fed'!$C$23</f>
        <v>0</v>
      </c>
      <c r="D649" s="392">
        <f>'TAMIU Fed'!$D$23</f>
        <v>0</v>
      </c>
      <c r="E649" s="392">
        <f>'TAMIU Fed'!$E$23</f>
        <v>0</v>
      </c>
      <c r="F649" s="392">
        <f>'TAMIU Fed'!$F$23</f>
        <v>0</v>
      </c>
      <c r="G649" s="392">
        <f>'TAMIU Fed'!$G$23</f>
        <v>0</v>
      </c>
      <c r="H649" s="393"/>
    </row>
    <row r="650" spans="1:8" hidden="1" outlineLevel="1" collapsed="1">
      <c r="A650" s="390"/>
      <c r="B650" s="391"/>
      <c r="C650" s="392">
        <f>'TAMU Fed'!$C$23</f>
        <v>0</v>
      </c>
      <c r="D650" s="392">
        <f>'TAMU Fed'!$D$23</f>
        <v>0</v>
      </c>
      <c r="E650" s="392">
        <f>'TAMU Fed'!$E$23</f>
        <v>0</v>
      </c>
      <c r="F650" s="392">
        <f>'TAMU Fed'!$F$23</f>
        <v>0</v>
      </c>
      <c r="G650" s="392">
        <f>'TAMU Fed'!$G$23</f>
        <v>0</v>
      </c>
      <c r="H650" s="393"/>
    </row>
    <row r="651" spans="1:8" hidden="1" outlineLevel="1" collapsed="1">
      <c r="A651" s="390"/>
      <c r="B651" s="391"/>
      <c r="C651" s="392">
        <f>'TAMUC Fed'!$C$23</f>
        <v>0</v>
      </c>
      <c r="D651" s="392">
        <f>'TAMUC Fed'!$D$23</f>
        <v>0</v>
      </c>
      <c r="E651" s="392">
        <f>'TAMUC Fed'!$E$23</f>
        <v>0</v>
      </c>
      <c r="F651" s="392">
        <f>'TAMUC Fed'!$F$23</f>
        <v>0</v>
      </c>
      <c r="G651" s="392">
        <f>'TAMUC Fed'!$G$23</f>
        <v>0</v>
      </c>
      <c r="H651" s="393"/>
    </row>
    <row r="652" spans="1:8" hidden="1" outlineLevel="1" collapsed="1">
      <c r="A652" s="390"/>
      <c r="B652" s="391"/>
      <c r="C652" s="392">
        <f>'TAMUCC Fed'!$C$23</f>
        <v>0</v>
      </c>
      <c r="D652" s="392">
        <f>'TAMUCC Fed'!$D$23</f>
        <v>0</v>
      </c>
      <c r="E652" s="392">
        <f>'TAMUCC Fed'!$E$23</f>
        <v>0</v>
      </c>
      <c r="F652" s="392">
        <f>'TAMUCC Fed'!$F$23</f>
        <v>0</v>
      </c>
      <c r="G652" s="392">
        <f>'TAMUCC Fed'!$G$23</f>
        <v>0</v>
      </c>
      <c r="H652" s="393"/>
    </row>
    <row r="653" spans="1:8" hidden="1" outlineLevel="1" collapsed="1">
      <c r="A653" s="390"/>
      <c r="B653" s="391"/>
      <c r="C653" s="392">
        <f>'TAMUCT Fed'!$C$23</f>
        <v>0</v>
      </c>
      <c r="D653" s="392">
        <f>'TAMUCT Fed'!$D$23</f>
        <v>0</v>
      </c>
      <c r="E653" s="392">
        <f>'TAMUCT Fed'!$E$23</f>
        <v>0</v>
      </c>
      <c r="F653" s="392">
        <f>'TAMUCT Fed'!$F$23</f>
        <v>0</v>
      </c>
      <c r="G653" s="392">
        <f>'TAMUCT Fed'!$G$23</f>
        <v>0</v>
      </c>
      <c r="H653" s="393"/>
    </row>
    <row r="654" spans="1:8" hidden="1" outlineLevel="1" collapsed="1">
      <c r="A654" s="390"/>
      <c r="B654" s="391"/>
      <c r="C654" s="392">
        <f>'TAMUG Fed'!$C$23</f>
        <v>0</v>
      </c>
      <c r="D654" s="392">
        <f>'TAMUG Fed'!$D$23</f>
        <v>0</v>
      </c>
      <c r="E654" s="392">
        <f>'TAMUG Fed'!$E$23</f>
        <v>0</v>
      </c>
      <c r="F654" s="392">
        <f>'TAMUG Fed'!$F$23</f>
        <v>0</v>
      </c>
      <c r="G654" s="392">
        <f>'TAMUG Fed'!$G$23</f>
        <v>0</v>
      </c>
      <c r="H654" s="393"/>
    </row>
    <row r="655" spans="1:8" hidden="1" outlineLevel="1" collapsed="1">
      <c r="A655" s="390"/>
      <c r="B655" s="391"/>
      <c r="C655" s="392">
        <f>'TAMUK Fed'!$C$23</f>
        <v>0</v>
      </c>
      <c r="D655" s="392">
        <f>'TAMUK Fed'!$D$23</f>
        <v>0</v>
      </c>
      <c r="E655" s="392">
        <f>'TAMUK Fed'!$E$23</f>
        <v>0</v>
      </c>
      <c r="F655" s="392">
        <f>'TAMUK Fed'!$F$23</f>
        <v>0</v>
      </c>
      <c r="G655" s="392">
        <f>'TAMUK Fed'!$G$23</f>
        <v>0</v>
      </c>
      <c r="H655" s="393"/>
    </row>
    <row r="656" spans="1:8" hidden="1" outlineLevel="1" collapsed="1">
      <c r="A656" s="390"/>
      <c r="B656" s="391"/>
      <c r="C656" s="392">
        <f>'TAMUSA Fed'!$C$23</f>
        <v>0</v>
      </c>
      <c r="D656" s="392">
        <f>'TAMUSA Fed'!$D$23</f>
        <v>0</v>
      </c>
      <c r="E656" s="392">
        <f>'TAMUSA Fed'!$E$23</f>
        <v>0</v>
      </c>
      <c r="F656" s="392">
        <f>'TAMUSA Fed'!$F$23</f>
        <v>0</v>
      </c>
      <c r="G656" s="392">
        <f>'TAMUSA Fed'!$G$23</f>
        <v>0</v>
      </c>
      <c r="H656" s="393"/>
    </row>
    <row r="657" spans="1:8" hidden="1" outlineLevel="1" collapsed="1">
      <c r="A657" s="390"/>
      <c r="B657" s="391"/>
      <c r="C657" s="392">
        <f>'TAMUT Fed'!$C$23</f>
        <v>0</v>
      </c>
      <c r="D657" s="392">
        <f>'TAMUT Fed'!$D$23</f>
        <v>0</v>
      </c>
      <c r="E657" s="392">
        <f>'TAMUT Fed'!$E$23</f>
        <v>0</v>
      </c>
      <c r="F657" s="392">
        <f>'TAMUT Fed'!$F$23</f>
        <v>0</v>
      </c>
      <c r="G657" s="392">
        <f>'TAMUT Fed'!$G$23</f>
        <v>0</v>
      </c>
      <c r="H657" s="393"/>
    </row>
    <row r="658" spans="1:8" hidden="1" outlineLevel="1" collapsed="1">
      <c r="A658" s="390"/>
      <c r="B658" s="391"/>
      <c r="C658" s="392">
        <f>'TARLST Fed'!$C$23</f>
        <v>0</v>
      </c>
      <c r="D658" s="392">
        <f>'TARLST Fed'!$D$23</f>
        <v>0</v>
      </c>
      <c r="E658" s="392">
        <f>'TARLST Fed'!$E$23</f>
        <v>0</v>
      </c>
      <c r="F658" s="392">
        <f>'TARLST Fed'!$F$23</f>
        <v>0</v>
      </c>
      <c r="G658" s="392">
        <f>'TARLST Fed'!$G$23</f>
        <v>0</v>
      </c>
      <c r="H658" s="393"/>
    </row>
    <row r="659" spans="1:8" hidden="1" outlineLevel="1" collapsed="1">
      <c r="A659" s="390"/>
      <c r="B659" s="391"/>
      <c r="C659" s="392">
        <f>'TSU Fed'!$C$23</f>
        <v>0</v>
      </c>
      <c r="D659" s="392">
        <f>'TSU Fed'!$D$23</f>
        <v>0</v>
      </c>
      <c r="E659" s="392">
        <f>'TSU Fed'!$E$23</f>
        <v>32235134</v>
      </c>
      <c r="F659" s="392">
        <f>'TSU Fed'!$F$23</f>
        <v>6612050</v>
      </c>
      <c r="G659" s="392">
        <f>'TSU Fed'!$G$23</f>
        <v>6150835</v>
      </c>
      <c r="H659" s="393"/>
    </row>
    <row r="660" spans="1:8" hidden="1" outlineLevel="1" collapsed="1">
      <c r="A660" s="390"/>
      <c r="B660" s="391"/>
      <c r="C660" s="392">
        <f>'TTU Fed'!$C$23</f>
        <v>0</v>
      </c>
      <c r="D660" s="392">
        <f>'TTU Fed'!$D$23</f>
        <v>0</v>
      </c>
      <c r="E660" s="392">
        <f>'TTU Fed'!$E$23</f>
        <v>0</v>
      </c>
      <c r="F660" s="392">
        <f>'TTU Fed'!$F$23</f>
        <v>0</v>
      </c>
      <c r="G660" s="392">
        <f>'TTU Fed'!$G$23</f>
        <v>0</v>
      </c>
      <c r="H660" s="393"/>
    </row>
    <row r="661" spans="1:8" hidden="1" outlineLevel="1" collapsed="1">
      <c r="A661" s="390"/>
      <c r="B661" s="391"/>
      <c r="C661" s="392">
        <f>'TWU Fed'!$C$23</f>
        <v>0</v>
      </c>
      <c r="D661" s="392">
        <f>'TWU Fed'!$D$23</f>
        <v>0</v>
      </c>
      <c r="E661" s="392">
        <f>'TWU Fed'!$E$23</f>
        <v>0</v>
      </c>
      <c r="F661" s="392">
        <f>'TWU Fed'!$F$23</f>
        <v>0</v>
      </c>
      <c r="G661" s="392">
        <f>'TWU Fed'!$G$23</f>
        <v>0</v>
      </c>
      <c r="H661" s="393"/>
    </row>
    <row r="662" spans="1:8" hidden="1" outlineLevel="1" collapsed="1">
      <c r="A662" s="390"/>
      <c r="B662" s="391"/>
      <c r="C662" s="392">
        <f>'TXST Fed'!$C$23</f>
        <v>0</v>
      </c>
      <c r="D662" s="392">
        <f>'TXST Fed'!$D$23</f>
        <v>0</v>
      </c>
      <c r="E662" s="392">
        <f>'TXST Fed'!$E$23</f>
        <v>0</v>
      </c>
      <c r="F662" s="392">
        <f>'TXST Fed'!$F$23</f>
        <v>0</v>
      </c>
      <c r="G662" s="392">
        <f>'TXST Fed'!$G$23</f>
        <v>0</v>
      </c>
      <c r="H662" s="393"/>
    </row>
    <row r="663" spans="1:8" hidden="1" outlineLevel="1" collapsed="1">
      <c r="A663" s="390"/>
      <c r="B663" s="391"/>
      <c r="C663" s="392">
        <f>'TYL Fed'!$C$23</f>
        <v>0</v>
      </c>
      <c r="D663" s="392">
        <f>'TYL Fed'!$D$23</f>
        <v>0</v>
      </c>
      <c r="E663" s="392">
        <f>'TYL Fed'!$E$23</f>
        <v>0</v>
      </c>
      <c r="F663" s="392">
        <f>'TYL Fed'!$F$23</f>
        <v>0</v>
      </c>
      <c r="G663" s="392">
        <f>'TYL Fed'!$G$23</f>
        <v>0</v>
      </c>
      <c r="H663" s="393"/>
    </row>
    <row r="664" spans="1:8" hidden="1" outlineLevel="1" collapsed="1">
      <c r="A664" s="390"/>
      <c r="B664" s="391"/>
      <c r="C664" s="392">
        <f>'UH1 Fed'!$C$23</f>
        <v>0</v>
      </c>
      <c r="D664" s="392">
        <f>'UH1 Fed'!$D$23</f>
        <v>0</v>
      </c>
      <c r="E664" s="392">
        <f>'UH1 Fed'!$E$23</f>
        <v>0</v>
      </c>
      <c r="F664" s="392">
        <f>'UH1 Fed'!$F$23</f>
        <v>0</v>
      </c>
      <c r="G664" s="392">
        <f>'UH1 Fed'!$G$23</f>
        <v>0</v>
      </c>
      <c r="H664" s="393"/>
    </row>
    <row r="665" spans="1:8" hidden="1" outlineLevel="1" collapsed="1">
      <c r="A665" s="390"/>
      <c r="B665" s="391"/>
      <c r="C665" s="392">
        <f>'UHCL Fed'!$C$23</f>
        <v>0</v>
      </c>
      <c r="D665" s="392">
        <f>'UHCL Fed'!$D$23</f>
        <v>0</v>
      </c>
      <c r="E665" s="392">
        <f>'UHCL Fed'!$E$23</f>
        <v>0</v>
      </c>
      <c r="F665" s="392">
        <f>'UHCL Fed'!$F$23</f>
        <v>0</v>
      </c>
      <c r="G665" s="392">
        <f>'UHCL Fed'!$G$23</f>
        <v>0</v>
      </c>
      <c r="H665" s="393"/>
    </row>
    <row r="666" spans="1:8" hidden="1" outlineLevel="1" collapsed="1">
      <c r="A666" s="390"/>
      <c r="B666" s="391"/>
      <c r="C666" s="392">
        <f>'UHD Fed'!$C$23</f>
        <v>0</v>
      </c>
      <c r="D666" s="392">
        <f>'UHD Fed'!$D$23</f>
        <v>0</v>
      </c>
      <c r="E666" s="392">
        <f>'UHD Fed'!$E$23</f>
        <v>0</v>
      </c>
      <c r="F666" s="392">
        <f>'UHD Fed'!$F$23</f>
        <v>0</v>
      </c>
      <c r="G666" s="392">
        <f>'UHD Fed'!$G$23</f>
        <v>0</v>
      </c>
      <c r="H666" s="393"/>
    </row>
    <row r="667" spans="1:8" hidden="1" outlineLevel="1" collapsed="1">
      <c r="A667" s="390"/>
      <c r="B667" s="391"/>
      <c r="C667" s="392">
        <f>'UHV Fed'!$C$23</f>
        <v>0</v>
      </c>
      <c r="D667" s="392">
        <f>'UHV Fed'!$D$23</f>
        <v>0</v>
      </c>
      <c r="E667" s="392">
        <f>'UHV Fed'!$E$23</f>
        <v>0</v>
      </c>
      <c r="F667" s="392">
        <f>'UHV Fed'!$F$23</f>
        <v>0</v>
      </c>
      <c r="G667" s="392">
        <f>'UHV Fed'!$G$23</f>
        <v>0</v>
      </c>
      <c r="H667" s="393"/>
    </row>
    <row r="668" spans="1:8" hidden="1" outlineLevel="1" collapsed="1">
      <c r="A668" s="390"/>
      <c r="B668" s="391"/>
      <c r="C668" s="392">
        <f>'UNT Fed'!$C$23</f>
        <v>0</v>
      </c>
      <c r="D668" s="392">
        <f>'UNT Fed'!$D$23</f>
        <v>0</v>
      </c>
      <c r="E668" s="392">
        <f>'UNT Fed'!$E$23</f>
        <v>0</v>
      </c>
      <c r="F668" s="392">
        <f>'UNT Fed'!$F$23</f>
        <v>0</v>
      </c>
      <c r="G668" s="392">
        <f>'UNT Fed'!$G$23</f>
        <v>0</v>
      </c>
      <c r="H668" s="393"/>
    </row>
    <row r="669" spans="1:8" hidden="1" outlineLevel="1" collapsed="1">
      <c r="A669" s="390"/>
      <c r="B669" s="391"/>
      <c r="C669" s="392">
        <f>'UNTD Fed'!$C$23</f>
        <v>0</v>
      </c>
      <c r="D669" s="392">
        <f>'UNTD Fed'!$D$23</f>
        <v>0</v>
      </c>
      <c r="E669" s="392">
        <f>'UNTD Fed'!$E$23</f>
        <v>0</v>
      </c>
      <c r="F669" s="392">
        <f>'UNTD Fed'!$F$23</f>
        <v>0</v>
      </c>
      <c r="G669" s="392">
        <f>'UNTD Fed'!$G$23</f>
        <v>0</v>
      </c>
      <c r="H669" s="393"/>
    </row>
    <row r="670" spans="1:8" hidden="1" outlineLevel="1" collapsed="1">
      <c r="A670" s="390"/>
      <c r="B670" s="391"/>
      <c r="C670" s="392">
        <f>'WTAMU Fed'!$C$23</f>
        <v>0</v>
      </c>
      <c r="D670" s="392">
        <f>'WTAMU Fed'!$D$23</f>
        <v>0</v>
      </c>
      <c r="E670" s="392">
        <f>'WTAMU Fed'!$E$23</f>
        <v>0</v>
      </c>
      <c r="F670" s="392">
        <f>'WTAMU Fed'!$F$23</f>
        <v>0</v>
      </c>
      <c r="G670" s="392">
        <f>'WTAMU Fed'!$G$23</f>
        <v>0</v>
      </c>
      <c r="H670" s="393"/>
    </row>
    <row r="671" spans="1:8" collapsed="1">
      <c r="A671" s="390" t="s">
        <v>1021</v>
      </c>
      <c r="B671" s="391" t="s">
        <v>1011</v>
      </c>
      <c r="C671" s="392">
        <f>SUM(C635:C670)</f>
        <v>0</v>
      </c>
      <c r="D671" s="392">
        <f>SUM(D635:D670)</f>
        <v>0</v>
      </c>
      <c r="E671" s="392">
        <f>SUM(E635:E670)</f>
        <v>58737515</v>
      </c>
      <c r="F671" s="392">
        <f>SUM(F635:F670)</f>
        <v>17322769</v>
      </c>
      <c r="G671" s="392">
        <f>SUM(G635:G670)</f>
        <v>6154152</v>
      </c>
      <c r="H671" s="393"/>
    </row>
    <row r="672" spans="1:8" hidden="1" outlineLevel="1">
      <c r="A672" s="390"/>
      <c r="B672" s="391"/>
      <c r="C672" s="392">
        <f>'ARL Fed'!$C$24</f>
        <v>0</v>
      </c>
      <c r="D672" s="392">
        <f>'ARL Fed'!$D$24</f>
        <v>0</v>
      </c>
      <c r="E672" s="392">
        <f>'ARL Fed'!$E$24</f>
        <v>0</v>
      </c>
      <c r="F672" s="392">
        <f>'ARL Fed'!$F$24</f>
        <v>0</v>
      </c>
      <c r="G672" s="392">
        <f>'ARL Fed'!$G$24</f>
        <v>0</v>
      </c>
      <c r="H672" s="393"/>
    </row>
    <row r="673" spans="1:8" hidden="1" outlineLevel="1" collapsed="1">
      <c r="A673" s="390"/>
      <c r="B673" s="391"/>
      <c r="C673" s="392">
        <f>'ASU Fed'!$C$24</f>
        <v>0</v>
      </c>
      <c r="D673" s="392">
        <f>'ASU Fed'!$D$24</f>
        <v>0</v>
      </c>
      <c r="E673" s="392">
        <f>'ASU Fed'!$E$24</f>
        <v>0</v>
      </c>
      <c r="F673" s="392">
        <f>'ASU Fed'!$F$24</f>
        <v>0</v>
      </c>
      <c r="G673" s="392">
        <f>'ASU Fed'!$G$24</f>
        <v>0</v>
      </c>
      <c r="H673" s="393"/>
    </row>
    <row r="674" spans="1:8" hidden="1" outlineLevel="1" collapsed="1">
      <c r="A674" s="390"/>
      <c r="B674" s="391"/>
      <c r="C674" s="392">
        <f>'AUS1 Fed'!$C$24</f>
        <v>0</v>
      </c>
      <c r="D674" s="392">
        <f>'AUS1 Fed'!$D$24</f>
        <v>0</v>
      </c>
      <c r="E674" s="392">
        <f>'AUS1 Fed'!$E$24</f>
        <v>0</v>
      </c>
      <c r="F674" s="392">
        <f>'AUS1 Fed'!$F$24</f>
        <v>0</v>
      </c>
      <c r="G674" s="392">
        <f>'AUS1 Fed'!$G$24</f>
        <v>0</v>
      </c>
      <c r="H674" s="393"/>
    </row>
    <row r="675" spans="1:8" hidden="1" outlineLevel="1" collapsed="1">
      <c r="A675" s="390"/>
      <c r="B675" s="391"/>
      <c r="C675" s="392">
        <f>'Dal Fed'!$C$24</f>
        <v>0</v>
      </c>
      <c r="D675" s="392">
        <f>'Dal Fed'!$D$24</f>
        <v>0</v>
      </c>
      <c r="E675" s="392">
        <f>'Dal Fed'!$E$24</f>
        <v>0</v>
      </c>
      <c r="F675" s="392">
        <f>'Dal Fed'!$F$24</f>
        <v>0</v>
      </c>
      <c r="G675" s="392">
        <f>'Dal Fed'!$G$24</f>
        <v>0</v>
      </c>
      <c r="H675" s="393"/>
    </row>
    <row r="676" spans="1:8" hidden="1" outlineLevel="1" collapsed="1">
      <c r="A676" s="390"/>
      <c r="B676" s="391"/>
      <c r="C676" s="392">
        <f>'E-P Fed'!$C$24</f>
        <v>0</v>
      </c>
      <c r="D676" s="392">
        <f>'E-P Fed'!$D$24</f>
        <v>0</v>
      </c>
      <c r="E676" s="392">
        <f>'E-P Fed'!$E$24</f>
        <v>0</v>
      </c>
      <c r="F676" s="392">
        <f>'E-P Fed'!$F$24</f>
        <v>0</v>
      </c>
      <c r="G676" s="392">
        <f>'E-P Fed'!$G$24</f>
        <v>0</v>
      </c>
      <c r="H676" s="393"/>
    </row>
    <row r="677" spans="1:8" hidden="1" outlineLevel="1" collapsed="1">
      <c r="A677" s="390"/>
      <c r="B677" s="391"/>
      <c r="C677" s="392">
        <f>'LU Fed'!$C$24</f>
        <v>0</v>
      </c>
      <c r="D677" s="392">
        <f>'LU Fed'!$D$24</f>
        <v>0</v>
      </c>
      <c r="E677" s="392">
        <f>'LU Fed'!$E$24</f>
        <v>0</v>
      </c>
      <c r="F677" s="392">
        <f>'LU Fed'!$F$24</f>
        <v>0</v>
      </c>
      <c r="G677" s="392">
        <f>'LU Fed'!$G$24</f>
        <v>0</v>
      </c>
      <c r="H677" s="393"/>
    </row>
    <row r="678" spans="1:8" hidden="1" outlineLevel="1" collapsed="1">
      <c r="A678" s="390"/>
      <c r="B678" s="391"/>
      <c r="C678" s="392">
        <f>'MIdWST Fed'!$C$24</f>
        <v>0</v>
      </c>
      <c r="D678" s="392">
        <f>'MIdWST Fed'!$D$24</f>
        <v>0</v>
      </c>
      <c r="E678" s="392">
        <f>'MIdWST Fed'!$E$24</f>
        <v>0</v>
      </c>
      <c r="F678" s="392">
        <f>'MIdWST Fed'!$F$24</f>
        <v>0</v>
      </c>
      <c r="G678" s="392">
        <f>'MIdWST Fed'!$G$24</f>
        <v>0</v>
      </c>
      <c r="H678" s="393"/>
    </row>
    <row r="679" spans="1:8" hidden="1" outlineLevel="1" collapsed="1">
      <c r="A679" s="390"/>
      <c r="B679" s="391"/>
      <c r="C679" s="392">
        <f>'P-B Fed'!$C$24</f>
        <v>0</v>
      </c>
      <c r="D679" s="392">
        <f>'P-B Fed'!$D$24</f>
        <v>0</v>
      </c>
      <c r="E679" s="392">
        <f>'P-B Fed'!$E$24</f>
        <v>0</v>
      </c>
      <c r="F679" s="392">
        <f>'P-B Fed'!$F$24</f>
        <v>0</v>
      </c>
      <c r="G679" s="392">
        <f>'P-B Fed'!$G$24</f>
        <v>0</v>
      </c>
      <c r="H679" s="393"/>
    </row>
    <row r="680" spans="1:8" hidden="1" outlineLevel="1" collapsed="1">
      <c r="A680" s="390"/>
      <c r="B680" s="391"/>
      <c r="C680" s="392">
        <f>'PVAMU Fed'!$C$24</f>
        <v>0</v>
      </c>
      <c r="D680" s="392">
        <f>'PVAMU Fed'!$D$24</f>
        <v>0</v>
      </c>
      <c r="E680" s="392">
        <f>'PVAMU Fed'!$E$24</f>
        <v>0</v>
      </c>
      <c r="F680" s="392">
        <f>'PVAMU Fed'!$F$24</f>
        <v>0</v>
      </c>
      <c r="G680" s="392">
        <f>'PVAMU Fed'!$G$24</f>
        <v>0</v>
      </c>
      <c r="H680" s="393"/>
    </row>
    <row r="681" spans="1:8" hidden="1" outlineLevel="1" collapsed="1">
      <c r="A681" s="390"/>
      <c r="B681" s="391"/>
      <c r="C681" s="392">
        <f>'RGV1 Fed'!$C$24</f>
        <v>0</v>
      </c>
      <c r="D681" s="392">
        <f>'RGV1 Fed'!$D$24</f>
        <v>0</v>
      </c>
      <c r="E681" s="392">
        <f>'RGV1 Fed'!$E$24</f>
        <v>0</v>
      </c>
      <c r="F681" s="392">
        <f>'RGV1 Fed'!$F$24</f>
        <v>0</v>
      </c>
      <c r="G681" s="392">
        <f>'RGV1 Fed'!$G$24</f>
        <v>0</v>
      </c>
      <c r="H681" s="393"/>
    </row>
    <row r="682" spans="1:8" hidden="1" outlineLevel="1" collapsed="1">
      <c r="A682" s="390"/>
      <c r="B682" s="391"/>
      <c r="C682" s="392">
        <f>'S-A Fed'!$C$24</f>
        <v>0</v>
      </c>
      <c r="D682" s="392">
        <f>'S-A Fed'!$D$24</f>
        <v>0</v>
      </c>
      <c r="E682" s="392">
        <f>'S-A Fed'!$E$24</f>
        <v>0</v>
      </c>
      <c r="F682" s="392">
        <f>'S-A Fed'!$F$24</f>
        <v>0</v>
      </c>
      <c r="G682" s="392">
        <f>'S-A Fed'!$G$24</f>
        <v>0</v>
      </c>
      <c r="H682" s="393"/>
    </row>
    <row r="683" spans="1:8" hidden="1" outlineLevel="1" collapsed="1">
      <c r="A683" s="390"/>
      <c r="B683" s="391"/>
      <c r="C683" s="392">
        <f>'SFA Fed'!$C$24</f>
        <v>0</v>
      </c>
      <c r="D683" s="392">
        <f>'SFA Fed'!$D$24</f>
        <v>0</v>
      </c>
      <c r="E683" s="392">
        <f>'SFA Fed'!$E$24</f>
        <v>0</v>
      </c>
      <c r="F683" s="392">
        <f>'SFA Fed'!$F$24</f>
        <v>0</v>
      </c>
      <c r="G683" s="392">
        <f>'SFA Fed'!$G$24</f>
        <v>0</v>
      </c>
      <c r="H683" s="393"/>
    </row>
    <row r="684" spans="1:8" hidden="1" outlineLevel="1" collapsed="1">
      <c r="A684" s="390"/>
      <c r="B684" s="391"/>
      <c r="C684" s="392">
        <f>'SHSU1 Fed'!$C$24</f>
        <v>0</v>
      </c>
      <c r="D684" s="392">
        <f>'SHSU1 Fed'!$D$24</f>
        <v>0</v>
      </c>
      <c r="E684" s="392">
        <f>'SHSU1 Fed'!$E$24</f>
        <v>0</v>
      </c>
      <c r="F684" s="392">
        <f>'SHSU1 Fed'!$F$24</f>
        <v>0</v>
      </c>
      <c r="G684" s="392">
        <f>'SHSU1 Fed'!$G$24</f>
        <v>0</v>
      </c>
      <c r="H684" s="393"/>
    </row>
    <row r="685" spans="1:8" hidden="1" outlineLevel="1" collapsed="1">
      <c r="A685" s="390"/>
      <c r="B685" s="391"/>
      <c r="C685" s="392">
        <f>'SRSU Fed'!$C$24</f>
        <v>0</v>
      </c>
      <c r="D685" s="392">
        <f>'SRSU Fed'!$D$24</f>
        <v>0</v>
      </c>
      <c r="E685" s="392">
        <f>'SRSU Fed'!$E$24</f>
        <v>0</v>
      </c>
      <c r="F685" s="392">
        <f>'SRSU Fed'!$F$24</f>
        <v>0</v>
      </c>
      <c r="G685" s="392">
        <f>'SRSU Fed'!$G$24</f>
        <v>0</v>
      </c>
      <c r="H685" s="393"/>
    </row>
    <row r="686" spans="1:8" hidden="1" outlineLevel="1" collapsed="1">
      <c r="A686" s="390"/>
      <c r="B686" s="391"/>
      <c r="C686" s="392">
        <f>'TAMIU Fed'!$C$24</f>
        <v>0</v>
      </c>
      <c r="D686" s="392">
        <f>'TAMIU Fed'!$D$24</f>
        <v>0</v>
      </c>
      <c r="E686" s="392">
        <f>'TAMIU Fed'!$E$24</f>
        <v>0</v>
      </c>
      <c r="F686" s="392">
        <f>'TAMIU Fed'!$F$24</f>
        <v>0</v>
      </c>
      <c r="G686" s="392">
        <f>'TAMIU Fed'!$G$24</f>
        <v>0</v>
      </c>
      <c r="H686" s="393"/>
    </row>
    <row r="687" spans="1:8" hidden="1" outlineLevel="1" collapsed="1">
      <c r="A687" s="390"/>
      <c r="B687" s="391"/>
      <c r="C687" s="392">
        <f>'TAMU Fed'!$C$24</f>
        <v>0</v>
      </c>
      <c r="D687" s="392">
        <f>'TAMU Fed'!$D$24</f>
        <v>0</v>
      </c>
      <c r="E687" s="392">
        <f>'TAMU Fed'!$E$24</f>
        <v>0</v>
      </c>
      <c r="F687" s="392">
        <f>'TAMU Fed'!$F$24</f>
        <v>0</v>
      </c>
      <c r="G687" s="392">
        <f>'TAMU Fed'!$G$24</f>
        <v>0</v>
      </c>
      <c r="H687" s="393"/>
    </row>
    <row r="688" spans="1:8" hidden="1" outlineLevel="1" collapsed="1">
      <c r="A688" s="390"/>
      <c r="B688" s="391"/>
      <c r="C688" s="392">
        <f>'TAMUC Fed'!$C$24</f>
        <v>0</v>
      </c>
      <c r="D688" s="392">
        <f>'TAMUC Fed'!$D$24</f>
        <v>0</v>
      </c>
      <c r="E688" s="392">
        <f>'TAMUC Fed'!$E$24</f>
        <v>0</v>
      </c>
      <c r="F688" s="392">
        <f>'TAMUC Fed'!$F$24</f>
        <v>0</v>
      </c>
      <c r="G688" s="392">
        <f>'TAMUC Fed'!$G$24</f>
        <v>0</v>
      </c>
      <c r="H688" s="393"/>
    </row>
    <row r="689" spans="1:8" hidden="1" outlineLevel="1" collapsed="1">
      <c r="A689" s="390"/>
      <c r="B689" s="391"/>
      <c r="C689" s="392">
        <f>'TAMUCC Fed'!$C$24</f>
        <v>0</v>
      </c>
      <c r="D689" s="392">
        <f>'TAMUCC Fed'!$D$24</f>
        <v>0</v>
      </c>
      <c r="E689" s="392">
        <f>'TAMUCC Fed'!$E$24</f>
        <v>0</v>
      </c>
      <c r="F689" s="392">
        <f>'TAMUCC Fed'!$F$24</f>
        <v>0</v>
      </c>
      <c r="G689" s="392">
        <f>'TAMUCC Fed'!$G$24</f>
        <v>0</v>
      </c>
      <c r="H689" s="393"/>
    </row>
    <row r="690" spans="1:8" hidden="1" outlineLevel="1" collapsed="1">
      <c r="A690" s="390"/>
      <c r="B690" s="391"/>
      <c r="C690" s="392">
        <f>'TAMUCT Fed'!$C$24</f>
        <v>0</v>
      </c>
      <c r="D690" s="392">
        <f>'TAMUCT Fed'!$D$24</f>
        <v>0</v>
      </c>
      <c r="E690" s="392">
        <f>'TAMUCT Fed'!$E$24</f>
        <v>0</v>
      </c>
      <c r="F690" s="392">
        <f>'TAMUCT Fed'!$F$24</f>
        <v>0</v>
      </c>
      <c r="G690" s="392">
        <f>'TAMUCT Fed'!$G$24</f>
        <v>0</v>
      </c>
      <c r="H690" s="393"/>
    </row>
    <row r="691" spans="1:8" hidden="1" outlineLevel="1" collapsed="1">
      <c r="A691" s="390"/>
      <c r="B691" s="391"/>
      <c r="C691" s="392">
        <f>'TAMUG Fed'!$C$24</f>
        <v>0</v>
      </c>
      <c r="D691" s="392">
        <f>'TAMUG Fed'!$D$24</f>
        <v>0</v>
      </c>
      <c r="E691" s="392">
        <f>'TAMUG Fed'!$E$24</f>
        <v>0</v>
      </c>
      <c r="F691" s="392">
        <f>'TAMUG Fed'!$F$24</f>
        <v>0</v>
      </c>
      <c r="G691" s="392">
        <f>'TAMUG Fed'!$G$24</f>
        <v>0</v>
      </c>
      <c r="H691" s="393"/>
    </row>
    <row r="692" spans="1:8" hidden="1" outlineLevel="1" collapsed="1">
      <c r="A692" s="390"/>
      <c r="B692" s="391"/>
      <c r="C692" s="392">
        <f>'TAMUK Fed'!$C$24</f>
        <v>0</v>
      </c>
      <c r="D692" s="392">
        <f>'TAMUK Fed'!$D$24</f>
        <v>0</v>
      </c>
      <c r="E692" s="392">
        <f>'TAMUK Fed'!$E$24</f>
        <v>0</v>
      </c>
      <c r="F692" s="392">
        <f>'TAMUK Fed'!$F$24</f>
        <v>0</v>
      </c>
      <c r="G692" s="392">
        <f>'TAMUK Fed'!$G$24</f>
        <v>0</v>
      </c>
      <c r="H692" s="393"/>
    </row>
    <row r="693" spans="1:8" hidden="1" outlineLevel="1" collapsed="1">
      <c r="A693" s="390"/>
      <c r="B693" s="391"/>
      <c r="C693" s="392">
        <f>'TAMUSA Fed'!$C$24</f>
        <v>0</v>
      </c>
      <c r="D693" s="392">
        <f>'TAMUSA Fed'!$D$24</f>
        <v>0</v>
      </c>
      <c r="E693" s="392">
        <f>'TAMUSA Fed'!$E$24</f>
        <v>0</v>
      </c>
      <c r="F693" s="392">
        <f>'TAMUSA Fed'!$F$24</f>
        <v>0</v>
      </c>
      <c r="G693" s="392">
        <f>'TAMUSA Fed'!$G$24</f>
        <v>0</v>
      </c>
      <c r="H693" s="393"/>
    </row>
    <row r="694" spans="1:8" hidden="1" outlineLevel="1" collapsed="1">
      <c r="A694" s="390"/>
      <c r="B694" s="391"/>
      <c r="C694" s="392">
        <f>'TAMUT Fed'!$C$24</f>
        <v>0</v>
      </c>
      <c r="D694" s="392">
        <f>'TAMUT Fed'!$D$24</f>
        <v>0</v>
      </c>
      <c r="E694" s="392">
        <f>'TAMUT Fed'!$E$24</f>
        <v>0</v>
      </c>
      <c r="F694" s="392">
        <f>'TAMUT Fed'!$F$24</f>
        <v>0</v>
      </c>
      <c r="G694" s="392">
        <f>'TAMUT Fed'!$G$24</f>
        <v>0</v>
      </c>
      <c r="H694" s="393"/>
    </row>
    <row r="695" spans="1:8" hidden="1" outlineLevel="1" collapsed="1">
      <c r="A695" s="390"/>
      <c r="B695" s="391"/>
      <c r="C695" s="392">
        <f>'TARLST Fed'!$C$24</f>
        <v>0</v>
      </c>
      <c r="D695" s="392">
        <f>'TARLST Fed'!$D$24</f>
        <v>0</v>
      </c>
      <c r="E695" s="392">
        <f>'TARLST Fed'!$E$24</f>
        <v>0</v>
      </c>
      <c r="F695" s="392">
        <f>'TARLST Fed'!$F$24</f>
        <v>0</v>
      </c>
      <c r="G695" s="392">
        <f>'TARLST Fed'!$G$24</f>
        <v>0</v>
      </c>
      <c r="H695" s="393"/>
    </row>
    <row r="696" spans="1:8" hidden="1" outlineLevel="1" collapsed="1">
      <c r="A696" s="390"/>
      <c r="B696" s="391"/>
      <c r="C696" s="392">
        <f>'TSU Fed'!$C$24</f>
        <v>0</v>
      </c>
      <c r="D696" s="392">
        <f>'TSU Fed'!$D$24</f>
        <v>0</v>
      </c>
      <c r="E696" s="392">
        <f>'TSU Fed'!$E$24</f>
        <v>0</v>
      </c>
      <c r="F696" s="392">
        <f>'TSU Fed'!$F$24</f>
        <v>0</v>
      </c>
      <c r="G696" s="392">
        <f>'TSU Fed'!$G$24</f>
        <v>0</v>
      </c>
      <c r="H696" s="393"/>
    </row>
    <row r="697" spans="1:8" hidden="1" outlineLevel="1" collapsed="1">
      <c r="A697" s="390"/>
      <c r="B697" s="391"/>
      <c r="C697" s="392">
        <f>'TTU Fed'!$C$24</f>
        <v>0</v>
      </c>
      <c r="D697" s="392">
        <f>'TTU Fed'!$D$24</f>
        <v>0</v>
      </c>
      <c r="E697" s="392">
        <f>'TTU Fed'!$E$24</f>
        <v>0</v>
      </c>
      <c r="F697" s="392">
        <f>'TTU Fed'!$F$24</f>
        <v>0</v>
      </c>
      <c r="G697" s="392">
        <f>'TTU Fed'!$G$24</f>
        <v>0</v>
      </c>
      <c r="H697" s="393"/>
    </row>
    <row r="698" spans="1:8" hidden="1" outlineLevel="1" collapsed="1">
      <c r="A698" s="390"/>
      <c r="B698" s="391"/>
      <c r="C698" s="392">
        <f>'TWU Fed'!$C$24</f>
        <v>0</v>
      </c>
      <c r="D698" s="392">
        <f>'TWU Fed'!$D$24</f>
        <v>0</v>
      </c>
      <c r="E698" s="392">
        <f>'TWU Fed'!$E$24</f>
        <v>0</v>
      </c>
      <c r="F698" s="392">
        <f>'TWU Fed'!$F$24</f>
        <v>0</v>
      </c>
      <c r="G698" s="392">
        <f>'TWU Fed'!$G$24</f>
        <v>0</v>
      </c>
      <c r="H698" s="393"/>
    </row>
    <row r="699" spans="1:8" hidden="1" outlineLevel="1" collapsed="1">
      <c r="A699" s="390"/>
      <c r="B699" s="391"/>
      <c r="C699" s="392">
        <f>'TXST Fed'!$C$24</f>
        <v>0</v>
      </c>
      <c r="D699" s="392">
        <f>'TXST Fed'!$D$24</f>
        <v>0</v>
      </c>
      <c r="E699" s="392">
        <f>'TXST Fed'!$E$24</f>
        <v>0</v>
      </c>
      <c r="F699" s="392">
        <f>'TXST Fed'!$F$24</f>
        <v>0</v>
      </c>
      <c r="G699" s="392">
        <f>'TXST Fed'!$G$24</f>
        <v>0</v>
      </c>
      <c r="H699" s="393"/>
    </row>
    <row r="700" spans="1:8" hidden="1" outlineLevel="1" collapsed="1">
      <c r="A700" s="390"/>
      <c r="B700" s="391"/>
      <c r="C700" s="392">
        <f>'TYL Fed'!$C$24</f>
        <v>0</v>
      </c>
      <c r="D700" s="392">
        <f>'TYL Fed'!$D$24</f>
        <v>0</v>
      </c>
      <c r="E700" s="392">
        <f>'TYL Fed'!$E$24</f>
        <v>0</v>
      </c>
      <c r="F700" s="392">
        <f>'TYL Fed'!$F$24</f>
        <v>0</v>
      </c>
      <c r="G700" s="392">
        <f>'TYL Fed'!$G$24</f>
        <v>0</v>
      </c>
      <c r="H700" s="393"/>
    </row>
    <row r="701" spans="1:8" hidden="1" outlineLevel="1" collapsed="1">
      <c r="A701" s="390"/>
      <c r="B701" s="391"/>
      <c r="C701" s="392">
        <f>'UH1 Fed'!$C$24</f>
        <v>0</v>
      </c>
      <c r="D701" s="392">
        <f>'UH1 Fed'!$D$24</f>
        <v>0</v>
      </c>
      <c r="E701" s="392">
        <f>'UH1 Fed'!$E$24</f>
        <v>0</v>
      </c>
      <c r="F701" s="392">
        <f>'UH1 Fed'!$F$24</f>
        <v>0</v>
      </c>
      <c r="G701" s="392">
        <f>'UH1 Fed'!$G$24</f>
        <v>0</v>
      </c>
      <c r="H701" s="393"/>
    </row>
    <row r="702" spans="1:8" hidden="1" outlineLevel="1" collapsed="1">
      <c r="A702" s="390"/>
      <c r="B702" s="391"/>
      <c r="C702" s="392">
        <f>'UHCL Fed'!$C$24</f>
        <v>0</v>
      </c>
      <c r="D702" s="392">
        <f>'UHCL Fed'!$D$24</f>
        <v>0</v>
      </c>
      <c r="E702" s="392">
        <f>'UHCL Fed'!$E$24</f>
        <v>0</v>
      </c>
      <c r="F702" s="392">
        <f>'UHCL Fed'!$F$24</f>
        <v>0</v>
      </c>
      <c r="G702" s="392">
        <f>'UHCL Fed'!$G$24</f>
        <v>0</v>
      </c>
      <c r="H702" s="393"/>
    </row>
    <row r="703" spans="1:8" hidden="1" outlineLevel="1" collapsed="1">
      <c r="A703" s="390"/>
      <c r="B703" s="391"/>
      <c r="C703" s="392">
        <f>'UHD Fed'!$C$24</f>
        <v>0</v>
      </c>
      <c r="D703" s="392">
        <f>'UHD Fed'!$D$24</f>
        <v>0</v>
      </c>
      <c r="E703" s="392">
        <f>'UHD Fed'!$E$24</f>
        <v>0</v>
      </c>
      <c r="F703" s="392">
        <f>'UHD Fed'!$F$24</f>
        <v>0</v>
      </c>
      <c r="G703" s="392">
        <f>'UHD Fed'!$G$24</f>
        <v>0</v>
      </c>
      <c r="H703" s="393"/>
    </row>
    <row r="704" spans="1:8" hidden="1" outlineLevel="1" collapsed="1">
      <c r="A704" s="390"/>
      <c r="B704" s="391"/>
      <c r="C704" s="392">
        <f>'UHV Fed'!$C$24</f>
        <v>0</v>
      </c>
      <c r="D704" s="392">
        <f>'UHV Fed'!$D$24</f>
        <v>0</v>
      </c>
      <c r="E704" s="392">
        <f>'UHV Fed'!$E$24</f>
        <v>0</v>
      </c>
      <c r="F704" s="392">
        <f>'UHV Fed'!$F$24</f>
        <v>0</v>
      </c>
      <c r="G704" s="392">
        <f>'UHV Fed'!$G$24</f>
        <v>0</v>
      </c>
      <c r="H704" s="393"/>
    </row>
    <row r="705" spans="1:8" hidden="1" outlineLevel="1" collapsed="1">
      <c r="A705" s="390"/>
      <c r="B705" s="391"/>
      <c r="C705" s="392">
        <f>'UNT Fed'!$C$24</f>
        <v>0</v>
      </c>
      <c r="D705" s="392">
        <f>'UNT Fed'!$D$24</f>
        <v>0</v>
      </c>
      <c r="E705" s="392">
        <f>'UNT Fed'!$E$24</f>
        <v>0</v>
      </c>
      <c r="F705" s="392">
        <f>'UNT Fed'!$F$24</f>
        <v>0</v>
      </c>
      <c r="G705" s="392">
        <f>'UNT Fed'!$G$24</f>
        <v>0</v>
      </c>
      <c r="H705" s="393"/>
    </row>
    <row r="706" spans="1:8" hidden="1" outlineLevel="1" collapsed="1">
      <c r="A706" s="390"/>
      <c r="B706" s="391"/>
      <c r="C706" s="392">
        <f>'UNTD Fed'!$C$24</f>
        <v>0</v>
      </c>
      <c r="D706" s="392">
        <f>'UNTD Fed'!$D$24</f>
        <v>0</v>
      </c>
      <c r="E706" s="392">
        <f>'UNTD Fed'!$E$24</f>
        <v>0</v>
      </c>
      <c r="F706" s="392">
        <f>'UNTD Fed'!$F$24</f>
        <v>0</v>
      </c>
      <c r="G706" s="392">
        <f>'UNTD Fed'!$G$24</f>
        <v>0</v>
      </c>
      <c r="H706" s="393"/>
    </row>
    <row r="707" spans="1:8" hidden="1" outlineLevel="1" collapsed="1">
      <c r="A707" s="390"/>
      <c r="B707" s="391"/>
      <c r="C707" s="392">
        <f>'WTAMU Fed'!$C$24</f>
        <v>0</v>
      </c>
      <c r="D707" s="392">
        <f>'WTAMU Fed'!$D$24</f>
        <v>0</v>
      </c>
      <c r="E707" s="392">
        <f>'WTAMU Fed'!$E$24</f>
        <v>0</v>
      </c>
      <c r="F707" s="392">
        <f>'WTAMU Fed'!$F$24</f>
        <v>0</v>
      </c>
      <c r="G707" s="392">
        <f>'WTAMU Fed'!$G$24</f>
        <v>0</v>
      </c>
      <c r="H707" s="393"/>
    </row>
    <row r="708" spans="1:8" collapsed="1">
      <c r="A708" s="390" t="s">
        <v>1021</v>
      </c>
      <c r="B708" s="391" t="s">
        <v>1012</v>
      </c>
      <c r="C708" s="392">
        <f>SUM(C672:C707)</f>
        <v>0</v>
      </c>
      <c r="D708" s="392">
        <f>SUM(D672:D707)</f>
        <v>0</v>
      </c>
      <c r="E708" s="392">
        <f>SUM(E672:E707)</f>
        <v>0</v>
      </c>
      <c r="F708" s="392">
        <f>SUM(F672:F707)</f>
        <v>0</v>
      </c>
      <c r="G708" s="392">
        <f>SUM(G672:G707)</f>
        <v>0</v>
      </c>
      <c r="H708" s="393"/>
    </row>
    <row r="709" spans="1:8" hidden="1" outlineLevel="1">
      <c r="A709" s="390"/>
      <c r="B709" s="391"/>
      <c r="C709" s="392">
        <f>'ARL Fed'!$C$25</f>
        <v>0</v>
      </c>
      <c r="D709" s="392">
        <f>'ARL Fed'!$D$25</f>
        <v>0</v>
      </c>
      <c r="E709" s="392">
        <f>'ARL Fed'!$E$25</f>
        <v>2765901</v>
      </c>
      <c r="F709" s="392">
        <f>'ARL Fed'!$F$25</f>
        <v>0</v>
      </c>
      <c r="G709" s="392">
        <f>'ARL Fed'!$G$25</f>
        <v>0</v>
      </c>
      <c r="H709" s="393"/>
    </row>
    <row r="710" spans="1:8" hidden="1" outlineLevel="1" collapsed="1">
      <c r="A710" s="390"/>
      <c r="B710" s="391"/>
      <c r="C710" s="392">
        <f>'ASU Fed'!$C$25</f>
        <v>0</v>
      </c>
      <c r="D710" s="392">
        <f>'ASU Fed'!$D$25</f>
        <v>0</v>
      </c>
      <c r="E710" s="392">
        <f>'ASU Fed'!$E$25</f>
        <v>716811</v>
      </c>
      <c r="F710" s="392">
        <f>'ASU Fed'!$F$25</f>
        <v>716811</v>
      </c>
      <c r="G710" s="392">
        <f>'ASU Fed'!$G$25</f>
        <v>0</v>
      </c>
      <c r="H710" s="393"/>
    </row>
    <row r="711" spans="1:8" hidden="1" outlineLevel="1" collapsed="1">
      <c r="A711" s="390"/>
      <c r="B711" s="391"/>
      <c r="C711" s="392">
        <f>'AUS1 Fed'!$C$25</f>
        <v>0</v>
      </c>
      <c r="D711" s="392">
        <f>'AUS1 Fed'!$D$25</f>
        <v>0</v>
      </c>
      <c r="E711" s="392">
        <f>'AUS1 Fed'!$E$25</f>
        <v>0</v>
      </c>
      <c r="F711" s="392">
        <f>'AUS1 Fed'!$F$25</f>
        <v>0</v>
      </c>
      <c r="G711" s="392">
        <f>'AUS1 Fed'!$G$25</f>
        <v>0</v>
      </c>
      <c r="H711" s="393"/>
    </row>
    <row r="712" spans="1:8" hidden="1" outlineLevel="1" collapsed="1">
      <c r="A712" s="390"/>
      <c r="B712" s="391"/>
      <c r="C712" s="392">
        <f>'Dal Fed'!$C$25</f>
        <v>0</v>
      </c>
      <c r="D712" s="392">
        <f>'Dal Fed'!$D$25</f>
        <v>0</v>
      </c>
      <c r="E712" s="392">
        <f>'Dal Fed'!$E$25</f>
        <v>0</v>
      </c>
      <c r="F712" s="392">
        <f>'Dal Fed'!$F$25</f>
        <v>0</v>
      </c>
      <c r="G712" s="392">
        <f>'Dal Fed'!$G$25</f>
        <v>0</v>
      </c>
      <c r="H712" s="393"/>
    </row>
    <row r="713" spans="1:8" hidden="1" outlineLevel="1" collapsed="1">
      <c r="A713" s="390"/>
      <c r="B713" s="391"/>
      <c r="C713" s="392">
        <f>'E-P Fed'!$C$25</f>
        <v>0</v>
      </c>
      <c r="D713" s="392">
        <f>'E-P Fed'!$D$25</f>
        <v>0</v>
      </c>
      <c r="E713" s="392">
        <f>'E-P Fed'!$E$25</f>
        <v>2748783</v>
      </c>
      <c r="F713" s="392">
        <f>'E-P Fed'!$F$25</f>
        <v>2669087</v>
      </c>
      <c r="G713" s="392">
        <f>'E-P Fed'!$G$25</f>
        <v>79696</v>
      </c>
      <c r="H713" s="393"/>
    </row>
    <row r="714" spans="1:8" hidden="1" outlineLevel="1" collapsed="1">
      <c r="A714" s="390"/>
      <c r="B714" s="391"/>
      <c r="C714" s="392">
        <f>'LU Fed'!$C$25</f>
        <v>0</v>
      </c>
      <c r="D714" s="392">
        <f>'LU Fed'!$D$25</f>
        <v>0</v>
      </c>
      <c r="E714" s="392">
        <f>'LU Fed'!$E$25</f>
        <v>0</v>
      </c>
      <c r="F714" s="392">
        <f>'LU Fed'!$F$25</f>
        <v>0</v>
      </c>
      <c r="G714" s="392">
        <f>'LU Fed'!$G$25</f>
        <v>0</v>
      </c>
      <c r="H714" s="393"/>
    </row>
    <row r="715" spans="1:8" hidden="1" outlineLevel="1" collapsed="1">
      <c r="A715" s="390"/>
      <c r="B715" s="391"/>
      <c r="C715" s="392">
        <f>'MIdWST Fed'!$C$25</f>
        <v>0</v>
      </c>
      <c r="D715" s="392">
        <f>'MIdWST Fed'!$D$25</f>
        <v>0</v>
      </c>
      <c r="E715" s="392">
        <f>'MIdWST Fed'!$E$25</f>
        <v>0</v>
      </c>
      <c r="F715" s="392">
        <f>'MIdWST Fed'!$F$25</f>
        <v>0</v>
      </c>
      <c r="G715" s="392">
        <f>'MIdWST Fed'!$G$25</f>
        <v>0</v>
      </c>
      <c r="H715" s="393"/>
    </row>
    <row r="716" spans="1:8" hidden="1" outlineLevel="1" collapsed="1">
      <c r="A716" s="390"/>
      <c r="B716" s="391"/>
      <c r="C716" s="392">
        <f>'P-B Fed'!$C$25</f>
        <v>0</v>
      </c>
      <c r="D716" s="392">
        <f>'P-B Fed'!$D$25</f>
        <v>0</v>
      </c>
      <c r="E716" s="392">
        <f>'P-B Fed'!$E$25</f>
        <v>0</v>
      </c>
      <c r="F716" s="392">
        <f>'P-B Fed'!$F$25</f>
        <v>0</v>
      </c>
      <c r="G716" s="392">
        <f>'P-B Fed'!$G$25</f>
        <v>0</v>
      </c>
      <c r="H716" s="393"/>
    </row>
    <row r="717" spans="1:8" hidden="1" outlineLevel="1" collapsed="1">
      <c r="A717" s="390"/>
      <c r="B717" s="391"/>
      <c r="C717" s="392">
        <f>'PVAMU Fed'!$C$25</f>
        <v>0</v>
      </c>
      <c r="D717" s="392">
        <f>'PVAMU Fed'!$D$25</f>
        <v>0</v>
      </c>
      <c r="E717" s="392">
        <f>'PVAMU Fed'!$E$25</f>
        <v>0</v>
      </c>
      <c r="F717" s="392">
        <f>'PVAMU Fed'!$F$25</f>
        <v>0</v>
      </c>
      <c r="G717" s="392">
        <f>'PVAMU Fed'!$G$25</f>
        <v>0</v>
      </c>
      <c r="H717" s="393"/>
    </row>
    <row r="718" spans="1:8" hidden="1" outlineLevel="1" collapsed="1">
      <c r="A718" s="390"/>
      <c r="B718" s="391"/>
      <c r="C718" s="392">
        <f>'RGV1 Fed'!$C$25</f>
        <v>0</v>
      </c>
      <c r="D718" s="392">
        <f>'RGV1 Fed'!$D$25</f>
        <v>0</v>
      </c>
      <c r="E718" s="392">
        <f>'RGV1 Fed'!$E$25</f>
        <v>3620353</v>
      </c>
      <c r="F718" s="392">
        <f>'RGV1 Fed'!$F$25</f>
        <v>3620353</v>
      </c>
      <c r="G718" s="392">
        <f>'RGV1 Fed'!$G$25</f>
        <v>0</v>
      </c>
      <c r="H718" s="393"/>
    </row>
    <row r="719" spans="1:8" hidden="1" outlineLevel="1" collapsed="1">
      <c r="A719" s="390"/>
      <c r="B719" s="391"/>
      <c r="C719" s="392">
        <f>'S-A Fed'!$C$25</f>
        <v>0</v>
      </c>
      <c r="D719" s="392">
        <f>'S-A Fed'!$D$25</f>
        <v>0</v>
      </c>
      <c r="E719" s="392">
        <f>'S-A Fed'!$E$25</f>
        <v>3151737</v>
      </c>
      <c r="F719" s="392">
        <f>'S-A Fed'!$F$25</f>
        <v>2333481</v>
      </c>
      <c r="G719" s="392">
        <f>'S-A Fed'!$G$25</f>
        <v>0</v>
      </c>
      <c r="H719" s="393"/>
    </row>
    <row r="720" spans="1:8" hidden="1" outlineLevel="1" collapsed="1">
      <c r="A720" s="390"/>
      <c r="B720" s="391"/>
      <c r="C720" s="392">
        <f>'SFA Fed'!$C$25</f>
        <v>0</v>
      </c>
      <c r="D720" s="392">
        <f>'SFA Fed'!$D$25</f>
        <v>0</v>
      </c>
      <c r="E720" s="392">
        <f>'SFA Fed'!$E$25</f>
        <v>0</v>
      </c>
      <c r="F720" s="392">
        <f>'SFA Fed'!$F$25</f>
        <v>0</v>
      </c>
      <c r="G720" s="392">
        <f>'SFA Fed'!$G$25</f>
        <v>0</v>
      </c>
      <c r="H720" s="393"/>
    </row>
    <row r="721" spans="1:8" hidden="1" outlineLevel="1" collapsed="1">
      <c r="A721" s="390"/>
      <c r="B721" s="391"/>
      <c r="C721" s="392">
        <f>'SHSU1 Fed'!$C$25</f>
        <v>0</v>
      </c>
      <c r="D721" s="392">
        <f>'SHSU1 Fed'!$D$25</f>
        <v>0</v>
      </c>
      <c r="E721" s="392">
        <f>'SHSU1 Fed'!$E$25</f>
        <v>0</v>
      </c>
      <c r="F721" s="392">
        <f>'SHSU1 Fed'!$F$25</f>
        <v>0</v>
      </c>
      <c r="G721" s="392">
        <f>'SHSU1 Fed'!$G$25</f>
        <v>0</v>
      </c>
      <c r="H721" s="393"/>
    </row>
    <row r="722" spans="1:8" hidden="1" outlineLevel="1" collapsed="1">
      <c r="A722" s="390"/>
      <c r="B722" s="391"/>
      <c r="C722" s="392">
        <f>'SRSU Fed'!$C$25</f>
        <v>0</v>
      </c>
      <c r="D722" s="392">
        <f>'SRSU Fed'!$D$25</f>
        <v>0</v>
      </c>
      <c r="E722" s="392">
        <f>'SRSU Fed'!$E$25</f>
        <v>229086</v>
      </c>
      <c r="F722" s="392">
        <f>'SRSU Fed'!$F$25</f>
        <v>634</v>
      </c>
      <c r="G722" s="392">
        <f>'SRSU Fed'!$G$25</f>
        <v>0</v>
      </c>
      <c r="H722" s="393"/>
    </row>
    <row r="723" spans="1:8" hidden="1" outlineLevel="1" collapsed="1">
      <c r="A723" s="390"/>
      <c r="B723" s="391"/>
      <c r="C723" s="392">
        <f>'TAMIU Fed'!$C$25</f>
        <v>0</v>
      </c>
      <c r="D723" s="392">
        <f>'TAMIU Fed'!$D$25</f>
        <v>0</v>
      </c>
      <c r="E723" s="392">
        <f>'TAMIU Fed'!$E$25</f>
        <v>1053071</v>
      </c>
      <c r="F723" s="392">
        <f>'TAMIU Fed'!$F$25</f>
        <v>10176</v>
      </c>
      <c r="G723" s="392">
        <f>'TAMIU Fed'!$G$25</f>
        <v>0</v>
      </c>
      <c r="H723" s="393"/>
    </row>
    <row r="724" spans="1:8" hidden="1" outlineLevel="1" collapsed="1">
      <c r="A724" s="390"/>
      <c r="B724" s="391"/>
      <c r="C724" s="392">
        <f>'TAMU Fed'!$C$25</f>
        <v>0</v>
      </c>
      <c r="D724" s="392">
        <f>'TAMU Fed'!$D$25</f>
        <v>0</v>
      </c>
      <c r="E724" s="392">
        <f>'TAMU Fed'!$E$25</f>
        <v>0</v>
      </c>
      <c r="F724" s="392">
        <f>'TAMU Fed'!$F$25</f>
        <v>0</v>
      </c>
      <c r="G724" s="392">
        <f>'TAMU Fed'!$G$25</f>
        <v>0</v>
      </c>
      <c r="H724" s="393"/>
    </row>
    <row r="725" spans="1:8" hidden="1" outlineLevel="1" collapsed="1">
      <c r="A725" s="390"/>
      <c r="B725" s="391"/>
      <c r="C725" s="392">
        <f>'TAMUC Fed'!$C$25</f>
        <v>0</v>
      </c>
      <c r="D725" s="392">
        <f>'TAMUC Fed'!$D$25</f>
        <v>0</v>
      </c>
      <c r="E725" s="392">
        <f>'TAMUC Fed'!$E$25</f>
        <v>0</v>
      </c>
      <c r="F725" s="392">
        <f>'TAMUC Fed'!$F$25</f>
        <v>0</v>
      </c>
      <c r="G725" s="392">
        <f>'TAMUC Fed'!$G$25</f>
        <v>0</v>
      </c>
      <c r="H725" s="393"/>
    </row>
    <row r="726" spans="1:8" hidden="1" outlineLevel="1" collapsed="1">
      <c r="A726" s="390"/>
      <c r="B726" s="391"/>
      <c r="C726" s="392">
        <f>'TAMUCC Fed'!$C$25</f>
        <v>0</v>
      </c>
      <c r="D726" s="392">
        <f>'TAMUCC Fed'!$D$25</f>
        <v>0</v>
      </c>
      <c r="E726" s="392">
        <f>'TAMUCC Fed'!$E$25</f>
        <v>1070217</v>
      </c>
      <c r="F726" s="392">
        <f>'TAMUCC Fed'!$F$25</f>
        <v>1070217</v>
      </c>
      <c r="G726" s="392">
        <f>'TAMUCC Fed'!$G$25</f>
        <v>0</v>
      </c>
      <c r="H726" s="393"/>
    </row>
    <row r="727" spans="1:8" hidden="1" outlineLevel="1" collapsed="1">
      <c r="A727" s="390"/>
      <c r="B727" s="391"/>
      <c r="C727" s="392">
        <f>'TAMUCT Fed'!$C$25</f>
        <v>0</v>
      </c>
      <c r="D727" s="392">
        <f>'TAMUCT Fed'!$D$25</f>
        <v>0</v>
      </c>
      <c r="E727" s="392">
        <f>'TAMUCT Fed'!$E$25</f>
        <v>0</v>
      </c>
      <c r="F727" s="392">
        <f>'TAMUCT Fed'!$F$25</f>
        <v>0</v>
      </c>
      <c r="G727" s="392">
        <f>'TAMUCT Fed'!$G$25</f>
        <v>0</v>
      </c>
      <c r="H727" s="393"/>
    </row>
    <row r="728" spans="1:8" hidden="1" outlineLevel="1" collapsed="1">
      <c r="A728" s="390"/>
      <c r="B728" s="391"/>
      <c r="C728" s="392">
        <f>'TAMUG Fed'!$C$25</f>
        <v>0</v>
      </c>
      <c r="D728" s="392">
        <f>'TAMUG Fed'!$D$25</f>
        <v>0</v>
      </c>
      <c r="E728" s="392">
        <f>'TAMUG Fed'!$E$25</f>
        <v>0</v>
      </c>
      <c r="F728" s="392">
        <f>'TAMUG Fed'!$F$25</f>
        <v>0</v>
      </c>
      <c r="G728" s="392">
        <f>'TAMUG Fed'!$G$25</f>
        <v>0</v>
      </c>
      <c r="H728" s="393"/>
    </row>
    <row r="729" spans="1:8" hidden="1" outlineLevel="1" collapsed="1">
      <c r="A729" s="390"/>
      <c r="B729" s="391"/>
      <c r="C729" s="392">
        <f>'TAMUK Fed'!$C$25</f>
        <v>0</v>
      </c>
      <c r="D729" s="392">
        <f>'TAMUK Fed'!$D$25</f>
        <v>0</v>
      </c>
      <c r="E729" s="392">
        <f>'TAMUK Fed'!$E$25</f>
        <v>776087</v>
      </c>
      <c r="F729" s="392">
        <f>'TAMUK Fed'!$F$25</f>
        <v>776087</v>
      </c>
      <c r="G729" s="392">
        <f>'TAMUK Fed'!$G$25</f>
        <v>0</v>
      </c>
      <c r="H729" s="393"/>
    </row>
    <row r="730" spans="1:8" hidden="1" outlineLevel="1" collapsed="1">
      <c r="A730" s="390"/>
      <c r="B730" s="391"/>
      <c r="C730" s="392">
        <f>'TAMUSA Fed'!$C$25</f>
        <v>0</v>
      </c>
      <c r="D730" s="392">
        <f>'TAMUSA Fed'!$D$25</f>
        <v>0</v>
      </c>
      <c r="E730" s="392">
        <f>'TAMUSA Fed'!$E$25</f>
        <v>690772</v>
      </c>
      <c r="F730" s="392">
        <f>'TAMUSA Fed'!$F$25</f>
        <v>690772</v>
      </c>
      <c r="G730" s="392">
        <f>'TAMUSA Fed'!$G$25</f>
        <v>0</v>
      </c>
      <c r="H730" s="393"/>
    </row>
    <row r="731" spans="1:8" hidden="1" outlineLevel="1" collapsed="1">
      <c r="A731" s="390"/>
      <c r="B731" s="391"/>
      <c r="C731" s="392">
        <f>'TAMUT Fed'!$C$25</f>
        <v>0</v>
      </c>
      <c r="D731" s="392">
        <f>'TAMUT Fed'!$D$25</f>
        <v>0</v>
      </c>
      <c r="E731" s="392">
        <f>'TAMUT Fed'!$E$25</f>
        <v>0</v>
      </c>
      <c r="F731" s="392">
        <f>'TAMUT Fed'!$F$25</f>
        <v>0</v>
      </c>
      <c r="G731" s="392">
        <f>'TAMUT Fed'!$G$25</f>
        <v>0</v>
      </c>
      <c r="H731" s="393"/>
    </row>
    <row r="732" spans="1:8" hidden="1" outlineLevel="1" collapsed="1">
      <c r="A732" s="390"/>
      <c r="B732" s="391"/>
      <c r="C732" s="392">
        <f>'TARLST Fed'!$C$25</f>
        <v>0</v>
      </c>
      <c r="D732" s="392">
        <f>'TARLST Fed'!$D$25</f>
        <v>0</v>
      </c>
      <c r="E732" s="392">
        <f>'TARLST Fed'!$E$25</f>
        <v>0</v>
      </c>
      <c r="F732" s="392">
        <f>'TARLST Fed'!$F$25</f>
        <v>0</v>
      </c>
      <c r="G732" s="392">
        <f>'TARLST Fed'!$G$25</f>
        <v>0</v>
      </c>
      <c r="H732" s="393"/>
    </row>
    <row r="733" spans="1:8" hidden="1" outlineLevel="1" collapsed="1">
      <c r="A733" s="390"/>
      <c r="B733" s="391"/>
      <c r="C733" s="392">
        <f>'TSU Fed'!$C$25</f>
        <v>0</v>
      </c>
      <c r="D733" s="392">
        <f>'TSU Fed'!$D$25</f>
        <v>0</v>
      </c>
      <c r="E733" s="392">
        <f>'TSU Fed'!$E$25</f>
        <v>0</v>
      </c>
      <c r="F733" s="392">
        <f>'TSU Fed'!$F$25</f>
        <v>0</v>
      </c>
      <c r="G733" s="392">
        <f>'TSU Fed'!$G$25</f>
        <v>0</v>
      </c>
      <c r="H733" s="393"/>
    </row>
    <row r="734" spans="1:8" hidden="1" outlineLevel="1" collapsed="1">
      <c r="A734" s="390"/>
      <c r="B734" s="391"/>
      <c r="C734" s="392">
        <f>'TTU Fed'!$C$25</f>
        <v>0</v>
      </c>
      <c r="D734" s="392">
        <f>'TTU Fed'!$D$25</f>
        <v>0</v>
      </c>
      <c r="E734" s="392">
        <f>'TTU Fed'!$E$25</f>
        <v>2643835</v>
      </c>
      <c r="F734" s="392">
        <f>'TTU Fed'!$F$25</f>
        <v>1931493</v>
      </c>
      <c r="G734" s="392">
        <f>'TTU Fed'!$G$25</f>
        <v>0</v>
      </c>
      <c r="H734" s="393"/>
    </row>
    <row r="735" spans="1:8" hidden="1" outlineLevel="1" collapsed="1">
      <c r="A735" s="390"/>
      <c r="B735" s="391"/>
      <c r="C735" s="392">
        <f>'TWU Fed'!$C$25</f>
        <v>0</v>
      </c>
      <c r="D735" s="392">
        <f>'TWU Fed'!$D$25</f>
        <v>0</v>
      </c>
      <c r="E735" s="392">
        <f>'TWU Fed'!$E$25</f>
        <v>1009518</v>
      </c>
      <c r="F735" s="392">
        <f>'TWU Fed'!$F$25</f>
        <v>134850</v>
      </c>
      <c r="G735" s="392">
        <f>'TWU Fed'!$G$25</f>
        <v>11000</v>
      </c>
      <c r="H735" s="393"/>
    </row>
    <row r="736" spans="1:8" hidden="1" outlineLevel="1" collapsed="1">
      <c r="A736" s="390"/>
      <c r="B736" s="391"/>
      <c r="C736" s="392">
        <f>'TXST Fed'!$C$25</f>
        <v>0</v>
      </c>
      <c r="D736" s="392">
        <f>'TXST Fed'!$D$25</f>
        <v>0</v>
      </c>
      <c r="E736" s="392">
        <f>'TXST Fed'!$E$25</f>
        <v>3357574</v>
      </c>
      <c r="F736" s="392">
        <f>'TXST Fed'!$F$25</f>
        <v>0</v>
      </c>
      <c r="G736" s="392">
        <f>'TXST Fed'!$G$25</f>
        <v>3357574</v>
      </c>
      <c r="H736" s="393"/>
    </row>
    <row r="737" spans="1:8" hidden="1" outlineLevel="1" collapsed="1">
      <c r="A737" s="390"/>
      <c r="B737" s="391"/>
      <c r="C737" s="392">
        <f>'TYL Fed'!$C$25</f>
        <v>0</v>
      </c>
      <c r="D737" s="392">
        <f>'TYL Fed'!$D$25</f>
        <v>0</v>
      </c>
      <c r="E737" s="392">
        <f>'TYL Fed'!$E$25</f>
        <v>0</v>
      </c>
      <c r="F737" s="392">
        <f>'TYL Fed'!$F$25</f>
        <v>0</v>
      </c>
      <c r="G737" s="392">
        <f>'TYL Fed'!$G$25</f>
        <v>0</v>
      </c>
      <c r="H737" s="393"/>
    </row>
    <row r="738" spans="1:8" hidden="1" outlineLevel="1" collapsed="1">
      <c r="A738" s="390"/>
      <c r="B738" s="391"/>
      <c r="C738" s="392">
        <f>'UH1 Fed'!$C$25</f>
        <v>0</v>
      </c>
      <c r="D738" s="392">
        <f>'UH1 Fed'!$D$25</f>
        <v>0</v>
      </c>
      <c r="E738" s="392">
        <f>'UH1 Fed'!$E$25</f>
        <v>4209803</v>
      </c>
      <c r="F738" s="392">
        <f>'UH1 Fed'!$F$25</f>
        <v>4209803</v>
      </c>
      <c r="G738" s="392">
        <f>'UH1 Fed'!$G$25</f>
        <v>0</v>
      </c>
      <c r="H738" s="393"/>
    </row>
    <row r="739" spans="1:8" hidden="1" outlineLevel="1" collapsed="1">
      <c r="A739" s="390"/>
      <c r="B739" s="391"/>
      <c r="C739" s="392">
        <f>'UHCL Fed'!$C$25</f>
        <v>0</v>
      </c>
      <c r="D739" s="392">
        <f>'UHCL Fed'!$D$25</f>
        <v>0</v>
      </c>
      <c r="E739" s="392">
        <f>'UHCL Fed'!$E$25</f>
        <v>662208</v>
      </c>
      <c r="F739" s="392">
        <f>'UHCL Fed'!$F$25</f>
        <v>555080</v>
      </c>
      <c r="G739" s="392">
        <f>'UHCL Fed'!$G$25</f>
        <v>0</v>
      </c>
      <c r="H739" s="393"/>
    </row>
    <row r="740" spans="1:8" hidden="1" outlineLevel="1" collapsed="1">
      <c r="A740" s="390"/>
      <c r="B740" s="391"/>
      <c r="C740" s="392">
        <f>'UHD Fed'!$C$25</f>
        <v>0</v>
      </c>
      <c r="D740" s="392">
        <f>'UHD Fed'!$D$25</f>
        <v>0</v>
      </c>
      <c r="E740" s="392">
        <f>'UHD Fed'!$E$25</f>
        <v>1175349</v>
      </c>
      <c r="F740" s="392">
        <f>'UHD Fed'!$F$25</f>
        <v>6476</v>
      </c>
      <c r="G740" s="392">
        <f>'UHD Fed'!$G$25</f>
        <v>0</v>
      </c>
      <c r="H740" s="393"/>
    </row>
    <row r="741" spans="1:8" hidden="1" outlineLevel="1" collapsed="1">
      <c r="A741" s="390"/>
      <c r="B741" s="391"/>
      <c r="C741" s="392">
        <f>'UHV Fed'!$C$25</f>
        <v>0</v>
      </c>
      <c r="D741" s="392">
        <f>'UHV Fed'!$D$25</f>
        <v>0</v>
      </c>
      <c r="E741" s="392">
        <f>'UHV Fed'!$E$25</f>
        <v>278342</v>
      </c>
      <c r="F741" s="392">
        <f>'UHV Fed'!$F$25</f>
        <v>278342</v>
      </c>
      <c r="G741" s="392">
        <f>'UHV Fed'!$G$25</f>
        <v>0</v>
      </c>
      <c r="H741" s="393"/>
    </row>
    <row r="742" spans="1:8" hidden="1" outlineLevel="1" collapsed="1">
      <c r="A742" s="390"/>
      <c r="B742" s="391"/>
      <c r="C742" s="392">
        <f>'UNT Fed'!$C$25</f>
        <v>0</v>
      </c>
      <c r="D742" s="392">
        <f>'UNT Fed'!$D$25</f>
        <v>0</v>
      </c>
      <c r="E742" s="392">
        <f>'UNT Fed'!$E$25</f>
        <v>3102636</v>
      </c>
      <c r="F742" s="392">
        <f>'UNT Fed'!$F$25</f>
        <v>65390</v>
      </c>
      <c r="G742" s="392">
        <f>'UNT Fed'!$G$25</f>
        <v>0</v>
      </c>
      <c r="H742" s="393"/>
    </row>
    <row r="743" spans="1:8" hidden="1" outlineLevel="1" collapsed="1">
      <c r="A743" s="390"/>
      <c r="B743" s="391"/>
      <c r="C743" s="392">
        <f>'UNTD Fed'!$C$25</f>
        <v>0</v>
      </c>
      <c r="D743" s="392">
        <f>'UNTD Fed'!$D$25</f>
        <v>0</v>
      </c>
      <c r="E743" s="392">
        <f>'UNTD Fed'!$E$25</f>
        <v>348106</v>
      </c>
      <c r="F743" s="392">
        <f>'UNTD Fed'!$F$25</f>
        <v>348106</v>
      </c>
      <c r="G743" s="392">
        <f>'UNTD Fed'!$G$25</f>
        <v>0</v>
      </c>
      <c r="H743" s="393"/>
    </row>
    <row r="744" spans="1:8" hidden="1" outlineLevel="1" collapsed="1">
      <c r="A744" s="390"/>
      <c r="B744" s="391"/>
      <c r="C744" s="392">
        <f>'WTAMU Fed'!$C$25</f>
        <v>0</v>
      </c>
      <c r="D744" s="392">
        <f>'WTAMU Fed'!$D$25</f>
        <v>0</v>
      </c>
      <c r="E744" s="392">
        <f>'WTAMU Fed'!$E$25</f>
        <v>659144</v>
      </c>
      <c r="F744" s="392">
        <f>'WTAMU Fed'!$F$25</f>
        <v>324750</v>
      </c>
      <c r="G744" s="392">
        <f>'WTAMU Fed'!$G$25</f>
        <v>0</v>
      </c>
      <c r="H744" s="393"/>
    </row>
    <row r="745" spans="1:8" collapsed="1">
      <c r="A745" s="390" t="s">
        <v>1021</v>
      </c>
      <c r="B745" s="391" t="s">
        <v>1013</v>
      </c>
      <c r="C745" s="392">
        <f>SUM(C709:C744)</f>
        <v>0</v>
      </c>
      <c r="D745" s="392">
        <f>SUM(D709:D744)</f>
        <v>0</v>
      </c>
      <c r="E745" s="392">
        <f>SUM(E709:E744)</f>
        <v>34269333</v>
      </c>
      <c r="F745" s="392">
        <f>SUM(F709:F744)</f>
        <v>19741908</v>
      </c>
      <c r="G745" s="392">
        <f>SUM(G709:G744)</f>
        <v>3448270</v>
      </c>
      <c r="H745" s="393"/>
    </row>
    <row r="746" spans="1:8" hidden="1" outlineLevel="1">
      <c r="A746" s="390"/>
      <c r="B746" s="391"/>
      <c r="C746" s="392">
        <f>'ARL Fed'!$C$26</f>
        <v>0</v>
      </c>
      <c r="D746" s="392">
        <f>'ARL Fed'!$D$26</f>
        <v>0</v>
      </c>
      <c r="E746" s="392">
        <f>'ARL Fed'!$E$26</f>
        <v>0</v>
      </c>
      <c r="F746" s="392">
        <f>'ARL Fed'!$F$26</f>
        <v>0</v>
      </c>
      <c r="G746" s="392">
        <f>'ARL Fed'!$G$26</f>
        <v>0</v>
      </c>
      <c r="H746" s="393"/>
    </row>
    <row r="747" spans="1:8" hidden="1" outlineLevel="1" collapsed="1">
      <c r="A747" s="390"/>
      <c r="B747" s="391"/>
      <c r="C747" s="392">
        <f>'ASU Fed'!$C$26</f>
        <v>0</v>
      </c>
      <c r="D747" s="392">
        <f>'ASU Fed'!$D$26</f>
        <v>0</v>
      </c>
      <c r="E747" s="392">
        <f>'ASU Fed'!$E$26</f>
        <v>0</v>
      </c>
      <c r="F747" s="392">
        <f>'ASU Fed'!$F$26</f>
        <v>0</v>
      </c>
      <c r="G747" s="392">
        <f>'ASU Fed'!$G$26</f>
        <v>0</v>
      </c>
      <c r="H747" s="393"/>
    </row>
    <row r="748" spans="1:8" hidden="1" outlineLevel="1" collapsed="1">
      <c r="A748" s="390"/>
      <c r="B748" s="391"/>
      <c r="C748" s="392">
        <f>'AUS1 Fed'!$C$26</f>
        <v>0</v>
      </c>
      <c r="D748" s="392">
        <f>'AUS1 Fed'!$D$26</f>
        <v>0</v>
      </c>
      <c r="E748" s="392">
        <f>'AUS1 Fed'!$E$26</f>
        <v>0</v>
      </c>
      <c r="F748" s="392">
        <f>'AUS1 Fed'!$F$26</f>
        <v>0</v>
      </c>
      <c r="G748" s="392">
        <f>'AUS1 Fed'!$G$26</f>
        <v>0</v>
      </c>
      <c r="H748" s="393"/>
    </row>
    <row r="749" spans="1:8" hidden="1" outlineLevel="1" collapsed="1">
      <c r="A749" s="390"/>
      <c r="B749" s="391"/>
      <c r="C749" s="392">
        <f>'Dal Fed'!$C$26</f>
        <v>0</v>
      </c>
      <c r="D749" s="392">
        <f>'Dal Fed'!$D$26</f>
        <v>0</v>
      </c>
      <c r="E749" s="392">
        <f>'Dal Fed'!$E$26</f>
        <v>0</v>
      </c>
      <c r="F749" s="392">
        <f>'Dal Fed'!$F$26</f>
        <v>0</v>
      </c>
      <c r="G749" s="392">
        <f>'Dal Fed'!$G$26</f>
        <v>0</v>
      </c>
      <c r="H749" s="393"/>
    </row>
    <row r="750" spans="1:8" hidden="1" outlineLevel="1" collapsed="1">
      <c r="A750" s="390"/>
      <c r="B750" s="391"/>
      <c r="C750" s="392">
        <f>'E-P Fed'!$C$26</f>
        <v>0</v>
      </c>
      <c r="D750" s="392">
        <f>'E-P Fed'!$D$26</f>
        <v>0</v>
      </c>
      <c r="E750" s="392">
        <f>'E-P Fed'!$E$26</f>
        <v>0</v>
      </c>
      <c r="F750" s="392">
        <f>'E-P Fed'!$F$26</f>
        <v>0</v>
      </c>
      <c r="G750" s="392">
        <f>'E-P Fed'!$G$26</f>
        <v>0</v>
      </c>
      <c r="H750" s="393"/>
    </row>
    <row r="751" spans="1:8" hidden="1" outlineLevel="1" collapsed="1">
      <c r="A751" s="390"/>
      <c r="B751" s="391"/>
      <c r="C751" s="392">
        <f>'LU Fed'!$C$26</f>
        <v>0</v>
      </c>
      <c r="D751" s="392">
        <f>'LU Fed'!$D$26</f>
        <v>0</v>
      </c>
      <c r="E751" s="392">
        <f>'LU Fed'!$E$26</f>
        <v>537637</v>
      </c>
      <c r="F751" s="392">
        <f>'LU Fed'!$F$26</f>
        <v>26834</v>
      </c>
      <c r="G751" s="392">
        <f>'LU Fed'!$G$26</f>
        <v>0</v>
      </c>
      <c r="H751" s="393"/>
    </row>
    <row r="752" spans="1:8" hidden="1" outlineLevel="1" collapsed="1">
      <c r="A752" s="390"/>
      <c r="B752" s="391"/>
      <c r="C752" s="392">
        <f>'MIdWST Fed'!$C$26</f>
        <v>0</v>
      </c>
      <c r="D752" s="392">
        <f>'MIdWST Fed'!$D$26</f>
        <v>0</v>
      </c>
      <c r="E752" s="392">
        <f>'MIdWST Fed'!$E$26</f>
        <v>320830</v>
      </c>
      <c r="F752" s="392">
        <f>'MIdWST Fed'!$F$26</f>
        <v>299</v>
      </c>
      <c r="G752" s="392">
        <f>'MIdWST Fed'!$G$26</f>
        <v>320531</v>
      </c>
      <c r="H752" s="393"/>
    </row>
    <row r="753" spans="1:8" hidden="1" outlineLevel="1" collapsed="1">
      <c r="A753" s="390"/>
      <c r="B753" s="391"/>
      <c r="C753" s="392">
        <f>'P-B Fed'!$C$26</f>
        <v>0</v>
      </c>
      <c r="D753" s="392">
        <f>'P-B Fed'!$D$26</f>
        <v>0</v>
      </c>
      <c r="E753" s="392">
        <f>'P-B Fed'!$E$26</f>
        <v>0</v>
      </c>
      <c r="F753" s="392">
        <f>'P-B Fed'!$F$26</f>
        <v>0</v>
      </c>
      <c r="G753" s="392">
        <f>'P-B Fed'!$G$26</f>
        <v>0</v>
      </c>
      <c r="H753" s="393"/>
    </row>
    <row r="754" spans="1:8" hidden="1" outlineLevel="1" collapsed="1">
      <c r="A754" s="390"/>
      <c r="B754" s="391"/>
      <c r="C754" s="392">
        <f>'PVAMU Fed'!$C$26</f>
        <v>0</v>
      </c>
      <c r="D754" s="392">
        <f>'PVAMU Fed'!$D$26</f>
        <v>0</v>
      </c>
      <c r="E754" s="392">
        <f>'PVAMU Fed'!$E$26</f>
        <v>0</v>
      </c>
      <c r="F754" s="392">
        <f>'PVAMU Fed'!$F$26</f>
        <v>0</v>
      </c>
      <c r="G754" s="392">
        <f>'PVAMU Fed'!$G$26</f>
        <v>0</v>
      </c>
      <c r="H754" s="393"/>
    </row>
    <row r="755" spans="1:8" hidden="1" outlineLevel="1" collapsed="1">
      <c r="A755" s="390"/>
      <c r="B755" s="391"/>
      <c r="C755" s="392">
        <f>'RGV1 Fed'!$C$26</f>
        <v>0</v>
      </c>
      <c r="D755" s="392">
        <f>'RGV1 Fed'!$D$26</f>
        <v>0</v>
      </c>
      <c r="E755" s="392">
        <f>'RGV1 Fed'!$E$26</f>
        <v>0</v>
      </c>
      <c r="F755" s="392">
        <f>'RGV1 Fed'!$F$26</f>
        <v>0</v>
      </c>
      <c r="G755" s="392">
        <f>'RGV1 Fed'!$G$26</f>
        <v>0</v>
      </c>
      <c r="H755" s="393"/>
    </row>
    <row r="756" spans="1:8" hidden="1" outlineLevel="1" collapsed="1">
      <c r="A756" s="390"/>
      <c r="B756" s="391"/>
      <c r="C756" s="392">
        <f>'S-A Fed'!$C$26</f>
        <v>0</v>
      </c>
      <c r="D756" s="392">
        <f>'S-A Fed'!$D$26</f>
        <v>0</v>
      </c>
      <c r="E756" s="392">
        <f>'S-A Fed'!$E$26</f>
        <v>0</v>
      </c>
      <c r="F756" s="392">
        <f>'S-A Fed'!$F$26</f>
        <v>0</v>
      </c>
      <c r="G756" s="392">
        <f>'S-A Fed'!$G$26</f>
        <v>0</v>
      </c>
      <c r="H756" s="393"/>
    </row>
    <row r="757" spans="1:8" hidden="1" outlineLevel="1" collapsed="1">
      <c r="A757" s="390"/>
      <c r="B757" s="391"/>
      <c r="C757" s="392">
        <f>'SFA Fed'!$C$26</f>
        <v>0</v>
      </c>
      <c r="D757" s="392">
        <f>'SFA Fed'!$D$26</f>
        <v>0</v>
      </c>
      <c r="E757" s="392">
        <f>'SFA Fed'!$E$26</f>
        <v>722284</v>
      </c>
      <c r="F757" s="392">
        <f>'SFA Fed'!$F$26</f>
        <v>722284</v>
      </c>
      <c r="G757" s="392">
        <f>'SFA Fed'!$G$26</f>
        <v>0</v>
      </c>
      <c r="H757" s="393"/>
    </row>
    <row r="758" spans="1:8" hidden="1" outlineLevel="1" collapsed="1">
      <c r="A758" s="390"/>
      <c r="B758" s="391"/>
      <c r="C758" s="392">
        <f>'SHSU1 Fed'!$C$26</f>
        <v>0</v>
      </c>
      <c r="D758" s="392">
        <f>'SHSU1 Fed'!$D$26</f>
        <v>0</v>
      </c>
      <c r="E758" s="392">
        <f>'SHSU1 Fed'!$E$26</f>
        <v>1207315</v>
      </c>
      <c r="F758" s="392">
        <f>'SHSU1 Fed'!$F$26</f>
        <v>0</v>
      </c>
      <c r="G758" s="392">
        <f>'SHSU1 Fed'!$G$26</f>
        <v>0</v>
      </c>
      <c r="H758" s="393"/>
    </row>
    <row r="759" spans="1:8" hidden="1" outlineLevel="1" collapsed="1">
      <c r="A759" s="390"/>
      <c r="B759" s="391"/>
      <c r="C759" s="392">
        <f>'SRSU Fed'!$C$26</f>
        <v>0</v>
      </c>
      <c r="D759" s="392">
        <f>'SRSU Fed'!$D$26</f>
        <v>0</v>
      </c>
      <c r="E759" s="392">
        <f>'SRSU Fed'!$E$26</f>
        <v>0</v>
      </c>
      <c r="F759" s="392">
        <f>'SRSU Fed'!$F$26</f>
        <v>0</v>
      </c>
      <c r="G759" s="392">
        <f>'SRSU Fed'!$G$26</f>
        <v>0</v>
      </c>
      <c r="H759" s="393"/>
    </row>
    <row r="760" spans="1:8" hidden="1" outlineLevel="1" collapsed="1">
      <c r="A760" s="390"/>
      <c r="B760" s="391"/>
      <c r="C760" s="392">
        <f>'TAMIU Fed'!$C$26</f>
        <v>0</v>
      </c>
      <c r="D760" s="392">
        <f>'TAMIU Fed'!$D$26</f>
        <v>0</v>
      </c>
      <c r="E760" s="392">
        <f>'TAMIU Fed'!$E$26</f>
        <v>0</v>
      </c>
      <c r="F760" s="392">
        <f>'TAMIU Fed'!$F$26</f>
        <v>0</v>
      </c>
      <c r="G760" s="392">
        <f>'TAMIU Fed'!$G$26</f>
        <v>0</v>
      </c>
      <c r="H760" s="393"/>
    </row>
    <row r="761" spans="1:8" hidden="1" outlineLevel="1" collapsed="1">
      <c r="A761" s="390"/>
      <c r="B761" s="391"/>
      <c r="C761" s="392">
        <f>'TAMU Fed'!$C$26</f>
        <v>0</v>
      </c>
      <c r="D761" s="392">
        <f>'TAMU Fed'!$D$26</f>
        <v>0</v>
      </c>
      <c r="E761" s="392">
        <f>'TAMU Fed'!$E$26</f>
        <v>0</v>
      </c>
      <c r="F761" s="392">
        <f>'TAMU Fed'!$F$26</f>
        <v>0</v>
      </c>
      <c r="G761" s="392">
        <f>'TAMU Fed'!$G$26</f>
        <v>0</v>
      </c>
      <c r="H761" s="393"/>
    </row>
    <row r="762" spans="1:8" hidden="1" outlineLevel="1" collapsed="1">
      <c r="A762" s="390"/>
      <c r="B762" s="391"/>
      <c r="C762" s="392">
        <f>'TAMUC Fed'!$C$26</f>
        <v>0</v>
      </c>
      <c r="D762" s="392">
        <f>'TAMUC Fed'!$D$26</f>
        <v>0</v>
      </c>
      <c r="E762" s="392">
        <f>'TAMUC Fed'!$E$26</f>
        <v>0</v>
      </c>
      <c r="F762" s="392">
        <f>'TAMUC Fed'!$F$26</f>
        <v>0</v>
      </c>
      <c r="G762" s="392">
        <f>'TAMUC Fed'!$G$26</f>
        <v>0</v>
      </c>
      <c r="H762" s="393"/>
    </row>
    <row r="763" spans="1:8" hidden="1" outlineLevel="1" collapsed="1">
      <c r="A763" s="390"/>
      <c r="B763" s="391"/>
      <c r="C763" s="392">
        <f>'TAMUCC Fed'!$C$26</f>
        <v>0</v>
      </c>
      <c r="D763" s="392">
        <f>'TAMUCC Fed'!$D$26</f>
        <v>0</v>
      </c>
      <c r="E763" s="392">
        <f>'TAMUCC Fed'!$E$26</f>
        <v>0</v>
      </c>
      <c r="F763" s="392">
        <f>'TAMUCC Fed'!$F$26</f>
        <v>0</v>
      </c>
      <c r="G763" s="392">
        <f>'TAMUCC Fed'!$G$26</f>
        <v>0</v>
      </c>
      <c r="H763" s="393"/>
    </row>
    <row r="764" spans="1:8" hidden="1" outlineLevel="1" collapsed="1">
      <c r="A764" s="390"/>
      <c r="B764" s="391"/>
      <c r="C764" s="392">
        <f>'TAMUCT Fed'!$C$26</f>
        <v>0</v>
      </c>
      <c r="D764" s="392">
        <f>'TAMUCT Fed'!$D$26</f>
        <v>0</v>
      </c>
      <c r="E764" s="392">
        <f>'TAMUCT Fed'!$E$26</f>
        <v>115489</v>
      </c>
      <c r="F764" s="392">
        <f>'TAMUCT Fed'!$F$26</f>
        <v>3728</v>
      </c>
      <c r="G764" s="392">
        <f>'TAMUCT Fed'!$G$26</f>
        <v>111761</v>
      </c>
      <c r="H764" s="393"/>
    </row>
    <row r="765" spans="1:8" hidden="1" outlineLevel="1" collapsed="1">
      <c r="A765" s="390"/>
      <c r="B765" s="391"/>
      <c r="C765" s="392">
        <f>'TAMUG Fed'!$C$26</f>
        <v>0</v>
      </c>
      <c r="D765" s="392">
        <f>'TAMUG Fed'!$D$26</f>
        <v>0</v>
      </c>
      <c r="E765" s="392">
        <f>'TAMUG Fed'!$E$26</f>
        <v>0</v>
      </c>
      <c r="F765" s="392">
        <f>'TAMUG Fed'!$F$26</f>
        <v>0</v>
      </c>
      <c r="G765" s="392">
        <f>'TAMUG Fed'!$G$26</f>
        <v>0</v>
      </c>
      <c r="H765" s="393"/>
    </row>
    <row r="766" spans="1:8" hidden="1" outlineLevel="1" collapsed="1">
      <c r="A766" s="390"/>
      <c r="B766" s="391"/>
      <c r="C766" s="392">
        <f>'TAMUK Fed'!$C$26</f>
        <v>0</v>
      </c>
      <c r="D766" s="392">
        <f>'TAMUK Fed'!$D$26</f>
        <v>0</v>
      </c>
      <c r="E766" s="392">
        <f>'TAMUK Fed'!$E$26</f>
        <v>0</v>
      </c>
      <c r="F766" s="392">
        <f>'TAMUK Fed'!$F$26</f>
        <v>0</v>
      </c>
      <c r="G766" s="392">
        <f>'TAMUK Fed'!$G$26</f>
        <v>0</v>
      </c>
      <c r="H766" s="393"/>
    </row>
    <row r="767" spans="1:8" hidden="1" outlineLevel="1" collapsed="1">
      <c r="A767" s="390"/>
      <c r="B767" s="391"/>
      <c r="C767" s="392">
        <f>'TAMUSA Fed'!$C$26</f>
        <v>0</v>
      </c>
      <c r="D767" s="392">
        <f>'TAMUSA Fed'!$D$26</f>
        <v>0</v>
      </c>
      <c r="E767" s="392">
        <f>'TAMUSA Fed'!$E$26</f>
        <v>0</v>
      </c>
      <c r="F767" s="392">
        <f>'TAMUSA Fed'!$F$26</f>
        <v>0</v>
      </c>
      <c r="G767" s="392">
        <f>'TAMUSA Fed'!$G$26</f>
        <v>0</v>
      </c>
      <c r="H767" s="393"/>
    </row>
    <row r="768" spans="1:8" hidden="1" outlineLevel="1" collapsed="1">
      <c r="A768" s="390"/>
      <c r="B768" s="391"/>
      <c r="C768" s="392">
        <f>'TAMUT Fed'!$C$26</f>
        <v>0</v>
      </c>
      <c r="D768" s="392">
        <f>'TAMUT Fed'!$D$26</f>
        <v>0</v>
      </c>
      <c r="E768" s="392">
        <f>'TAMUT Fed'!$E$26</f>
        <v>119827</v>
      </c>
      <c r="F768" s="392">
        <f>'TAMUT Fed'!$F$26</f>
        <v>2354</v>
      </c>
      <c r="G768" s="392">
        <f>'TAMUT Fed'!$G$26</f>
        <v>0</v>
      </c>
      <c r="H768" s="393"/>
    </row>
    <row r="769" spans="1:8" hidden="1" outlineLevel="1" collapsed="1">
      <c r="A769" s="390"/>
      <c r="B769" s="391"/>
      <c r="C769" s="392">
        <f>'TARLST Fed'!$C$26</f>
        <v>0</v>
      </c>
      <c r="D769" s="392">
        <f>'TARLST Fed'!$D$26</f>
        <v>0</v>
      </c>
      <c r="E769" s="392">
        <f>'TARLST Fed'!$E$26</f>
        <v>765685</v>
      </c>
      <c r="F769" s="392">
        <f>'TARLST Fed'!$F$26</f>
        <v>11155</v>
      </c>
      <c r="G769" s="392">
        <f>'TARLST Fed'!$G$26</f>
        <v>700</v>
      </c>
      <c r="H769" s="393"/>
    </row>
    <row r="770" spans="1:8" hidden="1" outlineLevel="1" collapsed="1">
      <c r="A770" s="390"/>
      <c r="B770" s="391"/>
      <c r="C770" s="392">
        <f>'TSU Fed'!$C$26</f>
        <v>0</v>
      </c>
      <c r="D770" s="392">
        <f>'TSU Fed'!$D$26</f>
        <v>0</v>
      </c>
      <c r="E770" s="392">
        <f>'TSU Fed'!$E$26</f>
        <v>0</v>
      </c>
      <c r="F770" s="392">
        <f>'TSU Fed'!$F$26</f>
        <v>0</v>
      </c>
      <c r="G770" s="392">
        <f>'TSU Fed'!$G$26</f>
        <v>0</v>
      </c>
      <c r="H770" s="393"/>
    </row>
    <row r="771" spans="1:8" hidden="1" outlineLevel="1" collapsed="1">
      <c r="A771" s="390"/>
      <c r="B771" s="391"/>
      <c r="C771" s="392">
        <f>'TTU Fed'!$C$26</f>
        <v>0</v>
      </c>
      <c r="D771" s="392">
        <f>'TTU Fed'!$D$26</f>
        <v>0</v>
      </c>
      <c r="E771" s="392">
        <f>'TTU Fed'!$E$26</f>
        <v>0</v>
      </c>
      <c r="F771" s="392">
        <f>'TTU Fed'!$F$26</f>
        <v>0</v>
      </c>
      <c r="G771" s="392">
        <f>'TTU Fed'!$G$26</f>
        <v>0</v>
      </c>
      <c r="H771" s="393"/>
    </row>
    <row r="772" spans="1:8" hidden="1" outlineLevel="1" collapsed="1">
      <c r="A772" s="390"/>
      <c r="B772" s="391"/>
      <c r="C772" s="392">
        <f>'TWU Fed'!$C$26</f>
        <v>0</v>
      </c>
      <c r="D772" s="392">
        <f>'TWU Fed'!$D$26</f>
        <v>0</v>
      </c>
      <c r="E772" s="392">
        <f>'TWU Fed'!$E$26</f>
        <v>0</v>
      </c>
      <c r="F772" s="392">
        <f>'TWU Fed'!$F$26</f>
        <v>0</v>
      </c>
      <c r="G772" s="392">
        <f>'TWU Fed'!$G$26</f>
        <v>0</v>
      </c>
      <c r="H772" s="393"/>
    </row>
    <row r="773" spans="1:8" hidden="1" outlineLevel="1" collapsed="1">
      <c r="A773" s="390"/>
      <c r="B773" s="391"/>
      <c r="C773" s="392">
        <f>'TXST Fed'!$C$26</f>
        <v>0</v>
      </c>
      <c r="D773" s="392">
        <f>'TXST Fed'!$D$26</f>
        <v>0</v>
      </c>
      <c r="E773" s="392">
        <f>'TXST Fed'!$E$26</f>
        <v>0</v>
      </c>
      <c r="F773" s="392">
        <f>'TXST Fed'!$F$26</f>
        <v>0</v>
      </c>
      <c r="G773" s="392">
        <f>'TXST Fed'!$G$26</f>
        <v>0</v>
      </c>
      <c r="H773" s="393"/>
    </row>
    <row r="774" spans="1:8" hidden="1" outlineLevel="1" collapsed="1">
      <c r="A774" s="390"/>
      <c r="B774" s="391"/>
      <c r="C774" s="392">
        <f>'TYL Fed'!$C$26</f>
        <v>0</v>
      </c>
      <c r="D774" s="392">
        <f>'TYL Fed'!$D$26</f>
        <v>0</v>
      </c>
      <c r="E774" s="392">
        <f>'TYL Fed'!$E$26</f>
        <v>0</v>
      </c>
      <c r="F774" s="392">
        <f>'TYL Fed'!$F$26</f>
        <v>0</v>
      </c>
      <c r="G774" s="392">
        <f>'TYL Fed'!$G$26</f>
        <v>0</v>
      </c>
      <c r="H774" s="393"/>
    </row>
    <row r="775" spans="1:8" hidden="1" outlineLevel="1" collapsed="1">
      <c r="A775" s="390"/>
      <c r="B775" s="391"/>
      <c r="C775" s="392">
        <f>'UH1 Fed'!$C$26</f>
        <v>0</v>
      </c>
      <c r="D775" s="392">
        <f>'UH1 Fed'!$D$26</f>
        <v>0</v>
      </c>
      <c r="E775" s="392">
        <f>'UH1 Fed'!$E$26</f>
        <v>0</v>
      </c>
      <c r="F775" s="392">
        <f>'UH1 Fed'!$F$26</f>
        <v>0</v>
      </c>
      <c r="G775" s="392">
        <f>'UH1 Fed'!$G$26</f>
        <v>0</v>
      </c>
      <c r="H775" s="393"/>
    </row>
    <row r="776" spans="1:8" hidden="1" outlineLevel="1" collapsed="1">
      <c r="A776" s="390"/>
      <c r="B776" s="391"/>
      <c r="C776" s="392">
        <f>'UHCL Fed'!$C$26</f>
        <v>0</v>
      </c>
      <c r="D776" s="392">
        <f>'UHCL Fed'!$D$26</f>
        <v>0</v>
      </c>
      <c r="E776" s="392">
        <f>'UHCL Fed'!$E$26</f>
        <v>0</v>
      </c>
      <c r="F776" s="392">
        <f>'UHCL Fed'!$F$26</f>
        <v>0</v>
      </c>
      <c r="G776" s="392">
        <f>'UHCL Fed'!$G$26</f>
        <v>0</v>
      </c>
      <c r="H776" s="393"/>
    </row>
    <row r="777" spans="1:8" hidden="1" outlineLevel="1" collapsed="1">
      <c r="A777" s="390"/>
      <c r="B777" s="391"/>
      <c r="C777" s="392">
        <f>'UHD Fed'!$C$26</f>
        <v>0</v>
      </c>
      <c r="D777" s="392">
        <f>'UHD Fed'!$D$26</f>
        <v>0</v>
      </c>
      <c r="E777" s="392">
        <f>'UHD Fed'!$E$26</f>
        <v>0</v>
      </c>
      <c r="F777" s="392">
        <f>'UHD Fed'!$F$26</f>
        <v>0</v>
      </c>
      <c r="G777" s="392">
        <f>'UHD Fed'!$G$26</f>
        <v>0</v>
      </c>
      <c r="H777" s="393"/>
    </row>
    <row r="778" spans="1:8" hidden="1" outlineLevel="1" collapsed="1">
      <c r="A778" s="390"/>
      <c r="B778" s="391"/>
      <c r="C778" s="392">
        <f>'UHV Fed'!$C$26</f>
        <v>0</v>
      </c>
      <c r="D778" s="392">
        <f>'UHV Fed'!$D$26</f>
        <v>0</v>
      </c>
      <c r="E778" s="392">
        <f>'UHV Fed'!$E$26</f>
        <v>0</v>
      </c>
      <c r="F778" s="392">
        <f>'UHV Fed'!$F$26</f>
        <v>0</v>
      </c>
      <c r="G778" s="392">
        <f>'UHV Fed'!$G$26</f>
        <v>0</v>
      </c>
      <c r="H778" s="393"/>
    </row>
    <row r="779" spans="1:8" hidden="1" outlineLevel="1" collapsed="1">
      <c r="A779" s="390"/>
      <c r="B779" s="391"/>
      <c r="C779" s="392">
        <f>'UNT Fed'!$C$26</f>
        <v>0</v>
      </c>
      <c r="D779" s="392">
        <f>'UNT Fed'!$D$26</f>
        <v>0</v>
      </c>
      <c r="E779" s="392">
        <f>'UNT Fed'!$E$26</f>
        <v>0</v>
      </c>
      <c r="F779" s="392">
        <f>'UNT Fed'!$F$26</f>
        <v>0</v>
      </c>
      <c r="G779" s="392">
        <f>'UNT Fed'!$G$26</f>
        <v>0</v>
      </c>
      <c r="H779" s="393"/>
    </row>
    <row r="780" spans="1:8" hidden="1" outlineLevel="1" collapsed="1">
      <c r="A780" s="390"/>
      <c r="B780" s="391"/>
      <c r="C780" s="392">
        <f>'UNTD Fed'!$C$26</f>
        <v>0</v>
      </c>
      <c r="D780" s="392">
        <f>'UNTD Fed'!$D$26</f>
        <v>0</v>
      </c>
      <c r="E780" s="392">
        <f>'UNTD Fed'!$E$26</f>
        <v>0</v>
      </c>
      <c r="F780" s="392">
        <f>'UNTD Fed'!$F$26</f>
        <v>0</v>
      </c>
      <c r="G780" s="392">
        <f>'UNTD Fed'!$G$26</f>
        <v>0</v>
      </c>
      <c r="H780" s="393"/>
    </row>
    <row r="781" spans="1:8" hidden="1" outlineLevel="1" collapsed="1">
      <c r="A781" s="390"/>
      <c r="B781" s="391"/>
      <c r="C781" s="392">
        <f>'WTAMU Fed'!$C$26</f>
        <v>0</v>
      </c>
      <c r="D781" s="392">
        <f>'WTAMU Fed'!$D$26</f>
        <v>0</v>
      </c>
      <c r="E781" s="392">
        <f>'WTAMU Fed'!$E$26</f>
        <v>0</v>
      </c>
      <c r="F781" s="392">
        <f>'WTAMU Fed'!$F$26</f>
        <v>0</v>
      </c>
      <c r="G781" s="392">
        <f>'WTAMU Fed'!$G$26</f>
        <v>0</v>
      </c>
      <c r="H781" s="393"/>
    </row>
    <row r="782" spans="1:8" collapsed="1">
      <c r="A782" s="390" t="s">
        <v>1021</v>
      </c>
      <c r="B782" s="391" t="s">
        <v>1014</v>
      </c>
      <c r="C782" s="392">
        <f>SUM(C746:C781)</f>
        <v>0</v>
      </c>
      <c r="D782" s="392">
        <f>SUM(D746:D781)</f>
        <v>0</v>
      </c>
      <c r="E782" s="392">
        <f>SUM(E746:E781)</f>
        <v>3789067</v>
      </c>
      <c r="F782" s="392">
        <f>SUM(F746:F781)</f>
        <v>766654</v>
      </c>
      <c r="G782" s="392">
        <f>SUM(G746:G781)</f>
        <v>432992</v>
      </c>
      <c r="H782" s="393"/>
    </row>
    <row r="783" spans="1:8" hidden="1" outlineLevel="1">
      <c r="A783" s="390"/>
      <c r="B783" s="391"/>
      <c r="C783" s="392">
        <f>'ARL Fed'!$C$27</f>
        <v>0</v>
      </c>
      <c r="D783" s="392">
        <f>'ARL Fed'!$D$27</f>
        <v>0</v>
      </c>
      <c r="E783" s="392">
        <f>'ARL Fed'!$E$27</f>
        <v>0</v>
      </c>
      <c r="F783" s="392">
        <f>'ARL Fed'!$F$27</f>
        <v>0</v>
      </c>
      <c r="G783" s="392">
        <f>'ARL Fed'!$G$27</f>
        <v>0</v>
      </c>
      <c r="H783" s="393"/>
    </row>
    <row r="784" spans="1:8" hidden="1" outlineLevel="1" collapsed="1">
      <c r="A784" s="390"/>
      <c r="B784" s="391"/>
      <c r="C784" s="392">
        <f>'ASU Fed'!$C$27</f>
        <v>0</v>
      </c>
      <c r="D784" s="392">
        <f>'ASU Fed'!$D$27</f>
        <v>0</v>
      </c>
      <c r="E784" s="392">
        <f>'ASU Fed'!$E$27</f>
        <v>0</v>
      </c>
      <c r="F784" s="392">
        <f>'ASU Fed'!$F$27</f>
        <v>0</v>
      </c>
      <c r="G784" s="392">
        <f>'ASU Fed'!$G$27</f>
        <v>0</v>
      </c>
      <c r="H784" s="393"/>
    </row>
    <row r="785" spans="1:8" hidden="1" outlineLevel="1" collapsed="1">
      <c r="A785" s="390"/>
      <c r="B785" s="391"/>
      <c r="C785" s="392">
        <f>'AUS1 Fed'!$C$27</f>
        <v>0</v>
      </c>
      <c r="D785" s="392">
        <f>'AUS1 Fed'!$D$27</f>
        <v>0</v>
      </c>
      <c r="E785" s="392">
        <f>'AUS1 Fed'!$E$27</f>
        <v>0</v>
      </c>
      <c r="F785" s="392">
        <f>'AUS1 Fed'!$F$27</f>
        <v>0</v>
      </c>
      <c r="G785" s="392">
        <f>'AUS1 Fed'!$G$27</f>
        <v>0</v>
      </c>
      <c r="H785" s="393"/>
    </row>
    <row r="786" spans="1:8" hidden="1" outlineLevel="1" collapsed="1">
      <c r="A786" s="390"/>
      <c r="B786" s="391"/>
      <c r="C786" s="392">
        <f>'Dal Fed'!$C$27</f>
        <v>0</v>
      </c>
      <c r="D786" s="392">
        <f>'Dal Fed'!$D$27</f>
        <v>0</v>
      </c>
      <c r="E786" s="392">
        <f>'Dal Fed'!$E$27</f>
        <v>0</v>
      </c>
      <c r="F786" s="392">
        <f>'Dal Fed'!$F$27</f>
        <v>0</v>
      </c>
      <c r="G786" s="392">
        <f>'Dal Fed'!$G$27</f>
        <v>0</v>
      </c>
      <c r="H786" s="393"/>
    </row>
    <row r="787" spans="1:8" hidden="1" outlineLevel="1" collapsed="1">
      <c r="A787" s="390"/>
      <c r="B787" s="391"/>
      <c r="C787" s="392">
        <f>'E-P Fed'!$C$27</f>
        <v>0</v>
      </c>
      <c r="D787" s="392">
        <f>'E-P Fed'!$D$27</f>
        <v>0</v>
      </c>
      <c r="E787" s="392">
        <f>'E-P Fed'!$E$27</f>
        <v>0</v>
      </c>
      <c r="F787" s="392">
        <f>'E-P Fed'!$F$27</f>
        <v>0</v>
      </c>
      <c r="G787" s="392">
        <f>'E-P Fed'!$G$27</f>
        <v>0</v>
      </c>
      <c r="H787" s="393"/>
    </row>
    <row r="788" spans="1:8" hidden="1" outlineLevel="1" collapsed="1">
      <c r="A788" s="390"/>
      <c r="B788" s="391"/>
      <c r="C788" s="392">
        <f>'LU Fed'!$C$27</f>
        <v>0</v>
      </c>
      <c r="D788" s="392">
        <f>'LU Fed'!$D$27</f>
        <v>0</v>
      </c>
      <c r="E788" s="392">
        <f>'LU Fed'!$E$27</f>
        <v>0</v>
      </c>
      <c r="F788" s="392">
        <f>'LU Fed'!$F$27</f>
        <v>0</v>
      </c>
      <c r="G788" s="392">
        <f>'LU Fed'!$G$27</f>
        <v>0</v>
      </c>
      <c r="H788" s="393"/>
    </row>
    <row r="789" spans="1:8" hidden="1" outlineLevel="1" collapsed="1">
      <c r="A789" s="390"/>
      <c r="B789" s="391"/>
      <c r="C789" s="392">
        <f>'MIdWST Fed'!$C$27</f>
        <v>0</v>
      </c>
      <c r="D789" s="392">
        <f>'MIdWST Fed'!$D$27</f>
        <v>0</v>
      </c>
      <c r="E789" s="392">
        <f>'MIdWST Fed'!$E$27</f>
        <v>0</v>
      </c>
      <c r="F789" s="392">
        <f>'MIdWST Fed'!$F$27</f>
        <v>0</v>
      </c>
      <c r="G789" s="392">
        <f>'MIdWST Fed'!$G$27</f>
        <v>0</v>
      </c>
      <c r="H789" s="393"/>
    </row>
    <row r="790" spans="1:8" hidden="1" outlineLevel="1" collapsed="1">
      <c r="A790" s="390"/>
      <c r="B790" s="391"/>
      <c r="C790" s="392">
        <f>'P-B Fed'!$C$27</f>
        <v>0</v>
      </c>
      <c r="D790" s="392">
        <f>'P-B Fed'!$D$27</f>
        <v>0</v>
      </c>
      <c r="E790" s="392">
        <f>'P-B Fed'!$E$27</f>
        <v>0</v>
      </c>
      <c r="F790" s="392">
        <f>'P-B Fed'!$F$27</f>
        <v>0</v>
      </c>
      <c r="G790" s="392">
        <f>'P-B Fed'!$G$27</f>
        <v>0</v>
      </c>
      <c r="H790" s="393"/>
    </row>
    <row r="791" spans="1:8" hidden="1" outlineLevel="1" collapsed="1">
      <c r="A791" s="390"/>
      <c r="B791" s="391"/>
      <c r="C791" s="392">
        <f>'PVAMU Fed'!$C$27</f>
        <v>0</v>
      </c>
      <c r="D791" s="392">
        <f>'PVAMU Fed'!$D$27</f>
        <v>0</v>
      </c>
      <c r="E791" s="392">
        <f>'PVAMU Fed'!$E$27</f>
        <v>0</v>
      </c>
      <c r="F791" s="392">
        <f>'PVAMU Fed'!$F$27</f>
        <v>0</v>
      </c>
      <c r="G791" s="392">
        <f>'PVAMU Fed'!$G$27</f>
        <v>0</v>
      </c>
      <c r="H791" s="393"/>
    </row>
    <row r="792" spans="1:8" hidden="1" outlineLevel="1" collapsed="1">
      <c r="A792" s="390"/>
      <c r="B792" s="391"/>
      <c r="C792" s="392">
        <f>'RGV1 Fed'!$C$27</f>
        <v>0</v>
      </c>
      <c r="D792" s="392">
        <f>'RGV1 Fed'!$D$27</f>
        <v>0</v>
      </c>
      <c r="E792" s="392">
        <f>'RGV1 Fed'!$E$27</f>
        <v>0</v>
      </c>
      <c r="F792" s="392">
        <f>'RGV1 Fed'!$F$27</f>
        <v>0</v>
      </c>
      <c r="G792" s="392">
        <f>'RGV1 Fed'!$G$27</f>
        <v>0</v>
      </c>
      <c r="H792" s="393"/>
    </row>
    <row r="793" spans="1:8" hidden="1" outlineLevel="1" collapsed="1">
      <c r="A793" s="390"/>
      <c r="B793" s="391"/>
      <c r="C793" s="392">
        <f>'S-A Fed'!$C$27</f>
        <v>0</v>
      </c>
      <c r="D793" s="392">
        <f>'S-A Fed'!$D$27</f>
        <v>0</v>
      </c>
      <c r="E793" s="392">
        <f>'S-A Fed'!$E$27</f>
        <v>0</v>
      </c>
      <c r="F793" s="392">
        <f>'S-A Fed'!$F$27</f>
        <v>0</v>
      </c>
      <c r="G793" s="392">
        <f>'S-A Fed'!$G$27</f>
        <v>0</v>
      </c>
      <c r="H793" s="393"/>
    </row>
    <row r="794" spans="1:8" hidden="1" outlineLevel="1" collapsed="1">
      <c r="A794" s="390"/>
      <c r="B794" s="391"/>
      <c r="C794" s="392">
        <f>'SFA Fed'!$C$27</f>
        <v>0</v>
      </c>
      <c r="D794" s="392">
        <f>'SFA Fed'!$D$27</f>
        <v>0</v>
      </c>
      <c r="E794" s="392">
        <f>'SFA Fed'!$E$27</f>
        <v>0</v>
      </c>
      <c r="F794" s="392">
        <f>'SFA Fed'!$F$27</f>
        <v>0</v>
      </c>
      <c r="G794" s="392">
        <f>'SFA Fed'!$G$27</f>
        <v>0</v>
      </c>
      <c r="H794" s="393"/>
    </row>
    <row r="795" spans="1:8" hidden="1" outlineLevel="1" collapsed="1">
      <c r="A795" s="390"/>
      <c r="B795" s="391"/>
      <c r="C795" s="392">
        <f>'SHSU1 Fed'!$C$27</f>
        <v>0</v>
      </c>
      <c r="D795" s="392">
        <f>'SHSU1 Fed'!$D$27</f>
        <v>0</v>
      </c>
      <c r="E795" s="392">
        <f>'SHSU1 Fed'!$E$27</f>
        <v>0</v>
      </c>
      <c r="F795" s="392">
        <f>'SHSU1 Fed'!$F$27</f>
        <v>0</v>
      </c>
      <c r="G795" s="392">
        <f>'SHSU1 Fed'!$G$27</f>
        <v>0</v>
      </c>
      <c r="H795" s="393"/>
    </row>
    <row r="796" spans="1:8" hidden="1" outlineLevel="1" collapsed="1">
      <c r="A796" s="390"/>
      <c r="B796" s="391"/>
      <c r="C796" s="392">
        <f>'SRSU Fed'!$C$27</f>
        <v>0</v>
      </c>
      <c r="D796" s="392">
        <f>'SRSU Fed'!$D$27</f>
        <v>0</v>
      </c>
      <c r="E796" s="392">
        <f>'SRSU Fed'!$E$27</f>
        <v>0</v>
      </c>
      <c r="F796" s="392">
        <f>'SRSU Fed'!$F$27</f>
        <v>0</v>
      </c>
      <c r="G796" s="392">
        <f>'SRSU Fed'!$G$27</f>
        <v>0</v>
      </c>
      <c r="H796" s="393"/>
    </row>
    <row r="797" spans="1:8" hidden="1" outlineLevel="1" collapsed="1">
      <c r="A797" s="390"/>
      <c r="B797" s="391"/>
      <c r="C797" s="392">
        <f>'TAMIU Fed'!$C$27</f>
        <v>0</v>
      </c>
      <c r="D797" s="392">
        <f>'TAMIU Fed'!$D$27</f>
        <v>0</v>
      </c>
      <c r="E797" s="392">
        <f>'TAMIU Fed'!$E$27</f>
        <v>0</v>
      </c>
      <c r="F797" s="392">
        <f>'TAMIU Fed'!$F$27</f>
        <v>0</v>
      </c>
      <c r="G797" s="392">
        <f>'TAMIU Fed'!$G$27</f>
        <v>0</v>
      </c>
      <c r="H797" s="393"/>
    </row>
    <row r="798" spans="1:8" hidden="1" outlineLevel="1" collapsed="1">
      <c r="A798" s="390"/>
      <c r="B798" s="391"/>
      <c r="C798" s="392">
        <f>'TAMU Fed'!$C$27</f>
        <v>0</v>
      </c>
      <c r="D798" s="392">
        <f>'TAMU Fed'!$D$27</f>
        <v>0</v>
      </c>
      <c r="E798" s="392">
        <f>'TAMU Fed'!$E$27</f>
        <v>0</v>
      </c>
      <c r="F798" s="392">
        <f>'TAMU Fed'!$F$27</f>
        <v>0</v>
      </c>
      <c r="G798" s="392">
        <f>'TAMU Fed'!$G$27</f>
        <v>0</v>
      </c>
      <c r="H798" s="393"/>
    </row>
    <row r="799" spans="1:8" hidden="1" outlineLevel="1" collapsed="1">
      <c r="A799" s="390"/>
      <c r="B799" s="391"/>
      <c r="C799" s="392">
        <f>'TAMUC Fed'!$C$27</f>
        <v>0</v>
      </c>
      <c r="D799" s="392">
        <f>'TAMUC Fed'!$D$27</f>
        <v>0</v>
      </c>
      <c r="E799" s="392">
        <f>'TAMUC Fed'!$E$27</f>
        <v>0</v>
      </c>
      <c r="F799" s="392">
        <f>'TAMUC Fed'!$F$27</f>
        <v>0</v>
      </c>
      <c r="G799" s="392">
        <f>'TAMUC Fed'!$G$27</f>
        <v>0</v>
      </c>
      <c r="H799" s="393"/>
    </row>
    <row r="800" spans="1:8" hidden="1" outlineLevel="1" collapsed="1">
      <c r="A800" s="390"/>
      <c r="B800" s="391"/>
      <c r="C800" s="392">
        <f>'TAMUCC Fed'!$C$27</f>
        <v>0</v>
      </c>
      <c r="D800" s="392">
        <f>'TAMUCC Fed'!$D$27</f>
        <v>0</v>
      </c>
      <c r="E800" s="392">
        <f>'TAMUCC Fed'!$E$27</f>
        <v>0</v>
      </c>
      <c r="F800" s="392">
        <f>'TAMUCC Fed'!$F$27</f>
        <v>0</v>
      </c>
      <c r="G800" s="392">
        <f>'TAMUCC Fed'!$G$27</f>
        <v>0</v>
      </c>
      <c r="H800" s="393"/>
    </row>
    <row r="801" spans="1:8" hidden="1" outlineLevel="1" collapsed="1">
      <c r="A801" s="390"/>
      <c r="B801" s="391"/>
      <c r="C801" s="392">
        <f>'TAMUCT Fed'!$C$27</f>
        <v>0</v>
      </c>
      <c r="D801" s="392">
        <f>'TAMUCT Fed'!$D$27</f>
        <v>0</v>
      </c>
      <c r="E801" s="392">
        <f>'TAMUCT Fed'!$E$27</f>
        <v>0</v>
      </c>
      <c r="F801" s="392">
        <f>'TAMUCT Fed'!$F$27</f>
        <v>0</v>
      </c>
      <c r="G801" s="392">
        <f>'TAMUCT Fed'!$G$27</f>
        <v>0</v>
      </c>
      <c r="H801" s="393"/>
    </row>
    <row r="802" spans="1:8" hidden="1" outlineLevel="1" collapsed="1">
      <c r="A802" s="390"/>
      <c r="B802" s="391"/>
      <c r="C802" s="392">
        <f>'TAMUG Fed'!$C$27</f>
        <v>0</v>
      </c>
      <c r="D802" s="392">
        <f>'TAMUG Fed'!$D$27</f>
        <v>0</v>
      </c>
      <c r="E802" s="392">
        <f>'TAMUG Fed'!$E$27</f>
        <v>0</v>
      </c>
      <c r="F802" s="392">
        <f>'TAMUG Fed'!$F$27</f>
        <v>0</v>
      </c>
      <c r="G802" s="392">
        <f>'TAMUG Fed'!$G$27</f>
        <v>0</v>
      </c>
      <c r="H802" s="393"/>
    </row>
    <row r="803" spans="1:8" hidden="1" outlineLevel="1" collapsed="1">
      <c r="A803" s="390"/>
      <c r="B803" s="391"/>
      <c r="C803" s="392">
        <f>'TAMUK Fed'!$C$27</f>
        <v>0</v>
      </c>
      <c r="D803" s="392">
        <f>'TAMUK Fed'!$D$27</f>
        <v>0</v>
      </c>
      <c r="E803" s="392">
        <f>'TAMUK Fed'!$E$27</f>
        <v>0</v>
      </c>
      <c r="F803" s="392">
        <f>'TAMUK Fed'!$F$27</f>
        <v>0</v>
      </c>
      <c r="G803" s="392">
        <f>'TAMUK Fed'!$G$27</f>
        <v>0</v>
      </c>
      <c r="H803" s="393"/>
    </row>
    <row r="804" spans="1:8" hidden="1" outlineLevel="1" collapsed="1">
      <c r="A804" s="390"/>
      <c r="B804" s="391"/>
      <c r="C804" s="392">
        <f>'TAMUSA Fed'!$C$27</f>
        <v>0</v>
      </c>
      <c r="D804" s="392">
        <f>'TAMUSA Fed'!$D$27</f>
        <v>0</v>
      </c>
      <c r="E804" s="392">
        <f>'TAMUSA Fed'!$E$27</f>
        <v>0</v>
      </c>
      <c r="F804" s="392">
        <f>'TAMUSA Fed'!$F$27</f>
        <v>0</v>
      </c>
      <c r="G804" s="392">
        <f>'TAMUSA Fed'!$G$27</f>
        <v>0</v>
      </c>
      <c r="H804" s="393"/>
    </row>
    <row r="805" spans="1:8" hidden="1" outlineLevel="1" collapsed="1">
      <c r="A805" s="390"/>
      <c r="B805" s="391"/>
      <c r="C805" s="392">
        <f>'TAMUT Fed'!$C$27</f>
        <v>0</v>
      </c>
      <c r="D805" s="392">
        <f>'TAMUT Fed'!$D$27</f>
        <v>0</v>
      </c>
      <c r="E805" s="392">
        <f>'TAMUT Fed'!$E$27</f>
        <v>0</v>
      </c>
      <c r="F805" s="392">
        <f>'TAMUT Fed'!$F$27</f>
        <v>0</v>
      </c>
      <c r="G805" s="392">
        <f>'TAMUT Fed'!$G$27</f>
        <v>0</v>
      </c>
      <c r="H805" s="393"/>
    </row>
    <row r="806" spans="1:8" hidden="1" outlineLevel="1" collapsed="1">
      <c r="A806" s="390"/>
      <c r="B806" s="391"/>
      <c r="C806" s="392">
        <f>'TARLST Fed'!$C$27</f>
        <v>0</v>
      </c>
      <c r="D806" s="392">
        <f>'TARLST Fed'!$D$27</f>
        <v>0</v>
      </c>
      <c r="E806" s="392">
        <f>'TARLST Fed'!$E$27</f>
        <v>0</v>
      </c>
      <c r="F806" s="392">
        <f>'TARLST Fed'!$F$27</f>
        <v>0</v>
      </c>
      <c r="G806" s="392">
        <f>'TARLST Fed'!$G$27</f>
        <v>0</v>
      </c>
      <c r="H806" s="393"/>
    </row>
    <row r="807" spans="1:8" hidden="1" outlineLevel="1" collapsed="1">
      <c r="A807" s="390"/>
      <c r="B807" s="391"/>
      <c r="C807" s="392">
        <f>'TSU Fed'!$C$27</f>
        <v>0</v>
      </c>
      <c r="D807" s="392">
        <f>'TSU Fed'!$D$27</f>
        <v>0</v>
      </c>
      <c r="E807" s="392">
        <f>'TSU Fed'!$E$27</f>
        <v>0</v>
      </c>
      <c r="F807" s="392">
        <f>'TSU Fed'!$F$27</f>
        <v>0</v>
      </c>
      <c r="G807" s="392">
        <f>'TSU Fed'!$G$27</f>
        <v>0</v>
      </c>
      <c r="H807" s="393"/>
    </row>
    <row r="808" spans="1:8" hidden="1" outlineLevel="1" collapsed="1">
      <c r="A808" s="390"/>
      <c r="B808" s="391"/>
      <c r="C808" s="392">
        <f>'TTU Fed'!$C$27</f>
        <v>0</v>
      </c>
      <c r="D808" s="392">
        <f>'TTU Fed'!$D$27</f>
        <v>0</v>
      </c>
      <c r="E808" s="392">
        <f>'TTU Fed'!$E$27</f>
        <v>0</v>
      </c>
      <c r="F808" s="392">
        <f>'TTU Fed'!$F$27</f>
        <v>0</v>
      </c>
      <c r="G808" s="392">
        <f>'TTU Fed'!$G$27</f>
        <v>0</v>
      </c>
      <c r="H808" s="393"/>
    </row>
    <row r="809" spans="1:8" hidden="1" outlineLevel="1" collapsed="1">
      <c r="A809" s="390"/>
      <c r="B809" s="391"/>
      <c r="C809" s="392">
        <f>'TWU Fed'!$C$27</f>
        <v>0</v>
      </c>
      <c r="D809" s="392">
        <f>'TWU Fed'!$D$27</f>
        <v>0</v>
      </c>
      <c r="E809" s="392">
        <f>'TWU Fed'!$E$27</f>
        <v>0</v>
      </c>
      <c r="F809" s="392">
        <f>'TWU Fed'!$F$27</f>
        <v>0</v>
      </c>
      <c r="G809" s="392">
        <f>'TWU Fed'!$G$27</f>
        <v>0</v>
      </c>
      <c r="H809" s="393"/>
    </row>
    <row r="810" spans="1:8" hidden="1" outlineLevel="1" collapsed="1">
      <c r="A810" s="390"/>
      <c r="B810" s="391"/>
      <c r="C810" s="392">
        <f>'TXST Fed'!$C$27</f>
        <v>0</v>
      </c>
      <c r="D810" s="392">
        <f>'TXST Fed'!$D$27</f>
        <v>0</v>
      </c>
      <c r="E810" s="392">
        <f>'TXST Fed'!$E$27</f>
        <v>0</v>
      </c>
      <c r="F810" s="392">
        <f>'TXST Fed'!$F$27</f>
        <v>0</v>
      </c>
      <c r="G810" s="392">
        <f>'TXST Fed'!$G$27</f>
        <v>0</v>
      </c>
      <c r="H810" s="393"/>
    </row>
    <row r="811" spans="1:8" hidden="1" outlineLevel="1" collapsed="1">
      <c r="A811" s="390"/>
      <c r="B811" s="391"/>
      <c r="C811" s="392">
        <f>'TYL Fed'!$C$27</f>
        <v>0</v>
      </c>
      <c r="D811" s="392">
        <f>'TYL Fed'!$D$27</f>
        <v>0</v>
      </c>
      <c r="E811" s="392">
        <f>'TYL Fed'!$E$27</f>
        <v>0</v>
      </c>
      <c r="F811" s="392">
        <f>'TYL Fed'!$F$27</f>
        <v>0</v>
      </c>
      <c r="G811" s="392">
        <f>'TYL Fed'!$G$27</f>
        <v>0</v>
      </c>
      <c r="H811" s="393"/>
    </row>
    <row r="812" spans="1:8" hidden="1" outlineLevel="1" collapsed="1">
      <c r="A812" s="390"/>
      <c r="B812" s="391"/>
      <c r="C812" s="392">
        <f>'UH1 Fed'!$C$27</f>
        <v>0</v>
      </c>
      <c r="D812" s="392">
        <f>'UH1 Fed'!$D$27</f>
        <v>0</v>
      </c>
      <c r="E812" s="392">
        <f>'UH1 Fed'!$E$27</f>
        <v>0</v>
      </c>
      <c r="F812" s="392">
        <f>'UH1 Fed'!$F$27</f>
        <v>0</v>
      </c>
      <c r="G812" s="392">
        <f>'UH1 Fed'!$G$27</f>
        <v>0</v>
      </c>
      <c r="H812" s="393"/>
    </row>
    <row r="813" spans="1:8" hidden="1" outlineLevel="1" collapsed="1">
      <c r="A813" s="390"/>
      <c r="B813" s="391"/>
      <c r="C813" s="392">
        <f>'UHCL Fed'!$C$27</f>
        <v>0</v>
      </c>
      <c r="D813" s="392">
        <f>'UHCL Fed'!$D$27</f>
        <v>0</v>
      </c>
      <c r="E813" s="392">
        <f>'UHCL Fed'!$E$27</f>
        <v>0</v>
      </c>
      <c r="F813" s="392">
        <f>'UHCL Fed'!$F$27</f>
        <v>0</v>
      </c>
      <c r="G813" s="392">
        <f>'UHCL Fed'!$G$27</f>
        <v>0</v>
      </c>
      <c r="H813" s="393"/>
    </row>
    <row r="814" spans="1:8" hidden="1" outlineLevel="1" collapsed="1">
      <c r="A814" s="390"/>
      <c r="B814" s="391"/>
      <c r="C814" s="392">
        <f>'UHD Fed'!$C$27</f>
        <v>0</v>
      </c>
      <c r="D814" s="392">
        <f>'UHD Fed'!$D$27</f>
        <v>0</v>
      </c>
      <c r="E814" s="392">
        <f>'UHD Fed'!$E$27</f>
        <v>0</v>
      </c>
      <c r="F814" s="392">
        <f>'UHD Fed'!$F$27</f>
        <v>0</v>
      </c>
      <c r="G814" s="392">
        <f>'UHD Fed'!$G$27</f>
        <v>0</v>
      </c>
      <c r="H814" s="393"/>
    </row>
    <row r="815" spans="1:8" hidden="1" outlineLevel="1" collapsed="1">
      <c r="A815" s="390"/>
      <c r="B815" s="391"/>
      <c r="C815" s="392">
        <f>'UHV Fed'!$C$27</f>
        <v>0</v>
      </c>
      <c r="D815" s="392">
        <f>'UHV Fed'!$D$27</f>
        <v>0</v>
      </c>
      <c r="E815" s="392">
        <f>'UHV Fed'!$E$27</f>
        <v>0</v>
      </c>
      <c r="F815" s="392">
        <f>'UHV Fed'!$F$27</f>
        <v>0</v>
      </c>
      <c r="G815" s="392">
        <f>'UHV Fed'!$G$27</f>
        <v>0</v>
      </c>
      <c r="H815" s="393"/>
    </row>
    <row r="816" spans="1:8" hidden="1" outlineLevel="1" collapsed="1">
      <c r="A816" s="390"/>
      <c r="B816" s="391"/>
      <c r="C816" s="392">
        <f>'UNT Fed'!$C$27</f>
        <v>0</v>
      </c>
      <c r="D816" s="392">
        <f>'UNT Fed'!$D$27</f>
        <v>0</v>
      </c>
      <c r="E816" s="392">
        <f>'UNT Fed'!$E$27</f>
        <v>0</v>
      </c>
      <c r="F816" s="392">
        <f>'UNT Fed'!$F$27</f>
        <v>0</v>
      </c>
      <c r="G816" s="392">
        <f>'UNT Fed'!$G$27</f>
        <v>0</v>
      </c>
      <c r="H816" s="393"/>
    </row>
    <row r="817" spans="1:8" hidden="1" outlineLevel="1" collapsed="1">
      <c r="A817" s="390"/>
      <c r="B817" s="391"/>
      <c r="C817" s="392">
        <f>'UNTD Fed'!$C$27</f>
        <v>0</v>
      </c>
      <c r="D817" s="392">
        <f>'UNTD Fed'!$D$27</f>
        <v>0</v>
      </c>
      <c r="E817" s="392">
        <f>'UNTD Fed'!$E$27</f>
        <v>0</v>
      </c>
      <c r="F817" s="392">
        <f>'UNTD Fed'!$F$27</f>
        <v>0</v>
      </c>
      <c r="G817" s="392">
        <f>'UNTD Fed'!$G$27</f>
        <v>0</v>
      </c>
      <c r="H817" s="393"/>
    </row>
    <row r="818" spans="1:8" hidden="1" outlineLevel="1" collapsed="1">
      <c r="A818" s="390"/>
      <c r="B818" s="391"/>
      <c r="C818" s="392">
        <f>'WTAMU Fed'!$C$27</f>
        <v>0</v>
      </c>
      <c r="D818" s="392">
        <f>'WTAMU Fed'!$D$27</f>
        <v>0</v>
      </c>
      <c r="E818" s="392">
        <f>'WTAMU Fed'!$E$27</f>
        <v>0</v>
      </c>
      <c r="F818" s="392">
        <f>'WTAMU Fed'!$F$27</f>
        <v>0</v>
      </c>
      <c r="G818" s="392">
        <f>'WTAMU Fed'!$G$27</f>
        <v>0</v>
      </c>
      <c r="H818" s="393"/>
    </row>
    <row r="819" spans="1:8" collapsed="1">
      <c r="A819" s="390" t="s">
        <v>1021</v>
      </c>
      <c r="B819" s="391" t="s">
        <v>1023</v>
      </c>
      <c r="C819" s="392">
        <f>SUM(C783:C818)</f>
        <v>0</v>
      </c>
      <c r="D819" s="392">
        <f>SUM(D783:D818)</f>
        <v>0</v>
      </c>
      <c r="E819" s="392">
        <f>SUM(E783:E818)</f>
        <v>0</v>
      </c>
      <c r="F819" s="392">
        <f>SUM(F783:F818)</f>
        <v>0</v>
      </c>
      <c r="G819" s="392">
        <f>SUM(G783:G818)</f>
        <v>0</v>
      </c>
      <c r="H819" s="393"/>
    </row>
    <row r="820" spans="1:8" hidden="1" outlineLevel="1">
      <c r="A820" s="390"/>
      <c r="B820" s="391"/>
      <c r="C820" s="392">
        <f>'ARL Fed'!$C$28</f>
        <v>0</v>
      </c>
      <c r="D820" s="392">
        <f>'ARL Fed'!$D$28</f>
        <v>0</v>
      </c>
      <c r="E820" s="392">
        <f>'ARL Fed'!$E$28</f>
        <v>0</v>
      </c>
      <c r="F820" s="392">
        <f>'ARL Fed'!$F$28</f>
        <v>0</v>
      </c>
      <c r="G820" s="392">
        <f>'ARL Fed'!$G$28</f>
        <v>0</v>
      </c>
      <c r="H820" s="393"/>
    </row>
    <row r="821" spans="1:8" hidden="1" outlineLevel="1" collapsed="1">
      <c r="A821" s="390"/>
      <c r="B821" s="391"/>
      <c r="C821" s="392">
        <f>'ASU Fed'!$C$28</f>
        <v>0</v>
      </c>
      <c r="D821" s="392">
        <f>'ASU Fed'!$D$28</f>
        <v>0</v>
      </c>
      <c r="E821" s="392">
        <f>'ASU Fed'!$E$28</f>
        <v>0</v>
      </c>
      <c r="F821" s="392">
        <f>'ASU Fed'!$F$28</f>
        <v>0</v>
      </c>
      <c r="G821" s="392">
        <f>'ASU Fed'!$G$28</f>
        <v>0</v>
      </c>
      <c r="H821" s="393"/>
    </row>
    <row r="822" spans="1:8" hidden="1" outlineLevel="1" collapsed="1">
      <c r="A822" s="390"/>
      <c r="B822" s="391"/>
      <c r="C822" s="392">
        <f>'AUS1 Fed'!$C$28</f>
        <v>0</v>
      </c>
      <c r="D822" s="392">
        <f>'AUS1 Fed'!$D$28</f>
        <v>0</v>
      </c>
      <c r="E822" s="392">
        <f>'AUS1 Fed'!$E$28</f>
        <v>0</v>
      </c>
      <c r="F822" s="392">
        <f>'AUS1 Fed'!$F$28</f>
        <v>0</v>
      </c>
      <c r="G822" s="392">
        <f>'AUS1 Fed'!$G$28</f>
        <v>0</v>
      </c>
      <c r="H822" s="393"/>
    </row>
    <row r="823" spans="1:8" hidden="1" outlineLevel="1" collapsed="1">
      <c r="A823" s="390"/>
      <c r="B823" s="391"/>
      <c r="C823" s="392">
        <f>'Dal Fed'!$C$28</f>
        <v>0</v>
      </c>
      <c r="D823" s="392">
        <f>'Dal Fed'!$D$28</f>
        <v>0</v>
      </c>
      <c r="E823" s="392">
        <f>'Dal Fed'!$E$28</f>
        <v>0</v>
      </c>
      <c r="F823" s="392">
        <f>'Dal Fed'!$F$28</f>
        <v>0</v>
      </c>
      <c r="G823" s="392">
        <f>'Dal Fed'!$G$28</f>
        <v>0</v>
      </c>
      <c r="H823" s="393"/>
    </row>
    <row r="824" spans="1:8" hidden="1" outlineLevel="1" collapsed="1">
      <c r="A824" s="390"/>
      <c r="B824" s="391"/>
      <c r="C824" s="392">
        <f>'E-P Fed'!$C$28</f>
        <v>0</v>
      </c>
      <c r="D824" s="392">
        <f>'E-P Fed'!$D$28</f>
        <v>0</v>
      </c>
      <c r="E824" s="392">
        <f>'E-P Fed'!$E$28</f>
        <v>0</v>
      </c>
      <c r="F824" s="392">
        <f>'E-P Fed'!$F$28</f>
        <v>0</v>
      </c>
      <c r="G824" s="392">
        <f>'E-P Fed'!$G$28</f>
        <v>0</v>
      </c>
      <c r="H824" s="393"/>
    </row>
    <row r="825" spans="1:8" hidden="1" outlineLevel="1" collapsed="1">
      <c r="A825" s="390"/>
      <c r="B825" s="391"/>
      <c r="C825" s="392">
        <f>'LU Fed'!$C$28</f>
        <v>0</v>
      </c>
      <c r="D825" s="392">
        <f>'LU Fed'!$D$28</f>
        <v>0</v>
      </c>
      <c r="E825" s="392">
        <f>'LU Fed'!$E$28</f>
        <v>0</v>
      </c>
      <c r="F825" s="392">
        <f>'LU Fed'!$F$28</f>
        <v>0</v>
      </c>
      <c r="G825" s="392">
        <f>'LU Fed'!$G$28</f>
        <v>0</v>
      </c>
      <c r="H825" s="393"/>
    </row>
    <row r="826" spans="1:8" hidden="1" outlineLevel="1" collapsed="1">
      <c r="A826" s="390"/>
      <c r="B826" s="391"/>
      <c r="C826" s="392">
        <f>'MIdWST Fed'!$C$28</f>
        <v>0</v>
      </c>
      <c r="D826" s="392">
        <f>'MIdWST Fed'!$D$28</f>
        <v>0</v>
      </c>
      <c r="E826" s="392">
        <f>'MIdWST Fed'!$E$28</f>
        <v>0</v>
      </c>
      <c r="F826" s="392">
        <f>'MIdWST Fed'!$F$28</f>
        <v>0</v>
      </c>
      <c r="G826" s="392">
        <f>'MIdWST Fed'!$G$28</f>
        <v>0</v>
      </c>
      <c r="H826" s="393"/>
    </row>
    <row r="827" spans="1:8" hidden="1" outlineLevel="1" collapsed="1">
      <c r="A827" s="390"/>
      <c r="B827" s="391"/>
      <c r="C827" s="392">
        <f>'P-B Fed'!$C$28</f>
        <v>0</v>
      </c>
      <c r="D827" s="392">
        <f>'P-B Fed'!$D$28</f>
        <v>0</v>
      </c>
      <c r="E827" s="392">
        <f>'P-B Fed'!$E$28</f>
        <v>0</v>
      </c>
      <c r="F827" s="392">
        <f>'P-B Fed'!$F$28</f>
        <v>0</v>
      </c>
      <c r="G827" s="392">
        <f>'P-B Fed'!$G$28</f>
        <v>0</v>
      </c>
      <c r="H827" s="393"/>
    </row>
    <row r="828" spans="1:8" hidden="1" outlineLevel="1" collapsed="1">
      <c r="A828" s="390"/>
      <c r="B828" s="391"/>
      <c r="C828" s="392">
        <f>'PVAMU Fed'!$C$28</f>
        <v>0</v>
      </c>
      <c r="D828" s="392">
        <f>'PVAMU Fed'!$D$28</f>
        <v>0</v>
      </c>
      <c r="E828" s="392">
        <f>'PVAMU Fed'!$E$28</f>
        <v>0</v>
      </c>
      <c r="F828" s="392">
        <f>'PVAMU Fed'!$F$28</f>
        <v>0</v>
      </c>
      <c r="G828" s="392">
        <f>'PVAMU Fed'!$G$28</f>
        <v>0</v>
      </c>
      <c r="H828" s="393"/>
    </row>
    <row r="829" spans="1:8" hidden="1" outlineLevel="1" collapsed="1">
      <c r="A829" s="390"/>
      <c r="B829" s="391"/>
      <c r="C829" s="392">
        <f>'RGV1 Fed'!$C$28</f>
        <v>0</v>
      </c>
      <c r="D829" s="392">
        <f>'RGV1 Fed'!$D$28</f>
        <v>0</v>
      </c>
      <c r="E829" s="392">
        <f>'RGV1 Fed'!$E$28</f>
        <v>0</v>
      </c>
      <c r="F829" s="392">
        <f>'RGV1 Fed'!$F$28</f>
        <v>0</v>
      </c>
      <c r="G829" s="392">
        <f>'RGV1 Fed'!$G$28</f>
        <v>0</v>
      </c>
      <c r="H829" s="393"/>
    </row>
    <row r="830" spans="1:8" hidden="1" outlineLevel="1" collapsed="1">
      <c r="A830" s="390"/>
      <c r="B830" s="391"/>
      <c r="C830" s="392">
        <f>'S-A Fed'!$C$28</f>
        <v>0</v>
      </c>
      <c r="D830" s="392">
        <f>'S-A Fed'!$D$28</f>
        <v>0</v>
      </c>
      <c r="E830" s="392">
        <f>'S-A Fed'!$E$28</f>
        <v>0</v>
      </c>
      <c r="F830" s="392">
        <f>'S-A Fed'!$F$28</f>
        <v>0</v>
      </c>
      <c r="G830" s="392">
        <f>'S-A Fed'!$G$28</f>
        <v>0</v>
      </c>
      <c r="H830" s="393"/>
    </row>
    <row r="831" spans="1:8" hidden="1" outlineLevel="1" collapsed="1">
      <c r="A831" s="390"/>
      <c r="B831" s="391"/>
      <c r="C831" s="392">
        <f>'SFA Fed'!$C$28</f>
        <v>0</v>
      </c>
      <c r="D831" s="392">
        <f>'SFA Fed'!$D$28</f>
        <v>0</v>
      </c>
      <c r="E831" s="392">
        <f>'SFA Fed'!$E$28</f>
        <v>0</v>
      </c>
      <c r="F831" s="392">
        <f>'SFA Fed'!$F$28</f>
        <v>0</v>
      </c>
      <c r="G831" s="392">
        <f>'SFA Fed'!$G$28</f>
        <v>0</v>
      </c>
      <c r="H831" s="393"/>
    </row>
    <row r="832" spans="1:8" hidden="1" outlineLevel="1" collapsed="1">
      <c r="A832" s="390"/>
      <c r="B832" s="391"/>
      <c r="C832" s="392">
        <f>'SHSU1 Fed'!$C$28</f>
        <v>0</v>
      </c>
      <c r="D832" s="392">
        <f>'SHSU1 Fed'!$D$28</f>
        <v>0</v>
      </c>
      <c r="E832" s="392">
        <f>'SHSU1 Fed'!$E$28</f>
        <v>0</v>
      </c>
      <c r="F832" s="392">
        <f>'SHSU1 Fed'!$F$28</f>
        <v>0</v>
      </c>
      <c r="G832" s="392">
        <f>'SHSU1 Fed'!$G$28</f>
        <v>0</v>
      </c>
      <c r="H832" s="393"/>
    </row>
    <row r="833" spans="1:8" hidden="1" outlineLevel="1" collapsed="1">
      <c r="A833" s="390"/>
      <c r="B833" s="391"/>
      <c r="C833" s="392">
        <f>'SRSU Fed'!$C$28</f>
        <v>0</v>
      </c>
      <c r="D833" s="392">
        <f>'SRSU Fed'!$D$28</f>
        <v>0</v>
      </c>
      <c r="E833" s="392">
        <f>'SRSU Fed'!$E$28</f>
        <v>0</v>
      </c>
      <c r="F833" s="392">
        <f>'SRSU Fed'!$F$28</f>
        <v>0</v>
      </c>
      <c r="G833" s="392">
        <f>'SRSU Fed'!$G$28</f>
        <v>0</v>
      </c>
      <c r="H833" s="393"/>
    </row>
    <row r="834" spans="1:8" hidden="1" outlineLevel="1" collapsed="1">
      <c r="A834" s="390"/>
      <c r="B834" s="391"/>
      <c r="C834" s="392">
        <f>'TAMIU Fed'!$C$28</f>
        <v>0</v>
      </c>
      <c r="D834" s="392">
        <f>'TAMIU Fed'!$D$28</f>
        <v>0</v>
      </c>
      <c r="E834" s="392">
        <f>'TAMIU Fed'!$E$28</f>
        <v>0</v>
      </c>
      <c r="F834" s="392">
        <f>'TAMIU Fed'!$F$28</f>
        <v>0</v>
      </c>
      <c r="G834" s="392">
        <f>'TAMIU Fed'!$G$28</f>
        <v>0</v>
      </c>
      <c r="H834" s="393"/>
    </row>
    <row r="835" spans="1:8" hidden="1" outlineLevel="1" collapsed="1">
      <c r="A835" s="390"/>
      <c r="B835" s="391"/>
      <c r="C835" s="392">
        <f>'TAMU Fed'!$C$28</f>
        <v>0</v>
      </c>
      <c r="D835" s="392">
        <f>'TAMU Fed'!$D$28</f>
        <v>0</v>
      </c>
      <c r="E835" s="392">
        <f>'TAMU Fed'!$E$28</f>
        <v>0</v>
      </c>
      <c r="F835" s="392">
        <f>'TAMU Fed'!$F$28</f>
        <v>0</v>
      </c>
      <c r="G835" s="392">
        <f>'TAMU Fed'!$G$28</f>
        <v>0</v>
      </c>
      <c r="H835" s="393"/>
    </row>
    <row r="836" spans="1:8" hidden="1" outlineLevel="1" collapsed="1">
      <c r="A836" s="390"/>
      <c r="B836" s="391"/>
      <c r="C836" s="392">
        <f>'TAMUC Fed'!$C$28</f>
        <v>0</v>
      </c>
      <c r="D836" s="392">
        <f>'TAMUC Fed'!$D$28</f>
        <v>0</v>
      </c>
      <c r="E836" s="392">
        <f>'TAMUC Fed'!$E$28</f>
        <v>0</v>
      </c>
      <c r="F836" s="392">
        <f>'TAMUC Fed'!$F$28</f>
        <v>0</v>
      </c>
      <c r="G836" s="392">
        <f>'TAMUC Fed'!$G$28</f>
        <v>0</v>
      </c>
      <c r="H836" s="393"/>
    </row>
    <row r="837" spans="1:8" hidden="1" outlineLevel="1" collapsed="1">
      <c r="A837" s="390"/>
      <c r="B837" s="391"/>
      <c r="C837" s="392">
        <f>'TAMUCC Fed'!$C$28</f>
        <v>0</v>
      </c>
      <c r="D837" s="392">
        <f>'TAMUCC Fed'!$D$28</f>
        <v>0</v>
      </c>
      <c r="E837" s="392">
        <f>'TAMUCC Fed'!$E$28</f>
        <v>0</v>
      </c>
      <c r="F837" s="392">
        <f>'TAMUCC Fed'!$F$28</f>
        <v>0</v>
      </c>
      <c r="G837" s="392">
        <f>'TAMUCC Fed'!$G$28</f>
        <v>0</v>
      </c>
      <c r="H837" s="393"/>
    </row>
    <row r="838" spans="1:8" hidden="1" outlineLevel="1" collapsed="1">
      <c r="A838" s="390"/>
      <c r="B838" s="391"/>
      <c r="C838" s="392">
        <f>'TAMUCT Fed'!$C$28</f>
        <v>0</v>
      </c>
      <c r="D838" s="392">
        <f>'TAMUCT Fed'!$D$28</f>
        <v>0</v>
      </c>
      <c r="E838" s="392">
        <f>'TAMUCT Fed'!$E$28</f>
        <v>0</v>
      </c>
      <c r="F838" s="392">
        <f>'TAMUCT Fed'!$F$28</f>
        <v>0</v>
      </c>
      <c r="G838" s="392">
        <f>'TAMUCT Fed'!$G$28</f>
        <v>0</v>
      </c>
      <c r="H838" s="393"/>
    </row>
    <row r="839" spans="1:8" hidden="1" outlineLevel="1" collapsed="1">
      <c r="A839" s="390"/>
      <c r="B839" s="391"/>
      <c r="C839" s="392">
        <f>'TAMUG Fed'!$C$28</f>
        <v>0</v>
      </c>
      <c r="D839" s="392">
        <f>'TAMUG Fed'!$D$28</f>
        <v>0</v>
      </c>
      <c r="E839" s="392">
        <f>'TAMUG Fed'!$E$28</f>
        <v>0</v>
      </c>
      <c r="F839" s="392">
        <f>'TAMUG Fed'!$F$28</f>
        <v>0</v>
      </c>
      <c r="G839" s="392">
        <f>'TAMUG Fed'!$G$28</f>
        <v>0</v>
      </c>
      <c r="H839" s="393"/>
    </row>
    <row r="840" spans="1:8" hidden="1" outlineLevel="1" collapsed="1">
      <c r="A840" s="390"/>
      <c r="B840" s="391"/>
      <c r="C840" s="392">
        <f>'TAMUK Fed'!$C$28</f>
        <v>0</v>
      </c>
      <c r="D840" s="392">
        <f>'TAMUK Fed'!$D$28</f>
        <v>0</v>
      </c>
      <c r="E840" s="392">
        <f>'TAMUK Fed'!$E$28</f>
        <v>0</v>
      </c>
      <c r="F840" s="392">
        <f>'TAMUK Fed'!$F$28</f>
        <v>0</v>
      </c>
      <c r="G840" s="392">
        <f>'TAMUK Fed'!$G$28</f>
        <v>0</v>
      </c>
      <c r="H840" s="393"/>
    </row>
    <row r="841" spans="1:8" hidden="1" outlineLevel="1" collapsed="1">
      <c r="A841" s="390"/>
      <c r="B841" s="391"/>
      <c r="C841" s="392">
        <f>'TAMUSA Fed'!$C$28</f>
        <v>0</v>
      </c>
      <c r="D841" s="392">
        <f>'TAMUSA Fed'!$D$28</f>
        <v>0</v>
      </c>
      <c r="E841" s="392">
        <f>'TAMUSA Fed'!$E$28</f>
        <v>0</v>
      </c>
      <c r="F841" s="392">
        <f>'TAMUSA Fed'!$F$28</f>
        <v>0</v>
      </c>
      <c r="G841" s="392">
        <f>'TAMUSA Fed'!$G$28</f>
        <v>0</v>
      </c>
      <c r="H841" s="393"/>
    </row>
    <row r="842" spans="1:8" hidden="1" outlineLevel="1" collapsed="1">
      <c r="A842" s="390"/>
      <c r="B842" s="391"/>
      <c r="C842" s="392">
        <f>'TAMUT Fed'!$C$28</f>
        <v>0</v>
      </c>
      <c r="D842" s="392">
        <f>'TAMUT Fed'!$D$28</f>
        <v>0</v>
      </c>
      <c r="E842" s="392">
        <f>'TAMUT Fed'!$E$28</f>
        <v>0</v>
      </c>
      <c r="F842" s="392">
        <f>'TAMUT Fed'!$F$28</f>
        <v>0</v>
      </c>
      <c r="G842" s="392">
        <f>'TAMUT Fed'!$G$28</f>
        <v>0</v>
      </c>
      <c r="H842" s="393"/>
    </row>
    <row r="843" spans="1:8" hidden="1" outlineLevel="1" collapsed="1">
      <c r="A843" s="390"/>
      <c r="B843" s="391"/>
      <c r="C843" s="392">
        <f>'TARLST Fed'!$C$28</f>
        <v>0</v>
      </c>
      <c r="D843" s="392">
        <f>'TARLST Fed'!$D$28</f>
        <v>0</v>
      </c>
      <c r="E843" s="392">
        <f>'TARLST Fed'!$E$28</f>
        <v>0</v>
      </c>
      <c r="F843" s="392">
        <f>'TARLST Fed'!$F$28</f>
        <v>0</v>
      </c>
      <c r="G843" s="392">
        <f>'TARLST Fed'!$G$28</f>
        <v>0</v>
      </c>
      <c r="H843" s="393"/>
    </row>
    <row r="844" spans="1:8" hidden="1" outlineLevel="1" collapsed="1">
      <c r="A844" s="390"/>
      <c r="B844" s="391"/>
      <c r="C844" s="392">
        <f>'TSU Fed'!$C$28</f>
        <v>0</v>
      </c>
      <c r="D844" s="392">
        <f>'TSU Fed'!$D$28</f>
        <v>0</v>
      </c>
      <c r="E844" s="392">
        <f>'TSU Fed'!$E$28</f>
        <v>0</v>
      </c>
      <c r="F844" s="392">
        <f>'TSU Fed'!$F$28</f>
        <v>0</v>
      </c>
      <c r="G844" s="392">
        <f>'TSU Fed'!$G$28</f>
        <v>0</v>
      </c>
      <c r="H844" s="393"/>
    </row>
    <row r="845" spans="1:8" hidden="1" outlineLevel="1" collapsed="1">
      <c r="A845" s="390"/>
      <c r="B845" s="391"/>
      <c r="C845" s="392">
        <f>'TTU Fed'!$C$28</f>
        <v>0</v>
      </c>
      <c r="D845" s="392">
        <f>'TTU Fed'!$D$28</f>
        <v>0</v>
      </c>
      <c r="E845" s="392">
        <f>'TTU Fed'!$E$28</f>
        <v>0</v>
      </c>
      <c r="F845" s="392">
        <f>'TTU Fed'!$F$28</f>
        <v>0</v>
      </c>
      <c r="G845" s="392">
        <f>'TTU Fed'!$G$28</f>
        <v>0</v>
      </c>
      <c r="H845" s="393"/>
    </row>
    <row r="846" spans="1:8" hidden="1" outlineLevel="1" collapsed="1">
      <c r="A846" s="390"/>
      <c r="B846" s="391"/>
      <c r="C846" s="392">
        <f>'TWU Fed'!$C$28</f>
        <v>0</v>
      </c>
      <c r="D846" s="392">
        <f>'TWU Fed'!$D$28</f>
        <v>0</v>
      </c>
      <c r="E846" s="392">
        <f>'TWU Fed'!$E$28</f>
        <v>0</v>
      </c>
      <c r="F846" s="392">
        <f>'TWU Fed'!$F$28</f>
        <v>0</v>
      </c>
      <c r="G846" s="392">
        <f>'TWU Fed'!$G$28</f>
        <v>0</v>
      </c>
      <c r="H846" s="393"/>
    </row>
    <row r="847" spans="1:8" hidden="1" outlineLevel="1" collapsed="1">
      <c r="A847" s="390"/>
      <c r="B847" s="391"/>
      <c r="C847" s="392">
        <f>'TXST Fed'!$C$28</f>
        <v>0</v>
      </c>
      <c r="D847" s="392">
        <f>'TXST Fed'!$D$28</f>
        <v>0</v>
      </c>
      <c r="E847" s="392">
        <f>'TXST Fed'!$E$28</f>
        <v>0</v>
      </c>
      <c r="F847" s="392">
        <f>'TXST Fed'!$F$28</f>
        <v>0</v>
      </c>
      <c r="G847" s="392">
        <f>'TXST Fed'!$G$28</f>
        <v>0</v>
      </c>
      <c r="H847" s="393"/>
    </row>
    <row r="848" spans="1:8" hidden="1" outlineLevel="1" collapsed="1">
      <c r="A848" s="390"/>
      <c r="B848" s="391"/>
      <c r="C848" s="392">
        <f>'TYL Fed'!$C$28</f>
        <v>0</v>
      </c>
      <c r="D848" s="392">
        <f>'TYL Fed'!$D$28</f>
        <v>0</v>
      </c>
      <c r="E848" s="392">
        <f>'TYL Fed'!$E$28</f>
        <v>0</v>
      </c>
      <c r="F848" s="392">
        <f>'TYL Fed'!$F$28</f>
        <v>0</v>
      </c>
      <c r="G848" s="392">
        <f>'TYL Fed'!$G$28</f>
        <v>0</v>
      </c>
      <c r="H848" s="393"/>
    </row>
    <row r="849" spans="1:8" hidden="1" outlineLevel="1" collapsed="1">
      <c r="A849" s="390"/>
      <c r="B849" s="391"/>
      <c r="C849" s="392">
        <f>'UH1 Fed'!$C$28</f>
        <v>0</v>
      </c>
      <c r="D849" s="392">
        <f>'UH1 Fed'!$D$28</f>
        <v>0</v>
      </c>
      <c r="E849" s="392">
        <f>'UH1 Fed'!$E$28</f>
        <v>0</v>
      </c>
      <c r="F849" s="392">
        <f>'UH1 Fed'!$F$28</f>
        <v>0</v>
      </c>
      <c r="G849" s="392">
        <f>'UH1 Fed'!$G$28</f>
        <v>0</v>
      </c>
      <c r="H849" s="393"/>
    </row>
    <row r="850" spans="1:8" hidden="1" outlineLevel="1" collapsed="1">
      <c r="A850" s="390"/>
      <c r="B850" s="391"/>
      <c r="C850" s="392">
        <f>'UHCL Fed'!$C$28</f>
        <v>0</v>
      </c>
      <c r="D850" s="392">
        <f>'UHCL Fed'!$D$28</f>
        <v>0</v>
      </c>
      <c r="E850" s="392">
        <f>'UHCL Fed'!$E$28</f>
        <v>0</v>
      </c>
      <c r="F850" s="392">
        <f>'UHCL Fed'!$F$28</f>
        <v>0</v>
      </c>
      <c r="G850" s="392">
        <f>'UHCL Fed'!$G$28</f>
        <v>0</v>
      </c>
      <c r="H850" s="393"/>
    </row>
    <row r="851" spans="1:8" hidden="1" outlineLevel="1" collapsed="1">
      <c r="A851" s="390"/>
      <c r="B851" s="391"/>
      <c r="C851" s="392">
        <f>'UHD Fed'!$C$28</f>
        <v>0</v>
      </c>
      <c r="D851" s="392">
        <f>'UHD Fed'!$D$28</f>
        <v>0</v>
      </c>
      <c r="E851" s="392">
        <f>'UHD Fed'!$E$28</f>
        <v>0</v>
      </c>
      <c r="F851" s="392">
        <f>'UHD Fed'!$F$28</f>
        <v>0</v>
      </c>
      <c r="G851" s="392">
        <f>'UHD Fed'!$G$28</f>
        <v>0</v>
      </c>
      <c r="H851" s="393"/>
    </row>
    <row r="852" spans="1:8" hidden="1" outlineLevel="1" collapsed="1">
      <c r="A852" s="390"/>
      <c r="B852" s="391"/>
      <c r="C852" s="392">
        <f>'UHV Fed'!$C$28</f>
        <v>0</v>
      </c>
      <c r="D852" s="392">
        <f>'UHV Fed'!$D$28</f>
        <v>0</v>
      </c>
      <c r="E852" s="392">
        <f>'UHV Fed'!$E$28</f>
        <v>0</v>
      </c>
      <c r="F852" s="392">
        <f>'UHV Fed'!$F$28</f>
        <v>0</v>
      </c>
      <c r="G852" s="392">
        <f>'UHV Fed'!$G$28</f>
        <v>0</v>
      </c>
      <c r="H852" s="393"/>
    </row>
    <row r="853" spans="1:8" hidden="1" outlineLevel="1" collapsed="1">
      <c r="A853" s="390"/>
      <c r="B853" s="391"/>
      <c r="C853" s="392">
        <f>'UNT Fed'!$C$28</f>
        <v>0</v>
      </c>
      <c r="D853" s="392">
        <f>'UNT Fed'!$D$28</f>
        <v>0</v>
      </c>
      <c r="E853" s="392">
        <f>'UNT Fed'!$E$28</f>
        <v>0</v>
      </c>
      <c r="F853" s="392">
        <f>'UNT Fed'!$F$28</f>
        <v>0</v>
      </c>
      <c r="G853" s="392">
        <f>'UNT Fed'!$G$28</f>
        <v>0</v>
      </c>
      <c r="H853" s="393"/>
    </row>
    <row r="854" spans="1:8" hidden="1" outlineLevel="1" collapsed="1">
      <c r="A854" s="390"/>
      <c r="B854" s="391"/>
      <c r="C854" s="392">
        <f>'UNTD Fed'!$C$28</f>
        <v>0</v>
      </c>
      <c r="D854" s="392">
        <f>'UNTD Fed'!$D$28</f>
        <v>0</v>
      </c>
      <c r="E854" s="392">
        <f>'UNTD Fed'!$E$28</f>
        <v>0</v>
      </c>
      <c r="F854" s="392">
        <f>'UNTD Fed'!$F$28</f>
        <v>0</v>
      </c>
      <c r="G854" s="392">
        <f>'UNTD Fed'!$G$28</f>
        <v>0</v>
      </c>
      <c r="H854" s="393"/>
    </row>
    <row r="855" spans="1:8" hidden="1" outlineLevel="1" collapsed="1">
      <c r="A855" s="390"/>
      <c r="B855" s="391"/>
      <c r="C855" s="392">
        <f>'WTAMU Fed'!$C$28</f>
        <v>0</v>
      </c>
      <c r="D855" s="392">
        <f>'WTAMU Fed'!$D$28</f>
        <v>0</v>
      </c>
      <c r="E855" s="392">
        <f>'WTAMU Fed'!$E$28</f>
        <v>0</v>
      </c>
      <c r="F855" s="392">
        <f>'WTAMU Fed'!$F$28</f>
        <v>0</v>
      </c>
      <c r="G855" s="392">
        <f>'WTAMU Fed'!$G$28</f>
        <v>0</v>
      </c>
      <c r="H855" s="393"/>
    </row>
    <row r="856" spans="1:8" ht="30" collapsed="1">
      <c r="A856" s="390" t="s">
        <v>1021</v>
      </c>
      <c r="B856" s="391" t="s">
        <v>1024</v>
      </c>
      <c r="C856" s="392">
        <f>SUM(C820:C855)</f>
        <v>0</v>
      </c>
      <c r="D856" s="392">
        <f>SUM(D820:D855)</f>
        <v>0</v>
      </c>
      <c r="E856" s="392">
        <f>SUM(E820:E855)</f>
        <v>0</v>
      </c>
      <c r="F856" s="392">
        <f>SUM(F820:F855)</f>
        <v>0</v>
      </c>
      <c r="G856" s="392">
        <f>SUM(G820:G855)</f>
        <v>0</v>
      </c>
      <c r="H856" s="393"/>
    </row>
    <row r="857" spans="1:8" hidden="1" outlineLevel="1">
      <c r="A857" s="390"/>
      <c r="B857" s="391"/>
      <c r="C857" s="392">
        <f>'ARL Fed'!$C$29</f>
        <v>0</v>
      </c>
      <c r="D857" s="392">
        <f>'ARL Fed'!$D$29</f>
        <v>0</v>
      </c>
      <c r="E857" s="392">
        <f>'ARL Fed'!$E$29</f>
        <v>0</v>
      </c>
      <c r="F857" s="392">
        <f>'ARL Fed'!$F$29</f>
        <v>0</v>
      </c>
      <c r="G857" s="392">
        <f>'ARL Fed'!$G$29</f>
        <v>0</v>
      </c>
      <c r="H857" s="393"/>
    </row>
    <row r="858" spans="1:8" hidden="1" outlineLevel="1" collapsed="1">
      <c r="A858" s="390"/>
      <c r="B858" s="391"/>
      <c r="C858" s="392">
        <f>'ASU Fed'!$C$29</f>
        <v>0</v>
      </c>
      <c r="D858" s="392">
        <f>'ASU Fed'!$D$29</f>
        <v>0</v>
      </c>
      <c r="E858" s="392">
        <f>'ASU Fed'!$E$29</f>
        <v>0</v>
      </c>
      <c r="F858" s="392">
        <f>'ASU Fed'!$F$29</f>
        <v>0</v>
      </c>
      <c r="G858" s="392">
        <f>'ASU Fed'!$G$29</f>
        <v>0</v>
      </c>
      <c r="H858" s="393"/>
    </row>
    <row r="859" spans="1:8" hidden="1" outlineLevel="1" collapsed="1">
      <c r="A859" s="390"/>
      <c r="B859" s="391"/>
      <c r="C859" s="392">
        <f>'AUS1 Fed'!$C$29</f>
        <v>0</v>
      </c>
      <c r="D859" s="392">
        <f>'AUS1 Fed'!$D$29</f>
        <v>0</v>
      </c>
      <c r="E859" s="392">
        <f>'AUS1 Fed'!$E$29</f>
        <v>0</v>
      </c>
      <c r="F859" s="392">
        <f>'AUS1 Fed'!$F$29</f>
        <v>0</v>
      </c>
      <c r="G859" s="392">
        <f>'AUS1 Fed'!$G$29</f>
        <v>0</v>
      </c>
      <c r="H859" s="393"/>
    </row>
    <row r="860" spans="1:8" hidden="1" outlineLevel="1" collapsed="1">
      <c r="A860" s="390"/>
      <c r="B860" s="391"/>
      <c r="C860" s="392">
        <f>'Dal Fed'!$C$29</f>
        <v>0</v>
      </c>
      <c r="D860" s="392">
        <f>'Dal Fed'!$D$29</f>
        <v>0</v>
      </c>
      <c r="E860" s="392">
        <f>'Dal Fed'!$E$29</f>
        <v>0</v>
      </c>
      <c r="F860" s="392">
        <f>'Dal Fed'!$F$29</f>
        <v>0</v>
      </c>
      <c r="G860" s="392">
        <f>'Dal Fed'!$G$29</f>
        <v>0</v>
      </c>
      <c r="H860" s="393"/>
    </row>
    <row r="861" spans="1:8" hidden="1" outlineLevel="1" collapsed="1">
      <c r="A861" s="390"/>
      <c r="B861" s="391"/>
      <c r="C861" s="392">
        <f>'E-P Fed'!$C$29</f>
        <v>0</v>
      </c>
      <c r="D861" s="392">
        <f>'E-P Fed'!$D$29</f>
        <v>0</v>
      </c>
      <c r="E861" s="392">
        <f>'E-P Fed'!$E$29</f>
        <v>0</v>
      </c>
      <c r="F861" s="392">
        <f>'E-P Fed'!$F$29</f>
        <v>0</v>
      </c>
      <c r="G861" s="392">
        <f>'E-P Fed'!$G$29</f>
        <v>0</v>
      </c>
      <c r="H861" s="393"/>
    </row>
    <row r="862" spans="1:8" hidden="1" outlineLevel="1" collapsed="1">
      <c r="A862" s="390"/>
      <c r="B862" s="391"/>
      <c r="C862" s="392">
        <f>'LU Fed'!$C$29</f>
        <v>0</v>
      </c>
      <c r="D862" s="392">
        <f>'LU Fed'!$D$29</f>
        <v>0</v>
      </c>
      <c r="E862" s="392">
        <f>'LU Fed'!$E$29</f>
        <v>0</v>
      </c>
      <c r="F862" s="392">
        <f>'LU Fed'!$F$29</f>
        <v>0</v>
      </c>
      <c r="G862" s="392">
        <f>'LU Fed'!$G$29</f>
        <v>0</v>
      </c>
      <c r="H862" s="393"/>
    </row>
    <row r="863" spans="1:8" hidden="1" outlineLevel="1" collapsed="1">
      <c r="A863" s="390"/>
      <c r="B863" s="391"/>
      <c r="C863" s="392">
        <f>'MIdWST Fed'!$C$29</f>
        <v>0</v>
      </c>
      <c r="D863" s="392">
        <f>'MIdWST Fed'!$D$29</f>
        <v>0</v>
      </c>
      <c r="E863" s="392">
        <f>'MIdWST Fed'!$E$29</f>
        <v>0</v>
      </c>
      <c r="F863" s="392">
        <f>'MIdWST Fed'!$F$29</f>
        <v>0</v>
      </c>
      <c r="G863" s="392">
        <f>'MIdWST Fed'!$G$29</f>
        <v>0</v>
      </c>
      <c r="H863" s="393"/>
    </row>
    <row r="864" spans="1:8" hidden="1" outlineLevel="1" collapsed="1">
      <c r="A864" s="390"/>
      <c r="B864" s="391"/>
      <c r="C864" s="392">
        <f>'P-B Fed'!$C$29</f>
        <v>0</v>
      </c>
      <c r="D864" s="392">
        <f>'P-B Fed'!$D$29</f>
        <v>0</v>
      </c>
      <c r="E864" s="392">
        <f>'P-B Fed'!$E$29</f>
        <v>0</v>
      </c>
      <c r="F864" s="392">
        <f>'P-B Fed'!$F$29</f>
        <v>0</v>
      </c>
      <c r="G864" s="392">
        <f>'P-B Fed'!$G$29</f>
        <v>0</v>
      </c>
      <c r="H864" s="393"/>
    </row>
    <row r="865" spans="1:8" hidden="1" outlineLevel="1" collapsed="1">
      <c r="A865" s="390"/>
      <c r="B865" s="391"/>
      <c r="C865" s="392">
        <f>'PVAMU Fed'!$C$29</f>
        <v>0</v>
      </c>
      <c r="D865" s="392">
        <f>'PVAMU Fed'!$D$29</f>
        <v>0</v>
      </c>
      <c r="E865" s="392">
        <f>'PVAMU Fed'!$E$29</f>
        <v>0</v>
      </c>
      <c r="F865" s="392">
        <f>'PVAMU Fed'!$F$29</f>
        <v>0</v>
      </c>
      <c r="G865" s="392">
        <f>'PVAMU Fed'!$G$29</f>
        <v>0</v>
      </c>
      <c r="H865" s="393"/>
    </row>
    <row r="866" spans="1:8" hidden="1" outlineLevel="1" collapsed="1">
      <c r="A866" s="390"/>
      <c r="B866" s="391"/>
      <c r="C866" s="392">
        <f>'RGV1 Fed'!$C$29</f>
        <v>0</v>
      </c>
      <c r="D866" s="392">
        <f>'RGV1 Fed'!$D$29</f>
        <v>0</v>
      </c>
      <c r="E866" s="392">
        <f>'RGV1 Fed'!$E$29</f>
        <v>0</v>
      </c>
      <c r="F866" s="392">
        <f>'RGV1 Fed'!$F$29</f>
        <v>0</v>
      </c>
      <c r="G866" s="392">
        <f>'RGV1 Fed'!$G$29</f>
        <v>0</v>
      </c>
      <c r="H866" s="393"/>
    </row>
    <row r="867" spans="1:8" hidden="1" outlineLevel="1" collapsed="1">
      <c r="A867" s="390"/>
      <c r="B867" s="391"/>
      <c r="C867" s="392">
        <f>'S-A Fed'!$C$29</f>
        <v>0</v>
      </c>
      <c r="D867" s="392">
        <f>'S-A Fed'!$D$29</f>
        <v>0</v>
      </c>
      <c r="E867" s="392">
        <f>'S-A Fed'!$E$29</f>
        <v>0</v>
      </c>
      <c r="F867" s="392">
        <f>'S-A Fed'!$F$29</f>
        <v>0</v>
      </c>
      <c r="G867" s="392">
        <f>'S-A Fed'!$G$29</f>
        <v>0</v>
      </c>
      <c r="H867" s="393"/>
    </row>
    <row r="868" spans="1:8" hidden="1" outlineLevel="1" collapsed="1">
      <c r="A868" s="390"/>
      <c r="B868" s="391"/>
      <c r="C868" s="392">
        <f>'SFA Fed'!$C$29</f>
        <v>0</v>
      </c>
      <c r="D868" s="392">
        <f>'SFA Fed'!$D$29</f>
        <v>0</v>
      </c>
      <c r="E868" s="392">
        <f>'SFA Fed'!$E$29</f>
        <v>0</v>
      </c>
      <c r="F868" s="392">
        <f>'SFA Fed'!$F$29</f>
        <v>0</v>
      </c>
      <c r="G868" s="392">
        <f>'SFA Fed'!$G$29</f>
        <v>0</v>
      </c>
      <c r="H868" s="393"/>
    </row>
    <row r="869" spans="1:8" hidden="1" outlineLevel="1" collapsed="1">
      <c r="A869" s="390"/>
      <c r="B869" s="391"/>
      <c r="C869" s="392">
        <f>'SHSU1 Fed'!$C$29</f>
        <v>0</v>
      </c>
      <c r="D869" s="392">
        <f>'SHSU1 Fed'!$D$29</f>
        <v>0</v>
      </c>
      <c r="E869" s="392">
        <f>'SHSU1 Fed'!$E$29</f>
        <v>0</v>
      </c>
      <c r="F869" s="392">
        <f>'SHSU1 Fed'!$F$29</f>
        <v>0</v>
      </c>
      <c r="G869" s="392">
        <f>'SHSU1 Fed'!$G$29</f>
        <v>0</v>
      </c>
      <c r="H869" s="393"/>
    </row>
    <row r="870" spans="1:8" hidden="1" outlineLevel="1" collapsed="1">
      <c r="A870" s="390"/>
      <c r="B870" s="391"/>
      <c r="C870" s="392">
        <f>'SRSU Fed'!$C$29</f>
        <v>0</v>
      </c>
      <c r="D870" s="392">
        <f>'SRSU Fed'!$D$29</f>
        <v>0</v>
      </c>
      <c r="E870" s="392">
        <f>'SRSU Fed'!$E$29</f>
        <v>0</v>
      </c>
      <c r="F870" s="392">
        <f>'SRSU Fed'!$F$29</f>
        <v>0</v>
      </c>
      <c r="G870" s="392">
        <f>'SRSU Fed'!$G$29</f>
        <v>0</v>
      </c>
      <c r="H870" s="393"/>
    </row>
    <row r="871" spans="1:8" hidden="1" outlineLevel="1" collapsed="1">
      <c r="A871" s="390"/>
      <c r="B871" s="391"/>
      <c r="C871" s="392">
        <f>'TAMIU Fed'!$C$29</f>
        <v>0</v>
      </c>
      <c r="D871" s="392">
        <f>'TAMIU Fed'!$D$29</f>
        <v>0</v>
      </c>
      <c r="E871" s="392">
        <f>'TAMIU Fed'!$E$29</f>
        <v>0</v>
      </c>
      <c r="F871" s="392">
        <f>'TAMIU Fed'!$F$29</f>
        <v>0</v>
      </c>
      <c r="G871" s="392">
        <f>'TAMIU Fed'!$G$29</f>
        <v>0</v>
      </c>
      <c r="H871" s="393"/>
    </row>
    <row r="872" spans="1:8" hidden="1" outlineLevel="1" collapsed="1">
      <c r="A872" s="390"/>
      <c r="B872" s="391"/>
      <c r="C872" s="392">
        <f>'TAMU Fed'!$C$29</f>
        <v>0</v>
      </c>
      <c r="D872" s="392">
        <f>'TAMU Fed'!$D$29</f>
        <v>0</v>
      </c>
      <c r="E872" s="392">
        <f>'TAMU Fed'!$E$29</f>
        <v>0</v>
      </c>
      <c r="F872" s="392">
        <f>'TAMU Fed'!$F$29</f>
        <v>0</v>
      </c>
      <c r="G872" s="392">
        <f>'TAMU Fed'!$G$29</f>
        <v>0</v>
      </c>
      <c r="H872" s="393"/>
    </row>
    <row r="873" spans="1:8" hidden="1" outlineLevel="1" collapsed="1">
      <c r="A873" s="390"/>
      <c r="B873" s="391"/>
      <c r="C873" s="392">
        <f>'TAMUC Fed'!$C$29</f>
        <v>0</v>
      </c>
      <c r="D873" s="392">
        <f>'TAMUC Fed'!$D$29</f>
        <v>0</v>
      </c>
      <c r="E873" s="392">
        <f>'TAMUC Fed'!$E$29</f>
        <v>0</v>
      </c>
      <c r="F873" s="392">
        <f>'TAMUC Fed'!$F$29</f>
        <v>0</v>
      </c>
      <c r="G873" s="392">
        <f>'TAMUC Fed'!$G$29</f>
        <v>0</v>
      </c>
      <c r="H873" s="393"/>
    </row>
    <row r="874" spans="1:8" hidden="1" outlineLevel="1" collapsed="1">
      <c r="A874" s="390"/>
      <c r="B874" s="391"/>
      <c r="C874" s="392">
        <f>'TAMUCC Fed'!$C$29</f>
        <v>0</v>
      </c>
      <c r="D874" s="392">
        <f>'TAMUCC Fed'!$D$29</f>
        <v>0</v>
      </c>
      <c r="E874" s="392">
        <f>'TAMUCC Fed'!$E$29</f>
        <v>0</v>
      </c>
      <c r="F874" s="392">
        <f>'TAMUCC Fed'!$F$29</f>
        <v>0</v>
      </c>
      <c r="G874" s="392">
        <f>'TAMUCC Fed'!$G$29</f>
        <v>0</v>
      </c>
      <c r="H874" s="393"/>
    </row>
    <row r="875" spans="1:8" hidden="1" outlineLevel="1" collapsed="1">
      <c r="A875" s="390"/>
      <c r="B875" s="391"/>
      <c r="C875" s="392">
        <f>'TAMUCT Fed'!$C$29</f>
        <v>0</v>
      </c>
      <c r="D875" s="392">
        <f>'TAMUCT Fed'!$D$29</f>
        <v>0</v>
      </c>
      <c r="E875" s="392">
        <f>'TAMUCT Fed'!$E$29</f>
        <v>0</v>
      </c>
      <c r="F875" s="392">
        <f>'TAMUCT Fed'!$F$29</f>
        <v>0</v>
      </c>
      <c r="G875" s="392">
        <f>'TAMUCT Fed'!$G$29</f>
        <v>0</v>
      </c>
      <c r="H875" s="393"/>
    </row>
    <row r="876" spans="1:8" hidden="1" outlineLevel="1" collapsed="1">
      <c r="A876" s="390"/>
      <c r="B876" s="391"/>
      <c r="C876" s="392">
        <f>'TAMUG Fed'!$C$29</f>
        <v>0</v>
      </c>
      <c r="D876" s="392">
        <f>'TAMUG Fed'!$D$29</f>
        <v>0</v>
      </c>
      <c r="E876" s="392">
        <f>'TAMUG Fed'!$E$29</f>
        <v>0</v>
      </c>
      <c r="F876" s="392">
        <f>'TAMUG Fed'!$F$29</f>
        <v>0</v>
      </c>
      <c r="G876" s="392">
        <f>'TAMUG Fed'!$G$29</f>
        <v>0</v>
      </c>
      <c r="H876" s="393"/>
    </row>
    <row r="877" spans="1:8" hidden="1" outlineLevel="1" collapsed="1">
      <c r="A877" s="390"/>
      <c r="B877" s="391"/>
      <c r="C877" s="392">
        <f>'TAMUK Fed'!$C$29</f>
        <v>0</v>
      </c>
      <c r="D877" s="392">
        <f>'TAMUK Fed'!$D$29</f>
        <v>0</v>
      </c>
      <c r="E877" s="392">
        <f>'TAMUK Fed'!$E$29</f>
        <v>0</v>
      </c>
      <c r="F877" s="392">
        <f>'TAMUK Fed'!$F$29</f>
        <v>0</v>
      </c>
      <c r="G877" s="392">
        <f>'TAMUK Fed'!$G$29</f>
        <v>0</v>
      </c>
      <c r="H877" s="393"/>
    </row>
    <row r="878" spans="1:8" hidden="1" outlineLevel="1" collapsed="1">
      <c r="A878" s="390"/>
      <c r="B878" s="391"/>
      <c r="C878" s="392">
        <f>'TAMUSA Fed'!$C$29</f>
        <v>0</v>
      </c>
      <c r="D878" s="392">
        <f>'TAMUSA Fed'!$D$29</f>
        <v>0</v>
      </c>
      <c r="E878" s="392">
        <f>'TAMUSA Fed'!$E$29</f>
        <v>0</v>
      </c>
      <c r="F878" s="392">
        <f>'TAMUSA Fed'!$F$29</f>
        <v>0</v>
      </c>
      <c r="G878" s="392">
        <f>'TAMUSA Fed'!$G$29</f>
        <v>0</v>
      </c>
      <c r="H878" s="393"/>
    </row>
    <row r="879" spans="1:8" hidden="1" outlineLevel="1" collapsed="1">
      <c r="A879" s="390"/>
      <c r="B879" s="391"/>
      <c r="C879" s="392">
        <f>'TAMUT Fed'!$C$29</f>
        <v>0</v>
      </c>
      <c r="D879" s="392">
        <f>'TAMUT Fed'!$D$29</f>
        <v>0</v>
      </c>
      <c r="E879" s="392">
        <f>'TAMUT Fed'!$E$29</f>
        <v>0</v>
      </c>
      <c r="F879" s="392">
        <f>'TAMUT Fed'!$F$29</f>
        <v>0</v>
      </c>
      <c r="G879" s="392">
        <f>'TAMUT Fed'!$G$29</f>
        <v>0</v>
      </c>
      <c r="H879" s="393"/>
    </row>
    <row r="880" spans="1:8" hidden="1" outlineLevel="1" collapsed="1">
      <c r="A880" s="390"/>
      <c r="B880" s="391"/>
      <c r="C880" s="392">
        <f>'TARLST Fed'!$C$29</f>
        <v>0</v>
      </c>
      <c r="D880" s="392">
        <f>'TARLST Fed'!$D$29</f>
        <v>0</v>
      </c>
      <c r="E880" s="392">
        <f>'TARLST Fed'!$E$29</f>
        <v>0</v>
      </c>
      <c r="F880" s="392">
        <f>'TARLST Fed'!$F$29</f>
        <v>0</v>
      </c>
      <c r="G880" s="392">
        <f>'TARLST Fed'!$G$29</f>
        <v>0</v>
      </c>
      <c r="H880" s="393"/>
    </row>
    <row r="881" spans="1:8" hidden="1" outlineLevel="1" collapsed="1">
      <c r="A881" s="390"/>
      <c r="B881" s="391"/>
      <c r="C881" s="392">
        <f>'TSU Fed'!$C$29</f>
        <v>0</v>
      </c>
      <c r="D881" s="392">
        <f>'TSU Fed'!$D$29</f>
        <v>0</v>
      </c>
      <c r="E881" s="392">
        <f>'TSU Fed'!$E$29</f>
        <v>0</v>
      </c>
      <c r="F881" s="392">
        <f>'TSU Fed'!$F$29</f>
        <v>0</v>
      </c>
      <c r="G881" s="392">
        <f>'TSU Fed'!$G$29</f>
        <v>0</v>
      </c>
      <c r="H881" s="393"/>
    </row>
    <row r="882" spans="1:8" hidden="1" outlineLevel="1" collapsed="1">
      <c r="A882" s="390"/>
      <c r="B882" s="391"/>
      <c r="C882" s="392">
        <f>'TTU Fed'!$C$29</f>
        <v>0</v>
      </c>
      <c r="D882" s="392">
        <f>'TTU Fed'!$D$29</f>
        <v>0</v>
      </c>
      <c r="E882" s="392">
        <f>'TTU Fed'!$E$29</f>
        <v>0</v>
      </c>
      <c r="F882" s="392">
        <f>'TTU Fed'!$F$29</f>
        <v>0</v>
      </c>
      <c r="G882" s="392">
        <f>'TTU Fed'!$G$29</f>
        <v>0</v>
      </c>
      <c r="H882" s="393"/>
    </row>
    <row r="883" spans="1:8" hidden="1" outlineLevel="1" collapsed="1">
      <c r="A883" s="390"/>
      <c r="B883" s="391"/>
      <c r="C883" s="392">
        <f>'TWU Fed'!$C$29</f>
        <v>0</v>
      </c>
      <c r="D883" s="392">
        <f>'TWU Fed'!$D$29</f>
        <v>0</v>
      </c>
      <c r="E883" s="392">
        <f>'TWU Fed'!$E$29</f>
        <v>0</v>
      </c>
      <c r="F883" s="392">
        <f>'TWU Fed'!$F$29</f>
        <v>0</v>
      </c>
      <c r="G883" s="392">
        <f>'TWU Fed'!$G$29</f>
        <v>0</v>
      </c>
      <c r="H883" s="393"/>
    </row>
    <row r="884" spans="1:8" hidden="1" outlineLevel="1" collapsed="1">
      <c r="A884" s="390"/>
      <c r="B884" s="391"/>
      <c r="C884" s="392">
        <f>'TXST Fed'!$C$29</f>
        <v>0</v>
      </c>
      <c r="D884" s="392">
        <f>'TXST Fed'!$D$29</f>
        <v>0</v>
      </c>
      <c r="E884" s="392">
        <f>'TXST Fed'!$E$29</f>
        <v>0</v>
      </c>
      <c r="F884" s="392">
        <f>'TXST Fed'!$F$29</f>
        <v>0</v>
      </c>
      <c r="G884" s="392">
        <f>'TXST Fed'!$G$29</f>
        <v>0</v>
      </c>
      <c r="H884" s="393"/>
    </row>
    <row r="885" spans="1:8" hidden="1" outlineLevel="1" collapsed="1">
      <c r="A885" s="390"/>
      <c r="B885" s="391"/>
      <c r="C885" s="392">
        <f>'TYL Fed'!$C$29</f>
        <v>0</v>
      </c>
      <c r="D885" s="392">
        <f>'TYL Fed'!$D$29</f>
        <v>0</v>
      </c>
      <c r="E885" s="392">
        <f>'TYL Fed'!$E$29</f>
        <v>0</v>
      </c>
      <c r="F885" s="392">
        <f>'TYL Fed'!$F$29</f>
        <v>0</v>
      </c>
      <c r="G885" s="392">
        <f>'TYL Fed'!$G$29</f>
        <v>0</v>
      </c>
      <c r="H885" s="393"/>
    </row>
    <row r="886" spans="1:8" hidden="1" outlineLevel="1" collapsed="1">
      <c r="A886" s="390"/>
      <c r="B886" s="391"/>
      <c r="C886" s="392">
        <f>'UH1 Fed'!$C$29</f>
        <v>0</v>
      </c>
      <c r="D886" s="392">
        <f>'UH1 Fed'!$D$29</f>
        <v>0</v>
      </c>
      <c r="E886" s="392">
        <f>'UH1 Fed'!$E$29</f>
        <v>0</v>
      </c>
      <c r="F886" s="392">
        <f>'UH1 Fed'!$F$29</f>
        <v>0</v>
      </c>
      <c r="G886" s="392">
        <f>'UH1 Fed'!$G$29</f>
        <v>0</v>
      </c>
      <c r="H886" s="393"/>
    </row>
    <row r="887" spans="1:8" hidden="1" outlineLevel="1" collapsed="1">
      <c r="A887" s="390"/>
      <c r="B887" s="391"/>
      <c r="C887" s="392">
        <f>'UHCL Fed'!$C$29</f>
        <v>0</v>
      </c>
      <c r="D887" s="392">
        <f>'UHCL Fed'!$D$29</f>
        <v>0</v>
      </c>
      <c r="E887" s="392">
        <f>'UHCL Fed'!$E$29</f>
        <v>0</v>
      </c>
      <c r="F887" s="392">
        <f>'UHCL Fed'!$F$29</f>
        <v>0</v>
      </c>
      <c r="G887" s="392">
        <f>'UHCL Fed'!$G$29</f>
        <v>0</v>
      </c>
      <c r="H887" s="393"/>
    </row>
    <row r="888" spans="1:8" hidden="1" outlineLevel="1" collapsed="1">
      <c r="A888" s="390"/>
      <c r="B888" s="391"/>
      <c r="C888" s="392">
        <f>'UHD Fed'!$C$29</f>
        <v>0</v>
      </c>
      <c r="D888" s="392">
        <f>'UHD Fed'!$D$29</f>
        <v>0</v>
      </c>
      <c r="E888" s="392">
        <f>'UHD Fed'!$E$29</f>
        <v>0</v>
      </c>
      <c r="F888" s="392">
        <f>'UHD Fed'!$F$29</f>
        <v>0</v>
      </c>
      <c r="G888" s="392">
        <f>'UHD Fed'!$G$29</f>
        <v>0</v>
      </c>
      <c r="H888" s="393"/>
    </row>
    <row r="889" spans="1:8" hidden="1" outlineLevel="1" collapsed="1">
      <c r="A889" s="390"/>
      <c r="B889" s="391"/>
      <c r="C889" s="392">
        <f>'UHV Fed'!$C$29</f>
        <v>0</v>
      </c>
      <c r="D889" s="392">
        <f>'UHV Fed'!$D$29</f>
        <v>0</v>
      </c>
      <c r="E889" s="392">
        <f>'UHV Fed'!$E$29</f>
        <v>0</v>
      </c>
      <c r="F889" s="392">
        <f>'UHV Fed'!$F$29</f>
        <v>0</v>
      </c>
      <c r="G889" s="392">
        <f>'UHV Fed'!$G$29</f>
        <v>0</v>
      </c>
      <c r="H889" s="393"/>
    </row>
    <row r="890" spans="1:8" hidden="1" outlineLevel="1" collapsed="1">
      <c r="A890" s="390"/>
      <c r="B890" s="391"/>
      <c r="C890" s="392">
        <f>'UNT Fed'!$C$29</f>
        <v>0</v>
      </c>
      <c r="D890" s="392">
        <f>'UNT Fed'!$D$29</f>
        <v>0</v>
      </c>
      <c r="E890" s="392">
        <f>'UNT Fed'!$E$29</f>
        <v>0</v>
      </c>
      <c r="F890" s="392">
        <f>'UNT Fed'!$F$29</f>
        <v>0</v>
      </c>
      <c r="G890" s="392">
        <f>'UNT Fed'!$G$29</f>
        <v>0</v>
      </c>
      <c r="H890" s="393"/>
    </row>
    <row r="891" spans="1:8" hidden="1" outlineLevel="1" collapsed="1">
      <c r="A891" s="390"/>
      <c r="B891" s="391"/>
      <c r="C891" s="392">
        <f>'UNTD Fed'!$C$29</f>
        <v>0</v>
      </c>
      <c r="D891" s="392">
        <f>'UNTD Fed'!$D$29</f>
        <v>0</v>
      </c>
      <c r="E891" s="392">
        <f>'UNTD Fed'!$E$29</f>
        <v>0</v>
      </c>
      <c r="F891" s="392">
        <f>'UNTD Fed'!$F$29</f>
        <v>0</v>
      </c>
      <c r="G891" s="392">
        <f>'UNTD Fed'!$G$29</f>
        <v>0</v>
      </c>
      <c r="H891" s="393"/>
    </row>
    <row r="892" spans="1:8" hidden="1" outlineLevel="1" collapsed="1">
      <c r="A892" s="390"/>
      <c r="B892" s="391"/>
      <c r="C892" s="392">
        <f>'WTAMU Fed'!$C$29</f>
        <v>0</v>
      </c>
      <c r="D892" s="392">
        <f>'WTAMU Fed'!$D$29</f>
        <v>0</v>
      </c>
      <c r="E892" s="392">
        <f>'WTAMU Fed'!$E$29</f>
        <v>0</v>
      </c>
      <c r="F892" s="392">
        <f>'WTAMU Fed'!$F$29</f>
        <v>0</v>
      </c>
      <c r="G892" s="392">
        <f>'WTAMU Fed'!$G$29</f>
        <v>0</v>
      </c>
      <c r="H892" s="393"/>
    </row>
    <row r="893" spans="1:8" collapsed="1">
      <c r="A893" s="390" t="s">
        <v>1021</v>
      </c>
      <c r="B893" s="391" t="s">
        <v>1025</v>
      </c>
      <c r="C893" s="392">
        <f>SUM(C857:C892)</f>
        <v>0</v>
      </c>
      <c r="D893" s="392">
        <f>SUM(D857:D892)</f>
        <v>0</v>
      </c>
      <c r="E893" s="392">
        <f>SUM(E857:E892)</f>
        <v>0</v>
      </c>
      <c r="F893" s="392">
        <f>SUM(F857:F892)</f>
        <v>0</v>
      </c>
      <c r="G893" s="392">
        <f>SUM(G857:G892)</f>
        <v>0</v>
      </c>
      <c r="H893" s="393"/>
    </row>
    <row r="894" spans="1:8" hidden="1" outlineLevel="1">
      <c r="A894" s="390"/>
      <c r="B894" s="391"/>
      <c r="C894" s="392">
        <f>'ARL Fed'!$C$30</f>
        <v>0</v>
      </c>
      <c r="D894" s="392">
        <f>'ARL Fed'!$D$30</f>
        <v>0</v>
      </c>
      <c r="E894" s="392">
        <f>'ARL Fed'!$E$30</f>
        <v>0</v>
      </c>
      <c r="F894" s="392">
        <f>'ARL Fed'!$F$30</f>
        <v>0</v>
      </c>
      <c r="G894" s="392">
        <f>'ARL Fed'!$G$30</f>
        <v>0</v>
      </c>
      <c r="H894" s="393"/>
    </row>
    <row r="895" spans="1:8" hidden="1" outlineLevel="1" collapsed="1">
      <c r="A895" s="390"/>
      <c r="B895" s="391"/>
      <c r="C895" s="392">
        <f>'ASU Fed'!$C$30</f>
        <v>0</v>
      </c>
      <c r="D895" s="392">
        <f>'ASU Fed'!$D$30</f>
        <v>0</v>
      </c>
      <c r="E895" s="392">
        <f>'ASU Fed'!$E$30</f>
        <v>0</v>
      </c>
      <c r="F895" s="392">
        <f>'ASU Fed'!$F$30</f>
        <v>0</v>
      </c>
      <c r="G895" s="392">
        <f>'ASU Fed'!$G$30</f>
        <v>0</v>
      </c>
      <c r="H895" s="393"/>
    </row>
    <row r="896" spans="1:8" hidden="1" outlineLevel="1" collapsed="1">
      <c r="A896" s="390"/>
      <c r="B896" s="391"/>
      <c r="C896" s="392">
        <f>'AUS1 Fed'!$C$30</f>
        <v>0</v>
      </c>
      <c r="D896" s="392">
        <f>'AUS1 Fed'!$D$30</f>
        <v>0</v>
      </c>
      <c r="E896" s="392">
        <f>'AUS1 Fed'!$E$30</f>
        <v>0</v>
      </c>
      <c r="F896" s="392">
        <f>'AUS1 Fed'!$F$30</f>
        <v>0</v>
      </c>
      <c r="G896" s="392">
        <f>'AUS1 Fed'!$G$30</f>
        <v>0</v>
      </c>
      <c r="H896" s="393"/>
    </row>
    <row r="897" spans="1:8" hidden="1" outlineLevel="1" collapsed="1">
      <c r="A897" s="390"/>
      <c r="B897" s="391"/>
      <c r="C897" s="392">
        <f>'Dal Fed'!$C$30</f>
        <v>0</v>
      </c>
      <c r="D897" s="392">
        <f>'Dal Fed'!$D$30</f>
        <v>0</v>
      </c>
      <c r="E897" s="392">
        <f>'Dal Fed'!$E$30</f>
        <v>0</v>
      </c>
      <c r="F897" s="392">
        <f>'Dal Fed'!$F$30</f>
        <v>0</v>
      </c>
      <c r="G897" s="392">
        <f>'Dal Fed'!$G$30</f>
        <v>0</v>
      </c>
      <c r="H897" s="393"/>
    </row>
    <row r="898" spans="1:8" hidden="1" outlineLevel="1" collapsed="1">
      <c r="A898" s="390"/>
      <c r="B898" s="391"/>
      <c r="C898" s="392">
        <f>'E-P Fed'!$C$30</f>
        <v>0</v>
      </c>
      <c r="D898" s="392">
        <f>'E-P Fed'!$D$30</f>
        <v>0</v>
      </c>
      <c r="E898" s="392">
        <f>'E-P Fed'!$E$30</f>
        <v>0</v>
      </c>
      <c r="F898" s="392">
        <f>'E-P Fed'!$F$30</f>
        <v>0</v>
      </c>
      <c r="G898" s="392">
        <f>'E-P Fed'!$G$30</f>
        <v>0</v>
      </c>
      <c r="H898" s="393"/>
    </row>
    <row r="899" spans="1:8" hidden="1" outlineLevel="1" collapsed="1">
      <c r="A899" s="390"/>
      <c r="B899" s="391"/>
      <c r="C899" s="392">
        <f>'LU Fed'!$C$30</f>
        <v>0</v>
      </c>
      <c r="D899" s="392">
        <f>'LU Fed'!$D$30</f>
        <v>0</v>
      </c>
      <c r="E899" s="392">
        <f>'LU Fed'!$E$30</f>
        <v>0</v>
      </c>
      <c r="F899" s="392">
        <f>'LU Fed'!$F$30</f>
        <v>0</v>
      </c>
      <c r="G899" s="392">
        <f>'LU Fed'!$G$30</f>
        <v>0</v>
      </c>
      <c r="H899" s="393"/>
    </row>
    <row r="900" spans="1:8" hidden="1" outlineLevel="1" collapsed="1">
      <c r="A900" s="390"/>
      <c r="B900" s="391"/>
      <c r="C900" s="392">
        <f>'MIdWST Fed'!$C$30</f>
        <v>0</v>
      </c>
      <c r="D900" s="392">
        <f>'MIdWST Fed'!$D$30</f>
        <v>0</v>
      </c>
      <c r="E900" s="392">
        <f>'MIdWST Fed'!$E$30</f>
        <v>0</v>
      </c>
      <c r="F900" s="392">
        <f>'MIdWST Fed'!$F$30</f>
        <v>0</v>
      </c>
      <c r="G900" s="392">
        <f>'MIdWST Fed'!$G$30</f>
        <v>0</v>
      </c>
      <c r="H900" s="393"/>
    </row>
    <row r="901" spans="1:8" hidden="1" outlineLevel="1" collapsed="1">
      <c r="A901" s="390"/>
      <c r="B901" s="391"/>
      <c r="C901" s="392">
        <f>'P-B Fed'!$C$30</f>
        <v>0</v>
      </c>
      <c r="D901" s="392">
        <f>'P-B Fed'!$D$30</f>
        <v>0</v>
      </c>
      <c r="E901" s="392">
        <f>'P-B Fed'!$E$30</f>
        <v>0</v>
      </c>
      <c r="F901" s="392">
        <f>'P-B Fed'!$F$30</f>
        <v>0</v>
      </c>
      <c r="G901" s="392">
        <f>'P-B Fed'!$G$30</f>
        <v>0</v>
      </c>
      <c r="H901" s="393"/>
    </row>
    <row r="902" spans="1:8" hidden="1" outlineLevel="1" collapsed="1">
      <c r="A902" s="390"/>
      <c r="B902" s="391"/>
      <c r="C902" s="392">
        <f>'PVAMU Fed'!$C$30</f>
        <v>0</v>
      </c>
      <c r="D902" s="392">
        <f>'PVAMU Fed'!$D$30</f>
        <v>0</v>
      </c>
      <c r="E902" s="392">
        <f>'PVAMU Fed'!$E$30</f>
        <v>0</v>
      </c>
      <c r="F902" s="392">
        <f>'PVAMU Fed'!$F$30</f>
        <v>0</v>
      </c>
      <c r="G902" s="392">
        <f>'PVAMU Fed'!$G$30</f>
        <v>0</v>
      </c>
      <c r="H902" s="393"/>
    </row>
    <row r="903" spans="1:8" hidden="1" outlineLevel="1" collapsed="1">
      <c r="A903" s="390"/>
      <c r="B903" s="391"/>
      <c r="C903" s="392">
        <f>'RGV1 Fed'!$C$30</f>
        <v>0</v>
      </c>
      <c r="D903" s="392">
        <f>'RGV1 Fed'!$D$30</f>
        <v>0</v>
      </c>
      <c r="E903" s="392">
        <f>'RGV1 Fed'!$E$30</f>
        <v>0</v>
      </c>
      <c r="F903" s="392">
        <f>'RGV1 Fed'!$F$30</f>
        <v>0</v>
      </c>
      <c r="G903" s="392">
        <f>'RGV1 Fed'!$G$30</f>
        <v>0</v>
      </c>
      <c r="H903" s="393"/>
    </row>
    <row r="904" spans="1:8" hidden="1" outlineLevel="1" collapsed="1">
      <c r="A904" s="390"/>
      <c r="B904" s="391"/>
      <c r="C904" s="392">
        <f>'S-A Fed'!$C$30</f>
        <v>0</v>
      </c>
      <c r="D904" s="392">
        <f>'S-A Fed'!$D$30</f>
        <v>0</v>
      </c>
      <c r="E904" s="392">
        <f>'S-A Fed'!$E$30</f>
        <v>0</v>
      </c>
      <c r="F904" s="392">
        <f>'S-A Fed'!$F$30</f>
        <v>0</v>
      </c>
      <c r="G904" s="392">
        <f>'S-A Fed'!$G$30</f>
        <v>0</v>
      </c>
      <c r="H904" s="393"/>
    </row>
    <row r="905" spans="1:8" hidden="1" outlineLevel="1" collapsed="1">
      <c r="A905" s="390"/>
      <c r="B905" s="391"/>
      <c r="C905" s="392">
        <f>'SFA Fed'!$C$30</f>
        <v>0</v>
      </c>
      <c r="D905" s="392">
        <f>'SFA Fed'!$D$30</f>
        <v>0</v>
      </c>
      <c r="E905" s="392">
        <f>'SFA Fed'!$E$30</f>
        <v>0</v>
      </c>
      <c r="F905" s="392">
        <f>'SFA Fed'!$F$30</f>
        <v>0</v>
      </c>
      <c r="G905" s="392">
        <f>'SFA Fed'!$G$30</f>
        <v>0</v>
      </c>
      <c r="H905" s="393"/>
    </row>
    <row r="906" spans="1:8" hidden="1" outlineLevel="1" collapsed="1">
      <c r="A906" s="390"/>
      <c r="B906" s="391"/>
      <c r="C906" s="392">
        <f>'SHSU1 Fed'!$C$30</f>
        <v>0</v>
      </c>
      <c r="D906" s="392">
        <f>'SHSU1 Fed'!$D$30</f>
        <v>0</v>
      </c>
      <c r="E906" s="392">
        <f>'SHSU1 Fed'!$E$30</f>
        <v>0</v>
      </c>
      <c r="F906" s="392">
        <f>'SHSU1 Fed'!$F$30</f>
        <v>0</v>
      </c>
      <c r="G906" s="392">
        <f>'SHSU1 Fed'!$G$30</f>
        <v>0</v>
      </c>
      <c r="H906" s="393"/>
    </row>
    <row r="907" spans="1:8" hidden="1" outlineLevel="1" collapsed="1">
      <c r="A907" s="390"/>
      <c r="B907" s="391"/>
      <c r="C907" s="392">
        <f>'SRSU Fed'!$C$30</f>
        <v>0</v>
      </c>
      <c r="D907" s="392">
        <f>'SRSU Fed'!$D$30</f>
        <v>0</v>
      </c>
      <c r="E907" s="392">
        <f>'SRSU Fed'!$E$30</f>
        <v>0</v>
      </c>
      <c r="F907" s="392">
        <f>'SRSU Fed'!$F$30</f>
        <v>0</v>
      </c>
      <c r="G907" s="392">
        <f>'SRSU Fed'!$G$30</f>
        <v>0</v>
      </c>
      <c r="H907" s="393"/>
    </row>
    <row r="908" spans="1:8" hidden="1" outlineLevel="1" collapsed="1">
      <c r="A908" s="390"/>
      <c r="B908" s="391"/>
      <c r="C908" s="392">
        <f>'TAMIU Fed'!$C$30</f>
        <v>0</v>
      </c>
      <c r="D908" s="392">
        <f>'TAMIU Fed'!$D$30</f>
        <v>0</v>
      </c>
      <c r="E908" s="392">
        <f>'TAMIU Fed'!$E$30</f>
        <v>0</v>
      </c>
      <c r="F908" s="392">
        <f>'TAMIU Fed'!$F$30</f>
        <v>0</v>
      </c>
      <c r="G908" s="392">
        <f>'TAMIU Fed'!$G$30</f>
        <v>0</v>
      </c>
      <c r="H908" s="393"/>
    </row>
    <row r="909" spans="1:8" hidden="1" outlineLevel="1" collapsed="1">
      <c r="A909" s="390"/>
      <c r="B909" s="391"/>
      <c r="C909" s="392">
        <f>'TAMU Fed'!$C$30</f>
        <v>0</v>
      </c>
      <c r="D909" s="392">
        <f>'TAMU Fed'!$D$30</f>
        <v>0</v>
      </c>
      <c r="E909" s="392">
        <f>'TAMU Fed'!$E$30</f>
        <v>0</v>
      </c>
      <c r="F909" s="392">
        <f>'TAMU Fed'!$F$30</f>
        <v>0</v>
      </c>
      <c r="G909" s="392">
        <f>'TAMU Fed'!$G$30</f>
        <v>0</v>
      </c>
      <c r="H909" s="393"/>
    </row>
    <row r="910" spans="1:8" hidden="1" outlineLevel="1" collapsed="1">
      <c r="A910" s="390"/>
      <c r="B910" s="391"/>
      <c r="C910" s="392">
        <f>'TAMUC Fed'!$C$30</f>
        <v>0</v>
      </c>
      <c r="D910" s="392">
        <f>'TAMUC Fed'!$D$30</f>
        <v>0</v>
      </c>
      <c r="E910" s="392">
        <f>'TAMUC Fed'!$E$30</f>
        <v>0</v>
      </c>
      <c r="F910" s="392">
        <f>'TAMUC Fed'!$F$30</f>
        <v>0</v>
      </c>
      <c r="G910" s="392">
        <f>'TAMUC Fed'!$G$30</f>
        <v>0</v>
      </c>
      <c r="H910" s="393"/>
    </row>
    <row r="911" spans="1:8" hidden="1" outlineLevel="1" collapsed="1">
      <c r="A911" s="390"/>
      <c r="B911" s="391"/>
      <c r="C911" s="392">
        <f>'TAMUCC Fed'!$C$30</f>
        <v>0</v>
      </c>
      <c r="D911" s="392">
        <f>'TAMUCC Fed'!$D$30</f>
        <v>0</v>
      </c>
      <c r="E911" s="392">
        <f>'TAMUCC Fed'!$E$30</f>
        <v>0</v>
      </c>
      <c r="F911" s="392">
        <f>'TAMUCC Fed'!$F$30</f>
        <v>0</v>
      </c>
      <c r="G911" s="392">
        <f>'TAMUCC Fed'!$G$30</f>
        <v>0</v>
      </c>
      <c r="H911" s="393"/>
    </row>
    <row r="912" spans="1:8" hidden="1" outlineLevel="1" collapsed="1">
      <c r="A912" s="390"/>
      <c r="B912" s="391"/>
      <c r="C912" s="392">
        <f>'TAMUCT Fed'!$C$30</f>
        <v>0</v>
      </c>
      <c r="D912" s="392">
        <f>'TAMUCT Fed'!$D$30</f>
        <v>0</v>
      </c>
      <c r="E912" s="392">
        <f>'TAMUCT Fed'!$E$30</f>
        <v>0</v>
      </c>
      <c r="F912" s="392">
        <f>'TAMUCT Fed'!$F$30</f>
        <v>0</v>
      </c>
      <c r="G912" s="392">
        <f>'TAMUCT Fed'!$G$30</f>
        <v>0</v>
      </c>
      <c r="H912" s="393"/>
    </row>
    <row r="913" spans="1:8" hidden="1" outlineLevel="1" collapsed="1">
      <c r="A913" s="390"/>
      <c r="B913" s="391"/>
      <c r="C913" s="392">
        <f>'TAMUG Fed'!$C$30</f>
        <v>0</v>
      </c>
      <c r="D913" s="392">
        <f>'TAMUG Fed'!$D$30</f>
        <v>0</v>
      </c>
      <c r="E913" s="392">
        <f>'TAMUG Fed'!$E$30</f>
        <v>0</v>
      </c>
      <c r="F913" s="392">
        <f>'TAMUG Fed'!$F$30</f>
        <v>0</v>
      </c>
      <c r="G913" s="392">
        <f>'TAMUG Fed'!$G$30</f>
        <v>0</v>
      </c>
      <c r="H913" s="393"/>
    </row>
    <row r="914" spans="1:8" hidden="1" outlineLevel="1" collapsed="1">
      <c r="A914" s="390"/>
      <c r="B914" s="391"/>
      <c r="C914" s="392">
        <f>'TAMUK Fed'!$C$30</f>
        <v>0</v>
      </c>
      <c r="D914" s="392">
        <f>'TAMUK Fed'!$D$30</f>
        <v>0</v>
      </c>
      <c r="E914" s="392">
        <f>'TAMUK Fed'!$E$30</f>
        <v>0</v>
      </c>
      <c r="F914" s="392">
        <f>'TAMUK Fed'!$F$30</f>
        <v>0</v>
      </c>
      <c r="G914" s="392">
        <f>'TAMUK Fed'!$G$30</f>
        <v>0</v>
      </c>
      <c r="H914" s="393"/>
    </row>
    <row r="915" spans="1:8" hidden="1" outlineLevel="1" collapsed="1">
      <c r="A915" s="390"/>
      <c r="B915" s="391"/>
      <c r="C915" s="392">
        <f>'TAMUSA Fed'!$C$30</f>
        <v>0</v>
      </c>
      <c r="D915" s="392">
        <f>'TAMUSA Fed'!$D$30</f>
        <v>0</v>
      </c>
      <c r="E915" s="392">
        <f>'TAMUSA Fed'!$E$30</f>
        <v>0</v>
      </c>
      <c r="F915" s="392">
        <f>'TAMUSA Fed'!$F$30</f>
        <v>0</v>
      </c>
      <c r="G915" s="392">
        <f>'TAMUSA Fed'!$G$30</f>
        <v>0</v>
      </c>
      <c r="H915" s="393"/>
    </row>
    <row r="916" spans="1:8" hidden="1" outlineLevel="1" collapsed="1">
      <c r="A916" s="390"/>
      <c r="B916" s="391"/>
      <c r="C916" s="392">
        <f>'TAMUT Fed'!$C$30</f>
        <v>0</v>
      </c>
      <c r="D916" s="392">
        <f>'TAMUT Fed'!$D$30</f>
        <v>0</v>
      </c>
      <c r="E916" s="392">
        <f>'TAMUT Fed'!$E$30</f>
        <v>0</v>
      </c>
      <c r="F916" s="392">
        <f>'TAMUT Fed'!$F$30</f>
        <v>0</v>
      </c>
      <c r="G916" s="392">
        <f>'TAMUT Fed'!$G$30</f>
        <v>0</v>
      </c>
      <c r="H916" s="393"/>
    </row>
    <row r="917" spans="1:8" hidden="1" outlineLevel="1" collapsed="1">
      <c r="A917" s="390"/>
      <c r="B917" s="391"/>
      <c r="C917" s="392">
        <f>'TARLST Fed'!$C$30</f>
        <v>0</v>
      </c>
      <c r="D917" s="392">
        <f>'TARLST Fed'!$D$30</f>
        <v>0</v>
      </c>
      <c r="E917" s="392">
        <f>'TARLST Fed'!$E$30</f>
        <v>0</v>
      </c>
      <c r="F917" s="392">
        <f>'TARLST Fed'!$F$30</f>
        <v>0</v>
      </c>
      <c r="G917" s="392">
        <f>'TARLST Fed'!$G$30</f>
        <v>0</v>
      </c>
      <c r="H917" s="393"/>
    </row>
    <row r="918" spans="1:8" hidden="1" outlineLevel="1" collapsed="1">
      <c r="A918" s="390"/>
      <c r="B918" s="391"/>
      <c r="C918" s="392">
        <f>'TSU Fed'!$C$30</f>
        <v>0</v>
      </c>
      <c r="D918" s="392">
        <f>'TSU Fed'!$D$30</f>
        <v>0</v>
      </c>
      <c r="E918" s="392">
        <f>'TSU Fed'!$E$30</f>
        <v>0</v>
      </c>
      <c r="F918" s="392">
        <f>'TSU Fed'!$F$30</f>
        <v>0</v>
      </c>
      <c r="G918" s="392">
        <f>'TSU Fed'!$G$30</f>
        <v>0</v>
      </c>
      <c r="H918" s="393"/>
    </row>
    <row r="919" spans="1:8" hidden="1" outlineLevel="1" collapsed="1">
      <c r="A919" s="390"/>
      <c r="B919" s="391"/>
      <c r="C919" s="392">
        <f>'TTU Fed'!$C$30</f>
        <v>0</v>
      </c>
      <c r="D919" s="392">
        <f>'TTU Fed'!$D$30</f>
        <v>0</v>
      </c>
      <c r="E919" s="392">
        <f>'TTU Fed'!$E$30</f>
        <v>28893</v>
      </c>
      <c r="F919" s="392">
        <f>'TTU Fed'!$F$30</f>
        <v>17255</v>
      </c>
      <c r="G919" s="392">
        <f>'TTU Fed'!$G$30</f>
        <v>0</v>
      </c>
      <c r="H919" s="393"/>
    </row>
    <row r="920" spans="1:8" hidden="1" outlineLevel="1" collapsed="1">
      <c r="A920" s="390"/>
      <c r="B920" s="391"/>
      <c r="C920" s="392">
        <f>'TWU Fed'!$C$30</f>
        <v>0</v>
      </c>
      <c r="D920" s="392">
        <f>'TWU Fed'!$D$30</f>
        <v>0</v>
      </c>
      <c r="E920" s="392">
        <f>'TWU Fed'!$E$30</f>
        <v>0</v>
      </c>
      <c r="F920" s="392">
        <f>'TWU Fed'!$F$30</f>
        <v>0</v>
      </c>
      <c r="G920" s="392">
        <f>'TWU Fed'!$G$30</f>
        <v>0</v>
      </c>
      <c r="H920" s="393"/>
    </row>
    <row r="921" spans="1:8" hidden="1" outlineLevel="1" collapsed="1">
      <c r="A921" s="390"/>
      <c r="B921" s="391"/>
      <c r="C921" s="392">
        <f>'TXST Fed'!$C$30</f>
        <v>0</v>
      </c>
      <c r="D921" s="392">
        <f>'TXST Fed'!$D$30</f>
        <v>0</v>
      </c>
      <c r="E921" s="392">
        <f>'TXST Fed'!$E$30</f>
        <v>0</v>
      </c>
      <c r="F921" s="392">
        <f>'TXST Fed'!$F$30</f>
        <v>0</v>
      </c>
      <c r="G921" s="392">
        <f>'TXST Fed'!$G$30</f>
        <v>0</v>
      </c>
      <c r="H921" s="393"/>
    </row>
    <row r="922" spans="1:8" hidden="1" outlineLevel="1" collapsed="1">
      <c r="A922" s="390"/>
      <c r="B922" s="391"/>
      <c r="C922" s="392">
        <f>'TYL Fed'!$C$30</f>
        <v>0</v>
      </c>
      <c r="D922" s="392">
        <f>'TYL Fed'!$D$30</f>
        <v>0</v>
      </c>
      <c r="E922" s="392">
        <f>'TYL Fed'!$E$30</f>
        <v>0</v>
      </c>
      <c r="F922" s="392">
        <f>'TYL Fed'!$F$30</f>
        <v>0</v>
      </c>
      <c r="G922" s="392">
        <f>'TYL Fed'!$G$30</f>
        <v>0</v>
      </c>
      <c r="H922" s="393"/>
    </row>
    <row r="923" spans="1:8" hidden="1" outlineLevel="1" collapsed="1">
      <c r="A923" s="390"/>
      <c r="B923" s="391"/>
      <c r="C923" s="392">
        <f>'UH1 Fed'!$C$30</f>
        <v>0</v>
      </c>
      <c r="D923" s="392">
        <f>'UH1 Fed'!$D$30</f>
        <v>0</v>
      </c>
      <c r="E923" s="392">
        <f>'UH1 Fed'!$E$30</f>
        <v>0</v>
      </c>
      <c r="F923" s="392">
        <f>'UH1 Fed'!$F$30</f>
        <v>0</v>
      </c>
      <c r="G923" s="392">
        <f>'UH1 Fed'!$G$30</f>
        <v>0</v>
      </c>
      <c r="H923" s="393"/>
    </row>
    <row r="924" spans="1:8" hidden="1" outlineLevel="1" collapsed="1">
      <c r="A924" s="390"/>
      <c r="B924" s="391"/>
      <c r="C924" s="392">
        <f>'UHCL Fed'!$C$30</f>
        <v>0</v>
      </c>
      <c r="D924" s="392">
        <f>'UHCL Fed'!$D$30</f>
        <v>0</v>
      </c>
      <c r="E924" s="392">
        <f>'UHCL Fed'!$E$30</f>
        <v>0</v>
      </c>
      <c r="F924" s="392">
        <f>'UHCL Fed'!$F$30</f>
        <v>0</v>
      </c>
      <c r="G924" s="392">
        <f>'UHCL Fed'!$G$30</f>
        <v>0</v>
      </c>
      <c r="H924" s="393"/>
    </row>
    <row r="925" spans="1:8" hidden="1" outlineLevel="1" collapsed="1">
      <c r="A925" s="390"/>
      <c r="B925" s="391"/>
      <c r="C925" s="392">
        <f>'UHD Fed'!$C$30</f>
        <v>0</v>
      </c>
      <c r="D925" s="392">
        <f>'UHD Fed'!$D$30</f>
        <v>0</v>
      </c>
      <c r="E925" s="392">
        <f>'UHD Fed'!$E$30</f>
        <v>0</v>
      </c>
      <c r="F925" s="392">
        <f>'UHD Fed'!$F$30</f>
        <v>0</v>
      </c>
      <c r="G925" s="392">
        <f>'UHD Fed'!$G$30</f>
        <v>0</v>
      </c>
      <c r="H925" s="393"/>
    </row>
    <row r="926" spans="1:8" hidden="1" outlineLevel="1" collapsed="1">
      <c r="A926" s="390"/>
      <c r="B926" s="391"/>
      <c r="C926" s="392">
        <f>'UHV Fed'!$C$30</f>
        <v>0</v>
      </c>
      <c r="D926" s="392">
        <f>'UHV Fed'!$D$30</f>
        <v>0</v>
      </c>
      <c r="E926" s="392">
        <f>'UHV Fed'!$E$30</f>
        <v>0</v>
      </c>
      <c r="F926" s="392">
        <f>'UHV Fed'!$F$30</f>
        <v>0</v>
      </c>
      <c r="G926" s="392">
        <f>'UHV Fed'!$G$30</f>
        <v>0</v>
      </c>
      <c r="H926" s="393"/>
    </row>
    <row r="927" spans="1:8" hidden="1" outlineLevel="1" collapsed="1">
      <c r="A927" s="390"/>
      <c r="B927" s="391"/>
      <c r="C927" s="392">
        <f>'UNT Fed'!$C$30</f>
        <v>0</v>
      </c>
      <c r="D927" s="392">
        <f>'UNT Fed'!$D$30</f>
        <v>0</v>
      </c>
      <c r="E927" s="392">
        <f>'UNT Fed'!$E$30</f>
        <v>0</v>
      </c>
      <c r="F927" s="392">
        <f>'UNT Fed'!$F$30</f>
        <v>0</v>
      </c>
      <c r="G927" s="392">
        <f>'UNT Fed'!$G$30</f>
        <v>0</v>
      </c>
      <c r="H927" s="393"/>
    </row>
    <row r="928" spans="1:8" hidden="1" outlineLevel="1" collapsed="1">
      <c r="A928" s="390"/>
      <c r="B928" s="391"/>
      <c r="C928" s="392">
        <f>'UNTD Fed'!$C$30</f>
        <v>0</v>
      </c>
      <c r="D928" s="392">
        <f>'UNTD Fed'!$D$30</f>
        <v>0</v>
      </c>
      <c r="E928" s="392">
        <f>'UNTD Fed'!$E$30</f>
        <v>0</v>
      </c>
      <c r="F928" s="392">
        <f>'UNTD Fed'!$F$30</f>
        <v>0</v>
      </c>
      <c r="G928" s="392">
        <f>'UNTD Fed'!$G$30</f>
        <v>0</v>
      </c>
      <c r="H928" s="393"/>
    </row>
    <row r="929" spans="1:8" hidden="1" outlineLevel="1" collapsed="1">
      <c r="A929" s="390"/>
      <c r="B929" s="391"/>
      <c r="C929" s="392">
        <f>'WTAMU Fed'!$C$30</f>
        <v>0</v>
      </c>
      <c r="D929" s="392">
        <f>'WTAMU Fed'!$D$30</f>
        <v>0</v>
      </c>
      <c r="E929" s="392">
        <f>'WTAMU Fed'!$E$30</f>
        <v>0</v>
      </c>
      <c r="F929" s="392">
        <f>'WTAMU Fed'!$F$30</f>
        <v>0</v>
      </c>
      <c r="G929" s="392">
        <f>'WTAMU Fed'!$G$30</f>
        <v>0</v>
      </c>
      <c r="H929" s="393"/>
    </row>
    <row r="930" spans="1:8" collapsed="1">
      <c r="A930" s="390" t="s">
        <v>1021</v>
      </c>
      <c r="B930" s="394"/>
      <c r="C930" s="392">
        <f>SUM(C894:C929)</f>
        <v>0</v>
      </c>
      <c r="D930" s="392">
        <f>SUM(D894:D929)</f>
        <v>0</v>
      </c>
      <c r="E930" s="392">
        <f>SUM(E894:E929)</f>
        <v>28893</v>
      </c>
      <c r="F930" s="392">
        <f>SUM(F894:F929)</f>
        <v>17255</v>
      </c>
      <c r="G930" s="392">
        <f>SUM(G894:G929)</f>
        <v>0</v>
      </c>
      <c r="H930" s="393"/>
    </row>
    <row r="931" spans="1:8" hidden="1" outlineLevel="1">
      <c r="A931" s="390"/>
      <c r="B931" s="394"/>
      <c r="C931" s="392">
        <f>'ARL Fed'!$C$31</f>
        <v>0</v>
      </c>
      <c r="D931" s="392">
        <f>'ARL Fed'!$D$31</f>
        <v>0</v>
      </c>
      <c r="E931" s="392">
        <f>'ARL Fed'!$E$31</f>
        <v>0</v>
      </c>
      <c r="F931" s="392">
        <f>'ARL Fed'!$F$31</f>
        <v>0</v>
      </c>
      <c r="G931" s="392">
        <f>'ARL Fed'!$G$31</f>
        <v>0</v>
      </c>
      <c r="H931" s="393"/>
    </row>
    <row r="932" spans="1:8" hidden="1" outlineLevel="1" collapsed="1">
      <c r="A932" s="390"/>
      <c r="B932" s="394"/>
      <c r="C932" s="392">
        <f>'ASU Fed'!$C$31</f>
        <v>0</v>
      </c>
      <c r="D932" s="392">
        <f>'ASU Fed'!$D$31</f>
        <v>0</v>
      </c>
      <c r="E932" s="392">
        <f>'ASU Fed'!$E$31</f>
        <v>0</v>
      </c>
      <c r="F932" s="392">
        <f>'ASU Fed'!$F$31</f>
        <v>0</v>
      </c>
      <c r="G932" s="392">
        <f>'ASU Fed'!$G$31</f>
        <v>0</v>
      </c>
      <c r="H932" s="393"/>
    </row>
    <row r="933" spans="1:8" hidden="1" outlineLevel="1" collapsed="1">
      <c r="A933" s="390"/>
      <c r="B933" s="394"/>
      <c r="C933" s="392">
        <f>'AUS1 Fed'!$C$31</f>
        <v>0</v>
      </c>
      <c r="D933" s="392">
        <f>'AUS1 Fed'!$D$31</f>
        <v>0</v>
      </c>
      <c r="E933" s="392">
        <f>'AUS1 Fed'!$E$31</f>
        <v>0</v>
      </c>
      <c r="F933" s="392">
        <f>'AUS1 Fed'!$F$31</f>
        <v>0</v>
      </c>
      <c r="G933" s="392">
        <f>'AUS1 Fed'!$G$31</f>
        <v>0</v>
      </c>
      <c r="H933" s="393"/>
    </row>
    <row r="934" spans="1:8" hidden="1" outlineLevel="1" collapsed="1">
      <c r="A934" s="390"/>
      <c r="B934" s="394"/>
      <c r="C934" s="392">
        <f>'Dal Fed'!$C$31</f>
        <v>0</v>
      </c>
      <c r="D934" s="392">
        <f>'Dal Fed'!$D$31</f>
        <v>0</v>
      </c>
      <c r="E934" s="392">
        <f>'Dal Fed'!$E$31</f>
        <v>0</v>
      </c>
      <c r="F934" s="392">
        <f>'Dal Fed'!$F$31</f>
        <v>0</v>
      </c>
      <c r="G934" s="392">
        <f>'Dal Fed'!$G$31</f>
        <v>0</v>
      </c>
      <c r="H934" s="393"/>
    </row>
    <row r="935" spans="1:8" hidden="1" outlineLevel="1" collapsed="1">
      <c r="A935" s="390"/>
      <c r="B935" s="394"/>
      <c r="C935" s="392">
        <f>'E-P Fed'!$C$31</f>
        <v>0</v>
      </c>
      <c r="D935" s="392">
        <f>'E-P Fed'!$D$31</f>
        <v>0</v>
      </c>
      <c r="E935" s="392">
        <f>'E-P Fed'!$E$31</f>
        <v>0</v>
      </c>
      <c r="F935" s="392">
        <f>'E-P Fed'!$F$31</f>
        <v>0</v>
      </c>
      <c r="G935" s="392">
        <f>'E-P Fed'!$G$31</f>
        <v>0</v>
      </c>
      <c r="H935" s="393"/>
    </row>
    <row r="936" spans="1:8" hidden="1" outlineLevel="1" collapsed="1">
      <c r="A936" s="390"/>
      <c r="B936" s="394"/>
      <c r="C936" s="392">
        <f>'LU Fed'!$C$31</f>
        <v>0</v>
      </c>
      <c r="D936" s="392">
        <f>'LU Fed'!$D$31</f>
        <v>0</v>
      </c>
      <c r="E936" s="392">
        <f>'LU Fed'!$E$31</f>
        <v>0</v>
      </c>
      <c r="F936" s="392">
        <f>'LU Fed'!$F$31</f>
        <v>0</v>
      </c>
      <c r="G936" s="392">
        <f>'LU Fed'!$G$31</f>
        <v>0</v>
      </c>
      <c r="H936" s="393"/>
    </row>
    <row r="937" spans="1:8" hidden="1" outlineLevel="1" collapsed="1">
      <c r="A937" s="390"/>
      <c r="B937" s="394"/>
      <c r="C937" s="392">
        <f>'MIdWST Fed'!$C$31</f>
        <v>0</v>
      </c>
      <c r="D937" s="392">
        <f>'MIdWST Fed'!$D$31</f>
        <v>0</v>
      </c>
      <c r="E937" s="392">
        <f>'MIdWST Fed'!$E$31</f>
        <v>0</v>
      </c>
      <c r="F937" s="392">
        <f>'MIdWST Fed'!$F$31</f>
        <v>0</v>
      </c>
      <c r="G937" s="392">
        <f>'MIdWST Fed'!$G$31</f>
        <v>0</v>
      </c>
      <c r="H937" s="393"/>
    </row>
    <row r="938" spans="1:8" hidden="1" outlineLevel="1" collapsed="1">
      <c r="A938" s="390"/>
      <c r="B938" s="394"/>
      <c r="C938" s="392">
        <f>'P-B Fed'!$C$31</f>
        <v>0</v>
      </c>
      <c r="D938" s="392">
        <f>'P-B Fed'!$D$31</f>
        <v>0</v>
      </c>
      <c r="E938" s="392">
        <f>'P-B Fed'!$E$31</f>
        <v>0</v>
      </c>
      <c r="F938" s="392">
        <f>'P-B Fed'!$F$31</f>
        <v>0</v>
      </c>
      <c r="G938" s="392">
        <f>'P-B Fed'!$G$31</f>
        <v>0</v>
      </c>
      <c r="H938" s="393"/>
    </row>
    <row r="939" spans="1:8" hidden="1" outlineLevel="1" collapsed="1">
      <c r="A939" s="390"/>
      <c r="B939" s="394"/>
      <c r="C939" s="392">
        <f>'PVAMU Fed'!$C$31</f>
        <v>0</v>
      </c>
      <c r="D939" s="392">
        <f>'PVAMU Fed'!$D$31</f>
        <v>0</v>
      </c>
      <c r="E939" s="392">
        <f>'PVAMU Fed'!$E$31</f>
        <v>0</v>
      </c>
      <c r="F939" s="392">
        <f>'PVAMU Fed'!$F$31</f>
        <v>0</v>
      </c>
      <c r="G939" s="392">
        <f>'PVAMU Fed'!$G$31</f>
        <v>0</v>
      </c>
      <c r="H939" s="393"/>
    </row>
    <row r="940" spans="1:8" hidden="1" outlineLevel="1" collapsed="1">
      <c r="A940" s="390"/>
      <c r="B940" s="394"/>
      <c r="C940" s="392">
        <f>'RGV1 Fed'!$C$31</f>
        <v>0</v>
      </c>
      <c r="D940" s="392">
        <f>'RGV1 Fed'!$D$31</f>
        <v>0</v>
      </c>
      <c r="E940" s="392">
        <f>'RGV1 Fed'!$E$31</f>
        <v>0</v>
      </c>
      <c r="F940" s="392">
        <f>'RGV1 Fed'!$F$31</f>
        <v>0</v>
      </c>
      <c r="G940" s="392">
        <f>'RGV1 Fed'!$G$31</f>
        <v>0</v>
      </c>
      <c r="H940" s="393"/>
    </row>
    <row r="941" spans="1:8" hidden="1" outlineLevel="1" collapsed="1">
      <c r="A941" s="390"/>
      <c r="B941" s="394"/>
      <c r="C941" s="392">
        <f>'S-A Fed'!$C$31</f>
        <v>0</v>
      </c>
      <c r="D941" s="392">
        <f>'S-A Fed'!$D$31</f>
        <v>0</v>
      </c>
      <c r="E941" s="392">
        <f>'S-A Fed'!$E$31</f>
        <v>0</v>
      </c>
      <c r="F941" s="392">
        <f>'S-A Fed'!$F$31</f>
        <v>0</v>
      </c>
      <c r="G941" s="392">
        <f>'S-A Fed'!$G$31</f>
        <v>0</v>
      </c>
      <c r="H941" s="393"/>
    </row>
    <row r="942" spans="1:8" hidden="1" outlineLevel="1" collapsed="1">
      <c r="A942" s="390"/>
      <c r="B942" s="394"/>
      <c r="C942" s="392">
        <f>'SFA Fed'!$C$31</f>
        <v>0</v>
      </c>
      <c r="D942" s="392">
        <f>'SFA Fed'!$D$31</f>
        <v>0</v>
      </c>
      <c r="E942" s="392">
        <f>'SFA Fed'!$E$31</f>
        <v>0</v>
      </c>
      <c r="F942" s="392">
        <f>'SFA Fed'!$F$31</f>
        <v>0</v>
      </c>
      <c r="G942" s="392">
        <f>'SFA Fed'!$G$31</f>
        <v>0</v>
      </c>
      <c r="H942" s="393"/>
    </row>
    <row r="943" spans="1:8" hidden="1" outlineLevel="1" collapsed="1">
      <c r="A943" s="390"/>
      <c r="B943" s="394"/>
      <c r="C943" s="392">
        <f>'SHSU1 Fed'!$C$31</f>
        <v>0</v>
      </c>
      <c r="D943" s="392">
        <f>'SHSU1 Fed'!$D$31</f>
        <v>0</v>
      </c>
      <c r="E943" s="392">
        <f>'SHSU1 Fed'!$E$31</f>
        <v>0</v>
      </c>
      <c r="F943" s="392">
        <f>'SHSU1 Fed'!$F$31</f>
        <v>0</v>
      </c>
      <c r="G943" s="392">
        <f>'SHSU1 Fed'!$G$31</f>
        <v>0</v>
      </c>
      <c r="H943" s="393"/>
    </row>
    <row r="944" spans="1:8" hidden="1" outlineLevel="1" collapsed="1">
      <c r="A944" s="390"/>
      <c r="B944" s="394"/>
      <c r="C944" s="392">
        <f>'SRSU Fed'!$C$31</f>
        <v>0</v>
      </c>
      <c r="D944" s="392">
        <f>'SRSU Fed'!$D$31</f>
        <v>0</v>
      </c>
      <c r="E944" s="392">
        <f>'SRSU Fed'!$E$31</f>
        <v>0</v>
      </c>
      <c r="F944" s="392">
        <f>'SRSU Fed'!$F$31</f>
        <v>0</v>
      </c>
      <c r="G944" s="392">
        <f>'SRSU Fed'!$G$31</f>
        <v>0</v>
      </c>
      <c r="H944" s="393"/>
    </row>
    <row r="945" spans="1:8" hidden="1" outlineLevel="1" collapsed="1">
      <c r="A945" s="390"/>
      <c r="B945" s="394"/>
      <c r="C945" s="392">
        <f>'TAMIU Fed'!$C$31</f>
        <v>0</v>
      </c>
      <c r="D945" s="392">
        <f>'TAMIU Fed'!$D$31</f>
        <v>0</v>
      </c>
      <c r="E945" s="392">
        <f>'TAMIU Fed'!$E$31</f>
        <v>0</v>
      </c>
      <c r="F945" s="392">
        <f>'TAMIU Fed'!$F$31</f>
        <v>0</v>
      </c>
      <c r="G945" s="392">
        <f>'TAMIU Fed'!$G$31</f>
        <v>0</v>
      </c>
      <c r="H945" s="393"/>
    </row>
    <row r="946" spans="1:8" hidden="1" outlineLevel="1" collapsed="1">
      <c r="A946" s="390"/>
      <c r="B946" s="394"/>
      <c r="C946" s="392">
        <f>'TAMU Fed'!$C$31</f>
        <v>0</v>
      </c>
      <c r="D946" s="392">
        <f>'TAMU Fed'!$D$31</f>
        <v>0</v>
      </c>
      <c r="E946" s="392">
        <f>'TAMU Fed'!$E$31</f>
        <v>0</v>
      </c>
      <c r="F946" s="392">
        <f>'TAMU Fed'!$F$31</f>
        <v>0</v>
      </c>
      <c r="G946" s="392">
        <f>'TAMU Fed'!$G$31</f>
        <v>0</v>
      </c>
      <c r="H946" s="393"/>
    </row>
    <row r="947" spans="1:8" hidden="1" outlineLevel="1" collapsed="1">
      <c r="A947" s="390"/>
      <c r="B947" s="394"/>
      <c r="C947" s="392">
        <f>'TAMUC Fed'!$C$31</f>
        <v>0</v>
      </c>
      <c r="D947" s="392">
        <f>'TAMUC Fed'!$D$31</f>
        <v>0</v>
      </c>
      <c r="E947" s="392">
        <f>'TAMUC Fed'!$E$31</f>
        <v>0</v>
      </c>
      <c r="F947" s="392">
        <f>'TAMUC Fed'!$F$31</f>
        <v>0</v>
      </c>
      <c r="G947" s="392">
        <f>'TAMUC Fed'!$G$31</f>
        <v>0</v>
      </c>
      <c r="H947" s="393"/>
    </row>
    <row r="948" spans="1:8" hidden="1" outlineLevel="1" collapsed="1">
      <c r="A948" s="390"/>
      <c r="B948" s="394"/>
      <c r="C948" s="392">
        <f>'TAMUCC Fed'!$C$31</f>
        <v>0</v>
      </c>
      <c r="D948" s="392">
        <f>'TAMUCC Fed'!$D$31</f>
        <v>0</v>
      </c>
      <c r="E948" s="392">
        <f>'TAMUCC Fed'!$E$31</f>
        <v>0</v>
      </c>
      <c r="F948" s="392">
        <f>'TAMUCC Fed'!$F$31</f>
        <v>0</v>
      </c>
      <c r="G948" s="392">
        <f>'TAMUCC Fed'!$G$31</f>
        <v>0</v>
      </c>
      <c r="H948" s="393"/>
    </row>
    <row r="949" spans="1:8" hidden="1" outlineLevel="1" collapsed="1">
      <c r="A949" s="390"/>
      <c r="B949" s="394"/>
      <c r="C949" s="392">
        <f>'TAMUCT Fed'!$C$31</f>
        <v>0</v>
      </c>
      <c r="D949" s="392">
        <f>'TAMUCT Fed'!$D$31</f>
        <v>0</v>
      </c>
      <c r="E949" s="392">
        <f>'TAMUCT Fed'!$E$31</f>
        <v>0</v>
      </c>
      <c r="F949" s="392">
        <f>'TAMUCT Fed'!$F$31</f>
        <v>0</v>
      </c>
      <c r="G949" s="392">
        <f>'TAMUCT Fed'!$G$31</f>
        <v>0</v>
      </c>
      <c r="H949" s="393"/>
    </row>
    <row r="950" spans="1:8" hidden="1" outlineLevel="1" collapsed="1">
      <c r="A950" s="390"/>
      <c r="B950" s="394"/>
      <c r="C950" s="392">
        <f>'TAMUG Fed'!$C$31</f>
        <v>0</v>
      </c>
      <c r="D950" s="392">
        <f>'TAMUG Fed'!$D$31</f>
        <v>0</v>
      </c>
      <c r="E950" s="392">
        <f>'TAMUG Fed'!$E$31</f>
        <v>0</v>
      </c>
      <c r="F950" s="392">
        <f>'TAMUG Fed'!$F$31</f>
        <v>0</v>
      </c>
      <c r="G950" s="392">
        <f>'TAMUG Fed'!$G$31</f>
        <v>0</v>
      </c>
      <c r="H950" s="393"/>
    </row>
    <row r="951" spans="1:8" hidden="1" outlineLevel="1" collapsed="1">
      <c r="A951" s="390"/>
      <c r="B951" s="394"/>
      <c r="C951" s="392">
        <f>'TAMUK Fed'!$C$31</f>
        <v>0</v>
      </c>
      <c r="D951" s="392">
        <f>'TAMUK Fed'!$D$31</f>
        <v>0</v>
      </c>
      <c r="E951" s="392">
        <f>'TAMUK Fed'!$E$31</f>
        <v>0</v>
      </c>
      <c r="F951" s="392">
        <f>'TAMUK Fed'!$F$31</f>
        <v>0</v>
      </c>
      <c r="G951" s="392">
        <f>'TAMUK Fed'!$G$31</f>
        <v>0</v>
      </c>
      <c r="H951" s="393"/>
    </row>
    <row r="952" spans="1:8" hidden="1" outlineLevel="1" collapsed="1">
      <c r="A952" s="390"/>
      <c r="B952" s="394"/>
      <c r="C952" s="392">
        <f>'TAMUSA Fed'!$C$31</f>
        <v>0</v>
      </c>
      <c r="D952" s="392">
        <f>'TAMUSA Fed'!$D$31</f>
        <v>0</v>
      </c>
      <c r="E952" s="392">
        <f>'TAMUSA Fed'!$E$31</f>
        <v>0</v>
      </c>
      <c r="F952" s="392">
        <f>'TAMUSA Fed'!$F$31</f>
        <v>0</v>
      </c>
      <c r="G952" s="392">
        <f>'TAMUSA Fed'!$G$31</f>
        <v>0</v>
      </c>
      <c r="H952" s="393"/>
    </row>
    <row r="953" spans="1:8" hidden="1" outlineLevel="1" collapsed="1">
      <c r="A953" s="390"/>
      <c r="B953" s="394"/>
      <c r="C953" s="392">
        <f>'TAMUT Fed'!$C$31</f>
        <v>0</v>
      </c>
      <c r="D953" s="392">
        <f>'TAMUT Fed'!$D$31</f>
        <v>0</v>
      </c>
      <c r="E953" s="392">
        <f>'TAMUT Fed'!$E$31</f>
        <v>0</v>
      </c>
      <c r="F953" s="392">
        <f>'TAMUT Fed'!$F$31</f>
        <v>0</v>
      </c>
      <c r="G953" s="392">
        <f>'TAMUT Fed'!$G$31</f>
        <v>0</v>
      </c>
      <c r="H953" s="393"/>
    </row>
    <row r="954" spans="1:8" hidden="1" outlineLevel="1" collapsed="1">
      <c r="A954" s="390"/>
      <c r="B954" s="394"/>
      <c r="C954" s="392">
        <f>'TARLST Fed'!$C$31</f>
        <v>0</v>
      </c>
      <c r="D954" s="392">
        <f>'TARLST Fed'!$D$31</f>
        <v>0</v>
      </c>
      <c r="E954" s="392">
        <f>'TARLST Fed'!$E$31</f>
        <v>0</v>
      </c>
      <c r="F954" s="392">
        <f>'TARLST Fed'!$F$31</f>
        <v>0</v>
      </c>
      <c r="G954" s="392">
        <f>'TARLST Fed'!$G$31</f>
        <v>0</v>
      </c>
      <c r="H954" s="393"/>
    </row>
    <row r="955" spans="1:8" hidden="1" outlineLevel="1" collapsed="1">
      <c r="A955" s="390"/>
      <c r="B955" s="394"/>
      <c r="C955" s="392">
        <f>'TSU Fed'!$C$31</f>
        <v>0</v>
      </c>
      <c r="D955" s="392">
        <f>'TSU Fed'!$D$31</f>
        <v>0</v>
      </c>
      <c r="E955" s="392">
        <f>'TSU Fed'!$E$31</f>
        <v>0</v>
      </c>
      <c r="F955" s="392">
        <f>'TSU Fed'!$F$31</f>
        <v>0</v>
      </c>
      <c r="G955" s="392">
        <f>'TSU Fed'!$G$31</f>
        <v>0</v>
      </c>
      <c r="H955" s="393"/>
    </row>
    <row r="956" spans="1:8" hidden="1" outlineLevel="1" collapsed="1">
      <c r="A956" s="390"/>
      <c r="B956" s="394"/>
      <c r="C956" s="392">
        <f>'TTU Fed'!$C$31</f>
        <v>0</v>
      </c>
      <c r="D956" s="392">
        <f>'TTU Fed'!$D$31</f>
        <v>0</v>
      </c>
      <c r="E956" s="392">
        <f>'TTU Fed'!$E$31</f>
        <v>173539</v>
      </c>
      <c r="F956" s="392">
        <f>'TTU Fed'!$F$31</f>
        <v>173523</v>
      </c>
      <c r="G956" s="392">
        <f>'TTU Fed'!$G$31</f>
        <v>0</v>
      </c>
      <c r="H956" s="393"/>
    </row>
    <row r="957" spans="1:8" hidden="1" outlineLevel="1" collapsed="1">
      <c r="A957" s="390"/>
      <c r="B957" s="394"/>
      <c r="C957" s="392">
        <f>'TWU Fed'!$C$31</f>
        <v>0</v>
      </c>
      <c r="D957" s="392">
        <f>'TWU Fed'!$D$31</f>
        <v>0</v>
      </c>
      <c r="E957" s="392">
        <f>'TWU Fed'!$E$31</f>
        <v>0</v>
      </c>
      <c r="F957" s="392">
        <f>'TWU Fed'!$F$31</f>
        <v>0</v>
      </c>
      <c r="G957" s="392">
        <f>'TWU Fed'!$G$31</f>
        <v>0</v>
      </c>
      <c r="H957" s="393"/>
    </row>
    <row r="958" spans="1:8" hidden="1" outlineLevel="1" collapsed="1">
      <c r="A958" s="390"/>
      <c r="B958" s="394"/>
      <c r="C958" s="392">
        <f>'TXST Fed'!$C$31</f>
        <v>0</v>
      </c>
      <c r="D958" s="392">
        <f>'TXST Fed'!$D$31</f>
        <v>0</v>
      </c>
      <c r="E958" s="392">
        <f>'TXST Fed'!$E$31</f>
        <v>0</v>
      </c>
      <c r="F958" s="392">
        <f>'TXST Fed'!$F$31</f>
        <v>0</v>
      </c>
      <c r="G958" s="392">
        <f>'TXST Fed'!$G$31</f>
        <v>0</v>
      </c>
      <c r="H958" s="393"/>
    </row>
    <row r="959" spans="1:8" hidden="1" outlineLevel="1" collapsed="1">
      <c r="A959" s="390"/>
      <c r="B959" s="394"/>
      <c r="C959" s="392">
        <f>'TYL Fed'!$C$31</f>
        <v>0</v>
      </c>
      <c r="D959" s="392">
        <f>'TYL Fed'!$D$31</f>
        <v>0</v>
      </c>
      <c r="E959" s="392">
        <f>'TYL Fed'!$E$31</f>
        <v>0</v>
      </c>
      <c r="F959" s="392">
        <f>'TYL Fed'!$F$31</f>
        <v>0</v>
      </c>
      <c r="G959" s="392">
        <f>'TYL Fed'!$G$31</f>
        <v>0</v>
      </c>
      <c r="H959" s="393"/>
    </row>
    <row r="960" spans="1:8" hidden="1" outlineLevel="1" collapsed="1">
      <c r="A960" s="390"/>
      <c r="B960" s="394"/>
      <c r="C960" s="392">
        <f>'UH1 Fed'!$C$31</f>
        <v>0</v>
      </c>
      <c r="D960" s="392">
        <f>'UH1 Fed'!$D$31</f>
        <v>0</v>
      </c>
      <c r="E960" s="392">
        <f>'UH1 Fed'!$E$31</f>
        <v>0</v>
      </c>
      <c r="F960" s="392">
        <f>'UH1 Fed'!$F$31</f>
        <v>0</v>
      </c>
      <c r="G960" s="392">
        <f>'UH1 Fed'!$G$31</f>
        <v>0</v>
      </c>
      <c r="H960" s="393"/>
    </row>
    <row r="961" spans="1:8" hidden="1" outlineLevel="1" collapsed="1">
      <c r="A961" s="390"/>
      <c r="B961" s="394"/>
      <c r="C961" s="392">
        <f>'UHCL Fed'!$C$31</f>
        <v>0</v>
      </c>
      <c r="D961" s="392">
        <f>'UHCL Fed'!$D$31</f>
        <v>0</v>
      </c>
      <c r="E961" s="392">
        <f>'UHCL Fed'!$E$31</f>
        <v>0</v>
      </c>
      <c r="F961" s="392">
        <f>'UHCL Fed'!$F$31</f>
        <v>0</v>
      </c>
      <c r="G961" s="392">
        <f>'UHCL Fed'!$G$31</f>
        <v>0</v>
      </c>
      <c r="H961" s="393"/>
    </row>
    <row r="962" spans="1:8" hidden="1" outlineLevel="1" collapsed="1">
      <c r="A962" s="390"/>
      <c r="B962" s="394"/>
      <c r="C962" s="392">
        <f>'UHD Fed'!$C$31</f>
        <v>0</v>
      </c>
      <c r="D962" s="392">
        <f>'UHD Fed'!$D$31</f>
        <v>0</v>
      </c>
      <c r="E962" s="392">
        <f>'UHD Fed'!$E$31</f>
        <v>0</v>
      </c>
      <c r="F962" s="392">
        <f>'UHD Fed'!$F$31</f>
        <v>0</v>
      </c>
      <c r="G962" s="392">
        <f>'UHD Fed'!$G$31</f>
        <v>0</v>
      </c>
      <c r="H962" s="393"/>
    </row>
    <row r="963" spans="1:8" hidden="1" outlineLevel="1" collapsed="1">
      <c r="A963" s="390"/>
      <c r="B963" s="394"/>
      <c r="C963" s="392">
        <f>'UHV Fed'!$C$31</f>
        <v>0</v>
      </c>
      <c r="D963" s="392">
        <f>'UHV Fed'!$D$31</f>
        <v>0</v>
      </c>
      <c r="E963" s="392">
        <f>'UHV Fed'!$E$31</f>
        <v>0</v>
      </c>
      <c r="F963" s="392">
        <f>'UHV Fed'!$F$31</f>
        <v>0</v>
      </c>
      <c r="G963" s="392">
        <f>'UHV Fed'!$G$31</f>
        <v>0</v>
      </c>
      <c r="H963" s="393"/>
    </row>
    <row r="964" spans="1:8" hidden="1" outlineLevel="1" collapsed="1">
      <c r="A964" s="390"/>
      <c r="B964" s="394"/>
      <c r="C964" s="392">
        <f>'UNT Fed'!$C$31</f>
        <v>0</v>
      </c>
      <c r="D964" s="392">
        <f>'UNT Fed'!$D$31</f>
        <v>0</v>
      </c>
      <c r="E964" s="392">
        <f>'UNT Fed'!$E$31</f>
        <v>0</v>
      </c>
      <c r="F964" s="392">
        <f>'UNT Fed'!$F$31</f>
        <v>0</v>
      </c>
      <c r="G964" s="392">
        <f>'UNT Fed'!$G$31</f>
        <v>0</v>
      </c>
      <c r="H964" s="393"/>
    </row>
    <row r="965" spans="1:8" hidden="1" outlineLevel="1" collapsed="1">
      <c r="A965" s="390"/>
      <c r="B965" s="394"/>
      <c r="C965" s="392">
        <f>'UNTD Fed'!$C$31</f>
        <v>0</v>
      </c>
      <c r="D965" s="392">
        <f>'UNTD Fed'!$D$31</f>
        <v>0</v>
      </c>
      <c r="E965" s="392">
        <f>'UNTD Fed'!$E$31</f>
        <v>0</v>
      </c>
      <c r="F965" s="392">
        <f>'UNTD Fed'!$F$31</f>
        <v>0</v>
      </c>
      <c r="G965" s="392">
        <f>'UNTD Fed'!$G$31</f>
        <v>0</v>
      </c>
      <c r="H965" s="393"/>
    </row>
    <row r="966" spans="1:8" hidden="1" outlineLevel="1" collapsed="1">
      <c r="A966" s="390"/>
      <c r="B966" s="394"/>
      <c r="C966" s="392">
        <f>'WTAMU Fed'!$C$31</f>
        <v>0</v>
      </c>
      <c r="D966" s="392">
        <f>'WTAMU Fed'!$D$31</f>
        <v>0</v>
      </c>
      <c r="E966" s="392">
        <f>'WTAMU Fed'!$E$31</f>
        <v>0</v>
      </c>
      <c r="F966" s="392">
        <f>'WTAMU Fed'!$F$31</f>
        <v>0</v>
      </c>
      <c r="G966" s="392">
        <f>'WTAMU Fed'!$G$31</f>
        <v>0</v>
      </c>
      <c r="H966" s="393"/>
    </row>
    <row r="967" spans="1:8" collapsed="1">
      <c r="A967" s="390" t="s">
        <v>1021</v>
      </c>
      <c r="B967" s="394"/>
      <c r="C967" s="392">
        <f>SUM(C931:C966)</f>
        <v>0</v>
      </c>
      <c r="D967" s="392">
        <f>SUM(D931:D966)</f>
        <v>0</v>
      </c>
      <c r="E967" s="392">
        <f>SUM(E931:E966)</f>
        <v>173539</v>
      </c>
      <c r="F967" s="392">
        <f>SUM(F931:F966)</f>
        <v>173523</v>
      </c>
      <c r="G967" s="392">
        <f>SUM(G931:G966)</f>
        <v>0</v>
      </c>
      <c r="H967" s="393"/>
    </row>
    <row r="968" spans="1:8" hidden="1" outlineLevel="1">
      <c r="A968" s="390"/>
      <c r="B968" s="394"/>
      <c r="C968" s="392">
        <f>'ARL Fed'!$C$32</f>
        <v>0</v>
      </c>
      <c r="D968" s="392">
        <f>'ARL Fed'!$D$32</f>
        <v>0</v>
      </c>
      <c r="E968" s="392">
        <f>'ARL Fed'!$E$32</f>
        <v>0</v>
      </c>
      <c r="F968" s="392">
        <f>'ARL Fed'!$F$32</f>
        <v>0</v>
      </c>
      <c r="G968" s="392">
        <f>'ARL Fed'!$G$32</f>
        <v>0</v>
      </c>
      <c r="H968" s="393"/>
    </row>
    <row r="969" spans="1:8" hidden="1" outlineLevel="1" collapsed="1">
      <c r="A969" s="390"/>
      <c r="B969" s="394"/>
      <c r="C969" s="392">
        <f>'ASU Fed'!$C$32</f>
        <v>0</v>
      </c>
      <c r="D969" s="392">
        <f>'ASU Fed'!$D$32</f>
        <v>0</v>
      </c>
      <c r="E969" s="392">
        <f>'ASU Fed'!$E$32</f>
        <v>0</v>
      </c>
      <c r="F969" s="392">
        <f>'ASU Fed'!$F$32</f>
        <v>0</v>
      </c>
      <c r="G969" s="392">
        <f>'ASU Fed'!$G$32</f>
        <v>0</v>
      </c>
      <c r="H969" s="393"/>
    </row>
    <row r="970" spans="1:8" hidden="1" outlineLevel="1" collapsed="1">
      <c r="A970" s="390"/>
      <c r="B970" s="394"/>
      <c r="C970" s="392">
        <f>'AUS1 Fed'!$C$32</f>
        <v>0</v>
      </c>
      <c r="D970" s="392">
        <f>'AUS1 Fed'!$D$32</f>
        <v>0</v>
      </c>
      <c r="E970" s="392">
        <f>'AUS1 Fed'!$E$32</f>
        <v>0</v>
      </c>
      <c r="F970" s="392">
        <f>'AUS1 Fed'!$F$32</f>
        <v>0</v>
      </c>
      <c r="G970" s="392">
        <f>'AUS1 Fed'!$G$32</f>
        <v>0</v>
      </c>
      <c r="H970" s="393"/>
    </row>
    <row r="971" spans="1:8" hidden="1" outlineLevel="1" collapsed="1">
      <c r="A971" s="390"/>
      <c r="B971" s="394"/>
      <c r="C971" s="392">
        <f>'Dal Fed'!$C$32</f>
        <v>0</v>
      </c>
      <c r="D971" s="392">
        <f>'Dal Fed'!$D$32</f>
        <v>0</v>
      </c>
      <c r="E971" s="392">
        <f>'Dal Fed'!$E$32</f>
        <v>0</v>
      </c>
      <c r="F971" s="392">
        <f>'Dal Fed'!$F$32</f>
        <v>0</v>
      </c>
      <c r="G971" s="392">
        <f>'Dal Fed'!$G$32</f>
        <v>0</v>
      </c>
      <c r="H971" s="393"/>
    </row>
    <row r="972" spans="1:8" hidden="1" outlineLevel="1" collapsed="1">
      <c r="A972" s="390"/>
      <c r="B972" s="394"/>
      <c r="C972" s="392">
        <f>'E-P Fed'!$C$32</f>
        <v>0</v>
      </c>
      <c r="D972" s="392">
        <f>'E-P Fed'!$D$32</f>
        <v>0</v>
      </c>
      <c r="E972" s="392">
        <f>'E-P Fed'!$E$32</f>
        <v>0</v>
      </c>
      <c r="F972" s="392">
        <f>'E-P Fed'!$F$32</f>
        <v>0</v>
      </c>
      <c r="G972" s="392">
        <f>'E-P Fed'!$G$32</f>
        <v>0</v>
      </c>
      <c r="H972" s="393"/>
    </row>
    <row r="973" spans="1:8" hidden="1" outlineLevel="1" collapsed="1">
      <c r="A973" s="390"/>
      <c r="B973" s="394"/>
      <c r="C973" s="392">
        <f>'LU Fed'!$C$32</f>
        <v>0</v>
      </c>
      <c r="D973" s="392">
        <f>'LU Fed'!$D$32</f>
        <v>0</v>
      </c>
      <c r="E973" s="392">
        <f>'LU Fed'!$E$32</f>
        <v>0</v>
      </c>
      <c r="F973" s="392">
        <f>'LU Fed'!$F$32</f>
        <v>0</v>
      </c>
      <c r="G973" s="392">
        <f>'LU Fed'!$G$32</f>
        <v>0</v>
      </c>
      <c r="H973" s="393"/>
    </row>
    <row r="974" spans="1:8" hidden="1" outlineLevel="1" collapsed="1">
      <c r="A974" s="390"/>
      <c r="B974" s="394"/>
      <c r="C974" s="392">
        <f>'MIdWST Fed'!$C$32</f>
        <v>0</v>
      </c>
      <c r="D974" s="392">
        <f>'MIdWST Fed'!$D$32</f>
        <v>0</v>
      </c>
      <c r="E974" s="392">
        <f>'MIdWST Fed'!$E$32</f>
        <v>0</v>
      </c>
      <c r="F974" s="392">
        <f>'MIdWST Fed'!$F$32</f>
        <v>0</v>
      </c>
      <c r="G974" s="392">
        <f>'MIdWST Fed'!$G$32</f>
        <v>0</v>
      </c>
      <c r="H974" s="393"/>
    </row>
    <row r="975" spans="1:8" hidden="1" outlineLevel="1" collapsed="1">
      <c r="A975" s="390"/>
      <c r="B975" s="394"/>
      <c r="C975" s="392">
        <f>'P-B Fed'!$C$32</f>
        <v>0</v>
      </c>
      <c r="D975" s="392">
        <f>'P-B Fed'!$D$32</f>
        <v>0</v>
      </c>
      <c r="E975" s="392">
        <f>'P-B Fed'!$E$32</f>
        <v>0</v>
      </c>
      <c r="F975" s="392">
        <f>'P-B Fed'!$F$32</f>
        <v>0</v>
      </c>
      <c r="G975" s="392">
        <f>'P-B Fed'!$G$32</f>
        <v>0</v>
      </c>
      <c r="H975" s="393"/>
    </row>
    <row r="976" spans="1:8" hidden="1" outlineLevel="1" collapsed="1">
      <c r="A976" s="390"/>
      <c r="B976" s="394"/>
      <c r="C976" s="392">
        <f>'PVAMU Fed'!$C$32</f>
        <v>0</v>
      </c>
      <c r="D976" s="392">
        <f>'PVAMU Fed'!$D$32</f>
        <v>0</v>
      </c>
      <c r="E976" s="392">
        <f>'PVAMU Fed'!$E$32</f>
        <v>0</v>
      </c>
      <c r="F976" s="392">
        <f>'PVAMU Fed'!$F$32</f>
        <v>0</v>
      </c>
      <c r="G976" s="392">
        <f>'PVAMU Fed'!$G$32</f>
        <v>0</v>
      </c>
      <c r="H976" s="393"/>
    </row>
    <row r="977" spans="1:8" hidden="1" outlineLevel="1" collapsed="1">
      <c r="A977" s="390"/>
      <c r="B977" s="394"/>
      <c r="C977" s="392">
        <f>'RGV1 Fed'!$C$32</f>
        <v>0</v>
      </c>
      <c r="D977" s="392">
        <f>'RGV1 Fed'!$D$32</f>
        <v>0</v>
      </c>
      <c r="E977" s="392">
        <f>'RGV1 Fed'!$E$32</f>
        <v>0</v>
      </c>
      <c r="F977" s="392">
        <f>'RGV1 Fed'!$F$32</f>
        <v>0</v>
      </c>
      <c r="G977" s="392">
        <f>'RGV1 Fed'!$G$32</f>
        <v>0</v>
      </c>
      <c r="H977" s="393"/>
    </row>
    <row r="978" spans="1:8" hidden="1" outlineLevel="1" collapsed="1">
      <c r="A978" s="390"/>
      <c r="B978" s="394"/>
      <c r="C978" s="392">
        <f>'S-A Fed'!$C$32</f>
        <v>0</v>
      </c>
      <c r="D978" s="392">
        <f>'S-A Fed'!$D$32</f>
        <v>0</v>
      </c>
      <c r="E978" s="392">
        <f>'S-A Fed'!$E$32</f>
        <v>0</v>
      </c>
      <c r="F978" s="392">
        <f>'S-A Fed'!$F$32</f>
        <v>0</v>
      </c>
      <c r="G978" s="392">
        <f>'S-A Fed'!$G$32</f>
        <v>0</v>
      </c>
      <c r="H978" s="393"/>
    </row>
    <row r="979" spans="1:8" hidden="1" outlineLevel="1" collapsed="1">
      <c r="A979" s="390"/>
      <c r="B979" s="394"/>
      <c r="C979" s="392">
        <f>'SFA Fed'!$C$32</f>
        <v>0</v>
      </c>
      <c r="D979" s="392">
        <f>'SFA Fed'!$D$32</f>
        <v>0</v>
      </c>
      <c r="E979" s="392">
        <f>'SFA Fed'!$E$32</f>
        <v>0</v>
      </c>
      <c r="F979" s="392">
        <f>'SFA Fed'!$F$32</f>
        <v>0</v>
      </c>
      <c r="G979" s="392">
        <f>'SFA Fed'!$G$32</f>
        <v>0</v>
      </c>
      <c r="H979" s="393"/>
    </row>
    <row r="980" spans="1:8" hidden="1" outlineLevel="1" collapsed="1">
      <c r="A980" s="390"/>
      <c r="B980" s="394"/>
      <c r="C980" s="392">
        <f>'SHSU1 Fed'!$C$32</f>
        <v>0</v>
      </c>
      <c r="D980" s="392">
        <f>'SHSU1 Fed'!$D$32</f>
        <v>0</v>
      </c>
      <c r="E980" s="392">
        <f>'SHSU1 Fed'!$E$32</f>
        <v>0</v>
      </c>
      <c r="F980" s="392">
        <f>'SHSU1 Fed'!$F$32</f>
        <v>0</v>
      </c>
      <c r="G980" s="392">
        <f>'SHSU1 Fed'!$G$32</f>
        <v>0</v>
      </c>
      <c r="H980" s="393"/>
    </row>
    <row r="981" spans="1:8" hidden="1" outlineLevel="1" collapsed="1">
      <c r="A981" s="390"/>
      <c r="B981" s="394"/>
      <c r="C981" s="392">
        <f>'SRSU Fed'!$C$32</f>
        <v>0</v>
      </c>
      <c r="D981" s="392">
        <f>'SRSU Fed'!$D$32</f>
        <v>0</v>
      </c>
      <c r="E981" s="392">
        <f>'SRSU Fed'!$E$32</f>
        <v>0</v>
      </c>
      <c r="F981" s="392">
        <f>'SRSU Fed'!$F$32</f>
        <v>0</v>
      </c>
      <c r="G981" s="392">
        <f>'SRSU Fed'!$G$32</f>
        <v>0</v>
      </c>
      <c r="H981" s="393"/>
    </row>
    <row r="982" spans="1:8" hidden="1" outlineLevel="1" collapsed="1">
      <c r="A982" s="390"/>
      <c r="B982" s="394"/>
      <c r="C982" s="392">
        <f>'TAMIU Fed'!$C$32</f>
        <v>0</v>
      </c>
      <c r="D982" s="392">
        <f>'TAMIU Fed'!$D$32</f>
        <v>0</v>
      </c>
      <c r="E982" s="392">
        <f>'TAMIU Fed'!$E$32</f>
        <v>0</v>
      </c>
      <c r="F982" s="392">
        <f>'TAMIU Fed'!$F$32</f>
        <v>0</v>
      </c>
      <c r="G982" s="392">
        <f>'TAMIU Fed'!$G$32</f>
        <v>0</v>
      </c>
      <c r="H982" s="393"/>
    </row>
    <row r="983" spans="1:8" hidden="1" outlineLevel="1" collapsed="1">
      <c r="A983" s="390"/>
      <c r="B983" s="394"/>
      <c r="C983" s="392">
        <f>'TAMU Fed'!$C$32</f>
        <v>0</v>
      </c>
      <c r="D983" s="392">
        <f>'TAMU Fed'!$D$32</f>
        <v>0</v>
      </c>
      <c r="E983" s="392">
        <f>'TAMU Fed'!$E$32</f>
        <v>0</v>
      </c>
      <c r="F983" s="392">
        <f>'TAMU Fed'!$F$32</f>
        <v>0</v>
      </c>
      <c r="G983" s="392">
        <f>'TAMU Fed'!$G$32</f>
        <v>0</v>
      </c>
      <c r="H983" s="393"/>
    </row>
    <row r="984" spans="1:8" hidden="1" outlineLevel="1" collapsed="1">
      <c r="A984" s="390"/>
      <c r="B984" s="394"/>
      <c r="C984" s="392">
        <f>'TAMUC Fed'!$C$32</f>
        <v>0</v>
      </c>
      <c r="D984" s="392">
        <f>'TAMUC Fed'!$D$32</f>
        <v>0</v>
      </c>
      <c r="E984" s="392">
        <f>'TAMUC Fed'!$E$32</f>
        <v>0</v>
      </c>
      <c r="F984" s="392">
        <f>'TAMUC Fed'!$F$32</f>
        <v>0</v>
      </c>
      <c r="G984" s="392">
        <f>'TAMUC Fed'!$G$32</f>
        <v>0</v>
      </c>
      <c r="H984" s="393"/>
    </row>
    <row r="985" spans="1:8" hidden="1" outlineLevel="1" collapsed="1">
      <c r="A985" s="390"/>
      <c r="B985" s="394"/>
      <c r="C985" s="392">
        <f>'TAMUCC Fed'!$C$32</f>
        <v>0</v>
      </c>
      <c r="D985" s="392">
        <f>'TAMUCC Fed'!$D$32</f>
        <v>0</v>
      </c>
      <c r="E985" s="392">
        <f>'TAMUCC Fed'!$E$32</f>
        <v>0</v>
      </c>
      <c r="F985" s="392">
        <f>'TAMUCC Fed'!$F$32</f>
        <v>0</v>
      </c>
      <c r="G985" s="392">
        <f>'TAMUCC Fed'!$G$32</f>
        <v>0</v>
      </c>
      <c r="H985" s="393"/>
    </row>
    <row r="986" spans="1:8" hidden="1" outlineLevel="1" collapsed="1">
      <c r="A986" s="390"/>
      <c r="B986" s="394"/>
      <c r="C986" s="392">
        <f>'TAMUCT Fed'!$C$32</f>
        <v>0</v>
      </c>
      <c r="D986" s="392">
        <f>'TAMUCT Fed'!$D$32</f>
        <v>0</v>
      </c>
      <c r="E986" s="392">
        <f>'TAMUCT Fed'!$E$32</f>
        <v>0</v>
      </c>
      <c r="F986" s="392">
        <f>'TAMUCT Fed'!$F$32</f>
        <v>0</v>
      </c>
      <c r="G986" s="392">
        <f>'TAMUCT Fed'!$G$32</f>
        <v>0</v>
      </c>
      <c r="H986" s="393"/>
    </row>
    <row r="987" spans="1:8" hidden="1" outlineLevel="1" collapsed="1">
      <c r="A987" s="390"/>
      <c r="B987" s="394"/>
      <c r="C987" s="392">
        <f>'TAMUG Fed'!$C$32</f>
        <v>0</v>
      </c>
      <c r="D987" s="392">
        <f>'TAMUG Fed'!$D$32</f>
        <v>0</v>
      </c>
      <c r="E987" s="392">
        <f>'TAMUG Fed'!$E$32</f>
        <v>0</v>
      </c>
      <c r="F987" s="392">
        <f>'TAMUG Fed'!$F$32</f>
        <v>0</v>
      </c>
      <c r="G987" s="392">
        <f>'TAMUG Fed'!$G$32</f>
        <v>0</v>
      </c>
      <c r="H987" s="393"/>
    </row>
    <row r="988" spans="1:8" hidden="1" outlineLevel="1" collapsed="1">
      <c r="A988" s="390"/>
      <c r="B988" s="394"/>
      <c r="C988" s="392">
        <f>'TAMUK Fed'!$C$32</f>
        <v>0</v>
      </c>
      <c r="D988" s="392">
        <f>'TAMUK Fed'!$D$32</f>
        <v>0</v>
      </c>
      <c r="E988" s="392">
        <f>'TAMUK Fed'!$E$32</f>
        <v>0</v>
      </c>
      <c r="F988" s="392">
        <f>'TAMUK Fed'!$F$32</f>
        <v>0</v>
      </c>
      <c r="G988" s="392">
        <f>'TAMUK Fed'!$G$32</f>
        <v>0</v>
      </c>
      <c r="H988" s="393"/>
    </row>
    <row r="989" spans="1:8" hidden="1" outlineLevel="1" collapsed="1">
      <c r="A989" s="390"/>
      <c r="B989" s="394"/>
      <c r="C989" s="392">
        <f>'TAMUSA Fed'!$C$32</f>
        <v>0</v>
      </c>
      <c r="D989" s="392">
        <f>'TAMUSA Fed'!$D$32</f>
        <v>0</v>
      </c>
      <c r="E989" s="392">
        <f>'TAMUSA Fed'!$E$32</f>
        <v>0</v>
      </c>
      <c r="F989" s="392">
        <f>'TAMUSA Fed'!$F$32</f>
        <v>0</v>
      </c>
      <c r="G989" s="392">
        <f>'TAMUSA Fed'!$G$32</f>
        <v>0</v>
      </c>
      <c r="H989" s="393"/>
    </row>
    <row r="990" spans="1:8" hidden="1" outlineLevel="1" collapsed="1">
      <c r="A990" s="390"/>
      <c r="B990" s="394"/>
      <c r="C990" s="392">
        <f>'TAMUT Fed'!$C$32</f>
        <v>0</v>
      </c>
      <c r="D990" s="392">
        <f>'TAMUT Fed'!$D$32</f>
        <v>0</v>
      </c>
      <c r="E990" s="392">
        <f>'TAMUT Fed'!$E$32</f>
        <v>0</v>
      </c>
      <c r="F990" s="392">
        <f>'TAMUT Fed'!$F$32</f>
        <v>0</v>
      </c>
      <c r="G990" s="392">
        <f>'TAMUT Fed'!$G$32</f>
        <v>0</v>
      </c>
      <c r="H990" s="393"/>
    </row>
    <row r="991" spans="1:8" hidden="1" outlineLevel="1" collapsed="1">
      <c r="A991" s="390"/>
      <c r="B991" s="394"/>
      <c r="C991" s="392">
        <f>'TARLST Fed'!$C$32</f>
        <v>0</v>
      </c>
      <c r="D991" s="392">
        <f>'TARLST Fed'!$D$32</f>
        <v>0</v>
      </c>
      <c r="E991" s="392">
        <f>'TARLST Fed'!$E$32</f>
        <v>0</v>
      </c>
      <c r="F991" s="392">
        <f>'TARLST Fed'!$F$32</f>
        <v>0</v>
      </c>
      <c r="G991" s="392">
        <f>'TARLST Fed'!$G$32</f>
        <v>0</v>
      </c>
      <c r="H991" s="393"/>
    </row>
    <row r="992" spans="1:8" hidden="1" outlineLevel="1" collapsed="1">
      <c r="A992" s="390"/>
      <c r="B992" s="394"/>
      <c r="C992" s="392">
        <f>'TSU Fed'!$C$32</f>
        <v>0</v>
      </c>
      <c r="D992" s="392">
        <f>'TSU Fed'!$D$32</f>
        <v>0</v>
      </c>
      <c r="E992" s="392">
        <f>'TSU Fed'!$E$32</f>
        <v>0</v>
      </c>
      <c r="F992" s="392">
        <f>'TSU Fed'!$F$32</f>
        <v>0</v>
      </c>
      <c r="G992" s="392">
        <f>'TSU Fed'!$G$32</f>
        <v>0</v>
      </c>
      <c r="H992" s="393"/>
    </row>
    <row r="993" spans="1:8" hidden="1" outlineLevel="1" collapsed="1">
      <c r="A993" s="390"/>
      <c r="B993" s="394"/>
      <c r="C993" s="392">
        <f>'TTU Fed'!$C$32</f>
        <v>0</v>
      </c>
      <c r="D993" s="392">
        <f>'TTU Fed'!$D$32</f>
        <v>0</v>
      </c>
      <c r="E993" s="392">
        <f>'TTU Fed'!$E$32</f>
        <v>0</v>
      </c>
      <c r="F993" s="392">
        <f>'TTU Fed'!$F$32</f>
        <v>0</v>
      </c>
      <c r="G993" s="392">
        <f>'TTU Fed'!$G$32</f>
        <v>0</v>
      </c>
      <c r="H993" s="393"/>
    </row>
    <row r="994" spans="1:8" hidden="1" outlineLevel="1" collapsed="1">
      <c r="A994" s="390"/>
      <c r="B994" s="394"/>
      <c r="C994" s="392">
        <f>'TWU Fed'!$C$32</f>
        <v>0</v>
      </c>
      <c r="D994" s="392">
        <f>'TWU Fed'!$D$32</f>
        <v>0</v>
      </c>
      <c r="E994" s="392">
        <f>'TWU Fed'!$E$32</f>
        <v>0</v>
      </c>
      <c r="F994" s="392">
        <f>'TWU Fed'!$F$32</f>
        <v>0</v>
      </c>
      <c r="G994" s="392">
        <f>'TWU Fed'!$G$32</f>
        <v>0</v>
      </c>
      <c r="H994" s="393"/>
    </row>
    <row r="995" spans="1:8" hidden="1" outlineLevel="1" collapsed="1">
      <c r="A995" s="390"/>
      <c r="B995" s="394"/>
      <c r="C995" s="392">
        <f>'TXST Fed'!$C$32</f>
        <v>0</v>
      </c>
      <c r="D995" s="392">
        <f>'TXST Fed'!$D$32</f>
        <v>0</v>
      </c>
      <c r="E995" s="392">
        <f>'TXST Fed'!$E$32</f>
        <v>0</v>
      </c>
      <c r="F995" s="392">
        <f>'TXST Fed'!$F$32</f>
        <v>0</v>
      </c>
      <c r="G995" s="392">
        <f>'TXST Fed'!$G$32</f>
        <v>0</v>
      </c>
      <c r="H995" s="393"/>
    </row>
    <row r="996" spans="1:8" hidden="1" outlineLevel="1" collapsed="1">
      <c r="A996" s="390"/>
      <c r="B996" s="394"/>
      <c r="C996" s="392">
        <f>'TYL Fed'!$C$32</f>
        <v>0</v>
      </c>
      <c r="D996" s="392">
        <f>'TYL Fed'!$D$32</f>
        <v>0</v>
      </c>
      <c r="E996" s="392">
        <f>'TYL Fed'!$E$32</f>
        <v>0</v>
      </c>
      <c r="F996" s="392">
        <f>'TYL Fed'!$F$32</f>
        <v>0</v>
      </c>
      <c r="G996" s="392">
        <f>'TYL Fed'!$G$32</f>
        <v>0</v>
      </c>
      <c r="H996" s="393"/>
    </row>
    <row r="997" spans="1:8" hidden="1" outlineLevel="1" collapsed="1">
      <c r="A997" s="390"/>
      <c r="B997" s="394"/>
      <c r="C997" s="392">
        <f>'UH1 Fed'!$C$32</f>
        <v>0</v>
      </c>
      <c r="D997" s="392">
        <f>'UH1 Fed'!$D$32</f>
        <v>0</v>
      </c>
      <c r="E997" s="392">
        <f>'UH1 Fed'!$E$32</f>
        <v>0</v>
      </c>
      <c r="F997" s="392">
        <f>'UH1 Fed'!$F$32</f>
        <v>0</v>
      </c>
      <c r="G997" s="392">
        <f>'UH1 Fed'!$G$32</f>
        <v>0</v>
      </c>
      <c r="H997" s="393"/>
    </row>
    <row r="998" spans="1:8" hidden="1" outlineLevel="1" collapsed="1">
      <c r="A998" s="390"/>
      <c r="B998" s="394"/>
      <c r="C998" s="392">
        <f>'UHCL Fed'!$C$32</f>
        <v>0</v>
      </c>
      <c r="D998" s="392">
        <f>'UHCL Fed'!$D$32</f>
        <v>0</v>
      </c>
      <c r="E998" s="392">
        <f>'UHCL Fed'!$E$32</f>
        <v>0</v>
      </c>
      <c r="F998" s="392">
        <f>'UHCL Fed'!$F$32</f>
        <v>0</v>
      </c>
      <c r="G998" s="392">
        <f>'UHCL Fed'!$G$32</f>
        <v>0</v>
      </c>
      <c r="H998" s="393"/>
    </row>
    <row r="999" spans="1:8" hidden="1" outlineLevel="1" collapsed="1">
      <c r="A999" s="390"/>
      <c r="B999" s="394"/>
      <c r="C999" s="392">
        <f>'UHD Fed'!$C$32</f>
        <v>0</v>
      </c>
      <c r="D999" s="392">
        <f>'UHD Fed'!$D$32</f>
        <v>0</v>
      </c>
      <c r="E999" s="392">
        <f>'UHD Fed'!$E$32</f>
        <v>0</v>
      </c>
      <c r="F999" s="392">
        <f>'UHD Fed'!$F$32</f>
        <v>0</v>
      </c>
      <c r="G999" s="392">
        <f>'UHD Fed'!$G$32</f>
        <v>0</v>
      </c>
      <c r="H999" s="393"/>
    </row>
    <row r="1000" spans="1:8" hidden="1" outlineLevel="1" collapsed="1">
      <c r="A1000" s="390"/>
      <c r="B1000" s="394"/>
      <c r="C1000" s="392">
        <f>'UHV Fed'!$C$32</f>
        <v>0</v>
      </c>
      <c r="D1000" s="392">
        <f>'UHV Fed'!$D$32</f>
        <v>0</v>
      </c>
      <c r="E1000" s="392">
        <f>'UHV Fed'!$E$32</f>
        <v>0</v>
      </c>
      <c r="F1000" s="392">
        <f>'UHV Fed'!$F$32</f>
        <v>0</v>
      </c>
      <c r="G1000" s="392">
        <f>'UHV Fed'!$G$32</f>
        <v>0</v>
      </c>
      <c r="H1000" s="393"/>
    </row>
    <row r="1001" spans="1:8" hidden="1" outlineLevel="1" collapsed="1">
      <c r="A1001" s="390"/>
      <c r="B1001" s="394"/>
      <c r="C1001" s="392">
        <f>'UNT Fed'!$C$32</f>
        <v>0</v>
      </c>
      <c r="D1001" s="392">
        <f>'UNT Fed'!$D$32</f>
        <v>0</v>
      </c>
      <c r="E1001" s="392">
        <f>'UNT Fed'!$E$32</f>
        <v>0</v>
      </c>
      <c r="F1001" s="392">
        <f>'UNT Fed'!$F$32</f>
        <v>0</v>
      </c>
      <c r="G1001" s="392">
        <f>'UNT Fed'!$G$32</f>
        <v>0</v>
      </c>
      <c r="H1001" s="393"/>
    </row>
    <row r="1002" spans="1:8" hidden="1" outlineLevel="1" collapsed="1">
      <c r="A1002" s="390"/>
      <c r="B1002" s="394"/>
      <c r="C1002" s="392">
        <f>'UNTD Fed'!$C$32</f>
        <v>0</v>
      </c>
      <c r="D1002" s="392">
        <f>'UNTD Fed'!$D$32</f>
        <v>0</v>
      </c>
      <c r="E1002" s="392">
        <f>'UNTD Fed'!$E$32</f>
        <v>0</v>
      </c>
      <c r="F1002" s="392">
        <f>'UNTD Fed'!$F$32</f>
        <v>0</v>
      </c>
      <c r="G1002" s="392">
        <f>'UNTD Fed'!$G$32</f>
        <v>0</v>
      </c>
      <c r="H1002" s="393"/>
    </row>
    <row r="1003" spans="1:8" hidden="1" outlineLevel="1" collapsed="1">
      <c r="A1003" s="390"/>
      <c r="B1003" s="394"/>
      <c r="C1003" s="392">
        <f>'WTAMU Fed'!$C$32</f>
        <v>0</v>
      </c>
      <c r="D1003" s="392">
        <f>'WTAMU Fed'!$D$32</f>
        <v>0</v>
      </c>
      <c r="E1003" s="392">
        <f>'WTAMU Fed'!$E$32</f>
        <v>0</v>
      </c>
      <c r="F1003" s="392">
        <f>'WTAMU Fed'!$F$32</f>
        <v>0</v>
      </c>
      <c r="G1003" s="392">
        <f>'WTAMU Fed'!$G$32</f>
        <v>0</v>
      </c>
      <c r="H1003" s="393"/>
    </row>
    <row r="1004" spans="1:8" collapsed="1">
      <c r="A1004" s="390" t="s">
        <v>1021</v>
      </c>
      <c r="B1004" s="394"/>
      <c r="C1004" s="392">
        <f>SUM(C968:C1003)</f>
        <v>0</v>
      </c>
      <c r="D1004" s="392">
        <f>SUM(D968:D1003)</f>
        <v>0</v>
      </c>
      <c r="E1004" s="392">
        <f>SUM(E968:E1003)</f>
        <v>0</v>
      </c>
      <c r="F1004" s="392">
        <f>SUM(F968:F1003)</f>
        <v>0</v>
      </c>
      <c r="G1004" s="392">
        <f>SUM(G968:G1003)</f>
        <v>0</v>
      </c>
      <c r="H1004" s="393"/>
    </row>
    <row r="1005" spans="1:8" hidden="1" outlineLevel="1">
      <c r="A1005" s="390"/>
      <c r="B1005" s="394"/>
      <c r="C1005" s="392">
        <f>'ARL Fed'!$C$33</f>
        <v>0</v>
      </c>
      <c r="D1005" s="392">
        <f>'ARL Fed'!$D$33</f>
        <v>0</v>
      </c>
      <c r="E1005" s="392">
        <f>'ARL Fed'!$E$33</f>
        <v>0</v>
      </c>
      <c r="F1005" s="392">
        <f>'ARL Fed'!$F$33</f>
        <v>0</v>
      </c>
      <c r="G1005" s="392">
        <f>'ARL Fed'!$G$33</f>
        <v>0</v>
      </c>
      <c r="H1005" s="393"/>
    </row>
    <row r="1006" spans="1:8" hidden="1" outlineLevel="1" collapsed="1">
      <c r="A1006" s="390"/>
      <c r="B1006" s="394"/>
      <c r="C1006" s="392">
        <f>'ASU Fed'!$C$33</f>
        <v>0</v>
      </c>
      <c r="D1006" s="392">
        <f>'ASU Fed'!$D$33</f>
        <v>0</v>
      </c>
      <c r="E1006" s="392">
        <f>'ASU Fed'!$E$33</f>
        <v>0</v>
      </c>
      <c r="F1006" s="392">
        <f>'ASU Fed'!$F$33</f>
        <v>0</v>
      </c>
      <c r="G1006" s="392">
        <f>'ASU Fed'!$G$33</f>
        <v>0</v>
      </c>
      <c r="H1006" s="393"/>
    </row>
    <row r="1007" spans="1:8" hidden="1" outlineLevel="1" collapsed="1">
      <c r="A1007" s="390"/>
      <c r="B1007" s="394"/>
      <c r="C1007" s="392">
        <f>'AUS1 Fed'!$C$33</f>
        <v>0</v>
      </c>
      <c r="D1007" s="392">
        <f>'AUS1 Fed'!$D$33</f>
        <v>0</v>
      </c>
      <c r="E1007" s="392">
        <f>'AUS1 Fed'!$E$33</f>
        <v>0</v>
      </c>
      <c r="F1007" s="392">
        <f>'AUS1 Fed'!$F$33</f>
        <v>0</v>
      </c>
      <c r="G1007" s="392">
        <f>'AUS1 Fed'!$G$33</f>
        <v>0</v>
      </c>
      <c r="H1007" s="393"/>
    </row>
    <row r="1008" spans="1:8" hidden="1" outlineLevel="1" collapsed="1">
      <c r="A1008" s="390"/>
      <c r="B1008" s="394"/>
      <c r="C1008" s="392">
        <f>'Dal Fed'!$C$33</f>
        <v>0</v>
      </c>
      <c r="D1008" s="392">
        <f>'Dal Fed'!$D$33</f>
        <v>0</v>
      </c>
      <c r="E1008" s="392">
        <f>'Dal Fed'!$E$33</f>
        <v>0</v>
      </c>
      <c r="F1008" s="392">
        <f>'Dal Fed'!$F$33</f>
        <v>0</v>
      </c>
      <c r="G1008" s="392">
        <f>'Dal Fed'!$G$33</f>
        <v>0</v>
      </c>
      <c r="H1008" s="393"/>
    </row>
    <row r="1009" spans="1:8" hidden="1" outlineLevel="1" collapsed="1">
      <c r="A1009" s="390"/>
      <c r="B1009" s="394"/>
      <c r="C1009" s="392">
        <f>'E-P Fed'!$C$33</f>
        <v>0</v>
      </c>
      <c r="D1009" s="392">
        <f>'E-P Fed'!$D$33</f>
        <v>0</v>
      </c>
      <c r="E1009" s="392">
        <f>'E-P Fed'!$E$33</f>
        <v>0</v>
      </c>
      <c r="F1009" s="392">
        <f>'E-P Fed'!$F$33</f>
        <v>0</v>
      </c>
      <c r="G1009" s="392">
        <f>'E-P Fed'!$G$33</f>
        <v>0</v>
      </c>
      <c r="H1009" s="393"/>
    </row>
    <row r="1010" spans="1:8" hidden="1" outlineLevel="1" collapsed="1">
      <c r="A1010" s="390"/>
      <c r="B1010" s="394"/>
      <c r="C1010" s="392">
        <f>'LU Fed'!$C$33</f>
        <v>0</v>
      </c>
      <c r="D1010" s="392">
        <f>'LU Fed'!$D$33</f>
        <v>0</v>
      </c>
      <c r="E1010" s="392">
        <f>'LU Fed'!$E$33</f>
        <v>0</v>
      </c>
      <c r="F1010" s="392">
        <f>'LU Fed'!$F$33</f>
        <v>0</v>
      </c>
      <c r="G1010" s="392">
        <f>'LU Fed'!$G$33</f>
        <v>0</v>
      </c>
      <c r="H1010" s="393"/>
    </row>
    <row r="1011" spans="1:8" hidden="1" outlineLevel="1" collapsed="1">
      <c r="A1011" s="390"/>
      <c r="B1011" s="394"/>
      <c r="C1011" s="392">
        <f>'MIdWST Fed'!$C$33</f>
        <v>0</v>
      </c>
      <c r="D1011" s="392">
        <f>'MIdWST Fed'!$D$33</f>
        <v>0</v>
      </c>
      <c r="E1011" s="392">
        <f>'MIdWST Fed'!$E$33</f>
        <v>0</v>
      </c>
      <c r="F1011" s="392">
        <f>'MIdWST Fed'!$F$33</f>
        <v>0</v>
      </c>
      <c r="G1011" s="392">
        <f>'MIdWST Fed'!$G$33</f>
        <v>0</v>
      </c>
      <c r="H1011" s="393"/>
    </row>
    <row r="1012" spans="1:8" hidden="1" outlineLevel="1" collapsed="1">
      <c r="A1012" s="390"/>
      <c r="B1012" s="394"/>
      <c r="C1012" s="392">
        <f>'P-B Fed'!$C$33</f>
        <v>0</v>
      </c>
      <c r="D1012" s="392">
        <f>'P-B Fed'!$D$33</f>
        <v>0</v>
      </c>
      <c r="E1012" s="392">
        <f>'P-B Fed'!$E$33</f>
        <v>0</v>
      </c>
      <c r="F1012" s="392">
        <f>'P-B Fed'!$F$33</f>
        <v>0</v>
      </c>
      <c r="G1012" s="392">
        <f>'P-B Fed'!$G$33</f>
        <v>0</v>
      </c>
      <c r="H1012" s="393"/>
    </row>
    <row r="1013" spans="1:8" hidden="1" outlineLevel="1" collapsed="1">
      <c r="A1013" s="390"/>
      <c r="B1013" s="394"/>
      <c r="C1013" s="392">
        <f>'PVAMU Fed'!$C$33</f>
        <v>0</v>
      </c>
      <c r="D1013" s="392">
        <f>'PVAMU Fed'!$D$33</f>
        <v>0</v>
      </c>
      <c r="E1013" s="392">
        <f>'PVAMU Fed'!$E$33</f>
        <v>0</v>
      </c>
      <c r="F1013" s="392">
        <f>'PVAMU Fed'!$F$33</f>
        <v>0</v>
      </c>
      <c r="G1013" s="392">
        <f>'PVAMU Fed'!$G$33</f>
        <v>0</v>
      </c>
      <c r="H1013" s="393"/>
    </row>
    <row r="1014" spans="1:8" hidden="1" outlineLevel="1" collapsed="1">
      <c r="A1014" s="390"/>
      <c r="B1014" s="394"/>
      <c r="C1014" s="392">
        <f>'RGV1 Fed'!$C$33</f>
        <v>0</v>
      </c>
      <c r="D1014" s="392">
        <f>'RGV1 Fed'!$D$33</f>
        <v>0</v>
      </c>
      <c r="E1014" s="392">
        <f>'RGV1 Fed'!$E$33</f>
        <v>0</v>
      </c>
      <c r="F1014" s="392">
        <f>'RGV1 Fed'!$F$33</f>
        <v>0</v>
      </c>
      <c r="G1014" s="392">
        <f>'RGV1 Fed'!$G$33</f>
        <v>0</v>
      </c>
      <c r="H1014" s="393"/>
    </row>
    <row r="1015" spans="1:8" hidden="1" outlineLevel="1" collapsed="1">
      <c r="A1015" s="390"/>
      <c r="B1015" s="394"/>
      <c r="C1015" s="392">
        <f>'S-A Fed'!$C$33</f>
        <v>0</v>
      </c>
      <c r="D1015" s="392">
        <f>'S-A Fed'!$D$33</f>
        <v>0</v>
      </c>
      <c r="E1015" s="392">
        <f>'S-A Fed'!$E$33</f>
        <v>0</v>
      </c>
      <c r="F1015" s="392">
        <f>'S-A Fed'!$F$33</f>
        <v>0</v>
      </c>
      <c r="G1015" s="392">
        <f>'S-A Fed'!$G$33</f>
        <v>0</v>
      </c>
      <c r="H1015" s="393"/>
    </row>
    <row r="1016" spans="1:8" hidden="1" outlineLevel="1" collapsed="1">
      <c r="A1016" s="390"/>
      <c r="B1016" s="394"/>
      <c r="C1016" s="392">
        <f>'SFA Fed'!$C$33</f>
        <v>0</v>
      </c>
      <c r="D1016" s="392">
        <f>'SFA Fed'!$D$33</f>
        <v>0</v>
      </c>
      <c r="E1016" s="392">
        <f>'SFA Fed'!$E$33</f>
        <v>0</v>
      </c>
      <c r="F1016" s="392">
        <f>'SFA Fed'!$F$33</f>
        <v>0</v>
      </c>
      <c r="G1016" s="392">
        <f>'SFA Fed'!$G$33</f>
        <v>0</v>
      </c>
      <c r="H1016" s="393"/>
    </row>
    <row r="1017" spans="1:8" hidden="1" outlineLevel="1" collapsed="1">
      <c r="A1017" s="390"/>
      <c r="B1017" s="394"/>
      <c r="C1017" s="392">
        <f>'SHSU1 Fed'!$C$33</f>
        <v>0</v>
      </c>
      <c r="D1017" s="392">
        <f>'SHSU1 Fed'!$D$33</f>
        <v>0</v>
      </c>
      <c r="E1017" s="392">
        <f>'SHSU1 Fed'!$E$33</f>
        <v>0</v>
      </c>
      <c r="F1017" s="392">
        <f>'SHSU1 Fed'!$F$33</f>
        <v>0</v>
      </c>
      <c r="G1017" s="392">
        <f>'SHSU1 Fed'!$G$33</f>
        <v>0</v>
      </c>
      <c r="H1017" s="393"/>
    </row>
    <row r="1018" spans="1:8" hidden="1" outlineLevel="1" collapsed="1">
      <c r="A1018" s="390"/>
      <c r="B1018" s="394"/>
      <c r="C1018" s="392">
        <f>'SRSU Fed'!$C$33</f>
        <v>0</v>
      </c>
      <c r="D1018" s="392">
        <f>'SRSU Fed'!$D$33</f>
        <v>0</v>
      </c>
      <c r="E1018" s="392">
        <f>'SRSU Fed'!$E$33</f>
        <v>0</v>
      </c>
      <c r="F1018" s="392">
        <f>'SRSU Fed'!$F$33</f>
        <v>0</v>
      </c>
      <c r="G1018" s="392">
        <f>'SRSU Fed'!$G$33</f>
        <v>0</v>
      </c>
      <c r="H1018" s="393"/>
    </row>
    <row r="1019" spans="1:8" hidden="1" outlineLevel="1" collapsed="1">
      <c r="A1019" s="390"/>
      <c r="B1019" s="394"/>
      <c r="C1019" s="392">
        <f>'TAMIU Fed'!$C$33</f>
        <v>0</v>
      </c>
      <c r="D1019" s="392">
        <f>'TAMIU Fed'!$D$33</f>
        <v>0</v>
      </c>
      <c r="E1019" s="392">
        <f>'TAMIU Fed'!$E$33</f>
        <v>0</v>
      </c>
      <c r="F1019" s="392">
        <f>'TAMIU Fed'!$F$33</f>
        <v>0</v>
      </c>
      <c r="G1019" s="392">
        <f>'TAMIU Fed'!$G$33</f>
        <v>0</v>
      </c>
      <c r="H1019" s="393"/>
    </row>
    <row r="1020" spans="1:8" hidden="1" outlineLevel="1" collapsed="1">
      <c r="A1020" s="390"/>
      <c r="B1020" s="394"/>
      <c r="C1020" s="392">
        <f>'TAMU Fed'!$C$33</f>
        <v>0</v>
      </c>
      <c r="D1020" s="392">
        <f>'TAMU Fed'!$D$33</f>
        <v>0</v>
      </c>
      <c r="E1020" s="392">
        <f>'TAMU Fed'!$E$33</f>
        <v>0</v>
      </c>
      <c r="F1020" s="392">
        <f>'TAMU Fed'!$F$33</f>
        <v>0</v>
      </c>
      <c r="G1020" s="392">
        <f>'TAMU Fed'!$G$33</f>
        <v>0</v>
      </c>
      <c r="H1020" s="393"/>
    </row>
    <row r="1021" spans="1:8" hidden="1" outlineLevel="1" collapsed="1">
      <c r="A1021" s="390"/>
      <c r="B1021" s="394"/>
      <c r="C1021" s="392">
        <f>'TAMUC Fed'!$C$33</f>
        <v>0</v>
      </c>
      <c r="D1021" s="392">
        <f>'TAMUC Fed'!$D$33</f>
        <v>0</v>
      </c>
      <c r="E1021" s="392">
        <f>'TAMUC Fed'!$E$33</f>
        <v>0</v>
      </c>
      <c r="F1021" s="392">
        <f>'TAMUC Fed'!$F$33</f>
        <v>0</v>
      </c>
      <c r="G1021" s="392">
        <f>'TAMUC Fed'!$G$33</f>
        <v>0</v>
      </c>
      <c r="H1021" s="393"/>
    </row>
    <row r="1022" spans="1:8" hidden="1" outlineLevel="1" collapsed="1">
      <c r="A1022" s="390"/>
      <c r="B1022" s="394"/>
      <c r="C1022" s="392">
        <f>'TAMUCC Fed'!$C$33</f>
        <v>0</v>
      </c>
      <c r="D1022" s="392">
        <f>'TAMUCC Fed'!$D$33</f>
        <v>0</v>
      </c>
      <c r="E1022" s="392">
        <f>'TAMUCC Fed'!$E$33</f>
        <v>0</v>
      </c>
      <c r="F1022" s="392">
        <f>'TAMUCC Fed'!$F$33</f>
        <v>0</v>
      </c>
      <c r="G1022" s="392">
        <f>'TAMUCC Fed'!$G$33</f>
        <v>0</v>
      </c>
      <c r="H1022" s="393"/>
    </row>
    <row r="1023" spans="1:8" hidden="1" outlineLevel="1" collapsed="1">
      <c r="A1023" s="390"/>
      <c r="B1023" s="394"/>
      <c r="C1023" s="392">
        <f>'TAMUCT Fed'!$C$33</f>
        <v>0</v>
      </c>
      <c r="D1023" s="392">
        <f>'TAMUCT Fed'!$D$33</f>
        <v>0</v>
      </c>
      <c r="E1023" s="392">
        <f>'TAMUCT Fed'!$E$33</f>
        <v>0</v>
      </c>
      <c r="F1023" s="392">
        <f>'TAMUCT Fed'!$F$33</f>
        <v>0</v>
      </c>
      <c r="G1023" s="392">
        <f>'TAMUCT Fed'!$G$33</f>
        <v>0</v>
      </c>
      <c r="H1023" s="393"/>
    </row>
    <row r="1024" spans="1:8" hidden="1" outlineLevel="1" collapsed="1">
      <c r="A1024" s="390"/>
      <c r="B1024" s="394"/>
      <c r="C1024" s="392">
        <f>'TAMUG Fed'!$C$33</f>
        <v>0</v>
      </c>
      <c r="D1024" s="392">
        <f>'TAMUG Fed'!$D$33</f>
        <v>0</v>
      </c>
      <c r="E1024" s="392">
        <f>'TAMUG Fed'!$E$33</f>
        <v>0</v>
      </c>
      <c r="F1024" s="392">
        <f>'TAMUG Fed'!$F$33</f>
        <v>0</v>
      </c>
      <c r="G1024" s="392">
        <f>'TAMUG Fed'!$G$33</f>
        <v>0</v>
      </c>
      <c r="H1024" s="393"/>
    </row>
    <row r="1025" spans="1:8" hidden="1" outlineLevel="1" collapsed="1">
      <c r="A1025" s="390"/>
      <c r="B1025" s="394"/>
      <c r="C1025" s="392">
        <f>'TAMUK Fed'!$C$33</f>
        <v>0</v>
      </c>
      <c r="D1025" s="392">
        <f>'TAMUK Fed'!$D$33</f>
        <v>0</v>
      </c>
      <c r="E1025" s="392">
        <f>'TAMUK Fed'!$E$33</f>
        <v>0</v>
      </c>
      <c r="F1025" s="392">
        <f>'TAMUK Fed'!$F$33</f>
        <v>0</v>
      </c>
      <c r="G1025" s="392">
        <f>'TAMUK Fed'!$G$33</f>
        <v>0</v>
      </c>
      <c r="H1025" s="393"/>
    </row>
    <row r="1026" spans="1:8" hidden="1" outlineLevel="1" collapsed="1">
      <c r="A1026" s="390"/>
      <c r="B1026" s="394"/>
      <c r="C1026" s="392">
        <f>'TAMUSA Fed'!$C$33</f>
        <v>0</v>
      </c>
      <c r="D1026" s="392">
        <f>'TAMUSA Fed'!$D$33</f>
        <v>0</v>
      </c>
      <c r="E1026" s="392">
        <f>'TAMUSA Fed'!$E$33</f>
        <v>0</v>
      </c>
      <c r="F1026" s="392">
        <f>'TAMUSA Fed'!$F$33</f>
        <v>0</v>
      </c>
      <c r="G1026" s="392">
        <f>'TAMUSA Fed'!$G$33</f>
        <v>0</v>
      </c>
      <c r="H1026" s="393"/>
    </row>
    <row r="1027" spans="1:8" hidden="1" outlineLevel="1" collapsed="1">
      <c r="A1027" s="390"/>
      <c r="B1027" s="394"/>
      <c r="C1027" s="392">
        <f>'TAMUT Fed'!$C$33</f>
        <v>0</v>
      </c>
      <c r="D1027" s="392">
        <f>'TAMUT Fed'!$D$33</f>
        <v>0</v>
      </c>
      <c r="E1027" s="392">
        <f>'TAMUT Fed'!$E$33</f>
        <v>0</v>
      </c>
      <c r="F1027" s="392">
        <f>'TAMUT Fed'!$F$33</f>
        <v>0</v>
      </c>
      <c r="G1027" s="392">
        <f>'TAMUT Fed'!$G$33</f>
        <v>0</v>
      </c>
      <c r="H1027" s="393"/>
    </row>
    <row r="1028" spans="1:8" hidden="1" outlineLevel="1" collapsed="1">
      <c r="A1028" s="390"/>
      <c r="B1028" s="394"/>
      <c r="C1028" s="392">
        <f>'TARLST Fed'!$C$33</f>
        <v>0</v>
      </c>
      <c r="D1028" s="392">
        <f>'TARLST Fed'!$D$33</f>
        <v>0</v>
      </c>
      <c r="E1028" s="392">
        <f>'TARLST Fed'!$E$33</f>
        <v>0</v>
      </c>
      <c r="F1028" s="392">
        <f>'TARLST Fed'!$F$33</f>
        <v>0</v>
      </c>
      <c r="G1028" s="392">
        <f>'TARLST Fed'!$G$33</f>
        <v>0</v>
      </c>
      <c r="H1028" s="393"/>
    </row>
    <row r="1029" spans="1:8" hidden="1" outlineLevel="1" collapsed="1">
      <c r="A1029" s="390"/>
      <c r="B1029" s="394"/>
      <c r="C1029" s="392">
        <f>'TSU Fed'!$C$33</f>
        <v>0</v>
      </c>
      <c r="D1029" s="392">
        <f>'TSU Fed'!$D$33</f>
        <v>0</v>
      </c>
      <c r="E1029" s="392">
        <f>'TSU Fed'!$E$33</f>
        <v>0</v>
      </c>
      <c r="F1029" s="392">
        <f>'TSU Fed'!$F$33</f>
        <v>0</v>
      </c>
      <c r="G1029" s="392">
        <f>'TSU Fed'!$G$33</f>
        <v>0</v>
      </c>
      <c r="H1029" s="393"/>
    </row>
    <row r="1030" spans="1:8" hidden="1" outlineLevel="1" collapsed="1">
      <c r="A1030" s="390"/>
      <c r="B1030" s="394"/>
      <c r="C1030" s="392">
        <f>'TTU Fed'!$C$33</f>
        <v>0</v>
      </c>
      <c r="D1030" s="392">
        <f>'TTU Fed'!$D$33</f>
        <v>0</v>
      </c>
      <c r="E1030" s="392">
        <f>'TTU Fed'!$E$33</f>
        <v>0</v>
      </c>
      <c r="F1030" s="392">
        <f>'TTU Fed'!$F$33</f>
        <v>0</v>
      </c>
      <c r="G1030" s="392">
        <f>'TTU Fed'!$G$33</f>
        <v>0</v>
      </c>
      <c r="H1030" s="393"/>
    </row>
    <row r="1031" spans="1:8" hidden="1" outlineLevel="1" collapsed="1">
      <c r="A1031" s="390"/>
      <c r="B1031" s="394"/>
      <c r="C1031" s="392">
        <f>'TWU Fed'!$C$33</f>
        <v>0</v>
      </c>
      <c r="D1031" s="392">
        <f>'TWU Fed'!$D$33</f>
        <v>0</v>
      </c>
      <c r="E1031" s="392">
        <f>'TWU Fed'!$E$33</f>
        <v>0</v>
      </c>
      <c r="F1031" s="392">
        <f>'TWU Fed'!$F$33</f>
        <v>0</v>
      </c>
      <c r="G1031" s="392">
        <f>'TWU Fed'!$G$33</f>
        <v>0</v>
      </c>
      <c r="H1031" s="393"/>
    </row>
    <row r="1032" spans="1:8" hidden="1" outlineLevel="1" collapsed="1">
      <c r="A1032" s="390"/>
      <c r="B1032" s="394"/>
      <c r="C1032" s="392">
        <f>'TXST Fed'!$C$33</f>
        <v>0</v>
      </c>
      <c r="D1032" s="392">
        <f>'TXST Fed'!$D$33</f>
        <v>0</v>
      </c>
      <c r="E1032" s="392">
        <f>'TXST Fed'!$E$33</f>
        <v>0</v>
      </c>
      <c r="F1032" s="392">
        <f>'TXST Fed'!$F$33</f>
        <v>0</v>
      </c>
      <c r="G1032" s="392">
        <f>'TXST Fed'!$G$33</f>
        <v>0</v>
      </c>
      <c r="H1032" s="393"/>
    </row>
    <row r="1033" spans="1:8" hidden="1" outlineLevel="1" collapsed="1">
      <c r="A1033" s="390"/>
      <c r="B1033" s="394"/>
      <c r="C1033" s="392">
        <f>'TYL Fed'!$C$33</f>
        <v>0</v>
      </c>
      <c r="D1033" s="392">
        <f>'TYL Fed'!$D$33</f>
        <v>0</v>
      </c>
      <c r="E1033" s="392">
        <f>'TYL Fed'!$E$33</f>
        <v>0</v>
      </c>
      <c r="F1033" s="392">
        <f>'TYL Fed'!$F$33</f>
        <v>0</v>
      </c>
      <c r="G1033" s="392">
        <f>'TYL Fed'!$G$33</f>
        <v>0</v>
      </c>
      <c r="H1033" s="393"/>
    </row>
    <row r="1034" spans="1:8" hidden="1" outlineLevel="1" collapsed="1">
      <c r="A1034" s="390"/>
      <c r="B1034" s="394"/>
      <c r="C1034" s="392">
        <f>'UH1 Fed'!$C$33</f>
        <v>0</v>
      </c>
      <c r="D1034" s="392">
        <f>'UH1 Fed'!$D$33</f>
        <v>0</v>
      </c>
      <c r="E1034" s="392">
        <f>'UH1 Fed'!$E$33</f>
        <v>0</v>
      </c>
      <c r="F1034" s="392">
        <f>'UH1 Fed'!$F$33</f>
        <v>0</v>
      </c>
      <c r="G1034" s="392">
        <f>'UH1 Fed'!$G$33</f>
        <v>0</v>
      </c>
      <c r="H1034" s="393"/>
    </row>
    <row r="1035" spans="1:8" hidden="1" outlineLevel="1" collapsed="1">
      <c r="A1035" s="390"/>
      <c r="B1035" s="394"/>
      <c r="C1035" s="392">
        <f>'UHCL Fed'!$C$33</f>
        <v>0</v>
      </c>
      <c r="D1035" s="392">
        <f>'UHCL Fed'!$D$33</f>
        <v>0</v>
      </c>
      <c r="E1035" s="392">
        <f>'UHCL Fed'!$E$33</f>
        <v>0</v>
      </c>
      <c r="F1035" s="392">
        <f>'UHCL Fed'!$F$33</f>
        <v>0</v>
      </c>
      <c r="G1035" s="392">
        <f>'UHCL Fed'!$G$33</f>
        <v>0</v>
      </c>
      <c r="H1035" s="393"/>
    </row>
    <row r="1036" spans="1:8" hidden="1" outlineLevel="1" collapsed="1">
      <c r="A1036" s="390"/>
      <c r="B1036" s="394"/>
      <c r="C1036" s="392">
        <f>'UHD Fed'!$C$33</f>
        <v>0</v>
      </c>
      <c r="D1036" s="392">
        <f>'UHD Fed'!$D$33</f>
        <v>0</v>
      </c>
      <c r="E1036" s="392">
        <f>'UHD Fed'!$E$33</f>
        <v>0</v>
      </c>
      <c r="F1036" s="392">
        <f>'UHD Fed'!$F$33</f>
        <v>0</v>
      </c>
      <c r="G1036" s="392">
        <f>'UHD Fed'!$G$33</f>
        <v>0</v>
      </c>
      <c r="H1036" s="393"/>
    </row>
    <row r="1037" spans="1:8" hidden="1" outlineLevel="1" collapsed="1">
      <c r="A1037" s="390"/>
      <c r="B1037" s="394"/>
      <c r="C1037" s="392">
        <f>'UHV Fed'!$C$33</f>
        <v>0</v>
      </c>
      <c r="D1037" s="392">
        <f>'UHV Fed'!$D$33</f>
        <v>0</v>
      </c>
      <c r="E1037" s="392">
        <f>'UHV Fed'!$E$33</f>
        <v>0</v>
      </c>
      <c r="F1037" s="392">
        <f>'UHV Fed'!$F$33</f>
        <v>0</v>
      </c>
      <c r="G1037" s="392">
        <f>'UHV Fed'!$G$33</f>
        <v>0</v>
      </c>
      <c r="H1037" s="393"/>
    </row>
    <row r="1038" spans="1:8" hidden="1" outlineLevel="1" collapsed="1">
      <c r="A1038" s="390"/>
      <c r="B1038" s="394"/>
      <c r="C1038" s="392">
        <f>'UNT Fed'!$C$33</f>
        <v>0</v>
      </c>
      <c r="D1038" s="392">
        <f>'UNT Fed'!$D$33</f>
        <v>0</v>
      </c>
      <c r="E1038" s="392">
        <f>'UNT Fed'!$E$33</f>
        <v>0</v>
      </c>
      <c r="F1038" s="392">
        <f>'UNT Fed'!$F$33</f>
        <v>0</v>
      </c>
      <c r="G1038" s="392">
        <f>'UNT Fed'!$G$33</f>
        <v>0</v>
      </c>
      <c r="H1038" s="393"/>
    </row>
    <row r="1039" spans="1:8" hidden="1" outlineLevel="1" collapsed="1">
      <c r="A1039" s="390"/>
      <c r="B1039" s="394"/>
      <c r="C1039" s="392">
        <f>'UNTD Fed'!$C$33</f>
        <v>0</v>
      </c>
      <c r="D1039" s="392">
        <f>'UNTD Fed'!$D$33</f>
        <v>0</v>
      </c>
      <c r="E1039" s="392">
        <f>'UNTD Fed'!$E$33</f>
        <v>0</v>
      </c>
      <c r="F1039" s="392">
        <f>'UNTD Fed'!$F$33</f>
        <v>0</v>
      </c>
      <c r="G1039" s="392">
        <f>'UNTD Fed'!$G$33</f>
        <v>0</v>
      </c>
      <c r="H1039" s="393"/>
    </row>
    <row r="1040" spans="1:8" hidden="1" outlineLevel="1" collapsed="1">
      <c r="A1040" s="390"/>
      <c r="B1040" s="394"/>
      <c r="C1040" s="392">
        <f>'WTAMU Fed'!$C$33</f>
        <v>0</v>
      </c>
      <c r="D1040" s="392">
        <f>'WTAMU Fed'!$D$33</f>
        <v>0</v>
      </c>
      <c r="E1040" s="392">
        <f>'WTAMU Fed'!$E$33</f>
        <v>0</v>
      </c>
      <c r="F1040" s="392">
        <f>'WTAMU Fed'!$F$33</f>
        <v>0</v>
      </c>
      <c r="G1040" s="392">
        <f>'WTAMU Fed'!$G$33</f>
        <v>0</v>
      </c>
      <c r="H1040" s="393"/>
    </row>
    <row r="1041" spans="1:8" collapsed="1">
      <c r="A1041" s="390" t="s">
        <v>1021</v>
      </c>
      <c r="B1041" s="391" t="s">
        <v>1019</v>
      </c>
      <c r="C1041" s="392">
        <f>SUM(C1005:C1040)</f>
        <v>0</v>
      </c>
      <c r="D1041" s="392">
        <f>SUM(D1005:D1040)</f>
        <v>0</v>
      </c>
      <c r="E1041" s="392">
        <f>SUM(E1005:E1040)</f>
        <v>0</v>
      </c>
      <c r="F1041" s="392">
        <f>SUM(F1005:F1040)</f>
        <v>0</v>
      </c>
      <c r="G1041" s="392">
        <f>SUM(G1005:G1040)</f>
        <v>0</v>
      </c>
      <c r="H1041" s="393"/>
    </row>
    <row r="1042" spans="1:8" hidden="1" outlineLevel="1">
      <c r="A1042" s="390"/>
      <c r="B1042" s="391"/>
      <c r="C1042" s="392">
        <f>'ARL Fed'!$C$34</f>
        <v>0</v>
      </c>
      <c r="D1042" s="392">
        <f>'ARL Fed'!$D$34</f>
        <v>0</v>
      </c>
      <c r="E1042" s="392">
        <f>'ARL Fed'!$E$34</f>
        <v>41314980</v>
      </c>
      <c r="F1042" s="392">
        <f>'ARL Fed'!$F$34</f>
        <v>12411123</v>
      </c>
      <c r="G1042" s="392">
        <f>'ARL Fed'!$G$34</f>
        <v>69986</v>
      </c>
      <c r="H1042" s="393"/>
    </row>
    <row r="1043" spans="1:8" hidden="1" outlineLevel="1" collapsed="1">
      <c r="A1043" s="390"/>
      <c r="B1043" s="391"/>
      <c r="C1043" s="392">
        <f>'ASU Fed'!$C$34</f>
        <v>0</v>
      </c>
      <c r="D1043" s="392">
        <f>'ASU Fed'!$D$34</f>
        <v>0</v>
      </c>
      <c r="E1043" s="392">
        <f>'ASU Fed'!$E$34</f>
        <v>11754483</v>
      </c>
      <c r="F1043" s="392">
        <f>'ASU Fed'!$F$34</f>
        <v>11591223</v>
      </c>
      <c r="G1043" s="392">
        <f>'ASU Fed'!$G$34</f>
        <v>163260</v>
      </c>
      <c r="H1043" s="393"/>
    </row>
    <row r="1044" spans="1:8" hidden="1" outlineLevel="1" collapsed="1">
      <c r="A1044" s="390"/>
      <c r="B1044" s="391"/>
      <c r="C1044" s="392">
        <f>'AUS1 Fed'!$C$34</f>
        <v>0</v>
      </c>
      <c r="D1044" s="392">
        <f>'AUS1 Fed'!$D$34</f>
        <v>0</v>
      </c>
      <c r="E1044" s="392">
        <f>'AUS1 Fed'!$E$34</f>
        <v>48376958</v>
      </c>
      <c r="F1044" s="392">
        <f>'AUS1 Fed'!$F$34</f>
        <v>10091888</v>
      </c>
      <c r="G1044" s="392">
        <f>'AUS1 Fed'!$G$34</f>
        <v>0</v>
      </c>
      <c r="H1044" s="393"/>
    </row>
    <row r="1045" spans="1:8" hidden="1" outlineLevel="1" collapsed="1">
      <c r="A1045" s="390"/>
      <c r="B1045" s="391"/>
      <c r="C1045" s="392">
        <f>'Dal Fed'!$C$34</f>
        <v>0</v>
      </c>
      <c r="D1045" s="392">
        <f>'Dal Fed'!$D$34</f>
        <v>0</v>
      </c>
      <c r="E1045" s="392">
        <f>'Dal Fed'!$E$34</f>
        <v>30612037</v>
      </c>
      <c r="F1045" s="392">
        <f>'Dal Fed'!$F$34</f>
        <v>30612137</v>
      </c>
      <c r="G1045" s="392">
        <f>'Dal Fed'!$G$34</f>
        <v>0</v>
      </c>
      <c r="H1045" s="393"/>
    </row>
    <row r="1046" spans="1:8" hidden="1" outlineLevel="1" collapsed="1">
      <c r="A1046" s="390"/>
      <c r="B1046" s="391"/>
      <c r="C1046" s="392">
        <f>'E-P Fed'!$C$34</f>
        <v>0</v>
      </c>
      <c r="D1046" s="392">
        <f>'E-P Fed'!$D$34</f>
        <v>0</v>
      </c>
      <c r="E1046" s="392">
        <f>'E-P Fed'!$E$34</f>
        <v>46517919</v>
      </c>
      <c r="F1046" s="392">
        <f>'E-P Fed'!$F$34</f>
        <v>37051446</v>
      </c>
      <c r="G1046" s="392">
        <f>'E-P Fed'!$G$34</f>
        <v>9466473</v>
      </c>
      <c r="H1046" s="393"/>
    </row>
    <row r="1047" spans="1:8" hidden="1" outlineLevel="1" collapsed="1">
      <c r="A1047" s="390"/>
      <c r="B1047" s="391"/>
      <c r="C1047" s="392">
        <f>'LU Fed'!$C$34</f>
        <v>0</v>
      </c>
      <c r="D1047" s="392">
        <f>'LU Fed'!$D$34</f>
        <v>0</v>
      </c>
      <c r="E1047" s="392">
        <f>'LU Fed'!$E$34</f>
        <v>13415733</v>
      </c>
      <c r="F1047" s="392">
        <f>'LU Fed'!$F$34</f>
        <v>12369958</v>
      </c>
      <c r="G1047" s="392">
        <f>'LU Fed'!$G$34</f>
        <v>0</v>
      </c>
      <c r="H1047" s="393"/>
    </row>
    <row r="1048" spans="1:8" hidden="1" outlineLevel="1" collapsed="1">
      <c r="A1048" s="390"/>
      <c r="B1048" s="391"/>
      <c r="C1048" s="392">
        <f>'MIdWST Fed'!$C$34</f>
        <v>0</v>
      </c>
      <c r="D1048" s="392">
        <f>'MIdWST Fed'!$D$34</f>
        <v>0</v>
      </c>
      <c r="E1048" s="392">
        <f>'MIdWST Fed'!$E$34</f>
        <v>7999271</v>
      </c>
      <c r="F1048" s="392">
        <f>'MIdWST Fed'!$F$34</f>
        <v>6682994</v>
      </c>
      <c r="G1048" s="392">
        <f>'MIdWST Fed'!$G$34</f>
        <v>1316277</v>
      </c>
      <c r="H1048" s="393"/>
    </row>
    <row r="1049" spans="1:8" hidden="1" outlineLevel="1" collapsed="1">
      <c r="A1049" s="390"/>
      <c r="B1049" s="391"/>
      <c r="C1049" s="392">
        <f>'P-B Fed'!$C$34</f>
        <v>0</v>
      </c>
      <c r="D1049" s="392">
        <f>'P-B Fed'!$D$34</f>
        <v>0</v>
      </c>
      <c r="E1049" s="392">
        <f>'P-B Fed'!$E$34</f>
        <v>0</v>
      </c>
      <c r="F1049" s="392">
        <f>'P-B Fed'!$F$34</f>
        <v>0</v>
      </c>
      <c r="G1049" s="392">
        <f>'P-B Fed'!$G$34</f>
        <v>0</v>
      </c>
      <c r="H1049" s="393"/>
    </row>
    <row r="1050" spans="1:8" hidden="1" outlineLevel="1" collapsed="1">
      <c r="A1050" s="390"/>
      <c r="B1050" s="391"/>
      <c r="C1050" s="392">
        <f>'PVAMU Fed'!$C$34</f>
        <v>0</v>
      </c>
      <c r="D1050" s="392">
        <f>'PVAMU Fed'!$D$34</f>
        <v>0</v>
      </c>
      <c r="E1050" s="392">
        <f>'PVAMU Fed'!$E$34</f>
        <v>48183986</v>
      </c>
      <c r="F1050" s="392">
        <f>'PVAMU Fed'!$F$34</f>
        <v>19715529</v>
      </c>
      <c r="G1050" s="392">
        <f>'PVAMU Fed'!$G$34</f>
        <v>869875</v>
      </c>
      <c r="H1050" s="393"/>
    </row>
    <row r="1051" spans="1:8" hidden="1" outlineLevel="1" collapsed="1">
      <c r="A1051" s="390"/>
      <c r="B1051" s="391"/>
      <c r="C1051" s="392">
        <f>'RGV1 Fed'!$C$34</f>
        <v>0</v>
      </c>
      <c r="D1051" s="392">
        <f>'RGV1 Fed'!$D$34</f>
        <v>0</v>
      </c>
      <c r="E1051" s="392">
        <f>'RGV1 Fed'!$E$34</f>
        <v>61627629</v>
      </c>
      <c r="F1051" s="392">
        <f>'RGV1 Fed'!$F$34</f>
        <v>61610842</v>
      </c>
      <c r="G1051" s="392">
        <f>'RGV1 Fed'!$G$34</f>
        <v>0</v>
      </c>
      <c r="H1051" s="393"/>
    </row>
    <row r="1052" spans="1:8" hidden="1" outlineLevel="1" collapsed="1">
      <c r="A1052" s="390"/>
      <c r="B1052" s="391"/>
      <c r="C1052" s="392">
        <f>'S-A Fed'!$C$34</f>
        <v>0</v>
      </c>
      <c r="D1052" s="392">
        <f>'S-A Fed'!$D$34</f>
        <v>0</v>
      </c>
      <c r="E1052" s="392">
        <f>'S-A Fed'!$E$34</f>
        <v>52718771</v>
      </c>
      <c r="F1052" s="392">
        <f>'S-A Fed'!$F$34</f>
        <v>35038041</v>
      </c>
      <c r="G1052" s="392">
        <f>'S-A Fed'!$G$34</f>
        <v>0</v>
      </c>
      <c r="H1052" s="393"/>
    </row>
    <row r="1053" spans="1:8" hidden="1" outlineLevel="1" collapsed="1">
      <c r="A1053" s="390"/>
      <c r="B1053" s="391"/>
      <c r="C1053" s="392">
        <f>'SFA Fed'!$C$34</f>
        <v>0</v>
      </c>
      <c r="D1053" s="392">
        <f>'SFA Fed'!$D$34</f>
        <v>0</v>
      </c>
      <c r="E1053" s="392">
        <f>'SFA Fed'!$E$34</f>
        <v>17855706</v>
      </c>
      <c r="F1053" s="392">
        <f>'SFA Fed'!$F$34</f>
        <v>17855706</v>
      </c>
      <c r="G1053" s="392">
        <f>'SFA Fed'!$G$34</f>
        <v>0</v>
      </c>
      <c r="H1053" s="393"/>
    </row>
    <row r="1054" spans="1:8" hidden="1" outlineLevel="1" collapsed="1">
      <c r="A1054" s="390"/>
      <c r="B1054" s="391"/>
      <c r="C1054" s="392">
        <f>'SHSU1 Fed'!$C$34</f>
        <v>0</v>
      </c>
      <c r="D1054" s="392">
        <f>'SHSU1 Fed'!$D$34</f>
        <v>0</v>
      </c>
      <c r="E1054" s="392">
        <f>'SHSU1 Fed'!$E$34</f>
        <v>29939496</v>
      </c>
      <c r="F1054" s="392">
        <f>'SHSU1 Fed'!$F$34</f>
        <v>15089380</v>
      </c>
      <c r="G1054" s="392">
        <f>'SHSU1 Fed'!$G$34</f>
        <v>0</v>
      </c>
      <c r="H1054" s="393"/>
    </row>
    <row r="1055" spans="1:8" hidden="1" outlineLevel="1" collapsed="1">
      <c r="A1055" s="390"/>
      <c r="B1055" s="391"/>
      <c r="C1055" s="392">
        <f>'SRSU Fed'!$C$34</f>
        <v>0</v>
      </c>
      <c r="D1055" s="392">
        <f>'SRSU Fed'!$D$34</f>
        <v>0</v>
      </c>
      <c r="E1055" s="392">
        <f>'SRSU Fed'!$E$34</f>
        <v>3800774</v>
      </c>
      <c r="F1055" s="392">
        <f>'SRSU Fed'!$F$34</f>
        <v>3572322</v>
      </c>
      <c r="G1055" s="392">
        <f>'SRSU Fed'!$G$34</f>
        <v>0</v>
      </c>
      <c r="H1055" s="393"/>
    </row>
    <row r="1056" spans="1:8" hidden="1" outlineLevel="1" collapsed="1">
      <c r="A1056" s="390"/>
      <c r="B1056" s="391"/>
      <c r="C1056" s="392">
        <f>'TAMIU Fed'!$C$34</f>
        <v>0</v>
      </c>
      <c r="D1056" s="392">
        <f>'TAMIU Fed'!$D$34</f>
        <v>0</v>
      </c>
      <c r="E1056" s="392">
        <f>'TAMIU Fed'!$E$34</f>
        <v>18018714</v>
      </c>
      <c r="F1056" s="392">
        <f>'TAMIU Fed'!$F$34</f>
        <v>14729779</v>
      </c>
      <c r="G1056" s="392">
        <f>'TAMIU Fed'!$G$34</f>
        <v>0</v>
      </c>
      <c r="H1056" s="393"/>
    </row>
    <row r="1057" spans="1:8" hidden="1" outlineLevel="1" collapsed="1">
      <c r="A1057" s="390"/>
      <c r="B1057" s="391"/>
      <c r="C1057" s="392">
        <f>'TAMU Fed'!$C$34</f>
        <v>0</v>
      </c>
      <c r="D1057" s="392">
        <f>'TAMU Fed'!$D$34</f>
        <v>0</v>
      </c>
      <c r="E1057" s="392">
        <f>'TAMU Fed'!$E$34</f>
        <v>61084220</v>
      </c>
      <c r="F1057" s="392">
        <f>'TAMU Fed'!$F$34</f>
        <v>50855512</v>
      </c>
      <c r="G1057" s="392">
        <f>'TAMU Fed'!$G$34</f>
        <v>1159521</v>
      </c>
      <c r="H1057" s="393"/>
    </row>
    <row r="1058" spans="1:8" hidden="1" outlineLevel="1" collapsed="1">
      <c r="A1058" s="390"/>
      <c r="B1058" s="391"/>
      <c r="C1058" s="392">
        <f>'TAMUC Fed'!$C$34</f>
        <v>0</v>
      </c>
      <c r="D1058" s="392">
        <f>'TAMUC Fed'!$D$34</f>
        <v>0</v>
      </c>
      <c r="E1058" s="392">
        <f>'TAMUC Fed'!$E$34</f>
        <v>9592692</v>
      </c>
      <c r="F1058" s="392">
        <f>'TAMUC Fed'!$F$34</f>
        <v>6238030</v>
      </c>
      <c r="G1058" s="392">
        <f>'TAMUC Fed'!$G$34</f>
        <v>0</v>
      </c>
      <c r="H1058" s="393"/>
    </row>
    <row r="1059" spans="1:8" hidden="1" outlineLevel="1" collapsed="1">
      <c r="A1059" s="390"/>
      <c r="B1059" s="391"/>
      <c r="C1059" s="392">
        <f>'TAMUCC Fed'!$C$34</f>
        <v>0</v>
      </c>
      <c r="D1059" s="392">
        <f>'TAMUCC Fed'!$D$34</f>
        <v>0</v>
      </c>
      <c r="E1059" s="392">
        <f>'TAMUCC Fed'!$E$34</f>
        <v>17720534</v>
      </c>
      <c r="F1059" s="392">
        <f>'TAMUCC Fed'!$F$34</f>
        <v>13609445</v>
      </c>
      <c r="G1059" s="392">
        <f>'TAMUCC Fed'!$G$34</f>
        <v>4111089</v>
      </c>
      <c r="H1059" s="393"/>
    </row>
    <row r="1060" spans="1:8" hidden="1" outlineLevel="1" collapsed="1">
      <c r="A1060" s="390"/>
      <c r="B1060" s="391"/>
      <c r="C1060" s="392">
        <f>'TAMUCT Fed'!$C$34</f>
        <v>0</v>
      </c>
      <c r="D1060" s="392">
        <f>'TAMUCT Fed'!$D$34</f>
        <v>0</v>
      </c>
      <c r="E1060" s="392">
        <f>'TAMUCT Fed'!$E$34</f>
        <v>2960549</v>
      </c>
      <c r="F1060" s="392">
        <f>'TAMUCT Fed'!$F$34</f>
        <v>2107225</v>
      </c>
      <c r="G1060" s="392">
        <f>'TAMUCT Fed'!$G$34</f>
        <v>853324</v>
      </c>
      <c r="H1060" s="393"/>
    </row>
    <row r="1061" spans="1:8" hidden="1" outlineLevel="1" collapsed="1">
      <c r="A1061" s="390"/>
      <c r="B1061" s="391"/>
      <c r="C1061" s="392">
        <f>'TAMUG Fed'!$C$34</f>
        <v>0</v>
      </c>
      <c r="D1061" s="392">
        <f>'TAMUG Fed'!$D$34</f>
        <v>0</v>
      </c>
      <c r="E1061" s="392">
        <f>'TAMUG Fed'!$E$34</f>
        <v>0</v>
      </c>
      <c r="F1061" s="392">
        <f>'TAMUG Fed'!$F$34</f>
        <v>0</v>
      </c>
      <c r="G1061" s="392">
        <f>'TAMUG Fed'!$G$34</f>
        <v>0</v>
      </c>
      <c r="H1061" s="393"/>
    </row>
    <row r="1062" spans="1:8" hidden="1" outlineLevel="1" collapsed="1">
      <c r="A1062" s="390"/>
      <c r="B1062" s="391"/>
      <c r="C1062" s="392">
        <f>'TAMUK Fed'!$C$34</f>
        <v>0</v>
      </c>
      <c r="D1062" s="392">
        <f>'TAMUK Fed'!$D$34</f>
        <v>0</v>
      </c>
      <c r="E1062" s="392">
        <f>'TAMUK Fed'!$E$34</f>
        <v>12949322</v>
      </c>
      <c r="F1062" s="392">
        <f>'TAMUK Fed'!$F$34</f>
        <v>12616310</v>
      </c>
      <c r="G1062" s="392">
        <f>'TAMUK Fed'!$G$34</f>
        <v>0</v>
      </c>
      <c r="H1062" s="393"/>
    </row>
    <row r="1063" spans="1:8" hidden="1" outlineLevel="1" collapsed="1">
      <c r="A1063" s="390"/>
      <c r="B1063" s="391"/>
      <c r="C1063" s="392">
        <f>'TAMUSA Fed'!$C$34</f>
        <v>0</v>
      </c>
      <c r="D1063" s="392">
        <f>'TAMUSA Fed'!$D$34</f>
        <v>0</v>
      </c>
      <c r="E1063" s="392">
        <f>'TAMUSA Fed'!$E$34</f>
        <v>11673129</v>
      </c>
      <c r="F1063" s="392">
        <f>'TAMUSA Fed'!$F$34</f>
        <v>7123982</v>
      </c>
      <c r="G1063" s="392">
        <f>'TAMUSA Fed'!$G$34</f>
        <v>505900</v>
      </c>
      <c r="H1063" s="393"/>
    </row>
    <row r="1064" spans="1:8" hidden="1" outlineLevel="1" collapsed="1">
      <c r="A1064" s="390"/>
      <c r="B1064" s="391"/>
      <c r="C1064" s="392">
        <f>'TAMUT Fed'!$C$34</f>
        <v>0</v>
      </c>
      <c r="D1064" s="392">
        <f>'TAMUT Fed'!$D$34</f>
        <v>0</v>
      </c>
      <c r="E1064" s="392">
        <f>'TAMUT Fed'!$E$34</f>
        <v>3036191</v>
      </c>
      <c r="F1064" s="392">
        <f>'TAMUT Fed'!$F$34</f>
        <v>2112907</v>
      </c>
      <c r="G1064" s="392">
        <f>'TAMUT Fed'!$G$34</f>
        <v>22637</v>
      </c>
      <c r="H1064" s="393"/>
    </row>
    <row r="1065" spans="1:8" hidden="1" outlineLevel="1" collapsed="1">
      <c r="A1065" s="390"/>
      <c r="B1065" s="391"/>
      <c r="C1065" s="392">
        <f>'TARLST Fed'!$C$34</f>
        <v>0</v>
      </c>
      <c r="D1065" s="392">
        <f>'TARLST Fed'!$D$34</f>
        <v>0</v>
      </c>
      <c r="E1065" s="392">
        <f>'TARLST Fed'!$E$34</f>
        <v>18892449</v>
      </c>
      <c r="F1065" s="392">
        <f>'TARLST Fed'!$F$34</f>
        <v>13627206</v>
      </c>
      <c r="G1065" s="392">
        <f>'TARLST Fed'!$G$34</f>
        <v>1487357</v>
      </c>
      <c r="H1065" s="393"/>
    </row>
    <row r="1066" spans="1:8" hidden="1" outlineLevel="1" collapsed="1">
      <c r="A1066" s="390"/>
      <c r="B1066" s="391"/>
      <c r="C1066" s="392">
        <f>'TSU Fed'!$C$34</f>
        <v>0</v>
      </c>
      <c r="D1066" s="392">
        <f>'TSU Fed'!$D$34</f>
        <v>0</v>
      </c>
      <c r="E1066" s="392">
        <f>'TSU Fed'!$E$34</f>
        <v>51749654</v>
      </c>
      <c r="F1066" s="392">
        <f>'TSU Fed'!$F$34</f>
        <v>15895010</v>
      </c>
      <c r="G1066" s="392">
        <f>'TSU Fed'!$G$34</f>
        <v>6865055</v>
      </c>
      <c r="H1066" s="393"/>
    </row>
    <row r="1067" spans="1:8" hidden="1" outlineLevel="1" collapsed="1">
      <c r="A1067" s="390"/>
      <c r="B1067" s="391"/>
      <c r="C1067" s="392">
        <f>'TTU Fed'!$C$34</f>
        <v>0</v>
      </c>
      <c r="D1067" s="392">
        <f>'TTU Fed'!$D$34</f>
        <v>0</v>
      </c>
      <c r="E1067" s="392">
        <f>'TTU Fed'!$E$34</f>
        <v>42635132</v>
      </c>
      <c r="F1067" s="392">
        <f>'TTU Fed'!$F$34</f>
        <v>38023407</v>
      </c>
      <c r="G1067" s="392">
        <f>'TTU Fed'!$G$34</f>
        <v>0</v>
      </c>
      <c r="H1067" s="393"/>
    </row>
    <row r="1068" spans="1:8" hidden="1" outlineLevel="1" collapsed="1">
      <c r="A1068" s="390"/>
      <c r="B1068" s="391"/>
      <c r="C1068" s="392">
        <f>'TWU Fed'!$C$34</f>
        <v>0</v>
      </c>
      <c r="D1068" s="392">
        <f>'TWU Fed'!$D$34</f>
        <v>0</v>
      </c>
      <c r="E1068" s="392">
        <f>'TWU Fed'!$E$34</f>
        <v>16260328</v>
      </c>
      <c r="F1068" s="392">
        <f>'TWU Fed'!$F$34</f>
        <v>12138096</v>
      </c>
      <c r="G1068" s="392">
        <f>'TWU Fed'!$G$34</f>
        <v>11000</v>
      </c>
      <c r="H1068" s="393"/>
    </row>
    <row r="1069" spans="1:8" hidden="1" outlineLevel="1" collapsed="1">
      <c r="A1069" s="390"/>
      <c r="B1069" s="391"/>
      <c r="C1069" s="392">
        <f>'TXST Fed'!$C$34</f>
        <v>0</v>
      </c>
      <c r="D1069" s="392">
        <f>'TXST Fed'!$D$34</f>
        <v>0</v>
      </c>
      <c r="E1069" s="392">
        <f>'TXST Fed'!$E$34</f>
        <v>55500126</v>
      </c>
      <c r="F1069" s="392">
        <f>'TXST Fed'!$F$34</f>
        <v>25157304</v>
      </c>
      <c r="G1069" s="392">
        <f>'TXST Fed'!$G$34</f>
        <v>30342822</v>
      </c>
      <c r="H1069" s="393"/>
    </row>
    <row r="1070" spans="1:8" hidden="1" outlineLevel="1" collapsed="1">
      <c r="A1070" s="390"/>
      <c r="B1070" s="391"/>
      <c r="C1070" s="392">
        <f>'TYL Fed'!$C$34</f>
        <v>0</v>
      </c>
      <c r="D1070" s="392">
        <f>'TYL Fed'!$D$34</f>
        <v>0</v>
      </c>
      <c r="E1070" s="392">
        <f>'TYL Fed'!$E$34</f>
        <v>9592692</v>
      </c>
      <c r="F1070" s="392">
        <f>'TYL Fed'!$F$34</f>
        <v>6238030</v>
      </c>
      <c r="G1070" s="392">
        <f>'TYL Fed'!$G$34</f>
        <v>0</v>
      </c>
      <c r="H1070" s="393"/>
    </row>
    <row r="1071" spans="1:8" hidden="1" outlineLevel="1" collapsed="1">
      <c r="A1071" s="390"/>
      <c r="B1071" s="391"/>
      <c r="C1071" s="392">
        <f>'UH1 Fed'!$C$34</f>
        <v>0</v>
      </c>
      <c r="D1071" s="392">
        <f>'UH1 Fed'!$D$34</f>
        <v>0</v>
      </c>
      <c r="E1071" s="392">
        <f>'UH1 Fed'!$E$34</f>
        <v>66014330</v>
      </c>
      <c r="F1071" s="392">
        <f>'UH1 Fed'!$F$34</f>
        <v>65380591</v>
      </c>
      <c r="G1071" s="392">
        <f>'UH1 Fed'!$G$34</f>
        <v>0</v>
      </c>
      <c r="H1071" s="393"/>
    </row>
    <row r="1072" spans="1:8" hidden="1" outlineLevel="1" collapsed="1">
      <c r="A1072" s="390"/>
      <c r="B1072" s="391"/>
      <c r="C1072" s="392">
        <f>'UHCL Fed'!$C$34</f>
        <v>0</v>
      </c>
      <c r="D1072" s="392">
        <f>'UHCL Fed'!$D$34</f>
        <v>0</v>
      </c>
      <c r="E1072" s="392">
        <f>'UHCL Fed'!$E$34</f>
        <v>10867361</v>
      </c>
      <c r="F1072" s="392">
        <f>'UHCL Fed'!$F$34</f>
        <v>10580561</v>
      </c>
      <c r="G1072" s="392">
        <f>'UHCL Fed'!$G$34</f>
        <v>179672</v>
      </c>
      <c r="H1072" s="393"/>
    </row>
    <row r="1073" spans="1:50" hidden="1" outlineLevel="1" collapsed="1">
      <c r="A1073" s="390"/>
      <c r="B1073" s="391"/>
      <c r="C1073" s="392">
        <f>'UHD Fed'!$C$34</f>
        <v>0</v>
      </c>
      <c r="D1073" s="392">
        <f>'UHD Fed'!$D$34</f>
        <v>0</v>
      </c>
      <c r="E1073" s="392">
        <f>'UHD Fed'!$E$34</f>
        <v>19358338</v>
      </c>
      <c r="F1073" s="392">
        <f>'UHD Fed'!$F$34</f>
        <v>10534471</v>
      </c>
      <c r="G1073" s="392">
        <f>'UHD Fed'!$G$34</f>
        <v>2632007</v>
      </c>
      <c r="H1073" s="393"/>
    </row>
    <row r="1074" spans="1:50" hidden="1" outlineLevel="1" collapsed="1">
      <c r="A1074" s="390"/>
      <c r="B1074" s="391"/>
      <c r="C1074" s="392">
        <f>'UHV Fed'!$C$34</f>
        <v>0</v>
      </c>
      <c r="D1074" s="392">
        <f>'UHV Fed'!$D$34</f>
        <v>0</v>
      </c>
      <c r="E1074" s="392">
        <f>'UHV Fed'!$E$34</f>
        <v>4462736</v>
      </c>
      <c r="F1074" s="392">
        <f>'UHV Fed'!$F$34</f>
        <v>4462736</v>
      </c>
      <c r="G1074" s="392">
        <f>'UHV Fed'!$G$34</f>
        <v>0</v>
      </c>
      <c r="H1074" s="393"/>
    </row>
    <row r="1075" spans="1:50" hidden="1" outlineLevel="1" collapsed="1">
      <c r="A1075" s="390"/>
      <c r="B1075" s="391"/>
      <c r="C1075" s="392">
        <f>'UNT Fed'!$C$34</f>
        <v>0</v>
      </c>
      <c r="D1075" s="392">
        <f>'UNT Fed'!$D$34</f>
        <v>0</v>
      </c>
      <c r="E1075" s="392">
        <f>'UNT Fed'!$E$34</f>
        <v>50957231</v>
      </c>
      <c r="F1075" s="392">
        <f>'UNT Fed'!$F$34</f>
        <v>39388738</v>
      </c>
      <c r="G1075" s="392">
        <f>'UNT Fed'!$G$34</f>
        <v>4552657</v>
      </c>
      <c r="H1075" s="393"/>
    </row>
    <row r="1076" spans="1:50" hidden="1" outlineLevel="1" collapsed="1">
      <c r="A1076" s="390"/>
      <c r="B1076" s="391"/>
      <c r="C1076" s="392">
        <f>'UNTD Fed'!$C$34</f>
        <v>0</v>
      </c>
      <c r="D1076" s="392">
        <f>'UNTD Fed'!$D$34</f>
        <v>0</v>
      </c>
      <c r="E1076" s="392">
        <f>'UNTD Fed'!$E$34</f>
        <v>5770017</v>
      </c>
      <c r="F1076" s="392">
        <f>'UNTD Fed'!$F$34</f>
        <v>5500044</v>
      </c>
      <c r="G1076" s="392">
        <f>'UNTD Fed'!$G$34</f>
        <v>0</v>
      </c>
      <c r="H1076" s="393"/>
    </row>
    <row r="1077" spans="1:50" hidden="1" outlineLevel="1" collapsed="1">
      <c r="A1077" s="390"/>
      <c r="B1077" s="391"/>
      <c r="C1077" s="392">
        <f>'WTAMU Fed'!$C$34</f>
        <v>0</v>
      </c>
      <c r="D1077" s="392">
        <f>'WTAMU Fed'!$D$34</f>
        <v>0</v>
      </c>
      <c r="E1077" s="392">
        <f>'WTAMU Fed'!$E$34</f>
        <v>10760707</v>
      </c>
      <c r="F1077" s="392">
        <f>'WTAMU Fed'!$F$34</f>
        <v>10426313</v>
      </c>
      <c r="G1077" s="392">
        <f>'WTAMU Fed'!$G$34</f>
        <v>0</v>
      </c>
      <c r="H1077" s="393"/>
    </row>
    <row r="1078" spans="1:50" s="402" customFormat="1" collapsed="1">
      <c r="A1078" s="386" t="s">
        <v>1021</v>
      </c>
      <c r="B1078" s="395" t="s">
        <v>1026</v>
      </c>
      <c r="C1078" s="396">
        <f>SUM(C1042:C1077)</f>
        <v>0</v>
      </c>
      <c r="D1078" s="396">
        <f>SUM(D1042:D1077)</f>
        <v>0</v>
      </c>
      <c r="E1078" s="396">
        <f>SUM(E1042:E1077)</f>
        <v>913974195</v>
      </c>
      <c r="F1078" s="396">
        <f>SUM(F1042:F1077)</f>
        <v>640438286</v>
      </c>
      <c r="G1078" s="396">
        <f>SUM(G1042:G1077)</f>
        <v>64608912</v>
      </c>
      <c r="H1078" s="397"/>
      <c r="I1078" s="321"/>
      <c r="J1078" s="321"/>
      <c r="K1078" s="321"/>
      <c r="L1078" s="321"/>
      <c r="M1078" s="321"/>
      <c r="N1078" s="321"/>
      <c r="O1078" s="321"/>
      <c r="P1078" s="321"/>
      <c r="Q1078" s="321"/>
      <c r="R1078" s="321"/>
      <c r="S1078" s="321"/>
      <c r="T1078" s="321"/>
      <c r="U1078" s="321"/>
      <c r="V1078" s="321"/>
      <c r="W1078" s="321"/>
      <c r="X1078" s="321"/>
      <c r="Y1078" s="321"/>
      <c r="Z1078" s="321"/>
      <c r="AA1078" s="321"/>
      <c r="AB1078" s="321"/>
      <c r="AC1078" s="321"/>
      <c r="AD1078" s="321"/>
      <c r="AE1078" s="321"/>
      <c r="AF1078" s="321"/>
      <c r="AG1078" s="321"/>
      <c r="AH1078" s="321"/>
      <c r="AI1078" s="321"/>
      <c r="AJ1078" s="321"/>
      <c r="AK1078" s="321"/>
      <c r="AL1078" s="321"/>
      <c r="AM1078" s="321"/>
      <c r="AN1078" s="321"/>
      <c r="AO1078" s="321"/>
      <c r="AP1078" s="321"/>
      <c r="AQ1078" s="321"/>
      <c r="AR1078" s="321"/>
      <c r="AS1078" s="321"/>
      <c r="AT1078" s="321"/>
      <c r="AU1078" s="321"/>
      <c r="AV1078" s="321"/>
      <c r="AW1078" s="321"/>
      <c r="AX1078" s="321"/>
    </row>
    <row r="1079" spans="1:50">
      <c r="B1079" s="400"/>
      <c r="C1079" s="401"/>
      <c r="D1079" s="401"/>
      <c r="E1079" s="401"/>
      <c r="F1079" s="401"/>
      <c r="G1079" s="401"/>
    </row>
    <row r="1080" spans="1:50" hidden="1" outlineLevel="1">
      <c r="B1080" s="400"/>
      <c r="C1080" s="401">
        <f>'ARL Fed'!$C$36</f>
        <v>0</v>
      </c>
      <c r="D1080" s="401">
        <f>'ARL Fed'!$D$36</f>
        <v>0</v>
      </c>
      <c r="E1080" s="401">
        <f>'ARL Fed'!$E$36</f>
        <v>36188810</v>
      </c>
      <c r="F1080" s="401">
        <f>'ARL Fed'!$F$36</f>
        <v>24690466</v>
      </c>
      <c r="G1080" s="401">
        <f>'ARL Fed'!$G$36</f>
        <v>346496</v>
      </c>
    </row>
    <row r="1081" spans="1:50" hidden="1" outlineLevel="1" collapsed="1">
      <c r="B1081" s="400"/>
      <c r="C1081" s="401">
        <f>'ASU Fed'!$C$36</f>
        <v>0</v>
      </c>
      <c r="D1081" s="401">
        <f>'ASU Fed'!$D$36</f>
        <v>0</v>
      </c>
      <c r="E1081" s="401">
        <f>'ASU Fed'!$E$36</f>
        <v>9788846</v>
      </c>
      <c r="F1081" s="401">
        <f>'ASU Fed'!$F$36</f>
        <v>3334519</v>
      </c>
      <c r="G1081" s="401">
        <f>'ASU Fed'!$G$36</f>
        <v>6454327</v>
      </c>
    </row>
    <row r="1082" spans="1:50" hidden="1" outlineLevel="1" collapsed="1">
      <c r="B1082" s="400"/>
      <c r="C1082" s="401">
        <f>'AUS1 Fed'!$C$36</f>
        <v>0</v>
      </c>
      <c r="D1082" s="401">
        <f>'AUS1 Fed'!$D$36</f>
        <v>0</v>
      </c>
      <c r="E1082" s="401">
        <f>'AUS1 Fed'!$E$36</f>
        <v>43016290</v>
      </c>
      <c r="F1082" s="401">
        <f>'AUS1 Fed'!$F$36</f>
        <v>0</v>
      </c>
      <c r="G1082" s="401">
        <f>'AUS1 Fed'!$G$36</f>
        <v>0</v>
      </c>
    </row>
    <row r="1083" spans="1:50" hidden="1" outlineLevel="1" collapsed="1">
      <c r="B1083" s="400"/>
      <c r="C1083" s="401">
        <f>'Dal Fed'!$C$36</f>
        <v>0</v>
      </c>
      <c r="D1083" s="401">
        <f>'Dal Fed'!$D$36</f>
        <v>0</v>
      </c>
      <c r="E1083" s="401">
        <f>'Dal Fed'!$E$36</f>
        <v>23634435</v>
      </c>
      <c r="F1083" s="401">
        <f>'Dal Fed'!$F$36</f>
        <v>4730096</v>
      </c>
      <c r="G1083" s="401">
        <f>'Dal Fed'!$G$36</f>
        <v>0</v>
      </c>
    </row>
    <row r="1084" spans="1:50" hidden="1" outlineLevel="1" collapsed="1">
      <c r="B1084" s="400"/>
      <c r="C1084" s="401">
        <f>'E-P Fed'!$C$36</f>
        <v>0</v>
      </c>
      <c r="D1084" s="401">
        <f>'E-P Fed'!$D$36</f>
        <v>0</v>
      </c>
      <c r="E1084" s="401">
        <f>'E-P Fed'!$E$36</f>
        <v>38726218</v>
      </c>
      <c r="F1084" s="401">
        <f>'E-P Fed'!$F$36</f>
        <v>22828413</v>
      </c>
      <c r="G1084" s="401">
        <f>'E-P Fed'!$G$36</f>
        <v>14990218</v>
      </c>
    </row>
    <row r="1085" spans="1:50" hidden="1" outlineLevel="1" collapsed="1">
      <c r="B1085" s="400"/>
      <c r="C1085" s="401">
        <f>'LU Fed'!$C$36</f>
        <v>0</v>
      </c>
      <c r="D1085" s="401">
        <f>'LU Fed'!$D$36</f>
        <v>0</v>
      </c>
      <c r="E1085" s="401">
        <f>'LU Fed'!$E$36</f>
        <v>11380397</v>
      </c>
      <c r="F1085" s="401">
        <f>'LU Fed'!$F$36</f>
        <v>6983937</v>
      </c>
      <c r="G1085" s="401">
        <f>'LU Fed'!$G$36</f>
        <v>0</v>
      </c>
    </row>
    <row r="1086" spans="1:50" hidden="1" outlineLevel="1" collapsed="1">
      <c r="B1086" s="400"/>
      <c r="C1086" s="401">
        <f>'MIdWST Fed'!$C$36</f>
        <v>0</v>
      </c>
      <c r="D1086" s="401">
        <f>'MIdWST Fed'!$D$36</f>
        <v>0</v>
      </c>
      <c r="E1086" s="401">
        <f>'MIdWST Fed'!$E$36</f>
        <v>6934442</v>
      </c>
      <c r="F1086" s="401">
        <f>'MIdWST Fed'!$F$36</f>
        <v>1291500</v>
      </c>
      <c r="G1086" s="401">
        <f>'MIdWST Fed'!$G$36</f>
        <v>5642942</v>
      </c>
    </row>
    <row r="1087" spans="1:50" hidden="1" outlineLevel="1" collapsed="1">
      <c r="B1087" s="400"/>
      <c r="C1087" s="401">
        <f>'P-B Fed'!$C$36</f>
        <v>0</v>
      </c>
      <c r="D1087" s="401">
        <f>'P-B Fed'!$D$36</f>
        <v>0</v>
      </c>
      <c r="E1087" s="401">
        <f>'P-B Fed'!$E$36</f>
        <v>0</v>
      </c>
      <c r="F1087" s="401">
        <f>'P-B Fed'!$F$36</f>
        <v>0</v>
      </c>
      <c r="G1087" s="401">
        <f>'P-B Fed'!$G$36</f>
        <v>0</v>
      </c>
    </row>
    <row r="1088" spans="1:50" hidden="1" outlineLevel="1" collapsed="1">
      <c r="B1088" s="400"/>
      <c r="C1088" s="401">
        <f>'PVAMU Fed'!$C$36</f>
        <v>0</v>
      </c>
      <c r="D1088" s="401">
        <f>'PVAMU Fed'!$D$36</f>
        <v>0</v>
      </c>
      <c r="E1088" s="401">
        <f>'PVAMU Fed'!$E$36</f>
        <v>18967819</v>
      </c>
      <c r="F1088" s="401">
        <f>'PVAMU Fed'!$F$36</f>
        <v>6488593</v>
      </c>
      <c r="G1088" s="401">
        <f>'PVAMU Fed'!$G$36</f>
        <v>0</v>
      </c>
    </row>
    <row r="1089" spans="2:7" hidden="1" outlineLevel="1" collapsed="1">
      <c r="B1089" s="400"/>
      <c r="C1089" s="401">
        <f>'RGV1 Fed'!$C$36</f>
        <v>0</v>
      </c>
      <c r="D1089" s="401">
        <f>'RGV1 Fed'!$D$36</f>
        <v>0</v>
      </c>
      <c r="E1089" s="401">
        <f>'RGV1 Fed'!$E$36</f>
        <v>51147324</v>
      </c>
      <c r="F1089" s="401">
        <f>'RGV1 Fed'!$F$36</f>
        <v>10808867</v>
      </c>
      <c r="G1089" s="401">
        <f>'RGV1 Fed'!$G$36</f>
        <v>0</v>
      </c>
    </row>
    <row r="1090" spans="2:7" hidden="1" outlineLevel="1" collapsed="1">
      <c r="B1090" s="400"/>
      <c r="C1090" s="401">
        <f>'S-A Fed'!$C$36</f>
        <v>0</v>
      </c>
      <c r="D1090" s="401">
        <f>'S-A Fed'!$D$36</f>
        <v>0</v>
      </c>
      <c r="E1090" s="401">
        <f>'S-A Fed'!$E$36</f>
        <v>43484932</v>
      </c>
      <c r="F1090" s="401">
        <f>'S-A Fed'!$F$36</f>
        <v>0</v>
      </c>
      <c r="G1090" s="401">
        <f>'S-A Fed'!$G$36</f>
        <v>0</v>
      </c>
    </row>
    <row r="1091" spans="2:7" hidden="1" outlineLevel="1" collapsed="1">
      <c r="B1091" s="400"/>
      <c r="C1091" s="401">
        <f>'SFA Fed'!$C$36</f>
        <v>0</v>
      </c>
      <c r="D1091" s="401">
        <f>'SFA Fed'!$D$36</f>
        <v>0</v>
      </c>
      <c r="E1091" s="401">
        <f>'SFA Fed'!$E$36</f>
        <v>15344767</v>
      </c>
      <c r="F1091" s="401">
        <f>'SFA Fed'!$F$36</f>
        <v>15210192</v>
      </c>
      <c r="G1091" s="401">
        <f>'SFA Fed'!$G$36</f>
        <v>0</v>
      </c>
    </row>
    <row r="1092" spans="2:7" hidden="1" outlineLevel="1" collapsed="1">
      <c r="B1092" s="400"/>
      <c r="C1092" s="401">
        <f>'SHSU1 Fed'!$C$36</f>
        <v>0</v>
      </c>
      <c r="D1092" s="401">
        <f>'SHSU1 Fed'!$D$36</f>
        <v>0</v>
      </c>
      <c r="E1092" s="401">
        <f>'SHSU1 Fed'!$E$36</f>
        <v>25521947</v>
      </c>
      <c r="F1092" s="401">
        <f>'SHSU1 Fed'!$F$36</f>
        <v>3847286</v>
      </c>
      <c r="G1092" s="401">
        <f>'SHSU1 Fed'!$G$36</f>
        <v>0</v>
      </c>
    </row>
    <row r="1093" spans="2:7" hidden="1" outlineLevel="1" collapsed="1">
      <c r="B1093" s="400"/>
      <c r="C1093" s="401">
        <f>'SRSU Fed'!$C$36</f>
        <v>0</v>
      </c>
      <c r="D1093" s="401">
        <f>'SRSU Fed'!$D$36</f>
        <v>0</v>
      </c>
      <c r="E1093" s="401">
        <f>'SRSU Fed'!$E$36</f>
        <v>3693386</v>
      </c>
      <c r="F1093" s="401">
        <f>'SRSU Fed'!$F$36</f>
        <v>29516</v>
      </c>
      <c r="G1093" s="401">
        <f>'SRSU Fed'!$G$36</f>
        <v>0</v>
      </c>
    </row>
    <row r="1094" spans="2:7" hidden="1" outlineLevel="1" collapsed="1">
      <c r="B1094" s="400"/>
      <c r="C1094" s="401">
        <f>'TAMIU Fed'!$C$36</f>
        <v>0</v>
      </c>
      <c r="D1094" s="401">
        <f>'TAMIU Fed'!$D$36</f>
        <v>0</v>
      </c>
      <c r="E1094" s="401">
        <f>'TAMIU Fed'!$E$36</f>
        <v>14704001</v>
      </c>
      <c r="F1094" s="401">
        <f>'TAMIU Fed'!$F$36</f>
        <v>0</v>
      </c>
      <c r="G1094" s="401">
        <f>'TAMIU Fed'!$G$36</f>
        <v>0</v>
      </c>
    </row>
    <row r="1095" spans="2:7" hidden="1" outlineLevel="1" collapsed="1">
      <c r="B1095" s="400"/>
      <c r="C1095" s="401">
        <f>'TAMU Fed'!$C$36</f>
        <v>0</v>
      </c>
      <c r="D1095" s="401">
        <f>'TAMU Fed'!$D$36</f>
        <v>0</v>
      </c>
      <c r="E1095" s="401">
        <f>'TAMU Fed'!$E$36</f>
        <v>53991953</v>
      </c>
      <c r="F1095" s="401">
        <f>'TAMU Fed'!$F$36</f>
        <v>10214300</v>
      </c>
      <c r="G1095" s="401">
        <f>'TAMU Fed'!$G$36</f>
        <v>0</v>
      </c>
    </row>
    <row r="1096" spans="2:7" hidden="1" outlineLevel="1" collapsed="1">
      <c r="B1096" s="400"/>
      <c r="C1096" s="401">
        <f>'TAMUC Fed'!$C$36</f>
        <v>0</v>
      </c>
      <c r="D1096" s="401">
        <f>'TAMUC Fed'!$D$36</f>
        <v>0</v>
      </c>
      <c r="E1096" s="401">
        <f>'TAMUC Fed'!$E$36</f>
        <v>8928942</v>
      </c>
      <c r="F1096" s="401">
        <f>'TAMUC Fed'!$F$36</f>
        <v>0</v>
      </c>
      <c r="G1096" s="401">
        <f>'TAMUC Fed'!$G$36</f>
        <v>0</v>
      </c>
    </row>
    <row r="1097" spans="2:7" hidden="1" outlineLevel="1" collapsed="1">
      <c r="B1097" s="400"/>
      <c r="C1097" s="401">
        <f>'TAMUCC Fed'!$C$36</f>
        <v>0</v>
      </c>
      <c r="D1097" s="401">
        <f>'TAMUCC Fed'!$D$36</f>
        <v>0</v>
      </c>
      <c r="E1097" s="401">
        <f>'TAMUCC Fed'!$E$36</f>
        <v>14428411</v>
      </c>
      <c r="F1097" s="401">
        <f>'TAMUCC Fed'!$F$36</f>
        <v>5685000</v>
      </c>
      <c r="G1097" s="401">
        <f>'TAMUCC Fed'!$G$36</f>
        <v>8743411</v>
      </c>
    </row>
    <row r="1098" spans="2:7" hidden="1" outlineLevel="1" collapsed="1">
      <c r="B1098" s="400"/>
      <c r="C1098" s="401">
        <f>'TAMUCT Fed'!$C$36</f>
        <v>0</v>
      </c>
      <c r="D1098" s="401">
        <f>'TAMUCT Fed'!$D$36</f>
        <v>0</v>
      </c>
      <c r="E1098" s="401">
        <f>'TAMUCT Fed'!$E$36</f>
        <v>2587420</v>
      </c>
      <c r="F1098" s="401">
        <f>'TAMUCT Fed'!$F$36</f>
        <v>0</v>
      </c>
      <c r="G1098" s="401">
        <f>'TAMUCT Fed'!$G$36</f>
        <v>2587420</v>
      </c>
    </row>
    <row r="1099" spans="2:7" hidden="1" outlineLevel="1" collapsed="1">
      <c r="B1099" s="400"/>
      <c r="C1099" s="401">
        <f>'TAMUG Fed'!$C$36</f>
        <v>0</v>
      </c>
      <c r="D1099" s="401">
        <f>'TAMUG Fed'!$D$36</f>
        <v>0</v>
      </c>
      <c r="E1099" s="401">
        <f>'TAMUG Fed'!$E$36</f>
        <v>0</v>
      </c>
      <c r="F1099" s="401">
        <f>'TAMUG Fed'!$F$36</f>
        <v>0</v>
      </c>
      <c r="G1099" s="401">
        <f>'TAMUG Fed'!$G$36</f>
        <v>0</v>
      </c>
    </row>
    <row r="1100" spans="2:7" hidden="1" outlineLevel="1" collapsed="1">
      <c r="B1100" s="400"/>
      <c r="C1100" s="401">
        <f>'TAMUK Fed'!$C$36</f>
        <v>0</v>
      </c>
      <c r="D1100" s="401">
        <f>'TAMUK Fed'!$D$36</f>
        <v>0</v>
      </c>
      <c r="E1100" s="401">
        <f>'TAMUK Fed'!$E$36</f>
        <v>10694992</v>
      </c>
      <c r="F1100" s="401">
        <f>'TAMUK Fed'!$F$36</f>
        <v>0</v>
      </c>
      <c r="G1100" s="401">
        <f>'TAMUK Fed'!$G$36</f>
        <v>0</v>
      </c>
    </row>
    <row r="1101" spans="2:7" hidden="1" outlineLevel="1" collapsed="1">
      <c r="B1101" s="400"/>
      <c r="C1101" s="401">
        <f>'TAMUSA Fed'!$C$36</f>
        <v>0</v>
      </c>
      <c r="D1101" s="401">
        <f>'TAMUSA Fed'!$D$36</f>
        <v>0</v>
      </c>
      <c r="E1101" s="401">
        <f>'TAMUSA Fed'!$E$36</f>
        <v>9175170</v>
      </c>
      <c r="F1101" s="401">
        <f>'TAMUSA Fed'!$F$36</f>
        <v>4147537</v>
      </c>
      <c r="G1101" s="401">
        <f>'TAMUSA Fed'!$G$36</f>
        <v>0</v>
      </c>
    </row>
    <row r="1102" spans="2:7" hidden="1" outlineLevel="1" collapsed="1">
      <c r="B1102" s="400"/>
      <c r="C1102" s="401">
        <f>'TAMUT Fed'!$C$36</f>
        <v>0</v>
      </c>
      <c r="D1102" s="401">
        <f>'TAMUT Fed'!$D$36</f>
        <v>0</v>
      </c>
      <c r="E1102" s="401">
        <f>'TAMUT Fed'!$E$36</f>
        <v>2713463</v>
      </c>
      <c r="F1102" s="401">
        <f>'TAMUT Fed'!$F$36</f>
        <v>0</v>
      </c>
      <c r="G1102" s="401">
        <f>'TAMUT Fed'!$G$36</f>
        <v>0</v>
      </c>
    </row>
    <row r="1103" spans="2:7" hidden="1" outlineLevel="1" collapsed="1">
      <c r="B1103" s="400"/>
      <c r="C1103" s="401">
        <f>'TARLST Fed'!$C$36</f>
        <v>0</v>
      </c>
      <c r="D1103" s="401">
        <f>'TARLST Fed'!$D$36</f>
        <v>0</v>
      </c>
      <c r="E1103" s="401">
        <f>'TARLST Fed'!$E$36</f>
        <v>14945449</v>
      </c>
      <c r="F1103" s="401">
        <f>'TARLST Fed'!$F$36</f>
        <v>4550500</v>
      </c>
      <c r="G1103" s="401">
        <f>'TARLST Fed'!$G$36</f>
        <v>0</v>
      </c>
    </row>
    <row r="1104" spans="2:7" hidden="1" outlineLevel="1" collapsed="1">
      <c r="B1104" s="400"/>
      <c r="C1104" s="401">
        <f>'TSU Fed'!$C$36</f>
        <v>0</v>
      </c>
      <c r="D1104" s="401">
        <f>'TSU Fed'!$D$36</f>
        <v>0</v>
      </c>
      <c r="E1104" s="401">
        <f>'TSU Fed'!$E$36</f>
        <v>17044881</v>
      </c>
      <c r="F1104" s="401">
        <f>'TSU Fed'!$F$36</f>
        <v>3275552</v>
      </c>
      <c r="G1104" s="401">
        <f>'TSU Fed'!$G$36</f>
        <v>0</v>
      </c>
    </row>
    <row r="1105" spans="1:8" hidden="1" outlineLevel="1" collapsed="1">
      <c r="B1105" s="400"/>
      <c r="C1105" s="401">
        <f>'TTU Fed'!$C$36</f>
        <v>0</v>
      </c>
      <c r="D1105" s="401">
        <f>'TTU Fed'!$D$36</f>
        <v>0</v>
      </c>
      <c r="E1105" s="401">
        <f>'TTU Fed'!$E$36</f>
        <v>35493723</v>
      </c>
      <c r="F1105" s="401">
        <f>'TTU Fed'!$F$36</f>
        <v>6072000</v>
      </c>
      <c r="G1105" s="401">
        <f>'TTU Fed'!$G$36</f>
        <v>0</v>
      </c>
    </row>
    <row r="1106" spans="1:8" hidden="1" outlineLevel="1" collapsed="1">
      <c r="B1106" s="400"/>
      <c r="C1106" s="401">
        <f>'TWU Fed'!$C$36</f>
        <v>0</v>
      </c>
      <c r="D1106" s="401">
        <f>'TWU Fed'!$D$36</f>
        <v>0</v>
      </c>
      <c r="E1106" s="401">
        <f>'TWU Fed'!$E$36</f>
        <v>13811745</v>
      </c>
      <c r="F1106" s="401">
        <f>'TWU Fed'!$F$36</f>
        <v>3115666</v>
      </c>
      <c r="G1106" s="401">
        <f>'TWU Fed'!$G$36</f>
        <v>17157</v>
      </c>
    </row>
    <row r="1107" spans="1:8" hidden="1" outlineLevel="1" collapsed="1">
      <c r="B1107" s="400"/>
      <c r="C1107" s="401">
        <f>'TXST Fed'!$C$36</f>
        <v>0</v>
      </c>
      <c r="D1107" s="401">
        <f>'TXST Fed'!$D$36</f>
        <v>0</v>
      </c>
      <c r="E1107" s="401">
        <f>'TXST Fed'!$E$36</f>
        <v>46077627</v>
      </c>
      <c r="F1107" s="401">
        <f>'TXST Fed'!$F$36</f>
        <v>34500</v>
      </c>
      <c r="G1107" s="401">
        <f>'TXST Fed'!$G$36</f>
        <v>46043127</v>
      </c>
    </row>
    <row r="1108" spans="1:8" hidden="1" outlineLevel="1" collapsed="1">
      <c r="B1108" s="400"/>
      <c r="C1108" s="401">
        <f>'TYL Fed'!$C$36</f>
        <v>0</v>
      </c>
      <c r="D1108" s="401">
        <f>'TYL Fed'!$D$36</f>
        <v>0</v>
      </c>
      <c r="E1108" s="401">
        <f>'TYL Fed'!$E$36</f>
        <v>8928942</v>
      </c>
      <c r="F1108" s="401">
        <f>'TYL Fed'!$F$36</f>
        <v>0</v>
      </c>
      <c r="G1108" s="401">
        <f>'TYL Fed'!$G$36</f>
        <v>0</v>
      </c>
    </row>
    <row r="1109" spans="1:8" hidden="1" outlineLevel="1" collapsed="1">
      <c r="B1109" s="400"/>
      <c r="C1109" s="401">
        <f>'UH1 Fed'!$C$36</f>
        <v>0</v>
      </c>
      <c r="D1109" s="401">
        <f>'UH1 Fed'!$D$36</f>
        <v>0</v>
      </c>
      <c r="E1109" s="401">
        <f>'UH1 Fed'!$E$36</f>
        <v>54713989</v>
      </c>
      <c r="F1109" s="401">
        <f>'UH1 Fed'!$F$36</f>
        <v>0</v>
      </c>
      <c r="G1109" s="401">
        <f>'UH1 Fed'!$G$36</f>
        <v>0</v>
      </c>
    </row>
    <row r="1110" spans="1:8" hidden="1" outlineLevel="1" collapsed="1">
      <c r="B1110" s="400"/>
      <c r="C1110" s="401">
        <f>'UHCL Fed'!$C$36</f>
        <v>0</v>
      </c>
      <c r="D1110" s="401">
        <f>'UHCL Fed'!$D$36</f>
        <v>0</v>
      </c>
      <c r="E1110" s="401">
        <f>'UHCL Fed'!$E$36</f>
        <v>9010174</v>
      </c>
      <c r="F1110" s="401">
        <f>'UHCL Fed'!$F$36</f>
        <v>3506875</v>
      </c>
      <c r="G1110" s="401">
        <f>'UHCL Fed'!$G$36</f>
        <v>0</v>
      </c>
    </row>
    <row r="1111" spans="1:8" hidden="1" outlineLevel="1" collapsed="1">
      <c r="B1111" s="400"/>
      <c r="C1111" s="401">
        <f>'UHD Fed'!$C$36</f>
        <v>0</v>
      </c>
      <c r="D1111" s="401">
        <f>'UHD Fed'!$D$36</f>
        <v>0</v>
      </c>
      <c r="E1111" s="401">
        <f>'UHD Fed'!$E$36</f>
        <v>16561672</v>
      </c>
      <c r="F1111" s="401">
        <f>'UHD Fed'!$F$36</f>
        <v>7341500</v>
      </c>
      <c r="G1111" s="401">
        <f>'UHD Fed'!$G$36</f>
        <v>0</v>
      </c>
    </row>
    <row r="1112" spans="1:8" hidden="1" outlineLevel="1" collapsed="1">
      <c r="B1112" s="400"/>
      <c r="C1112" s="401">
        <f>'UHV Fed'!$C$36</f>
        <v>0</v>
      </c>
      <c r="D1112" s="401">
        <f>'UHV Fed'!$D$36</f>
        <v>0</v>
      </c>
      <c r="E1112" s="401">
        <f>'UHV Fed'!$E$36</f>
        <v>3668435</v>
      </c>
      <c r="F1112" s="401">
        <f>'UHV Fed'!$F$36</f>
        <v>456925</v>
      </c>
      <c r="G1112" s="401">
        <f>'UHV Fed'!$G$36</f>
        <v>3211510</v>
      </c>
    </row>
    <row r="1113" spans="1:8" hidden="1" outlineLevel="1" collapsed="1">
      <c r="B1113" s="400"/>
      <c r="C1113" s="401">
        <f>'UNT Fed'!$C$36</f>
        <v>0</v>
      </c>
      <c r="D1113" s="401">
        <f>'UNT Fed'!$D$36</f>
        <v>0</v>
      </c>
      <c r="E1113" s="401">
        <f>'UNT Fed'!$E$36</f>
        <v>42468686</v>
      </c>
      <c r="F1113" s="401">
        <f>'UNT Fed'!$F$36</f>
        <v>16524456</v>
      </c>
      <c r="G1113" s="401">
        <f>'UNT Fed'!$G$36</f>
        <v>0</v>
      </c>
    </row>
    <row r="1114" spans="1:8" hidden="1" outlineLevel="1" collapsed="1">
      <c r="B1114" s="400"/>
      <c r="C1114" s="401">
        <f>'UNTD Fed'!$C$36</f>
        <v>0</v>
      </c>
      <c r="D1114" s="401">
        <f>'UNTD Fed'!$D$36</f>
        <v>0</v>
      </c>
      <c r="E1114" s="401">
        <f>'UNTD Fed'!$E$36</f>
        <v>4990779</v>
      </c>
      <c r="F1114" s="401">
        <f>'UNTD Fed'!$F$36</f>
        <v>0</v>
      </c>
      <c r="G1114" s="401">
        <f>'UNTD Fed'!$G$36</f>
        <v>0</v>
      </c>
    </row>
    <row r="1115" spans="1:8" hidden="1" outlineLevel="1" collapsed="1">
      <c r="B1115" s="400"/>
      <c r="C1115" s="401">
        <f>'WTAMU Fed'!$C$36</f>
        <v>0</v>
      </c>
      <c r="D1115" s="401">
        <f>'WTAMU Fed'!$D$36</f>
        <v>0</v>
      </c>
      <c r="E1115" s="401">
        <f>'WTAMU Fed'!$E$36</f>
        <v>9131944</v>
      </c>
      <c r="F1115" s="401">
        <f>'WTAMU Fed'!$F$36</f>
        <v>1239087</v>
      </c>
      <c r="G1115" s="401">
        <f>'WTAMU Fed'!$G$36</f>
        <v>0</v>
      </c>
    </row>
    <row r="1116" spans="1:8" collapsed="1">
      <c r="A1116" s="390" t="s">
        <v>1027</v>
      </c>
      <c r="B1116" s="391" t="s">
        <v>1022</v>
      </c>
      <c r="C1116" s="392">
        <f>SUM(C1080:C1115)</f>
        <v>0</v>
      </c>
      <c r="D1116" s="392">
        <f>SUM(D1080:D1115)</f>
        <v>0</v>
      </c>
      <c r="E1116" s="392">
        <f>SUM(E1080:E1115)</f>
        <v>721902011</v>
      </c>
      <c r="F1116" s="392">
        <f>SUM(F1080:F1115)</f>
        <v>166407283</v>
      </c>
      <c r="G1116" s="392">
        <f>SUM(G1080:G1115)</f>
        <v>88036608</v>
      </c>
      <c r="H1116" s="393"/>
    </row>
    <row r="1117" spans="1:8" hidden="1" outlineLevel="1">
      <c r="A1117" s="390"/>
      <c r="B1117" s="391"/>
      <c r="C1117" s="392">
        <f>'ARL Fed'!$C$37</f>
        <v>0</v>
      </c>
      <c r="D1117" s="392">
        <f>'ARL Fed'!$D$37</f>
        <v>0</v>
      </c>
      <c r="E1117" s="392">
        <f>'ARL Fed'!$E$37</f>
        <v>32209302</v>
      </c>
      <c r="F1117" s="392">
        <f>'ARL Fed'!$F$37</f>
        <v>8143183</v>
      </c>
      <c r="G1117" s="392">
        <f>'ARL Fed'!$G$37</f>
        <v>0</v>
      </c>
      <c r="H1117" s="393"/>
    </row>
    <row r="1118" spans="1:8" hidden="1" outlineLevel="1" collapsed="1">
      <c r="A1118" s="390"/>
      <c r="B1118" s="391"/>
      <c r="C1118" s="392">
        <f>'ASU Fed'!$C$37</f>
        <v>0</v>
      </c>
      <c r="D1118" s="392">
        <f>'ASU Fed'!$D$37</f>
        <v>0</v>
      </c>
      <c r="E1118" s="392">
        <f>'ASU Fed'!$E$37</f>
        <v>9693502</v>
      </c>
      <c r="F1118" s="392">
        <f>'ASU Fed'!$F$37</f>
        <v>277183</v>
      </c>
      <c r="G1118" s="392">
        <f>'ASU Fed'!$G$37</f>
        <v>9416319</v>
      </c>
      <c r="H1118" s="393"/>
    </row>
    <row r="1119" spans="1:8" hidden="1" outlineLevel="1" collapsed="1">
      <c r="A1119" s="390"/>
      <c r="B1119" s="391"/>
      <c r="C1119" s="392">
        <f>'AUS1 Fed'!$C$37</f>
        <v>0</v>
      </c>
      <c r="D1119" s="392">
        <f>'AUS1 Fed'!$D$37</f>
        <v>0</v>
      </c>
      <c r="E1119" s="392">
        <f>'AUS1 Fed'!$E$37</f>
        <v>42982971</v>
      </c>
      <c r="F1119" s="392">
        <f>'AUS1 Fed'!$F$37</f>
        <v>181503</v>
      </c>
      <c r="G1119" s="392">
        <f>'AUS1 Fed'!$G$37</f>
        <v>0</v>
      </c>
      <c r="H1119" s="393"/>
    </row>
    <row r="1120" spans="1:8" hidden="1" outlineLevel="1" collapsed="1">
      <c r="A1120" s="390"/>
      <c r="B1120" s="391"/>
      <c r="C1120" s="392">
        <f>'Dal Fed'!$C$37</f>
        <v>0</v>
      </c>
      <c r="D1120" s="392">
        <f>'Dal Fed'!$D$37</f>
        <v>0</v>
      </c>
      <c r="E1120" s="392">
        <f>'Dal Fed'!$E$37</f>
        <v>30612137</v>
      </c>
      <c r="F1120" s="392">
        <f>'Dal Fed'!$F$37</f>
        <v>1809669</v>
      </c>
      <c r="G1120" s="392">
        <f>'Dal Fed'!$G$37</f>
        <v>0</v>
      </c>
      <c r="H1120" s="393"/>
    </row>
    <row r="1121" spans="1:8" hidden="1" outlineLevel="1" collapsed="1">
      <c r="A1121" s="390"/>
      <c r="B1121" s="391"/>
      <c r="C1121" s="392">
        <f>'E-P Fed'!$C$37</f>
        <v>0</v>
      </c>
      <c r="D1121" s="392">
        <f>'E-P Fed'!$D$37</f>
        <v>0</v>
      </c>
      <c r="E1121" s="392">
        <f>'E-P Fed'!$E$37</f>
        <v>38046138</v>
      </c>
      <c r="F1121" s="392">
        <f>'E-P Fed'!$F$37</f>
        <v>8870784</v>
      </c>
      <c r="G1121" s="392">
        <f>'E-P Fed'!$G$37</f>
        <v>29175354</v>
      </c>
      <c r="H1121" s="393"/>
    </row>
    <row r="1122" spans="1:8" hidden="1" outlineLevel="1" collapsed="1">
      <c r="A1122" s="390"/>
      <c r="B1122" s="391"/>
      <c r="C1122" s="392">
        <f>'LU Fed'!$C$37</f>
        <v>0</v>
      </c>
      <c r="D1122" s="392">
        <f>'LU Fed'!$D$37</f>
        <v>0</v>
      </c>
      <c r="E1122" s="392">
        <f>'LU Fed'!$E$37</f>
        <v>10363762</v>
      </c>
      <c r="F1122" s="392">
        <f>'LU Fed'!$F$37</f>
        <v>5037310</v>
      </c>
      <c r="G1122" s="392">
        <f>'LU Fed'!$G$37</f>
        <v>0</v>
      </c>
      <c r="H1122" s="393"/>
    </row>
    <row r="1123" spans="1:8" hidden="1" outlineLevel="1" collapsed="1">
      <c r="A1123" s="390"/>
      <c r="B1123" s="391"/>
      <c r="C1123" s="392">
        <f>'MIdWST Fed'!$C$37</f>
        <v>0</v>
      </c>
      <c r="D1123" s="392">
        <f>'MIdWST Fed'!$D$37</f>
        <v>0</v>
      </c>
      <c r="E1123" s="392">
        <f>'MIdWST Fed'!$E$37</f>
        <v>6569277</v>
      </c>
      <c r="F1123" s="392">
        <f>'MIdWST Fed'!$F$37</f>
        <v>1229077</v>
      </c>
      <c r="G1123" s="392">
        <f>'MIdWST Fed'!$G$37</f>
        <v>5340200</v>
      </c>
      <c r="H1123" s="393"/>
    </row>
    <row r="1124" spans="1:8" hidden="1" outlineLevel="1" collapsed="1">
      <c r="A1124" s="390"/>
      <c r="B1124" s="391"/>
      <c r="C1124" s="392">
        <f>'P-B Fed'!$C$37</f>
        <v>0</v>
      </c>
      <c r="D1124" s="392">
        <f>'P-B Fed'!$D$37</f>
        <v>0</v>
      </c>
      <c r="E1124" s="392">
        <f>'P-B Fed'!$E$37</f>
        <v>0</v>
      </c>
      <c r="F1124" s="392">
        <f>'P-B Fed'!$F$37</f>
        <v>0</v>
      </c>
      <c r="G1124" s="392">
        <f>'P-B Fed'!$G$37</f>
        <v>0</v>
      </c>
      <c r="H1124" s="393"/>
    </row>
    <row r="1125" spans="1:8" hidden="1" outlineLevel="1" collapsed="1">
      <c r="A1125" s="390"/>
      <c r="B1125" s="391"/>
      <c r="C1125" s="392">
        <f>'PVAMU Fed'!$C$37</f>
        <v>0</v>
      </c>
      <c r="D1125" s="392">
        <f>'PVAMU Fed'!$D$37</f>
        <v>0</v>
      </c>
      <c r="E1125" s="392">
        <f>'PVAMU Fed'!$E$37</f>
        <v>18913046</v>
      </c>
      <c r="F1125" s="392">
        <f>'PVAMU Fed'!$F$37</f>
        <v>0</v>
      </c>
      <c r="G1125" s="392">
        <f>'PVAMU Fed'!$G$37</f>
        <v>0</v>
      </c>
      <c r="H1125" s="393"/>
    </row>
    <row r="1126" spans="1:8" hidden="1" outlineLevel="1" collapsed="1">
      <c r="A1126" s="390"/>
      <c r="B1126" s="391"/>
      <c r="C1126" s="392">
        <f>'RGV1 Fed'!$C$37</f>
        <v>0</v>
      </c>
      <c r="D1126" s="392">
        <f>'RGV1 Fed'!$D$37</f>
        <v>0</v>
      </c>
      <c r="E1126" s="392">
        <f>'RGV1 Fed'!$E$37</f>
        <v>50264505</v>
      </c>
      <c r="F1126" s="392">
        <f>'RGV1 Fed'!$F$37</f>
        <v>23588084</v>
      </c>
      <c r="G1126" s="392">
        <f>'RGV1 Fed'!$G$37</f>
        <v>0</v>
      </c>
      <c r="H1126" s="393"/>
    </row>
    <row r="1127" spans="1:8" hidden="1" outlineLevel="1" collapsed="1">
      <c r="A1127" s="390"/>
      <c r="B1127" s="391"/>
      <c r="C1127" s="392">
        <f>'S-A Fed'!$C$37</f>
        <v>0</v>
      </c>
      <c r="D1127" s="392">
        <f>'S-A Fed'!$D$37</f>
        <v>0</v>
      </c>
      <c r="E1127" s="392">
        <f>'S-A Fed'!$E$37</f>
        <v>43094802</v>
      </c>
      <c r="F1127" s="392">
        <f>'S-A Fed'!$F$37</f>
        <v>28560790</v>
      </c>
      <c r="G1127" s="392">
        <f>'S-A Fed'!$G$37</f>
        <v>0</v>
      </c>
      <c r="H1127" s="393"/>
    </row>
    <row r="1128" spans="1:8" hidden="1" outlineLevel="1" collapsed="1">
      <c r="A1128" s="390"/>
      <c r="B1128" s="391"/>
      <c r="C1128" s="392">
        <f>'SFA Fed'!$C$37</f>
        <v>0</v>
      </c>
      <c r="D1128" s="392">
        <f>'SFA Fed'!$D$37</f>
        <v>0</v>
      </c>
      <c r="E1128" s="392">
        <f>'SFA Fed'!$E$37</f>
        <v>14911596</v>
      </c>
      <c r="F1128" s="392">
        <f>'SFA Fed'!$F$37</f>
        <v>12777208</v>
      </c>
      <c r="G1128" s="392">
        <f>'SFA Fed'!$G$37</f>
        <v>0</v>
      </c>
      <c r="H1128" s="393"/>
    </row>
    <row r="1129" spans="1:8" hidden="1" outlineLevel="1" collapsed="1">
      <c r="A1129" s="390"/>
      <c r="B1129" s="391"/>
      <c r="C1129" s="392">
        <f>'SHSU1 Fed'!$C$37</f>
        <v>0</v>
      </c>
      <c r="D1129" s="392">
        <f>'SHSU1 Fed'!$D$37</f>
        <v>0</v>
      </c>
      <c r="E1129" s="392">
        <f>'SHSU1 Fed'!$E$37</f>
        <v>24588601</v>
      </c>
      <c r="F1129" s="392">
        <f>'SHSU1 Fed'!$F$37</f>
        <v>1399113</v>
      </c>
      <c r="G1129" s="392">
        <f>'SHSU1 Fed'!$G$37</f>
        <v>0</v>
      </c>
      <c r="H1129" s="393"/>
    </row>
    <row r="1130" spans="1:8" hidden="1" outlineLevel="1" collapsed="1">
      <c r="A1130" s="390"/>
      <c r="B1130" s="391"/>
      <c r="C1130" s="392">
        <f>'SRSU Fed'!$C$37</f>
        <v>0</v>
      </c>
      <c r="D1130" s="392">
        <f>'SRSU Fed'!$D$37</f>
        <v>0</v>
      </c>
      <c r="E1130" s="392">
        <f>'SRSU Fed'!$E$37</f>
        <v>3562426</v>
      </c>
      <c r="F1130" s="392">
        <f>'SRSU Fed'!$F$37</f>
        <v>42487</v>
      </c>
      <c r="G1130" s="392">
        <f>'SRSU Fed'!$G$37</f>
        <v>0</v>
      </c>
      <c r="H1130" s="393"/>
    </row>
    <row r="1131" spans="1:8" hidden="1" outlineLevel="1" collapsed="1">
      <c r="A1131" s="390"/>
      <c r="B1131" s="391"/>
      <c r="C1131" s="392">
        <f>'TAMIU Fed'!$C$37</f>
        <v>0</v>
      </c>
      <c r="D1131" s="392">
        <f>'TAMIU Fed'!$D$37</f>
        <v>0</v>
      </c>
      <c r="E1131" s="392">
        <f>'TAMIU Fed'!$E$37</f>
        <v>14506964</v>
      </c>
      <c r="F1131" s="392">
        <f>'TAMIU Fed'!$F$37</f>
        <v>216817</v>
      </c>
      <c r="G1131" s="392">
        <f>'TAMIU Fed'!$G$37</f>
        <v>0</v>
      </c>
      <c r="H1131" s="393"/>
    </row>
    <row r="1132" spans="1:8" hidden="1" outlineLevel="1" collapsed="1">
      <c r="A1132" s="390"/>
      <c r="B1132" s="391"/>
      <c r="C1132" s="392">
        <f>'TAMU Fed'!$C$37</f>
        <v>0</v>
      </c>
      <c r="D1132" s="392">
        <f>'TAMU Fed'!$D$37</f>
        <v>0</v>
      </c>
      <c r="E1132" s="392">
        <f>'TAMU Fed'!$E$37</f>
        <v>53959690</v>
      </c>
      <c r="F1132" s="392">
        <f>'TAMU Fed'!$F$37</f>
        <v>19454667</v>
      </c>
      <c r="G1132" s="392">
        <f>'TAMU Fed'!$G$37</f>
        <v>2884</v>
      </c>
      <c r="H1132" s="393"/>
    </row>
    <row r="1133" spans="1:8" hidden="1" outlineLevel="1" collapsed="1">
      <c r="A1133" s="390"/>
      <c r="B1133" s="391"/>
      <c r="C1133" s="392">
        <f>'TAMUC Fed'!$C$37</f>
        <v>0</v>
      </c>
      <c r="D1133" s="392">
        <f>'TAMUC Fed'!$D$37</f>
        <v>0</v>
      </c>
      <c r="E1133" s="392">
        <f>'TAMUC Fed'!$E$37</f>
        <v>8617756</v>
      </c>
      <c r="F1133" s="392">
        <f>'TAMUC Fed'!$F$37</f>
        <v>34652</v>
      </c>
      <c r="G1133" s="392">
        <f>'TAMUC Fed'!$G$37</f>
        <v>0</v>
      </c>
      <c r="H1133" s="393"/>
    </row>
    <row r="1134" spans="1:8" hidden="1" outlineLevel="1" collapsed="1">
      <c r="A1134" s="390"/>
      <c r="B1134" s="391"/>
      <c r="C1134" s="392">
        <f>'TAMUCC Fed'!$C$37</f>
        <v>0</v>
      </c>
      <c r="D1134" s="392">
        <f>'TAMUCC Fed'!$D$37</f>
        <v>0</v>
      </c>
      <c r="E1134" s="392">
        <f>'TAMUCC Fed'!$E$37</f>
        <v>14238527</v>
      </c>
      <c r="F1134" s="392">
        <f>'TAMUCC Fed'!$F$37</f>
        <v>3943331</v>
      </c>
      <c r="G1134" s="392">
        <f>'TAMUCC Fed'!$G$37</f>
        <v>10295196</v>
      </c>
      <c r="H1134" s="393"/>
    </row>
    <row r="1135" spans="1:8" hidden="1" outlineLevel="1" collapsed="1">
      <c r="A1135" s="390"/>
      <c r="B1135" s="391"/>
      <c r="C1135" s="392">
        <f>'TAMUCT Fed'!$C$37</f>
        <v>0</v>
      </c>
      <c r="D1135" s="392">
        <f>'TAMUCT Fed'!$D$37</f>
        <v>0</v>
      </c>
      <c r="E1135" s="392">
        <f>'TAMUCT Fed'!$E$37</f>
        <v>2231482</v>
      </c>
      <c r="F1135" s="392">
        <f>'TAMUCT Fed'!$F$37</f>
        <v>0</v>
      </c>
      <c r="G1135" s="392">
        <f>'TAMUCT Fed'!$G$37</f>
        <v>2231482</v>
      </c>
      <c r="H1135" s="393"/>
    </row>
    <row r="1136" spans="1:8" hidden="1" outlineLevel="1" collapsed="1">
      <c r="A1136" s="390"/>
      <c r="B1136" s="391"/>
      <c r="C1136" s="392">
        <f>'TAMUG Fed'!$C$37</f>
        <v>0</v>
      </c>
      <c r="D1136" s="392">
        <f>'TAMUG Fed'!$D$37</f>
        <v>0</v>
      </c>
      <c r="E1136" s="392">
        <f>'TAMUG Fed'!$E$37</f>
        <v>0</v>
      </c>
      <c r="F1136" s="392">
        <f>'TAMUG Fed'!$F$37</f>
        <v>0</v>
      </c>
      <c r="G1136" s="392">
        <f>'TAMUG Fed'!$G$37</f>
        <v>0</v>
      </c>
      <c r="H1136" s="393"/>
    </row>
    <row r="1137" spans="1:8" hidden="1" outlineLevel="1" collapsed="1">
      <c r="A1137" s="390"/>
      <c r="B1137" s="391"/>
      <c r="C1137" s="392">
        <f>'TAMUK Fed'!$C$37</f>
        <v>0</v>
      </c>
      <c r="D1137" s="392">
        <f>'TAMUK Fed'!$D$37</f>
        <v>0</v>
      </c>
      <c r="E1137" s="392">
        <f>'TAMUK Fed'!$E$37</f>
        <v>10658904</v>
      </c>
      <c r="F1137" s="392">
        <f>'TAMUK Fed'!$F$37</f>
        <v>0</v>
      </c>
      <c r="G1137" s="392">
        <f>'TAMUK Fed'!$G$37</f>
        <v>0</v>
      </c>
      <c r="H1137" s="393"/>
    </row>
    <row r="1138" spans="1:8" hidden="1" outlineLevel="1" collapsed="1">
      <c r="A1138" s="390"/>
      <c r="B1138" s="391"/>
      <c r="C1138" s="392">
        <f>'TAMUSA Fed'!$C$37</f>
        <v>0</v>
      </c>
      <c r="D1138" s="392">
        <f>'TAMUSA Fed'!$D$37</f>
        <v>0</v>
      </c>
      <c r="E1138" s="392">
        <f>'TAMUSA Fed'!$E$37</f>
        <v>8886628</v>
      </c>
      <c r="F1138" s="392">
        <f>'TAMUSA Fed'!$F$37</f>
        <v>4018984</v>
      </c>
      <c r="G1138" s="392">
        <f>'TAMUSA Fed'!$G$37</f>
        <v>406489</v>
      </c>
      <c r="H1138" s="393"/>
    </row>
    <row r="1139" spans="1:8" hidden="1" outlineLevel="1" collapsed="1">
      <c r="A1139" s="390"/>
      <c r="B1139" s="391"/>
      <c r="C1139" s="392">
        <f>'TAMUT Fed'!$C$37</f>
        <v>0</v>
      </c>
      <c r="D1139" s="392">
        <f>'TAMUT Fed'!$D$37</f>
        <v>0</v>
      </c>
      <c r="E1139" s="392">
        <f>'TAMUT Fed'!$E$37</f>
        <v>2515238</v>
      </c>
      <c r="F1139" s="392">
        <f>'TAMUT Fed'!$F$37</f>
        <v>704561</v>
      </c>
      <c r="G1139" s="392">
        <f>'TAMUT Fed'!$G$37</f>
        <v>0</v>
      </c>
      <c r="H1139" s="393"/>
    </row>
    <row r="1140" spans="1:8" hidden="1" outlineLevel="1" collapsed="1">
      <c r="A1140" s="390"/>
      <c r="B1140" s="391"/>
      <c r="C1140" s="392">
        <f>'TARLST Fed'!$C$37</f>
        <v>0</v>
      </c>
      <c r="D1140" s="392">
        <f>'TARLST Fed'!$D$37</f>
        <v>0</v>
      </c>
      <c r="E1140" s="392">
        <f>'TARLST Fed'!$E$37</f>
        <v>14206422</v>
      </c>
      <c r="F1140" s="392">
        <f>'TARLST Fed'!$F$37</f>
        <v>0</v>
      </c>
      <c r="G1140" s="392">
        <f>'TARLST Fed'!$G$37</f>
        <v>0</v>
      </c>
      <c r="H1140" s="393"/>
    </row>
    <row r="1141" spans="1:8" hidden="1" outlineLevel="1" collapsed="1">
      <c r="A1141" s="390"/>
      <c r="B1141" s="391"/>
      <c r="C1141" s="392">
        <f>'TSU Fed'!$C$37</f>
        <v>0</v>
      </c>
      <c r="D1141" s="392">
        <f>'TSU Fed'!$D$37</f>
        <v>0</v>
      </c>
      <c r="E1141" s="392">
        <f>'TSU Fed'!$E$37</f>
        <v>16839988</v>
      </c>
      <c r="F1141" s="392">
        <f>'TSU Fed'!$F$37</f>
        <v>0</v>
      </c>
      <c r="G1141" s="392">
        <f>'TSU Fed'!$G$37</f>
        <v>0</v>
      </c>
      <c r="H1141" s="393"/>
    </row>
    <row r="1142" spans="1:8" hidden="1" outlineLevel="1" collapsed="1">
      <c r="A1142" s="390"/>
      <c r="B1142" s="391"/>
      <c r="C1142" s="392">
        <f>'TTU Fed'!$C$37</f>
        <v>0</v>
      </c>
      <c r="D1142" s="392">
        <f>'TTU Fed'!$D$37</f>
        <v>0</v>
      </c>
      <c r="E1142" s="392">
        <f>'TTU Fed'!$E$37</f>
        <v>34906018</v>
      </c>
      <c r="F1142" s="392">
        <f>'TTU Fed'!$F$37</f>
        <v>14060630</v>
      </c>
      <c r="G1142" s="392">
        <f>'TTU Fed'!$G$37</f>
        <v>0</v>
      </c>
      <c r="H1142" s="393"/>
    </row>
    <row r="1143" spans="1:8" hidden="1" outlineLevel="1" collapsed="1">
      <c r="A1143" s="390"/>
      <c r="B1143" s="391"/>
      <c r="C1143" s="392">
        <f>'TWU Fed'!$C$37</f>
        <v>0</v>
      </c>
      <c r="D1143" s="392">
        <f>'TWU Fed'!$D$37</f>
        <v>0</v>
      </c>
      <c r="E1143" s="392">
        <f>'TWU Fed'!$E$37</f>
        <v>13182366</v>
      </c>
      <c r="F1143" s="392">
        <f>'TWU Fed'!$F$37</f>
        <v>1189283</v>
      </c>
      <c r="G1143" s="392">
        <f>'TWU Fed'!$G$37</f>
        <v>250050</v>
      </c>
      <c r="H1143" s="393"/>
    </row>
    <row r="1144" spans="1:8" hidden="1" outlineLevel="1" collapsed="1">
      <c r="A1144" s="390"/>
      <c r="B1144" s="391"/>
      <c r="C1144" s="392">
        <f>'TXST Fed'!$C$37</f>
        <v>0</v>
      </c>
      <c r="D1144" s="392">
        <f>'TXST Fed'!$D$37</f>
        <v>0</v>
      </c>
      <c r="E1144" s="392">
        <f>'TXST Fed'!$E$37</f>
        <v>45816234</v>
      </c>
      <c r="F1144" s="392">
        <f>'TXST Fed'!$F$37</f>
        <v>3163189</v>
      </c>
      <c r="G1144" s="392">
        <f>'TXST Fed'!$G$37</f>
        <v>42653045</v>
      </c>
      <c r="H1144" s="393"/>
    </row>
    <row r="1145" spans="1:8" hidden="1" outlineLevel="1" collapsed="1">
      <c r="A1145" s="390"/>
      <c r="B1145" s="391"/>
      <c r="C1145" s="392">
        <f>'TYL Fed'!$C$37</f>
        <v>0</v>
      </c>
      <c r="D1145" s="392">
        <f>'TYL Fed'!$D$37</f>
        <v>0</v>
      </c>
      <c r="E1145" s="392">
        <f>'TYL Fed'!$E$37</f>
        <v>8617756</v>
      </c>
      <c r="F1145" s="392">
        <f>'TYL Fed'!$F$37</f>
        <v>34652</v>
      </c>
      <c r="G1145" s="392">
        <f>'TYL Fed'!$G$37</f>
        <v>0</v>
      </c>
      <c r="H1145" s="393"/>
    </row>
    <row r="1146" spans="1:8" hidden="1" outlineLevel="1" collapsed="1">
      <c r="A1146" s="390"/>
      <c r="B1146" s="391"/>
      <c r="C1146" s="392">
        <f>'UH1 Fed'!$C$37</f>
        <v>0</v>
      </c>
      <c r="D1146" s="392">
        <f>'UH1 Fed'!$D$37</f>
        <v>0</v>
      </c>
      <c r="E1146" s="392">
        <f>'UH1 Fed'!$E$37</f>
        <v>54236321</v>
      </c>
      <c r="F1146" s="392">
        <f>'UH1 Fed'!$F$37</f>
        <v>10333358</v>
      </c>
      <c r="G1146" s="392">
        <f>'UH1 Fed'!$G$37</f>
        <v>0</v>
      </c>
      <c r="H1146" s="393"/>
    </row>
    <row r="1147" spans="1:8" hidden="1" outlineLevel="1" collapsed="1">
      <c r="A1147" s="390"/>
      <c r="B1147" s="391"/>
      <c r="C1147" s="392">
        <f>'UHCL Fed'!$C$37</f>
        <v>0</v>
      </c>
      <c r="D1147" s="392">
        <f>'UHCL Fed'!$D$37</f>
        <v>0</v>
      </c>
      <c r="E1147" s="392">
        <f>'UHCL Fed'!$E$37</f>
        <v>8775834</v>
      </c>
      <c r="F1147" s="392">
        <f>'UHCL Fed'!$F$37</f>
        <v>0</v>
      </c>
      <c r="G1147" s="392">
        <f>'UHCL Fed'!$G$37</f>
        <v>1008705</v>
      </c>
      <c r="H1147" s="393"/>
    </row>
    <row r="1148" spans="1:8" hidden="1" outlineLevel="1" collapsed="1">
      <c r="A1148" s="390"/>
      <c r="B1148" s="391"/>
      <c r="C1148" s="392">
        <f>'UHD Fed'!$C$37</f>
        <v>0</v>
      </c>
      <c r="D1148" s="392">
        <f>'UHD Fed'!$D$37</f>
        <v>0</v>
      </c>
      <c r="E1148" s="392">
        <f>'UHD Fed'!$E$37</f>
        <v>15404686</v>
      </c>
      <c r="F1148" s="392">
        <f>'UHD Fed'!$F$37</f>
        <v>1592053</v>
      </c>
      <c r="G1148" s="392">
        <f>'UHD Fed'!$G$37</f>
        <v>0</v>
      </c>
      <c r="H1148" s="393"/>
    </row>
    <row r="1149" spans="1:8" hidden="1" outlineLevel="1" collapsed="1">
      <c r="A1149" s="390"/>
      <c r="B1149" s="391"/>
      <c r="C1149" s="392">
        <f>'UHV Fed'!$C$37</f>
        <v>0</v>
      </c>
      <c r="D1149" s="392">
        <f>'UHV Fed'!$D$37</f>
        <v>0</v>
      </c>
      <c r="E1149" s="392">
        <f>'UHV Fed'!$E$37</f>
        <v>2878918</v>
      </c>
      <c r="F1149" s="392">
        <f>'UHV Fed'!$F$37</f>
        <v>981110</v>
      </c>
      <c r="G1149" s="392">
        <f>'UHV Fed'!$G$37</f>
        <v>1897808</v>
      </c>
      <c r="H1149" s="393"/>
    </row>
    <row r="1150" spans="1:8" hidden="1" outlineLevel="1" collapsed="1">
      <c r="A1150" s="390"/>
      <c r="B1150" s="391"/>
      <c r="C1150" s="392">
        <f>'UNT Fed'!$C$37</f>
        <v>0</v>
      </c>
      <c r="D1150" s="392">
        <f>'UNT Fed'!$D$37</f>
        <v>0</v>
      </c>
      <c r="E1150" s="392">
        <f>'UNT Fed'!$E$37</f>
        <v>41799783</v>
      </c>
      <c r="F1150" s="392">
        <f>'UNT Fed'!$F$37</f>
        <v>12352337</v>
      </c>
      <c r="G1150" s="392">
        <f>'UNT Fed'!$G$37</f>
        <v>192486</v>
      </c>
      <c r="H1150" s="393"/>
    </row>
    <row r="1151" spans="1:8" hidden="1" outlineLevel="1" collapsed="1">
      <c r="A1151" s="390"/>
      <c r="B1151" s="391"/>
      <c r="C1151" s="392">
        <f>'UNTD Fed'!$C$37</f>
        <v>0</v>
      </c>
      <c r="D1151" s="392">
        <f>'UNTD Fed'!$D$37</f>
        <v>0</v>
      </c>
      <c r="E1151" s="392">
        <f>'UNTD Fed'!$E$37</f>
        <v>4766644</v>
      </c>
      <c r="F1151" s="392">
        <f>'UNTD Fed'!$F$37</f>
        <v>3165204</v>
      </c>
      <c r="G1151" s="392">
        <f>'UNTD Fed'!$G$37</f>
        <v>517971</v>
      </c>
      <c r="H1151" s="393"/>
    </row>
    <row r="1152" spans="1:8" hidden="1" outlineLevel="1" collapsed="1">
      <c r="A1152" s="390"/>
      <c r="B1152" s="391"/>
      <c r="C1152" s="392">
        <f>'WTAMU Fed'!$C$37</f>
        <v>0</v>
      </c>
      <c r="D1152" s="392">
        <f>'WTAMU Fed'!$D$37</f>
        <v>0</v>
      </c>
      <c r="E1152" s="392">
        <f>'WTAMU Fed'!$E$37</f>
        <v>8574189</v>
      </c>
      <c r="F1152" s="392">
        <f>'WTAMU Fed'!$F$37</f>
        <v>617755</v>
      </c>
      <c r="G1152" s="392">
        <f>'WTAMU Fed'!$G$37</f>
        <v>0</v>
      </c>
      <c r="H1152" s="393"/>
    </row>
    <row r="1153" spans="1:8" collapsed="1">
      <c r="A1153" s="390" t="s">
        <v>1027</v>
      </c>
      <c r="B1153" s="391" t="s">
        <v>1010</v>
      </c>
      <c r="C1153" s="392">
        <f>SUM(C1117:C1152)</f>
        <v>0</v>
      </c>
      <c r="D1153" s="392">
        <f>SUM(D1117:D1152)</f>
        <v>0</v>
      </c>
      <c r="E1153" s="392">
        <f>SUM(E1117:E1152)</f>
        <v>711432413</v>
      </c>
      <c r="F1153" s="392">
        <f>SUM(F1117:F1152)</f>
        <v>167778974</v>
      </c>
      <c r="G1153" s="392">
        <f>SUM(G1117:G1152)</f>
        <v>103387989</v>
      </c>
      <c r="H1153" s="393"/>
    </row>
    <row r="1154" spans="1:8" hidden="1" outlineLevel="1">
      <c r="A1154" s="390"/>
      <c r="B1154" s="391"/>
      <c r="C1154" s="392">
        <f>'ARL Fed'!$C$38</f>
        <v>0</v>
      </c>
      <c r="D1154" s="392">
        <f>'ARL Fed'!$D$38</f>
        <v>0</v>
      </c>
      <c r="E1154" s="392">
        <f>'ARL Fed'!$E$38</f>
        <v>0</v>
      </c>
      <c r="F1154" s="392">
        <f>'ARL Fed'!$F$38</f>
        <v>0</v>
      </c>
      <c r="G1154" s="392">
        <f>'ARL Fed'!$G$38</f>
        <v>0</v>
      </c>
      <c r="H1154" s="393"/>
    </row>
    <row r="1155" spans="1:8" hidden="1" outlineLevel="1" collapsed="1">
      <c r="A1155" s="390"/>
      <c r="B1155" s="391"/>
      <c r="C1155" s="392">
        <f>'ASU Fed'!$C$38</f>
        <v>0</v>
      </c>
      <c r="D1155" s="392">
        <f>'ASU Fed'!$D$38</f>
        <v>0</v>
      </c>
      <c r="E1155" s="392">
        <f>'ASU Fed'!$E$38</f>
        <v>0</v>
      </c>
      <c r="F1155" s="392">
        <f>'ASU Fed'!$F$38</f>
        <v>0</v>
      </c>
      <c r="G1155" s="392">
        <f>'ASU Fed'!$G$38</f>
        <v>0</v>
      </c>
      <c r="H1155" s="393"/>
    </row>
    <row r="1156" spans="1:8" hidden="1" outlineLevel="1" collapsed="1">
      <c r="A1156" s="390"/>
      <c r="B1156" s="391"/>
      <c r="C1156" s="392">
        <f>'AUS1 Fed'!$C$38</f>
        <v>0</v>
      </c>
      <c r="D1156" s="392">
        <f>'AUS1 Fed'!$D$38</f>
        <v>0</v>
      </c>
      <c r="E1156" s="392">
        <f>'AUS1 Fed'!$E$38</f>
        <v>0</v>
      </c>
      <c r="F1156" s="392">
        <f>'AUS1 Fed'!$F$38</f>
        <v>0</v>
      </c>
      <c r="G1156" s="392">
        <f>'AUS1 Fed'!$G$38</f>
        <v>0</v>
      </c>
      <c r="H1156" s="393"/>
    </row>
    <row r="1157" spans="1:8" hidden="1" outlineLevel="1" collapsed="1">
      <c r="A1157" s="390"/>
      <c r="B1157" s="391"/>
      <c r="C1157" s="392">
        <f>'Dal Fed'!$C$38</f>
        <v>0</v>
      </c>
      <c r="D1157" s="392">
        <f>'Dal Fed'!$D$38</f>
        <v>0</v>
      </c>
      <c r="E1157" s="392">
        <f>'Dal Fed'!$E$38</f>
        <v>0</v>
      </c>
      <c r="F1157" s="392">
        <f>'Dal Fed'!$F$38</f>
        <v>0</v>
      </c>
      <c r="G1157" s="392">
        <f>'Dal Fed'!$G$38</f>
        <v>0</v>
      </c>
      <c r="H1157" s="393"/>
    </row>
    <row r="1158" spans="1:8" hidden="1" outlineLevel="1" collapsed="1">
      <c r="A1158" s="390"/>
      <c r="B1158" s="391"/>
      <c r="C1158" s="392">
        <f>'E-P Fed'!$C$38</f>
        <v>0</v>
      </c>
      <c r="D1158" s="392">
        <f>'E-P Fed'!$D$38</f>
        <v>0</v>
      </c>
      <c r="E1158" s="392">
        <f>'E-P Fed'!$E$38</f>
        <v>0</v>
      </c>
      <c r="F1158" s="392">
        <f>'E-P Fed'!$F$38</f>
        <v>0</v>
      </c>
      <c r="G1158" s="392">
        <f>'E-P Fed'!$G$38</f>
        <v>0</v>
      </c>
      <c r="H1158" s="393"/>
    </row>
    <row r="1159" spans="1:8" hidden="1" outlineLevel="1" collapsed="1">
      <c r="A1159" s="390"/>
      <c r="B1159" s="391"/>
      <c r="C1159" s="392">
        <f>'LU Fed'!$C$38</f>
        <v>0</v>
      </c>
      <c r="D1159" s="392">
        <f>'LU Fed'!$D$38</f>
        <v>0</v>
      </c>
      <c r="E1159" s="392">
        <f>'LU Fed'!$E$38</f>
        <v>0</v>
      </c>
      <c r="F1159" s="392">
        <f>'LU Fed'!$F$38</f>
        <v>0</v>
      </c>
      <c r="G1159" s="392">
        <f>'LU Fed'!$G$38</f>
        <v>0</v>
      </c>
      <c r="H1159" s="393"/>
    </row>
    <row r="1160" spans="1:8" hidden="1" outlineLevel="1" collapsed="1">
      <c r="A1160" s="390"/>
      <c r="B1160" s="391"/>
      <c r="C1160" s="392">
        <f>'MIdWST Fed'!$C$38</f>
        <v>0</v>
      </c>
      <c r="D1160" s="392">
        <f>'MIdWST Fed'!$D$38</f>
        <v>0</v>
      </c>
      <c r="E1160" s="392">
        <f>'MIdWST Fed'!$E$38</f>
        <v>0</v>
      </c>
      <c r="F1160" s="392">
        <f>'MIdWST Fed'!$F$38</f>
        <v>0</v>
      </c>
      <c r="G1160" s="392">
        <f>'MIdWST Fed'!$G$38</f>
        <v>0</v>
      </c>
      <c r="H1160" s="393"/>
    </row>
    <row r="1161" spans="1:8" hidden="1" outlineLevel="1" collapsed="1">
      <c r="A1161" s="390"/>
      <c r="B1161" s="391"/>
      <c r="C1161" s="392">
        <f>'P-B Fed'!$C$38</f>
        <v>0</v>
      </c>
      <c r="D1161" s="392">
        <f>'P-B Fed'!$D$38</f>
        <v>0</v>
      </c>
      <c r="E1161" s="392">
        <f>'P-B Fed'!$E$38</f>
        <v>0</v>
      </c>
      <c r="F1161" s="392">
        <f>'P-B Fed'!$F$38</f>
        <v>0</v>
      </c>
      <c r="G1161" s="392">
        <f>'P-B Fed'!$G$38</f>
        <v>0</v>
      </c>
      <c r="H1161" s="393"/>
    </row>
    <row r="1162" spans="1:8" hidden="1" outlineLevel="1" collapsed="1">
      <c r="A1162" s="390"/>
      <c r="B1162" s="391"/>
      <c r="C1162" s="392">
        <f>'PVAMU Fed'!$C$38</f>
        <v>0</v>
      </c>
      <c r="D1162" s="392">
        <f>'PVAMU Fed'!$D$38</f>
        <v>0</v>
      </c>
      <c r="E1162" s="392">
        <f>'PVAMU Fed'!$E$38</f>
        <v>46221046</v>
      </c>
      <c r="F1162" s="392">
        <f>'PVAMU Fed'!$F$38</f>
        <v>0</v>
      </c>
      <c r="G1162" s="392">
        <f>'PVAMU Fed'!$G$38</f>
        <v>0</v>
      </c>
      <c r="H1162" s="393"/>
    </row>
    <row r="1163" spans="1:8" hidden="1" outlineLevel="1" collapsed="1">
      <c r="A1163" s="390"/>
      <c r="B1163" s="391"/>
      <c r="C1163" s="392">
        <f>'RGV1 Fed'!$C$38</f>
        <v>0</v>
      </c>
      <c r="D1163" s="392">
        <f>'RGV1 Fed'!$D$38</f>
        <v>0</v>
      </c>
      <c r="E1163" s="392">
        <f>'RGV1 Fed'!$E$38</f>
        <v>0</v>
      </c>
      <c r="F1163" s="392">
        <f>'RGV1 Fed'!$F$38</f>
        <v>0</v>
      </c>
      <c r="G1163" s="392">
        <f>'RGV1 Fed'!$G$38</f>
        <v>0</v>
      </c>
      <c r="H1163" s="393"/>
    </row>
    <row r="1164" spans="1:8" hidden="1" outlineLevel="1" collapsed="1">
      <c r="A1164" s="390"/>
      <c r="B1164" s="391"/>
      <c r="C1164" s="392">
        <f>'S-A Fed'!$C$38</f>
        <v>0</v>
      </c>
      <c r="D1164" s="392">
        <f>'S-A Fed'!$D$38</f>
        <v>0</v>
      </c>
      <c r="E1164" s="392">
        <f>'S-A Fed'!$E$38</f>
        <v>0</v>
      </c>
      <c r="F1164" s="392">
        <f>'S-A Fed'!$F$38</f>
        <v>0</v>
      </c>
      <c r="G1164" s="392">
        <f>'S-A Fed'!$G$38</f>
        <v>0</v>
      </c>
      <c r="H1164" s="393"/>
    </row>
    <row r="1165" spans="1:8" hidden="1" outlineLevel="1" collapsed="1">
      <c r="A1165" s="390"/>
      <c r="B1165" s="391"/>
      <c r="C1165" s="392">
        <f>'SFA Fed'!$C$38</f>
        <v>0</v>
      </c>
      <c r="D1165" s="392">
        <f>'SFA Fed'!$D$38</f>
        <v>0</v>
      </c>
      <c r="E1165" s="392">
        <f>'SFA Fed'!$E$38</f>
        <v>0</v>
      </c>
      <c r="F1165" s="392">
        <f>'SFA Fed'!$F$38</f>
        <v>0</v>
      </c>
      <c r="G1165" s="392">
        <f>'SFA Fed'!$G$38</f>
        <v>0</v>
      </c>
      <c r="H1165" s="393"/>
    </row>
    <row r="1166" spans="1:8" hidden="1" outlineLevel="1" collapsed="1">
      <c r="A1166" s="390"/>
      <c r="B1166" s="391"/>
      <c r="C1166" s="392">
        <f>'SHSU1 Fed'!$C$38</f>
        <v>0</v>
      </c>
      <c r="D1166" s="392">
        <f>'SHSU1 Fed'!$D$38</f>
        <v>0</v>
      </c>
      <c r="E1166" s="392">
        <f>'SHSU1 Fed'!$E$38</f>
        <v>0</v>
      </c>
      <c r="F1166" s="392">
        <f>'SHSU1 Fed'!$F$38</f>
        <v>0</v>
      </c>
      <c r="G1166" s="392">
        <f>'SHSU1 Fed'!$G$38</f>
        <v>0</v>
      </c>
      <c r="H1166" s="393"/>
    </row>
    <row r="1167" spans="1:8" hidden="1" outlineLevel="1" collapsed="1">
      <c r="A1167" s="390"/>
      <c r="B1167" s="391"/>
      <c r="C1167" s="392">
        <f>'SRSU Fed'!$C$38</f>
        <v>0</v>
      </c>
      <c r="D1167" s="392">
        <f>'SRSU Fed'!$D$38</f>
        <v>0</v>
      </c>
      <c r="E1167" s="392">
        <f>'SRSU Fed'!$E$38</f>
        <v>0</v>
      </c>
      <c r="F1167" s="392">
        <f>'SRSU Fed'!$F$38</f>
        <v>0</v>
      </c>
      <c r="G1167" s="392">
        <f>'SRSU Fed'!$G$38</f>
        <v>0</v>
      </c>
      <c r="H1167" s="393"/>
    </row>
    <row r="1168" spans="1:8" hidden="1" outlineLevel="1" collapsed="1">
      <c r="A1168" s="390"/>
      <c r="B1168" s="391"/>
      <c r="C1168" s="392">
        <f>'TAMIU Fed'!$C$38</f>
        <v>0</v>
      </c>
      <c r="D1168" s="392">
        <f>'TAMIU Fed'!$D$38</f>
        <v>0</v>
      </c>
      <c r="E1168" s="392">
        <f>'TAMIU Fed'!$E$38</f>
        <v>0</v>
      </c>
      <c r="F1168" s="392">
        <f>'TAMIU Fed'!$F$38</f>
        <v>0</v>
      </c>
      <c r="G1168" s="392">
        <f>'TAMIU Fed'!$G$38</f>
        <v>0</v>
      </c>
      <c r="H1168" s="393"/>
    </row>
    <row r="1169" spans="1:8" hidden="1" outlineLevel="1" collapsed="1">
      <c r="A1169" s="390"/>
      <c r="B1169" s="391"/>
      <c r="C1169" s="392">
        <f>'TAMU Fed'!$C$38</f>
        <v>0</v>
      </c>
      <c r="D1169" s="392">
        <f>'TAMU Fed'!$D$38</f>
        <v>0</v>
      </c>
      <c r="E1169" s="392">
        <f>'TAMU Fed'!$E$38</f>
        <v>0</v>
      </c>
      <c r="F1169" s="392">
        <f>'TAMU Fed'!$F$38</f>
        <v>0</v>
      </c>
      <c r="G1169" s="392">
        <f>'TAMU Fed'!$G$38</f>
        <v>0</v>
      </c>
      <c r="H1169" s="393"/>
    </row>
    <row r="1170" spans="1:8" hidden="1" outlineLevel="1" collapsed="1">
      <c r="A1170" s="390"/>
      <c r="B1170" s="391"/>
      <c r="C1170" s="392">
        <f>'TAMUC Fed'!$C$38</f>
        <v>0</v>
      </c>
      <c r="D1170" s="392">
        <f>'TAMUC Fed'!$D$38</f>
        <v>0</v>
      </c>
      <c r="E1170" s="392">
        <f>'TAMUC Fed'!$E$38</f>
        <v>0</v>
      </c>
      <c r="F1170" s="392">
        <f>'TAMUC Fed'!$F$38</f>
        <v>0</v>
      </c>
      <c r="G1170" s="392">
        <f>'TAMUC Fed'!$G$38</f>
        <v>0</v>
      </c>
      <c r="H1170" s="393"/>
    </row>
    <row r="1171" spans="1:8" hidden="1" outlineLevel="1" collapsed="1">
      <c r="A1171" s="390"/>
      <c r="B1171" s="391"/>
      <c r="C1171" s="392">
        <f>'TAMUCC Fed'!$C$38</f>
        <v>0</v>
      </c>
      <c r="D1171" s="392">
        <f>'TAMUCC Fed'!$D$38</f>
        <v>0</v>
      </c>
      <c r="E1171" s="392">
        <f>'TAMUCC Fed'!$E$38</f>
        <v>0</v>
      </c>
      <c r="F1171" s="392">
        <f>'TAMUCC Fed'!$F$38</f>
        <v>0</v>
      </c>
      <c r="G1171" s="392">
        <f>'TAMUCC Fed'!$G$38</f>
        <v>0</v>
      </c>
      <c r="H1171" s="393"/>
    </row>
    <row r="1172" spans="1:8" hidden="1" outlineLevel="1" collapsed="1">
      <c r="A1172" s="390"/>
      <c r="B1172" s="391"/>
      <c r="C1172" s="392">
        <f>'TAMUCT Fed'!$C$38</f>
        <v>0</v>
      </c>
      <c r="D1172" s="392">
        <f>'TAMUCT Fed'!$D$38</f>
        <v>0</v>
      </c>
      <c r="E1172" s="392">
        <f>'TAMUCT Fed'!$E$38</f>
        <v>0</v>
      </c>
      <c r="F1172" s="392">
        <f>'TAMUCT Fed'!$F$38</f>
        <v>0</v>
      </c>
      <c r="G1172" s="392">
        <f>'TAMUCT Fed'!$G$38</f>
        <v>0</v>
      </c>
      <c r="H1172" s="393"/>
    </row>
    <row r="1173" spans="1:8" hidden="1" outlineLevel="1" collapsed="1">
      <c r="A1173" s="390"/>
      <c r="B1173" s="391"/>
      <c r="C1173" s="392">
        <f>'TAMUG Fed'!$C$38</f>
        <v>0</v>
      </c>
      <c r="D1173" s="392">
        <f>'TAMUG Fed'!$D$38</f>
        <v>0</v>
      </c>
      <c r="E1173" s="392">
        <f>'TAMUG Fed'!$E$38</f>
        <v>0</v>
      </c>
      <c r="F1173" s="392">
        <f>'TAMUG Fed'!$F$38</f>
        <v>0</v>
      </c>
      <c r="G1173" s="392">
        <f>'TAMUG Fed'!$G$38</f>
        <v>0</v>
      </c>
      <c r="H1173" s="393"/>
    </row>
    <row r="1174" spans="1:8" hidden="1" outlineLevel="1" collapsed="1">
      <c r="A1174" s="390"/>
      <c r="B1174" s="391"/>
      <c r="C1174" s="392">
        <f>'TAMUK Fed'!$C$38</f>
        <v>0</v>
      </c>
      <c r="D1174" s="392">
        <f>'TAMUK Fed'!$D$38</f>
        <v>0</v>
      </c>
      <c r="E1174" s="392">
        <f>'TAMUK Fed'!$E$38</f>
        <v>0</v>
      </c>
      <c r="F1174" s="392">
        <f>'TAMUK Fed'!$F$38</f>
        <v>0</v>
      </c>
      <c r="G1174" s="392">
        <f>'TAMUK Fed'!$G$38</f>
        <v>0</v>
      </c>
      <c r="H1174" s="393"/>
    </row>
    <row r="1175" spans="1:8" hidden="1" outlineLevel="1" collapsed="1">
      <c r="A1175" s="390"/>
      <c r="B1175" s="391"/>
      <c r="C1175" s="392">
        <f>'TAMUSA Fed'!$C$38</f>
        <v>0</v>
      </c>
      <c r="D1175" s="392">
        <f>'TAMUSA Fed'!$D$38</f>
        <v>0</v>
      </c>
      <c r="E1175" s="392">
        <f>'TAMUSA Fed'!$E$38</f>
        <v>0</v>
      </c>
      <c r="F1175" s="392">
        <f>'TAMUSA Fed'!$F$38</f>
        <v>0</v>
      </c>
      <c r="G1175" s="392">
        <f>'TAMUSA Fed'!$G$38</f>
        <v>0</v>
      </c>
      <c r="H1175" s="393"/>
    </row>
    <row r="1176" spans="1:8" hidden="1" outlineLevel="1" collapsed="1">
      <c r="A1176" s="390"/>
      <c r="B1176" s="391"/>
      <c r="C1176" s="392">
        <f>'TAMUT Fed'!$C$38</f>
        <v>0</v>
      </c>
      <c r="D1176" s="392">
        <f>'TAMUT Fed'!$D$38</f>
        <v>0</v>
      </c>
      <c r="E1176" s="392">
        <f>'TAMUT Fed'!$E$38</f>
        <v>0</v>
      </c>
      <c r="F1176" s="392">
        <f>'TAMUT Fed'!$F$38</f>
        <v>0</v>
      </c>
      <c r="G1176" s="392">
        <f>'TAMUT Fed'!$G$38</f>
        <v>0</v>
      </c>
      <c r="H1176" s="393"/>
    </row>
    <row r="1177" spans="1:8" hidden="1" outlineLevel="1" collapsed="1">
      <c r="A1177" s="390"/>
      <c r="B1177" s="391"/>
      <c r="C1177" s="392">
        <f>'TARLST Fed'!$C$38</f>
        <v>0</v>
      </c>
      <c r="D1177" s="392">
        <f>'TARLST Fed'!$D$38</f>
        <v>0</v>
      </c>
      <c r="E1177" s="392">
        <f>'TARLST Fed'!$E$38</f>
        <v>0</v>
      </c>
      <c r="F1177" s="392">
        <f>'TARLST Fed'!$F$38</f>
        <v>0</v>
      </c>
      <c r="G1177" s="392">
        <f>'TARLST Fed'!$G$38</f>
        <v>0</v>
      </c>
      <c r="H1177" s="393"/>
    </row>
    <row r="1178" spans="1:8" hidden="1" outlineLevel="1" collapsed="1">
      <c r="A1178" s="390"/>
      <c r="B1178" s="391"/>
      <c r="C1178" s="392">
        <f>'TSU Fed'!$C$38</f>
        <v>0</v>
      </c>
      <c r="D1178" s="392">
        <f>'TSU Fed'!$D$38</f>
        <v>0</v>
      </c>
      <c r="E1178" s="392">
        <f>'TSU Fed'!$E$38</f>
        <v>56249160</v>
      </c>
      <c r="F1178" s="392">
        <f>'TSU Fed'!$F$38</f>
        <v>0</v>
      </c>
      <c r="G1178" s="392">
        <f>'TSU Fed'!$G$38</f>
        <v>0</v>
      </c>
      <c r="H1178" s="393"/>
    </row>
    <row r="1179" spans="1:8" hidden="1" outlineLevel="1" collapsed="1">
      <c r="A1179" s="390"/>
      <c r="B1179" s="391"/>
      <c r="C1179" s="392">
        <f>'TTU Fed'!$C$38</f>
        <v>0</v>
      </c>
      <c r="D1179" s="392">
        <f>'TTU Fed'!$D$38</f>
        <v>0</v>
      </c>
      <c r="E1179" s="392">
        <f>'TTU Fed'!$E$38</f>
        <v>0</v>
      </c>
      <c r="F1179" s="392">
        <f>'TTU Fed'!$F$38</f>
        <v>0</v>
      </c>
      <c r="G1179" s="392">
        <f>'TTU Fed'!$G$38</f>
        <v>0</v>
      </c>
      <c r="H1179" s="393"/>
    </row>
    <row r="1180" spans="1:8" hidden="1" outlineLevel="1" collapsed="1">
      <c r="A1180" s="390"/>
      <c r="B1180" s="391"/>
      <c r="C1180" s="392">
        <f>'TWU Fed'!$C$38</f>
        <v>0</v>
      </c>
      <c r="D1180" s="392">
        <f>'TWU Fed'!$D$38</f>
        <v>0</v>
      </c>
      <c r="E1180" s="392">
        <f>'TWU Fed'!$E$38</f>
        <v>0</v>
      </c>
      <c r="F1180" s="392">
        <f>'TWU Fed'!$F$38</f>
        <v>0</v>
      </c>
      <c r="G1180" s="392">
        <f>'TWU Fed'!$G$38</f>
        <v>0</v>
      </c>
      <c r="H1180" s="393"/>
    </row>
    <row r="1181" spans="1:8" hidden="1" outlineLevel="1" collapsed="1">
      <c r="A1181" s="390"/>
      <c r="B1181" s="391"/>
      <c r="C1181" s="392">
        <f>'TXST Fed'!$C$38</f>
        <v>0</v>
      </c>
      <c r="D1181" s="392">
        <f>'TXST Fed'!$D$38</f>
        <v>0</v>
      </c>
      <c r="E1181" s="392">
        <f>'TXST Fed'!$E$38</f>
        <v>0</v>
      </c>
      <c r="F1181" s="392">
        <f>'TXST Fed'!$F$38</f>
        <v>0</v>
      </c>
      <c r="G1181" s="392">
        <f>'TXST Fed'!$G$38</f>
        <v>0</v>
      </c>
      <c r="H1181" s="393"/>
    </row>
    <row r="1182" spans="1:8" hidden="1" outlineLevel="1" collapsed="1">
      <c r="A1182" s="390"/>
      <c r="B1182" s="391"/>
      <c r="C1182" s="392">
        <f>'TYL Fed'!$C$38</f>
        <v>0</v>
      </c>
      <c r="D1182" s="392">
        <f>'TYL Fed'!$D$38</f>
        <v>0</v>
      </c>
      <c r="E1182" s="392">
        <f>'TYL Fed'!$E$38</f>
        <v>0</v>
      </c>
      <c r="F1182" s="392">
        <f>'TYL Fed'!$F$38</f>
        <v>0</v>
      </c>
      <c r="G1182" s="392">
        <f>'TYL Fed'!$G$38</f>
        <v>0</v>
      </c>
      <c r="H1182" s="393"/>
    </row>
    <row r="1183" spans="1:8" hidden="1" outlineLevel="1" collapsed="1">
      <c r="A1183" s="390"/>
      <c r="B1183" s="391"/>
      <c r="C1183" s="392">
        <f>'UH1 Fed'!$C$38</f>
        <v>0</v>
      </c>
      <c r="D1183" s="392">
        <f>'UH1 Fed'!$D$38</f>
        <v>0</v>
      </c>
      <c r="E1183" s="392">
        <f>'UH1 Fed'!$E$38</f>
        <v>0</v>
      </c>
      <c r="F1183" s="392">
        <f>'UH1 Fed'!$F$38</f>
        <v>0</v>
      </c>
      <c r="G1183" s="392">
        <f>'UH1 Fed'!$G$38</f>
        <v>0</v>
      </c>
      <c r="H1183" s="393"/>
    </row>
    <row r="1184" spans="1:8" hidden="1" outlineLevel="1" collapsed="1">
      <c r="A1184" s="390"/>
      <c r="B1184" s="391"/>
      <c r="C1184" s="392">
        <f>'UHCL Fed'!$C$38</f>
        <v>0</v>
      </c>
      <c r="D1184" s="392">
        <f>'UHCL Fed'!$D$38</f>
        <v>0</v>
      </c>
      <c r="E1184" s="392">
        <f>'UHCL Fed'!$E$38</f>
        <v>0</v>
      </c>
      <c r="F1184" s="392">
        <f>'UHCL Fed'!$F$38</f>
        <v>0</v>
      </c>
      <c r="G1184" s="392">
        <f>'UHCL Fed'!$G$38</f>
        <v>0</v>
      </c>
      <c r="H1184" s="393"/>
    </row>
    <row r="1185" spans="1:8" hidden="1" outlineLevel="1" collapsed="1">
      <c r="A1185" s="390"/>
      <c r="B1185" s="391"/>
      <c r="C1185" s="392">
        <f>'UHD Fed'!$C$38</f>
        <v>0</v>
      </c>
      <c r="D1185" s="392">
        <f>'UHD Fed'!$D$38</f>
        <v>0</v>
      </c>
      <c r="E1185" s="392">
        <f>'UHD Fed'!$E$38</f>
        <v>0</v>
      </c>
      <c r="F1185" s="392">
        <f>'UHD Fed'!$F$38</f>
        <v>0</v>
      </c>
      <c r="G1185" s="392">
        <f>'UHD Fed'!$G$38</f>
        <v>0</v>
      </c>
      <c r="H1185" s="393"/>
    </row>
    <row r="1186" spans="1:8" hidden="1" outlineLevel="1" collapsed="1">
      <c r="A1186" s="390"/>
      <c r="B1186" s="391"/>
      <c r="C1186" s="392">
        <f>'UHV Fed'!$C$38</f>
        <v>0</v>
      </c>
      <c r="D1186" s="392">
        <f>'UHV Fed'!$D$38</f>
        <v>0</v>
      </c>
      <c r="E1186" s="392">
        <f>'UHV Fed'!$E$38</f>
        <v>0</v>
      </c>
      <c r="F1186" s="392">
        <f>'UHV Fed'!$F$38</f>
        <v>0</v>
      </c>
      <c r="G1186" s="392">
        <f>'UHV Fed'!$G$38</f>
        <v>0</v>
      </c>
      <c r="H1186" s="393"/>
    </row>
    <row r="1187" spans="1:8" hidden="1" outlineLevel="1" collapsed="1">
      <c r="A1187" s="390"/>
      <c r="B1187" s="391"/>
      <c r="C1187" s="392">
        <f>'UNT Fed'!$C$38</f>
        <v>0</v>
      </c>
      <c r="D1187" s="392">
        <f>'UNT Fed'!$D$38</f>
        <v>0</v>
      </c>
      <c r="E1187" s="392">
        <f>'UNT Fed'!$E$38</f>
        <v>0</v>
      </c>
      <c r="F1187" s="392">
        <f>'UNT Fed'!$F$38</f>
        <v>0</v>
      </c>
      <c r="G1187" s="392">
        <f>'UNT Fed'!$G$38</f>
        <v>0</v>
      </c>
      <c r="H1187" s="393"/>
    </row>
    <row r="1188" spans="1:8" hidden="1" outlineLevel="1" collapsed="1">
      <c r="A1188" s="390"/>
      <c r="B1188" s="391"/>
      <c r="C1188" s="392">
        <f>'UNTD Fed'!$C$38</f>
        <v>0</v>
      </c>
      <c r="D1188" s="392">
        <f>'UNTD Fed'!$D$38</f>
        <v>0</v>
      </c>
      <c r="E1188" s="392">
        <f>'UNTD Fed'!$E$38</f>
        <v>0</v>
      </c>
      <c r="F1188" s="392">
        <f>'UNTD Fed'!$F$38</f>
        <v>0</v>
      </c>
      <c r="G1188" s="392">
        <f>'UNTD Fed'!$G$38</f>
        <v>0</v>
      </c>
      <c r="H1188" s="393"/>
    </row>
    <row r="1189" spans="1:8" hidden="1" outlineLevel="1" collapsed="1">
      <c r="A1189" s="390"/>
      <c r="B1189" s="391"/>
      <c r="C1189" s="392">
        <f>'WTAMU Fed'!$C$38</f>
        <v>0</v>
      </c>
      <c r="D1189" s="392">
        <f>'WTAMU Fed'!$D$38</f>
        <v>0</v>
      </c>
      <c r="E1189" s="392">
        <f>'WTAMU Fed'!$E$38</f>
        <v>0</v>
      </c>
      <c r="F1189" s="392">
        <f>'WTAMU Fed'!$F$38</f>
        <v>0</v>
      </c>
      <c r="G1189" s="392">
        <f>'WTAMU Fed'!$G$38</f>
        <v>0</v>
      </c>
      <c r="H1189" s="393"/>
    </row>
    <row r="1190" spans="1:8" collapsed="1">
      <c r="A1190" s="390" t="s">
        <v>1027</v>
      </c>
      <c r="B1190" s="391" t="s">
        <v>1011</v>
      </c>
      <c r="C1190" s="392">
        <f>SUM(C1154:C1189)</f>
        <v>0</v>
      </c>
      <c r="D1190" s="392">
        <f>SUM(D1154:D1189)</f>
        <v>0</v>
      </c>
      <c r="E1190" s="392">
        <f>SUM(E1154:E1189)</f>
        <v>102470206</v>
      </c>
      <c r="F1190" s="392">
        <f>SUM(F1154:F1189)</f>
        <v>0</v>
      </c>
      <c r="G1190" s="392">
        <f>SUM(G1154:G1189)</f>
        <v>0</v>
      </c>
      <c r="H1190" s="393"/>
    </row>
    <row r="1191" spans="1:8" hidden="1" outlineLevel="1">
      <c r="A1191" s="390"/>
      <c r="B1191" s="391"/>
      <c r="C1191" s="392">
        <f>'ARL Fed'!$C$39</f>
        <v>0</v>
      </c>
      <c r="D1191" s="392">
        <f>'ARL Fed'!$D$39</f>
        <v>0</v>
      </c>
      <c r="E1191" s="392">
        <f>'ARL Fed'!$E$39</f>
        <v>0</v>
      </c>
      <c r="F1191" s="392">
        <f>'ARL Fed'!$F$39</f>
        <v>0</v>
      </c>
      <c r="G1191" s="392">
        <f>'ARL Fed'!$G$39</f>
        <v>0</v>
      </c>
      <c r="H1191" s="393"/>
    </row>
    <row r="1192" spans="1:8" hidden="1" outlineLevel="1" collapsed="1">
      <c r="A1192" s="390"/>
      <c r="B1192" s="391"/>
      <c r="C1192" s="392">
        <f>'ASU Fed'!$C$39</f>
        <v>0</v>
      </c>
      <c r="D1192" s="392">
        <f>'ASU Fed'!$D$39</f>
        <v>0</v>
      </c>
      <c r="E1192" s="392">
        <f>'ASU Fed'!$E$39</f>
        <v>0</v>
      </c>
      <c r="F1192" s="392">
        <f>'ASU Fed'!$F$39</f>
        <v>0</v>
      </c>
      <c r="G1192" s="392">
        <f>'ASU Fed'!$G$39</f>
        <v>0</v>
      </c>
      <c r="H1192" s="393"/>
    </row>
    <row r="1193" spans="1:8" hidden="1" outlineLevel="1" collapsed="1">
      <c r="A1193" s="390"/>
      <c r="B1193" s="391"/>
      <c r="C1193" s="392">
        <f>'AUS1 Fed'!$C$39</f>
        <v>0</v>
      </c>
      <c r="D1193" s="392">
        <f>'AUS1 Fed'!$D$39</f>
        <v>0</v>
      </c>
      <c r="E1193" s="392">
        <f>'AUS1 Fed'!$E$39</f>
        <v>0</v>
      </c>
      <c r="F1193" s="392">
        <f>'AUS1 Fed'!$F$39</f>
        <v>0</v>
      </c>
      <c r="G1193" s="392">
        <f>'AUS1 Fed'!$G$39</f>
        <v>0</v>
      </c>
      <c r="H1193" s="393"/>
    </row>
    <row r="1194" spans="1:8" hidden="1" outlineLevel="1" collapsed="1">
      <c r="A1194" s="390"/>
      <c r="B1194" s="391"/>
      <c r="C1194" s="392">
        <f>'Dal Fed'!$C$39</f>
        <v>0</v>
      </c>
      <c r="D1194" s="392">
        <f>'Dal Fed'!$D$39</f>
        <v>0</v>
      </c>
      <c r="E1194" s="392">
        <f>'Dal Fed'!$E$39</f>
        <v>0</v>
      </c>
      <c r="F1194" s="392">
        <f>'Dal Fed'!$F$39</f>
        <v>0</v>
      </c>
      <c r="G1194" s="392">
        <f>'Dal Fed'!$G$39</f>
        <v>0</v>
      </c>
      <c r="H1194" s="393"/>
    </row>
    <row r="1195" spans="1:8" hidden="1" outlineLevel="1" collapsed="1">
      <c r="A1195" s="390"/>
      <c r="B1195" s="391"/>
      <c r="C1195" s="392">
        <f>'E-P Fed'!$C$39</f>
        <v>0</v>
      </c>
      <c r="D1195" s="392">
        <f>'E-P Fed'!$D$39</f>
        <v>0</v>
      </c>
      <c r="E1195" s="392">
        <f>'E-P Fed'!$E$39</f>
        <v>0</v>
      </c>
      <c r="F1195" s="392">
        <f>'E-P Fed'!$F$39</f>
        <v>0</v>
      </c>
      <c r="G1195" s="392">
        <f>'E-P Fed'!$G$39</f>
        <v>0</v>
      </c>
      <c r="H1195" s="393"/>
    </row>
    <row r="1196" spans="1:8" hidden="1" outlineLevel="1" collapsed="1">
      <c r="A1196" s="390"/>
      <c r="B1196" s="391"/>
      <c r="C1196" s="392">
        <f>'LU Fed'!$C$39</f>
        <v>0</v>
      </c>
      <c r="D1196" s="392">
        <f>'LU Fed'!$D$39</f>
        <v>0</v>
      </c>
      <c r="E1196" s="392">
        <f>'LU Fed'!$E$39</f>
        <v>0</v>
      </c>
      <c r="F1196" s="392">
        <f>'LU Fed'!$F$39</f>
        <v>0</v>
      </c>
      <c r="G1196" s="392">
        <f>'LU Fed'!$G$39</f>
        <v>0</v>
      </c>
      <c r="H1196" s="393"/>
    </row>
    <row r="1197" spans="1:8" hidden="1" outlineLevel="1" collapsed="1">
      <c r="A1197" s="390"/>
      <c r="B1197" s="391"/>
      <c r="C1197" s="392">
        <f>'MIdWST Fed'!$C$39</f>
        <v>0</v>
      </c>
      <c r="D1197" s="392">
        <f>'MIdWST Fed'!$D$39</f>
        <v>0</v>
      </c>
      <c r="E1197" s="392">
        <f>'MIdWST Fed'!$E$39</f>
        <v>0</v>
      </c>
      <c r="F1197" s="392">
        <f>'MIdWST Fed'!$F$39</f>
        <v>0</v>
      </c>
      <c r="G1197" s="392">
        <f>'MIdWST Fed'!$G$39</f>
        <v>0</v>
      </c>
      <c r="H1197" s="393"/>
    </row>
    <row r="1198" spans="1:8" hidden="1" outlineLevel="1" collapsed="1">
      <c r="A1198" s="390"/>
      <c r="B1198" s="391"/>
      <c r="C1198" s="392">
        <f>'P-B Fed'!$C$39</f>
        <v>0</v>
      </c>
      <c r="D1198" s="392">
        <f>'P-B Fed'!$D$39</f>
        <v>0</v>
      </c>
      <c r="E1198" s="392">
        <f>'P-B Fed'!$E$39</f>
        <v>0</v>
      </c>
      <c r="F1198" s="392">
        <f>'P-B Fed'!$F$39</f>
        <v>0</v>
      </c>
      <c r="G1198" s="392">
        <f>'P-B Fed'!$G$39</f>
        <v>0</v>
      </c>
      <c r="H1198" s="393"/>
    </row>
    <row r="1199" spans="1:8" hidden="1" outlineLevel="1" collapsed="1">
      <c r="A1199" s="390"/>
      <c r="B1199" s="391"/>
      <c r="C1199" s="392">
        <f>'PVAMU Fed'!$C$39</f>
        <v>0</v>
      </c>
      <c r="D1199" s="392">
        <f>'PVAMU Fed'!$D$39</f>
        <v>0</v>
      </c>
      <c r="E1199" s="392">
        <f>'PVAMU Fed'!$E$39</f>
        <v>0</v>
      </c>
      <c r="F1199" s="392">
        <f>'PVAMU Fed'!$F$39</f>
        <v>0</v>
      </c>
      <c r="G1199" s="392">
        <f>'PVAMU Fed'!$G$39</f>
        <v>0</v>
      </c>
      <c r="H1199" s="393"/>
    </row>
    <row r="1200" spans="1:8" hidden="1" outlineLevel="1" collapsed="1">
      <c r="A1200" s="390"/>
      <c r="B1200" s="391"/>
      <c r="C1200" s="392">
        <f>'RGV1 Fed'!$C$39</f>
        <v>0</v>
      </c>
      <c r="D1200" s="392">
        <f>'RGV1 Fed'!$D$39</f>
        <v>0</v>
      </c>
      <c r="E1200" s="392">
        <f>'RGV1 Fed'!$E$39</f>
        <v>0</v>
      </c>
      <c r="F1200" s="392">
        <f>'RGV1 Fed'!$F$39</f>
        <v>0</v>
      </c>
      <c r="G1200" s="392">
        <f>'RGV1 Fed'!$G$39</f>
        <v>0</v>
      </c>
      <c r="H1200" s="393"/>
    </row>
    <row r="1201" spans="1:8" hidden="1" outlineLevel="1" collapsed="1">
      <c r="A1201" s="390"/>
      <c r="B1201" s="391"/>
      <c r="C1201" s="392">
        <f>'S-A Fed'!$C$39</f>
        <v>0</v>
      </c>
      <c r="D1201" s="392">
        <f>'S-A Fed'!$D$39</f>
        <v>0</v>
      </c>
      <c r="E1201" s="392">
        <f>'S-A Fed'!$E$39</f>
        <v>0</v>
      </c>
      <c r="F1201" s="392">
        <f>'S-A Fed'!$F$39</f>
        <v>0</v>
      </c>
      <c r="G1201" s="392">
        <f>'S-A Fed'!$G$39</f>
        <v>0</v>
      </c>
      <c r="H1201" s="393"/>
    </row>
    <row r="1202" spans="1:8" hidden="1" outlineLevel="1" collapsed="1">
      <c r="A1202" s="390"/>
      <c r="B1202" s="391"/>
      <c r="C1202" s="392">
        <f>'SFA Fed'!$C$39</f>
        <v>0</v>
      </c>
      <c r="D1202" s="392">
        <f>'SFA Fed'!$D$39</f>
        <v>0</v>
      </c>
      <c r="E1202" s="392">
        <f>'SFA Fed'!$E$39</f>
        <v>0</v>
      </c>
      <c r="F1202" s="392">
        <f>'SFA Fed'!$F$39</f>
        <v>0</v>
      </c>
      <c r="G1202" s="392">
        <f>'SFA Fed'!$G$39</f>
        <v>0</v>
      </c>
      <c r="H1202" s="393"/>
    </row>
    <row r="1203" spans="1:8" hidden="1" outlineLevel="1" collapsed="1">
      <c r="A1203" s="390"/>
      <c r="B1203" s="391"/>
      <c r="C1203" s="392">
        <f>'SHSU1 Fed'!$C$39</f>
        <v>0</v>
      </c>
      <c r="D1203" s="392">
        <f>'SHSU1 Fed'!$D$39</f>
        <v>0</v>
      </c>
      <c r="E1203" s="392">
        <f>'SHSU1 Fed'!$E$39</f>
        <v>0</v>
      </c>
      <c r="F1203" s="392">
        <f>'SHSU1 Fed'!$F$39</f>
        <v>0</v>
      </c>
      <c r="G1203" s="392">
        <f>'SHSU1 Fed'!$G$39</f>
        <v>0</v>
      </c>
      <c r="H1203" s="393"/>
    </row>
    <row r="1204" spans="1:8" hidden="1" outlineLevel="1" collapsed="1">
      <c r="A1204" s="390"/>
      <c r="B1204" s="391"/>
      <c r="C1204" s="392">
        <f>'SRSU Fed'!$C$39</f>
        <v>0</v>
      </c>
      <c r="D1204" s="392">
        <f>'SRSU Fed'!$D$39</f>
        <v>0</v>
      </c>
      <c r="E1204" s="392">
        <f>'SRSU Fed'!$E$39</f>
        <v>0</v>
      </c>
      <c r="F1204" s="392">
        <f>'SRSU Fed'!$F$39</f>
        <v>0</v>
      </c>
      <c r="G1204" s="392">
        <f>'SRSU Fed'!$G$39</f>
        <v>0</v>
      </c>
      <c r="H1204" s="393"/>
    </row>
    <row r="1205" spans="1:8" hidden="1" outlineLevel="1" collapsed="1">
      <c r="A1205" s="390"/>
      <c r="B1205" s="391"/>
      <c r="C1205" s="392">
        <f>'TAMIU Fed'!$C$39</f>
        <v>0</v>
      </c>
      <c r="D1205" s="392">
        <f>'TAMIU Fed'!$D$39</f>
        <v>0</v>
      </c>
      <c r="E1205" s="392">
        <f>'TAMIU Fed'!$E$39</f>
        <v>0</v>
      </c>
      <c r="F1205" s="392">
        <f>'TAMIU Fed'!$F$39</f>
        <v>0</v>
      </c>
      <c r="G1205" s="392">
        <f>'TAMIU Fed'!$G$39</f>
        <v>0</v>
      </c>
      <c r="H1205" s="393"/>
    </row>
    <row r="1206" spans="1:8" hidden="1" outlineLevel="1" collapsed="1">
      <c r="A1206" s="390"/>
      <c r="B1206" s="391"/>
      <c r="C1206" s="392">
        <f>'TAMU Fed'!$C$39</f>
        <v>0</v>
      </c>
      <c r="D1206" s="392">
        <f>'TAMU Fed'!$D$39</f>
        <v>0</v>
      </c>
      <c r="E1206" s="392">
        <f>'TAMU Fed'!$E$39</f>
        <v>0</v>
      </c>
      <c r="F1206" s="392">
        <f>'TAMU Fed'!$F$39</f>
        <v>0</v>
      </c>
      <c r="G1206" s="392">
        <f>'TAMU Fed'!$G$39</f>
        <v>0</v>
      </c>
      <c r="H1206" s="393"/>
    </row>
    <row r="1207" spans="1:8" hidden="1" outlineLevel="1" collapsed="1">
      <c r="A1207" s="390"/>
      <c r="B1207" s="391"/>
      <c r="C1207" s="392">
        <f>'TAMUC Fed'!$C$39</f>
        <v>0</v>
      </c>
      <c r="D1207" s="392">
        <f>'TAMUC Fed'!$D$39</f>
        <v>0</v>
      </c>
      <c r="E1207" s="392">
        <f>'TAMUC Fed'!$E$39</f>
        <v>0</v>
      </c>
      <c r="F1207" s="392">
        <f>'TAMUC Fed'!$F$39</f>
        <v>0</v>
      </c>
      <c r="G1207" s="392">
        <f>'TAMUC Fed'!$G$39</f>
        <v>0</v>
      </c>
      <c r="H1207" s="393"/>
    </row>
    <row r="1208" spans="1:8" hidden="1" outlineLevel="1" collapsed="1">
      <c r="A1208" s="390"/>
      <c r="B1208" s="391"/>
      <c r="C1208" s="392">
        <f>'TAMUCC Fed'!$C$39</f>
        <v>0</v>
      </c>
      <c r="D1208" s="392">
        <f>'TAMUCC Fed'!$D$39</f>
        <v>0</v>
      </c>
      <c r="E1208" s="392">
        <f>'TAMUCC Fed'!$E$39</f>
        <v>0</v>
      </c>
      <c r="F1208" s="392">
        <f>'TAMUCC Fed'!$F$39</f>
        <v>0</v>
      </c>
      <c r="G1208" s="392">
        <f>'TAMUCC Fed'!$G$39</f>
        <v>0</v>
      </c>
      <c r="H1208" s="393"/>
    </row>
    <row r="1209" spans="1:8" hidden="1" outlineLevel="1" collapsed="1">
      <c r="A1209" s="390"/>
      <c r="B1209" s="391"/>
      <c r="C1209" s="392">
        <f>'TAMUCT Fed'!$C$39</f>
        <v>0</v>
      </c>
      <c r="D1209" s="392">
        <f>'TAMUCT Fed'!$D$39</f>
        <v>0</v>
      </c>
      <c r="E1209" s="392">
        <f>'TAMUCT Fed'!$E$39</f>
        <v>0</v>
      </c>
      <c r="F1209" s="392">
        <f>'TAMUCT Fed'!$F$39</f>
        <v>0</v>
      </c>
      <c r="G1209" s="392">
        <f>'TAMUCT Fed'!$G$39</f>
        <v>0</v>
      </c>
      <c r="H1209" s="393"/>
    </row>
    <row r="1210" spans="1:8" hidden="1" outlineLevel="1" collapsed="1">
      <c r="A1210" s="390"/>
      <c r="B1210" s="391"/>
      <c r="C1210" s="392">
        <f>'TAMUG Fed'!$C$39</f>
        <v>0</v>
      </c>
      <c r="D1210" s="392">
        <f>'TAMUG Fed'!$D$39</f>
        <v>0</v>
      </c>
      <c r="E1210" s="392">
        <f>'TAMUG Fed'!$E$39</f>
        <v>0</v>
      </c>
      <c r="F1210" s="392">
        <f>'TAMUG Fed'!$F$39</f>
        <v>0</v>
      </c>
      <c r="G1210" s="392">
        <f>'TAMUG Fed'!$G$39</f>
        <v>0</v>
      </c>
      <c r="H1210" s="393"/>
    </row>
    <row r="1211" spans="1:8" hidden="1" outlineLevel="1" collapsed="1">
      <c r="A1211" s="390"/>
      <c r="B1211" s="391"/>
      <c r="C1211" s="392">
        <f>'TAMUK Fed'!$C$39</f>
        <v>0</v>
      </c>
      <c r="D1211" s="392">
        <f>'TAMUK Fed'!$D$39</f>
        <v>0</v>
      </c>
      <c r="E1211" s="392">
        <f>'TAMUK Fed'!$E$39</f>
        <v>0</v>
      </c>
      <c r="F1211" s="392">
        <f>'TAMUK Fed'!$F$39</f>
        <v>0</v>
      </c>
      <c r="G1211" s="392">
        <f>'TAMUK Fed'!$G$39</f>
        <v>0</v>
      </c>
      <c r="H1211" s="393"/>
    </row>
    <row r="1212" spans="1:8" hidden="1" outlineLevel="1" collapsed="1">
      <c r="A1212" s="390"/>
      <c r="B1212" s="391"/>
      <c r="C1212" s="392">
        <f>'TAMUSA Fed'!$C$39</f>
        <v>0</v>
      </c>
      <c r="D1212" s="392">
        <f>'TAMUSA Fed'!$D$39</f>
        <v>0</v>
      </c>
      <c r="E1212" s="392">
        <f>'TAMUSA Fed'!$E$39</f>
        <v>0</v>
      </c>
      <c r="F1212" s="392">
        <f>'TAMUSA Fed'!$F$39</f>
        <v>0</v>
      </c>
      <c r="G1212" s="392">
        <f>'TAMUSA Fed'!$G$39</f>
        <v>0</v>
      </c>
      <c r="H1212" s="393"/>
    </row>
    <row r="1213" spans="1:8" hidden="1" outlineLevel="1" collapsed="1">
      <c r="A1213" s="390"/>
      <c r="B1213" s="391"/>
      <c r="C1213" s="392">
        <f>'TAMUT Fed'!$C$39</f>
        <v>0</v>
      </c>
      <c r="D1213" s="392">
        <f>'TAMUT Fed'!$D$39</f>
        <v>0</v>
      </c>
      <c r="E1213" s="392">
        <f>'TAMUT Fed'!$E$39</f>
        <v>0</v>
      </c>
      <c r="F1213" s="392">
        <f>'TAMUT Fed'!$F$39</f>
        <v>0</v>
      </c>
      <c r="G1213" s="392">
        <f>'TAMUT Fed'!$G$39</f>
        <v>0</v>
      </c>
      <c r="H1213" s="393"/>
    </row>
    <row r="1214" spans="1:8" hidden="1" outlineLevel="1" collapsed="1">
      <c r="A1214" s="390"/>
      <c r="B1214" s="391"/>
      <c r="C1214" s="392">
        <f>'TARLST Fed'!$C$39</f>
        <v>0</v>
      </c>
      <c r="D1214" s="392">
        <f>'TARLST Fed'!$D$39</f>
        <v>0</v>
      </c>
      <c r="E1214" s="392">
        <f>'TARLST Fed'!$E$39</f>
        <v>0</v>
      </c>
      <c r="F1214" s="392">
        <f>'TARLST Fed'!$F$39</f>
        <v>0</v>
      </c>
      <c r="G1214" s="392">
        <f>'TARLST Fed'!$G$39</f>
        <v>0</v>
      </c>
      <c r="H1214" s="393"/>
    </row>
    <row r="1215" spans="1:8" hidden="1" outlineLevel="1" collapsed="1">
      <c r="A1215" s="390"/>
      <c r="B1215" s="391"/>
      <c r="C1215" s="392">
        <f>'TSU Fed'!$C$39</f>
        <v>0</v>
      </c>
      <c r="D1215" s="392">
        <f>'TSU Fed'!$D$39</f>
        <v>0</v>
      </c>
      <c r="E1215" s="392">
        <f>'TSU Fed'!$E$39</f>
        <v>0</v>
      </c>
      <c r="F1215" s="392">
        <f>'TSU Fed'!$F$39</f>
        <v>0</v>
      </c>
      <c r="G1215" s="392">
        <f>'TSU Fed'!$G$39</f>
        <v>0</v>
      </c>
      <c r="H1215" s="393"/>
    </row>
    <row r="1216" spans="1:8" hidden="1" outlineLevel="1" collapsed="1">
      <c r="A1216" s="390"/>
      <c r="B1216" s="391"/>
      <c r="C1216" s="392">
        <f>'TTU Fed'!$C$39</f>
        <v>0</v>
      </c>
      <c r="D1216" s="392">
        <f>'TTU Fed'!$D$39</f>
        <v>0</v>
      </c>
      <c r="E1216" s="392">
        <f>'TTU Fed'!$E$39</f>
        <v>0</v>
      </c>
      <c r="F1216" s="392">
        <f>'TTU Fed'!$F$39</f>
        <v>0</v>
      </c>
      <c r="G1216" s="392">
        <f>'TTU Fed'!$G$39</f>
        <v>0</v>
      </c>
      <c r="H1216" s="393"/>
    </row>
    <row r="1217" spans="1:8" hidden="1" outlineLevel="1" collapsed="1">
      <c r="A1217" s="390"/>
      <c r="B1217" s="391"/>
      <c r="C1217" s="392">
        <f>'TWU Fed'!$C$39</f>
        <v>0</v>
      </c>
      <c r="D1217" s="392">
        <f>'TWU Fed'!$D$39</f>
        <v>0</v>
      </c>
      <c r="E1217" s="392">
        <f>'TWU Fed'!$E$39</f>
        <v>0</v>
      </c>
      <c r="F1217" s="392">
        <f>'TWU Fed'!$F$39</f>
        <v>0</v>
      </c>
      <c r="G1217" s="392">
        <f>'TWU Fed'!$G$39</f>
        <v>0</v>
      </c>
      <c r="H1217" s="393"/>
    </row>
    <row r="1218" spans="1:8" hidden="1" outlineLevel="1" collapsed="1">
      <c r="A1218" s="390"/>
      <c r="B1218" s="391"/>
      <c r="C1218" s="392">
        <f>'TXST Fed'!$C$39</f>
        <v>0</v>
      </c>
      <c r="D1218" s="392">
        <f>'TXST Fed'!$D$39</f>
        <v>0</v>
      </c>
      <c r="E1218" s="392">
        <f>'TXST Fed'!$E$39</f>
        <v>0</v>
      </c>
      <c r="F1218" s="392">
        <f>'TXST Fed'!$F$39</f>
        <v>0</v>
      </c>
      <c r="G1218" s="392">
        <f>'TXST Fed'!$G$39</f>
        <v>0</v>
      </c>
      <c r="H1218" s="393"/>
    </row>
    <row r="1219" spans="1:8" hidden="1" outlineLevel="1" collapsed="1">
      <c r="A1219" s="390"/>
      <c r="B1219" s="391"/>
      <c r="C1219" s="392">
        <f>'TYL Fed'!$C$39</f>
        <v>0</v>
      </c>
      <c r="D1219" s="392">
        <f>'TYL Fed'!$D$39</f>
        <v>0</v>
      </c>
      <c r="E1219" s="392">
        <f>'TYL Fed'!$E$39</f>
        <v>0</v>
      </c>
      <c r="F1219" s="392">
        <f>'TYL Fed'!$F$39</f>
        <v>0</v>
      </c>
      <c r="G1219" s="392">
        <f>'TYL Fed'!$G$39</f>
        <v>0</v>
      </c>
      <c r="H1219" s="393"/>
    </row>
    <row r="1220" spans="1:8" hidden="1" outlineLevel="1" collapsed="1">
      <c r="A1220" s="390"/>
      <c r="B1220" s="391"/>
      <c r="C1220" s="392">
        <f>'UH1 Fed'!$C$39</f>
        <v>0</v>
      </c>
      <c r="D1220" s="392">
        <f>'UH1 Fed'!$D$39</f>
        <v>0</v>
      </c>
      <c r="E1220" s="392">
        <f>'UH1 Fed'!$E$39</f>
        <v>0</v>
      </c>
      <c r="F1220" s="392">
        <f>'UH1 Fed'!$F$39</f>
        <v>0</v>
      </c>
      <c r="G1220" s="392">
        <f>'UH1 Fed'!$G$39</f>
        <v>0</v>
      </c>
      <c r="H1220" s="393"/>
    </row>
    <row r="1221" spans="1:8" hidden="1" outlineLevel="1" collapsed="1">
      <c r="A1221" s="390"/>
      <c r="B1221" s="391"/>
      <c r="C1221" s="392">
        <f>'UHCL Fed'!$C$39</f>
        <v>0</v>
      </c>
      <c r="D1221" s="392">
        <f>'UHCL Fed'!$D$39</f>
        <v>0</v>
      </c>
      <c r="E1221" s="392">
        <f>'UHCL Fed'!$E$39</f>
        <v>0</v>
      </c>
      <c r="F1221" s="392">
        <f>'UHCL Fed'!$F$39</f>
        <v>0</v>
      </c>
      <c r="G1221" s="392">
        <f>'UHCL Fed'!$G$39</f>
        <v>0</v>
      </c>
      <c r="H1221" s="393"/>
    </row>
    <row r="1222" spans="1:8" hidden="1" outlineLevel="1" collapsed="1">
      <c r="A1222" s="390"/>
      <c r="B1222" s="391"/>
      <c r="C1222" s="392">
        <f>'UHD Fed'!$C$39</f>
        <v>0</v>
      </c>
      <c r="D1222" s="392">
        <f>'UHD Fed'!$D$39</f>
        <v>0</v>
      </c>
      <c r="E1222" s="392">
        <f>'UHD Fed'!$E$39</f>
        <v>0</v>
      </c>
      <c r="F1222" s="392">
        <f>'UHD Fed'!$F$39</f>
        <v>0</v>
      </c>
      <c r="G1222" s="392">
        <f>'UHD Fed'!$G$39</f>
        <v>0</v>
      </c>
      <c r="H1222" s="393"/>
    </row>
    <row r="1223" spans="1:8" hidden="1" outlineLevel="1" collapsed="1">
      <c r="A1223" s="390"/>
      <c r="B1223" s="391"/>
      <c r="C1223" s="392">
        <f>'UHV Fed'!$C$39</f>
        <v>0</v>
      </c>
      <c r="D1223" s="392">
        <f>'UHV Fed'!$D$39</f>
        <v>0</v>
      </c>
      <c r="E1223" s="392">
        <f>'UHV Fed'!$E$39</f>
        <v>0</v>
      </c>
      <c r="F1223" s="392">
        <f>'UHV Fed'!$F$39</f>
        <v>0</v>
      </c>
      <c r="G1223" s="392">
        <f>'UHV Fed'!$G$39</f>
        <v>0</v>
      </c>
      <c r="H1223" s="393"/>
    </row>
    <row r="1224" spans="1:8" hidden="1" outlineLevel="1" collapsed="1">
      <c r="A1224" s="390"/>
      <c r="B1224" s="391"/>
      <c r="C1224" s="392">
        <f>'UNT Fed'!$C$39</f>
        <v>0</v>
      </c>
      <c r="D1224" s="392">
        <f>'UNT Fed'!$D$39</f>
        <v>0</v>
      </c>
      <c r="E1224" s="392">
        <f>'UNT Fed'!$E$39</f>
        <v>0</v>
      </c>
      <c r="F1224" s="392">
        <f>'UNT Fed'!$F$39</f>
        <v>0</v>
      </c>
      <c r="G1224" s="392">
        <f>'UNT Fed'!$G$39</f>
        <v>0</v>
      </c>
      <c r="H1224" s="393"/>
    </row>
    <row r="1225" spans="1:8" hidden="1" outlineLevel="1" collapsed="1">
      <c r="A1225" s="390"/>
      <c r="B1225" s="391"/>
      <c r="C1225" s="392">
        <f>'UNTD Fed'!$C$39</f>
        <v>0</v>
      </c>
      <c r="D1225" s="392">
        <f>'UNTD Fed'!$D$39</f>
        <v>0</v>
      </c>
      <c r="E1225" s="392">
        <f>'UNTD Fed'!$E$39</f>
        <v>0</v>
      </c>
      <c r="F1225" s="392">
        <f>'UNTD Fed'!$F$39</f>
        <v>0</v>
      </c>
      <c r="G1225" s="392">
        <f>'UNTD Fed'!$G$39</f>
        <v>0</v>
      </c>
      <c r="H1225" s="393"/>
    </row>
    <row r="1226" spans="1:8" hidden="1" outlineLevel="1" collapsed="1">
      <c r="A1226" s="390"/>
      <c r="B1226" s="391"/>
      <c r="C1226" s="392">
        <f>'WTAMU Fed'!$C$39</f>
        <v>0</v>
      </c>
      <c r="D1226" s="392">
        <f>'WTAMU Fed'!$D$39</f>
        <v>0</v>
      </c>
      <c r="E1226" s="392">
        <f>'WTAMU Fed'!$E$39</f>
        <v>0</v>
      </c>
      <c r="F1226" s="392">
        <f>'WTAMU Fed'!$F$39</f>
        <v>0</v>
      </c>
      <c r="G1226" s="392">
        <f>'WTAMU Fed'!$G$39</f>
        <v>0</v>
      </c>
      <c r="H1226" s="393"/>
    </row>
    <row r="1227" spans="1:8" collapsed="1">
      <c r="A1227" s="390" t="s">
        <v>1027</v>
      </c>
      <c r="B1227" s="391" t="s">
        <v>1012</v>
      </c>
      <c r="C1227" s="392">
        <f>SUM(C1191:C1226)</f>
        <v>0</v>
      </c>
      <c r="D1227" s="392">
        <f>SUM(D1191:D1226)</f>
        <v>0</v>
      </c>
      <c r="E1227" s="392">
        <f>SUM(E1191:E1226)</f>
        <v>0</v>
      </c>
      <c r="F1227" s="392">
        <f>SUM(F1191:F1226)</f>
        <v>0</v>
      </c>
      <c r="G1227" s="392">
        <f>SUM(G1191:G1226)</f>
        <v>0</v>
      </c>
      <c r="H1227" s="393"/>
    </row>
    <row r="1228" spans="1:8" hidden="1" outlineLevel="1">
      <c r="A1228" s="390"/>
      <c r="B1228" s="391"/>
      <c r="C1228" s="392">
        <f>'ARL Fed'!$C$40</f>
        <v>0</v>
      </c>
      <c r="D1228" s="392">
        <f>'ARL Fed'!$D$40</f>
        <v>0</v>
      </c>
      <c r="E1228" s="392">
        <f>'ARL Fed'!$E$40</f>
        <v>4747144</v>
      </c>
      <c r="F1228" s="392">
        <f>'ARL Fed'!$F$40</f>
        <v>0</v>
      </c>
      <c r="G1228" s="392">
        <f>'ARL Fed'!$G$40</f>
        <v>0</v>
      </c>
      <c r="H1228" s="393"/>
    </row>
    <row r="1229" spans="1:8" hidden="1" outlineLevel="1" collapsed="1">
      <c r="A1229" s="390"/>
      <c r="B1229" s="391"/>
      <c r="C1229" s="392">
        <f>'ASU Fed'!$C$40</f>
        <v>0</v>
      </c>
      <c r="D1229" s="392">
        <f>'ASU Fed'!$D$40</f>
        <v>0</v>
      </c>
      <c r="E1229" s="392">
        <f>'ASU Fed'!$E$40</f>
        <v>1228002</v>
      </c>
      <c r="F1229" s="392">
        <f>'ASU Fed'!$F$40</f>
        <v>251915</v>
      </c>
      <c r="G1229" s="392">
        <f>'ASU Fed'!$G$40</f>
        <v>976087</v>
      </c>
      <c r="H1229" s="393"/>
    </row>
    <row r="1230" spans="1:8" hidden="1" outlineLevel="1" collapsed="1">
      <c r="A1230" s="390"/>
      <c r="B1230" s="391"/>
      <c r="C1230" s="392">
        <f>'AUS1 Fed'!$C$40</f>
        <v>0</v>
      </c>
      <c r="D1230" s="392">
        <f>'AUS1 Fed'!$D$40</f>
        <v>0</v>
      </c>
      <c r="E1230" s="392">
        <f>'AUS1 Fed'!$E$40</f>
        <v>0</v>
      </c>
      <c r="F1230" s="392">
        <f>'AUS1 Fed'!$F$40</f>
        <v>0</v>
      </c>
      <c r="G1230" s="392">
        <f>'AUS1 Fed'!$G$40</f>
        <v>0</v>
      </c>
      <c r="H1230" s="393"/>
    </row>
    <row r="1231" spans="1:8" hidden="1" outlineLevel="1" collapsed="1">
      <c r="A1231" s="390"/>
      <c r="B1231" s="391"/>
      <c r="C1231" s="392">
        <f>'Dal Fed'!$C$40</f>
        <v>0</v>
      </c>
      <c r="D1231" s="392">
        <f>'Dal Fed'!$D$40</f>
        <v>0</v>
      </c>
      <c r="E1231" s="392">
        <f>'Dal Fed'!$E$40</f>
        <v>0</v>
      </c>
      <c r="F1231" s="392">
        <f>'Dal Fed'!$F$40</f>
        <v>0</v>
      </c>
      <c r="G1231" s="392">
        <f>'Dal Fed'!$G$40</f>
        <v>0</v>
      </c>
      <c r="H1231" s="393"/>
    </row>
    <row r="1232" spans="1:8" hidden="1" outlineLevel="1" collapsed="1">
      <c r="A1232" s="390"/>
      <c r="B1232" s="391"/>
      <c r="C1232" s="392">
        <f>'E-P Fed'!$C$40</f>
        <v>0</v>
      </c>
      <c r="D1232" s="392">
        <f>'E-P Fed'!$D$40</f>
        <v>0</v>
      </c>
      <c r="E1232" s="392">
        <f>'E-P Fed'!$E$40</f>
        <v>4659926</v>
      </c>
      <c r="F1232" s="392">
        <f>'E-P Fed'!$F$40</f>
        <v>0</v>
      </c>
      <c r="G1232" s="392">
        <f>'E-P Fed'!$G$40</f>
        <v>4659926</v>
      </c>
      <c r="H1232" s="393"/>
    </row>
    <row r="1233" spans="1:8" hidden="1" outlineLevel="1" collapsed="1">
      <c r="A1233" s="390"/>
      <c r="B1233" s="391"/>
      <c r="C1233" s="392">
        <f>'LU Fed'!$C$40</f>
        <v>0</v>
      </c>
      <c r="D1233" s="392">
        <f>'LU Fed'!$D$40</f>
        <v>0</v>
      </c>
      <c r="E1233" s="392">
        <f>'LU Fed'!$E$40</f>
        <v>0</v>
      </c>
      <c r="F1233" s="392">
        <f>'LU Fed'!$F$40</f>
        <v>0</v>
      </c>
      <c r="G1233" s="392">
        <f>'LU Fed'!$G$40</f>
        <v>0</v>
      </c>
      <c r="H1233" s="393"/>
    </row>
    <row r="1234" spans="1:8" hidden="1" outlineLevel="1" collapsed="1">
      <c r="A1234" s="390"/>
      <c r="B1234" s="391"/>
      <c r="C1234" s="392">
        <f>'MIdWST Fed'!$C$40</f>
        <v>0</v>
      </c>
      <c r="D1234" s="392">
        <f>'MIdWST Fed'!$D$40</f>
        <v>0</v>
      </c>
      <c r="E1234" s="392">
        <f>'MIdWST Fed'!$E$40</f>
        <v>0</v>
      </c>
      <c r="F1234" s="392">
        <f>'MIdWST Fed'!$F$40</f>
        <v>0</v>
      </c>
      <c r="G1234" s="392">
        <f>'MIdWST Fed'!$G$40</f>
        <v>0</v>
      </c>
      <c r="H1234" s="393"/>
    </row>
    <row r="1235" spans="1:8" hidden="1" outlineLevel="1" collapsed="1">
      <c r="A1235" s="390"/>
      <c r="B1235" s="391"/>
      <c r="C1235" s="392">
        <f>'P-B Fed'!$C$40</f>
        <v>0</v>
      </c>
      <c r="D1235" s="392">
        <f>'P-B Fed'!$D$40</f>
        <v>0</v>
      </c>
      <c r="E1235" s="392">
        <f>'P-B Fed'!$E$40</f>
        <v>0</v>
      </c>
      <c r="F1235" s="392">
        <f>'P-B Fed'!$F$40</f>
        <v>0</v>
      </c>
      <c r="G1235" s="392">
        <f>'P-B Fed'!$G$40</f>
        <v>0</v>
      </c>
      <c r="H1235" s="393"/>
    </row>
    <row r="1236" spans="1:8" hidden="1" outlineLevel="1" collapsed="1">
      <c r="A1236" s="390"/>
      <c r="B1236" s="391"/>
      <c r="C1236" s="392">
        <f>'PVAMU Fed'!$C$40</f>
        <v>0</v>
      </c>
      <c r="D1236" s="392">
        <f>'PVAMU Fed'!$D$40</f>
        <v>0</v>
      </c>
      <c r="E1236" s="392">
        <f>'PVAMU Fed'!$E$40</f>
        <v>0</v>
      </c>
      <c r="F1236" s="392">
        <f>'PVAMU Fed'!$F$40</f>
        <v>0</v>
      </c>
      <c r="G1236" s="392">
        <f>'PVAMU Fed'!$G$40</f>
        <v>0</v>
      </c>
      <c r="H1236" s="393"/>
    </row>
    <row r="1237" spans="1:8" hidden="1" outlineLevel="1" collapsed="1">
      <c r="A1237" s="390"/>
      <c r="B1237" s="391"/>
      <c r="C1237" s="392">
        <f>'RGV1 Fed'!$C$40</f>
        <v>0</v>
      </c>
      <c r="D1237" s="392">
        <f>'RGV1 Fed'!$D$40</f>
        <v>0</v>
      </c>
      <c r="E1237" s="392">
        <f>'RGV1 Fed'!$E$40</f>
        <v>6112538</v>
      </c>
      <c r="F1237" s="392">
        <f>'RGV1 Fed'!$F$40</f>
        <v>0</v>
      </c>
      <c r="G1237" s="392">
        <f>'RGV1 Fed'!$G$40</f>
        <v>0</v>
      </c>
      <c r="H1237" s="393"/>
    </row>
    <row r="1238" spans="1:8" hidden="1" outlineLevel="1" collapsed="1">
      <c r="A1238" s="390"/>
      <c r="B1238" s="391"/>
      <c r="C1238" s="392">
        <f>'S-A Fed'!$C$40</f>
        <v>0</v>
      </c>
      <c r="D1238" s="392">
        <f>'S-A Fed'!$D$40</f>
        <v>0</v>
      </c>
      <c r="E1238" s="392">
        <f>'S-A Fed'!$E$40</f>
        <v>5329650</v>
      </c>
      <c r="F1238" s="392">
        <f>'S-A Fed'!$F$40</f>
        <v>0</v>
      </c>
      <c r="G1238" s="392">
        <f>'S-A Fed'!$G$40</f>
        <v>0</v>
      </c>
      <c r="H1238" s="393"/>
    </row>
    <row r="1239" spans="1:8" hidden="1" outlineLevel="1" collapsed="1">
      <c r="A1239" s="390"/>
      <c r="B1239" s="391"/>
      <c r="C1239" s="392">
        <f>'SFA Fed'!$C$40</f>
        <v>0</v>
      </c>
      <c r="D1239" s="392">
        <f>'SFA Fed'!$D$40</f>
        <v>0</v>
      </c>
      <c r="E1239" s="392">
        <f>'SFA Fed'!$E$40</f>
        <v>0</v>
      </c>
      <c r="F1239" s="392">
        <f>'SFA Fed'!$F$40</f>
        <v>0</v>
      </c>
      <c r="G1239" s="392">
        <f>'SFA Fed'!$G$40</f>
        <v>0</v>
      </c>
      <c r="H1239" s="393"/>
    </row>
    <row r="1240" spans="1:8" hidden="1" outlineLevel="1" collapsed="1">
      <c r="A1240" s="390"/>
      <c r="B1240" s="391"/>
      <c r="C1240" s="392">
        <f>'SHSU1 Fed'!$C$40</f>
        <v>0</v>
      </c>
      <c r="D1240" s="392">
        <f>'SHSU1 Fed'!$D$40</f>
        <v>0</v>
      </c>
      <c r="E1240" s="392">
        <f>'SHSU1 Fed'!$E$40</f>
        <v>0</v>
      </c>
      <c r="F1240" s="392">
        <f>'SHSU1 Fed'!$F$40</f>
        <v>0</v>
      </c>
      <c r="G1240" s="392">
        <f>'SHSU1 Fed'!$G$40</f>
        <v>0</v>
      </c>
      <c r="H1240" s="393"/>
    </row>
    <row r="1241" spans="1:8" hidden="1" outlineLevel="1" collapsed="1">
      <c r="A1241" s="390"/>
      <c r="B1241" s="391"/>
      <c r="C1241" s="392">
        <f>'SRSU Fed'!$C$40</f>
        <v>0</v>
      </c>
      <c r="D1241" s="392">
        <f>'SRSU Fed'!$D$40</f>
        <v>0</v>
      </c>
      <c r="E1241" s="392">
        <f>'SRSU Fed'!$E$40</f>
        <v>440618</v>
      </c>
      <c r="F1241" s="392">
        <f>'SRSU Fed'!$F$40</f>
        <v>0</v>
      </c>
      <c r="G1241" s="392">
        <f>'SRSU Fed'!$G$40</f>
        <v>0</v>
      </c>
      <c r="H1241" s="393"/>
    </row>
    <row r="1242" spans="1:8" hidden="1" outlineLevel="1" collapsed="1">
      <c r="A1242" s="390"/>
      <c r="B1242" s="391"/>
      <c r="C1242" s="392">
        <f>'TAMIU Fed'!$C$40</f>
        <v>0</v>
      </c>
      <c r="D1242" s="392">
        <f>'TAMIU Fed'!$D$40</f>
        <v>0</v>
      </c>
      <c r="E1242" s="392">
        <f>'TAMIU Fed'!$E$40</f>
        <v>1751943</v>
      </c>
      <c r="F1242" s="392">
        <f>'TAMIU Fed'!$F$40</f>
        <v>6109</v>
      </c>
      <c r="G1242" s="392">
        <f>'TAMIU Fed'!$G$40</f>
        <v>0</v>
      </c>
      <c r="H1242" s="393"/>
    </row>
    <row r="1243" spans="1:8" hidden="1" outlineLevel="1" collapsed="1">
      <c r="A1243" s="390"/>
      <c r="B1243" s="391"/>
      <c r="C1243" s="392">
        <f>'TAMU Fed'!$C$40</f>
        <v>0</v>
      </c>
      <c r="D1243" s="392">
        <f>'TAMU Fed'!$D$40</f>
        <v>0</v>
      </c>
      <c r="E1243" s="392">
        <f>'TAMU Fed'!$E$40</f>
        <v>0</v>
      </c>
      <c r="F1243" s="392">
        <f>'TAMU Fed'!$F$40</f>
        <v>0</v>
      </c>
      <c r="G1243" s="392">
        <f>'TAMU Fed'!$G$40</f>
        <v>0</v>
      </c>
      <c r="H1243" s="393"/>
    </row>
    <row r="1244" spans="1:8" hidden="1" outlineLevel="1" collapsed="1">
      <c r="A1244" s="390"/>
      <c r="B1244" s="391"/>
      <c r="C1244" s="392">
        <f>'TAMUC Fed'!$C$40</f>
        <v>0</v>
      </c>
      <c r="D1244" s="392">
        <f>'TAMUC Fed'!$D$40</f>
        <v>0</v>
      </c>
      <c r="E1244" s="392">
        <f>'TAMUC Fed'!$E$40</f>
        <v>0</v>
      </c>
      <c r="F1244" s="392">
        <f>'TAMUC Fed'!$F$40</f>
        <v>0</v>
      </c>
      <c r="G1244" s="392">
        <f>'TAMUC Fed'!$G$40</f>
        <v>0</v>
      </c>
      <c r="H1244" s="393"/>
    </row>
    <row r="1245" spans="1:8" hidden="1" outlineLevel="1" collapsed="1">
      <c r="A1245" s="390"/>
      <c r="B1245" s="391"/>
      <c r="C1245" s="392">
        <f>'TAMUCC Fed'!$C$40</f>
        <v>0</v>
      </c>
      <c r="D1245" s="392">
        <f>'TAMUCC Fed'!$D$40</f>
        <v>0</v>
      </c>
      <c r="E1245" s="392">
        <f>'TAMUCC Fed'!$E$40</f>
        <v>1779855</v>
      </c>
      <c r="F1245" s="392">
        <f>'TAMUCC Fed'!$F$40</f>
        <v>828647</v>
      </c>
      <c r="G1245" s="392">
        <f>'TAMUCC Fed'!$G$40</f>
        <v>951208</v>
      </c>
      <c r="H1245" s="393"/>
    </row>
    <row r="1246" spans="1:8" hidden="1" outlineLevel="1" collapsed="1">
      <c r="A1246" s="390"/>
      <c r="B1246" s="391"/>
      <c r="C1246" s="392">
        <f>'TAMUCT Fed'!$C$40</f>
        <v>0</v>
      </c>
      <c r="D1246" s="392">
        <f>'TAMUCT Fed'!$D$40</f>
        <v>0</v>
      </c>
      <c r="E1246" s="392">
        <f>'TAMUCT Fed'!$E$40</f>
        <v>306462</v>
      </c>
      <c r="F1246" s="392">
        <f>'TAMUCT Fed'!$F$40</f>
        <v>0</v>
      </c>
      <c r="G1246" s="392">
        <f>'TAMUCT Fed'!$G$40</f>
        <v>306462</v>
      </c>
      <c r="H1246" s="393"/>
    </row>
    <row r="1247" spans="1:8" hidden="1" outlineLevel="1" collapsed="1">
      <c r="A1247" s="390"/>
      <c r="B1247" s="391"/>
      <c r="C1247" s="392">
        <f>'TAMUG Fed'!$C$40</f>
        <v>0</v>
      </c>
      <c r="D1247" s="392">
        <f>'TAMUG Fed'!$D$40</f>
        <v>0</v>
      </c>
      <c r="E1247" s="392">
        <f>'TAMUG Fed'!$E$40</f>
        <v>0</v>
      </c>
      <c r="F1247" s="392">
        <f>'TAMUG Fed'!$F$40</f>
        <v>0</v>
      </c>
      <c r="G1247" s="392">
        <f>'TAMUG Fed'!$G$40</f>
        <v>0</v>
      </c>
      <c r="H1247" s="393"/>
    </row>
    <row r="1248" spans="1:8" hidden="1" outlineLevel="1" collapsed="1">
      <c r="A1248" s="390"/>
      <c r="B1248" s="391"/>
      <c r="C1248" s="392">
        <f>'TAMUK Fed'!$C$40</f>
        <v>0</v>
      </c>
      <c r="D1248" s="392">
        <f>'TAMUK Fed'!$D$40</f>
        <v>0</v>
      </c>
      <c r="E1248" s="392">
        <f>'TAMUK Fed'!$E$40</f>
        <v>1318165</v>
      </c>
      <c r="F1248" s="392">
        <f>'TAMUK Fed'!$F$40</f>
        <v>0</v>
      </c>
      <c r="G1248" s="392">
        <f>'TAMUK Fed'!$G$40</f>
        <v>0</v>
      </c>
      <c r="H1248" s="393"/>
    </row>
    <row r="1249" spans="1:8" hidden="1" outlineLevel="1" collapsed="1">
      <c r="A1249" s="390"/>
      <c r="B1249" s="391"/>
      <c r="C1249" s="392">
        <f>'TAMUSA Fed'!$C$40</f>
        <v>0</v>
      </c>
      <c r="D1249" s="392">
        <f>'TAMUSA Fed'!$D$40</f>
        <v>0</v>
      </c>
      <c r="E1249" s="392">
        <f>'TAMUSA Fed'!$E$40</f>
        <v>1101976</v>
      </c>
      <c r="F1249" s="392">
        <f>'TAMUSA Fed'!$F$40</f>
        <v>147908</v>
      </c>
      <c r="G1249" s="392">
        <f>'TAMUSA Fed'!$G$40</f>
        <v>0</v>
      </c>
      <c r="H1249" s="393"/>
    </row>
    <row r="1250" spans="1:8" hidden="1" outlineLevel="1" collapsed="1">
      <c r="A1250" s="390"/>
      <c r="B1250" s="391"/>
      <c r="C1250" s="392">
        <f>'TAMUT Fed'!$C$40</f>
        <v>0</v>
      </c>
      <c r="D1250" s="392">
        <f>'TAMUT Fed'!$D$40</f>
        <v>0</v>
      </c>
      <c r="E1250" s="392">
        <f>'TAMUT Fed'!$E$40</f>
        <v>0</v>
      </c>
      <c r="F1250" s="392">
        <f>'TAMUT Fed'!$F$40</f>
        <v>0</v>
      </c>
      <c r="G1250" s="392">
        <f>'TAMUT Fed'!$G$40</f>
        <v>0</v>
      </c>
      <c r="H1250" s="393"/>
    </row>
    <row r="1251" spans="1:8" hidden="1" outlineLevel="1" collapsed="1">
      <c r="A1251" s="390"/>
      <c r="B1251" s="391"/>
      <c r="C1251" s="392">
        <f>'TARLST Fed'!$C$40</f>
        <v>0</v>
      </c>
      <c r="D1251" s="392">
        <f>'TARLST Fed'!$D$40</f>
        <v>0</v>
      </c>
      <c r="E1251" s="392">
        <f>'TARLST Fed'!$E$40</f>
        <v>0</v>
      </c>
      <c r="F1251" s="392">
        <f>'TARLST Fed'!$F$40</f>
        <v>0</v>
      </c>
      <c r="G1251" s="392">
        <f>'TARLST Fed'!$G$40</f>
        <v>0</v>
      </c>
      <c r="H1251" s="393"/>
    </row>
    <row r="1252" spans="1:8" hidden="1" outlineLevel="1" collapsed="1">
      <c r="A1252" s="390"/>
      <c r="B1252" s="391"/>
      <c r="C1252" s="392">
        <f>'TSU Fed'!$C$40</f>
        <v>0</v>
      </c>
      <c r="D1252" s="392">
        <f>'TSU Fed'!$D$40</f>
        <v>0</v>
      </c>
      <c r="E1252" s="392">
        <f>'TSU Fed'!$E$40</f>
        <v>0</v>
      </c>
      <c r="F1252" s="392">
        <f>'TSU Fed'!$F$40</f>
        <v>0</v>
      </c>
      <c r="G1252" s="392">
        <f>'TSU Fed'!$G$40</f>
        <v>0</v>
      </c>
      <c r="H1252" s="393"/>
    </row>
    <row r="1253" spans="1:8" hidden="1" outlineLevel="1" collapsed="1">
      <c r="A1253" s="390"/>
      <c r="B1253" s="391"/>
      <c r="C1253" s="392">
        <f>'TTU Fed'!$C$40</f>
        <v>0</v>
      </c>
      <c r="D1253" s="392">
        <f>'TTU Fed'!$D$40</f>
        <v>0</v>
      </c>
      <c r="E1253" s="392">
        <f>'TTU Fed'!$E$40</f>
        <v>4534565</v>
      </c>
      <c r="F1253" s="392">
        <f>'TTU Fed'!$F$40</f>
        <v>487109</v>
      </c>
      <c r="G1253" s="392">
        <f>'TTU Fed'!$G$40</f>
        <v>0</v>
      </c>
      <c r="H1253" s="393"/>
    </row>
    <row r="1254" spans="1:8" hidden="1" outlineLevel="1" collapsed="1">
      <c r="A1254" s="390"/>
      <c r="B1254" s="391"/>
      <c r="C1254" s="392">
        <f>'TWU Fed'!$C$40</f>
        <v>0</v>
      </c>
      <c r="D1254" s="392">
        <f>'TWU Fed'!$D$40</f>
        <v>0</v>
      </c>
      <c r="E1254" s="392">
        <f>'TWU Fed'!$E$40</f>
        <v>1728635</v>
      </c>
      <c r="F1254" s="392">
        <f>'TWU Fed'!$F$40</f>
        <v>0</v>
      </c>
      <c r="G1254" s="392">
        <f>'TWU Fed'!$G$40</f>
        <v>0</v>
      </c>
      <c r="H1254" s="393"/>
    </row>
    <row r="1255" spans="1:8" hidden="1" outlineLevel="1" collapsed="1">
      <c r="A1255" s="390"/>
      <c r="B1255" s="391"/>
      <c r="C1255" s="392">
        <f>'TXST Fed'!$C$40</f>
        <v>0</v>
      </c>
      <c r="D1255" s="392">
        <f>'TXST Fed'!$D$40</f>
        <v>0</v>
      </c>
      <c r="E1255" s="392">
        <f>'TXST Fed'!$E$40</f>
        <v>5731544</v>
      </c>
      <c r="F1255" s="392">
        <f>'TXST Fed'!$F$40</f>
        <v>0</v>
      </c>
      <c r="G1255" s="392">
        <f>'TXST Fed'!$G$40</f>
        <v>5731544</v>
      </c>
      <c r="H1255" s="393"/>
    </row>
    <row r="1256" spans="1:8" hidden="1" outlineLevel="1" collapsed="1">
      <c r="A1256" s="390"/>
      <c r="B1256" s="391"/>
      <c r="C1256" s="392">
        <f>'TYL Fed'!$C$40</f>
        <v>0</v>
      </c>
      <c r="D1256" s="392">
        <f>'TYL Fed'!$D$40</f>
        <v>0</v>
      </c>
      <c r="E1256" s="392">
        <f>'TYL Fed'!$E$40</f>
        <v>0</v>
      </c>
      <c r="F1256" s="392">
        <f>'TYL Fed'!$F$40</f>
        <v>0</v>
      </c>
      <c r="G1256" s="392">
        <f>'TYL Fed'!$G$40</f>
        <v>0</v>
      </c>
      <c r="H1256" s="393"/>
    </row>
    <row r="1257" spans="1:8" hidden="1" outlineLevel="1" collapsed="1">
      <c r="A1257" s="390"/>
      <c r="B1257" s="391"/>
      <c r="C1257" s="392">
        <f>'UH1 Fed'!$C$40</f>
        <v>0</v>
      </c>
      <c r="D1257" s="392">
        <f>'UH1 Fed'!$D$40</f>
        <v>0</v>
      </c>
      <c r="E1257" s="392">
        <f>'UH1 Fed'!$E$40</f>
        <v>7195242</v>
      </c>
      <c r="F1257" s="392">
        <f>'UH1 Fed'!$F$40</f>
        <v>7195242</v>
      </c>
      <c r="G1257" s="392">
        <f>'UH1 Fed'!$G$40</f>
        <v>0</v>
      </c>
      <c r="H1257" s="393"/>
    </row>
    <row r="1258" spans="1:8" hidden="1" outlineLevel="1" collapsed="1">
      <c r="A1258" s="390"/>
      <c r="B1258" s="391"/>
      <c r="C1258" s="392">
        <f>'UHCL Fed'!$C$40</f>
        <v>0</v>
      </c>
      <c r="D1258" s="392">
        <f>'UHCL Fed'!$D$40</f>
        <v>0</v>
      </c>
      <c r="E1258" s="392">
        <f>'UHCL Fed'!$E$40</f>
        <v>1119442</v>
      </c>
      <c r="F1258" s="392">
        <f>'UHCL Fed'!$F$40</f>
        <v>0</v>
      </c>
      <c r="G1258" s="392">
        <f>'UHCL Fed'!$G$40</f>
        <v>0</v>
      </c>
      <c r="H1258" s="393"/>
    </row>
    <row r="1259" spans="1:8" hidden="1" outlineLevel="1" collapsed="1">
      <c r="A1259" s="390"/>
      <c r="B1259" s="391"/>
      <c r="C1259" s="392">
        <f>'UHD Fed'!$C$40</f>
        <v>0</v>
      </c>
      <c r="D1259" s="392">
        <f>'UHD Fed'!$D$40</f>
        <v>0</v>
      </c>
      <c r="E1259" s="392">
        <f>'UHD Fed'!$E$40</f>
        <v>1996954</v>
      </c>
      <c r="F1259" s="392">
        <f>'UHD Fed'!$F$40</f>
        <v>0</v>
      </c>
      <c r="G1259" s="392">
        <f>'UHD Fed'!$G$40</f>
        <v>0</v>
      </c>
      <c r="H1259" s="393"/>
    </row>
    <row r="1260" spans="1:8" hidden="1" outlineLevel="1" collapsed="1">
      <c r="A1260" s="390"/>
      <c r="B1260" s="391"/>
      <c r="C1260" s="392">
        <f>'UHV Fed'!$C$40</f>
        <v>0</v>
      </c>
      <c r="D1260" s="392">
        <f>'UHV Fed'!$D$40</f>
        <v>0</v>
      </c>
      <c r="E1260" s="392">
        <f>'UHV Fed'!$E$40</f>
        <v>425842</v>
      </c>
      <c r="F1260" s="392">
        <f>'UHV Fed'!$F$40</f>
        <v>0</v>
      </c>
      <c r="G1260" s="392">
        <f>'UHV Fed'!$G$40</f>
        <v>425842</v>
      </c>
      <c r="H1260" s="393"/>
    </row>
    <row r="1261" spans="1:8" hidden="1" outlineLevel="1" collapsed="1">
      <c r="A1261" s="390"/>
      <c r="B1261" s="391"/>
      <c r="C1261" s="392">
        <f>'UNT Fed'!$C$40</f>
        <v>0</v>
      </c>
      <c r="D1261" s="392">
        <f>'UNT Fed'!$D$40</f>
        <v>0</v>
      </c>
      <c r="E1261" s="392">
        <f>'UNT Fed'!$E$40</f>
        <v>5293032</v>
      </c>
      <c r="F1261" s="392">
        <f>'UNT Fed'!$F$40</f>
        <v>0</v>
      </c>
      <c r="G1261" s="392">
        <f>'UNT Fed'!$G$40</f>
        <v>0</v>
      </c>
      <c r="H1261" s="393"/>
    </row>
    <row r="1262" spans="1:8" hidden="1" outlineLevel="1" collapsed="1">
      <c r="A1262" s="390"/>
      <c r="B1262" s="391"/>
      <c r="C1262" s="392">
        <f>'UNTD Fed'!$C$40</f>
        <v>0</v>
      </c>
      <c r="D1262" s="392">
        <f>'UNTD Fed'!$D$40</f>
        <v>0</v>
      </c>
      <c r="E1262" s="392">
        <f>'UNTD Fed'!$E$40</f>
        <v>603387</v>
      </c>
      <c r="F1262" s="392">
        <f>'UNTD Fed'!$F$40</f>
        <v>0</v>
      </c>
      <c r="G1262" s="392">
        <f>'UNTD Fed'!$G$40</f>
        <v>0</v>
      </c>
      <c r="H1262" s="393"/>
    </row>
    <row r="1263" spans="1:8" hidden="1" outlineLevel="1" collapsed="1">
      <c r="A1263" s="390"/>
      <c r="B1263" s="391"/>
      <c r="C1263" s="392">
        <f>'WTAMU Fed'!$C$40</f>
        <v>0</v>
      </c>
      <c r="D1263" s="392">
        <f>'WTAMU Fed'!$D$40</f>
        <v>0</v>
      </c>
      <c r="E1263" s="392">
        <f>'WTAMU Fed'!$E$40</f>
        <v>1118769</v>
      </c>
      <c r="F1263" s="392">
        <f>'WTAMU Fed'!$F$40</f>
        <v>0</v>
      </c>
      <c r="G1263" s="392">
        <f>'WTAMU Fed'!$G$40</f>
        <v>0</v>
      </c>
      <c r="H1263" s="393"/>
    </row>
    <row r="1264" spans="1:8" collapsed="1">
      <c r="A1264" s="390" t="s">
        <v>1027</v>
      </c>
      <c r="B1264" s="391" t="s">
        <v>1013</v>
      </c>
      <c r="C1264" s="392">
        <f>SUM(C1228:C1263)</f>
        <v>0</v>
      </c>
      <c r="D1264" s="392">
        <f>SUM(D1228:D1263)</f>
        <v>0</v>
      </c>
      <c r="E1264" s="392">
        <f>SUM(E1228:E1263)</f>
        <v>58523691</v>
      </c>
      <c r="F1264" s="392">
        <f>SUM(F1228:F1263)</f>
        <v>8916930</v>
      </c>
      <c r="G1264" s="392">
        <f>SUM(G1228:G1263)</f>
        <v>13051069</v>
      </c>
      <c r="H1264" s="393"/>
    </row>
    <row r="1265" spans="1:8" hidden="1" outlineLevel="1">
      <c r="A1265" s="390"/>
      <c r="B1265" s="391"/>
      <c r="C1265" s="392">
        <f>'ARL Fed'!$C$41</f>
        <v>0</v>
      </c>
      <c r="D1265" s="392">
        <f>'ARL Fed'!$D$41</f>
        <v>0</v>
      </c>
      <c r="E1265" s="392">
        <f>'ARL Fed'!$E$41</f>
        <v>0</v>
      </c>
      <c r="F1265" s="392">
        <f>'ARL Fed'!$F$41</f>
        <v>0</v>
      </c>
      <c r="G1265" s="392">
        <f>'ARL Fed'!$G$41</f>
        <v>0</v>
      </c>
      <c r="H1265" s="393"/>
    </row>
    <row r="1266" spans="1:8" hidden="1" outlineLevel="1" collapsed="1">
      <c r="A1266" s="390"/>
      <c r="B1266" s="391"/>
      <c r="C1266" s="392">
        <f>'ASU Fed'!$C$41</f>
        <v>0</v>
      </c>
      <c r="D1266" s="392">
        <f>'ASU Fed'!$D$41</f>
        <v>0</v>
      </c>
      <c r="E1266" s="392">
        <f>'ASU Fed'!$E$41</f>
        <v>0</v>
      </c>
      <c r="F1266" s="392">
        <f>'ASU Fed'!$F$41</f>
        <v>0</v>
      </c>
      <c r="G1266" s="392">
        <f>'ASU Fed'!$G$41</f>
        <v>0</v>
      </c>
      <c r="H1266" s="393"/>
    </row>
    <row r="1267" spans="1:8" hidden="1" outlineLevel="1" collapsed="1">
      <c r="A1267" s="390"/>
      <c r="B1267" s="391"/>
      <c r="C1267" s="392">
        <f>'AUS1 Fed'!$C$41</f>
        <v>0</v>
      </c>
      <c r="D1267" s="392">
        <f>'AUS1 Fed'!$D$41</f>
        <v>0</v>
      </c>
      <c r="E1267" s="392">
        <f>'AUS1 Fed'!$E$41</f>
        <v>0</v>
      </c>
      <c r="F1267" s="392">
        <f>'AUS1 Fed'!$F$41</f>
        <v>0</v>
      </c>
      <c r="G1267" s="392">
        <f>'AUS1 Fed'!$G$41</f>
        <v>0</v>
      </c>
      <c r="H1267" s="393"/>
    </row>
    <row r="1268" spans="1:8" hidden="1" outlineLevel="1" collapsed="1">
      <c r="A1268" s="390"/>
      <c r="B1268" s="391"/>
      <c r="C1268" s="392">
        <f>'Dal Fed'!$C$41</f>
        <v>0</v>
      </c>
      <c r="D1268" s="392">
        <f>'Dal Fed'!$D$41</f>
        <v>0</v>
      </c>
      <c r="E1268" s="392">
        <f>'Dal Fed'!$E$41</f>
        <v>0</v>
      </c>
      <c r="F1268" s="392">
        <f>'Dal Fed'!$F$41</f>
        <v>0</v>
      </c>
      <c r="G1268" s="392">
        <f>'Dal Fed'!$G$41</f>
        <v>0</v>
      </c>
      <c r="H1268" s="393"/>
    </row>
    <row r="1269" spans="1:8" hidden="1" outlineLevel="1" collapsed="1">
      <c r="A1269" s="390"/>
      <c r="B1269" s="391"/>
      <c r="C1269" s="392">
        <f>'E-P Fed'!$C$41</f>
        <v>0</v>
      </c>
      <c r="D1269" s="392">
        <f>'E-P Fed'!$D$41</f>
        <v>0</v>
      </c>
      <c r="E1269" s="392">
        <f>'E-P Fed'!$E$41</f>
        <v>0</v>
      </c>
      <c r="F1269" s="392">
        <f>'E-P Fed'!$F$41</f>
        <v>0</v>
      </c>
      <c r="G1269" s="392">
        <f>'E-P Fed'!$G$41</f>
        <v>0</v>
      </c>
      <c r="H1269" s="393"/>
    </row>
    <row r="1270" spans="1:8" hidden="1" outlineLevel="1" collapsed="1">
      <c r="A1270" s="390"/>
      <c r="B1270" s="391"/>
      <c r="C1270" s="392">
        <f>'LU Fed'!$C$41</f>
        <v>0</v>
      </c>
      <c r="D1270" s="392">
        <f>'LU Fed'!$D$41</f>
        <v>0</v>
      </c>
      <c r="E1270" s="392">
        <f>'LU Fed'!$E$41</f>
        <v>943965</v>
      </c>
      <c r="F1270" s="392">
        <f>'LU Fed'!$F$41</f>
        <v>0</v>
      </c>
      <c r="G1270" s="392">
        <f>'LU Fed'!$G$41</f>
        <v>0</v>
      </c>
      <c r="H1270" s="393"/>
    </row>
    <row r="1271" spans="1:8" hidden="1" outlineLevel="1" collapsed="1">
      <c r="A1271" s="390"/>
      <c r="B1271" s="391"/>
      <c r="C1271" s="392">
        <f>'MIdWST Fed'!$C$41</f>
        <v>0</v>
      </c>
      <c r="D1271" s="392">
        <f>'MIdWST Fed'!$D$41</f>
        <v>0</v>
      </c>
      <c r="E1271" s="392">
        <f>'MIdWST Fed'!$E$41</f>
        <v>587974</v>
      </c>
      <c r="F1271" s="392">
        <f>'MIdWST Fed'!$F$41</f>
        <v>0</v>
      </c>
      <c r="G1271" s="392">
        <f>'MIdWST Fed'!$G$41</f>
        <v>587974</v>
      </c>
      <c r="H1271" s="393"/>
    </row>
    <row r="1272" spans="1:8" hidden="1" outlineLevel="1" collapsed="1">
      <c r="A1272" s="390"/>
      <c r="B1272" s="391"/>
      <c r="C1272" s="392">
        <f>'P-B Fed'!$C$41</f>
        <v>0</v>
      </c>
      <c r="D1272" s="392">
        <f>'P-B Fed'!$D$41</f>
        <v>0</v>
      </c>
      <c r="E1272" s="392">
        <f>'P-B Fed'!$E$41</f>
        <v>0</v>
      </c>
      <c r="F1272" s="392">
        <f>'P-B Fed'!$F$41</f>
        <v>0</v>
      </c>
      <c r="G1272" s="392">
        <f>'P-B Fed'!$G$41</f>
        <v>0</v>
      </c>
      <c r="H1272" s="393"/>
    </row>
    <row r="1273" spans="1:8" hidden="1" outlineLevel="1" collapsed="1">
      <c r="A1273" s="390"/>
      <c r="B1273" s="391"/>
      <c r="C1273" s="392">
        <f>'PVAMU Fed'!$C$41</f>
        <v>0</v>
      </c>
      <c r="D1273" s="392">
        <f>'PVAMU Fed'!$D$41</f>
        <v>0</v>
      </c>
      <c r="E1273" s="392">
        <f>'PVAMU Fed'!$E$41</f>
        <v>0</v>
      </c>
      <c r="F1273" s="392">
        <f>'PVAMU Fed'!$F$41</f>
        <v>0</v>
      </c>
      <c r="G1273" s="392">
        <f>'PVAMU Fed'!$G$41</f>
        <v>0</v>
      </c>
      <c r="H1273" s="393"/>
    </row>
    <row r="1274" spans="1:8" hidden="1" outlineLevel="1" collapsed="1">
      <c r="A1274" s="390"/>
      <c r="B1274" s="391"/>
      <c r="C1274" s="392">
        <f>'RGV1 Fed'!$C$41</f>
        <v>0</v>
      </c>
      <c r="D1274" s="392">
        <f>'RGV1 Fed'!$D$41</f>
        <v>0</v>
      </c>
      <c r="E1274" s="392">
        <f>'RGV1 Fed'!$E$41</f>
        <v>0</v>
      </c>
      <c r="F1274" s="392">
        <f>'RGV1 Fed'!$F$41</f>
        <v>0</v>
      </c>
      <c r="G1274" s="392">
        <f>'RGV1 Fed'!$G$41</f>
        <v>0</v>
      </c>
      <c r="H1274" s="393"/>
    </row>
    <row r="1275" spans="1:8" hidden="1" outlineLevel="1" collapsed="1">
      <c r="A1275" s="390"/>
      <c r="B1275" s="391"/>
      <c r="C1275" s="392">
        <f>'S-A Fed'!$C$41</f>
        <v>0</v>
      </c>
      <c r="D1275" s="392">
        <f>'S-A Fed'!$D$41</f>
        <v>0</v>
      </c>
      <c r="E1275" s="392">
        <f>'S-A Fed'!$E$41</f>
        <v>0</v>
      </c>
      <c r="F1275" s="392">
        <f>'S-A Fed'!$F$41</f>
        <v>0</v>
      </c>
      <c r="G1275" s="392">
        <f>'S-A Fed'!$G$41</f>
        <v>0</v>
      </c>
      <c r="H1275" s="393"/>
    </row>
    <row r="1276" spans="1:8" hidden="1" outlineLevel="1" collapsed="1">
      <c r="A1276" s="390"/>
      <c r="B1276" s="391"/>
      <c r="C1276" s="392">
        <f>'SFA Fed'!$C$41</f>
        <v>0</v>
      </c>
      <c r="D1276" s="392">
        <f>'SFA Fed'!$D$41</f>
        <v>0</v>
      </c>
      <c r="E1276" s="392">
        <f>'SFA Fed'!$E$41</f>
        <v>1329149</v>
      </c>
      <c r="F1276" s="392">
        <f>'SFA Fed'!$F$41</f>
        <v>1329149</v>
      </c>
      <c r="G1276" s="392">
        <f>'SFA Fed'!$G$41</f>
        <v>0</v>
      </c>
      <c r="H1276" s="393"/>
    </row>
    <row r="1277" spans="1:8" hidden="1" outlineLevel="1" collapsed="1">
      <c r="A1277" s="390"/>
      <c r="B1277" s="391"/>
      <c r="C1277" s="392">
        <f>'SHSU1 Fed'!$C$41</f>
        <v>0</v>
      </c>
      <c r="D1277" s="392">
        <f>'SHSU1 Fed'!$D$41</f>
        <v>0</v>
      </c>
      <c r="E1277" s="392">
        <f>'SHSU1 Fed'!$E$41</f>
        <v>2190659</v>
      </c>
      <c r="F1277" s="392">
        <f>'SHSU1 Fed'!$F$41</f>
        <v>0</v>
      </c>
      <c r="G1277" s="392">
        <f>'SHSU1 Fed'!$G$41</f>
        <v>0</v>
      </c>
      <c r="H1277" s="393"/>
    </row>
    <row r="1278" spans="1:8" hidden="1" outlineLevel="1" collapsed="1">
      <c r="A1278" s="390"/>
      <c r="B1278" s="391"/>
      <c r="C1278" s="392">
        <f>'SRSU Fed'!$C$41</f>
        <v>0</v>
      </c>
      <c r="D1278" s="392">
        <f>'SRSU Fed'!$D$41</f>
        <v>0</v>
      </c>
      <c r="E1278" s="392">
        <f>'SRSU Fed'!$E$41</f>
        <v>0</v>
      </c>
      <c r="F1278" s="392">
        <f>'SRSU Fed'!$F$41</f>
        <v>0</v>
      </c>
      <c r="G1278" s="392">
        <f>'SRSU Fed'!$G$41</f>
        <v>0</v>
      </c>
      <c r="H1278" s="393"/>
    </row>
    <row r="1279" spans="1:8" hidden="1" outlineLevel="1" collapsed="1">
      <c r="A1279" s="390"/>
      <c r="B1279" s="391"/>
      <c r="C1279" s="392">
        <f>'TAMIU Fed'!$C$41</f>
        <v>0</v>
      </c>
      <c r="D1279" s="392">
        <f>'TAMIU Fed'!$D$41</f>
        <v>0</v>
      </c>
      <c r="E1279" s="392">
        <f>'TAMIU Fed'!$E$41</f>
        <v>0</v>
      </c>
      <c r="F1279" s="392">
        <f>'TAMIU Fed'!$F$41</f>
        <v>0</v>
      </c>
      <c r="G1279" s="392">
        <f>'TAMIU Fed'!$G$41</f>
        <v>0</v>
      </c>
      <c r="H1279" s="393"/>
    </row>
    <row r="1280" spans="1:8" hidden="1" outlineLevel="1" collapsed="1">
      <c r="A1280" s="390"/>
      <c r="B1280" s="391"/>
      <c r="C1280" s="392">
        <f>'TAMU Fed'!$C$41</f>
        <v>0</v>
      </c>
      <c r="D1280" s="392">
        <f>'TAMU Fed'!$D$41</f>
        <v>0</v>
      </c>
      <c r="E1280" s="392">
        <f>'TAMU Fed'!$E$41</f>
        <v>0</v>
      </c>
      <c r="F1280" s="392">
        <f>'TAMU Fed'!$F$41</f>
        <v>0</v>
      </c>
      <c r="G1280" s="392">
        <f>'TAMU Fed'!$G$41</f>
        <v>0</v>
      </c>
      <c r="H1280" s="393"/>
    </row>
    <row r="1281" spans="1:8" hidden="1" outlineLevel="1" collapsed="1">
      <c r="A1281" s="390"/>
      <c r="B1281" s="391"/>
      <c r="C1281" s="392">
        <f>'TAMUC Fed'!$C$41</f>
        <v>0</v>
      </c>
      <c r="D1281" s="392">
        <f>'TAMUC Fed'!$D$41</f>
        <v>0</v>
      </c>
      <c r="E1281" s="392">
        <f>'TAMUC Fed'!$E$41</f>
        <v>0</v>
      </c>
      <c r="F1281" s="392">
        <f>'TAMUC Fed'!$F$41</f>
        <v>0</v>
      </c>
      <c r="G1281" s="392">
        <f>'TAMUC Fed'!$G$41</f>
        <v>0</v>
      </c>
      <c r="H1281" s="393"/>
    </row>
    <row r="1282" spans="1:8" hidden="1" outlineLevel="1" collapsed="1">
      <c r="A1282" s="390"/>
      <c r="B1282" s="391"/>
      <c r="C1282" s="392">
        <f>'TAMUCC Fed'!$C$41</f>
        <v>0</v>
      </c>
      <c r="D1282" s="392">
        <f>'TAMUCC Fed'!$D$41</f>
        <v>0</v>
      </c>
      <c r="E1282" s="392">
        <f>'TAMUCC Fed'!$E$41</f>
        <v>0</v>
      </c>
      <c r="F1282" s="392">
        <f>'TAMUCC Fed'!$F$41</f>
        <v>0</v>
      </c>
      <c r="G1282" s="392">
        <f>'TAMUCC Fed'!$G$41</f>
        <v>0</v>
      </c>
      <c r="H1282" s="393"/>
    </row>
    <row r="1283" spans="1:8" hidden="1" outlineLevel="1" collapsed="1">
      <c r="A1283" s="390"/>
      <c r="B1283" s="391"/>
      <c r="C1283" s="392">
        <f>'TAMUCT Fed'!$C$41</f>
        <v>0</v>
      </c>
      <c r="D1283" s="392">
        <f>'TAMUCT Fed'!$D$41</f>
        <v>0</v>
      </c>
      <c r="E1283" s="392">
        <f>'TAMUCT Fed'!$E$41</f>
        <v>0</v>
      </c>
      <c r="F1283" s="392">
        <f>'TAMUCT Fed'!$F$41</f>
        <v>0</v>
      </c>
      <c r="G1283" s="392">
        <f>'TAMUCT Fed'!$G$41</f>
        <v>0</v>
      </c>
      <c r="H1283" s="393"/>
    </row>
    <row r="1284" spans="1:8" hidden="1" outlineLevel="1" collapsed="1">
      <c r="A1284" s="390"/>
      <c r="B1284" s="391"/>
      <c r="C1284" s="392">
        <f>'TAMUG Fed'!$C$41</f>
        <v>0</v>
      </c>
      <c r="D1284" s="392">
        <f>'TAMUG Fed'!$D$41</f>
        <v>0</v>
      </c>
      <c r="E1284" s="392">
        <f>'TAMUG Fed'!$E$41</f>
        <v>0</v>
      </c>
      <c r="F1284" s="392">
        <f>'TAMUG Fed'!$F$41</f>
        <v>0</v>
      </c>
      <c r="G1284" s="392">
        <f>'TAMUG Fed'!$G$41</f>
        <v>0</v>
      </c>
      <c r="H1284" s="393"/>
    </row>
    <row r="1285" spans="1:8" hidden="1" outlineLevel="1" collapsed="1">
      <c r="A1285" s="390"/>
      <c r="B1285" s="391"/>
      <c r="C1285" s="392">
        <f>'TAMUK Fed'!$C$41</f>
        <v>0</v>
      </c>
      <c r="D1285" s="392">
        <f>'TAMUK Fed'!$D$41</f>
        <v>0</v>
      </c>
      <c r="E1285" s="392">
        <f>'TAMUK Fed'!$E$41</f>
        <v>0</v>
      </c>
      <c r="F1285" s="392">
        <f>'TAMUK Fed'!$F$41</f>
        <v>0</v>
      </c>
      <c r="G1285" s="392">
        <f>'TAMUK Fed'!$G$41</f>
        <v>0</v>
      </c>
      <c r="H1285" s="393"/>
    </row>
    <row r="1286" spans="1:8" hidden="1" outlineLevel="1" collapsed="1">
      <c r="A1286" s="390"/>
      <c r="B1286" s="391"/>
      <c r="C1286" s="392">
        <f>'TAMUSA Fed'!$C$41</f>
        <v>0</v>
      </c>
      <c r="D1286" s="392">
        <f>'TAMUSA Fed'!$D$41</f>
        <v>0</v>
      </c>
      <c r="E1286" s="392">
        <f>'TAMUSA Fed'!$E$41</f>
        <v>0</v>
      </c>
      <c r="F1286" s="392">
        <f>'TAMUSA Fed'!$F$41</f>
        <v>0</v>
      </c>
      <c r="G1286" s="392">
        <f>'TAMUSA Fed'!$G$41</f>
        <v>0</v>
      </c>
      <c r="H1286" s="393"/>
    </row>
    <row r="1287" spans="1:8" hidden="1" outlineLevel="1" collapsed="1">
      <c r="A1287" s="390"/>
      <c r="B1287" s="391"/>
      <c r="C1287" s="392">
        <f>'TAMUT Fed'!$C$41</f>
        <v>0</v>
      </c>
      <c r="D1287" s="392">
        <f>'TAMUT Fed'!$D$41</f>
        <v>0</v>
      </c>
      <c r="E1287" s="392">
        <f>'TAMUT Fed'!$E$41</f>
        <v>0</v>
      </c>
      <c r="F1287" s="392">
        <f>'TAMUT Fed'!$F$41</f>
        <v>0</v>
      </c>
      <c r="G1287" s="392">
        <f>'TAMUT Fed'!$G$41</f>
        <v>0</v>
      </c>
      <c r="H1287" s="393"/>
    </row>
    <row r="1288" spans="1:8" hidden="1" outlineLevel="1" collapsed="1">
      <c r="A1288" s="390"/>
      <c r="B1288" s="391"/>
      <c r="C1288" s="392">
        <f>'TARLST Fed'!$C$41</f>
        <v>0</v>
      </c>
      <c r="D1288" s="392">
        <f>'TARLST Fed'!$D$41</f>
        <v>0</v>
      </c>
      <c r="E1288" s="392">
        <f>'TARLST Fed'!$E$41</f>
        <v>1271748</v>
      </c>
      <c r="F1288" s="392">
        <f>'TARLST Fed'!$F$41</f>
        <v>0</v>
      </c>
      <c r="G1288" s="392">
        <f>'TARLST Fed'!$G$41</f>
        <v>0</v>
      </c>
      <c r="H1288" s="393"/>
    </row>
    <row r="1289" spans="1:8" hidden="1" outlineLevel="1" collapsed="1">
      <c r="A1289" s="390"/>
      <c r="B1289" s="391"/>
      <c r="C1289" s="392">
        <f>'TSU Fed'!$C$41</f>
        <v>0</v>
      </c>
      <c r="D1289" s="392">
        <f>'TSU Fed'!$D$41</f>
        <v>0</v>
      </c>
      <c r="E1289" s="392">
        <f>'TSU Fed'!$E$41</f>
        <v>0</v>
      </c>
      <c r="F1289" s="392">
        <f>'TSU Fed'!$F$41</f>
        <v>0</v>
      </c>
      <c r="G1289" s="392">
        <f>'TSU Fed'!$G$41</f>
        <v>0</v>
      </c>
      <c r="H1289" s="393"/>
    </row>
    <row r="1290" spans="1:8" hidden="1" outlineLevel="1" collapsed="1">
      <c r="A1290" s="390"/>
      <c r="B1290" s="391"/>
      <c r="C1290" s="392">
        <f>'TTU Fed'!$C$41</f>
        <v>0</v>
      </c>
      <c r="D1290" s="392">
        <f>'TTU Fed'!$D$41</f>
        <v>0</v>
      </c>
      <c r="E1290" s="392">
        <f>'TTU Fed'!$E$41</f>
        <v>0</v>
      </c>
      <c r="F1290" s="392">
        <f>'TTU Fed'!$F$41</f>
        <v>0</v>
      </c>
      <c r="G1290" s="392">
        <f>'TTU Fed'!$G$41</f>
        <v>0</v>
      </c>
      <c r="H1290" s="393"/>
    </row>
    <row r="1291" spans="1:8" hidden="1" outlineLevel="1" collapsed="1">
      <c r="A1291" s="390"/>
      <c r="B1291" s="391"/>
      <c r="C1291" s="392">
        <f>'TWU Fed'!$C$41</f>
        <v>0</v>
      </c>
      <c r="D1291" s="392">
        <f>'TWU Fed'!$D$41</f>
        <v>0</v>
      </c>
      <c r="E1291" s="392">
        <f>'TWU Fed'!$E$41</f>
        <v>0</v>
      </c>
      <c r="F1291" s="392">
        <f>'TWU Fed'!$F$41</f>
        <v>0</v>
      </c>
      <c r="G1291" s="392">
        <f>'TWU Fed'!$G$41</f>
        <v>0</v>
      </c>
      <c r="H1291" s="393"/>
    </row>
    <row r="1292" spans="1:8" hidden="1" outlineLevel="1" collapsed="1">
      <c r="A1292" s="390"/>
      <c r="B1292" s="391"/>
      <c r="C1292" s="392">
        <f>'TXST Fed'!$C$41</f>
        <v>0</v>
      </c>
      <c r="D1292" s="392">
        <f>'TXST Fed'!$D$41</f>
        <v>0</v>
      </c>
      <c r="E1292" s="392">
        <f>'TXST Fed'!$E$41</f>
        <v>0</v>
      </c>
      <c r="F1292" s="392">
        <f>'TXST Fed'!$F$41</f>
        <v>0</v>
      </c>
      <c r="G1292" s="392">
        <f>'TXST Fed'!$G$41</f>
        <v>0</v>
      </c>
      <c r="H1292" s="393"/>
    </row>
    <row r="1293" spans="1:8" hidden="1" outlineLevel="1" collapsed="1">
      <c r="A1293" s="390"/>
      <c r="B1293" s="391"/>
      <c r="C1293" s="392">
        <f>'TYL Fed'!$C$41</f>
        <v>0</v>
      </c>
      <c r="D1293" s="392">
        <f>'TYL Fed'!$D$41</f>
        <v>0</v>
      </c>
      <c r="E1293" s="392">
        <f>'TYL Fed'!$E$41</f>
        <v>0</v>
      </c>
      <c r="F1293" s="392">
        <f>'TYL Fed'!$F$41</f>
        <v>0</v>
      </c>
      <c r="G1293" s="392">
        <f>'TYL Fed'!$G$41</f>
        <v>0</v>
      </c>
      <c r="H1293" s="393"/>
    </row>
    <row r="1294" spans="1:8" hidden="1" outlineLevel="1" collapsed="1">
      <c r="A1294" s="390"/>
      <c r="B1294" s="391"/>
      <c r="C1294" s="392">
        <f>'UH1 Fed'!$C$41</f>
        <v>0</v>
      </c>
      <c r="D1294" s="392">
        <f>'UH1 Fed'!$D$41</f>
        <v>0</v>
      </c>
      <c r="E1294" s="392">
        <f>'UH1 Fed'!$E$41</f>
        <v>0</v>
      </c>
      <c r="F1294" s="392">
        <f>'UH1 Fed'!$F$41</f>
        <v>0</v>
      </c>
      <c r="G1294" s="392">
        <f>'UH1 Fed'!$G$41</f>
        <v>0</v>
      </c>
      <c r="H1294" s="393"/>
    </row>
    <row r="1295" spans="1:8" hidden="1" outlineLevel="1" collapsed="1">
      <c r="A1295" s="390"/>
      <c r="B1295" s="391"/>
      <c r="C1295" s="392">
        <f>'UHCL Fed'!$C$41</f>
        <v>0</v>
      </c>
      <c r="D1295" s="392">
        <f>'UHCL Fed'!$D$41</f>
        <v>0</v>
      </c>
      <c r="E1295" s="392">
        <f>'UHCL Fed'!$E$41</f>
        <v>0</v>
      </c>
      <c r="F1295" s="392">
        <f>'UHCL Fed'!$F$41</f>
        <v>0</v>
      </c>
      <c r="G1295" s="392">
        <f>'UHCL Fed'!$G$41</f>
        <v>0</v>
      </c>
      <c r="H1295" s="393"/>
    </row>
    <row r="1296" spans="1:8" hidden="1" outlineLevel="1" collapsed="1">
      <c r="A1296" s="390"/>
      <c r="B1296" s="391"/>
      <c r="C1296" s="392">
        <f>'UHD Fed'!$C$41</f>
        <v>0</v>
      </c>
      <c r="D1296" s="392">
        <f>'UHD Fed'!$D$41</f>
        <v>0</v>
      </c>
      <c r="E1296" s="392">
        <f>'UHD Fed'!$E$41</f>
        <v>0</v>
      </c>
      <c r="F1296" s="392">
        <f>'UHD Fed'!$F$41</f>
        <v>0</v>
      </c>
      <c r="G1296" s="392">
        <f>'UHD Fed'!$G$41</f>
        <v>0</v>
      </c>
      <c r="H1296" s="393"/>
    </row>
    <row r="1297" spans="1:8" hidden="1" outlineLevel="1" collapsed="1">
      <c r="A1297" s="390"/>
      <c r="B1297" s="391"/>
      <c r="C1297" s="392">
        <f>'UHV Fed'!$C$41</f>
        <v>0</v>
      </c>
      <c r="D1297" s="392">
        <f>'UHV Fed'!$D$41</f>
        <v>0</v>
      </c>
      <c r="E1297" s="392">
        <f>'UHV Fed'!$E$41</f>
        <v>0</v>
      </c>
      <c r="F1297" s="392">
        <f>'UHV Fed'!$F$41</f>
        <v>0</v>
      </c>
      <c r="G1297" s="392">
        <f>'UHV Fed'!$G$41</f>
        <v>0</v>
      </c>
      <c r="H1297" s="393"/>
    </row>
    <row r="1298" spans="1:8" hidden="1" outlineLevel="1" collapsed="1">
      <c r="A1298" s="390"/>
      <c r="B1298" s="391"/>
      <c r="C1298" s="392">
        <f>'UNT Fed'!$C$41</f>
        <v>0</v>
      </c>
      <c r="D1298" s="392">
        <f>'UNT Fed'!$D$41</f>
        <v>0</v>
      </c>
      <c r="E1298" s="392">
        <f>'UNT Fed'!$E$41</f>
        <v>0</v>
      </c>
      <c r="F1298" s="392">
        <f>'UNT Fed'!$F$41</f>
        <v>0</v>
      </c>
      <c r="G1298" s="392">
        <f>'UNT Fed'!$G$41</f>
        <v>0</v>
      </c>
      <c r="H1298" s="393"/>
    </row>
    <row r="1299" spans="1:8" hidden="1" outlineLevel="1" collapsed="1">
      <c r="A1299" s="390"/>
      <c r="B1299" s="391"/>
      <c r="C1299" s="392">
        <f>'UNTD Fed'!$C$41</f>
        <v>0</v>
      </c>
      <c r="D1299" s="392">
        <f>'UNTD Fed'!$D$41</f>
        <v>0</v>
      </c>
      <c r="E1299" s="392">
        <f>'UNTD Fed'!$E$41</f>
        <v>0</v>
      </c>
      <c r="F1299" s="392">
        <f>'UNTD Fed'!$F$41</f>
        <v>0</v>
      </c>
      <c r="G1299" s="392">
        <f>'UNTD Fed'!$G$41</f>
        <v>0</v>
      </c>
      <c r="H1299" s="393"/>
    </row>
    <row r="1300" spans="1:8" hidden="1" outlineLevel="1" collapsed="1">
      <c r="A1300" s="390"/>
      <c r="B1300" s="391"/>
      <c r="C1300" s="392">
        <f>'WTAMU Fed'!$C$41</f>
        <v>0</v>
      </c>
      <c r="D1300" s="392">
        <f>'WTAMU Fed'!$D$41</f>
        <v>0</v>
      </c>
      <c r="E1300" s="392">
        <f>'WTAMU Fed'!$E$41</f>
        <v>0</v>
      </c>
      <c r="F1300" s="392">
        <f>'WTAMU Fed'!$F$41</f>
        <v>0</v>
      </c>
      <c r="G1300" s="392">
        <f>'WTAMU Fed'!$G$41</f>
        <v>0</v>
      </c>
      <c r="H1300" s="393"/>
    </row>
    <row r="1301" spans="1:8" collapsed="1">
      <c r="A1301" s="390" t="s">
        <v>1027</v>
      </c>
      <c r="B1301" s="391" t="s">
        <v>1014</v>
      </c>
      <c r="C1301" s="392">
        <f>SUM(C1265:C1300)</f>
        <v>0</v>
      </c>
      <c r="D1301" s="392">
        <f>SUM(D1265:D1300)</f>
        <v>0</v>
      </c>
      <c r="E1301" s="392">
        <f>SUM(E1265:E1300)</f>
        <v>6323495</v>
      </c>
      <c r="F1301" s="392">
        <f>SUM(F1265:F1300)</f>
        <v>1329149</v>
      </c>
      <c r="G1301" s="392">
        <f>SUM(G1265:G1300)</f>
        <v>587974</v>
      </c>
      <c r="H1301" s="393"/>
    </row>
    <row r="1302" spans="1:8" hidden="1" outlineLevel="1">
      <c r="A1302" s="390"/>
      <c r="B1302" s="391"/>
      <c r="C1302" s="392">
        <f>'ARL Fed'!$C$42</f>
        <v>0</v>
      </c>
      <c r="D1302" s="392">
        <f>'ARL Fed'!$D$42</f>
        <v>0</v>
      </c>
      <c r="E1302" s="392">
        <f>'ARL Fed'!$E$42</f>
        <v>0</v>
      </c>
      <c r="F1302" s="392">
        <f>'ARL Fed'!$F$42</f>
        <v>0</v>
      </c>
      <c r="G1302" s="392">
        <f>'ARL Fed'!$G$42</f>
        <v>0</v>
      </c>
      <c r="H1302" s="393"/>
    </row>
    <row r="1303" spans="1:8" hidden="1" outlineLevel="1" collapsed="1">
      <c r="A1303" s="390"/>
      <c r="B1303" s="391"/>
      <c r="C1303" s="392">
        <f>'ASU Fed'!$C$42</f>
        <v>0</v>
      </c>
      <c r="D1303" s="392">
        <f>'ASU Fed'!$D$42</f>
        <v>0</v>
      </c>
      <c r="E1303" s="392">
        <f>'ASU Fed'!$E$42</f>
        <v>0</v>
      </c>
      <c r="F1303" s="392">
        <f>'ASU Fed'!$F$42</f>
        <v>0</v>
      </c>
      <c r="G1303" s="392">
        <f>'ASU Fed'!$G$42</f>
        <v>0</v>
      </c>
      <c r="H1303" s="393"/>
    </row>
    <row r="1304" spans="1:8" hidden="1" outlineLevel="1" collapsed="1">
      <c r="A1304" s="390"/>
      <c r="B1304" s="391"/>
      <c r="C1304" s="392">
        <f>'AUS1 Fed'!$C$42</f>
        <v>0</v>
      </c>
      <c r="D1304" s="392">
        <f>'AUS1 Fed'!$D$42</f>
        <v>0</v>
      </c>
      <c r="E1304" s="392">
        <f>'AUS1 Fed'!$E$42</f>
        <v>0</v>
      </c>
      <c r="F1304" s="392">
        <f>'AUS1 Fed'!$F$42</f>
        <v>0</v>
      </c>
      <c r="G1304" s="392">
        <f>'AUS1 Fed'!$G$42</f>
        <v>0</v>
      </c>
      <c r="H1304" s="393"/>
    </row>
    <row r="1305" spans="1:8" hidden="1" outlineLevel="1" collapsed="1">
      <c r="A1305" s="390"/>
      <c r="B1305" s="391"/>
      <c r="C1305" s="392">
        <f>'Dal Fed'!$C$42</f>
        <v>0</v>
      </c>
      <c r="D1305" s="392">
        <f>'Dal Fed'!$D$42</f>
        <v>0</v>
      </c>
      <c r="E1305" s="392">
        <f>'Dal Fed'!$E$42</f>
        <v>0</v>
      </c>
      <c r="F1305" s="392">
        <f>'Dal Fed'!$F$42</f>
        <v>0</v>
      </c>
      <c r="G1305" s="392">
        <f>'Dal Fed'!$G$42</f>
        <v>0</v>
      </c>
      <c r="H1305" s="393"/>
    </row>
    <row r="1306" spans="1:8" hidden="1" outlineLevel="1" collapsed="1">
      <c r="A1306" s="390"/>
      <c r="B1306" s="391"/>
      <c r="C1306" s="392">
        <f>'E-P Fed'!$C$42</f>
        <v>0</v>
      </c>
      <c r="D1306" s="392">
        <f>'E-P Fed'!$D$42</f>
        <v>0</v>
      </c>
      <c r="E1306" s="392">
        <f>'E-P Fed'!$E$42</f>
        <v>0</v>
      </c>
      <c r="F1306" s="392">
        <f>'E-P Fed'!$F$42</f>
        <v>0</v>
      </c>
      <c r="G1306" s="392">
        <f>'E-P Fed'!$G$42</f>
        <v>0</v>
      </c>
      <c r="H1306" s="393"/>
    </row>
    <row r="1307" spans="1:8" hidden="1" outlineLevel="1" collapsed="1">
      <c r="A1307" s="390"/>
      <c r="B1307" s="391"/>
      <c r="C1307" s="392">
        <f>'LU Fed'!$C$42</f>
        <v>0</v>
      </c>
      <c r="D1307" s="392">
        <f>'LU Fed'!$D$42</f>
        <v>0</v>
      </c>
      <c r="E1307" s="392">
        <f>'LU Fed'!$E$42</f>
        <v>0</v>
      </c>
      <c r="F1307" s="392">
        <f>'LU Fed'!$F$42</f>
        <v>0</v>
      </c>
      <c r="G1307" s="392">
        <f>'LU Fed'!$G$42</f>
        <v>0</v>
      </c>
      <c r="H1307" s="393"/>
    </row>
    <row r="1308" spans="1:8" hidden="1" outlineLevel="1" collapsed="1">
      <c r="A1308" s="390"/>
      <c r="B1308" s="391"/>
      <c r="C1308" s="392">
        <f>'MIdWST Fed'!$C$42</f>
        <v>0</v>
      </c>
      <c r="D1308" s="392">
        <f>'MIdWST Fed'!$D$42</f>
        <v>0</v>
      </c>
      <c r="E1308" s="392">
        <f>'MIdWST Fed'!$E$42</f>
        <v>0</v>
      </c>
      <c r="F1308" s="392">
        <f>'MIdWST Fed'!$F$42</f>
        <v>0</v>
      </c>
      <c r="G1308" s="392">
        <f>'MIdWST Fed'!$G$42</f>
        <v>0</v>
      </c>
      <c r="H1308" s="393"/>
    </row>
    <row r="1309" spans="1:8" hidden="1" outlineLevel="1" collapsed="1">
      <c r="A1309" s="390"/>
      <c r="B1309" s="391"/>
      <c r="C1309" s="392">
        <f>'P-B Fed'!$C$42</f>
        <v>0</v>
      </c>
      <c r="D1309" s="392">
        <f>'P-B Fed'!$D$42</f>
        <v>0</v>
      </c>
      <c r="E1309" s="392">
        <f>'P-B Fed'!$E$42</f>
        <v>0</v>
      </c>
      <c r="F1309" s="392">
        <f>'P-B Fed'!$F$42</f>
        <v>0</v>
      </c>
      <c r="G1309" s="392">
        <f>'P-B Fed'!$G$42</f>
        <v>0</v>
      </c>
      <c r="H1309" s="393"/>
    </row>
    <row r="1310" spans="1:8" hidden="1" outlineLevel="1" collapsed="1">
      <c r="A1310" s="390"/>
      <c r="B1310" s="391"/>
      <c r="C1310" s="392">
        <f>'PVAMU Fed'!$C$42</f>
        <v>0</v>
      </c>
      <c r="D1310" s="392">
        <f>'PVAMU Fed'!$D$42</f>
        <v>0</v>
      </c>
      <c r="E1310" s="392">
        <f>'PVAMU Fed'!$E$42</f>
        <v>0</v>
      </c>
      <c r="F1310" s="392">
        <f>'PVAMU Fed'!$F$42</f>
        <v>0</v>
      </c>
      <c r="G1310" s="392">
        <f>'PVAMU Fed'!$G$42</f>
        <v>0</v>
      </c>
      <c r="H1310" s="393"/>
    </row>
    <row r="1311" spans="1:8" hidden="1" outlineLevel="1" collapsed="1">
      <c r="A1311" s="390"/>
      <c r="B1311" s="391"/>
      <c r="C1311" s="392">
        <f>'RGV1 Fed'!$C$42</f>
        <v>0</v>
      </c>
      <c r="D1311" s="392">
        <f>'RGV1 Fed'!$D$42</f>
        <v>0</v>
      </c>
      <c r="E1311" s="392">
        <f>'RGV1 Fed'!$E$42</f>
        <v>0</v>
      </c>
      <c r="F1311" s="392">
        <f>'RGV1 Fed'!$F$42</f>
        <v>0</v>
      </c>
      <c r="G1311" s="392">
        <f>'RGV1 Fed'!$G$42</f>
        <v>0</v>
      </c>
      <c r="H1311" s="393"/>
    </row>
    <row r="1312" spans="1:8" hidden="1" outlineLevel="1" collapsed="1">
      <c r="A1312" s="390"/>
      <c r="B1312" s="391"/>
      <c r="C1312" s="392">
        <f>'S-A Fed'!$C$42</f>
        <v>0</v>
      </c>
      <c r="D1312" s="392">
        <f>'S-A Fed'!$D$42</f>
        <v>0</v>
      </c>
      <c r="E1312" s="392">
        <f>'S-A Fed'!$E$42</f>
        <v>0</v>
      </c>
      <c r="F1312" s="392">
        <f>'S-A Fed'!$F$42</f>
        <v>0</v>
      </c>
      <c r="G1312" s="392">
        <f>'S-A Fed'!$G$42</f>
        <v>0</v>
      </c>
      <c r="H1312" s="393"/>
    </row>
    <row r="1313" spans="1:8" hidden="1" outlineLevel="1" collapsed="1">
      <c r="A1313" s="390"/>
      <c r="B1313" s="391"/>
      <c r="C1313" s="392">
        <f>'SFA Fed'!$C$42</f>
        <v>0</v>
      </c>
      <c r="D1313" s="392">
        <f>'SFA Fed'!$D$42</f>
        <v>0</v>
      </c>
      <c r="E1313" s="392">
        <f>'SFA Fed'!$E$42</f>
        <v>0</v>
      </c>
      <c r="F1313" s="392">
        <f>'SFA Fed'!$F$42</f>
        <v>0</v>
      </c>
      <c r="G1313" s="392">
        <f>'SFA Fed'!$G$42</f>
        <v>0</v>
      </c>
      <c r="H1313" s="393"/>
    </row>
    <row r="1314" spans="1:8" hidden="1" outlineLevel="1" collapsed="1">
      <c r="A1314" s="390"/>
      <c r="B1314" s="391"/>
      <c r="C1314" s="392">
        <f>'SHSU1 Fed'!$C$42</f>
        <v>0</v>
      </c>
      <c r="D1314" s="392">
        <f>'SHSU1 Fed'!$D$42</f>
        <v>0</v>
      </c>
      <c r="E1314" s="392">
        <f>'SHSU1 Fed'!$E$42</f>
        <v>0</v>
      </c>
      <c r="F1314" s="392">
        <f>'SHSU1 Fed'!$F$42</f>
        <v>0</v>
      </c>
      <c r="G1314" s="392">
        <f>'SHSU1 Fed'!$G$42</f>
        <v>0</v>
      </c>
      <c r="H1314" s="393"/>
    </row>
    <row r="1315" spans="1:8" hidden="1" outlineLevel="1" collapsed="1">
      <c r="A1315" s="390"/>
      <c r="B1315" s="391"/>
      <c r="C1315" s="392">
        <f>'SRSU Fed'!$C$42</f>
        <v>0</v>
      </c>
      <c r="D1315" s="392">
        <f>'SRSU Fed'!$D$42</f>
        <v>0</v>
      </c>
      <c r="E1315" s="392">
        <f>'SRSU Fed'!$E$42</f>
        <v>0</v>
      </c>
      <c r="F1315" s="392">
        <f>'SRSU Fed'!$F$42</f>
        <v>0</v>
      </c>
      <c r="G1315" s="392">
        <f>'SRSU Fed'!$G$42</f>
        <v>0</v>
      </c>
      <c r="H1315" s="393"/>
    </row>
    <row r="1316" spans="1:8" hidden="1" outlineLevel="1" collapsed="1">
      <c r="A1316" s="390"/>
      <c r="B1316" s="391"/>
      <c r="C1316" s="392">
        <f>'TAMIU Fed'!$C$42</f>
        <v>0</v>
      </c>
      <c r="D1316" s="392">
        <f>'TAMIU Fed'!$D$42</f>
        <v>0</v>
      </c>
      <c r="E1316" s="392">
        <f>'TAMIU Fed'!$E$42</f>
        <v>0</v>
      </c>
      <c r="F1316" s="392">
        <f>'TAMIU Fed'!$F$42</f>
        <v>0</v>
      </c>
      <c r="G1316" s="392">
        <f>'TAMIU Fed'!$G$42</f>
        <v>0</v>
      </c>
      <c r="H1316" s="393"/>
    </row>
    <row r="1317" spans="1:8" hidden="1" outlineLevel="1" collapsed="1">
      <c r="A1317" s="390"/>
      <c r="B1317" s="391"/>
      <c r="C1317" s="392">
        <f>'TAMU Fed'!$C$42</f>
        <v>0</v>
      </c>
      <c r="D1317" s="392">
        <f>'TAMU Fed'!$D$42</f>
        <v>0</v>
      </c>
      <c r="E1317" s="392">
        <f>'TAMU Fed'!$E$42</f>
        <v>0</v>
      </c>
      <c r="F1317" s="392">
        <f>'TAMU Fed'!$F$42</f>
        <v>0</v>
      </c>
      <c r="G1317" s="392">
        <f>'TAMU Fed'!$G$42</f>
        <v>0</v>
      </c>
      <c r="H1317" s="393"/>
    </row>
    <row r="1318" spans="1:8" hidden="1" outlineLevel="1" collapsed="1">
      <c r="A1318" s="390"/>
      <c r="B1318" s="391"/>
      <c r="C1318" s="392">
        <f>'TAMUC Fed'!$C$42</f>
        <v>0</v>
      </c>
      <c r="D1318" s="392">
        <f>'TAMUC Fed'!$D$42</f>
        <v>0</v>
      </c>
      <c r="E1318" s="392">
        <f>'TAMUC Fed'!$E$42</f>
        <v>0</v>
      </c>
      <c r="F1318" s="392">
        <f>'TAMUC Fed'!$F$42</f>
        <v>0</v>
      </c>
      <c r="G1318" s="392">
        <f>'TAMUC Fed'!$G$42</f>
        <v>0</v>
      </c>
      <c r="H1318" s="393"/>
    </row>
    <row r="1319" spans="1:8" hidden="1" outlineLevel="1" collapsed="1">
      <c r="A1319" s="390"/>
      <c r="B1319" s="391"/>
      <c r="C1319" s="392">
        <f>'TAMUCC Fed'!$C$42</f>
        <v>0</v>
      </c>
      <c r="D1319" s="392">
        <f>'TAMUCC Fed'!$D$42</f>
        <v>0</v>
      </c>
      <c r="E1319" s="392">
        <f>'TAMUCC Fed'!$E$42</f>
        <v>0</v>
      </c>
      <c r="F1319" s="392">
        <f>'TAMUCC Fed'!$F$42</f>
        <v>0</v>
      </c>
      <c r="G1319" s="392">
        <f>'TAMUCC Fed'!$G$42</f>
        <v>0</v>
      </c>
      <c r="H1319" s="393"/>
    </row>
    <row r="1320" spans="1:8" hidden="1" outlineLevel="1" collapsed="1">
      <c r="A1320" s="390"/>
      <c r="B1320" s="391"/>
      <c r="C1320" s="392">
        <f>'TAMUCT Fed'!$C$42</f>
        <v>0</v>
      </c>
      <c r="D1320" s="392">
        <f>'TAMUCT Fed'!$D$42</f>
        <v>0</v>
      </c>
      <c r="E1320" s="392">
        <f>'TAMUCT Fed'!$E$42</f>
        <v>0</v>
      </c>
      <c r="F1320" s="392">
        <f>'TAMUCT Fed'!$F$42</f>
        <v>0</v>
      </c>
      <c r="G1320" s="392">
        <f>'TAMUCT Fed'!$G$42</f>
        <v>0</v>
      </c>
      <c r="H1320" s="393"/>
    </row>
    <row r="1321" spans="1:8" hidden="1" outlineLevel="1" collapsed="1">
      <c r="A1321" s="390"/>
      <c r="B1321" s="391"/>
      <c r="C1321" s="392">
        <f>'TAMUG Fed'!$C$42</f>
        <v>0</v>
      </c>
      <c r="D1321" s="392">
        <f>'TAMUG Fed'!$D$42</f>
        <v>0</v>
      </c>
      <c r="E1321" s="392">
        <f>'TAMUG Fed'!$E$42</f>
        <v>0</v>
      </c>
      <c r="F1321" s="392">
        <f>'TAMUG Fed'!$F$42</f>
        <v>0</v>
      </c>
      <c r="G1321" s="392">
        <f>'TAMUG Fed'!$G$42</f>
        <v>0</v>
      </c>
      <c r="H1321" s="393"/>
    </row>
    <row r="1322" spans="1:8" hidden="1" outlineLevel="1" collapsed="1">
      <c r="A1322" s="390"/>
      <c r="B1322" s="391"/>
      <c r="C1322" s="392">
        <f>'TAMUK Fed'!$C$42</f>
        <v>0</v>
      </c>
      <c r="D1322" s="392">
        <f>'TAMUK Fed'!$D$42</f>
        <v>0</v>
      </c>
      <c r="E1322" s="392">
        <f>'TAMUK Fed'!$E$42</f>
        <v>0</v>
      </c>
      <c r="F1322" s="392">
        <f>'TAMUK Fed'!$F$42</f>
        <v>0</v>
      </c>
      <c r="G1322" s="392">
        <f>'TAMUK Fed'!$G$42</f>
        <v>0</v>
      </c>
      <c r="H1322" s="393"/>
    </row>
    <row r="1323" spans="1:8" hidden="1" outlineLevel="1" collapsed="1">
      <c r="A1323" s="390"/>
      <c r="B1323" s="391"/>
      <c r="C1323" s="392">
        <f>'TAMUSA Fed'!$C$42</f>
        <v>0</v>
      </c>
      <c r="D1323" s="392">
        <f>'TAMUSA Fed'!$D$42</f>
        <v>0</v>
      </c>
      <c r="E1323" s="392">
        <f>'TAMUSA Fed'!$E$42</f>
        <v>0</v>
      </c>
      <c r="F1323" s="392">
        <f>'TAMUSA Fed'!$F$42</f>
        <v>0</v>
      </c>
      <c r="G1323" s="392">
        <f>'TAMUSA Fed'!$G$42</f>
        <v>0</v>
      </c>
      <c r="H1323" s="393"/>
    </row>
    <row r="1324" spans="1:8" hidden="1" outlineLevel="1" collapsed="1">
      <c r="A1324" s="390"/>
      <c r="B1324" s="391"/>
      <c r="C1324" s="392">
        <f>'TAMUT Fed'!$C$42</f>
        <v>0</v>
      </c>
      <c r="D1324" s="392">
        <f>'TAMUT Fed'!$D$42</f>
        <v>0</v>
      </c>
      <c r="E1324" s="392">
        <f>'TAMUT Fed'!$E$42</f>
        <v>0</v>
      </c>
      <c r="F1324" s="392">
        <f>'TAMUT Fed'!$F$42</f>
        <v>0</v>
      </c>
      <c r="G1324" s="392">
        <f>'TAMUT Fed'!$G$42</f>
        <v>0</v>
      </c>
      <c r="H1324" s="393"/>
    </row>
    <row r="1325" spans="1:8" hidden="1" outlineLevel="1" collapsed="1">
      <c r="A1325" s="390"/>
      <c r="B1325" s="391"/>
      <c r="C1325" s="392">
        <f>'TARLST Fed'!$C$42</f>
        <v>0</v>
      </c>
      <c r="D1325" s="392">
        <f>'TARLST Fed'!$D$42</f>
        <v>0</v>
      </c>
      <c r="E1325" s="392">
        <f>'TARLST Fed'!$E$42</f>
        <v>0</v>
      </c>
      <c r="F1325" s="392">
        <f>'TARLST Fed'!$F$42</f>
        <v>0</v>
      </c>
      <c r="G1325" s="392">
        <f>'TARLST Fed'!$G$42</f>
        <v>0</v>
      </c>
      <c r="H1325" s="393"/>
    </row>
    <row r="1326" spans="1:8" hidden="1" outlineLevel="1" collapsed="1">
      <c r="A1326" s="390"/>
      <c r="B1326" s="391"/>
      <c r="C1326" s="392">
        <f>'TSU Fed'!$C$42</f>
        <v>0</v>
      </c>
      <c r="D1326" s="392">
        <f>'TSU Fed'!$D$42</f>
        <v>0</v>
      </c>
      <c r="E1326" s="392">
        <f>'TSU Fed'!$E$42</f>
        <v>0</v>
      </c>
      <c r="F1326" s="392">
        <f>'TSU Fed'!$F$42</f>
        <v>0</v>
      </c>
      <c r="G1326" s="392">
        <f>'TSU Fed'!$G$42</f>
        <v>0</v>
      </c>
      <c r="H1326" s="393"/>
    </row>
    <row r="1327" spans="1:8" hidden="1" outlineLevel="1" collapsed="1">
      <c r="A1327" s="390"/>
      <c r="B1327" s="391"/>
      <c r="C1327" s="392">
        <f>'TTU Fed'!$C$42</f>
        <v>0</v>
      </c>
      <c r="D1327" s="392">
        <f>'TTU Fed'!$D$42</f>
        <v>0</v>
      </c>
      <c r="E1327" s="392">
        <f>'TTU Fed'!$E$42</f>
        <v>0</v>
      </c>
      <c r="F1327" s="392">
        <f>'TTU Fed'!$F$42</f>
        <v>0</v>
      </c>
      <c r="G1327" s="392">
        <f>'TTU Fed'!$G$42</f>
        <v>0</v>
      </c>
      <c r="H1327" s="393"/>
    </row>
    <row r="1328" spans="1:8" hidden="1" outlineLevel="1" collapsed="1">
      <c r="A1328" s="390"/>
      <c r="B1328" s="391"/>
      <c r="C1328" s="392">
        <f>'TWU Fed'!$C$42</f>
        <v>0</v>
      </c>
      <c r="D1328" s="392">
        <f>'TWU Fed'!$D$42</f>
        <v>0</v>
      </c>
      <c r="E1328" s="392">
        <f>'TWU Fed'!$E$42</f>
        <v>0</v>
      </c>
      <c r="F1328" s="392">
        <f>'TWU Fed'!$F$42</f>
        <v>0</v>
      </c>
      <c r="G1328" s="392">
        <f>'TWU Fed'!$G$42</f>
        <v>0</v>
      </c>
      <c r="H1328" s="393"/>
    </row>
    <row r="1329" spans="1:8" hidden="1" outlineLevel="1" collapsed="1">
      <c r="A1329" s="390"/>
      <c r="B1329" s="391"/>
      <c r="C1329" s="392">
        <f>'TXST Fed'!$C$42</f>
        <v>0</v>
      </c>
      <c r="D1329" s="392">
        <f>'TXST Fed'!$D$42</f>
        <v>0</v>
      </c>
      <c r="E1329" s="392">
        <f>'TXST Fed'!$E$42</f>
        <v>0</v>
      </c>
      <c r="F1329" s="392">
        <f>'TXST Fed'!$F$42</f>
        <v>0</v>
      </c>
      <c r="G1329" s="392">
        <f>'TXST Fed'!$G$42</f>
        <v>0</v>
      </c>
      <c r="H1329" s="393"/>
    </row>
    <row r="1330" spans="1:8" hidden="1" outlineLevel="1" collapsed="1">
      <c r="A1330" s="390"/>
      <c r="B1330" s="391"/>
      <c r="C1330" s="392">
        <f>'TYL Fed'!$C$42</f>
        <v>0</v>
      </c>
      <c r="D1330" s="392">
        <f>'TYL Fed'!$D$42</f>
        <v>0</v>
      </c>
      <c r="E1330" s="392">
        <f>'TYL Fed'!$E$42</f>
        <v>0</v>
      </c>
      <c r="F1330" s="392">
        <f>'TYL Fed'!$F$42</f>
        <v>0</v>
      </c>
      <c r="G1330" s="392">
        <f>'TYL Fed'!$G$42</f>
        <v>0</v>
      </c>
      <c r="H1330" s="393"/>
    </row>
    <row r="1331" spans="1:8" hidden="1" outlineLevel="1" collapsed="1">
      <c r="A1331" s="390"/>
      <c r="B1331" s="391"/>
      <c r="C1331" s="392">
        <f>'UH1 Fed'!$C$42</f>
        <v>0</v>
      </c>
      <c r="D1331" s="392">
        <f>'UH1 Fed'!$D$42</f>
        <v>0</v>
      </c>
      <c r="E1331" s="392">
        <f>'UH1 Fed'!$E$42</f>
        <v>0</v>
      </c>
      <c r="F1331" s="392">
        <f>'UH1 Fed'!$F$42</f>
        <v>0</v>
      </c>
      <c r="G1331" s="392">
        <f>'UH1 Fed'!$G$42</f>
        <v>0</v>
      </c>
      <c r="H1331" s="393"/>
    </row>
    <row r="1332" spans="1:8" hidden="1" outlineLevel="1" collapsed="1">
      <c r="A1332" s="390"/>
      <c r="B1332" s="391"/>
      <c r="C1332" s="392">
        <f>'UHCL Fed'!$C$42</f>
        <v>0</v>
      </c>
      <c r="D1332" s="392">
        <f>'UHCL Fed'!$D$42</f>
        <v>0</v>
      </c>
      <c r="E1332" s="392">
        <f>'UHCL Fed'!$E$42</f>
        <v>0</v>
      </c>
      <c r="F1332" s="392">
        <f>'UHCL Fed'!$F$42</f>
        <v>0</v>
      </c>
      <c r="G1332" s="392">
        <f>'UHCL Fed'!$G$42</f>
        <v>0</v>
      </c>
      <c r="H1332" s="393"/>
    </row>
    <row r="1333" spans="1:8" hidden="1" outlineLevel="1" collapsed="1">
      <c r="A1333" s="390"/>
      <c r="B1333" s="391"/>
      <c r="C1333" s="392">
        <f>'UHD Fed'!$C$42</f>
        <v>0</v>
      </c>
      <c r="D1333" s="392">
        <f>'UHD Fed'!$D$42</f>
        <v>0</v>
      </c>
      <c r="E1333" s="392">
        <f>'UHD Fed'!$E$42</f>
        <v>0</v>
      </c>
      <c r="F1333" s="392">
        <f>'UHD Fed'!$F$42</f>
        <v>0</v>
      </c>
      <c r="G1333" s="392">
        <f>'UHD Fed'!$G$42</f>
        <v>0</v>
      </c>
      <c r="H1333" s="393"/>
    </row>
    <row r="1334" spans="1:8" hidden="1" outlineLevel="1" collapsed="1">
      <c r="A1334" s="390"/>
      <c r="B1334" s="391"/>
      <c r="C1334" s="392">
        <f>'UHV Fed'!$C$42</f>
        <v>0</v>
      </c>
      <c r="D1334" s="392">
        <f>'UHV Fed'!$D$42</f>
        <v>0</v>
      </c>
      <c r="E1334" s="392">
        <f>'UHV Fed'!$E$42</f>
        <v>0</v>
      </c>
      <c r="F1334" s="392">
        <f>'UHV Fed'!$F$42</f>
        <v>0</v>
      </c>
      <c r="G1334" s="392">
        <f>'UHV Fed'!$G$42</f>
        <v>0</v>
      </c>
      <c r="H1334" s="393"/>
    </row>
    <row r="1335" spans="1:8" hidden="1" outlineLevel="1" collapsed="1">
      <c r="A1335" s="390"/>
      <c r="B1335" s="391"/>
      <c r="C1335" s="392">
        <f>'UNT Fed'!$C$42</f>
        <v>0</v>
      </c>
      <c r="D1335" s="392">
        <f>'UNT Fed'!$D$42</f>
        <v>0</v>
      </c>
      <c r="E1335" s="392">
        <f>'UNT Fed'!$E$42</f>
        <v>0</v>
      </c>
      <c r="F1335" s="392">
        <f>'UNT Fed'!$F$42</f>
        <v>0</v>
      </c>
      <c r="G1335" s="392">
        <f>'UNT Fed'!$G$42</f>
        <v>0</v>
      </c>
      <c r="H1335" s="393"/>
    </row>
    <row r="1336" spans="1:8" hidden="1" outlineLevel="1" collapsed="1">
      <c r="A1336" s="390"/>
      <c r="B1336" s="391"/>
      <c r="C1336" s="392">
        <f>'UNTD Fed'!$C$42</f>
        <v>0</v>
      </c>
      <c r="D1336" s="392">
        <f>'UNTD Fed'!$D$42</f>
        <v>0</v>
      </c>
      <c r="E1336" s="392">
        <f>'UNTD Fed'!$E$42</f>
        <v>0</v>
      </c>
      <c r="F1336" s="392">
        <f>'UNTD Fed'!$F$42</f>
        <v>0</v>
      </c>
      <c r="G1336" s="392">
        <f>'UNTD Fed'!$G$42</f>
        <v>0</v>
      </c>
      <c r="H1336" s="393"/>
    </row>
    <row r="1337" spans="1:8" hidden="1" outlineLevel="1" collapsed="1">
      <c r="A1337" s="390"/>
      <c r="B1337" s="391"/>
      <c r="C1337" s="392">
        <f>'WTAMU Fed'!$C$42</f>
        <v>0</v>
      </c>
      <c r="D1337" s="392">
        <f>'WTAMU Fed'!$D$42</f>
        <v>0</v>
      </c>
      <c r="E1337" s="392">
        <f>'WTAMU Fed'!$E$42</f>
        <v>0</v>
      </c>
      <c r="F1337" s="392">
        <f>'WTAMU Fed'!$F$42</f>
        <v>0</v>
      </c>
      <c r="G1337" s="392">
        <f>'WTAMU Fed'!$G$42</f>
        <v>0</v>
      </c>
      <c r="H1337" s="393"/>
    </row>
    <row r="1338" spans="1:8" collapsed="1">
      <c r="A1338" s="390" t="s">
        <v>1027</v>
      </c>
      <c r="B1338" s="391" t="s">
        <v>1023</v>
      </c>
      <c r="C1338" s="392">
        <f>SUM(C1302:C1337)</f>
        <v>0</v>
      </c>
      <c r="D1338" s="392">
        <f>SUM(D1302:D1337)</f>
        <v>0</v>
      </c>
      <c r="E1338" s="392">
        <f>SUM(E1302:E1337)</f>
        <v>0</v>
      </c>
      <c r="F1338" s="392">
        <f>SUM(F1302:F1337)</f>
        <v>0</v>
      </c>
      <c r="G1338" s="392">
        <f>SUM(G1302:G1337)</f>
        <v>0</v>
      </c>
      <c r="H1338" s="393"/>
    </row>
    <row r="1339" spans="1:8" hidden="1" outlineLevel="1">
      <c r="A1339" s="390"/>
      <c r="B1339" s="391"/>
      <c r="C1339" s="392">
        <f>'ARL Fed'!$C$43</f>
        <v>0</v>
      </c>
      <c r="D1339" s="392">
        <f>'ARL Fed'!$D$43</f>
        <v>0</v>
      </c>
      <c r="E1339" s="392">
        <f>'ARL Fed'!$E$43</f>
        <v>0</v>
      </c>
      <c r="F1339" s="392">
        <f>'ARL Fed'!$F$43</f>
        <v>0</v>
      </c>
      <c r="G1339" s="392">
        <f>'ARL Fed'!$G$43</f>
        <v>0</v>
      </c>
      <c r="H1339" s="393"/>
    </row>
    <row r="1340" spans="1:8" hidden="1" outlineLevel="1" collapsed="1">
      <c r="A1340" s="390"/>
      <c r="B1340" s="391"/>
      <c r="C1340" s="392">
        <f>'ASU Fed'!$C$43</f>
        <v>0</v>
      </c>
      <c r="D1340" s="392">
        <f>'ASU Fed'!$D$43</f>
        <v>0</v>
      </c>
      <c r="E1340" s="392">
        <f>'ASU Fed'!$E$43</f>
        <v>0</v>
      </c>
      <c r="F1340" s="392">
        <f>'ASU Fed'!$F$43</f>
        <v>0</v>
      </c>
      <c r="G1340" s="392">
        <f>'ASU Fed'!$G$43</f>
        <v>0</v>
      </c>
      <c r="H1340" s="393"/>
    </row>
    <row r="1341" spans="1:8" hidden="1" outlineLevel="1" collapsed="1">
      <c r="A1341" s="390"/>
      <c r="B1341" s="391"/>
      <c r="C1341" s="392">
        <f>'AUS1 Fed'!$C$43</f>
        <v>0</v>
      </c>
      <c r="D1341" s="392">
        <f>'AUS1 Fed'!$D$43</f>
        <v>0</v>
      </c>
      <c r="E1341" s="392">
        <f>'AUS1 Fed'!$E$43</f>
        <v>0</v>
      </c>
      <c r="F1341" s="392">
        <f>'AUS1 Fed'!$F$43</f>
        <v>0</v>
      </c>
      <c r="G1341" s="392">
        <f>'AUS1 Fed'!$G$43</f>
        <v>0</v>
      </c>
      <c r="H1341" s="393"/>
    </row>
    <row r="1342" spans="1:8" hidden="1" outlineLevel="1" collapsed="1">
      <c r="A1342" s="390"/>
      <c r="B1342" s="391"/>
      <c r="C1342" s="392">
        <f>'Dal Fed'!$C$43</f>
        <v>0</v>
      </c>
      <c r="D1342" s="392">
        <f>'Dal Fed'!$D$43</f>
        <v>0</v>
      </c>
      <c r="E1342" s="392">
        <f>'Dal Fed'!$E$43</f>
        <v>0</v>
      </c>
      <c r="F1342" s="392">
        <f>'Dal Fed'!$F$43</f>
        <v>0</v>
      </c>
      <c r="G1342" s="392">
        <f>'Dal Fed'!$G$43</f>
        <v>0</v>
      </c>
      <c r="H1342" s="393"/>
    </row>
    <row r="1343" spans="1:8" hidden="1" outlineLevel="1" collapsed="1">
      <c r="A1343" s="390"/>
      <c r="B1343" s="391"/>
      <c r="C1343" s="392">
        <f>'E-P Fed'!$C$43</f>
        <v>0</v>
      </c>
      <c r="D1343" s="392">
        <f>'E-P Fed'!$D$43</f>
        <v>0</v>
      </c>
      <c r="E1343" s="392">
        <f>'E-P Fed'!$E$43</f>
        <v>0</v>
      </c>
      <c r="F1343" s="392">
        <f>'E-P Fed'!$F$43</f>
        <v>0</v>
      </c>
      <c r="G1343" s="392">
        <f>'E-P Fed'!$G$43</f>
        <v>0</v>
      </c>
      <c r="H1343" s="393"/>
    </row>
    <row r="1344" spans="1:8" hidden="1" outlineLevel="1" collapsed="1">
      <c r="A1344" s="390"/>
      <c r="B1344" s="391"/>
      <c r="C1344" s="392">
        <f>'LU Fed'!$C$43</f>
        <v>0</v>
      </c>
      <c r="D1344" s="392">
        <f>'LU Fed'!$D$43</f>
        <v>0</v>
      </c>
      <c r="E1344" s="392">
        <f>'LU Fed'!$E$43</f>
        <v>0</v>
      </c>
      <c r="F1344" s="392">
        <f>'LU Fed'!$F$43</f>
        <v>0</v>
      </c>
      <c r="G1344" s="392">
        <f>'LU Fed'!$G$43</f>
        <v>0</v>
      </c>
      <c r="H1344" s="393"/>
    </row>
    <row r="1345" spans="1:8" hidden="1" outlineLevel="1" collapsed="1">
      <c r="A1345" s="390"/>
      <c r="B1345" s="391"/>
      <c r="C1345" s="392">
        <f>'MIdWST Fed'!$C$43</f>
        <v>0</v>
      </c>
      <c r="D1345" s="392">
        <f>'MIdWST Fed'!$D$43</f>
        <v>0</v>
      </c>
      <c r="E1345" s="392">
        <f>'MIdWST Fed'!$E$43</f>
        <v>0</v>
      </c>
      <c r="F1345" s="392">
        <f>'MIdWST Fed'!$F$43</f>
        <v>0</v>
      </c>
      <c r="G1345" s="392">
        <f>'MIdWST Fed'!$G$43</f>
        <v>0</v>
      </c>
      <c r="H1345" s="393"/>
    </row>
    <row r="1346" spans="1:8" hidden="1" outlineLevel="1" collapsed="1">
      <c r="A1346" s="390"/>
      <c r="B1346" s="391"/>
      <c r="C1346" s="392">
        <f>'P-B Fed'!$C$43</f>
        <v>0</v>
      </c>
      <c r="D1346" s="392">
        <f>'P-B Fed'!$D$43</f>
        <v>0</v>
      </c>
      <c r="E1346" s="392">
        <f>'P-B Fed'!$E$43</f>
        <v>0</v>
      </c>
      <c r="F1346" s="392">
        <f>'P-B Fed'!$F$43</f>
        <v>0</v>
      </c>
      <c r="G1346" s="392">
        <f>'P-B Fed'!$G$43</f>
        <v>0</v>
      </c>
      <c r="H1346" s="393"/>
    </row>
    <row r="1347" spans="1:8" hidden="1" outlineLevel="1" collapsed="1">
      <c r="A1347" s="390"/>
      <c r="B1347" s="391"/>
      <c r="C1347" s="392">
        <f>'PVAMU Fed'!$C$43</f>
        <v>0</v>
      </c>
      <c r="D1347" s="392">
        <f>'PVAMU Fed'!$D$43</f>
        <v>0</v>
      </c>
      <c r="E1347" s="392">
        <f>'PVAMU Fed'!$E$43</f>
        <v>0</v>
      </c>
      <c r="F1347" s="392">
        <f>'PVAMU Fed'!$F$43</f>
        <v>0</v>
      </c>
      <c r="G1347" s="392">
        <f>'PVAMU Fed'!$G$43</f>
        <v>0</v>
      </c>
      <c r="H1347" s="393"/>
    </row>
    <row r="1348" spans="1:8" hidden="1" outlineLevel="1" collapsed="1">
      <c r="A1348" s="390"/>
      <c r="B1348" s="391"/>
      <c r="C1348" s="392">
        <f>'RGV1 Fed'!$C$43</f>
        <v>0</v>
      </c>
      <c r="D1348" s="392">
        <f>'RGV1 Fed'!$D$43</f>
        <v>0</v>
      </c>
      <c r="E1348" s="392">
        <f>'RGV1 Fed'!$E$43</f>
        <v>0</v>
      </c>
      <c r="F1348" s="392">
        <f>'RGV1 Fed'!$F$43</f>
        <v>0</v>
      </c>
      <c r="G1348" s="392">
        <f>'RGV1 Fed'!$G$43</f>
        <v>0</v>
      </c>
      <c r="H1348" s="393"/>
    </row>
    <row r="1349" spans="1:8" hidden="1" outlineLevel="1" collapsed="1">
      <c r="A1349" s="390"/>
      <c r="B1349" s="391"/>
      <c r="C1349" s="392">
        <f>'S-A Fed'!$C$43</f>
        <v>0</v>
      </c>
      <c r="D1349" s="392">
        <f>'S-A Fed'!$D$43</f>
        <v>0</v>
      </c>
      <c r="E1349" s="392">
        <f>'S-A Fed'!$E$43</f>
        <v>0</v>
      </c>
      <c r="F1349" s="392">
        <f>'S-A Fed'!$F$43</f>
        <v>0</v>
      </c>
      <c r="G1349" s="392">
        <f>'S-A Fed'!$G$43</f>
        <v>0</v>
      </c>
      <c r="H1349" s="393"/>
    </row>
    <row r="1350" spans="1:8" hidden="1" outlineLevel="1" collapsed="1">
      <c r="A1350" s="390"/>
      <c r="B1350" s="391"/>
      <c r="C1350" s="392">
        <f>'SFA Fed'!$C$43</f>
        <v>0</v>
      </c>
      <c r="D1350" s="392">
        <f>'SFA Fed'!$D$43</f>
        <v>0</v>
      </c>
      <c r="E1350" s="392">
        <f>'SFA Fed'!$E$43</f>
        <v>0</v>
      </c>
      <c r="F1350" s="392">
        <f>'SFA Fed'!$F$43</f>
        <v>0</v>
      </c>
      <c r="G1350" s="392">
        <f>'SFA Fed'!$G$43</f>
        <v>0</v>
      </c>
      <c r="H1350" s="393"/>
    </row>
    <row r="1351" spans="1:8" hidden="1" outlineLevel="1" collapsed="1">
      <c r="A1351" s="390"/>
      <c r="B1351" s="391"/>
      <c r="C1351" s="392">
        <f>'SHSU1 Fed'!$C$43</f>
        <v>0</v>
      </c>
      <c r="D1351" s="392">
        <f>'SHSU1 Fed'!$D$43</f>
        <v>0</v>
      </c>
      <c r="E1351" s="392">
        <f>'SHSU1 Fed'!$E$43</f>
        <v>0</v>
      </c>
      <c r="F1351" s="392">
        <f>'SHSU1 Fed'!$F$43</f>
        <v>0</v>
      </c>
      <c r="G1351" s="392">
        <f>'SHSU1 Fed'!$G$43</f>
        <v>0</v>
      </c>
      <c r="H1351" s="393"/>
    </row>
    <row r="1352" spans="1:8" hidden="1" outlineLevel="1" collapsed="1">
      <c r="A1352" s="390"/>
      <c r="B1352" s="391"/>
      <c r="C1352" s="392">
        <f>'SRSU Fed'!$C$43</f>
        <v>0</v>
      </c>
      <c r="D1352" s="392">
        <f>'SRSU Fed'!$D$43</f>
        <v>0</v>
      </c>
      <c r="E1352" s="392">
        <f>'SRSU Fed'!$E$43</f>
        <v>0</v>
      </c>
      <c r="F1352" s="392">
        <f>'SRSU Fed'!$F$43</f>
        <v>0</v>
      </c>
      <c r="G1352" s="392">
        <f>'SRSU Fed'!$G$43</f>
        <v>0</v>
      </c>
      <c r="H1352" s="393"/>
    </row>
    <row r="1353" spans="1:8" hidden="1" outlineLevel="1" collapsed="1">
      <c r="A1353" s="390"/>
      <c r="B1353" s="391"/>
      <c r="C1353" s="392">
        <f>'TAMIU Fed'!$C$43</f>
        <v>0</v>
      </c>
      <c r="D1353" s="392">
        <f>'TAMIU Fed'!$D$43</f>
        <v>0</v>
      </c>
      <c r="E1353" s="392">
        <f>'TAMIU Fed'!$E$43</f>
        <v>0</v>
      </c>
      <c r="F1353" s="392">
        <f>'TAMIU Fed'!$F$43</f>
        <v>0</v>
      </c>
      <c r="G1353" s="392">
        <f>'TAMIU Fed'!$G$43</f>
        <v>0</v>
      </c>
      <c r="H1353" s="393"/>
    </row>
    <row r="1354" spans="1:8" hidden="1" outlineLevel="1" collapsed="1">
      <c r="A1354" s="390"/>
      <c r="B1354" s="391"/>
      <c r="C1354" s="392">
        <f>'TAMU Fed'!$C$43</f>
        <v>0</v>
      </c>
      <c r="D1354" s="392">
        <f>'TAMU Fed'!$D$43</f>
        <v>0</v>
      </c>
      <c r="E1354" s="392">
        <f>'TAMU Fed'!$E$43</f>
        <v>0</v>
      </c>
      <c r="F1354" s="392">
        <f>'TAMU Fed'!$F$43</f>
        <v>0</v>
      </c>
      <c r="G1354" s="392">
        <f>'TAMU Fed'!$G$43</f>
        <v>0</v>
      </c>
      <c r="H1354" s="393"/>
    </row>
    <row r="1355" spans="1:8" hidden="1" outlineLevel="1" collapsed="1">
      <c r="A1355" s="390"/>
      <c r="B1355" s="391"/>
      <c r="C1355" s="392">
        <f>'TAMUC Fed'!$C$43</f>
        <v>0</v>
      </c>
      <c r="D1355" s="392">
        <f>'TAMUC Fed'!$D$43</f>
        <v>0</v>
      </c>
      <c r="E1355" s="392">
        <f>'TAMUC Fed'!$E$43</f>
        <v>0</v>
      </c>
      <c r="F1355" s="392">
        <f>'TAMUC Fed'!$F$43</f>
        <v>0</v>
      </c>
      <c r="G1355" s="392">
        <f>'TAMUC Fed'!$G$43</f>
        <v>0</v>
      </c>
      <c r="H1355" s="393"/>
    </row>
    <row r="1356" spans="1:8" hidden="1" outlineLevel="1" collapsed="1">
      <c r="A1356" s="390"/>
      <c r="B1356" s="391"/>
      <c r="C1356" s="392">
        <f>'TAMUCC Fed'!$C$43</f>
        <v>0</v>
      </c>
      <c r="D1356" s="392">
        <f>'TAMUCC Fed'!$D$43</f>
        <v>0</v>
      </c>
      <c r="E1356" s="392">
        <f>'TAMUCC Fed'!$E$43</f>
        <v>0</v>
      </c>
      <c r="F1356" s="392">
        <f>'TAMUCC Fed'!$F$43</f>
        <v>0</v>
      </c>
      <c r="G1356" s="392">
        <f>'TAMUCC Fed'!$G$43</f>
        <v>0</v>
      </c>
      <c r="H1356" s="393"/>
    </row>
    <row r="1357" spans="1:8" hidden="1" outlineLevel="1" collapsed="1">
      <c r="A1357" s="390"/>
      <c r="B1357" s="391"/>
      <c r="C1357" s="392">
        <f>'TAMUCT Fed'!$C$43</f>
        <v>0</v>
      </c>
      <c r="D1357" s="392">
        <f>'TAMUCT Fed'!$D$43</f>
        <v>0</v>
      </c>
      <c r="E1357" s="392">
        <f>'TAMUCT Fed'!$E$43</f>
        <v>0</v>
      </c>
      <c r="F1357" s="392">
        <f>'TAMUCT Fed'!$F$43</f>
        <v>0</v>
      </c>
      <c r="G1357" s="392">
        <f>'TAMUCT Fed'!$G$43</f>
        <v>0</v>
      </c>
      <c r="H1357" s="393"/>
    </row>
    <row r="1358" spans="1:8" hidden="1" outlineLevel="1" collapsed="1">
      <c r="A1358" s="390"/>
      <c r="B1358" s="391"/>
      <c r="C1358" s="392">
        <f>'TAMUG Fed'!$C$43</f>
        <v>0</v>
      </c>
      <c r="D1358" s="392">
        <f>'TAMUG Fed'!$D$43</f>
        <v>0</v>
      </c>
      <c r="E1358" s="392">
        <f>'TAMUG Fed'!$E$43</f>
        <v>0</v>
      </c>
      <c r="F1358" s="392">
        <f>'TAMUG Fed'!$F$43</f>
        <v>0</v>
      </c>
      <c r="G1358" s="392">
        <f>'TAMUG Fed'!$G$43</f>
        <v>0</v>
      </c>
      <c r="H1358" s="393"/>
    </row>
    <row r="1359" spans="1:8" hidden="1" outlineLevel="1" collapsed="1">
      <c r="A1359" s="390"/>
      <c r="B1359" s="391"/>
      <c r="C1359" s="392">
        <f>'TAMUK Fed'!$C$43</f>
        <v>0</v>
      </c>
      <c r="D1359" s="392">
        <f>'TAMUK Fed'!$D$43</f>
        <v>0</v>
      </c>
      <c r="E1359" s="392">
        <f>'TAMUK Fed'!$E$43</f>
        <v>0</v>
      </c>
      <c r="F1359" s="392">
        <f>'TAMUK Fed'!$F$43</f>
        <v>0</v>
      </c>
      <c r="G1359" s="392">
        <f>'TAMUK Fed'!$G$43</f>
        <v>0</v>
      </c>
      <c r="H1359" s="393"/>
    </row>
    <row r="1360" spans="1:8" hidden="1" outlineLevel="1" collapsed="1">
      <c r="A1360" s="390"/>
      <c r="B1360" s="391"/>
      <c r="C1360" s="392">
        <f>'TAMUSA Fed'!$C$43</f>
        <v>0</v>
      </c>
      <c r="D1360" s="392">
        <f>'TAMUSA Fed'!$D$43</f>
        <v>0</v>
      </c>
      <c r="E1360" s="392">
        <f>'TAMUSA Fed'!$E$43</f>
        <v>0</v>
      </c>
      <c r="F1360" s="392">
        <f>'TAMUSA Fed'!$F$43</f>
        <v>0</v>
      </c>
      <c r="G1360" s="392">
        <f>'TAMUSA Fed'!$G$43</f>
        <v>0</v>
      </c>
      <c r="H1360" s="393"/>
    </row>
    <row r="1361" spans="1:8" hidden="1" outlineLevel="1" collapsed="1">
      <c r="A1361" s="390"/>
      <c r="B1361" s="391"/>
      <c r="C1361" s="392">
        <f>'TAMUT Fed'!$C$43</f>
        <v>0</v>
      </c>
      <c r="D1361" s="392">
        <f>'TAMUT Fed'!$D$43</f>
        <v>0</v>
      </c>
      <c r="E1361" s="392">
        <f>'TAMUT Fed'!$E$43</f>
        <v>0</v>
      </c>
      <c r="F1361" s="392">
        <f>'TAMUT Fed'!$F$43</f>
        <v>0</v>
      </c>
      <c r="G1361" s="392">
        <f>'TAMUT Fed'!$G$43</f>
        <v>0</v>
      </c>
      <c r="H1361" s="393"/>
    </row>
    <row r="1362" spans="1:8" hidden="1" outlineLevel="1" collapsed="1">
      <c r="A1362" s="390"/>
      <c r="B1362" s="391"/>
      <c r="C1362" s="392">
        <f>'TARLST Fed'!$C$43</f>
        <v>0</v>
      </c>
      <c r="D1362" s="392">
        <f>'TARLST Fed'!$D$43</f>
        <v>0</v>
      </c>
      <c r="E1362" s="392">
        <f>'TARLST Fed'!$E$43</f>
        <v>0</v>
      </c>
      <c r="F1362" s="392">
        <f>'TARLST Fed'!$F$43</f>
        <v>0</v>
      </c>
      <c r="G1362" s="392">
        <f>'TARLST Fed'!$G$43</f>
        <v>0</v>
      </c>
      <c r="H1362" s="393"/>
    </row>
    <row r="1363" spans="1:8" hidden="1" outlineLevel="1" collapsed="1">
      <c r="A1363" s="390"/>
      <c r="B1363" s="391"/>
      <c r="C1363" s="392">
        <f>'TSU Fed'!$C$43</f>
        <v>0</v>
      </c>
      <c r="D1363" s="392">
        <f>'TSU Fed'!$D$43</f>
        <v>0</v>
      </c>
      <c r="E1363" s="392">
        <f>'TSU Fed'!$E$43</f>
        <v>0</v>
      </c>
      <c r="F1363" s="392">
        <f>'TSU Fed'!$F$43</f>
        <v>0</v>
      </c>
      <c r="G1363" s="392">
        <f>'TSU Fed'!$G$43</f>
        <v>0</v>
      </c>
      <c r="H1363" s="393"/>
    </row>
    <row r="1364" spans="1:8" hidden="1" outlineLevel="1" collapsed="1">
      <c r="A1364" s="390"/>
      <c r="B1364" s="391"/>
      <c r="C1364" s="392">
        <f>'TTU Fed'!$C$43</f>
        <v>0</v>
      </c>
      <c r="D1364" s="392">
        <f>'TTU Fed'!$D$43</f>
        <v>0</v>
      </c>
      <c r="E1364" s="392">
        <f>'TTU Fed'!$E$43</f>
        <v>0</v>
      </c>
      <c r="F1364" s="392">
        <f>'TTU Fed'!$F$43</f>
        <v>0</v>
      </c>
      <c r="G1364" s="392">
        <f>'TTU Fed'!$G$43</f>
        <v>0</v>
      </c>
      <c r="H1364" s="393"/>
    </row>
    <row r="1365" spans="1:8" hidden="1" outlineLevel="1" collapsed="1">
      <c r="A1365" s="390"/>
      <c r="B1365" s="391"/>
      <c r="C1365" s="392">
        <f>'TWU Fed'!$C$43</f>
        <v>0</v>
      </c>
      <c r="D1365" s="392">
        <f>'TWU Fed'!$D$43</f>
        <v>0</v>
      </c>
      <c r="E1365" s="392">
        <f>'TWU Fed'!$E$43</f>
        <v>0</v>
      </c>
      <c r="F1365" s="392">
        <f>'TWU Fed'!$F$43</f>
        <v>0</v>
      </c>
      <c r="G1365" s="392">
        <f>'TWU Fed'!$G$43</f>
        <v>0</v>
      </c>
      <c r="H1365" s="393"/>
    </row>
    <row r="1366" spans="1:8" hidden="1" outlineLevel="1" collapsed="1">
      <c r="A1366" s="390"/>
      <c r="B1366" s="391"/>
      <c r="C1366" s="392">
        <f>'TXST Fed'!$C$43</f>
        <v>0</v>
      </c>
      <c r="D1366" s="392">
        <f>'TXST Fed'!$D$43</f>
        <v>0</v>
      </c>
      <c r="E1366" s="392">
        <f>'TXST Fed'!$E$43</f>
        <v>0</v>
      </c>
      <c r="F1366" s="392">
        <f>'TXST Fed'!$F$43</f>
        <v>0</v>
      </c>
      <c r="G1366" s="392">
        <f>'TXST Fed'!$G$43</f>
        <v>0</v>
      </c>
      <c r="H1366" s="393"/>
    </row>
    <row r="1367" spans="1:8" hidden="1" outlineLevel="1" collapsed="1">
      <c r="A1367" s="390"/>
      <c r="B1367" s="391"/>
      <c r="C1367" s="392">
        <f>'TYL Fed'!$C$43</f>
        <v>0</v>
      </c>
      <c r="D1367" s="392">
        <f>'TYL Fed'!$D$43</f>
        <v>0</v>
      </c>
      <c r="E1367" s="392">
        <f>'TYL Fed'!$E$43</f>
        <v>0</v>
      </c>
      <c r="F1367" s="392">
        <f>'TYL Fed'!$F$43</f>
        <v>0</v>
      </c>
      <c r="G1367" s="392">
        <f>'TYL Fed'!$G$43</f>
        <v>0</v>
      </c>
      <c r="H1367" s="393"/>
    </row>
    <row r="1368" spans="1:8" hidden="1" outlineLevel="1" collapsed="1">
      <c r="A1368" s="390"/>
      <c r="B1368" s="391"/>
      <c r="C1368" s="392">
        <f>'UH1 Fed'!$C$43</f>
        <v>0</v>
      </c>
      <c r="D1368" s="392">
        <f>'UH1 Fed'!$D$43</f>
        <v>0</v>
      </c>
      <c r="E1368" s="392">
        <f>'UH1 Fed'!$E$43</f>
        <v>0</v>
      </c>
      <c r="F1368" s="392">
        <f>'UH1 Fed'!$F$43</f>
        <v>0</v>
      </c>
      <c r="G1368" s="392">
        <f>'UH1 Fed'!$G$43</f>
        <v>0</v>
      </c>
      <c r="H1368" s="393"/>
    </row>
    <row r="1369" spans="1:8" hidden="1" outlineLevel="1" collapsed="1">
      <c r="A1369" s="390"/>
      <c r="B1369" s="391"/>
      <c r="C1369" s="392">
        <f>'UHCL Fed'!$C$43</f>
        <v>0</v>
      </c>
      <c r="D1369" s="392">
        <f>'UHCL Fed'!$D$43</f>
        <v>0</v>
      </c>
      <c r="E1369" s="392">
        <f>'UHCL Fed'!$E$43</f>
        <v>0</v>
      </c>
      <c r="F1369" s="392">
        <f>'UHCL Fed'!$F$43</f>
        <v>0</v>
      </c>
      <c r="G1369" s="392">
        <f>'UHCL Fed'!$G$43</f>
        <v>0</v>
      </c>
      <c r="H1369" s="393"/>
    </row>
    <row r="1370" spans="1:8" hidden="1" outlineLevel="1" collapsed="1">
      <c r="A1370" s="390"/>
      <c r="B1370" s="391"/>
      <c r="C1370" s="392">
        <f>'UHD Fed'!$C$43</f>
        <v>0</v>
      </c>
      <c r="D1370" s="392">
        <f>'UHD Fed'!$D$43</f>
        <v>0</v>
      </c>
      <c r="E1370" s="392">
        <f>'UHD Fed'!$E$43</f>
        <v>0</v>
      </c>
      <c r="F1370" s="392">
        <f>'UHD Fed'!$F$43</f>
        <v>0</v>
      </c>
      <c r="G1370" s="392">
        <f>'UHD Fed'!$G$43</f>
        <v>0</v>
      </c>
      <c r="H1370" s="393"/>
    </row>
    <row r="1371" spans="1:8" hidden="1" outlineLevel="1" collapsed="1">
      <c r="A1371" s="390"/>
      <c r="B1371" s="391"/>
      <c r="C1371" s="392">
        <f>'UHV Fed'!$C$43</f>
        <v>0</v>
      </c>
      <c r="D1371" s="392">
        <f>'UHV Fed'!$D$43</f>
        <v>0</v>
      </c>
      <c r="E1371" s="392">
        <f>'UHV Fed'!$E$43</f>
        <v>0</v>
      </c>
      <c r="F1371" s="392">
        <f>'UHV Fed'!$F$43</f>
        <v>0</v>
      </c>
      <c r="G1371" s="392">
        <f>'UHV Fed'!$G$43</f>
        <v>0</v>
      </c>
      <c r="H1371" s="393"/>
    </row>
    <row r="1372" spans="1:8" hidden="1" outlineLevel="1" collapsed="1">
      <c r="A1372" s="390"/>
      <c r="B1372" s="391"/>
      <c r="C1372" s="392">
        <f>'UNT Fed'!$C$43</f>
        <v>0</v>
      </c>
      <c r="D1372" s="392">
        <f>'UNT Fed'!$D$43</f>
        <v>0</v>
      </c>
      <c r="E1372" s="392">
        <f>'UNT Fed'!$E$43</f>
        <v>0</v>
      </c>
      <c r="F1372" s="392">
        <f>'UNT Fed'!$F$43</f>
        <v>0</v>
      </c>
      <c r="G1372" s="392">
        <f>'UNT Fed'!$G$43</f>
        <v>0</v>
      </c>
      <c r="H1372" s="393"/>
    </row>
    <row r="1373" spans="1:8" hidden="1" outlineLevel="1" collapsed="1">
      <c r="A1373" s="390"/>
      <c r="B1373" s="391"/>
      <c r="C1373" s="392">
        <f>'UNTD Fed'!$C$43</f>
        <v>0</v>
      </c>
      <c r="D1373" s="392">
        <f>'UNTD Fed'!$D$43</f>
        <v>0</v>
      </c>
      <c r="E1373" s="392">
        <f>'UNTD Fed'!$E$43</f>
        <v>0</v>
      </c>
      <c r="F1373" s="392">
        <f>'UNTD Fed'!$F$43</f>
        <v>0</v>
      </c>
      <c r="G1373" s="392">
        <f>'UNTD Fed'!$G$43</f>
        <v>0</v>
      </c>
      <c r="H1373" s="393"/>
    </row>
    <row r="1374" spans="1:8" hidden="1" outlineLevel="1" collapsed="1">
      <c r="A1374" s="390"/>
      <c r="B1374" s="391"/>
      <c r="C1374" s="392">
        <f>'WTAMU Fed'!$C$43</f>
        <v>0</v>
      </c>
      <c r="D1374" s="392">
        <f>'WTAMU Fed'!$D$43</f>
        <v>0</v>
      </c>
      <c r="E1374" s="392">
        <f>'WTAMU Fed'!$E$43</f>
        <v>0</v>
      </c>
      <c r="F1374" s="392">
        <f>'WTAMU Fed'!$F$43</f>
        <v>0</v>
      </c>
      <c r="G1374" s="392">
        <f>'WTAMU Fed'!$G$43</f>
        <v>0</v>
      </c>
      <c r="H1374" s="393"/>
    </row>
    <row r="1375" spans="1:8" collapsed="1">
      <c r="A1375" s="390" t="s">
        <v>1027</v>
      </c>
      <c r="B1375" s="391" t="s">
        <v>1028</v>
      </c>
      <c r="C1375" s="392">
        <f>SUM(C1339:C1374)</f>
        <v>0</v>
      </c>
      <c r="D1375" s="392">
        <f>SUM(D1339:D1374)</f>
        <v>0</v>
      </c>
      <c r="E1375" s="392">
        <f>SUM(E1339:E1374)</f>
        <v>0</v>
      </c>
      <c r="F1375" s="392">
        <f>SUM(F1339:F1374)</f>
        <v>0</v>
      </c>
      <c r="G1375" s="392">
        <f>SUM(G1339:G1374)</f>
        <v>0</v>
      </c>
      <c r="H1375" s="393"/>
    </row>
    <row r="1376" spans="1:8" hidden="1" outlineLevel="1">
      <c r="A1376" s="390"/>
      <c r="B1376" s="391"/>
      <c r="C1376" s="392">
        <f>'ARL Fed'!$C$44</f>
        <v>0</v>
      </c>
      <c r="D1376" s="392">
        <f>'ARL Fed'!$D$44</f>
        <v>0</v>
      </c>
      <c r="E1376" s="392">
        <f>'ARL Fed'!$E$44</f>
        <v>0</v>
      </c>
      <c r="F1376" s="392">
        <f>'ARL Fed'!$F$44</f>
        <v>0</v>
      </c>
      <c r="G1376" s="392">
        <f>'ARL Fed'!$G$44</f>
        <v>0</v>
      </c>
      <c r="H1376" s="393"/>
    </row>
    <row r="1377" spans="1:8" hidden="1" outlineLevel="1" collapsed="1">
      <c r="A1377" s="390"/>
      <c r="B1377" s="391"/>
      <c r="C1377" s="392">
        <f>'ASU Fed'!$C$44</f>
        <v>0</v>
      </c>
      <c r="D1377" s="392">
        <f>'ASU Fed'!$D$44</f>
        <v>0</v>
      </c>
      <c r="E1377" s="392">
        <f>'ASU Fed'!$E$44</f>
        <v>0</v>
      </c>
      <c r="F1377" s="392">
        <f>'ASU Fed'!$F$44</f>
        <v>0</v>
      </c>
      <c r="G1377" s="392">
        <f>'ASU Fed'!$G$44</f>
        <v>0</v>
      </c>
      <c r="H1377" s="393"/>
    </row>
    <row r="1378" spans="1:8" hidden="1" outlineLevel="1" collapsed="1">
      <c r="A1378" s="390"/>
      <c r="B1378" s="391"/>
      <c r="C1378" s="392">
        <f>'AUS1 Fed'!$C$44</f>
        <v>0</v>
      </c>
      <c r="D1378" s="392">
        <f>'AUS1 Fed'!$D$44</f>
        <v>0</v>
      </c>
      <c r="E1378" s="392">
        <f>'AUS1 Fed'!$E$44</f>
        <v>9732041</v>
      </c>
      <c r="F1378" s="392">
        <f>'AUS1 Fed'!$F$44</f>
        <v>5417721</v>
      </c>
      <c r="G1378" s="392">
        <f>'AUS1 Fed'!$G$44</f>
        <v>0</v>
      </c>
      <c r="H1378" s="393"/>
    </row>
    <row r="1379" spans="1:8" hidden="1" outlineLevel="1" collapsed="1">
      <c r="A1379" s="390"/>
      <c r="B1379" s="391"/>
      <c r="C1379" s="392">
        <f>'Dal Fed'!$C$44</f>
        <v>0</v>
      </c>
      <c r="D1379" s="392">
        <f>'Dal Fed'!$D$44</f>
        <v>0</v>
      </c>
      <c r="E1379" s="392">
        <f>'Dal Fed'!$E$44</f>
        <v>0</v>
      </c>
      <c r="F1379" s="392">
        <f>'Dal Fed'!$F$44</f>
        <v>0</v>
      </c>
      <c r="G1379" s="392">
        <f>'Dal Fed'!$G$44</f>
        <v>0</v>
      </c>
      <c r="H1379" s="393"/>
    </row>
    <row r="1380" spans="1:8" hidden="1" outlineLevel="1" collapsed="1">
      <c r="A1380" s="390"/>
      <c r="B1380" s="391"/>
      <c r="C1380" s="392">
        <f>'E-P Fed'!$C$44</f>
        <v>0</v>
      </c>
      <c r="D1380" s="392">
        <f>'E-P Fed'!$D$44</f>
        <v>0</v>
      </c>
      <c r="E1380" s="392">
        <f>'E-P Fed'!$E$44</f>
        <v>0</v>
      </c>
      <c r="F1380" s="392">
        <f>'E-P Fed'!$F$44</f>
        <v>0</v>
      </c>
      <c r="G1380" s="392">
        <f>'E-P Fed'!$G$44</f>
        <v>0</v>
      </c>
      <c r="H1380" s="393"/>
    </row>
    <row r="1381" spans="1:8" hidden="1" outlineLevel="1" collapsed="1">
      <c r="A1381" s="390"/>
      <c r="B1381" s="391"/>
      <c r="C1381" s="392">
        <f>'LU Fed'!$C$44</f>
        <v>0</v>
      </c>
      <c r="D1381" s="392">
        <f>'LU Fed'!$D$44</f>
        <v>0</v>
      </c>
      <c r="E1381" s="392">
        <f>'LU Fed'!$E$44</f>
        <v>0</v>
      </c>
      <c r="F1381" s="392">
        <f>'LU Fed'!$F$44</f>
        <v>0</v>
      </c>
      <c r="G1381" s="392">
        <f>'LU Fed'!$G$44</f>
        <v>0</v>
      </c>
      <c r="H1381" s="393"/>
    </row>
    <row r="1382" spans="1:8" hidden="1" outlineLevel="1" collapsed="1">
      <c r="A1382" s="390"/>
      <c r="B1382" s="391"/>
      <c r="C1382" s="392">
        <f>'MIdWST Fed'!$C$44</f>
        <v>0</v>
      </c>
      <c r="D1382" s="392">
        <f>'MIdWST Fed'!$D$44</f>
        <v>0</v>
      </c>
      <c r="E1382" s="392">
        <f>'MIdWST Fed'!$E$44</f>
        <v>0</v>
      </c>
      <c r="F1382" s="392">
        <f>'MIdWST Fed'!$F$44</f>
        <v>0</v>
      </c>
      <c r="G1382" s="392">
        <f>'MIdWST Fed'!$G$44</f>
        <v>0</v>
      </c>
      <c r="H1382" s="393"/>
    </row>
    <row r="1383" spans="1:8" hidden="1" outlineLevel="1" collapsed="1">
      <c r="A1383" s="390"/>
      <c r="B1383" s="391"/>
      <c r="C1383" s="392">
        <f>'P-B Fed'!$C$44</f>
        <v>0</v>
      </c>
      <c r="D1383" s="392">
        <f>'P-B Fed'!$D$44</f>
        <v>0</v>
      </c>
      <c r="E1383" s="392">
        <f>'P-B Fed'!$E$44</f>
        <v>0</v>
      </c>
      <c r="F1383" s="392">
        <f>'P-B Fed'!$F$44</f>
        <v>0</v>
      </c>
      <c r="G1383" s="392">
        <f>'P-B Fed'!$G$44</f>
        <v>0</v>
      </c>
      <c r="H1383" s="393"/>
    </row>
    <row r="1384" spans="1:8" hidden="1" outlineLevel="1" collapsed="1">
      <c r="A1384" s="390"/>
      <c r="B1384" s="391"/>
      <c r="C1384" s="392">
        <f>'PVAMU Fed'!$C$44</f>
        <v>0</v>
      </c>
      <c r="D1384" s="392">
        <f>'PVAMU Fed'!$D$44</f>
        <v>0</v>
      </c>
      <c r="E1384" s="392">
        <f>'PVAMU Fed'!$E$44</f>
        <v>0</v>
      </c>
      <c r="F1384" s="392">
        <f>'PVAMU Fed'!$F$44</f>
        <v>0</v>
      </c>
      <c r="G1384" s="392">
        <f>'PVAMU Fed'!$G$44</f>
        <v>0</v>
      </c>
      <c r="H1384" s="393"/>
    </row>
    <row r="1385" spans="1:8" hidden="1" outlineLevel="1" collapsed="1">
      <c r="A1385" s="390"/>
      <c r="B1385" s="391"/>
      <c r="C1385" s="392">
        <f>'RGV1 Fed'!$C$44</f>
        <v>0</v>
      </c>
      <c r="D1385" s="392">
        <f>'RGV1 Fed'!$D$44</f>
        <v>0</v>
      </c>
      <c r="E1385" s="392">
        <f>'RGV1 Fed'!$E$44</f>
        <v>0</v>
      </c>
      <c r="F1385" s="392">
        <f>'RGV1 Fed'!$F$44</f>
        <v>0</v>
      </c>
      <c r="G1385" s="392">
        <f>'RGV1 Fed'!$G$44</f>
        <v>0</v>
      </c>
      <c r="H1385" s="393"/>
    </row>
    <row r="1386" spans="1:8" hidden="1" outlineLevel="1" collapsed="1">
      <c r="A1386" s="390"/>
      <c r="B1386" s="391"/>
      <c r="C1386" s="392">
        <f>'S-A Fed'!$C$44</f>
        <v>0</v>
      </c>
      <c r="D1386" s="392">
        <f>'S-A Fed'!$D$44</f>
        <v>0</v>
      </c>
      <c r="E1386" s="392">
        <f>'S-A Fed'!$E$44</f>
        <v>0</v>
      </c>
      <c r="F1386" s="392">
        <f>'S-A Fed'!$F$44</f>
        <v>0</v>
      </c>
      <c r="G1386" s="392">
        <f>'S-A Fed'!$G$44</f>
        <v>0</v>
      </c>
      <c r="H1386" s="393"/>
    </row>
    <row r="1387" spans="1:8" hidden="1" outlineLevel="1" collapsed="1">
      <c r="A1387" s="390"/>
      <c r="B1387" s="391"/>
      <c r="C1387" s="392">
        <f>'SFA Fed'!$C$44</f>
        <v>0</v>
      </c>
      <c r="D1387" s="392">
        <f>'SFA Fed'!$D$44</f>
        <v>0</v>
      </c>
      <c r="E1387" s="392">
        <f>'SFA Fed'!$E$44</f>
        <v>0</v>
      </c>
      <c r="F1387" s="392">
        <f>'SFA Fed'!$F$44</f>
        <v>0</v>
      </c>
      <c r="G1387" s="392">
        <f>'SFA Fed'!$G$44</f>
        <v>0</v>
      </c>
      <c r="H1387" s="393"/>
    </row>
    <row r="1388" spans="1:8" hidden="1" outlineLevel="1" collapsed="1">
      <c r="A1388" s="390"/>
      <c r="B1388" s="391"/>
      <c r="C1388" s="392">
        <f>'SHSU1 Fed'!$C$44</f>
        <v>0</v>
      </c>
      <c r="D1388" s="392">
        <f>'SHSU1 Fed'!$D$44</f>
        <v>0</v>
      </c>
      <c r="E1388" s="392">
        <f>'SHSU1 Fed'!$E$44</f>
        <v>0</v>
      </c>
      <c r="F1388" s="392">
        <f>'SHSU1 Fed'!$F$44</f>
        <v>0</v>
      </c>
      <c r="G1388" s="392">
        <f>'SHSU1 Fed'!$G$44</f>
        <v>0</v>
      </c>
      <c r="H1388" s="393"/>
    </row>
    <row r="1389" spans="1:8" hidden="1" outlineLevel="1" collapsed="1">
      <c r="A1389" s="390"/>
      <c r="B1389" s="391"/>
      <c r="C1389" s="392">
        <f>'SRSU Fed'!$C$44</f>
        <v>0</v>
      </c>
      <c r="D1389" s="392">
        <f>'SRSU Fed'!$D$44</f>
        <v>0</v>
      </c>
      <c r="E1389" s="392">
        <f>'SRSU Fed'!$E$44</f>
        <v>0</v>
      </c>
      <c r="F1389" s="392">
        <f>'SRSU Fed'!$F$44</f>
        <v>0</v>
      </c>
      <c r="G1389" s="392">
        <f>'SRSU Fed'!$G$44</f>
        <v>0</v>
      </c>
      <c r="H1389" s="393"/>
    </row>
    <row r="1390" spans="1:8" hidden="1" outlineLevel="1" collapsed="1">
      <c r="A1390" s="390"/>
      <c r="B1390" s="391"/>
      <c r="C1390" s="392">
        <f>'TAMIU Fed'!$C$44</f>
        <v>0</v>
      </c>
      <c r="D1390" s="392">
        <f>'TAMIU Fed'!$D$44</f>
        <v>0</v>
      </c>
      <c r="E1390" s="392">
        <f>'TAMIU Fed'!$E$44</f>
        <v>0</v>
      </c>
      <c r="F1390" s="392">
        <f>'TAMIU Fed'!$F$44</f>
        <v>0</v>
      </c>
      <c r="G1390" s="392">
        <f>'TAMIU Fed'!$G$44</f>
        <v>0</v>
      </c>
      <c r="H1390" s="393"/>
    </row>
    <row r="1391" spans="1:8" hidden="1" outlineLevel="1" collapsed="1">
      <c r="A1391" s="390"/>
      <c r="B1391" s="391"/>
      <c r="C1391" s="392">
        <f>'TAMU Fed'!$C$44</f>
        <v>0</v>
      </c>
      <c r="D1391" s="392">
        <f>'TAMU Fed'!$D$44</f>
        <v>0</v>
      </c>
      <c r="E1391" s="392">
        <f>'TAMU Fed'!$E$44</f>
        <v>0</v>
      </c>
      <c r="F1391" s="392">
        <f>'TAMU Fed'!$F$44</f>
        <v>0</v>
      </c>
      <c r="G1391" s="392">
        <f>'TAMU Fed'!$G$44</f>
        <v>0</v>
      </c>
      <c r="H1391" s="393"/>
    </row>
    <row r="1392" spans="1:8" hidden="1" outlineLevel="1" collapsed="1">
      <c r="A1392" s="390"/>
      <c r="B1392" s="391"/>
      <c r="C1392" s="392">
        <f>'TAMUC Fed'!$C$44</f>
        <v>0</v>
      </c>
      <c r="D1392" s="392">
        <f>'TAMUC Fed'!$D$44</f>
        <v>0</v>
      </c>
      <c r="E1392" s="392">
        <f>'TAMUC Fed'!$E$44</f>
        <v>0</v>
      </c>
      <c r="F1392" s="392">
        <f>'TAMUC Fed'!$F$44</f>
        <v>0</v>
      </c>
      <c r="G1392" s="392">
        <f>'TAMUC Fed'!$G$44</f>
        <v>0</v>
      </c>
      <c r="H1392" s="393"/>
    </row>
    <row r="1393" spans="1:8" hidden="1" outlineLevel="1" collapsed="1">
      <c r="A1393" s="390"/>
      <c r="B1393" s="391"/>
      <c r="C1393" s="392">
        <f>'TAMUCC Fed'!$C$44</f>
        <v>0</v>
      </c>
      <c r="D1393" s="392">
        <f>'TAMUCC Fed'!$D$44</f>
        <v>0</v>
      </c>
      <c r="E1393" s="392">
        <f>'TAMUCC Fed'!$E$44</f>
        <v>0</v>
      </c>
      <c r="F1393" s="392">
        <f>'TAMUCC Fed'!$F$44</f>
        <v>0</v>
      </c>
      <c r="G1393" s="392">
        <f>'TAMUCC Fed'!$G$44</f>
        <v>0</v>
      </c>
      <c r="H1393" s="393"/>
    </row>
    <row r="1394" spans="1:8" hidden="1" outlineLevel="1" collapsed="1">
      <c r="A1394" s="390"/>
      <c r="B1394" s="391"/>
      <c r="C1394" s="392">
        <f>'TAMUCT Fed'!$C$44</f>
        <v>0</v>
      </c>
      <c r="D1394" s="392">
        <f>'TAMUCT Fed'!$D$44</f>
        <v>0</v>
      </c>
      <c r="E1394" s="392">
        <f>'TAMUCT Fed'!$E$44</f>
        <v>0</v>
      </c>
      <c r="F1394" s="392">
        <f>'TAMUCT Fed'!$F$44</f>
        <v>0</v>
      </c>
      <c r="G1394" s="392">
        <f>'TAMUCT Fed'!$G$44</f>
        <v>0</v>
      </c>
      <c r="H1394" s="393"/>
    </row>
    <row r="1395" spans="1:8" hidden="1" outlineLevel="1" collapsed="1">
      <c r="A1395" s="390"/>
      <c r="B1395" s="391"/>
      <c r="C1395" s="392">
        <f>'TAMUG Fed'!$C$44</f>
        <v>0</v>
      </c>
      <c r="D1395" s="392">
        <f>'TAMUG Fed'!$D$44</f>
        <v>0</v>
      </c>
      <c r="E1395" s="392">
        <f>'TAMUG Fed'!$E$44</f>
        <v>0</v>
      </c>
      <c r="F1395" s="392">
        <f>'TAMUG Fed'!$F$44</f>
        <v>0</v>
      </c>
      <c r="G1395" s="392">
        <f>'TAMUG Fed'!$G$44</f>
        <v>0</v>
      </c>
      <c r="H1395" s="393"/>
    </row>
    <row r="1396" spans="1:8" hidden="1" outlineLevel="1" collapsed="1">
      <c r="A1396" s="390"/>
      <c r="B1396" s="391"/>
      <c r="C1396" s="392">
        <f>'TAMUK Fed'!$C$44</f>
        <v>0</v>
      </c>
      <c r="D1396" s="392">
        <f>'TAMUK Fed'!$D$44</f>
        <v>0</v>
      </c>
      <c r="E1396" s="392">
        <f>'TAMUK Fed'!$E$44</f>
        <v>0</v>
      </c>
      <c r="F1396" s="392">
        <f>'TAMUK Fed'!$F$44</f>
        <v>0</v>
      </c>
      <c r="G1396" s="392">
        <f>'TAMUK Fed'!$G$44</f>
        <v>0</v>
      </c>
      <c r="H1396" s="393"/>
    </row>
    <row r="1397" spans="1:8" hidden="1" outlineLevel="1" collapsed="1">
      <c r="A1397" s="390"/>
      <c r="B1397" s="391"/>
      <c r="C1397" s="392">
        <f>'TAMUSA Fed'!$C$44</f>
        <v>0</v>
      </c>
      <c r="D1397" s="392">
        <f>'TAMUSA Fed'!$D$44</f>
        <v>0</v>
      </c>
      <c r="E1397" s="392">
        <f>'TAMUSA Fed'!$E$44</f>
        <v>0</v>
      </c>
      <c r="F1397" s="392">
        <f>'TAMUSA Fed'!$F$44</f>
        <v>0</v>
      </c>
      <c r="G1397" s="392">
        <f>'TAMUSA Fed'!$G$44</f>
        <v>0</v>
      </c>
      <c r="H1397" s="393"/>
    </row>
    <row r="1398" spans="1:8" hidden="1" outlineLevel="1" collapsed="1">
      <c r="A1398" s="390"/>
      <c r="B1398" s="391"/>
      <c r="C1398" s="392">
        <f>'TAMUT Fed'!$C$44</f>
        <v>0</v>
      </c>
      <c r="D1398" s="392">
        <f>'TAMUT Fed'!$D$44</f>
        <v>0</v>
      </c>
      <c r="E1398" s="392">
        <f>'TAMUT Fed'!$E$44</f>
        <v>0</v>
      </c>
      <c r="F1398" s="392">
        <f>'TAMUT Fed'!$F$44</f>
        <v>0</v>
      </c>
      <c r="G1398" s="392">
        <f>'TAMUT Fed'!$G$44</f>
        <v>0</v>
      </c>
      <c r="H1398" s="393"/>
    </row>
    <row r="1399" spans="1:8" hidden="1" outlineLevel="1" collapsed="1">
      <c r="A1399" s="390"/>
      <c r="B1399" s="391"/>
      <c r="C1399" s="392">
        <f>'TARLST Fed'!$C$44</f>
        <v>0</v>
      </c>
      <c r="D1399" s="392">
        <f>'TARLST Fed'!$D$44</f>
        <v>0</v>
      </c>
      <c r="E1399" s="392">
        <f>'TARLST Fed'!$E$44</f>
        <v>0</v>
      </c>
      <c r="F1399" s="392">
        <f>'TARLST Fed'!$F$44</f>
        <v>0</v>
      </c>
      <c r="G1399" s="392">
        <f>'TARLST Fed'!$G$44</f>
        <v>0</v>
      </c>
      <c r="H1399" s="393"/>
    </row>
    <row r="1400" spans="1:8" hidden="1" outlineLevel="1" collapsed="1">
      <c r="A1400" s="390"/>
      <c r="B1400" s="391"/>
      <c r="C1400" s="392">
        <f>'TSU Fed'!$C$44</f>
        <v>0</v>
      </c>
      <c r="D1400" s="392">
        <f>'TSU Fed'!$D$44</f>
        <v>0</v>
      </c>
      <c r="E1400" s="392">
        <f>'TSU Fed'!$E$44</f>
        <v>0</v>
      </c>
      <c r="F1400" s="392">
        <f>'TSU Fed'!$F$44</f>
        <v>0</v>
      </c>
      <c r="G1400" s="392">
        <f>'TSU Fed'!$G$44</f>
        <v>0</v>
      </c>
      <c r="H1400" s="393"/>
    </row>
    <row r="1401" spans="1:8" hidden="1" outlineLevel="1" collapsed="1">
      <c r="A1401" s="390"/>
      <c r="B1401" s="391"/>
      <c r="C1401" s="392">
        <f>'TTU Fed'!$C$44</f>
        <v>0</v>
      </c>
      <c r="D1401" s="392">
        <f>'TTU Fed'!$D$44</f>
        <v>0</v>
      </c>
      <c r="E1401" s="392">
        <f>'TTU Fed'!$E$44</f>
        <v>114864</v>
      </c>
      <c r="F1401" s="392">
        <f>'TTU Fed'!$F$44</f>
        <v>6786</v>
      </c>
      <c r="G1401" s="392">
        <f>'TTU Fed'!$G$44</f>
        <v>0</v>
      </c>
      <c r="H1401" s="393"/>
    </row>
    <row r="1402" spans="1:8" hidden="1" outlineLevel="1" collapsed="1">
      <c r="A1402" s="390"/>
      <c r="B1402" s="391"/>
      <c r="C1402" s="392">
        <f>'TWU Fed'!$C$44</f>
        <v>0</v>
      </c>
      <c r="D1402" s="392">
        <f>'TWU Fed'!$D$44</f>
        <v>0</v>
      </c>
      <c r="E1402" s="392">
        <f>'TWU Fed'!$E$44</f>
        <v>0</v>
      </c>
      <c r="F1402" s="392">
        <f>'TWU Fed'!$F$44</f>
        <v>0</v>
      </c>
      <c r="G1402" s="392">
        <f>'TWU Fed'!$G$44</f>
        <v>0</v>
      </c>
      <c r="H1402" s="393"/>
    </row>
    <row r="1403" spans="1:8" hidden="1" outlineLevel="1" collapsed="1">
      <c r="A1403" s="390"/>
      <c r="B1403" s="391"/>
      <c r="C1403" s="392">
        <f>'TXST Fed'!$C$44</f>
        <v>0</v>
      </c>
      <c r="D1403" s="392">
        <f>'TXST Fed'!$D$44</f>
        <v>0</v>
      </c>
      <c r="E1403" s="392">
        <f>'TXST Fed'!$E$44</f>
        <v>0</v>
      </c>
      <c r="F1403" s="392">
        <f>'TXST Fed'!$F$44</f>
        <v>0</v>
      </c>
      <c r="G1403" s="392">
        <f>'TXST Fed'!$G$44</f>
        <v>0</v>
      </c>
      <c r="H1403" s="393"/>
    </row>
    <row r="1404" spans="1:8" hidden="1" outlineLevel="1" collapsed="1">
      <c r="A1404" s="390"/>
      <c r="B1404" s="391"/>
      <c r="C1404" s="392">
        <f>'TYL Fed'!$C$44</f>
        <v>0</v>
      </c>
      <c r="D1404" s="392">
        <f>'TYL Fed'!$D$44</f>
        <v>0</v>
      </c>
      <c r="E1404" s="392">
        <f>'TYL Fed'!$E$44</f>
        <v>0</v>
      </c>
      <c r="F1404" s="392">
        <f>'TYL Fed'!$F$44</f>
        <v>0</v>
      </c>
      <c r="G1404" s="392">
        <f>'TYL Fed'!$G$44</f>
        <v>0</v>
      </c>
      <c r="H1404" s="393"/>
    </row>
    <row r="1405" spans="1:8" hidden="1" outlineLevel="1" collapsed="1">
      <c r="A1405" s="390"/>
      <c r="B1405" s="391"/>
      <c r="C1405" s="392">
        <f>'UH1 Fed'!$C$44</f>
        <v>0</v>
      </c>
      <c r="D1405" s="392">
        <f>'UH1 Fed'!$D$44</f>
        <v>0</v>
      </c>
      <c r="E1405" s="392">
        <f>'UH1 Fed'!$E$44</f>
        <v>0</v>
      </c>
      <c r="F1405" s="392">
        <f>'UH1 Fed'!$F$44</f>
        <v>0</v>
      </c>
      <c r="G1405" s="392">
        <f>'UH1 Fed'!$G$44</f>
        <v>0</v>
      </c>
      <c r="H1405" s="393"/>
    </row>
    <row r="1406" spans="1:8" hidden="1" outlineLevel="1" collapsed="1">
      <c r="A1406" s="390"/>
      <c r="B1406" s="391"/>
      <c r="C1406" s="392">
        <f>'UHCL Fed'!$C$44</f>
        <v>0</v>
      </c>
      <c r="D1406" s="392">
        <f>'UHCL Fed'!$D$44</f>
        <v>0</v>
      </c>
      <c r="E1406" s="392">
        <f>'UHCL Fed'!$E$44</f>
        <v>0</v>
      </c>
      <c r="F1406" s="392">
        <f>'UHCL Fed'!$F$44</f>
        <v>0</v>
      </c>
      <c r="G1406" s="392">
        <f>'UHCL Fed'!$G$44</f>
        <v>0</v>
      </c>
      <c r="H1406" s="393"/>
    </row>
    <row r="1407" spans="1:8" hidden="1" outlineLevel="1" collapsed="1">
      <c r="A1407" s="390"/>
      <c r="B1407" s="391"/>
      <c r="C1407" s="392">
        <f>'UHD Fed'!$C$44</f>
        <v>0</v>
      </c>
      <c r="D1407" s="392">
        <f>'UHD Fed'!$D$44</f>
        <v>0</v>
      </c>
      <c r="E1407" s="392">
        <f>'UHD Fed'!$E$44</f>
        <v>0</v>
      </c>
      <c r="F1407" s="392">
        <f>'UHD Fed'!$F$44</f>
        <v>0</v>
      </c>
      <c r="G1407" s="392">
        <f>'UHD Fed'!$G$44</f>
        <v>0</v>
      </c>
      <c r="H1407" s="393"/>
    </row>
    <row r="1408" spans="1:8" hidden="1" outlineLevel="1" collapsed="1">
      <c r="A1408" s="390"/>
      <c r="B1408" s="391"/>
      <c r="C1408" s="392">
        <f>'UHV Fed'!$C$44</f>
        <v>0</v>
      </c>
      <c r="D1408" s="392">
        <f>'UHV Fed'!$D$44</f>
        <v>0</v>
      </c>
      <c r="E1408" s="392">
        <f>'UHV Fed'!$E$44</f>
        <v>0</v>
      </c>
      <c r="F1408" s="392">
        <f>'UHV Fed'!$F$44</f>
        <v>0</v>
      </c>
      <c r="G1408" s="392">
        <f>'UHV Fed'!$G$44</f>
        <v>0</v>
      </c>
      <c r="H1408" s="393"/>
    </row>
    <row r="1409" spans="1:8" hidden="1" outlineLevel="1" collapsed="1">
      <c r="A1409" s="390"/>
      <c r="B1409" s="391"/>
      <c r="C1409" s="392">
        <f>'UNT Fed'!$C$44</f>
        <v>0</v>
      </c>
      <c r="D1409" s="392">
        <f>'UNT Fed'!$D$44</f>
        <v>0</v>
      </c>
      <c r="E1409" s="392">
        <f>'UNT Fed'!$E$44</f>
        <v>0</v>
      </c>
      <c r="F1409" s="392">
        <f>'UNT Fed'!$F$44</f>
        <v>0</v>
      </c>
      <c r="G1409" s="392">
        <f>'UNT Fed'!$G$44</f>
        <v>0</v>
      </c>
      <c r="H1409" s="393"/>
    </row>
    <row r="1410" spans="1:8" hidden="1" outlineLevel="1" collapsed="1">
      <c r="A1410" s="390"/>
      <c r="B1410" s="391"/>
      <c r="C1410" s="392">
        <f>'UNTD Fed'!$C$44</f>
        <v>0</v>
      </c>
      <c r="D1410" s="392">
        <f>'UNTD Fed'!$D$44</f>
        <v>0</v>
      </c>
      <c r="E1410" s="392">
        <f>'UNTD Fed'!$E$44</f>
        <v>0</v>
      </c>
      <c r="F1410" s="392">
        <f>'UNTD Fed'!$F$44</f>
        <v>0</v>
      </c>
      <c r="G1410" s="392">
        <f>'UNTD Fed'!$G$44</f>
        <v>0</v>
      </c>
      <c r="H1410" s="393"/>
    </row>
    <row r="1411" spans="1:8" hidden="1" outlineLevel="1" collapsed="1">
      <c r="A1411" s="390"/>
      <c r="B1411" s="391"/>
      <c r="C1411" s="392">
        <f>'WTAMU Fed'!$C$44</f>
        <v>0</v>
      </c>
      <c r="D1411" s="392">
        <f>'WTAMU Fed'!$D$44</f>
        <v>0</v>
      </c>
      <c r="E1411" s="392">
        <f>'WTAMU Fed'!$E$44</f>
        <v>0</v>
      </c>
      <c r="F1411" s="392">
        <f>'WTAMU Fed'!$F$44</f>
        <v>0</v>
      </c>
      <c r="G1411" s="392">
        <f>'WTAMU Fed'!$G$44</f>
        <v>0</v>
      </c>
      <c r="H1411" s="393"/>
    </row>
    <row r="1412" spans="1:8" collapsed="1">
      <c r="A1412" s="390" t="s">
        <v>1027</v>
      </c>
      <c r="B1412" s="394"/>
      <c r="C1412" s="392">
        <f>SUM(C1376:C1411)</f>
        <v>0</v>
      </c>
      <c r="D1412" s="392">
        <f>SUM(D1376:D1411)</f>
        <v>0</v>
      </c>
      <c r="E1412" s="392">
        <f>SUM(E1376:E1411)</f>
        <v>9846905</v>
      </c>
      <c r="F1412" s="392">
        <f>SUM(F1376:F1411)</f>
        <v>5424507</v>
      </c>
      <c r="G1412" s="392">
        <f>SUM(G1376:G1411)</f>
        <v>0</v>
      </c>
      <c r="H1412" s="393"/>
    </row>
    <row r="1413" spans="1:8" hidden="1" outlineLevel="1">
      <c r="A1413" s="390"/>
      <c r="B1413" s="394"/>
      <c r="C1413" s="392">
        <f>'ARL Fed'!$C$45</f>
        <v>0</v>
      </c>
      <c r="D1413" s="392">
        <f>'ARL Fed'!$D$45</f>
        <v>0</v>
      </c>
      <c r="E1413" s="392">
        <f>'ARL Fed'!$E$45</f>
        <v>0</v>
      </c>
      <c r="F1413" s="392">
        <f>'ARL Fed'!$F$45</f>
        <v>0</v>
      </c>
      <c r="G1413" s="392">
        <f>'ARL Fed'!$G$45</f>
        <v>0</v>
      </c>
      <c r="H1413" s="393"/>
    </row>
    <row r="1414" spans="1:8" hidden="1" outlineLevel="1" collapsed="1">
      <c r="A1414" s="390"/>
      <c r="B1414" s="394"/>
      <c r="C1414" s="392">
        <f>'ASU Fed'!$C$45</f>
        <v>0</v>
      </c>
      <c r="D1414" s="392">
        <f>'ASU Fed'!$D$45</f>
        <v>0</v>
      </c>
      <c r="E1414" s="392">
        <f>'ASU Fed'!$E$45</f>
        <v>0</v>
      </c>
      <c r="F1414" s="392">
        <f>'ASU Fed'!$F$45</f>
        <v>0</v>
      </c>
      <c r="G1414" s="392">
        <f>'ASU Fed'!$G$45</f>
        <v>0</v>
      </c>
      <c r="H1414" s="393"/>
    </row>
    <row r="1415" spans="1:8" hidden="1" outlineLevel="1" collapsed="1">
      <c r="A1415" s="390"/>
      <c r="B1415" s="394"/>
      <c r="C1415" s="392">
        <f>'AUS1 Fed'!$C$45</f>
        <v>0</v>
      </c>
      <c r="D1415" s="392">
        <f>'AUS1 Fed'!$D$45</f>
        <v>0</v>
      </c>
      <c r="E1415" s="392">
        <f>'AUS1 Fed'!$E$45</f>
        <v>0</v>
      </c>
      <c r="F1415" s="392">
        <f>'AUS1 Fed'!$F$45</f>
        <v>0</v>
      </c>
      <c r="G1415" s="392">
        <f>'AUS1 Fed'!$G$45</f>
        <v>0</v>
      </c>
      <c r="H1415" s="393"/>
    </row>
    <row r="1416" spans="1:8" hidden="1" outlineLevel="1" collapsed="1">
      <c r="A1416" s="390"/>
      <c r="B1416" s="394"/>
      <c r="C1416" s="392">
        <f>'Dal Fed'!$C$45</f>
        <v>0</v>
      </c>
      <c r="D1416" s="392">
        <f>'Dal Fed'!$D$45</f>
        <v>0</v>
      </c>
      <c r="E1416" s="392">
        <f>'Dal Fed'!$E$45</f>
        <v>0</v>
      </c>
      <c r="F1416" s="392">
        <f>'Dal Fed'!$F$45</f>
        <v>0</v>
      </c>
      <c r="G1416" s="392">
        <f>'Dal Fed'!$G$45</f>
        <v>0</v>
      </c>
      <c r="H1416" s="393"/>
    </row>
    <row r="1417" spans="1:8" hidden="1" outlineLevel="1" collapsed="1">
      <c r="A1417" s="390"/>
      <c r="B1417" s="394"/>
      <c r="C1417" s="392">
        <f>'E-P Fed'!$C$45</f>
        <v>0</v>
      </c>
      <c r="D1417" s="392">
        <f>'E-P Fed'!$D$45</f>
        <v>0</v>
      </c>
      <c r="E1417" s="392">
        <f>'E-P Fed'!$E$45</f>
        <v>0</v>
      </c>
      <c r="F1417" s="392">
        <f>'E-P Fed'!$F$45</f>
        <v>0</v>
      </c>
      <c r="G1417" s="392">
        <f>'E-P Fed'!$G$45</f>
        <v>0</v>
      </c>
      <c r="H1417" s="393"/>
    </row>
    <row r="1418" spans="1:8" hidden="1" outlineLevel="1" collapsed="1">
      <c r="A1418" s="390"/>
      <c r="B1418" s="394"/>
      <c r="C1418" s="392">
        <f>'LU Fed'!$C$45</f>
        <v>0</v>
      </c>
      <c r="D1418" s="392">
        <f>'LU Fed'!$D$45</f>
        <v>0</v>
      </c>
      <c r="E1418" s="392">
        <f>'LU Fed'!$E$45</f>
        <v>0</v>
      </c>
      <c r="F1418" s="392">
        <f>'LU Fed'!$F$45</f>
        <v>0</v>
      </c>
      <c r="G1418" s="392">
        <f>'LU Fed'!$G$45</f>
        <v>0</v>
      </c>
      <c r="H1418" s="393"/>
    </row>
    <row r="1419" spans="1:8" hidden="1" outlineLevel="1" collapsed="1">
      <c r="A1419" s="390"/>
      <c r="B1419" s="394"/>
      <c r="C1419" s="392">
        <f>'MIdWST Fed'!$C$45</f>
        <v>0</v>
      </c>
      <c r="D1419" s="392">
        <f>'MIdWST Fed'!$D$45</f>
        <v>0</v>
      </c>
      <c r="E1419" s="392">
        <f>'MIdWST Fed'!$E$45</f>
        <v>0</v>
      </c>
      <c r="F1419" s="392">
        <f>'MIdWST Fed'!$F$45</f>
        <v>0</v>
      </c>
      <c r="G1419" s="392">
        <f>'MIdWST Fed'!$G$45</f>
        <v>0</v>
      </c>
      <c r="H1419" s="393"/>
    </row>
    <row r="1420" spans="1:8" hidden="1" outlineLevel="1" collapsed="1">
      <c r="A1420" s="390"/>
      <c r="B1420" s="394"/>
      <c r="C1420" s="392">
        <f>'P-B Fed'!$C$45</f>
        <v>0</v>
      </c>
      <c r="D1420" s="392">
        <f>'P-B Fed'!$D$45</f>
        <v>0</v>
      </c>
      <c r="E1420" s="392">
        <f>'P-B Fed'!$E$45</f>
        <v>0</v>
      </c>
      <c r="F1420" s="392">
        <f>'P-B Fed'!$F$45</f>
        <v>0</v>
      </c>
      <c r="G1420" s="392">
        <f>'P-B Fed'!$G$45</f>
        <v>0</v>
      </c>
      <c r="H1420" s="393"/>
    </row>
    <row r="1421" spans="1:8" hidden="1" outlineLevel="1" collapsed="1">
      <c r="A1421" s="390"/>
      <c r="B1421" s="394"/>
      <c r="C1421" s="392">
        <f>'PVAMU Fed'!$C$45</f>
        <v>0</v>
      </c>
      <c r="D1421" s="392">
        <f>'PVAMU Fed'!$D$45</f>
        <v>0</v>
      </c>
      <c r="E1421" s="392">
        <f>'PVAMU Fed'!$E$45</f>
        <v>0</v>
      </c>
      <c r="F1421" s="392">
        <f>'PVAMU Fed'!$F$45</f>
        <v>0</v>
      </c>
      <c r="G1421" s="392">
        <f>'PVAMU Fed'!$G$45</f>
        <v>0</v>
      </c>
      <c r="H1421" s="393"/>
    </row>
    <row r="1422" spans="1:8" hidden="1" outlineLevel="1" collapsed="1">
      <c r="A1422" s="390"/>
      <c r="B1422" s="394"/>
      <c r="C1422" s="392">
        <f>'RGV1 Fed'!$C$45</f>
        <v>0</v>
      </c>
      <c r="D1422" s="392">
        <f>'RGV1 Fed'!$D$45</f>
        <v>0</v>
      </c>
      <c r="E1422" s="392">
        <f>'RGV1 Fed'!$E$45</f>
        <v>0</v>
      </c>
      <c r="F1422" s="392">
        <f>'RGV1 Fed'!$F$45</f>
        <v>0</v>
      </c>
      <c r="G1422" s="392">
        <f>'RGV1 Fed'!$G$45</f>
        <v>0</v>
      </c>
      <c r="H1422" s="393"/>
    </row>
    <row r="1423" spans="1:8" hidden="1" outlineLevel="1" collapsed="1">
      <c r="A1423" s="390"/>
      <c r="B1423" s="394"/>
      <c r="C1423" s="392">
        <f>'S-A Fed'!$C$45</f>
        <v>0</v>
      </c>
      <c r="D1423" s="392">
        <f>'S-A Fed'!$D$45</f>
        <v>0</v>
      </c>
      <c r="E1423" s="392">
        <f>'S-A Fed'!$E$45</f>
        <v>0</v>
      </c>
      <c r="F1423" s="392">
        <f>'S-A Fed'!$F$45</f>
        <v>0</v>
      </c>
      <c r="G1423" s="392">
        <f>'S-A Fed'!$G$45</f>
        <v>0</v>
      </c>
      <c r="H1423" s="393"/>
    </row>
    <row r="1424" spans="1:8" hidden="1" outlineLevel="1" collapsed="1">
      <c r="A1424" s="390"/>
      <c r="B1424" s="394"/>
      <c r="C1424" s="392">
        <f>'SFA Fed'!$C$45</f>
        <v>0</v>
      </c>
      <c r="D1424" s="392">
        <f>'SFA Fed'!$D$45</f>
        <v>0</v>
      </c>
      <c r="E1424" s="392">
        <f>'SFA Fed'!$E$45</f>
        <v>0</v>
      </c>
      <c r="F1424" s="392">
        <f>'SFA Fed'!$F$45</f>
        <v>0</v>
      </c>
      <c r="G1424" s="392">
        <f>'SFA Fed'!$G$45</f>
        <v>0</v>
      </c>
      <c r="H1424" s="393"/>
    </row>
    <row r="1425" spans="1:8" hidden="1" outlineLevel="1" collapsed="1">
      <c r="A1425" s="390"/>
      <c r="B1425" s="394"/>
      <c r="C1425" s="392">
        <f>'SHSU1 Fed'!$C$45</f>
        <v>0</v>
      </c>
      <c r="D1425" s="392">
        <f>'SHSU1 Fed'!$D$45</f>
        <v>0</v>
      </c>
      <c r="E1425" s="392">
        <f>'SHSU1 Fed'!$E$45</f>
        <v>0</v>
      </c>
      <c r="F1425" s="392">
        <f>'SHSU1 Fed'!$F$45</f>
        <v>0</v>
      </c>
      <c r="G1425" s="392">
        <f>'SHSU1 Fed'!$G$45</f>
        <v>0</v>
      </c>
      <c r="H1425" s="393"/>
    </row>
    <row r="1426" spans="1:8" hidden="1" outlineLevel="1" collapsed="1">
      <c r="A1426" s="390"/>
      <c r="B1426" s="394"/>
      <c r="C1426" s="392">
        <f>'SRSU Fed'!$C$45</f>
        <v>0</v>
      </c>
      <c r="D1426" s="392">
        <f>'SRSU Fed'!$D$45</f>
        <v>0</v>
      </c>
      <c r="E1426" s="392">
        <f>'SRSU Fed'!$E$45</f>
        <v>0</v>
      </c>
      <c r="F1426" s="392">
        <f>'SRSU Fed'!$F$45</f>
        <v>0</v>
      </c>
      <c r="G1426" s="392">
        <f>'SRSU Fed'!$G$45</f>
        <v>0</v>
      </c>
      <c r="H1426" s="393"/>
    </row>
    <row r="1427" spans="1:8" hidden="1" outlineLevel="1" collapsed="1">
      <c r="A1427" s="390"/>
      <c r="B1427" s="394"/>
      <c r="C1427" s="392">
        <f>'TAMIU Fed'!$C$45</f>
        <v>0</v>
      </c>
      <c r="D1427" s="392">
        <f>'TAMIU Fed'!$D$45</f>
        <v>0</v>
      </c>
      <c r="E1427" s="392">
        <f>'TAMIU Fed'!$E$45</f>
        <v>0</v>
      </c>
      <c r="F1427" s="392">
        <f>'TAMIU Fed'!$F$45</f>
        <v>0</v>
      </c>
      <c r="G1427" s="392">
        <f>'TAMIU Fed'!$G$45</f>
        <v>0</v>
      </c>
      <c r="H1427" s="393"/>
    </row>
    <row r="1428" spans="1:8" hidden="1" outlineLevel="1" collapsed="1">
      <c r="A1428" s="390"/>
      <c r="B1428" s="394"/>
      <c r="C1428" s="392">
        <f>'TAMU Fed'!$C$45</f>
        <v>0</v>
      </c>
      <c r="D1428" s="392">
        <f>'TAMU Fed'!$D$45</f>
        <v>0</v>
      </c>
      <c r="E1428" s="392">
        <f>'TAMU Fed'!$E$45</f>
        <v>0</v>
      </c>
      <c r="F1428" s="392">
        <f>'TAMU Fed'!$F$45</f>
        <v>0</v>
      </c>
      <c r="G1428" s="392">
        <f>'TAMU Fed'!$G$45</f>
        <v>0</v>
      </c>
      <c r="H1428" s="393"/>
    </row>
    <row r="1429" spans="1:8" hidden="1" outlineLevel="1" collapsed="1">
      <c r="A1429" s="390"/>
      <c r="B1429" s="394"/>
      <c r="C1429" s="392">
        <f>'TAMUC Fed'!$C$45</f>
        <v>0</v>
      </c>
      <c r="D1429" s="392">
        <f>'TAMUC Fed'!$D$45</f>
        <v>0</v>
      </c>
      <c r="E1429" s="392">
        <f>'TAMUC Fed'!$E$45</f>
        <v>0</v>
      </c>
      <c r="F1429" s="392">
        <f>'TAMUC Fed'!$F$45</f>
        <v>0</v>
      </c>
      <c r="G1429" s="392">
        <f>'TAMUC Fed'!$G$45</f>
        <v>0</v>
      </c>
      <c r="H1429" s="393"/>
    </row>
    <row r="1430" spans="1:8" hidden="1" outlineLevel="1" collapsed="1">
      <c r="A1430" s="390"/>
      <c r="B1430" s="394"/>
      <c r="C1430" s="392">
        <f>'TAMUCC Fed'!$C$45</f>
        <v>0</v>
      </c>
      <c r="D1430" s="392">
        <f>'TAMUCC Fed'!$D$45</f>
        <v>0</v>
      </c>
      <c r="E1430" s="392">
        <f>'TAMUCC Fed'!$E$45</f>
        <v>0</v>
      </c>
      <c r="F1430" s="392">
        <f>'TAMUCC Fed'!$F$45</f>
        <v>0</v>
      </c>
      <c r="G1430" s="392">
        <f>'TAMUCC Fed'!$G$45</f>
        <v>0</v>
      </c>
      <c r="H1430" s="393"/>
    </row>
    <row r="1431" spans="1:8" hidden="1" outlineLevel="1" collapsed="1">
      <c r="A1431" s="390"/>
      <c r="B1431" s="394"/>
      <c r="C1431" s="392">
        <f>'TAMUCT Fed'!$C$45</f>
        <v>0</v>
      </c>
      <c r="D1431" s="392">
        <f>'TAMUCT Fed'!$D$45</f>
        <v>0</v>
      </c>
      <c r="E1431" s="392">
        <f>'TAMUCT Fed'!$E$45</f>
        <v>0</v>
      </c>
      <c r="F1431" s="392">
        <f>'TAMUCT Fed'!$F$45</f>
        <v>0</v>
      </c>
      <c r="G1431" s="392">
        <f>'TAMUCT Fed'!$G$45</f>
        <v>0</v>
      </c>
      <c r="H1431" s="393"/>
    </row>
    <row r="1432" spans="1:8" hidden="1" outlineLevel="1" collapsed="1">
      <c r="A1432" s="390"/>
      <c r="B1432" s="394"/>
      <c r="C1432" s="392">
        <f>'TAMUG Fed'!$C$45</f>
        <v>0</v>
      </c>
      <c r="D1432" s="392">
        <f>'TAMUG Fed'!$D$45</f>
        <v>0</v>
      </c>
      <c r="E1432" s="392">
        <f>'TAMUG Fed'!$E$45</f>
        <v>0</v>
      </c>
      <c r="F1432" s="392">
        <f>'TAMUG Fed'!$F$45</f>
        <v>0</v>
      </c>
      <c r="G1432" s="392">
        <f>'TAMUG Fed'!$G$45</f>
        <v>0</v>
      </c>
      <c r="H1432" s="393"/>
    </row>
    <row r="1433" spans="1:8" hidden="1" outlineLevel="1" collapsed="1">
      <c r="A1433" s="390"/>
      <c r="B1433" s="394"/>
      <c r="C1433" s="392">
        <f>'TAMUK Fed'!$C$45</f>
        <v>0</v>
      </c>
      <c r="D1433" s="392">
        <f>'TAMUK Fed'!$D$45</f>
        <v>0</v>
      </c>
      <c r="E1433" s="392">
        <f>'TAMUK Fed'!$E$45</f>
        <v>0</v>
      </c>
      <c r="F1433" s="392">
        <f>'TAMUK Fed'!$F$45</f>
        <v>0</v>
      </c>
      <c r="G1433" s="392">
        <f>'TAMUK Fed'!$G$45</f>
        <v>0</v>
      </c>
      <c r="H1433" s="393"/>
    </row>
    <row r="1434" spans="1:8" hidden="1" outlineLevel="1" collapsed="1">
      <c r="A1434" s="390"/>
      <c r="B1434" s="394"/>
      <c r="C1434" s="392">
        <f>'TAMUSA Fed'!$C$45</f>
        <v>0</v>
      </c>
      <c r="D1434" s="392">
        <f>'TAMUSA Fed'!$D$45</f>
        <v>0</v>
      </c>
      <c r="E1434" s="392">
        <f>'TAMUSA Fed'!$E$45</f>
        <v>0</v>
      </c>
      <c r="F1434" s="392">
        <f>'TAMUSA Fed'!$F$45</f>
        <v>0</v>
      </c>
      <c r="G1434" s="392">
        <f>'TAMUSA Fed'!$G$45</f>
        <v>0</v>
      </c>
      <c r="H1434" s="393"/>
    </row>
    <row r="1435" spans="1:8" hidden="1" outlineLevel="1" collapsed="1">
      <c r="A1435" s="390"/>
      <c r="B1435" s="394"/>
      <c r="C1435" s="392">
        <f>'TAMUT Fed'!$C$45</f>
        <v>0</v>
      </c>
      <c r="D1435" s="392">
        <f>'TAMUT Fed'!$D$45</f>
        <v>0</v>
      </c>
      <c r="E1435" s="392">
        <f>'TAMUT Fed'!$E$45</f>
        <v>0</v>
      </c>
      <c r="F1435" s="392">
        <f>'TAMUT Fed'!$F$45</f>
        <v>0</v>
      </c>
      <c r="G1435" s="392">
        <f>'TAMUT Fed'!$G$45</f>
        <v>0</v>
      </c>
      <c r="H1435" s="393"/>
    </row>
    <row r="1436" spans="1:8" hidden="1" outlineLevel="1" collapsed="1">
      <c r="A1436" s="390"/>
      <c r="B1436" s="394"/>
      <c r="C1436" s="392">
        <f>'TARLST Fed'!$C$45</f>
        <v>0</v>
      </c>
      <c r="D1436" s="392">
        <f>'TARLST Fed'!$D$45</f>
        <v>0</v>
      </c>
      <c r="E1436" s="392">
        <f>'TARLST Fed'!$E$45</f>
        <v>0</v>
      </c>
      <c r="F1436" s="392">
        <f>'TARLST Fed'!$F$45</f>
        <v>0</v>
      </c>
      <c r="G1436" s="392">
        <f>'TARLST Fed'!$G$45</f>
        <v>0</v>
      </c>
      <c r="H1436" s="393"/>
    </row>
    <row r="1437" spans="1:8" hidden="1" outlineLevel="1" collapsed="1">
      <c r="A1437" s="390"/>
      <c r="B1437" s="394"/>
      <c r="C1437" s="392">
        <f>'TSU Fed'!$C$45</f>
        <v>0</v>
      </c>
      <c r="D1437" s="392">
        <f>'TSU Fed'!$D$45</f>
        <v>0</v>
      </c>
      <c r="E1437" s="392">
        <f>'TSU Fed'!$E$45</f>
        <v>0</v>
      </c>
      <c r="F1437" s="392">
        <f>'TSU Fed'!$F$45</f>
        <v>0</v>
      </c>
      <c r="G1437" s="392">
        <f>'TSU Fed'!$G$45</f>
        <v>0</v>
      </c>
      <c r="H1437" s="393"/>
    </row>
    <row r="1438" spans="1:8" hidden="1" outlineLevel="1" collapsed="1">
      <c r="A1438" s="390"/>
      <c r="B1438" s="394"/>
      <c r="C1438" s="392">
        <f>'TTU Fed'!$C$45</f>
        <v>0</v>
      </c>
      <c r="D1438" s="392">
        <f>'TTU Fed'!$D$45</f>
        <v>0</v>
      </c>
      <c r="E1438" s="392">
        <f>'TTU Fed'!$E$45</f>
        <v>0</v>
      </c>
      <c r="F1438" s="392">
        <f>'TTU Fed'!$F$45</f>
        <v>0</v>
      </c>
      <c r="G1438" s="392">
        <f>'TTU Fed'!$G$45</f>
        <v>0</v>
      </c>
      <c r="H1438" s="393"/>
    </row>
    <row r="1439" spans="1:8" hidden="1" outlineLevel="1" collapsed="1">
      <c r="A1439" s="390"/>
      <c r="B1439" s="394"/>
      <c r="C1439" s="392">
        <f>'TWU Fed'!$C$45</f>
        <v>0</v>
      </c>
      <c r="D1439" s="392">
        <f>'TWU Fed'!$D$45</f>
        <v>0</v>
      </c>
      <c r="E1439" s="392">
        <f>'TWU Fed'!$E$45</f>
        <v>0</v>
      </c>
      <c r="F1439" s="392">
        <f>'TWU Fed'!$F$45</f>
        <v>0</v>
      </c>
      <c r="G1439" s="392">
        <f>'TWU Fed'!$G$45</f>
        <v>0</v>
      </c>
      <c r="H1439" s="393"/>
    </row>
    <row r="1440" spans="1:8" hidden="1" outlineLevel="1" collapsed="1">
      <c r="A1440" s="390"/>
      <c r="B1440" s="394"/>
      <c r="C1440" s="392">
        <f>'TXST Fed'!$C$45</f>
        <v>0</v>
      </c>
      <c r="D1440" s="392">
        <f>'TXST Fed'!$D$45</f>
        <v>0</v>
      </c>
      <c r="E1440" s="392">
        <f>'TXST Fed'!$E$45</f>
        <v>0</v>
      </c>
      <c r="F1440" s="392">
        <f>'TXST Fed'!$F$45</f>
        <v>0</v>
      </c>
      <c r="G1440" s="392">
        <f>'TXST Fed'!$G$45</f>
        <v>0</v>
      </c>
      <c r="H1440" s="393"/>
    </row>
    <row r="1441" spans="1:8" hidden="1" outlineLevel="1" collapsed="1">
      <c r="A1441" s="390"/>
      <c r="B1441" s="394"/>
      <c r="C1441" s="392">
        <f>'TYL Fed'!$C$45</f>
        <v>0</v>
      </c>
      <c r="D1441" s="392">
        <f>'TYL Fed'!$D$45</f>
        <v>0</v>
      </c>
      <c r="E1441" s="392">
        <f>'TYL Fed'!$E$45</f>
        <v>0</v>
      </c>
      <c r="F1441" s="392">
        <f>'TYL Fed'!$F$45</f>
        <v>0</v>
      </c>
      <c r="G1441" s="392">
        <f>'TYL Fed'!$G$45</f>
        <v>0</v>
      </c>
      <c r="H1441" s="393"/>
    </row>
    <row r="1442" spans="1:8" hidden="1" outlineLevel="1" collapsed="1">
      <c r="A1442" s="390"/>
      <c r="B1442" s="394"/>
      <c r="C1442" s="392">
        <f>'UH1 Fed'!$C$45</f>
        <v>0</v>
      </c>
      <c r="D1442" s="392">
        <f>'UH1 Fed'!$D$45</f>
        <v>0</v>
      </c>
      <c r="E1442" s="392">
        <f>'UH1 Fed'!$E$45</f>
        <v>0</v>
      </c>
      <c r="F1442" s="392">
        <f>'UH1 Fed'!$F$45</f>
        <v>0</v>
      </c>
      <c r="G1442" s="392">
        <f>'UH1 Fed'!$G$45</f>
        <v>0</v>
      </c>
      <c r="H1442" s="393"/>
    </row>
    <row r="1443" spans="1:8" hidden="1" outlineLevel="1" collapsed="1">
      <c r="A1443" s="390"/>
      <c r="B1443" s="394"/>
      <c r="C1443" s="392">
        <f>'UHCL Fed'!$C$45</f>
        <v>0</v>
      </c>
      <c r="D1443" s="392">
        <f>'UHCL Fed'!$D$45</f>
        <v>0</v>
      </c>
      <c r="E1443" s="392">
        <f>'UHCL Fed'!$E$45</f>
        <v>0</v>
      </c>
      <c r="F1443" s="392">
        <f>'UHCL Fed'!$F$45</f>
        <v>0</v>
      </c>
      <c r="G1443" s="392">
        <f>'UHCL Fed'!$G$45</f>
        <v>0</v>
      </c>
      <c r="H1443" s="393"/>
    </row>
    <row r="1444" spans="1:8" hidden="1" outlineLevel="1" collapsed="1">
      <c r="A1444" s="390"/>
      <c r="B1444" s="394"/>
      <c r="C1444" s="392">
        <f>'UHD Fed'!$C$45</f>
        <v>0</v>
      </c>
      <c r="D1444" s="392">
        <f>'UHD Fed'!$D$45</f>
        <v>0</v>
      </c>
      <c r="E1444" s="392">
        <f>'UHD Fed'!$E$45</f>
        <v>0</v>
      </c>
      <c r="F1444" s="392">
        <f>'UHD Fed'!$F$45</f>
        <v>0</v>
      </c>
      <c r="G1444" s="392">
        <f>'UHD Fed'!$G$45</f>
        <v>0</v>
      </c>
      <c r="H1444" s="393"/>
    </row>
    <row r="1445" spans="1:8" hidden="1" outlineLevel="1" collapsed="1">
      <c r="A1445" s="390"/>
      <c r="B1445" s="394"/>
      <c r="C1445" s="392">
        <f>'UHV Fed'!$C$45</f>
        <v>0</v>
      </c>
      <c r="D1445" s="392">
        <f>'UHV Fed'!$D$45</f>
        <v>0</v>
      </c>
      <c r="E1445" s="392">
        <f>'UHV Fed'!$E$45</f>
        <v>0</v>
      </c>
      <c r="F1445" s="392">
        <f>'UHV Fed'!$F$45</f>
        <v>0</v>
      </c>
      <c r="G1445" s="392">
        <f>'UHV Fed'!$G$45</f>
        <v>0</v>
      </c>
      <c r="H1445" s="393"/>
    </row>
    <row r="1446" spans="1:8" hidden="1" outlineLevel="1" collapsed="1">
      <c r="A1446" s="390"/>
      <c r="B1446" s="394"/>
      <c r="C1446" s="392">
        <f>'UNT Fed'!$C$45</f>
        <v>0</v>
      </c>
      <c r="D1446" s="392">
        <f>'UNT Fed'!$D$45</f>
        <v>0</v>
      </c>
      <c r="E1446" s="392">
        <f>'UNT Fed'!$E$45</f>
        <v>0</v>
      </c>
      <c r="F1446" s="392">
        <f>'UNT Fed'!$F$45</f>
        <v>0</v>
      </c>
      <c r="G1446" s="392">
        <f>'UNT Fed'!$G$45</f>
        <v>0</v>
      </c>
      <c r="H1446" s="393"/>
    </row>
    <row r="1447" spans="1:8" hidden="1" outlineLevel="1" collapsed="1">
      <c r="A1447" s="390"/>
      <c r="B1447" s="394"/>
      <c r="C1447" s="392">
        <f>'UNTD Fed'!$C$45</f>
        <v>0</v>
      </c>
      <c r="D1447" s="392">
        <f>'UNTD Fed'!$D$45</f>
        <v>0</v>
      </c>
      <c r="E1447" s="392">
        <f>'UNTD Fed'!$E$45</f>
        <v>0</v>
      </c>
      <c r="F1447" s="392">
        <f>'UNTD Fed'!$F$45</f>
        <v>0</v>
      </c>
      <c r="G1447" s="392">
        <f>'UNTD Fed'!$G$45</f>
        <v>0</v>
      </c>
      <c r="H1447" s="393"/>
    </row>
    <row r="1448" spans="1:8" hidden="1" outlineLevel="1" collapsed="1">
      <c r="A1448" s="390"/>
      <c r="B1448" s="394"/>
      <c r="C1448" s="392">
        <f>'WTAMU Fed'!$C$45</f>
        <v>0</v>
      </c>
      <c r="D1448" s="392">
        <f>'WTAMU Fed'!$D$45</f>
        <v>0</v>
      </c>
      <c r="E1448" s="392">
        <f>'WTAMU Fed'!$E$45</f>
        <v>0</v>
      </c>
      <c r="F1448" s="392">
        <f>'WTAMU Fed'!$F$45</f>
        <v>0</v>
      </c>
      <c r="G1448" s="392">
        <f>'WTAMU Fed'!$G$45</f>
        <v>0</v>
      </c>
      <c r="H1448" s="393"/>
    </row>
    <row r="1449" spans="1:8" collapsed="1">
      <c r="A1449" s="390" t="s">
        <v>1027</v>
      </c>
      <c r="B1449" s="394"/>
      <c r="C1449" s="392">
        <f>SUM(C1413:C1448)</f>
        <v>0</v>
      </c>
      <c r="D1449" s="392">
        <f>SUM(D1413:D1448)</f>
        <v>0</v>
      </c>
      <c r="E1449" s="392">
        <f>SUM(E1413:E1448)</f>
        <v>0</v>
      </c>
      <c r="F1449" s="392">
        <f>SUM(F1413:F1448)</f>
        <v>0</v>
      </c>
      <c r="G1449" s="392">
        <f>SUM(G1413:G1448)</f>
        <v>0</v>
      </c>
      <c r="H1449" s="393"/>
    </row>
    <row r="1450" spans="1:8" hidden="1" outlineLevel="1">
      <c r="A1450" s="390"/>
      <c r="B1450" s="394"/>
      <c r="C1450" s="392">
        <f>'ARL Fed'!$C$46</f>
        <v>0</v>
      </c>
      <c r="D1450" s="392">
        <f>'ARL Fed'!$D$46</f>
        <v>0</v>
      </c>
      <c r="E1450" s="392">
        <f>'ARL Fed'!$E$46</f>
        <v>0</v>
      </c>
      <c r="F1450" s="392">
        <f>'ARL Fed'!$F$46</f>
        <v>0</v>
      </c>
      <c r="G1450" s="392">
        <f>'ARL Fed'!$G$46</f>
        <v>0</v>
      </c>
      <c r="H1450" s="393"/>
    </row>
    <row r="1451" spans="1:8" hidden="1" outlineLevel="1" collapsed="1">
      <c r="A1451" s="390"/>
      <c r="B1451" s="394"/>
      <c r="C1451" s="392">
        <f>'ASU Fed'!$C$46</f>
        <v>0</v>
      </c>
      <c r="D1451" s="392">
        <f>'ASU Fed'!$D$46</f>
        <v>0</v>
      </c>
      <c r="E1451" s="392">
        <f>'ASU Fed'!$E$46</f>
        <v>0</v>
      </c>
      <c r="F1451" s="392">
        <f>'ASU Fed'!$F$46</f>
        <v>0</v>
      </c>
      <c r="G1451" s="392">
        <f>'ASU Fed'!$G$46</f>
        <v>0</v>
      </c>
      <c r="H1451" s="393"/>
    </row>
    <row r="1452" spans="1:8" hidden="1" outlineLevel="1" collapsed="1">
      <c r="A1452" s="390"/>
      <c r="B1452" s="394"/>
      <c r="C1452" s="392">
        <f>'AUS1 Fed'!$C$46</f>
        <v>0</v>
      </c>
      <c r="D1452" s="392">
        <f>'AUS1 Fed'!$D$46</f>
        <v>0</v>
      </c>
      <c r="E1452" s="392">
        <f>'AUS1 Fed'!$E$46</f>
        <v>0</v>
      </c>
      <c r="F1452" s="392">
        <f>'AUS1 Fed'!$F$46</f>
        <v>0</v>
      </c>
      <c r="G1452" s="392">
        <f>'AUS1 Fed'!$G$46</f>
        <v>0</v>
      </c>
      <c r="H1452" s="393"/>
    </row>
    <row r="1453" spans="1:8" hidden="1" outlineLevel="1" collapsed="1">
      <c r="A1453" s="390"/>
      <c r="B1453" s="394"/>
      <c r="C1453" s="392">
        <f>'Dal Fed'!$C$46</f>
        <v>0</v>
      </c>
      <c r="D1453" s="392">
        <f>'Dal Fed'!$D$46</f>
        <v>0</v>
      </c>
      <c r="E1453" s="392">
        <f>'Dal Fed'!$E$46</f>
        <v>0</v>
      </c>
      <c r="F1453" s="392">
        <f>'Dal Fed'!$F$46</f>
        <v>0</v>
      </c>
      <c r="G1453" s="392">
        <f>'Dal Fed'!$G$46</f>
        <v>0</v>
      </c>
      <c r="H1453" s="393"/>
    </row>
    <row r="1454" spans="1:8" hidden="1" outlineLevel="1" collapsed="1">
      <c r="A1454" s="390"/>
      <c r="B1454" s="394"/>
      <c r="C1454" s="392">
        <f>'E-P Fed'!$C$46</f>
        <v>0</v>
      </c>
      <c r="D1454" s="392">
        <f>'E-P Fed'!$D$46</f>
        <v>0</v>
      </c>
      <c r="E1454" s="392">
        <f>'E-P Fed'!$E$46</f>
        <v>0</v>
      </c>
      <c r="F1454" s="392">
        <f>'E-P Fed'!$F$46</f>
        <v>0</v>
      </c>
      <c r="G1454" s="392">
        <f>'E-P Fed'!$G$46</f>
        <v>0</v>
      </c>
      <c r="H1454" s="393"/>
    </row>
    <row r="1455" spans="1:8" hidden="1" outlineLevel="1" collapsed="1">
      <c r="A1455" s="390"/>
      <c r="B1455" s="394"/>
      <c r="C1455" s="392">
        <f>'LU Fed'!$C$46</f>
        <v>0</v>
      </c>
      <c r="D1455" s="392">
        <f>'LU Fed'!$D$46</f>
        <v>0</v>
      </c>
      <c r="E1455" s="392">
        <f>'LU Fed'!$E$46</f>
        <v>0</v>
      </c>
      <c r="F1455" s="392">
        <f>'LU Fed'!$F$46</f>
        <v>0</v>
      </c>
      <c r="G1455" s="392">
        <f>'LU Fed'!$G$46</f>
        <v>0</v>
      </c>
      <c r="H1455" s="393"/>
    </row>
    <row r="1456" spans="1:8" hidden="1" outlineLevel="1" collapsed="1">
      <c r="A1456" s="390"/>
      <c r="B1456" s="394"/>
      <c r="C1456" s="392">
        <f>'MIdWST Fed'!$C$46</f>
        <v>0</v>
      </c>
      <c r="D1456" s="392">
        <f>'MIdWST Fed'!$D$46</f>
        <v>0</v>
      </c>
      <c r="E1456" s="392">
        <f>'MIdWST Fed'!$E$46</f>
        <v>0</v>
      </c>
      <c r="F1456" s="392">
        <f>'MIdWST Fed'!$F$46</f>
        <v>0</v>
      </c>
      <c r="G1456" s="392">
        <f>'MIdWST Fed'!$G$46</f>
        <v>0</v>
      </c>
      <c r="H1456" s="393"/>
    </row>
    <row r="1457" spans="1:8" hidden="1" outlineLevel="1" collapsed="1">
      <c r="A1457" s="390"/>
      <c r="B1457" s="394"/>
      <c r="C1457" s="392">
        <f>'P-B Fed'!$C$46</f>
        <v>0</v>
      </c>
      <c r="D1457" s="392">
        <f>'P-B Fed'!$D$46</f>
        <v>0</v>
      </c>
      <c r="E1457" s="392">
        <f>'P-B Fed'!$E$46</f>
        <v>0</v>
      </c>
      <c r="F1457" s="392">
        <f>'P-B Fed'!$F$46</f>
        <v>0</v>
      </c>
      <c r="G1457" s="392">
        <f>'P-B Fed'!$G$46</f>
        <v>0</v>
      </c>
      <c r="H1457" s="393"/>
    </row>
    <row r="1458" spans="1:8" hidden="1" outlineLevel="1" collapsed="1">
      <c r="A1458" s="390"/>
      <c r="B1458" s="394"/>
      <c r="C1458" s="392">
        <f>'PVAMU Fed'!$C$46</f>
        <v>0</v>
      </c>
      <c r="D1458" s="392">
        <f>'PVAMU Fed'!$D$46</f>
        <v>0</v>
      </c>
      <c r="E1458" s="392">
        <f>'PVAMU Fed'!$E$46</f>
        <v>0</v>
      </c>
      <c r="F1458" s="392">
        <f>'PVAMU Fed'!$F$46</f>
        <v>0</v>
      </c>
      <c r="G1458" s="392">
        <f>'PVAMU Fed'!$G$46</f>
        <v>0</v>
      </c>
      <c r="H1458" s="393"/>
    </row>
    <row r="1459" spans="1:8" hidden="1" outlineLevel="1" collapsed="1">
      <c r="A1459" s="390"/>
      <c r="B1459" s="394"/>
      <c r="C1459" s="392">
        <f>'RGV1 Fed'!$C$46</f>
        <v>0</v>
      </c>
      <c r="D1459" s="392">
        <f>'RGV1 Fed'!$D$46</f>
        <v>0</v>
      </c>
      <c r="E1459" s="392">
        <f>'RGV1 Fed'!$E$46</f>
        <v>0</v>
      </c>
      <c r="F1459" s="392">
        <f>'RGV1 Fed'!$F$46</f>
        <v>0</v>
      </c>
      <c r="G1459" s="392">
        <f>'RGV1 Fed'!$G$46</f>
        <v>0</v>
      </c>
      <c r="H1459" s="393"/>
    </row>
    <row r="1460" spans="1:8" hidden="1" outlineLevel="1" collapsed="1">
      <c r="A1460" s="390"/>
      <c r="B1460" s="394"/>
      <c r="C1460" s="392">
        <f>'S-A Fed'!$C$46</f>
        <v>0</v>
      </c>
      <c r="D1460" s="392">
        <f>'S-A Fed'!$D$46</f>
        <v>0</v>
      </c>
      <c r="E1460" s="392">
        <f>'S-A Fed'!$E$46</f>
        <v>0</v>
      </c>
      <c r="F1460" s="392">
        <f>'S-A Fed'!$F$46</f>
        <v>0</v>
      </c>
      <c r="G1460" s="392">
        <f>'S-A Fed'!$G$46</f>
        <v>0</v>
      </c>
      <c r="H1460" s="393"/>
    </row>
    <row r="1461" spans="1:8" hidden="1" outlineLevel="1" collapsed="1">
      <c r="A1461" s="390"/>
      <c r="B1461" s="394"/>
      <c r="C1461" s="392">
        <f>'SFA Fed'!$C$46</f>
        <v>0</v>
      </c>
      <c r="D1461" s="392">
        <f>'SFA Fed'!$D$46</f>
        <v>0</v>
      </c>
      <c r="E1461" s="392">
        <f>'SFA Fed'!$E$46</f>
        <v>0</v>
      </c>
      <c r="F1461" s="392">
        <f>'SFA Fed'!$F$46</f>
        <v>0</v>
      </c>
      <c r="G1461" s="392">
        <f>'SFA Fed'!$G$46</f>
        <v>0</v>
      </c>
      <c r="H1461" s="393"/>
    </row>
    <row r="1462" spans="1:8" hidden="1" outlineLevel="1" collapsed="1">
      <c r="A1462" s="390"/>
      <c r="B1462" s="394"/>
      <c r="C1462" s="392">
        <f>'SHSU1 Fed'!$C$46</f>
        <v>0</v>
      </c>
      <c r="D1462" s="392">
        <f>'SHSU1 Fed'!$D$46</f>
        <v>0</v>
      </c>
      <c r="E1462" s="392">
        <f>'SHSU1 Fed'!$E$46</f>
        <v>0</v>
      </c>
      <c r="F1462" s="392">
        <f>'SHSU1 Fed'!$F$46</f>
        <v>0</v>
      </c>
      <c r="G1462" s="392">
        <f>'SHSU1 Fed'!$G$46</f>
        <v>0</v>
      </c>
      <c r="H1462" s="393"/>
    </row>
    <row r="1463" spans="1:8" hidden="1" outlineLevel="1" collapsed="1">
      <c r="A1463" s="390"/>
      <c r="B1463" s="394"/>
      <c r="C1463" s="392">
        <f>'SRSU Fed'!$C$46</f>
        <v>0</v>
      </c>
      <c r="D1463" s="392">
        <f>'SRSU Fed'!$D$46</f>
        <v>0</v>
      </c>
      <c r="E1463" s="392">
        <f>'SRSU Fed'!$E$46</f>
        <v>0</v>
      </c>
      <c r="F1463" s="392">
        <f>'SRSU Fed'!$F$46</f>
        <v>0</v>
      </c>
      <c r="G1463" s="392">
        <f>'SRSU Fed'!$G$46</f>
        <v>0</v>
      </c>
      <c r="H1463" s="393"/>
    </row>
    <row r="1464" spans="1:8" hidden="1" outlineLevel="1" collapsed="1">
      <c r="A1464" s="390"/>
      <c r="B1464" s="394"/>
      <c r="C1464" s="392">
        <f>'TAMIU Fed'!$C$46</f>
        <v>0</v>
      </c>
      <c r="D1464" s="392">
        <f>'TAMIU Fed'!$D$46</f>
        <v>0</v>
      </c>
      <c r="E1464" s="392">
        <f>'TAMIU Fed'!$E$46</f>
        <v>0</v>
      </c>
      <c r="F1464" s="392">
        <f>'TAMIU Fed'!$F$46</f>
        <v>0</v>
      </c>
      <c r="G1464" s="392">
        <f>'TAMIU Fed'!$G$46</f>
        <v>0</v>
      </c>
      <c r="H1464" s="393"/>
    </row>
    <row r="1465" spans="1:8" hidden="1" outlineLevel="1" collapsed="1">
      <c r="A1465" s="390"/>
      <c r="B1465" s="394"/>
      <c r="C1465" s="392">
        <f>'TAMU Fed'!$C$46</f>
        <v>0</v>
      </c>
      <c r="D1465" s="392">
        <f>'TAMU Fed'!$D$46</f>
        <v>0</v>
      </c>
      <c r="E1465" s="392">
        <f>'TAMU Fed'!$E$46</f>
        <v>0</v>
      </c>
      <c r="F1465" s="392">
        <f>'TAMU Fed'!$F$46</f>
        <v>0</v>
      </c>
      <c r="G1465" s="392">
        <f>'TAMU Fed'!$G$46</f>
        <v>0</v>
      </c>
      <c r="H1465" s="393"/>
    </row>
    <row r="1466" spans="1:8" hidden="1" outlineLevel="1" collapsed="1">
      <c r="A1466" s="390"/>
      <c r="B1466" s="394"/>
      <c r="C1466" s="392">
        <f>'TAMUC Fed'!$C$46</f>
        <v>0</v>
      </c>
      <c r="D1466" s="392">
        <f>'TAMUC Fed'!$D$46</f>
        <v>0</v>
      </c>
      <c r="E1466" s="392">
        <f>'TAMUC Fed'!$E$46</f>
        <v>0</v>
      </c>
      <c r="F1466" s="392">
        <f>'TAMUC Fed'!$F$46</f>
        <v>0</v>
      </c>
      <c r="G1466" s="392">
        <f>'TAMUC Fed'!$G$46</f>
        <v>0</v>
      </c>
      <c r="H1466" s="393"/>
    </row>
    <row r="1467" spans="1:8" hidden="1" outlineLevel="1" collapsed="1">
      <c r="A1467" s="390"/>
      <c r="B1467" s="394"/>
      <c r="C1467" s="392">
        <f>'TAMUCC Fed'!$C$46</f>
        <v>0</v>
      </c>
      <c r="D1467" s="392">
        <f>'TAMUCC Fed'!$D$46</f>
        <v>0</v>
      </c>
      <c r="E1467" s="392">
        <f>'TAMUCC Fed'!$E$46</f>
        <v>0</v>
      </c>
      <c r="F1467" s="392">
        <f>'TAMUCC Fed'!$F$46</f>
        <v>0</v>
      </c>
      <c r="G1467" s="392">
        <f>'TAMUCC Fed'!$G$46</f>
        <v>0</v>
      </c>
      <c r="H1467" s="393"/>
    </row>
    <row r="1468" spans="1:8" hidden="1" outlineLevel="1" collapsed="1">
      <c r="A1468" s="390"/>
      <c r="B1468" s="394"/>
      <c r="C1468" s="392">
        <f>'TAMUCT Fed'!$C$46</f>
        <v>0</v>
      </c>
      <c r="D1468" s="392">
        <f>'TAMUCT Fed'!$D$46</f>
        <v>0</v>
      </c>
      <c r="E1468" s="392">
        <f>'TAMUCT Fed'!$E$46</f>
        <v>0</v>
      </c>
      <c r="F1468" s="392">
        <f>'TAMUCT Fed'!$F$46</f>
        <v>0</v>
      </c>
      <c r="G1468" s="392">
        <f>'TAMUCT Fed'!$G$46</f>
        <v>0</v>
      </c>
      <c r="H1468" s="393"/>
    </row>
    <row r="1469" spans="1:8" hidden="1" outlineLevel="1" collapsed="1">
      <c r="A1469" s="390"/>
      <c r="B1469" s="394"/>
      <c r="C1469" s="392">
        <f>'TAMUG Fed'!$C$46</f>
        <v>0</v>
      </c>
      <c r="D1469" s="392">
        <f>'TAMUG Fed'!$D$46</f>
        <v>0</v>
      </c>
      <c r="E1469" s="392">
        <f>'TAMUG Fed'!$E$46</f>
        <v>0</v>
      </c>
      <c r="F1469" s="392">
        <f>'TAMUG Fed'!$F$46</f>
        <v>0</v>
      </c>
      <c r="G1469" s="392">
        <f>'TAMUG Fed'!$G$46</f>
        <v>0</v>
      </c>
      <c r="H1469" s="393"/>
    </row>
    <row r="1470" spans="1:8" hidden="1" outlineLevel="1" collapsed="1">
      <c r="A1470" s="390"/>
      <c r="B1470" s="394"/>
      <c r="C1470" s="392">
        <f>'TAMUK Fed'!$C$46</f>
        <v>0</v>
      </c>
      <c r="D1470" s="392">
        <f>'TAMUK Fed'!$D$46</f>
        <v>0</v>
      </c>
      <c r="E1470" s="392">
        <f>'TAMUK Fed'!$E$46</f>
        <v>0</v>
      </c>
      <c r="F1470" s="392">
        <f>'TAMUK Fed'!$F$46</f>
        <v>0</v>
      </c>
      <c r="G1470" s="392">
        <f>'TAMUK Fed'!$G$46</f>
        <v>0</v>
      </c>
      <c r="H1470" s="393"/>
    </row>
    <row r="1471" spans="1:8" hidden="1" outlineLevel="1" collapsed="1">
      <c r="A1471" s="390"/>
      <c r="B1471" s="394"/>
      <c r="C1471" s="392">
        <f>'TAMUSA Fed'!$C$46</f>
        <v>0</v>
      </c>
      <c r="D1471" s="392">
        <f>'TAMUSA Fed'!$D$46</f>
        <v>0</v>
      </c>
      <c r="E1471" s="392">
        <f>'TAMUSA Fed'!$E$46</f>
        <v>0</v>
      </c>
      <c r="F1471" s="392">
        <f>'TAMUSA Fed'!$F$46</f>
        <v>0</v>
      </c>
      <c r="G1471" s="392">
        <f>'TAMUSA Fed'!$G$46</f>
        <v>0</v>
      </c>
      <c r="H1471" s="393"/>
    </row>
    <row r="1472" spans="1:8" hidden="1" outlineLevel="1" collapsed="1">
      <c r="A1472" s="390"/>
      <c r="B1472" s="394"/>
      <c r="C1472" s="392">
        <f>'TAMUT Fed'!$C$46</f>
        <v>0</v>
      </c>
      <c r="D1472" s="392">
        <f>'TAMUT Fed'!$D$46</f>
        <v>0</v>
      </c>
      <c r="E1472" s="392">
        <f>'TAMUT Fed'!$E$46</f>
        <v>0</v>
      </c>
      <c r="F1472" s="392">
        <f>'TAMUT Fed'!$F$46</f>
        <v>0</v>
      </c>
      <c r="G1472" s="392">
        <f>'TAMUT Fed'!$G$46</f>
        <v>0</v>
      </c>
      <c r="H1472" s="393"/>
    </row>
    <row r="1473" spans="1:8" hidden="1" outlineLevel="1" collapsed="1">
      <c r="A1473" s="390"/>
      <c r="B1473" s="394"/>
      <c r="C1473" s="392">
        <f>'TARLST Fed'!$C$46</f>
        <v>0</v>
      </c>
      <c r="D1473" s="392">
        <f>'TARLST Fed'!$D$46</f>
        <v>0</v>
      </c>
      <c r="E1473" s="392">
        <f>'TARLST Fed'!$E$46</f>
        <v>0</v>
      </c>
      <c r="F1473" s="392">
        <f>'TARLST Fed'!$F$46</f>
        <v>0</v>
      </c>
      <c r="G1473" s="392">
        <f>'TARLST Fed'!$G$46</f>
        <v>0</v>
      </c>
      <c r="H1473" s="393"/>
    </row>
    <row r="1474" spans="1:8" hidden="1" outlineLevel="1" collapsed="1">
      <c r="A1474" s="390"/>
      <c r="B1474" s="394"/>
      <c r="C1474" s="392">
        <f>'TSU Fed'!$C$46</f>
        <v>0</v>
      </c>
      <c r="D1474" s="392">
        <f>'TSU Fed'!$D$46</f>
        <v>0</v>
      </c>
      <c r="E1474" s="392">
        <f>'TSU Fed'!$E$46</f>
        <v>0</v>
      </c>
      <c r="F1474" s="392">
        <f>'TSU Fed'!$F$46</f>
        <v>0</v>
      </c>
      <c r="G1474" s="392">
        <f>'TSU Fed'!$G$46</f>
        <v>0</v>
      </c>
      <c r="H1474" s="393"/>
    </row>
    <row r="1475" spans="1:8" hidden="1" outlineLevel="1" collapsed="1">
      <c r="A1475" s="390"/>
      <c r="B1475" s="394"/>
      <c r="C1475" s="392">
        <f>'TTU Fed'!$C$46</f>
        <v>0</v>
      </c>
      <c r="D1475" s="392">
        <f>'TTU Fed'!$D$46</f>
        <v>0</v>
      </c>
      <c r="E1475" s="392">
        <f>'TTU Fed'!$E$46</f>
        <v>0</v>
      </c>
      <c r="F1475" s="392">
        <f>'TTU Fed'!$F$46</f>
        <v>0</v>
      </c>
      <c r="G1475" s="392">
        <f>'TTU Fed'!$G$46</f>
        <v>0</v>
      </c>
      <c r="H1475" s="393"/>
    </row>
    <row r="1476" spans="1:8" hidden="1" outlineLevel="1" collapsed="1">
      <c r="A1476" s="390"/>
      <c r="B1476" s="394"/>
      <c r="C1476" s="392">
        <f>'TWU Fed'!$C$46</f>
        <v>0</v>
      </c>
      <c r="D1476" s="392">
        <f>'TWU Fed'!$D$46</f>
        <v>0</v>
      </c>
      <c r="E1476" s="392">
        <f>'TWU Fed'!$E$46</f>
        <v>0</v>
      </c>
      <c r="F1476" s="392">
        <f>'TWU Fed'!$F$46</f>
        <v>0</v>
      </c>
      <c r="G1476" s="392">
        <f>'TWU Fed'!$G$46</f>
        <v>0</v>
      </c>
      <c r="H1476" s="393"/>
    </row>
    <row r="1477" spans="1:8" hidden="1" outlineLevel="1" collapsed="1">
      <c r="A1477" s="390"/>
      <c r="B1477" s="394"/>
      <c r="C1477" s="392">
        <f>'TXST Fed'!$C$46</f>
        <v>0</v>
      </c>
      <c r="D1477" s="392">
        <f>'TXST Fed'!$D$46</f>
        <v>0</v>
      </c>
      <c r="E1477" s="392">
        <f>'TXST Fed'!$E$46</f>
        <v>0</v>
      </c>
      <c r="F1477" s="392">
        <f>'TXST Fed'!$F$46</f>
        <v>0</v>
      </c>
      <c r="G1477" s="392">
        <f>'TXST Fed'!$G$46</f>
        <v>0</v>
      </c>
      <c r="H1477" s="393"/>
    </row>
    <row r="1478" spans="1:8" hidden="1" outlineLevel="1" collapsed="1">
      <c r="A1478" s="390"/>
      <c r="B1478" s="394"/>
      <c r="C1478" s="392">
        <f>'TYL Fed'!$C$46</f>
        <v>0</v>
      </c>
      <c r="D1478" s="392">
        <f>'TYL Fed'!$D$46</f>
        <v>0</v>
      </c>
      <c r="E1478" s="392">
        <f>'TYL Fed'!$E$46</f>
        <v>0</v>
      </c>
      <c r="F1478" s="392">
        <f>'TYL Fed'!$F$46</f>
        <v>0</v>
      </c>
      <c r="G1478" s="392">
        <f>'TYL Fed'!$G$46</f>
        <v>0</v>
      </c>
      <c r="H1478" s="393"/>
    </row>
    <row r="1479" spans="1:8" hidden="1" outlineLevel="1" collapsed="1">
      <c r="A1479" s="390"/>
      <c r="B1479" s="394"/>
      <c r="C1479" s="392">
        <f>'UH1 Fed'!$C$46</f>
        <v>0</v>
      </c>
      <c r="D1479" s="392">
        <f>'UH1 Fed'!$D$46</f>
        <v>0</v>
      </c>
      <c r="E1479" s="392">
        <f>'UH1 Fed'!$E$46</f>
        <v>0</v>
      </c>
      <c r="F1479" s="392">
        <f>'UH1 Fed'!$F$46</f>
        <v>0</v>
      </c>
      <c r="G1479" s="392">
        <f>'UH1 Fed'!$G$46</f>
        <v>0</v>
      </c>
      <c r="H1479" s="393"/>
    </row>
    <row r="1480" spans="1:8" hidden="1" outlineLevel="1" collapsed="1">
      <c r="A1480" s="390"/>
      <c r="B1480" s="394"/>
      <c r="C1480" s="392">
        <f>'UHCL Fed'!$C$46</f>
        <v>0</v>
      </c>
      <c r="D1480" s="392">
        <f>'UHCL Fed'!$D$46</f>
        <v>0</v>
      </c>
      <c r="E1480" s="392">
        <f>'UHCL Fed'!$E$46</f>
        <v>0</v>
      </c>
      <c r="F1480" s="392">
        <f>'UHCL Fed'!$F$46</f>
        <v>0</v>
      </c>
      <c r="G1480" s="392">
        <f>'UHCL Fed'!$G$46</f>
        <v>0</v>
      </c>
      <c r="H1480" s="393"/>
    </row>
    <row r="1481" spans="1:8" hidden="1" outlineLevel="1" collapsed="1">
      <c r="A1481" s="390"/>
      <c r="B1481" s="394"/>
      <c r="C1481" s="392">
        <f>'UHD Fed'!$C$46</f>
        <v>0</v>
      </c>
      <c r="D1481" s="392">
        <f>'UHD Fed'!$D$46</f>
        <v>0</v>
      </c>
      <c r="E1481" s="392">
        <f>'UHD Fed'!$E$46</f>
        <v>0</v>
      </c>
      <c r="F1481" s="392">
        <f>'UHD Fed'!$F$46</f>
        <v>0</v>
      </c>
      <c r="G1481" s="392">
        <f>'UHD Fed'!$G$46</f>
        <v>0</v>
      </c>
      <c r="H1481" s="393"/>
    </row>
    <row r="1482" spans="1:8" hidden="1" outlineLevel="1" collapsed="1">
      <c r="A1482" s="390"/>
      <c r="B1482" s="394"/>
      <c r="C1482" s="392">
        <f>'UHV Fed'!$C$46</f>
        <v>0</v>
      </c>
      <c r="D1482" s="392">
        <f>'UHV Fed'!$D$46</f>
        <v>0</v>
      </c>
      <c r="E1482" s="392">
        <f>'UHV Fed'!$E$46</f>
        <v>0</v>
      </c>
      <c r="F1482" s="392">
        <f>'UHV Fed'!$F$46</f>
        <v>0</v>
      </c>
      <c r="G1482" s="392">
        <f>'UHV Fed'!$G$46</f>
        <v>0</v>
      </c>
      <c r="H1482" s="393"/>
    </row>
    <row r="1483" spans="1:8" hidden="1" outlineLevel="1" collapsed="1">
      <c r="A1483" s="390"/>
      <c r="B1483" s="394"/>
      <c r="C1483" s="392">
        <f>'UNT Fed'!$C$46</f>
        <v>0</v>
      </c>
      <c r="D1483" s="392">
        <f>'UNT Fed'!$D$46</f>
        <v>0</v>
      </c>
      <c r="E1483" s="392">
        <f>'UNT Fed'!$E$46</f>
        <v>0</v>
      </c>
      <c r="F1483" s="392">
        <f>'UNT Fed'!$F$46</f>
        <v>0</v>
      </c>
      <c r="G1483" s="392">
        <f>'UNT Fed'!$G$46</f>
        <v>0</v>
      </c>
      <c r="H1483" s="393"/>
    </row>
    <row r="1484" spans="1:8" hidden="1" outlineLevel="1" collapsed="1">
      <c r="A1484" s="390"/>
      <c r="B1484" s="394"/>
      <c r="C1484" s="392">
        <f>'UNTD Fed'!$C$46</f>
        <v>0</v>
      </c>
      <c r="D1484" s="392">
        <f>'UNTD Fed'!$D$46</f>
        <v>0</v>
      </c>
      <c r="E1484" s="392">
        <f>'UNTD Fed'!$E$46</f>
        <v>0</v>
      </c>
      <c r="F1484" s="392">
        <f>'UNTD Fed'!$F$46</f>
        <v>0</v>
      </c>
      <c r="G1484" s="392">
        <f>'UNTD Fed'!$G$46</f>
        <v>0</v>
      </c>
      <c r="H1484" s="393"/>
    </row>
    <row r="1485" spans="1:8" hidden="1" outlineLevel="1" collapsed="1">
      <c r="A1485" s="390"/>
      <c r="B1485" s="394"/>
      <c r="C1485" s="392">
        <f>'WTAMU Fed'!$C$46</f>
        <v>0</v>
      </c>
      <c r="D1485" s="392">
        <f>'WTAMU Fed'!$D$46</f>
        <v>0</v>
      </c>
      <c r="E1485" s="392">
        <f>'WTAMU Fed'!$E$46</f>
        <v>0</v>
      </c>
      <c r="F1485" s="392">
        <f>'WTAMU Fed'!$F$46</f>
        <v>0</v>
      </c>
      <c r="G1485" s="392">
        <f>'WTAMU Fed'!$G$46</f>
        <v>0</v>
      </c>
      <c r="H1485" s="393"/>
    </row>
    <row r="1486" spans="1:8" collapsed="1">
      <c r="A1486" s="390" t="s">
        <v>1027</v>
      </c>
      <c r="B1486" s="394"/>
      <c r="C1486" s="392">
        <f>SUM(C1450:C1485)</f>
        <v>0</v>
      </c>
      <c r="D1486" s="392">
        <f>SUM(D1450:D1485)</f>
        <v>0</v>
      </c>
      <c r="E1486" s="392">
        <f>SUM(E1450:E1485)</f>
        <v>0</v>
      </c>
      <c r="F1486" s="392">
        <f>SUM(F1450:F1485)</f>
        <v>0</v>
      </c>
      <c r="G1486" s="392">
        <f>SUM(G1450:G1485)</f>
        <v>0</v>
      </c>
      <c r="H1486" s="393"/>
    </row>
    <row r="1487" spans="1:8" hidden="1" outlineLevel="1">
      <c r="A1487" s="390"/>
      <c r="B1487" s="394"/>
      <c r="C1487" s="392">
        <f>'ARL Fed'!$C$47</f>
        <v>0</v>
      </c>
      <c r="D1487" s="392">
        <f>'ARL Fed'!$D$47</f>
        <v>0</v>
      </c>
      <c r="E1487" s="392">
        <f>'ARL Fed'!$E$47</f>
        <v>0</v>
      </c>
      <c r="F1487" s="392">
        <f>'ARL Fed'!$F$47</f>
        <v>0</v>
      </c>
      <c r="G1487" s="392">
        <f>'ARL Fed'!$G$47</f>
        <v>0</v>
      </c>
      <c r="H1487" s="393"/>
    </row>
    <row r="1488" spans="1:8" hidden="1" outlineLevel="1" collapsed="1">
      <c r="A1488" s="390"/>
      <c r="B1488" s="394"/>
      <c r="C1488" s="392">
        <f>'ASU Fed'!$C$47</f>
        <v>0</v>
      </c>
      <c r="D1488" s="392">
        <f>'ASU Fed'!$D$47</f>
        <v>0</v>
      </c>
      <c r="E1488" s="392">
        <f>'ASU Fed'!$E$47</f>
        <v>0</v>
      </c>
      <c r="F1488" s="392">
        <f>'ASU Fed'!$F$47</f>
        <v>0</v>
      </c>
      <c r="G1488" s="392">
        <f>'ASU Fed'!$G$47</f>
        <v>0</v>
      </c>
      <c r="H1488" s="393"/>
    </row>
    <row r="1489" spans="1:8" hidden="1" outlineLevel="1" collapsed="1">
      <c r="A1489" s="390"/>
      <c r="B1489" s="394"/>
      <c r="C1489" s="392">
        <f>'AUS1 Fed'!$C$47</f>
        <v>0</v>
      </c>
      <c r="D1489" s="392">
        <f>'AUS1 Fed'!$D$47</f>
        <v>0</v>
      </c>
      <c r="E1489" s="392">
        <f>'AUS1 Fed'!$E$47</f>
        <v>0</v>
      </c>
      <c r="F1489" s="392">
        <f>'AUS1 Fed'!$F$47</f>
        <v>0</v>
      </c>
      <c r="G1489" s="392">
        <f>'AUS1 Fed'!$G$47</f>
        <v>0</v>
      </c>
      <c r="H1489" s="393"/>
    </row>
    <row r="1490" spans="1:8" hidden="1" outlineLevel="1" collapsed="1">
      <c r="A1490" s="390"/>
      <c r="B1490" s="394"/>
      <c r="C1490" s="392">
        <f>'Dal Fed'!$C$47</f>
        <v>0</v>
      </c>
      <c r="D1490" s="392">
        <f>'Dal Fed'!$D$47</f>
        <v>0</v>
      </c>
      <c r="E1490" s="392">
        <f>'Dal Fed'!$E$47</f>
        <v>0</v>
      </c>
      <c r="F1490" s="392">
        <f>'Dal Fed'!$F$47</f>
        <v>0</v>
      </c>
      <c r="G1490" s="392">
        <f>'Dal Fed'!$G$47</f>
        <v>0</v>
      </c>
      <c r="H1490" s="393"/>
    </row>
    <row r="1491" spans="1:8" hidden="1" outlineLevel="1" collapsed="1">
      <c r="A1491" s="390"/>
      <c r="B1491" s="394"/>
      <c r="C1491" s="392">
        <f>'E-P Fed'!$C$47</f>
        <v>0</v>
      </c>
      <c r="D1491" s="392">
        <f>'E-P Fed'!$D$47</f>
        <v>0</v>
      </c>
      <c r="E1491" s="392">
        <f>'E-P Fed'!$E$47</f>
        <v>0</v>
      </c>
      <c r="F1491" s="392">
        <f>'E-P Fed'!$F$47</f>
        <v>0</v>
      </c>
      <c r="G1491" s="392">
        <f>'E-P Fed'!$G$47</f>
        <v>0</v>
      </c>
      <c r="H1491" s="393"/>
    </row>
    <row r="1492" spans="1:8" hidden="1" outlineLevel="1" collapsed="1">
      <c r="A1492" s="390"/>
      <c r="B1492" s="394"/>
      <c r="C1492" s="392">
        <f>'LU Fed'!$C$47</f>
        <v>0</v>
      </c>
      <c r="D1492" s="392">
        <f>'LU Fed'!$D$47</f>
        <v>0</v>
      </c>
      <c r="E1492" s="392">
        <f>'LU Fed'!$E$47</f>
        <v>0</v>
      </c>
      <c r="F1492" s="392">
        <f>'LU Fed'!$F$47</f>
        <v>0</v>
      </c>
      <c r="G1492" s="392">
        <f>'LU Fed'!$G$47</f>
        <v>0</v>
      </c>
      <c r="H1492" s="393"/>
    </row>
    <row r="1493" spans="1:8" hidden="1" outlineLevel="1" collapsed="1">
      <c r="A1493" s="390"/>
      <c r="B1493" s="394"/>
      <c r="C1493" s="392">
        <f>'MIdWST Fed'!$C$47</f>
        <v>0</v>
      </c>
      <c r="D1493" s="392">
        <f>'MIdWST Fed'!$D$47</f>
        <v>0</v>
      </c>
      <c r="E1493" s="392">
        <f>'MIdWST Fed'!$E$47</f>
        <v>0</v>
      </c>
      <c r="F1493" s="392">
        <f>'MIdWST Fed'!$F$47</f>
        <v>0</v>
      </c>
      <c r="G1493" s="392">
        <f>'MIdWST Fed'!$G$47</f>
        <v>0</v>
      </c>
      <c r="H1493" s="393"/>
    </row>
    <row r="1494" spans="1:8" hidden="1" outlineLevel="1" collapsed="1">
      <c r="A1494" s="390"/>
      <c r="B1494" s="394"/>
      <c r="C1494" s="392">
        <f>'P-B Fed'!$C$47</f>
        <v>0</v>
      </c>
      <c r="D1494" s="392">
        <f>'P-B Fed'!$D$47</f>
        <v>0</v>
      </c>
      <c r="E1494" s="392">
        <f>'P-B Fed'!$E$47</f>
        <v>0</v>
      </c>
      <c r="F1494" s="392">
        <f>'P-B Fed'!$F$47</f>
        <v>0</v>
      </c>
      <c r="G1494" s="392">
        <f>'P-B Fed'!$G$47</f>
        <v>0</v>
      </c>
      <c r="H1494" s="393"/>
    </row>
    <row r="1495" spans="1:8" hidden="1" outlineLevel="1" collapsed="1">
      <c r="A1495" s="390"/>
      <c r="B1495" s="394"/>
      <c r="C1495" s="392">
        <f>'PVAMU Fed'!$C$47</f>
        <v>0</v>
      </c>
      <c r="D1495" s="392">
        <f>'PVAMU Fed'!$D$47</f>
        <v>0</v>
      </c>
      <c r="E1495" s="392">
        <f>'PVAMU Fed'!$E$47</f>
        <v>0</v>
      </c>
      <c r="F1495" s="392">
        <f>'PVAMU Fed'!$F$47</f>
        <v>0</v>
      </c>
      <c r="G1495" s="392">
        <f>'PVAMU Fed'!$G$47</f>
        <v>0</v>
      </c>
      <c r="H1495" s="393"/>
    </row>
    <row r="1496" spans="1:8" hidden="1" outlineLevel="1" collapsed="1">
      <c r="A1496" s="390"/>
      <c r="B1496" s="394"/>
      <c r="C1496" s="392">
        <f>'RGV1 Fed'!$C$47</f>
        <v>0</v>
      </c>
      <c r="D1496" s="392">
        <f>'RGV1 Fed'!$D$47</f>
        <v>0</v>
      </c>
      <c r="E1496" s="392">
        <f>'RGV1 Fed'!$E$47</f>
        <v>0</v>
      </c>
      <c r="F1496" s="392">
        <f>'RGV1 Fed'!$F$47</f>
        <v>0</v>
      </c>
      <c r="G1496" s="392">
        <f>'RGV1 Fed'!$G$47</f>
        <v>0</v>
      </c>
      <c r="H1496" s="393"/>
    </row>
    <row r="1497" spans="1:8" hidden="1" outlineLevel="1" collapsed="1">
      <c r="A1497" s="390"/>
      <c r="B1497" s="394"/>
      <c r="C1497" s="392">
        <f>'S-A Fed'!$C$47</f>
        <v>0</v>
      </c>
      <c r="D1497" s="392">
        <f>'S-A Fed'!$D$47</f>
        <v>0</v>
      </c>
      <c r="E1497" s="392">
        <f>'S-A Fed'!$E$47</f>
        <v>0</v>
      </c>
      <c r="F1497" s="392">
        <f>'S-A Fed'!$F$47</f>
        <v>0</v>
      </c>
      <c r="G1497" s="392">
        <f>'S-A Fed'!$G$47</f>
        <v>0</v>
      </c>
      <c r="H1497" s="393"/>
    </row>
    <row r="1498" spans="1:8" hidden="1" outlineLevel="1" collapsed="1">
      <c r="A1498" s="390"/>
      <c r="B1498" s="394"/>
      <c r="C1498" s="392">
        <f>'SFA Fed'!$C$47</f>
        <v>0</v>
      </c>
      <c r="D1498" s="392">
        <f>'SFA Fed'!$D$47</f>
        <v>0</v>
      </c>
      <c r="E1498" s="392">
        <f>'SFA Fed'!$E$47</f>
        <v>0</v>
      </c>
      <c r="F1498" s="392">
        <f>'SFA Fed'!$F$47</f>
        <v>0</v>
      </c>
      <c r="G1498" s="392">
        <f>'SFA Fed'!$G$47</f>
        <v>0</v>
      </c>
      <c r="H1498" s="393"/>
    </row>
    <row r="1499" spans="1:8" hidden="1" outlineLevel="1" collapsed="1">
      <c r="A1499" s="390"/>
      <c r="B1499" s="394"/>
      <c r="C1499" s="392">
        <f>'SHSU1 Fed'!$C$47</f>
        <v>0</v>
      </c>
      <c r="D1499" s="392">
        <f>'SHSU1 Fed'!$D$47</f>
        <v>0</v>
      </c>
      <c r="E1499" s="392">
        <f>'SHSU1 Fed'!$E$47</f>
        <v>0</v>
      </c>
      <c r="F1499" s="392">
        <f>'SHSU1 Fed'!$F$47</f>
        <v>0</v>
      </c>
      <c r="G1499" s="392">
        <f>'SHSU1 Fed'!$G$47</f>
        <v>0</v>
      </c>
      <c r="H1499" s="393"/>
    </row>
    <row r="1500" spans="1:8" hidden="1" outlineLevel="1" collapsed="1">
      <c r="A1500" s="390"/>
      <c r="B1500" s="394"/>
      <c r="C1500" s="392">
        <f>'SRSU Fed'!$C$47</f>
        <v>0</v>
      </c>
      <c r="D1500" s="392">
        <f>'SRSU Fed'!$D$47</f>
        <v>0</v>
      </c>
      <c r="E1500" s="392">
        <f>'SRSU Fed'!$E$47</f>
        <v>0</v>
      </c>
      <c r="F1500" s="392">
        <f>'SRSU Fed'!$F$47</f>
        <v>0</v>
      </c>
      <c r="G1500" s="392">
        <f>'SRSU Fed'!$G$47</f>
        <v>0</v>
      </c>
      <c r="H1500" s="393"/>
    </row>
    <row r="1501" spans="1:8" hidden="1" outlineLevel="1" collapsed="1">
      <c r="A1501" s="390"/>
      <c r="B1501" s="394"/>
      <c r="C1501" s="392">
        <f>'TAMIU Fed'!$C$47</f>
        <v>0</v>
      </c>
      <c r="D1501" s="392">
        <f>'TAMIU Fed'!$D$47</f>
        <v>0</v>
      </c>
      <c r="E1501" s="392">
        <f>'TAMIU Fed'!$E$47</f>
        <v>0</v>
      </c>
      <c r="F1501" s="392">
        <f>'TAMIU Fed'!$F$47</f>
        <v>0</v>
      </c>
      <c r="G1501" s="392">
        <f>'TAMIU Fed'!$G$47</f>
        <v>0</v>
      </c>
      <c r="H1501" s="393"/>
    </row>
    <row r="1502" spans="1:8" hidden="1" outlineLevel="1" collapsed="1">
      <c r="A1502" s="390"/>
      <c r="B1502" s="394"/>
      <c r="C1502" s="392">
        <f>'TAMU Fed'!$C$47</f>
        <v>0</v>
      </c>
      <c r="D1502" s="392">
        <f>'TAMU Fed'!$D$47</f>
        <v>0</v>
      </c>
      <c r="E1502" s="392">
        <f>'TAMU Fed'!$E$47</f>
        <v>0</v>
      </c>
      <c r="F1502" s="392">
        <f>'TAMU Fed'!$F$47</f>
        <v>0</v>
      </c>
      <c r="G1502" s="392">
        <f>'TAMU Fed'!$G$47</f>
        <v>0</v>
      </c>
      <c r="H1502" s="393"/>
    </row>
    <row r="1503" spans="1:8" hidden="1" outlineLevel="1" collapsed="1">
      <c r="A1503" s="390"/>
      <c r="B1503" s="394"/>
      <c r="C1503" s="392">
        <f>'TAMUC Fed'!$C$47</f>
        <v>0</v>
      </c>
      <c r="D1503" s="392">
        <f>'TAMUC Fed'!$D$47</f>
        <v>0</v>
      </c>
      <c r="E1503" s="392">
        <f>'TAMUC Fed'!$E$47</f>
        <v>0</v>
      </c>
      <c r="F1503" s="392">
        <f>'TAMUC Fed'!$F$47</f>
        <v>0</v>
      </c>
      <c r="G1503" s="392">
        <f>'TAMUC Fed'!$G$47</f>
        <v>0</v>
      </c>
      <c r="H1503" s="393"/>
    </row>
    <row r="1504" spans="1:8" hidden="1" outlineLevel="1" collapsed="1">
      <c r="A1504" s="390"/>
      <c r="B1504" s="394"/>
      <c r="C1504" s="392">
        <f>'TAMUCC Fed'!$C$47</f>
        <v>0</v>
      </c>
      <c r="D1504" s="392">
        <f>'TAMUCC Fed'!$D$47</f>
        <v>0</v>
      </c>
      <c r="E1504" s="392">
        <f>'TAMUCC Fed'!$E$47</f>
        <v>0</v>
      </c>
      <c r="F1504" s="392">
        <f>'TAMUCC Fed'!$F$47</f>
        <v>0</v>
      </c>
      <c r="G1504" s="392">
        <f>'TAMUCC Fed'!$G$47</f>
        <v>0</v>
      </c>
      <c r="H1504" s="393"/>
    </row>
    <row r="1505" spans="1:8" hidden="1" outlineLevel="1" collapsed="1">
      <c r="A1505" s="390"/>
      <c r="B1505" s="394"/>
      <c r="C1505" s="392">
        <f>'TAMUCT Fed'!$C$47</f>
        <v>0</v>
      </c>
      <c r="D1505" s="392">
        <f>'TAMUCT Fed'!$D$47</f>
        <v>0</v>
      </c>
      <c r="E1505" s="392">
        <f>'TAMUCT Fed'!$E$47</f>
        <v>0</v>
      </c>
      <c r="F1505" s="392">
        <f>'TAMUCT Fed'!$F$47</f>
        <v>0</v>
      </c>
      <c r="G1505" s="392">
        <f>'TAMUCT Fed'!$G$47</f>
        <v>0</v>
      </c>
      <c r="H1505" s="393"/>
    </row>
    <row r="1506" spans="1:8" hidden="1" outlineLevel="1" collapsed="1">
      <c r="A1506" s="390"/>
      <c r="B1506" s="394"/>
      <c r="C1506" s="392">
        <f>'TAMUG Fed'!$C$47</f>
        <v>0</v>
      </c>
      <c r="D1506" s="392">
        <f>'TAMUG Fed'!$D$47</f>
        <v>0</v>
      </c>
      <c r="E1506" s="392">
        <f>'TAMUG Fed'!$E$47</f>
        <v>0</v>
      </c>
      <c r="F1506" s="392">
        <f>'TAMUG Fed'!$F$47</f>
        <v>0</v>
      </c>
      <c r="G1506" s="392">
        <f>'TAMUG Fed'!$G$47</f>
        <v>0</v>
      </c>
      <c r="H1506" s="393"/>
    </row>
    <row r="1507" spans="1:8" hidden="1" outlineLevel="1" collapsed="1">
      <c r="A1507" s="390"/>
      <c r="B1507" s="394"/>
      <c r="C1507" s="392">
        <f>'TAMUK Fed'!$C$47</f>
        <v>0</v>
      </c>
      <c r="D1507" s="392">
        <f>'TAMUK Fed'!$D$47</f>
        <v>0</v>
      </c>
      <c r="E1507" s="392">
        <f>'TAMUK Fed'!$E$47</f>
        <v>0</v>
      </c>
      <c r="F1507" s="392">
        <f>'TAMUK Fed'!$F$47</f>
        <v>0</v>
      </c>
      <c r="G1507" s="392">
        <f>'TAMUK Fed'!$G$47</f>
        <v>0</v>
      </c>
      <c r="H1507" s="393"/>
    </row>
    <row r="1508" spans="1:8" hidden="1" outlineLevel="1" collapsed="1">
      <c r="A1508" s="390"/>
      <c r="B1508" s="394"/>
      <c r="C1508" s="392">
        <f>'TAMUSA Fed'!$C$47</f>
        <v>0</v>
      </c>
      <c r="D1508" s="392">
        <f>'TAMUSA Fed'!$D$47</f>
        <v>0</v>
      </c>
      <c r="E1508" s="392">
        <f>'TAMUSA Fed'!$E$47</f>
        <v>0</v>
      </c>
      <c r="F1508" s="392">
        <f>'TAMUSA Fed'!$F$47</f>
        <v>0</v>
      </c>
      <c r="G1508" s="392">
        <f>'TAMUSA Fed'!$G$47</f>
        <v>0</v>
      </c>
      <c r="H1508" s="393"/>
    </row>
    <row r="1509" spans="1:8" hidden="1" outlineLevel="1" collapsed="1">
      <c r="A1509" s="390"/>
      <c r="B1509" s="394"/>
      <c r="C1509" s="392">
        <f>'TAMUT Fed'!$C$47</f>
        <v>0</v>
      </c>
      <c r="D1509" s="392">
        <f>'TAMUT Fed'!$D$47</f>
        <v>0</v>
      </c>
      <c r="E1509" s="392">
        <f>'TAMUT Fed'!$E$47</f>
        <v>0</v>
      </c>
      <c r="F1509" s="392">
        <f>'TAMUT Fed'!$F$47</f>
        <v>0</v>
      </c>
      <c r="G1509" s="392">
        <f>'TAMUT Fed'!$G$47</f>
        <v>0</v>
      </c>
      <c r="H1509" s="393"/>
    </row>
    <row r="1510" spans="1:8" hidden="1" outlineLevel="1" collapsed="1">
      <c r="A1510" s="390"/>
      <c r="B1510" s="394"/>
      <c r="C1510" s="392">
        <f>'TARLST Fed'!$C$47</f>
        <v>0</v>
      </c>
      <c r="D1510" s="392">
        <f>'TARLST Fed'!$D$47</f>
        <v>0</v>
      </c>
      <c r="E1510" s="392">
        <f>'TARLST Fed'!$E$47</f>
        <v>0</v>
      </c>
      <c r="F1510" s="392">
        <f>'TARLST Fed'!$F$47</f>
        <v>0</v>
      </c>
      <c r="G1510" s="392">
        <f>'TARLST Fed'!$G$47</f>
        <v>0</v>
      </c>
      <c r="H1510" s="393"/>
    </row>
    <row r="1511" spans="1:8" hidden="1" outlineLevel="1" collapsed="1">
      <c r="A1511" s="390"/>
      <c r="B1511" s="394"/>
      <c r="C1511" s="392">
        <f>'TSU Fed'!$C$47</f>
        <v>0</v>
      </c>
      <c r="D1511" s="392">
        <f>'TSU Fed'!$D$47</f>
        <v>0</v>
      </c>
      <c r="E1511" s="392">
        <f>'TSU Fed'!$E$47</f>
        <v>0</v>
      </c>
      <c r="F1511" s="392">
        <f>'TSU Fed'!$F$47</f>
        <v>0</v>
      </c>
      <c r="G1511" s="392">
        <f>'TSU Fed'!$G$47</f>
        <v>0</v>
      </c>
      <c r="H1511" s="393"/>
    </row>
    <row r="1512" spans="1:8" hidden="1" outlineLevel="1" collapsed="1">
      <c r="A1512" s="390"/>
      <c r="B1512" s="394"/>
      <c r="C1512" s="392">
        <f>'TTU Fed'!$C$47</f>
        <v>0</v>
      </c>
      <c r="D1512" s="392">
        <f>'TTU Fed'!$D$47</f>
        <v>0</v>
      </c>
      <c r="E1512" s="392">
        <f>'TTU Fed'!$E$47</f>
        <v>0</v>
      </c>
      <c r="F1512" s="392">
        <f>'TTU Fed'!$F$47</f>
        <v>0</v>
      </c>
      <c r="G1512" s="392">
        <f>'TTU Fed'!$G$47</f>
        <v>0</v>
      </c>
      <c r="H1512" s="393"/>
    </row>
    <row r="1513" spans="1:8" hidden="1" outlineLevel="1" collapsed="1">
      <c r="A1513" s="390"/>
      <c r="B1513" s="394"/>
      <c r="C1513" s="392">
        <f>'TWU Fed'!$C$47</f>
        <v>0</v>
      </c>
      <c r="D1513" s="392">
        <f>'TWU Fed'!$D$47</f>
        <v>0</v>
      </c>
      <c r="E1513" s="392">
        <f>'TWU Fed'!$E$47</f>
        <v>0</v>
      </c>
      <c r="F1513" s="392">
        <f>'TWU Fed'!$F$47</f>
        <v>0</v>
      </c>
      <c r="G1513" s="392">
        <f>'TWU Fed'!$G$47</f>
        <v>0</v>
      </c>
      <c r="H1513" s="393"/>
    </row>
    <row r="1514" spans="1:8" hidden="1" outlineLevel="1" collapsed="1">
      <c r="A1514" s="390"/>
      <c r="B1514" s="394"/>
      <c r="C1514" s="392">
        <f>'TXST Fed'!$C$47</f>
        <v>0</v>
      </c>
      <c r="D1514" s="392">
        <f>'TXST Fed'!$D$47</f>
        <v>0</v>
      </c>
      <c r="E1514" s="392">
        <f>'TXST Fed'!$E$47</f>
        <v>0</v>
      </c>
      <c r="F1514" s="392">
        <f>'TXST Fed'!$F$47</f>
        <v>0</v>
      </c>
      <c r="G1514" s="392">
        <f>'TXST Fed'!$G$47</f>
        <v>0</v>
      </c>
      <c r="H1514" s="393"/>
    </row>
    <row r="1515" spans="1:8" hidden="1" outlineLevel="1" collapsed="1">
      <c r="A1515" s="390"/>
      <c r="B1515" s="394"/>
      <c r="C1515" s="392">
        <f>'TYL Fed'!$C$47</f>
        <v>0</v>
      </c>
      <c r="D1515" s="392">
        <f>'TYL Fed'!$D$47</f>
        <v>0</v>
      </c>
      <c r="E1515" s="392">
        <f>'TYL Fed'!$E$47</f>
        <v>0</v>
      </c>
      <c r="F1515" s="392">
        <f>'TYL Fed'!$F$47</f>
        <v>0</v>
      </c>
      <c r="G1515" s="392">
        <f>'TYL Fed'!$G$47</f>
        <v>0</v>
      </c>
      <c r="H1515" s="393"/>
    </row>
    <row r="1516" spans="1:8" hidden="1" outlineLevel="1" collapsed="1">
      <c r="A1516" s="390"/>
      <c r="B1516" s="394"/>
      <c r="C1516" s="392">
        <f>'UH1 Fed'!$C$47</f>
        <v>0</v>
      </c>
      <c r="D1516" s="392">
        <f>'UH1 Fed'!$D$47</f>
        <v>0</v>
      </c>
      <c r="E1516" s="392">
        <f>'UH1 Fed'!$E$47</f>
        <v>0</v>
      </c>
      <c r="F1516" s="392">
        <f>'UH1 Fed'!$F$47</f>
        <v>0</v>
      </c>
      <c r="G1516" s="392">
        <f>'UH1 Fed'!$G$47</f>
        <v>0</v>
      </c>
      <c r="H1516" s="393"/>
    </row>
    <row r="1517" spans="1:8" hidden="1" outlineLevel="1" collapsed="1">
      <c r="A1517" s="390"/>
      <c r="B1517" s="394"/>
      <c r="C1517" s="392">
        <f>'UHCL Fed'!$C$47</f>
        <v>0</v>
      </c>
      <c r="D1517" s="392">
        <f>'UHCL Fed'!$D$47</f>
        <v>0</v>
      </c>
      <c r="E1517" s="392">
        <f>'UHCL Fed'!$E$47</f>
        <v>0</v>
      </c>
      <c r="F1517" s="392">
        <f>'UHCL Fed'!$F$47</f>
        <v>0</v>
      </c>
      <c r="G1517" s="392">
        <f>'UHCL Fed'!$G$47</f>
        <v>0</v>
      </c>
      <c r="H1517" s="393"/>
    </row>
    <row r="1518" spans="1:8" hidden="1" outlineLevel="1" collapsed="1">
      <c r="A1518" s="390"/>
      <c r="B1518" s="394"/>
      <c r="C1518" s="392">
        <f>'UHD Fed'!$C$47</f>
        <v>0</v>
      </c>
      <c r="D1518" s="392">
        <f>'UHD Fed'!$D$47</f>
        <v>0</v>
      </c>
      <c r="E1518" s="392">
        <f>'UHD Fed'!$E$47</f>
        <v>0</v>
      </c>
      <c r="F1518" s="392">
        <f>'UHD Fed'!$F$47</f>
        <v>0</v>
      </c>
      <c r="G1518" s="392">
        <f>'UHD Fed'!$G$47</f>
        <v>0</v>
      </c>
      <c r="H1518" s="393"/>
    </row>
    <row r="1519" spans="1:8" hidden="1" outlineLevel="1" collapsed="1">
      <c r="A1519" s="390"/>
      <c r="B1519" s="394"/>
      <c r="C1519" s="392">
        <f>'UHV Fed'!$C$47</f>
        <v>0</v>
      </c>
      <c r="D1519" s="392">
        <f>'UHV Fed'!$D$47</f>
        <v>0</v>
      </c>
      <c r="E1519" s="392">
        <f>'UHV Fed'!$E$47</f>
        <v>0</v>
      </c>
      <c r="F1519" s="392">
        <f>'UHV Fed'!$F$47</f>
        <v>0</v>
      </c>
      <c r="G1519" s="392">
        <f>'UHV Fed'!$G$47</f>
        <v>0</v>
      </c>
      <c r="H1519" s="393"/>
    </row>
    <row r="1520" spans="1:8" hidden="1" outlineLevel="1" collapsed="1">
      <c r="A1520" s="390"/>
      <c r="B1520" s="394"/>
      <c r="C1520" s="392">
        <f>'UNT Fed'!$C$47</f>
        <v>0</v>
      </c>
      <c r="D1520" s="392">
        <f>'UNT Fed'!$D$47</f>
        <v>0</v>
      </c>
      <c r="E1520" s="392">
        <f>'UNT Fed'!$E$47</f>
        <v>0</v>
      </c>
      <c r="F1520" s="392">
        <f>'UNT Fed'!$F$47</f>
        <v>0</v>
      </c>
      <c r="G1520" s="392">
        <f>'UNT Fed'!$G$47</f>
        <v>0</v>
      </c>
      <c r="H1520" s="393"/>
    </row>
    <row r="1521" spans="1:8" hidden="1" outlineLevel="1" collapsed="1">
      <c r="A1521" s="390"/>
      <c r="B1521" s="394"/>
      <c r="C1521" s="392">
        <f>'UNTD Fed'!$C$47</f>
        <v>0</v>
      </c>
      <c r="D1521" s="392">
        <f>'UNTD Fed'!$D$47</f>
        <v>0</v>
      </c>
      <c r="E1521" s="392">
        <f>'UNTD Fed'!$E$47</f>
        <v>0</v>
      </c>
      <c r="F1521" s="392">
        <f>'UNTD Fed'!$F$47</f>
        <v>0</v>
      </c>
      <c r="G1521" s="392">
        <f>'UNTD Fed'!$G$47</f>
        <v>0</v>
      </c>
      <c r="H1521" s="393"/>
    </row>
    <row r="1522" spans="1:8" hidden="1" outlineLevel="1" collapsed="1">
      <c r="A1522" s="390"/>
      <c r="B1522" s="394"/>
      <c r="C1522" s="392">
        <f>'WTAMU Fed'!$C$47</f>
        <v>0</v>
      </c>
      <c r="D1522" s="392">
        <f>'WTAMU Fed'!$D$47</f>
        <v>0</v>
      </c>
      <c r="E1522" s="392">
        <f>'WTAMU Fed'!$E$47</f>
        <v>0</v>
      </c>
      <c r="F1522" s="392">
        <f>'WTAMU Fed'!$F$47</f>
        <v>0</v>
      </c>
      <c r="G1522" s="392">
        <f>'WTAMU Fed'!$G$47</f>
        <v>0</v>
      </c>
      <c r="H1522" s="393"/>
    </row>
    <row r="1523" spans="1:8" collapsed="1">
      <c r="A1523" s="390" t="s">
        <v>1027</v>
      </c>
      <c r="B1523" s="394"/>
      <c r="C1523" s="392">
        <f>SUM(C1487:C1522)</f>
        <v>0</v>
      </c>
      <c r="D1523" s="392">
        <f>SUM(D1487:D1522)</f>
        <v>0</v>
      </c>
      <c r="E1523" s="392">
        <f>SUM(E1487:E1522)</f>
        <v>0</v>
      </c>
      <c r="F1523" s="392">
        <f>SUM(F1487:F1522)</f>
        <v>0</v>
      </c>
      <c r="G1523" s="392">
        <f>SUM(G1487:G1522)</f>
        <v>0</v>
      </c>
      <c r="H1523" s="393"/>
    </row>
    <row r="1524" spans="1:8" hidden="1" outlineLevel="1">
      <c r="A1524" s="390"/>
      <c r="B1524" s="394"/>
      <c r="C1524" s="392">
        <f>'ARL Fed'!$C$48</f>
        <v>0</v>
      </c>
      <c r="D1524" s="392">
        <f>'ARL Fed'!$D$48</f>
        <v>0</v>
      </c>
      <c r="E1524" s="392">
        <f>'ARL Fed'!$E$48</f>
        <v>0</v>
      </c>
      <c r="F1524" s="392">
        <f>'ARL Fed'!$F$48</f>
        <v>0</v>
      </c>
      <c r="G1524" s="392">
        <f>'ARL Fed'!$G$48</f>
        <v>0</v>
      </c>
      <c r="H1524" s="393"/>
    </row>
    <row r="1525" spans="1:8" hidden="1" outlineLevel="1" collapsed="1">
      <c r="A1525" s="390"/>
      <c r="B1525" s="394"/>
      <c r="C1525" s="392">
        <f>'ASU Fed'!$C$48</f>
        <v>0</v>
      </c>
      <c r="D1525" s="392">
        <f>'ASU Fed'!$D$48</f>
        <v>0</v>
      </c>
      <c r="E1525" s="392">
        <f>'ASU Fed'!$E$48</f>
        <v>0</v>
      </c>
      <c r="F1525" s="392">
        <f>'ASU Fed'!$F$48</f>
        <v>0</v>
      </c>
      <c r="G1525" s="392">
        <f>'ASU Fed'!$G$48</f>
        <v>0</v>
      </c>
      <c r="H1525" s="393"/>
    </row>
    <row r="1526" spans="1:8" hidden="1" outlineLevel="1" collapsed="1">
      <c r="A1526" s="390"/>
      <c r="B1526" s="394"/>
      <c r="C1526" s="392">
        <f>'AUS1 Fed'!$C$48</f>
        <v>0</v>
      </c>
      <c r="D1526" s="392">
        <f>'AUS1 Fed'!$D$48</f>
        <v>0</v>
      </c>
      <c r="E1526" s="392">
        <f>'AUS1 Fed'!$E$48</f>
        <v>0</v>
      </c>
      <c r="F1526" s="392">
        <f>'AUS1 Fed'!$F$48</f>
        <v>0</v>
      </c>
      <c r="G1526" s="392">
        <f>'AUS1 Fed'!$G$48</f>
        <v>0</v>
      </c>
      <c r="H1526" s="393"/>
    </row>
    <row r="1527" spans="1:8" hidden="1" outlineLevel="1" collapsed="1">
      <c r="A1527" s="390"/>
      <c r="B1527" s="394"/>
      <c r="C1527" s="392">
        <f>'Dal Fed'!$C$48</f>
        <v>0</v>
      </c>
      <c r="D1527" s="392">
        <f>'Dal Fed'!$D$48</f>
        <v>0</v>
      </c>
      <c r="E1527" s="392">
        <f>'Dal Fed'!$E$48</f>
        <v>0</v>
      </c>
      <c r="F1527" s="392">
        <f>'Dal Fed'!$F$48</f>
        <v>0</v>
      </c>
      <c r="G1527" s="392">
        <f>'Dal Fed'!$G$48</f>
        <v>0</v>
      </c>
      <c r="H1527" s="393"/>
    </row>
    <row r="1528" spans="1:8" hidden="1" outlineLevel="1" collapsed="1">
      <c r="A1528" s="390"/>
      <c r="B1528" s="394"/>
      <c r="C1528" s="392">
        <f>'E-P Fed'!$C$48</f>
        <v>0</v>
      </c>
      <c r="D1528" s="392">
        <f>'E-P Fed'!$D$48</f>
        <v>0</v>
      </c>
      <c r="E1528" s="392">
        <f>'E-P Fed'!$E$48</f>
        <v>0</v>
      </c>
      <c r="F1528" s="392">
        <f>'E-P Fed'!$F$48</f>
        <v>0</v>
      </c>
      <c r="G1528" s="392">
        <f>'E-P Fed'!$G$48</f>
        <v>0</v>
      </c>
      <c r="H1528" s="393"/>
    </row>
    <row r="1529" spans="1:8" hidden="1" outlineLevel="1" collapsed="1">
      <c r="A1529" s="390"/>
      <c r="B1529" s="394"/>
      <c r="C1529" s="392">
        <f>'LU Fed'!$C$48</f>
        <v>0</v>
      </c>
      <c r="D1529" s="392">
        <f>'LU Fed'!$D$48</f>
        <v>0</v>
      </c>
      <c r="E1529" s="392">
        <f>'LU Fed'!$E$48</f>
        <v>0</v>
      </c>
      <c r="F1529" s="392">
        <f>'LU Fed'!$F$48</f>
        <v>0</v>
      </c>
      <c r="G1529" s="392">
        <f>'LU Fed'!$G$48</f>
        <v>0</v>
      </c>
      <c r="H1529" s="393"/>
    </row>
    <row r="1530" spans="1:8" hidden="1" outlineLevel="1" collapsed="1">
      <c r="A1530" s="390"/>
      <c r="B1530" s="394"/>
      <c r="C1530" s="392">
        <f>'MIdWST Fed'!$C$48</f>
        <v>0</v>
      </c>
      <c r="D1530" s="392">
        <f>'MIdWST Fed'!$D$48</f>
        <v>0</v>
      </c>
      <c r="E1530" s="392">
        <f>'MIdWST Fed'!$E$48</f>
        <v>0</v>
      </c>
      <c r="F1530" s="392">
        <f>'MIdWST Fed'!$F$48</f>
        <v>0</v>
      </c>
      <c r="G1530" s="392">
        <f>'MIdWST Fed'!$G$48</f>
        <v>0</v>
      </c>
      <c r="H1530" s="393"/>
    </row>
    <row r="1531" spans="1:8" hidden="1" outlineLevel="1" collapsed="1">
      <c r="A1531" s="390"/>
      <c r="B1531" s="394"/>
      <c r="C1531" s="392">
        <f>'P-B Fed'!$C$48</f>
        <v>0</v>
      </c>
      <c r="D1531" s="392">
        <f>'P-B Fed'!$D$48</f>
        <v>0</v>
      </c>
      <c r="E1531" s="392">
        <f>'P-B Fed'!$E$48</f>
        <v>0</v>
      </c>
      <c r="F1531" s="392">
        <f>'P-B Fed'!$F$48</f>
        <v>0</v>
      </c>
      <c r="G1531" s="392">
        <f>'P-B Fed'!$G$48</f>
        <v>0</v>
      </c>
      <c r="H1531" s="393"/>
    </row>
    <row r="1532" spans="1:8" hidden="1" outlineLevel="1" collapsed="1">
      <c r="A1532" s="390"/>
      <c r="B1532" s="394"/>
      <c r="C1532" s="392">
        <f>'PVAMU Fed'!$C$48</f>
        <v>0</v>
      </c>
      <c r="D1532" s="392">
        <f>'PVAMU Fed'!$D$48</f>
        <v>0</v>
      </c>
      <c r="E1532" s="392">
        <f>'PVAMU Fed'!$E$48</f>
        <v>0</v>
      </c>
      <c r="F1532" s="392">
        <f>'PVAMU Fed'!$F$48</f>
        <v>0</v>
      </c>
      <c r="G1532" s="392">
        <f>'PVAMU Fed'!$G$48</f>
        <v>0</v>
      </c>
      <c r="H1532" s="393"/>
    </row>
    <row r="1533" spans="1:8" hidden="1" outlineLevel="1" collapsed="1">
      <c r="A1533" s="390"/>
      <c r="B1533" s="394"/>
      <c r="C1533" s="392">
        <f>'RGV1 Fed'!$C$48</f>
        <v>0</v>
      </c>
      <c r="D1533" s="392">
        <f>'RGV1 Fed'!$D$48</f>
        <v>0</v>
      </c>
      <c r="E1533" s="392">
        <f>'RGV1 Fed'!$E$48</f>
        <v>0</v>
      </c>
      <c r="F1533" s="392">
        <f>'RGV1 Fed'!$F$48</f>
        <v>0</v>
      </c>
      <c r="G1533" s="392">
        <f>'RGV1 Fed'!$G$48</f>
        <v>0</v>
      </c>
      <c r="H1533" s="393"/>
    </row>
    <row r="1534" spans="1:8" hidden="1" outlineLevel="1" collapsed="1">
      <c r="A1534" s="390"/>
      <c r="B1534" s="394"/>
      <c r="C1534" s="392">
        <f>'S-A Fed'!$C$48</f>
        <v>0</v>
      </c>
      <c r="D1534" s="392">
        <f>'S-A Fed'!$D$48</f>
        <v>0</v>
      </c>
      <c r="E1534" s="392">
        <f>'S-A Fed'!$E$48</f>
        <v>0</v>
      </c>
      <c r="F1534" s="392">
        <f>'S-A Fed'!$F$48</f>
        <v>0</v>
      </c>
      <c r="G1534" s="392">
        <f>'S-A Fed'!$G$48</f>
        <v>0</v>
      </c>
      <c r="H1534" s="393"/>
    </row>
    <row r="1535" spans="1:8" hidden="1" outlineLevel="1" collapsed="1">
      <c r="A1535" s="390"/>
      <c r="B1535" s="394"/>
      <c r="C1535" s="392">
        <f>'SFA Fed'!$C$48</f>
        <v>0</v>
      </c>
      <c r="D1535" s="392">
        <f>'SFA Fed'!$D$48</f>
        <v>0</v>
      </c>
      <c r="E1535" s="392">
        <f>'SFA Fed'!$E$48</f>
        <v>0</v>
      </c>
      <c r="F1535" s="392">
        <f>'SFA Fed'!$F$48</f>
        <v>0</v>
      </c>
      <c r="G1535" s="392">
        <f>'SFA Fed'!$G$48</f>
        <v>0</v>
      </c>
      <c r="H1535" s="393"/>
    </row>
    <row r="1536" spans="1:8" hidden="1" outlineLevel="1" collapsed="1">
      <c r="A1536" s="390"/>
      <c r="B1536" s="394"/>
      <c r="C1536" s="392">
        <f>'SHSU1 Fed'!$C$48</f>
        <v>0</v>
      </c>
      <c r="D1536" s="392">
        <f>'SHSU1 Fed'!$D$48</f>
        <v>0</v>
      </c>
      <c r="E1536" s="392">
        <f>'SHSU1 Fed'!$E$48</f>
        <v>0</v>
      </c>
      <c r="F1536" s="392">
        <f>'SHSU1 Fed'!$F$48</f>
        <v>0</v>
      </c>
      <c r="G1536" s="392">
        <f>'SHSU1 Fed'!$G$48</f>
        <v>0</v>
      </c>
      <c r="H1536" s="393"/>
    </row>
    <row r="1537" spans="1:8" hidden="1" outlineLevel="1" collapsed="1">
      <c r="A1537" s="390"/>
      <c r="B1537" s="394"/>
      <c r="C1537" s="392">
        <f>'SRSU Fed'!$C$48</f>
        <v>0</v>
      </c>
      <c r="D1537" s="392">
        <f>'SRSU Fed'!$D$48</f>
        <v>0</v>
      </c>
      <c r="E1537" s="392">
        <f>'SRSU Fed'!$E$48</f>
        <v>0</v>
      </c>
      <c r="F1537" s="392">
        <f>'SRSU Fed'!$F$48</f>
        <v>0</v>
      </c>
      <c r="G1537" s="392">
        <f>'SRSU Fed'!$G$48</f>
        <v>0</v>
      </c>
      <c r="H1537" s="393"/>
    </row>
    <row r="1538" spans="1:8" hidden="1" outlineLevel="1" collapsed="1">
      <c r="A1538" s="390"/>
      <c r="B1538" s="394"/>
      <c r="C1538" s="392">
        <f>'TAMIU Fed'!$C$48</f>
        <v>0</v>
      </c>
      <c r="D1538" s="392">
        <f>'TAMIU Fed'!$D$48</f>
        <v>0</v>
      </c>
      <c r="E1538" s="392">
        <f>'TAMIU Fed'!$E$48</f>
        <v>0</v>
      </c>
      <c r="F1538" s="392">
        <f>'TAMIU Fed'!$F$48</f>
        <v>0</v>
      </c>
      <c r="G1538" s="392">
        <f>'TAMIU Fed'!$G$48</f>
        <v>0</v>
      </c>
      <c r="H1538" s="393"/>
    </row>
    <row r="1539" spans="1:8" hidden="1" outlineLevel="1" collapsed="1">
      <c r="A1539" s="390"/>
      <c r="B1539" s="394"/>
      <c r="C1539" s="392">
        <f>'TAMU Fed'!$C$48</f>
        <v>0</v>
      </c>
      <c r="D1539" s="392">
        <f>'TAMU Fed'!$D$48</f>
        <v>0</v>
      </c>
      <c r="E1539" s="392">
        <f>'TAMU Fed'!$E$48</f>
        <v>0</v>
      </c>
      <c r="F1539" s="392">
        <f>'TAMU Fed'!$F$48</f>
        <v>0</v>
      </c>
      <c r="G1539" s="392">
        <f>'TAMU Fed'!$G$48</f>
        <v>0</v>
      </c>
      <c r="H1539" s="393"/>
    </row>
    <row r="1540" spans="1:8" hidden="1" outlineLevel="1" collapsed="1">
      <c r="A1540" s="390"/>
      <c r="B1540" s="394"/>
      <c r="C1540" s="392">
        <f>'TAMUC Fed'!$C$48</f>
        <v>0</v>
      </c>
      <c r="D1540" s="392">
        <f>'TAMUC Fed'!$D$48</f>
        <v>0</v>
      </c>
      <c r="E1540" s="392">
        <f>'TAMUC Fed'!$E$48</f>
        <v>0</v>
      </c>
      <c r="F1540" s="392">
        <f>'TAMUC Fed'!$F$48</f>
        <v>0</v>
      </c>
      <c r="G1540" s="392">
        <f>'TAMUC Fed'!$G$48</f>
        <v>0</v>
      </c>
      <c r="H1540" s="393"/>
    </row>
    <row r="1541" spans="1:8" hidden="1" outlineLevel="1" collapsed="1">
      <c r="A1541" s="390"/>
      <c r="B1541" s="394"/>
      <c r="C1541" s="392">
        <f>'TAMUCC Fed'!$C$48</f>
        <v>0</v>
      </c>
      <c r="D1541" s="392">
        <f>'TAMUCC Fed'!$D$48</f>
        <v>0</v>
      </c>
      <c r="E1541" s="392">
        <f>'TAMUCC Fed'!$E$48</f>
        <v>0</v>
      </c>
      <c r="F1541" s="392">
        <f>'TAMUCC Fed'!$F$48</f>
        <v>0</v>
      </c>
      <c r="G1541" s="392">
        <f>'TAMUCC Fed'!$G$48</f>
        <v>0</v>
      </c>
      <c r="H1541" s="393"/>
    </row>
    <row r="1542" spans="1:8" hidden="1" outlineLevel="1" collapsed="1">
      <c r="A1542" s="390"/>
      <c r="B1542" s="394"/>
      <c r="C1542" s="392">
        <f>'TAMUCT Fed'!$C$48</f>
        <v>0</v>
      </c>
      <c r="D1542" s="392">
        <f>'TAMUCT Fed'!$D$48</f>
        <v>0</v>
      </c>
      <c r="E1542" s="392">
        <f>'TAMUCT Fed'!$E$48</f>
        <v>0</v>
      </c>
      <c r="F1542" s="392">
        <f>'TAMUCT Fed'!$F$48</f>
        <v>0</v>
      </c>
      <c r="G1542" s="392">
        <f>'TAMUCT Fed'!$G$48</f>
        <v>0</v>
      </c>
      <c r="H1542" s="393"/>
    </row>
    <row r="1543" spans="1:8" hidden="1" outlineLevel="1" collapsed="1">
      <c r="A1543" s="390"/>
      <c r="B1543" s="394"/>
      <c r="C1543" s="392">
        <f>'TAMUG Fed'!$C$48</f>
        <v>0</v>
      </c>
      <c r="D1543" s="392">
        <f>'TAMUG Fed'!$D$48</f>
        <v>0</v>
      </c>
      <c r="E1543" s="392">
        <f>'TAMUG Fed'!$E$48</f>
        <v>0</v>
      </c>
      <c r="F1543" s="392">
        <f>'TAMUG Fed'!$F$48</f>
        <v>0</v>
      </c>
      <c r="G1543" s="392">
        <f>'TAMUG Fed'!$G$48</f>
        <v>0</v>
      </c>
      <c r="H1543" s="393"/>
    </row>
    <row r="1544" spans="1:8" hidden="1" outlineLevel="1" collapsed="1">
      <c r="A1544" s="390"/>
      <c r="B1544" s="394"/>
      <c r="C1544" s="392">
        <f>'TAMUK Fed'!$C$48</f>
        <v>0</v>
      </c>
      <c r="D1544" s="392">
        <f>'TAMUK Fed'!$D$48</f>
        <v>0</v>
      </c>
      <c r="E1544" s="392">
        <f>'TAMUK Fed'!$E$48</f>
        <v>0</v>
      </c>
      <c r="F1544" s="392">
        <f>'TAMUK Fed'!$F$48</f>
        <v>0</v>
      </c>
      <c r="G1544" s="392">
        <f>'TAMUK Fed'!$G$48</f>
        <v>0</v>
      </c>
      <c r="H1544" s="393"/>
    </row>
    <row r="1545" spans="1:8" hidden="1" outlineLevel="1" collapsed="1">
      <c r="A1545" s="390"/>
      <c r="B1545" s="394"/>
      <c r="C1545" s="392">
        <f>'TAMUSA Fed'!$C$48</f>
        <v>0</v>
      </c>
      <c r="D1545" s="392">
        <f>'TAMUSA Fed'!$D$48</f>
        <v>0</v>
      </c>
      <c r="E1545" s="392">
        <f>'TAMUSA Fed'!$E$48</f>
        <v>0</v>
      </c>
      <c r="F1545" s="392">
        <f>'TAMUSA Fed'!$F$48</f>
        <v>0</v>
      </c>
      <c r="G1545" s="392">
        <f>'TAMUSA Fed'!$G$48</f>
        <v>0</v>
      </c>
      <c r="H1545" s="393"/>
    </row>
    <row r="1546" spans="1:8" hidden="1" outlineLevel="1" collapsed="1">
      <c r="A1546" s="390"/>
      <c r="B1546" s="394"/>
      <c r="C1546" s="392">
        <f>'TAMUT Fed'!$C$48</f>
        <v>0</v>
      </c>
      <c r="D1546" s="392">
        <f>'TAMUT Fed'!$D$48</f>
        <v>0</v>
      </c>
      <c r="E1546" s="392">
        <f>'TAMUT Fed'!$E$48</f>
        <v>0</v>
      </c>
      <c r="F1546" s="392">
        <f>'TAMUT Fed'!$F$48</f>
        <v>0</v>
      </c>
      <c r="G1546" s="392">
        <f>'TAMUT Fed'!$G$48</f>
        <v>0</v>
      </c>
      <c r="H1546" s="393"/>
    </row>
    <row r="1547" spans="1:8" hidden="1" outlineLevel="1" collapsed="1">
      <c r="A1547" s="390"/>
      <c r="B1547" s="394"/>
      <c r="C1547" s="392">
        <f>'TARLST Fed'!$C$48</f>
        <v>0</v>
      </c>
      <c r="D1547" s="392">
        <f>'TARLST Fed'!$D$48</f>
        <v>0</v>
      </c>
      <c r="E1547" s="392">
        <f>'TARLST Fed'!$E$48</f>
        <v>0</v>
      </c>
      <c r="F1547" s="392">
        <f>'TARLST Fed'!$F$48</f>
        <v>0</v>
      </c>
      <c r="G1547" s="392">
        <f>'TARLST Fed'!$G$48</f>
        <v>0</v>
      </c>
      <c r="H1547" s="393"/>
    </row>
    <row r="1548" spans="1:8" hidden="1" outlineLevel="1" collapsed="1">
      <c r="A1548" s="390"/>
      <c r="B1548" s="394"/>
      <c r="C1548" s="392">
        <f>'TSU Fed'!$C$48</f>
        <v>0</v>
      </c>
      <c r="D1548" s="392">
        <f>'TSU Fed'!$D$48</f>
        <v>0</v>
      </c>
      <c r="E1548" s="392">
        <f>'TSU Fed'!$E$48</f>
        <v>0</v>
      </c>
      <c r="F1548" s="392">
        <f>'TSU Fed'!$F$48</f>
        <v>0</v>
      </c>
      <c r="G1548" s="392">
        <f>'TSU Fed'!$G$48</f>
        <v>0</v>
      </c>
      <c r="H1548" s="393"/>
    </row>
    <row r="1549" spans="1:8" hidden="1" outlineLevel="1" collapsed="1">
      <c r="A1549" s="390"/>
      <c r="B1549" s="394"/>
      <c r="C1549" s="392">
        <f>'TTU Fed'!$C$48</f>
        <v>0</v>
      </c>
      <c r="D1549" s="392">
        <f>'TTU Fed'!$D$48</f>
        <v>0</v>
      </c>
      <c r="E1549" s="392">
        <f>'TTU Fed'!$E$48</f>
        <v>0</v>
      </c>
      <c r="F1549" s="392">
        <f>'TTU Fed'!$F$48</f>
        <v>0</v>
      </c>
      <c r="G1549" s="392">
        <f>'TTU Fed'!$G$48</f>
        <v>0</v>
      </c>
      <c r="H1549" s="393"/>
    </row>
    <row r="1550" spans="1:8" hidden="1" outlineLevel="1" collapsed="1">
      <c r="A1550" s="390"/>
      <c r="B1550" s="394"/>
      <c r="C1550" s="392">
        <f>'TWU Fed'!$C$48</f>
        <v>0</v>
      </c>
      <c r="D1550" s="392">
        <f>'TWU Fed'!$D$48</f>
        <v>0</v>
      </c>
      <c r="E1550" s="392">
        <f>'TWU Fed'!$E$48</f>
        <v>0</v>
      </c>
      <c r="F1550" s="392">
        <f>'TWU Fed'!$F$48</f>
        <v>0</v>
      </c>
      <c r="G1550" s="392">
        <f>'TWU Fed'!$G$48</f>
        <v>0</v>
      </c>
      <c r="H1550" s="393"/>
    </row>
    <row r="1551" spans="1:8" hidden="1" outlineLevel="1" collapsed="1">
      <c r="A1551" s="390"/>
      <c r="B1551" s="394"/>
      <c r="C1551" s="392">
        <f>'TXST Fed'!$C$48</f>
        <v>0</v>
      </c>
      <c r="D1551" s="392">
        <f>'TXST Fed'!$D$48</f>
        <v>0</v>
      </c>
      <c r="E1551" s="392">
        <f>'TXST Fed'!$E$48</f>
        <v>0</v>
      </c>
      <c r="F1551" s="392">
        <f>'TXST Fed'!$F$48</f>
        <v>0</v>
      </c>
      <c r="G1551" s="392">
        <f>'TXST Fed'!$G$48</f>
        <v>0</v>
      </c>
      <c r="H1551" s="393"/>
    </row>
    <row r="1552" spans="1:8" hidden="1" outlineLevel="1" collapsed="1">
      <c r="A1552" s="390"/>
      <c r="B1552" s="394"/>
      <c r="C1552" s="392">
        <f>'TYL Fed'!$C$48</f>
        <v>0</v>
      </c>
      <c r="D1552" s="392">
        <f>'TYL Fed'!$D$48</f>
        <v>0</v>
      </c>
      <c r="E1552" s="392">
        <f>'TYL Fed'!$E$48</f>
        <v>0</v>
      </c>
      <c r="F1552" s="392">
        <f>'TYL Fed'!$F$48</f>
        <v>0</v>
      </c>
      <c r="G1552" s="392">
        <f>'TYL Fed'!$G$48</f>
        <v>0</v>
      </c>
      <c r="H1552" s="393"/>
    </row>
    <row r="1553" spans="1:8" hidden="1" outlineLevel="1" collapsed="1">
      <c r="A1553" s="390"/>
      <c r="B1553" s="394"/>
      <c r="C1553" s="392">
        <f>'UH1 Fed'!$C$48</f>
        <v>0</v>
      </c>
      <c r="D1553" s="392">
        <f>'UH1 Fed'!$D$48</f>
        <v>0</v>
      </c>
      <c r="E1553" s="392">
        <f>'UH1 Fed'!$E$48</f>
        <v>0</v>
      </c>
      <c r="F1553" s="392">
        <f>'UH1 Fed'!$F$48</f>
        <v>0</v>
      </c>
      <c r="G1553" s="392">
        <f>'UH1 Fed'!$G$48</f>
        <v>0</v>
      </c>
      <c r="H1553" s="393"/>
    </row>
    <row r="1554" spans="1:8" hidden="1" outlineLevel="1" collapsed="1">
      <c r="A1554" s="390"/>
      <c r="B1554" s="394"/>
      <c r="C1554" s="392">
        <f>'UHCL Fed'!$C$48</f>
        <v>0</v>
      </c>
      <c r="D1554" s="392">
        <f>'UHCL Fed'!$D$48</f>
        <v>0</v>
      </c>
      <c r="E1554" s="392">
        <f>'UHCL Fed'!$E$48</f>
        <v>0</v>
      </c>
      <c r="F1554" s="392">
        <f>'UHCL Fed'!$F$48</f>
        <v>0</v>
      </c>
      <c r="G1554" s="392">
        <f>'UHCL Fed'!$G$48</f>
        <v>0</v>
      </c>
      <c r="H1554" s="393"/>
    </row>
    <row r="1555" spans="1:8" hidden="1" outlineLevel="1" collapsed="1">
      <c r="A1555" s="390"/>
      <c r="B1555" s="394"/>
      <c r="C1555" s="392">
        <f>'UHD Fed'!$C$48</f>
        <v>0</v>
      </c>
      <c r="D1555" s="392">
        <f>'UHD Fed'!$D$48</f>
        <v>0</v>
      </c>
      <c r="E1555" s="392">
        <f>'UHD Fed'!$E$48</f>
        <v>0</v>
      </c>
      <c r="F1555" s="392">
        <f>'UHD Fed'!$F$48</f>
        <v>0</v>
      </c>
      <c r="G1555" s="392">
        <f>'UHD Fed'!$G$48</f>
        <v>0</v>
      </c>
      <c r="H1555" s="393"/>
    </row>
    <row r="1556" spans="1:8" hidden="1" outlineLevel="1" collapsed="1">
      <c r="A1556" s="390"/>
      <c r="B1556" s="394"/>
      <c r="C1556" s="392">
        <f>'UHV Fed'!$C$48</f>
        <v>0</v>
      </c>
      <c r="D1556" s="392">
        <f>'UHV Fed'!$D$48</f>
        <v>0</v>
      </c>
      <c r="E1556" s="392">
        <f>'UHV Fed'!$E$48</f>
        <v>0</v>
      </c>
      <c r="F1556" s="392">
        <f>'UHV Fed'!$F$48</f>
        <v>0</v>
      </c>
      <c r="G1556" s="392">
        <f>'UHV Fed'!$G$48</f>
        <v>0</v>
      </c>
      <c r="H1556" s="393"/>
    </row>
    <row r="1557" spans="1:8" hidden="1" outlineLevel="1" collapsed="1">
      <c r="A1557" s="390"/>
      <c r="B1557" s="394"/>
      <c r="C1557" s="392">
        <f>'UNT Fed'!$C$48</f>
        <v>0</v>
      </c>
      <c r="D1557" s="392">
        <f>'UNT Fed'!$D$48</f>
        <v>0</v>
      </c>
      <c r="E1557" s="392">
        <f>'UNT Fed'!$E$48</f>
        <v>0</v>
      </c>
      <c r="F1557" s="392">
        <f>'UNT Fed'!$F$48</f>
        <v>0</v>
      </c>
      <c r="G1557" s="392">
        <f>'UNT Fed'!$G$48</f>
        <v>0</v>
      </c>
      <c r="H1557" s="393"/>
    </row>
    <row r="1558" spans="1:8" hidden="1" outlineLevel="1" collapsed="1">
      <c r="A1558" s="390"/>
      <c r="B1558" s="394"/>
      <c r="C1558" s="392">
        <f>'UNTD Fed'!$C$48</f>
        <v>0</v>
      </c>
      <c r="D1558" s="392">
        <f>'UNTD Fed'!$D$48</f>
        <v>0</v>
      </c>
      <c r="E1558" s="392">
        <f>'UNTD Fed'!$E$48</f>
        <v>0</v>
      </c>
      <c r="F1558" s="392">
        <f>'UNTD Fed'!$F$48</f>
        <v>0</v>
      </c>
      <c r="G1558" s="392">
        <f>'UNTD Fed'!$G$48</f>
        <v>0</v>
      </c>
      <c r="H1558" s="393"/>
    </row>
    <row r="1559" spans="1:8" hidden="1" outlineLevel="1" collapsed="1">
      <c r="A1559" s="390"/>
      <c r="B1559" s="394"/>
      <c r="C1559" s="392">
        <f>'WTAMU Fed'!$C$48</f>
        <v>0</v>
      </c>
      <c r="D1559" s="392">
        <f>'WTAMU Fed'!$D$48</f>
        <v>0</v>
      </c>
      <c r="E1559" s="392">
        <f>'WTAMU Fed'!$E$48</f>
        <v>0</v>
      </c>
      <c r="F1559" s="392">
        <f>'WTAMU Fed'!$F$48</f>
        <v>0</v>
      </c>
      <c r="G1559" s="392">
        <f>'WTAMU Fed'!$G$48</f>
        <v>0</v>
      </c>
      <c r="H1559" s="393"/>
    </row>
    <row r="1560" spans="1:8" collapsed="1">
      <c r="A1560" s="390" t="s">
        <v>1027</v>
      </c>
      <c r="B1560" s="391" t="s">
        <v>1019</v>
      </c>
      <c r="C1560" s="392">
        <f>SUM(C1524:C1559)</f>
        <v>0</v>
      </c>
      <c r="D1560" s="392">
        <f>SUM(D1524:D1559)</f>
        <v>0</v>
      </c>
      <c r="E1560" s="392">
        <f>SUM(E1524:E1559)</f>
        <v>0</v>
      </c>
      <c r="F1560" s="392">
        <f>SUM(F1524:F1559)</f>
        <v>0</v>
      </c>
      <c r="G1560" s="392">
        <f>SUM(G1524:G1559)</f>
        <v>0</v>
      </c>
      <c r="H1560" s="393"/>
    </row>
    <row r="1561" spans="1:8" hidden="1" outlineLevel="1">
      <c r="A1561" s="390"/>
      <c r="B1561" s="391"/>
      <c r="C1561" s="392">
        <f>'ARL Fed'!$C$49</f>
        <v>0</v>
      </c>
      <c r="D1561" s="392">
        <f>'ARL Fed'!$D$49</f>
        <v>0</v>
      </c>
      <c r="E1561" s="392">
        <f>'ARL Fed'!$E$49</f>
        <v>73145256</v>
      </c>
      <c r="F1561" s="392">
        <f>'ARL Fed'!$F$49</f>
        <v>32833649</v>
      </c>
      <c r="G1561" s="392">
        <f>'ARL Fed'!$G$49</f>
        <v>346496</v>
      </c>
      <c r="H1561" s="393"/>
    </row>
    <row r="1562" spans="1:8" hidden="1" outlineLevel="1" collapsed="1">
      <c r="A1562" s="390"/>
      <c r="B1562" s="391"/>
      <c r="C1562" s="392">
        <f>'ASU Fed'!$C$49</f>
        <v>0</v>
      </c>
      <c r="D1562" s="392">
        <f>'ASU Fed'!$D$49</f>
        <v>0</v>
      </c>
      <c r="E1562" s="392">
        <f>'ASU Fed'!$E$49</f>
        <v>20710350</v>
      </c>
      <c r="F1562" s="392">
        <f>'ASU Fed'!$F$49</f>
        <v>3863617</v>
      </c>
      <c r="G1562" s="392">
        <f>'ASU Fed'!$G$49</f>
        <v>16846733</v>
      </c>
      <c r="H1562" s="393"/>
    </row>
    <row r="1563" spans="1:8" hidden="1" outlineLevel="1" collapsed="1">
      <c r="A1563" s="390"/>
      <c r="B1563" s="391"/>
      <c r="C1563" s="392">
        <f>'AUS1 Fed'!$C$49</f>
        <v>0</v>
      </c>
      <c r="D1563" s="392">
        <f>'AUS1 Fed'!$D$49</f>
        <v>0</v>
      </c>
      <c r="E1563" s="392">
        <f>'AUS1 Fed'!$E$49</f>
        <v>95731302</v>
      </c>
      <c r="F1563" s="392">
        <f>'AUS1 Fed'!$F$49</f>
        <v>5599224</v>
      </c>
      <c r="G1563" s="392">
        <f>'AUS1 Fed'!$G$49</f>
        <v>0</v>
      </c>
      <c r="H1563" s="393"/>
    </row>
    <row r="1564" spans="1:8" hidden="1" outlineLevel="1" collapsed="1">
      <c r="A1564" s="390"/>
      <c r="B1564" s="391"/>
      <c r="C1564" s="392">
        <f>'Dal Fed'!$C$49</f>
        <v>0</v>
      </c>
      <c r="D1564" s="392">
        <f>'Dal Fed'!$D$49</f>
        <v>0</v>
      </c>
      <c r="E1564" s="392">
        <f>'Dal Fed'!$E$49</f>
        <v>54246572</v>
      </c>
      <c r="F1564" s="392">
        <f>'Dal Fed'!$F$49</f>
        <v>6539765</v>
      </c>
      <c r="G1564" s="392">
        <f>'Dal Fed'!$G$49</f>
        <v>0</v>
      </c>
      <c r="H1564" s="393"/>
    </row>
    <row r="1565" spans="1:8" hidden="1" outlineLevel="1" collapsed="1">
      <c r="A1565" s="390"/>
      <c r="B1565" s="391"/>
      <c r="C1565" s="392">
        <f>'E-P Fed'!$C$49</f>
        <v>0</v>
      </c>
      <c r="D1565" s="392">
        <f>'E-P Fed'!$D$49</f>
        <v>0</v>
      </c>
      <c r="E1565" s="392">
        <f>'E-P Fed'!$E$49</f>
        <v>81432282</v>
      </c>
      <c r="F1565" s="392">
        <f>'E-P Fed'!$F$49</f>
        <v>31699197</v>
      </c>
      <c r="G1565" s="392">
        <f>'E-P Fed'!$G$49</f>
        <v>48825498</v>
      </c>
      <c r="H1565" s="393"/>
    </row>
    <row r="1566" spans="1:8" hidden="1" outlineLevel="1" collapsed="1">
      <c r="A1566" s="390"/>
      <c r="B1566" s="391"/>
      <c r="C1566" s="392">
        <f>'LU Fed'!$C$49</f>
        <v>0</v>
      </c>
      <c r="D1566" s="392">
        <f>'LU Fed'!$D$49</f>
        <v>0</v>
      </c>
      <c r="E1566" s="392">
        <f>'LU Fed'!$E$49</f>
        <v>22688124</v>
      </c>
      <c r="F1566" s="392">
        <f>'LU Fed'!$F$49</f>
        <v>12021247</v>
      </c>
      <c r="G1566" s="392">
        <f>'LU Fed'!$G$49</f>
        <v>0</v>
      </c>
      <c r="H1566" s="393"/>
    </row>
    <row r="1567" spans="1:8" hidden="1" outlineLevel="1" collapsed="1">
      <c r="A1567" s="390"/>
      <c r="B1567" s="391"/>
      <c r="C1567" s="392">
        <f>'MIdWST Fed'!$C$49</f>
        <v>0</v>
      </c>
      <c r="D1567" s="392">
        <f>'MIdWST Fed'!$D$49</f>
        <v>0</v>
      </c>
      <c r="E1567" s="392">
        <f>'MIdWST Fed'!$E$49</f>
        <v>14091693</v>
      </c>
      <c r="F1567" s="392">
        <f>'MIdWST Fed'!$F$49</f>
        <v>2520577</v>
      </c>
      <c r="G1567" s="392">
        <f>'MIdWST Fed'!$G$49</f>
        <v>11571116</v>
      </c>
      <c r="H1567" s="393"/>
    </row>
    <row r="1568" spans="1:8" hidden="1" outlineLevel="1" collapsed="1">
      <c r="A1568" s="390"/>
      <c r="B1568" s="391"/>
      <c r="C1568" s="392">
        <f>'P-B Fed'!$C$49</f>
        <v>0</v>
      </c>
      <c r="D1568" s="392">
        <f>'P-B Fed'!$D$49</f>
        <v>0</v>
      </c>
      <c r="E1568" s="392">
        <f>'P-B Fed'!$E$49</f>
        <v>0</v>
      </c>
      <c r="F1568" s="392">
        <f>'P-B Fed'!$F$49</f>
        <v>0</v>
      </c>
      <c r="G1568" s="392">
        <f>'P-B Fed'!$G$49</f>
        <v>0</v>
      </c>
      <c r="H1568" s="393"/>
    </row>
    <row r="1569" spans="1:8" hidden="1" outlineLevel="1" collapsed="1">
      <c r="A1569" s="390"/>
      <c r="B1569" s="391"/>
      <c r="C1569" s="392">
        <f>'PVAMU Fed'!$C$49</f>
        <v>0</v>
      </c>
      <c r="D1569" s="392">
        <f>'PVAMU Fed'!$D$49</f>
        <v>0</v>
      </c>
      <c r="E1569" s="392">
        <f>'PVAMU Fed'!$E$49</f>
        <v>84101911</v>
      </c>
      <c r="F1569" s="392">
        <f>'PVAMU Fed'!$F$49</f>
        <v>6488593</v>
      </c>
      <c r="G1569" s="392">
        <f>'PVAMU Fed'!$G$49</f>
        <v>0</v>
      </c>
      <c r="H1569" s="393"/>
    </row>
    <row r="1570" spans="1:8" hidden="1" outlineLevel="1" collapsed="1">
      <c r="A1570" s="390"/>
      <c r="B1570" s="391"/>
      <c r="C1570" s="392">
        <f>'RGV1 Fed'!$C$49</f>
        <v>0</v>
      </c>
      <c r="D1570" s="392">
        <f>'RGV1 Fed'!$D$49</f>
        <v>0</v>
      </c>
      <c r="E1570" s="392">
        <f>'RGV1 Fed'!$E$49</f>
        <v>107524367</v>
      </c>
      <c r="F1570" s="392">
        <f>'RGV1 Fed'!$F$49</f>
        <v>34396951</v>
      </c>
      <c r="G1570" s="392">
        <f>'RGV1 Fed'!$G$49</f>
        <v>0</v>
      </c>
      <c r="H1570" s="393"/>
    </row>
    <row r="1571" spans="1:8" hidden="1" outlineLevel="1" collapsed="1">
      <c r="A1571" s="390"/>
      <c r="B1571" s="391"/>
      <c r="C1571" s="392">
        <f>'S-A Fed'!$C$49</f>
        <v>0</v>
      </c>
      <c r="D1571" s="392">
        <f>'S-A Fed'!$D$49</f>
        <v>0</v>
      </c>
      <c r="E1571" s="392">
        <f>'S-A Fed'!$E$49</f>
        <v>91909384</v>
      </c>
      <c r="F1571" s="392">
        <f>'S-A Fed'!$F$49</f>
        <v>28560790</v>
      </c>
      <c r="G1571" s="392">
        <f>'S-A Fed'!$G$49</f>
        <v>0</v>
      </c>
      <c r="H1571" s="393"/>
    </row>
    <row r="1572" spans="1:8" hidden="1" outlineLevel="1" collapsed="1">
      <c r="A1572" s="390"/>
      <c r="B1572" s="391"/>
      <c r="C1572" s="392">
        <f>'SFA Fed'!$C$49</f>
        <v>0</v>
      </c>
      <c r="D1572" s="392">
        <f>'SFA Fed'!$D$49</f>
        <v>0</v>
      </c>
      <c r="E1572" s="392">
        <f>'SFA Fed'!$E$49</f>
        <v>31585512</v>
      </c>
      <c r="F1572" s="392">
        <f>'SFA Fed'!$F$49</f>
        <v>29316549</v>
      </c>
      <c r="G1572" s="392">
        <f>'SFA Fed'!$G$49</f>
        <v>0</v>
      </c>
      <c r="H1572" s="393"/>
    </row>
    <row r="1573" spans="1:8" hidden="1" outlineLevel="1" collapsed="1">
      <c r="A1573" s="390"/>
      <c r="B1573" s="391"/>
      <c r="C1573" s="392">
        <f>'SHSU1 Fed'!$C$49</f>
        <v>0</v>
      </c>
      <c r="D1573" s="392">
        <f>'SHSU1 Fed'!$D$49</f>
        <v>0</v>
      </c>
      <c r="E1573" s="392">
        <f>'SHSU1 Fed'!$E$49</f>
        <v>52301207</v>
      </c>
      <c r="F1573" s="392">
        <f>'SHSU1 Fed'!$F$49</f>
        <v>5246399</v>
      </c>
      <c r="G1573" s="392">
        <f>'SHSU1 Fed'!$G$49</f>
        <v>0</v>
      </c>
      <c r="H1573" s="393"/>
    </row>
    <row r="1574" spans="1:8" hidden="1" outlineLevel="1" collapsed="1">
      <c r="A1574" s="390"/>
      <c r="B1574" s="391"/>
      <c r="C1574" s="392">
        <f>'SRSU Fed'!$C$49</f>
        <v>0</v>
      </c>
      <c r="D1574" s="392">
        <f>'SRSU Fed'!$D$49</f>
        <v>0</v>
      </c>
      <c r="E1574" s="392">
        <f>'SRSU Fed'!$E$49</f>
        <v>7696430</v>
      </c>
      <c r="F1574" s="392">
        <f>'SRSU Fed'!$F$49</f>
        <v>72003</v>
      </c>
      <c r="G1574" s="392">
        <f>'SRSU Fed'!$G$49</f>
        <v>0</v>
      </c>
      <c r="H1574" s="393"/>
    </row>
    <row r="1575" spans="1:8" hidden="1" outlineLevel="1" collapsed="1">
      <c r="A1575" s="390"/>
      <c r="B1575" s="391"/>
      <c r="C1575" s="392">
        <f>'TAMIU Fed'!$C$49</f>
        <v>0</v>
      </c>
      <c r="D1575" s="392">
        <f>'TAMIU Fed'!$D$49</f>
        <v>0</v>
      </c>
      <c r="E1575" s="392">
        <f>'TAMIU Fed'!$E$49</f>
        <v>30962908</v>
      </c>
      <c r="F1575" s="392">
        <f>'TAMIU Fed'!$F$49</f>
        <v>222926</v>
      </c>
      <c r="G1575" s="392">
        <f>'TAMIU Fed'!$G$49</f>
        <v>0</v>
      </c>
      <c r="H1575" s="393"/>
    </row>
    <row r="1576" spans="1:8" hidden="1" outlineLevel="1" collapsed="1">
      <c r="A1576" s="390"/>
      <c r="B1576" s="391"/>
      <c r="C1576" s="392">
        <f>'TAMU Fed'!$C$49</f>
        <v>0</v>
      </c>
      <c r="D1576" s="392">
        <f>'TAMU Fed'!$D$49</f>
        <v>0</v>
      </c>
      <c r="E1576" s="392">
        <f>'TAMU Fed'!$E$49</f>
        <v>107951643</v>
      </c>
      <c r="F1576" s="392">
        <f>'TAMU Fed'!$F$49</f>
        <v>29668967</v>
      </c>
      <c r="G1576" s="392">
        <f>'TAMU Fed'!$G$49</f>
        <v>2884</v>
      </c>
      <c r="H1576" s="393"/>
    </row>
    <row r="1577" spans="1:8" hidden="1" outlineLevel="1" collapsed="1">
      <c r="A1577" s="390"/>
      <c r="B1577" s="391"/>
      <c r="C1577" s="392">
        <f>'TAMUC Fed'!$C$49</f>
        <v>0</v>
      </c>
      <c r="D1577" s="392">
        <f>'TAMUC Fed'!$D$49</f>
        <v>0</v>
      </c>
      <c r="E1577" s="392">
        <f>'TAMUC Fed'!$E$49</f>
        <v>17546698</v>
      </c>
      <c r="F1577" s="392">
        <f>'TAMUC Fed'!$F$49</f>
        <v>34652</v>
      </c>
      <c r="G1577" s="392">
        <f>'TAMUC Fed'!$G$49</f>
        <v>0</v>
      </c>
      <c r="H1577" s="393"/>
    </row>
    <row r="1578" spans="1:8" hidden="1" outlineLevel="1" collapsed="1">
      <c r="A1578" s="390"/>
      <c r="B1578" s="391"/>
      <c r="C1578" s="392">
        <f>'TAMUCC Fed'!$C$49</f>
        <v>0</v>
      </c>
      <c r="D1578" s="392">
        <f>'TAMUCC Fed'!$D$49</f>
        <v>0</v>
      </c>
      <c r="E1578" s="392">
        <f>'TAMUCC Fed'!$E$49</f>
        <v>30446793</v>
      </c>
      <c r="F1578" s="392">
        <f>'TAMUCC Fed'!$F$49</f>
        <v>10456978</v>
      </c>
      <c r="G1578" s="392">
        <f>'TAMUCC Fed'!$G$49</f>
        <v>19989815</v>
      </c>
      <c r="H1578" s="393"/>
    </row>
    <row r="1579" spans="1:8" hidden="1" outlineLevel="1" collapsed="1">
      <c r="A1579" s="390"/>
      <c r="B1579" s="391"/>
      <c r="C1579" s="392">
        <f>'TAMUCT Fed'!$C$49</f>
        <v>0</v>
      </c>
      <c r="D1579" s="392">
        <f>'TAMUCT Fed'!$D$49</f>
        <v>0</v>
      </c>
      <c r="E1579" s="392">
        <f>'TAMUCT Fed'!$E$49</f>
        <v>5125364</v>
      </c>
      <c r="F1579" s="392">
        <f>'TAMUCT Fed'!$F$49</f>
        <v>0</v>
      </c>
      <c r="G1579" s="392">
        <f>'TAMUCT Fed'!$G$49</f>
        <v>5125364</v>
      </c>
      <c r="H1579" s="393"/>
    </row>
    <row r="1580" spans="1:8" hidden="1" outlineLevel="1" collapsed="1">
      <c r="A1580" s="390"/>
      <c r="B1580" s="391"/>
      <c r="C1580" s="392">
        <f>'TAMUG Fed'!$C$49</f>
        <v>0</v>
      </c>
      <c r="D1580" s="392">
        <f>'TAMUG Fed'!$D$49</f>
        <v>0</v>
      </c>
      <c r="E1580" s="392">
        <f>'TAMUG Fed'!$E$49</f>
        <v>0</v>
      </c>
      <c r="F1580" s="392">
        <f>'TAMUG Fed'!$F$49</f>
        <v>0</v>
      </c>
      <c r="G1580" s="392">
        <f>'TAMUG Fed'!$G$49</f>
        <v>0</v>
      </c>
      <c r="H1580" s="393"/>
    </row>
    <row r="1581" spans="1:8" hidden="1" outlineLevel="1" collapsed="1">
      <c r="A1581" s="390"/>
      <c r="B1581" s="391"/>
      <c r="C1581" s="392">
        <f>'TAMUK Fed'!$C$49</f>
        <v>0</v>
      </c>
      <c r="D1581" s="392">
        <f>'TAMUK Fed'!$D$49</f>
        <v>0</v>
      </c>
      <c r="E1581" s="392">
        <f>'TAMUK Fed'!$E$49</f>
        <v>22672061</v>
      </c>
      <c r="F1581" s="392">
        <f>'TAMUK Fed'!$F$49</f>
        <v>0</v>
      </c>
      <c r="G1581" s="392">
        <f>'TAMUK Fed'!$G$49</f>
        <v>0</v>
      </c>
      <c r="H1581" s="393"/>
    </row>
    <row r="1582" spans="1:8" hidden="1" outlineLevel="1" collapsed="1">
      <c r="A1582" s="390"/>
      <c r="B1582" s="391"/>
      <c r="C1582" s="392">
        <f>'TAMUSA Fed'!$C$49</f>
        <v>0</v>
      </c>
      <c r="D1582" s="392">
        <f>'TAMUSA Fed'!$D$49</f>
        <v>0</v>
      </c>
      <c r="E1582" s="392">
        <f>'TAMUSA Fed'!$E$49</f>
        <v>19163774</v>
      </c>
      <c r="F1582" s="392">
        <f>'TAMUSA Fed'!$F$49</f>
        <v>8314429</v>
      </c>
      <c r="G1582" s="392">
        <f>'TAMUSA Fed'!$G$49</f>
        <v>406489</v>
      </c>
      <c r="H1582" s="393"/>
    </row>
    <row r="1583" spans="1:8" hidden="1" outlineLevel="1" collapsed="1">
      <c r="A1583" s="390"/>
      <c r="B1583" s="391"/>
      <c r="C1583" s="392">
        <f>'TAMUT Fed'!$C$49</f>
        <v>0</v>
      </c>
      <c r="D1583" s="392">
        <f>'TAMUT Fed'!$D$49</f>
        <v>0</v>
      </c>
      <c r="E1583" s="392">
        <f>'TAMUT Fed'!$E$49</f>
        <v>5228701</v>
      </c>
      <c r="F1583" s="392">
        <f>'TAMUT Fed'!$F$49</f>
        <v>704561</v>
      </c>
      <c r="G1583" s="392">
        <f>'TAMUT Fed'!$G$49</f>
        <v>0</v>
      </c>
      <c r="H1583" s="393"/>
    </row>
    <row r="1584" spans="1:8" hidden="1" outlineLevel="1" collapsed="1">
      <c r="A1584" s="390"/>
      <c r="B1584" s="391"/>
      <c r="C1584" s="392">
        <f>'TARLST Fed'!$C$49</f>
        <v>0</v>
      </c>
      <c r="D1584" s="392">
        <f>'TARLST Fed'!$D$49</f>
        <v>0</v>
      </c>
      <c r="E1584" s="392">
        <f>'TARLST Fed'!$E$49</f>
        <v>30423619</v>
      </c>
      <c r="F1584" s="392">
        <f>'TARLST Fed'!$F$49</f>
        <v>4550500</v>
      </c>
      <c r="G1584" s="392">
        <f>'TARLST Fed'!$G$49</f>
        <v>0</v>
      </c>
      <c r="H1584" s="393"/>
    </row>
    <row r="1585" spans="1:50" hidden="1" outlineLevel="1" collapsed="1">
      <c r="A1585" s="390"/>
      <c r="B1585" s="391"/>
      <c r="C1585" s="392">
        <f>'TSU Fed'!$C$49</f>
        <v>0</v>
      </c>
      <c r="D1585" s="392">
        <f>'TSU Fed'!$D$49</f>
        <v>0</v>
      </c>
      <c r="E1585" s="392">
        <f>'TSU Fed'!$E$49</f>
        <v>90134029</v>
      </c>
      <c r="F1585" s="392">
        <f>'TSU Fed'!$F$49</f>
        <v>3275552</v>
      </c>
      <c r="G1585" s="392">
        <f>'TSU Fed'!$G$49</f>
        <v>0</v>
      </c>
      <c r="H1585" s="393"/>
    </row>
    <row r="1586" spans="1:50" hidden="1" outlineLevel="1" collapsed="1">
      <c r="A1586" s="390"/>
      <c r="B1586" s="391"/>
      <c r="C1586" s="392">
        <f>'TTU Fed'!$C$49</f>
        <v>0</v>
      </c>
      <c r="D1586" s="392">
        <f>'TTU Fed'!$D$49</f>
        <v>0</v>
      </c>
      <c r="E1586" s="392">
        <f>'TTU Fed'!$E$49</f>
        <v>75049170</v>
      </c>
      <c r="F1586" s="392">
        <f>'TTU Fed'!$F$49</f>
        <v>20626525</v>
      </c>
      <c r="G1586" s="392">
        <f>'TTU Fed'!$G$49</f>
        <v>0</v>
      </c>
      <c r="H1586" s="393"/>
    </row>
    <row r="1587" spans="1:50" hidden="1" outlineLevel="1" collapsed="1">
      <c r="A1587" s="390"/>
      <c r="B1587" s="391"/>
      <c r="C1587" s="392">
        <f>'TWU Fed'!$C$49</f>
        <v>0</v>
      </c>
      <c r="D1587" s="392">
        <f>'TWU Fed'!$D$49</f>
        <v>0</v>
      </c>
      <c r="E1587" s="392">
        <f>'TWU Fed'!$E$49</f>
        <v>28722746</v>
      </c>
      <c r="F1587" s="392">
        <f>'TWU Fed'!$F$49</f>
        <v>4304949</v>
      </c>
      <c r="G1587" s="392">
        <f>'TWU Fed'!$G$49</f>
        <v>267207</v>
      </c>
      <c r="H1587" s="393"/>
    </row>
    <row r="1588" spans="1:50" hidden="1" outlineLevel="1" collapsed="1">
      <c r="A1588" s="390"/>
      <c r="B1588" s="391"/>
      <c r="C1588" s="392">
        <f>'TXST Fed'!$C$49</f>
        <v>0</v>
      </c>
      <c r="D1588" s="392">
        <f>'TXST Fed'!$D$49</f>
        <v>0</v>
      </c>
      <c r="E1588" s="392">
        <f>'TXST Fed'!$E$49</f>
        <v>97625405</v>
      </c>
      <c r="F1588" s="392">
        <f>'TXST Fed'!$F$49</f>
        <v>3197689</v>
      </c>
      <c r="G1588" s="392">
        <f>'TXST Fed'!$G$49</f>
        <v>94427716</v>
      </c>
      <c r="H1588" s="393"/>
    </row>
    <row r="1589" spans="1:50" hidden="1" outlineLevel="1" collapsed="1">
      <c r="A1589" s="390"/>
      <c r="B1589" s="391"/>
      <c r="C1589" s="392">
        <f>'TYL Fed'!$C$49</f>
        <v>0</v>
      </c>
      <c r="D1589" s="392">
        <f>'TYL Fed'!$D$49</f>
        <v>0</v>
      </c>
      <c r="E1589" s="392">
        <f>'TYL Fed'!$E$49</f>
        <v>17546698</v>
      </c>
      <c r="F1589" s="392">
        <f>'TYL Fed'!$F$49</f>
        <v>34652</v>
      </c>
      <c r="G1589" s="392">
        <f>'TYL Fed'!$G$49</f>
        <v>0</v>
      </c>
      <c r="H1589" s="393"/>
    </row>
    <row r="1590" spans="1:50" hidden="1" outlineLevel="1" collapsed="1">
      <c r="A1590" s="390"/>
      <c r="B1590" s="391"/>
      <c r="C1590" s="392">
        <f>'UH1 Fed'!$C$49</f>
        <v>0</v>
      </c>
      <c r="D1590" s="392">
        <f>'UH1 Fed'!$D$49</f>
        <v>0</v>
      </c>
      <c r="E1590" s="392">
        <f>'UH1 Fed'!$E$49</f>
        <v>116145552</v>
      </c>
      <c r="F1590" s="392">
        <f>'UH1 Fed'!$F$49</f>
        <v>17528600</v>
      </c>
      <c r="G1590" s="392">
        <f>'UH1 Fed'!$G$49</f>
        <v>0</v>
      </c>
      <c r="H1590" s="393"/>
    </row>
    <row r="1591" spans="1:50" hidden="1" outlineLevel="1" collapsed="1">
      <c r="A1591" s="390"/>
      <c r="B1591" s="391"/>
      <c r="C1591" s="392">
        <f>'UHCL Fed'!$C$49</f>
        <v>0</v>
      </c>
      <c r="D1591" s="392">
        <f>'UHCL Fed'!$D$49</f>
        <v>0</v>
      </c>
      <c r="E1591" s="392">
        <f>'UHCL Fed'!$E$49</f>
        <v>18905450</v>
      </c>
      <c r="F1591" s="392">
        <f>'UHCL Fed'!$F$49</f>
        <v>3506875</v>
      </c>
      <c r="G1591" s="392">
        <f>'UHCL Fed'!$G$49</f>
        <v>1008705</v>
      </c>
      <c r="H1591" s="393"/>
    </row>
    <row r="1592" spans="1:50" hidden="1" outlineLevel="1" collapsed="1">
      <c r="A1592" s="390"/>
      <c r="B1592" s="391"/>
      <c r="C1592" s="392">
        <f>'UHD Fed'!$C$49</f>
        <v>0</v>
      </c>
      <c r="D1592" s="392">
        <f>'UHD Fed'!$D$49</f>
        <v>0</v>
      </c>
      <c r="E1592" s="392">
        <f>'UHD Fed'!$E$49</f>
        <v>33963312</v>
      </c>
      <c r="F1592" s="392">
        <f>'UHD Fed'!$F$49</f>
        <v>8933553</v>
      </c>
      <c r="G1592" s="392">
        <f>'UHD Fed'!$G$49</f>
        <v>0</v>
      </c>
      <c r="H1592" s="393"/>
    </row>
    <row r="1593" spans="1:50" hidden="1" outlineLevel="1" collapsed="1">
      <c r="A1593" s="390"/>
      <c r="B1593" s="391"/>
      <c r="C1593" s="392">
        <f>'UHV Fed'!$C$49</f>
        <v>0</v>
      </c>
      <c r="D1593" s="392">
        <f>'UHV Fed'!$D$49</f>
        <v>0</v>
      </c>
      <c r="E1593" s="392">
        <f>'UHV Fed'!$E$49</f>
        <v>6973195</v>
      </c>
      <c r="F1593" s="392">
        <f>'UHV Fed'!$F$49</f>
        <v>1438035</v>
      </c>
      <c r="G1593" s="392">
        <f>'UHV Fed'!$G$49</f>
        <v>5535160</v>
      </c>
      <c r="H1593" s="393"/>
    </row>
    <row r="1594" spans="1:50" hidden="1" outlineLevel="1" collapsed="1">
      <c r="A1594" s="390"/>
      <c r="B1594" s="391"/>
      <c r="C1594" s="392">
        <f>'UNT Fed'!$C$49</f>
        <v>0</v>
      </c>
      <c r="D1594" s="392">
        <f>'UNT Fed'!$D$49</f>
        <v>0</v>
      </c>
      <c r="E1594" s="392">
        <f>'UNT Fed'!$E$49</f>
        <v>89561501</v>
      </c>
      <c r="F1594" s="392">
        <f>'UNT Fed'!$F$49</f>
        <v>28876793</v>
      </c>
      <c r="G1594" s="392">
        <f>'UNT Fed'!$G$49</f>
        <v>192486</v>
      </c>
      <c r="H1594" s="393"/>
    </row>
    <row r="1595" spans="1:50" hidden="1" outlineLevel="1" collapsed="1">
      <c r="A1595" s="390"/>
      <c r="B1595" s="391"/>
      <c r="C1595" s="392">
        <f>'UNTD Fed'!$C$49</f>
        <v>0</v>
      </c>
      <c r="D1595" s="392">
        <f>'UNTD Fed'!$D$49</f>
        <v>0</v>
      </c>
      <c r="E1595" s="392">
        <f>'UNTD Fed'!$E$49</f>
        <v>10360810</v>
      </c>
      <c r="F1595" s="392">
        <f>'UNTD Fed'!$F$49</f>
        <v>3165204</v>
      </c>
      <c r="G1595" s="392">
        <f>'UNTD Fed'!$G$49</f>
        <v>517971</v>
      </c>
      <c r="H1595" s="393"/>
    </row>
    <row r="1596" spans="1:50" hidden="1" outlineLevel="1" collapsed="1">
      <c r="A1596" s="390"/>
      <c r="B1596" s="391"/>
      <c r="C1596" s="392">
        <f>'WTAMU Fed'!$C$49</f>
        <v>0</v>
      </c>
      <c r="D1596" s="392">
        <f>'WTAMU Fed'!$D$49</f>
        <v>0</v>
      </c>
      <c r="E1596" s="392">
        <f>'WTAMU Fed'!$E$49</f>
        <v>18824902</v>
      </c>
      <c r="F1596" s="392">
        <f>'WTAMU Fed'!$F$49</f>
        <v>1856842</v>
      </c>
      <c r="G1596" s="392">
        <f>'WTAMU Fed'!$G$49</f>
        <v>0</v>
      </c>
      <c r="H1596" s="393"/>
    </row>
    <row r="1597" spans="1:50" s="402" customFormat="1" collapsed="1">
      <c r="A1597" s="386" t="s">
        <v>1027</v>
      </c>
      <c r="B1597" s="395" t="s">
        <v>1029</v>
      </c>
      <c r="C1597" s="396">
        <f>SUM(C1561:C1596)</f>
        <v>0</v>
      </c>
      <c r="D1597" s="396">
        <f>SUM(D1561:D1596)</f>
        <v>0</v>
      </c>
      <c r="E1597" s="396">
        <f>SUM(E1561:E1596)</f>
        <v>1610498721</v>
      </c>
      <c r="F1597" s="396">
        <f>SUM(F1561:F1596)</f>
        <v>349856843</v>
      </c>
      <c r="G1597" s="396">
        <f>SUM(G1561:G1596)</f>
        <v>205063640</v>
      </c>
      <c r="H1597" s="397"/>
      <c r="I1597" s="321"/>
      <c r="J1597" s="321"/>
      <c r="K1597" s="321"/>
      <c r="L1597" s="321"/>
      <c r="M1597" s="321"/>
      <c r="N1597" s="321"/>
      <c r="O1597" s="321"/>
      <c r="P1597" s="321"/>
      <c r="Q1597" s="321"/>
      <c r="R1597" s="321"/>
      <c r="S1597" s="321"/>
      <c r="T1597" s="321"/>
      <c r="U1597" s="321"/>
      <c r="V1597" s="321"/>
      <c r="W1597" s="321"/>
      <c r="X1597" s="321"/>
      <c r="Y1597" s="321"/>
      <c r="Z1597" s="321"/>
      <c r="AA1597" s="321"/>
      <c r="AB1597" s="321"/>
      <c r="AC1597" s="321"/>
      <c r="AD1597" s="321"/>
      <c r="AE1597" s="321"/>
      <c r="AF1597" s="321"/>
      <c r="AG1597" s="321"/>
      <c r="AH1597" s="321"/>
      <c r="AI1597" s="321"/>
      <c r="AJ1597" s="321"/>
      <c r="AK1597" s="321"/>
      <c r="AL1597" s="321"/>
      <c r="AM1597" s="321"/>
      <c r="AN1597" s="321"/>
      <c r="AO1597" s="321"/>
      <c r="AP1597" s="321"/>
      <c r="AQ1597" s="321"/>
      <c r="AR1597" s="321"/>
      <c r="AS1597" s="321"/>
      <c r="AT1597" s="321"/>
      <c r="AU1597" s="321"/>
      <c r="AV1597" s="321"/>
      <c r="AW1597" s="321"/>
      <c r="AX1597" s="321"/>
    </row>
    <row r="1598" spans="1:50">
      <c r="B1598" s="400"/>
      <c r="C1598" s="401"/>
      <c r="D1598" s="401"/>
      <c r="E1598" s="401"/>
      <c r="F1598" s="401"/>
      <c r="G1598" s="401"/>
    </row>
    <row r="1599" spans="1:50" hidden="1" outlineLevel="1">
      <c r="B1599" s="400"/>
      <c r="C1599" s="401">
        <f>'ARL Fed'!$C$51</f>
        <v>0</v>
      </c>
      <c r="D1599" s="401">
        <f>'ARL Fed'!$D$51</f>
        <v>0</v>
      </c>
      <c r="E1599" s="401">
        <f>'ARL Fed'!$E$51</f>
        <v>0</v>
      </c>
      <c r="F1599" s="401">
        <f>'ARL Fed'!$F$51</f>
        <v>0</v>
      </c>
      <c r="G1599" s="401">
        <f>'ARL Fed'!$G$51</f>
        <v>0</v>
      </c>
    </row>
    <row r="1600" spans="1:50" hidden="1" outlineLevel="1" collapsed="1">
      <c r="B1600" s="400"/>
      <c r="C1600" s="401">
        <f>'ASU Fed'!$C$51</f>
        <v>0</v>
      </c>
      <c r="D1600" s="401">
        <f>'ASU Fed'!$D$51</f>
        <v>0</v>
      </c>
      <c r="E1600" s="401">
        <f>'ASU Fed'!$E$51</f>
        <v>0</v>
      </c>
      <c r="F1600" s="401">
        <f>'ASU Fed'!$F$51</f>
        <v>0</v>
      </c>
      <c r="G1600" s="401">
        <f>'ASU Fed'!$G$51</f>
        <v>0</v>
      </c>
    </row>
    <row r="1601" spans="2:7" hidden="1" outlineLevel="1" collapsed="1">
      <c r="B1601" s="400"/>
      <c r="C1601" s="401">
        <f>'AUS1 Fed'!$C$51</f>
        <v>0</v>
      </c>
      <c r="D1601" s="401">
        <f>'AUS1 Fed'!$D$51</f>
        <v>0</v>
      </c>
      <c r="E1601" s="401">
        <f>'AUS1 Fed'!$E$51</f>
        <v>0</v>
      </c>
      <c r="F1601" s="401">
        <f>'AUS1 Fed'!$F$51</f>
        <v>0</v>
      </c>
      <c r="G1601" s="401">
        <f>'AUS1 Fed'!$G$51</f>
        <v>0</v>
      </c>
    </row>
    <row r="1602" spans="2:7" hidden="1" outlineLevel="1" collapsed="1">
      <c r="B1602" s="400"/>
      <c r="C1602" s="401">
        <f>'Dal Fed'!$C$51</f>
        <v>0</v>
      </c>
      <c r="D1602" s="401">
        <f>'Dal Fed'!$D$51</f>
        <v>0</v>
      </c>
      <c r="E1602" s="401">
        <f>'Dal Fed'!$E$51</f>
        <v>0</v>
      </c>
      <c r="F1602" s="401">
        <f>'Dal Fed'!$F$51</f>
        <v>0</v>
      </c>
      <c r="G1602" s="401">
        <f>'Dal Fed'!$G$51</f>
        <v>0</v>
      </c>
    </row>
    <row r="1603" spans="2:7" hidden="1" outlineLevel="1" collapsed="1">
      <c r="B1603" s="400"/>
      <c r="C1603" s="401">
        <f>'E-P Fed'!$C$51</f>
        <v>0</v>
      </c>
      <c r="D1603" s="401">
        <f>'E-P Fed'!$D$51</f>
        <v>0</v>
      </c>
      <c r="E1603" s="401">
        <f>'E-P Fed'!$E$51</f>
        <v>0</v>
      </c>
      <c r="F1603" s="401">
        <f>'E-P Fed'!$F$51</f>
        <v>0</v>
      </c>
      <c r="G1603" s="401">
        <f>'E-P Fed'!$G$51</f>
        <v>0</v>
      </c>
    </row>
    <row r="1604" spans="2:7" hidden="1" outlineLevel="1" collapsed="1">
      <c r="B1604" s="400"/>
      <c r="C1604" s="401">
        <f>'LU Fed'!$C$51</f>
        <v>0</v>
      </c>
      <c r="D1604" s="401">
        <f>'LU Fed'!$D$51</f>
        <v>0</v>
      </c>
      <c r="E1604" s="401">
        <f>'LU Fed'!$E$51</f>
        <v>0</v>
      </c>
      <c r="F1604" s="401">
        <f>'LU Fed'!$F$51</f>
        <v>0</v>
      </c>
      <c r="G1604" s="401">
        <f>'LU Fed'!$G$51</f>
        <v>0</v>
      </c>
    </row>
    <row r="1605" spans="2:7" hidden="1" outlineLevel="1" collapsed="1">
      <c r="B1605" s="400"/>
      <c r="C1605" s="401">
        <f>'MIdWST Fed'!$C$51</f>
        <v>0</v>
      </c>
      <c r="D1605" s="401">
        <f>'MIdWST Fed'!$D$51</f>
        <v>0</v>
      </c>
      <c r="E1605" s="401">
        <f>'MIdWST Fed'!$E$51</f>
        <v>0</v>
      </c>
      <c r="F1605" s="401">
        <f>'MIdWST Fed'!$F$51</f>
        <v>0</v>
      </c>
      <c r="G1605" s="401">
        <f>'MIdWST Fed'!$G$51</f>
        <v>0</v>
      </c>
    </row>
    <row r="1606" spans="2:7" hidden="1" outlineLevel="1" collapsed="1">
      <c r="B1606" s="400"/>
      <c r="C1606" s="401">
        <f>'P-B Fed'!$C$51</f>
        <v>0</v>
      </c>
      <c r="D1606" s="401">
        <f>'P-B Fed'!$D$51</f>
        <v>0</v>
      </c>
      <c r="E1606" s="401">
        <f>'P-B Fed'!$E$51</f>
        <v>0</v>
      </c>
      <c r="F1606" s="401">
        <f>'P-B Fed'!$F$51</f>
        <v>0</v>
      </c>
      <c r="G1606" s="401">
        <f>'P-B Fed'!$G$51</f>
        <v>0</v>
      </c>
    </row>
    <row r="1607" spans="2:7" hidden="1" outlineLevel="1" collapsed="1">
      <c r="B1607" s="400"/>
      <c r="C1607" s="401">
        <f>'PVAMU Fed'!$C$51</f>
        <v>0</v>
      </c>
      <c r="D1607" s="401">
        <f>'PVAMU Fed'!$D$51</f>
        <v>0</v>
      </c>
      <c r="E1607" s="401">
        <f>'PVAMU Fed'!$E$51</f>
        <v>0</v>
      </c>
      <c r="F1607" s="401">
        <f>'PVAMU Fed'!$F$51</f>
        <v>0</v>
      </c>
      <c r="G1607" s="401">
        <f>'PVAMU Fed'!$G$51</f>
        <v>0</v>
      </c>
    </row>
    <row r="1608" spans="2:7" hidden="1" outlineLevel="1" collapsed="1">
      <c r="B1608" s="400"/>
      <c r="C1608" s="401">
        <f>'RGV1 Fed'!$C$51</f>
        <v>0</v>
      </c>
      <c r="D1608" s="401">
        <f>'RGV1 Fed'!$D$51</f>
        <v>0</v>
      </c>
      <c r="E1608" s="401">
        <f>'RGV1 Fed'!$E$51</f>
        <v>0</v>
      </c>
      <c r="F1608" s="401">
        <f>'RGV1 Fed'!$F$51</f>
        <v>0</v>
      </c>
      <c r="G1608" s="401">
        <f>'RGV1 Fed'!$G$51</f>
        <v>0</v>
      </c>
    </row>
    <row r="1609" spans="2:7" hidden="1" outlineLevel="1" collapsed="1">
      <c r="B1609" s="400"/>
      <c r="C1609" s="401">
        <f>'S-A Fed'!$C$51</f>
        <v>0</v>
      </c>
      <c r="D1609" s="401">
        <f>'S-A Fed'!$D$51</f>
        <v>0</v>
      </c>
      <c r="E1609" s="401">
        <f>'S-A Fed'!$E$51</f>
        <v>0</v>
      </c>
      <c r="F1609" s="401">
        <f>'S-A Fed'!$F$51</f>
        <v>0</v>
      </c>
      <c r="G1609" s="401">
        <f>'S-A Fed'!$G$51</f>
        <v>0</v>
      </c>
    </row>
    <row r="1610" spans="2:7" hidden="1" outlineLevel="1" collapsed="1">
      <c r="B1610" s="400"/>
      <c r="C1610" s="401">
        <f>'SFA Fed'!$C$51</f>
        <v>0</v>
      </c>
      <c r="D1610" s="401">
        <f>'SFA Fed'!$D$51</f>
        <v>0</v>
      </c>
      <c r="E1610" s="401">
        <f>'SFA Fed'!$E$51</f>
        <v>0</v>
      </c>
      <c r="F1610" s="401">
        <f>'SFA Fed'!$F$51</f>
        <v>0</v>
      </c>
      <c r="G1610" s="401">
        <f>'SFA Fed'!$G$51</f>
        <v>0</v>
      </c>
    </row>
    <row r="1611" spans="2:7" hidden="1" outlineLevel="1" collapsed="1">
      <c r="B1611" s="400"/>
      <c r="C1611" s="401">
        <f>'SHSU1 Fed'!$C$51</f>
        <v>0</v>
      </c>
      <c r="D1611" s="401">
        <f>'SHSU1 Fed'!$D$51</f>
        <v>0</v>
      </c>
      <c r="E1611" s="401">
        <f>'SHSU1 Fed'!$E$51</f>
        <v>0</v>
      </c>
      <c r="F1611" s="401">
        <f>'SHSU1 Fed'!$F$51</f>
        <v>0</v>
      </c>
      <c r="G1611" s="401">
        <f>'SHSU1 Fed'!$G$51</f>
        <v>0</v>
      </c>
    </row>
    <row r="1612" spans="2:7" hidden="1" outlineLevel="1" collapsed="1">
      <c r="B1612" s="400"/>
      <c r="C1612" s="401">
        <f>'SRSU Fed'!$C$51</f>
        <v>0</v>
      </c>
      <c r="D1612" s="401">
        <f>'SRSU Fed'!$D$51</f>
        <v>0</v>
      </c>
      <c r="E1612" s="401">
        <f>'SRSU Fed'!$E$51</f>
        <v>0</v>
      </c>
      <c r="F1612" s="401">
        <f>'SRSU Fed'!$F$51</f>
        <v>0</v>
      </c>
      <c r="G1612" s="401">
        <f>'SRSU Fed'!$G$51</f>
        <v>0</v>
      </c>
    </row>
    <row r="1613" spans="2:7" hidden="1" outlineLevel="1" collapsed="1">
      <c r="B1613" s="400"/>
      <c r="C1613" s="401">
        <f>'TAMIU Fed'!$C$51</f>
        <v>0</v>
      </c>
      <c r="D1613" s="401">
        <f>'TAMIU Fed'!$D$51</f>
        <v>0</v>
      </c>
      <c r="E1613" s="401">
        <f>'TAMIU Fed'!$E$51</f>
        <v>0</v>
      </c>
      <c r="F1613" s="401">
        <f>'TAMIU Fed'!$F$51</f>
        <v>0</v>
      </c>
      <c r="G1613" s="401">
        <f>'TAMIU Fed'!$G$51</f>
        <v>0</v>
      </c>
    </row>
    <row r="1614" spans="2:7" hidden="1" outlineLevel="1" collapsed="1">
      <c r="B1614" s="400"/>
      <c r="C1614" s="401">
        <f>'TAMU Fed'!$C$51</f>
        <v>0</v>
      </c>
      <c r="D1614" s="401">
        <f>'TAMU Fed'!$D$51</f>
        <v>0</v>
      </c>
      <c r="E1614" s="401">
        <f>'TAMU Fed'!$E$51</f>
        <v>0</v>
      </c>
      <c r="F1614" s="401">
        <f>'TAMU Fed'!$F$51</f>
        <v>0</v>
      </c>
      <c r="G1614" s="401">
        <f>'TAMU Fed'!$G$51</f>
        <v>0</v>
      </c>
    </row>
    <row r="1615" spans="2:7" hidden="1" outlineLevel="1" collapsed="1">
      <c r="B1615" s="400"/>
      <c r="C1615" s="401">
        <f>'TAMUC Fed'!$C$51</f>
        <v>0</v>
      </c>
      <c r="D1615" s="401">
        <f>'TAMUC Fed'!$D$51</f>
        <v>0</v>
      </c>
      <c r="E1615" s="401">
        <f>'TAMUC Fed'!$E$51</f>
        <v>0</v>
      </c>
      <c r="F1615" s="401">
        <f>'TAMUC Fed'!$F$51</f>
        <v>0</v>
      </c>
      <c r="G1615" s="401">
        <f>'TAMUC Fed'!$G$51</f>
        <v>0</v>
      </c>
    </row>
    <row r="1616" spans="2:7" hidden="1" outlineLevel="1" collapsed="1">
      <c r="B1616" s="400"/>
      <c r="C1616" s="401">
        <f>'TAMUCC Fed'!$C$51</f>
        <v>0</v>
      </c>
      <c r="D1616" s="401">
        <f>'TAMUCC Fed'!$D$51</f>
        <v>0</v>
      </c>
      <c r="E1616" s="401">
        <f>'TAMUCC Fed'!$E$51</f>
        <v>0</v>
      </c>
      <c r="F1616" s="401">
        <f>'TAMUCC Fed'!$F$51</f>
        <v>0</v>
      </c>
      <c r="G1616" s="401">
        <f>'TAMUCC Fed'!$G$51</f>
        <v>0</v>
      </c>
    </row>
    <row r="1617" spans="2:7" hidden="1" outlineLevel="1" collapsed="1">
      <c r="B1617" s="400"/>
      <c r="C1617" s="401">
        <f>'TAMUCT Fed'!$C$51</f>
        <v>0</v>
      </c>
      <c r="D1617" s="401">
        <f>'TAMUCT Fed'!$D$51</f>
        <v>0</v>
      </c>
      <c r="E1617" s="401">
        <f>'TAMUCT Fed'!$E$51</f>
        <v>0</v>
      </c>
      <c r="F1617" s="401">
        <f>'TAMUCT Fed'!$F$51</f>
        <v>0</v>
      </c>
      <c r="G1617" s="401">
        <f>'TAMUCT Fed'!$G$51</f>
        <v>0</v>
      </c>
    </row>
    <row r="1618" spans="2:7" hidden="1" outlineLevel="1" collapsed="1">
      <c r="B1618" s="400"/>
      <c r="C1618" s="401">
        <f>'TAMUG Fed'!$C$51</f>
        <v>0</v>
      </c>
      <c r="D1618" s="401">
        <f>'TAMUG Fed'!$D$51</f>
        <v>0</v>
      </c>
      <c r="E1618" s="401">
        <f>'TAMUG Fed'!$E$51</f>
        <v>0</v>
      </c>
      <c r="F1618" s="401">
        <f>'TAMUG Fed'!$F$51</f>
        <v>0</v>
      </c>
      <c r="G1618" s="401">
        <f>'TAMUG Fed'!$G$51</f>
        <v>0</v>
      </c>
    </row>
    <row r="1619" spans="2:7" hidden="1" outlineLevel="1" collapsed="1">
      <c r="B1619" s="400"/>
      <c r="C1619" s="401">
        <f>'TAMUK Fed'!$C$51</f>
        <v>0</v>
      </c>
      <c r="D1619" s="401">
        <f>'TAMUK Fed'!$D$51</f>
        <v>0</v>
      </c>
      <c r="E1619" s="401">
        <f>'TAMUK Fed'!$E$51</f>
        <v>0</v>
      </c>
      <c r="F1619" s="401">
        <f>'TAMUK Fed'!$F$51</f>
        <v>0</v>
      </c>
      <c r="G1619" s="401">
        <f>'TAMUK Fed'!$G$51</f>
        <v>0</v>
      </c>
    </row>
    <row r="1620" spans="2:7" hidden="1" outlineLevel="1" collapsed="1">
      <c r="B1620" s="400"/>
      <c r="C1620" s="401">
        <f>'TAMUSA Fed'!$C$51</f>
        <v>0</v>
      </c>
      <c r="D1620" s="401">
        <f>'TAMUSA Fed'!$D$51</f>
        <v>0</v>
      </c>
      <c r="E1620" s="401">
        <f>'TAMUSA Fed'!$E$51</f>
        <v>0</v>
      </c>
      <c r="F1620" s="401">
        <f>'TAMUSA Fed'!$F$51</f>
        <v>0</v>
      </c>
      <c r="G1620" s="401">
        <f>'TAMUSA Fed'!$G$51</f>
        <v>0</v>
      </c>
    </row>
    <row r="1621" spans="2:7" hidden="1" outlineLevel="1" collapsed="1">
      <c r="B1621" s="400"/>
      <c r="C1621" s="401">
        <f>'TAMUT Fed'!$C$51</f>
        <v>0</v>
      </c>
      <c r="D1621" s="401">
        <f>'TAMUT Fed'!$D$51</f>
        <v>0</v>
      </c>
      <c r="E1621" s="401">
        <f>'TAMUT Fed'!$E$51</f>
        <v>0</v>
      </c>
      <c r="F1621" s="401">
        <f>'TAMUT Fed'!$F$51</f>
        <v>0</v>
      </c>
      <c r="G1621" s="401">
        <f>'TAMUT Fed'!$G$51</f>
        <v>0</v>
      </c>
    </row>
    <row r="1622" spans="2:7" hidden="1" outlineLevel="1" collapsed="1">
      <c r="B1622" s="400"/>
      <c r="C1622" s="401">
        <f>'TARLST Fed'!$C$51</f>
        <v>0</v>
      </c>
      <c r="D1622" s="401">
        <f>'TARLST Fed'!$D$51</f>
        <v>0</v>
      </c>
      <c r="E1622" s="401">
        <f>'TARLST Fed'!$E$51</f>
        <v>0</v>
      </c>
      <c r="F1622" s="401">
        <f>'TARLST Fed'!$F$51</f>
        <v>0</v>
      </c>
      <c r="G1622" s="401">
        <f>'TARLST Fed'!$G$51</f>
        <v>0</v>
      </c>
    </row>
    <row r="1623" spans="2:7" hidden="1" outlineLevel="1" collapsed="1">
      <c r="B1623" s="400"/>
      <c r="C1623" s="401">
        <f>'TSU Fed'!$C$51</f>
        <v>0</v>
      </c>
      <c r="D1623" s="401">
        <f>'TSU Fed'!$D$51</f>
        <v>0</v>
      </c>
      <c r="E1623" s="401">
        <f>'TSU Fed'!$E$51</f>
        <v>0</v>
      </c>
      <c r="F1623" s="401">
        <f>'TSU Fed'!$F$51</f>
        <v>0</v>
      </c>
      <c r="G1623" s="401">
        <f>'TSU Fed'!$G$51</f>
        <v>0</v>
      </c>
    </row>
    <row r="1624" spans="2:7" hidden="1" outlineLevel="1" collapsed="1">
      <c r="B1624" s="400"/>
      <c r="C1624" s="401">
        <f>'TTU Fed'!$C$51</f>
        <v>0</v>
      </c>
      <c r="D1624" s="401">
        <f>'TTU Fed'!$D$51</f>
        <v>0</v>
      </c>
      <c r="E1624" s="401">
        <f>'TTU Fed'!$E$51</f>
        <v>0</v>
      </c>
      <c r="F1624" s="401">
        <f>'TTU Fed'!$F$51</f>
        <v>0</v>
      </c>
      <c r="G1624" s="401">
        <f>'TTU Fed'!$G$51</f>
        <v>0</v>
      </c>
    </row>
    <row r="1625" spans="2:7" hidden="1" outlineLevel="1" collapsed="1">
      <c r="B1625" s="400"/>
      <c r="C1625" s="401">
        <f>'TWU Fed'!$C$51</f>
        <v>0</v>
      </c>
      <c r="D1625" s="401">
        <f>'TWU Fed'!$D$51</f>
        <v>0</v>
      </c>
      <c r="E1625" s="401">
        <f>'TWU Fed'!$E$51</f>
        <v>0</v>
      </c>
      <c r="F1625" s="401">
        <f>'TWU Fed'!$F$51</f>
        <v>0</v>
      </c>
      <c r="G1625" s="401">
        <f>'TWU Fed'!$G$51</f>
        <v>0</v>
      </c>
    </row>
    <row r="1626" spans="2:7" hidden="1" outlineLevel="1" collapsed="1">
      <c r="B1626" s="400"/>
      <c r="C1626" s="401">
        <f>'TXST Fed'!$C$51</f>
        <v>0</v>
      </c>
      <c r="D1626" s="401">
        <f>'TXST Fed'!$D$51</f>
        <v>0</v>
      </c>
      <c r="E1626" s="401">
        <f>'TXST Fed'!$E$51</f>
        <v>0</v>
      </c>
      <c r="F1626" s="401">
        <f>'TXST Fed'!$F$51</f>
        <v>0</v>
      </c>
      <c r="G1626" s="401">
        <f>'TXST Fed'!$G$51</f>
        <v>0</v>
      </c>
    </row>
    <row r="1627" spans="2:7" hidden="1" outlineLevel="1" collapsed="1">
      <c r="B1627" s="400"/>
      <c r="C1627" s="401">
        <f>'TYL Fed'!$C$51</f>
        <v>0</v>
      </c>
      <c r="D1627" s="401">
        <f>'TYL Fed'!$D$51</f>
        <v>0</v>
      </c>
      <c r="E1627" s="401">
        <f>'TYL Fed'!$E$51</f>
        <v>0</v>
      </c>
      <c r="F1627" s="401">
        <f>'TYL Fed'!$F$51</f>
        <v>0</v>
      </c>
      <c r="G1627" s="401">
        <f>'TYL Fed'!$G$51</f>
        <v>0</v>
      </c>
    </row>
    <row r="1628" spans="2:7" hidden="1" outlineLevel="1" collapsed="1">
      <c r="B1628" s="400"/>
      <c r="C1628" s="401">
        <f>'UH1 Fed'!$C$51</f>
        <v>0</v>
      </c>
      <c r="D1628" s="401">
        <f>'UH1 Fed'!$D$51</f>
        <v>0</v>
      </c>
      <c r="E1628" s="401">
        <f>'UH1 Fed'!$E$51</f>
        <v>0</v>
      </c>
      <c r="F1628" s="401">
        <f>'UH1 Fed'!$F$51</f>
        <v>0</v>
      </c>
      <c r="G1628" s="401">
        <f>'UH1 Fed'!$G$51</f>
        <v>0</v>
      </c>
    </row>
    <row r="1629" spans="2:7" hidden="1" outlineLevel="1" collapsed="1">
      <c r="B1629" s="400"/>
      <c r="C1629" s="401">
        <f>'UHCL Fed'!$C$51</f>
        <v>0</v>
      </c>
      <c r="D1629" s="401">
        <f>'UHCL Fed'!$D$51</f>
        <v>0</v>
      </c>
      <c r="E1629" s="401">
        <f>'UHCL Fed'!$E$51</f>
        <v>0</v>
      </c>
      <c r="F1629" s="401">
        <f>'UHCL Fed'!$F$51</f>
        <v>0</v>
      </c>
      <c r="G1629" s="401">
        <f>'UHCL Fed'!$G$51</f>
        <v>0</v>
      </c>
    </row>
    <row r="1630" spans="2:7" hidden="1" outlineLevel="1" collapsed="1">
      <c r="B1630" s="400"/>
      <c r="C1630" s="401">
        <f>'UHD Fed'!$C$51</f>
        <v>0</v>
      </c>
      <c r="D1630" s="401">
        <f>'UHD Fed'!$D$51</f>
        <v>0</v>
      </c>
      <c r="E1630" s="401">
        <f>'UHD Fed'!$E$51</f>
        <v>0</v>
      </c>
      <c r="F1630" s="401">
        <f>'UHD Fed'!$F$51</f>
        <v>0</v>
      </c>
      <c r="G1630" s="401">
        <f>'UHD Fed'!$G$51</f>
        <v>0</v>
      </c>
    </row>
    <row r="1631" spans="2:7" hidden="1" outlineLevel="1" collapsed="1">
      <c r="B1631" s="400"/>
      <c r="C1631" s="401">
        <f>'UHV Fed'!$C$51</f>
        <v>0</v>
      </c>
      <c r="D1631" s="401">
        <f>'UHV Fed'!$D$51</f>
        <v>0</v>
      </c>
      <c r="E1631" s="401">
        <f>'UHV Fed'!$E$51</f>
        <v>0</v>
      </c>
      <c r="F1631" s="401">
        <f>'UHV Fed'!$F$51</f>
        <v>0</v>
      </c>
      <c r="G1631" s="401">
        <f>'UHV Fed'!$G$51</f>
        <v>0</v>
      </c>
    </row>
    <row r="1632" spans="2:7" hidden="1" outlineLevel="1" collapsed="1">
      <c r="B1632" s="400"/>
      <c r="C1632" s="401">
        <f>'UNT Fed'!$C$51</f>
        <v>0</v>
      </c>
      <c r="D1632" s="401">
        <f>'UNT Fed'!$D$51</f>
        <v>0</v>
      </c>
      <c r="E1632" s="401">
        <f>'UNT Fed'!$E$51</f>
        <v>0</v>
      </c>
      <c r="F1632" s="401">
        <f>'UNT Fed'!$F$51</f>
        <v>0</v>
      </c>
      <c r="G1632" s="401">
        <f>'UNT Fed'!$G$51</f>
        <v>0</v>
      </c>
    </row>
    <row r="1633" spans="1:8" hidden="1" outlineLevel="1" collapsed="1">
      <c r="B1633" s="400"/>
      <c r="C1633" s="401">
        <f>'UNTD Fed'!$C$51</f>
        <v>0</v>
      </c>
      <c r="D1633" s="401">
        <f>'UNTD Fed'!$D$51</f>
        <v>0</v>
      </c>
      <c r="E1633" s="401">
        <f>'UNTD Fed'!$E$51</f>
        <v>0</v>
      </c>
      <c r="F1633" s="401">
        <f>'UNTD Fed'!$F$51</f>
        <v>0</v>
      </c>
      <c r="G1633" s="401">
        <f>'UNTD Fed'!$G$51</f>
        <v>0</v>
      </c>
    </row>
    <row r="1634" spans="1:8" hidden="1" outlineLevel="1" collapsed="1">
      <c r="B1634" s="400"/>
      <c r="C1634" s="401">
        <f>'WTAMU Fed'!$C$51</f>
        <v>0</v>
      </c>
      <c r="D1634" s="401">
        <f>'WTAMU Fed'!$D$51</f>
        <v>0</v>
      </c>
      <c r="E1634" s="401">
        <f>'WTAMU Fed'!$E$51</f>
        <v>0</v>
      </c>
      <c r="F1634" s="401">
        <f>'WTAMU Fed'!$F$51</f>
        <v>0</v>
      </c>
      <c r="G1634" s="401">
        <f>'WTAMU Fed'!$G$51</f>
        <v>0</v>
      </c>
    </row>
    <row r="1635" spans="1:8" collapsed="1">
      <c r="A1635" s="390" t="s">
        <v>1030</v>
      </c>
      <c r="B1635" s="394"/>
      <c r="C1635" s="392">
        <f>SUM(C1599:C1634)</f>
        <v>0</v>
      </c>
      <c r="D1635" s="392">
        <f>SUM(D1599:D1634)</f>
        <v>0</v>
      </c>
      <c r="E1635" s="392">
        <f>SUM(E1599:E1634)</f>
        <v>0</v>
      </c>
      <c r="F1635" s="392">
        <f>SUM(F1599:F1634)</f>
        <v>0</v>
      </c>
      <c r="G1635" s="392">
        <f>SUM(G1599:G1634)</f>
        <v>0</v>
      </c>
      <c r="H1635" s="393"/>
    </row>
    <row r="1636" spans="1:8" hidden="1" outlineLevel="1">
      <c r="A1636" s="390"/>
      <c r="B1636" s="394"/>
      <c r="C1636" s="392">
        <f>'ARL Fed'!$C$52</f>
        <v>0</v>
      </c>
      <c r="D1636" s="392">
        <f>'ARL Fed'!$D$52</f>
        <v>0</v>
      </c>
      <c r="E1636" s="392">
        <f>'ARL Fed'!$E$52</f>
        <v>0</v>
      </c>
      <c r="F1636" s="392">
        <f>'ARL Fed'!$F$52</f>
        <v>0</v>
      </c>
      <c r="G1636" s="392">
        <f>'ARL Fed'!$G$52</f>
        <v>0</v>
      </c>
      <c r="H1636" s="393"/>
    </row>
    <row r="1637" spans="1:8" hidden="1" outlineLevel="1" collapsed="1">
      <c r="A1637" s="390"/>
      <c r="B1637" s="394"/>
      <c r="C1637" s="392">
        <f>'ASU Fed'!$C$52</f>
        <v>0</v>
      </c>
      <c r="D1637" s="392">
        <f>'ASU Fed'!$D$52</f>
        <v>0</v>
      </c>
      <c r="E1637" s="392">
        <f>'ASU Fed'!$E$52</f>
        <v>0</v>
      </c>
      <c r="F1637" s="392">
        <f>'ASU Fed'!$F$52</f>
        <v>0</v>
      </c>
      <c r="G1637" s="392">
        <f>'ASU Fed'!$G$52</f>
        <v>0</v>
      </c>
      <c r="H1637" s="393"/>
    </row>
    <row r="1638" spans="1:8" hidden="1" outlineLevel="1" collapsed="1">
      <c r="A1638" s="390"/>
      <c r="B1638" s="394"/>
      <c r="C1638" s="392">
        <f>'AUS1 Fed'!$C$52</f>
        <v>0</v>
      </c>
      <c r="D1638" s="392">
        <f>'AUS1 Fed'!$D$52</f>
        <v>0</v>
      </c>
      <c r="E1638" s="392">
        <f>'AUS1 Fed'!$E$52</f>
        <v>0</v>
      </c>
      <c r="F1638" s="392">
        <f>'AUS1 Fed'!$F$52</f>
        <v>0</v>
      </c>
      <c r="G1638" s="392">
        <f>'AUS1 Fed'!$G$52</f>
        <v>0</v>
      </c>
      <c r="H1638" s="393"/>
    </row>
    <row r="1639" spans="1:8" hidden="1" outlineLevel="1" collapsed="1">
      <c r="A1639" s="390"/>
      <c r="B1639" s="394"/>
      <c r="C1639" s="392">
        <f>'Dal Fed'!$C$52</f>
        <v>0</v>
      </c>
      <c r="D1639" s="392">
        <f>'Dal Fed'!$D$52</f>
        <v>0</v>
      </c>
      <c r="E1639" s="392">
        <f>'Dal Fed'!$E$52</f>
        <v>0</v>
      </c>
      <c r="F1639" s="392">
        <f>'Dal Fed'!$F$52</f>
        <v>0</v>
      </c>
      <c r="G1639" s="392">
        <f>'Dal Fed'!$G$52</f>
        <v>0</v>
      </c>
      <c r="H1639" s="393"/>
    </row>
    <row r="1640" spans="1:8" hidden="1" outlineLevel="1" collapsed="1">
      <c r="A1640" s="390"/>
      <c r="B1640" s="394"/>
      <c r="C1640" s="392">
        <f>'E-P Fed'!$C$52</f>
        <v>0</v>
      </c>
      <c r="D1640" s="392">
        <f>'E-P Fed'!$D$52</f>
        <v>0</v>
      </c>
      <c r="E1640" s="392">
        <f>'E-P Fed'!$E$52</f>
        <v>0</v>
      </c>
      <c r="F1640" s="392">
        <f>'E-P Fed'!$F$52</f>
        <v>0</v>
      </c>
      <c r="G1640" s="392">
        <f>'E-P Fed'!$G$52</f>
        <v>0</v>
      </c>
      <c r="H1640" s="393"/>
    </row>
    <row r="1641" spans="1:8" hidden="1" outlineLevel="1" collapsed="1">
      <c r="A1641" s="390"/>
      <c r="B1641" s="394"/>
      <c r="C1641" s="392">
        <f>'LU Fed'!$C$52</f>
        <v>0</v>
      </c>
      <c r="D1641" s="392">
        <f>'LU Fed'!$D$52</f>
        <v>0</v>
      </c>
      <c r="E1641" s="392">
        <f>'LU Fed'!$E$52</f>
        <v>0</v>
      </c>
      <c r="F1641" s="392">
        <f>'LU Fed'!$F$52</f>
        <v>0</v>
      </c>
      <c r="G1641" s="392">
        <f>'LU Fed'!$G$52</f>
        <v>0</v>
      </c>
      <c r="H1641" s="393"/>
    </row>
    <row r="1642" spans="1:8" hidden="1" outlineLevel="1" collapsed="1">
      <c r="A1642" s="390"/>
      <c r="B1642" s="394"/>
      <c r="C1642" s="392">
        <f>'MIdWST Fed'!$C$52</f>
        <v>0</v>
      </c>
      <c r="D1642" s="392">
        <f>'MIdWST Fed'!$D$52</f>
        <v>0</v>
      </c>
      <c r="E1642" s="392">
        <f>'MIdWST Fed'!$E$52</f>
        <v>0</v>
      </c>
      <c r="F1642" s="392">
        <f>'MIdWST Fed'!$F$52</f>
        <v>0</v>
      </c>
      <c r="G1642" s="392">
        <f>'MIdWST Fed'!$G$52</f>
        <v>0</v>
      </c>
      <c r="H1642" s="393"/>
    </row>
    <row r="1643" spans="1:8" hidden="1" outlineLevel="1" collapsed="1">
      <c r="A1643" s="390"/>
      <c r="B1643" s="394"/>
      <c r="C1643" s="392">
        <f>'P-B Fed'!$C$52</f>
        <v>0</v>
      </c>
      <c r="D1643" s="392">
        <f>'P-B Fed'!$D$52</f>
        <v>0</v>
      </c>
      <c r="E1643" s="392">
        <f>'P-B Fed'!$E$52</f>
        <v>0</v>
      </c>
      <c r="F1643" s="392">
        <f>'P-B Fed'!$F$52</f>
        <v>0</v>
      </c>
      <c r="G1643" s="392">
        <f>'P-B Fed'!$G$52</f>
        <v>0</v>
      </c>
      <c r="H1643" s="393"/>
    </row>
    <row r="1644" spans="1:8" hidden="1" outlineLevel="1" collapsed="1">
      <c r="A1644" s="390"/>
      <c r="B1644" s="394"/>
      <c r="C1644" s="392">
        <f>'PVAMU Fed'!$C$52</f>
        <v>0</v>
      </c>
      <c r="D1644" s="392">
        <f>'PVAMU Fed'!$D$52</f>
        <v>0</v>
      </c>
      <c r="E1644" s="392">
        <f>'PVAMU Fed'!$E$52</f>
        <v>0</v>
      </c>
      <c r="F1644" s="392">
        <f>'PVAMU Fed'!$F$52</f>
        <v>0</v>
      </c>
      <c r="G1644" s="392">
        <f>'PVAMU Fed'!$G$52</f>
        <v>0</v>
      </c>
      <c r="H1644" s="393"/>
    </row>
    <row r="1645" spans="1:8" hidden="1" outlineLevel="1" collapsed="1">
      <c r="A1645" s="390"/>
      <c r="B1645" s="394"/>
      <c r="C1645" s="392">
        <f>'RGV1 Fed'!$C$52</f>
        <v>0</v>
      </c>
      <c r="D1645" s="392">
        <f>'RGV1 Fed'!$D$52</f>
        <v>0</v>
      </c>
      <c r="E1645" s="392">
        <f>'RGV1 Fed'!$E$52</f>
        <v>0</v>
      </c>
      <c r="F1645" s="392">
        <f>'RGV1 Fed'!$F$52</f>
        <v>0</v>
      </c>
      <c r="G1645" s="392">
        <f>'RGV1 Fed'!$G$52</f>
        <v>0</v>
      </c>
      <c r="H1645" s="393"/>
    </row>
    <row r="1646" spans="1:8" hidden="1" outlineLevel="1" collapsed="1">
      <c r="A1646" s="390"/>
      <c r="B1646" s="394"/>
      <c r="C1646" s="392">
        <f>'S-A Fed'!$C$52</f>
        <v>0</v>
      </c>
      <c r="D1646" s="392">
        <f>'S-A Fed'!$D$52</f>
        <v>0</v>
      </c>
      <c r="E1646" s="392">
        <f>'S-A Fed'!$E$52</f>
        <v>0</v>
      </c>
      <c r="F1646" s="392">
        <f>'S-A Fed'!$F$52</f>
        <v>0</v>
      </c>
      <c r="G1646" s="392">
        <f>'S-A Fed'!$G$52</f>
        <v>0</v>
      </c>
      <c r="H1646" s="393"/>
    </row>
    <row r="1647" spans="1:8" hidden="1" outlineLevel="1" collapsed="1">
      <c r="A1647" s="390"/>
      <c r="B1647" s="394"/>
      <c r="C1647" s="392">
        <f>'SFA Fed'!$C$52</f>
        <v>0</v>
      </c>
      <c r="D1647" s="392">
        <f>'SFA Fed'!$D$52</f>
        <v>0</v>
      </c>
      <c r="E1647" s="392">
        <f>'SFA Fed'!$E$52</f>
        <v>0</v>
      </c>
      <c r="F1647" s="392">
        <f>'SFA Fed'!$F$52</f>
        <v>0</v>
      </c>
      <c r="G1647" s="392">
        <f>'SFA Fed'!$G$52</f>
        <v>0</v>
      </c>
      <c r="H1647" s="393"/>
    </row>
    <row r="1648" spans="1:8" hidden="1" outlineLevel="1" collapsed="1">
      <c r="A1648" s="390"/>
      <c r="B1648" s="394"/>
      <c r="C1648" s="392">
        <f>'SHSU1 Fed'!$C$52</f>
        <v>0</v>
      </c>
      <c r="D1648" s="392">
        <f>'SHSU1 Fed'!$D$52</f>
        <v>0</v>
      </c>
      <c r="E1648" s="392">
        <f>'SHSU1 Fed'!$E$52</f>
        <v>0</v>
      </c>
      <c r="F1648" s="392">
        <f>'SHSU1 Fed'!$F$52</f>
        <v>0</v>
      </c>
      <c r="G1648" s="392">
        <f>'SHSU1 Fed'!$G$52</f>
        <v>0</v>
      </c>
      <c r="H1648" s="393"/>
    </row>
    <row r="1649" spans="1:8" hidden="1" outlineLevel="1" collapsed="1">
      <c r="A1649" s="390"/>
      <c r="B1649" s="394"/>
      <c r="C1649" s="392">
        <f>'SRSU Fed'!$C$52</f>
        <v>0</v>
      </c>
      <c r="D1649" s="392">
        <f>'SRSU Fed'!$D$52</f>
        <v>0</v>
      </c>
      <c r="E1649" s="392">
        <f>'SRSU Fed'!$E$52</f>
        <v>0</v>
      </c>
      <c r="F1649" s="392">
        <f>'SRSU Fed'!$F$52</f>
        <v>0</v>
      </c>
      <c r="G1649" s="392">
        <f>'SRSU Fed'!$G$52</f>
        <v>0</v>
      </c>
      <c r="H1649" s="393"/>
    </row>
    <row r="1650" spans="1:8" hidden="1" outlineLevel="1" collapsed="1">
      <c r="A1650" s="390"/>
      <c r="B1650" s="394"/>
      <c r="C1650" s="392">
        <f>'TAMIU Fed'!$C$52</f>
        <v>0</v>
      </c>
      <c r="D1650" s="392">
        <f>'TAMIU Fed'!$D$52</f>
        <v>0</v>
      </c>
      <c r="E1650" s="392">
        <f>'TAMIU Fed'!$E$52</f>
        <v>0</v>
      </c>
      <c r="F1650" s="392">
        <f>'TAMIU Fed'!$F$52</f>
        <v>0</v>
      </c>
      <c r="G1650" s="392">
        <f>'TAMIU Fed'!$G$52</f>
        <v>0</v>
      </c>
      <c r="H1650" s="393"/>
    </row>
    <row r="1651" spans="1:8" hidden="1" outlineLevel="1" collapsed="1">
      <c r="A1651" s="390"/>
      <c r="B1651" s="394"/>
      <c r="C1651" s="392">
        <f>'TAMU Fed'!$C$52</f>
        <v>0</v>
      </c>
      <c r="D1651" s="392">
        <f>'TAMU Fed'!$D$52</f>
        <v>0</v>
      </c>
      <c r="E1651" s="392">
        <f>'TAMU Fed'!$E$52</f>
        <v>0</v>
      </c>
      <c r="F1651" s="392">
        <f>'TAMU Fed'!$F$52</f>
        <v>0</v>
      </c>
      <c r="G1651" s="392">
        <f>'TAMU Fed'!$G$52</f>
        <v>0</v>
      </c>
      <c r="H1651" s="393"/>
    </row>
    <row r="1652" spans="1:8" hidden="1" outlineLevel="1" collapsed="1">
      <c r="A1652" s="390"/>
      <c r="B1652" s="394"/>
      <c r="C1652" s="392">
        <f>'TAMUC Fed'!$C$52</f>
        <v>0</v>
      </c>
      <c r="D1652" s="392">
        <f>'TAMUC Fed'!$D$52</f>
        <v>0</v>
      </c>
      <c r="E1652" s="392">
        <f>'TAMUC Fed'!$E$52</f>
        <v>0</v>
      </c>
      <c r="F1652" s="392">
        <f>'TAMUC Fed'!$F$52</f>
        <v>0</v>
      </c>
      <c r="G1652" s="392">
        <f>'TAMUC Fed'!$G$52</f>
        <v>0</v>
      </c>
      <c r="H1652" s="393"/>
    </row>
    <row r="1653" spans="1:8" hidden="1" outlineLevel="1" collapsed="1">
      <c r="A1653" s="390"/>
      <c r="B1653" s="394"/>
      <c r="C1653" s="392">
        <f>'TAMUCC Fed'!$C$52</f>
        <v>0</v>
      </c>
      <c r="D1653" s="392">
        <f>'TAMUCC Fed'!$D$52</f>
        <v>0</v>
      </c>
      <c r="E1653" s="392">
        <f>'TAMUCC Fed'!$E$52</f>
        <v>0</v>
      </c>
      <c r="F1653" s="392">
        <f>'TAMUCC Fed'!$F$52</f>
        <v>0</v>
      </c>
      <c r="G1653" s="392">
        <f>'TAMUCC Fed'!$G$52</f>
        <v>0</v>
      </c>
      <c r="H1653" s="393"/>
    </row>
    <row r="1654" spans="1:8" hidden="1" outlineLevel="1" collapsed="1">
      <c r="A1654" s="390"/>
      <c r="B1654" s="394"/>
      <c r="C1654" s="392">
        <f>'TAMUCT Fed'!$C$52</f>
        <v>0</v>
      </c>
      <c r="D1654" s="392">
        <f>'TAMUCT Fed'!$D$52</f>
        <v>0</v>
      </c>
      <c r="E1654" s="392">
        <f>'TAMUCT Fed'!$E$52</f>
        <v>0</v>
      </c>
      <c r="F1654" s="392">
        <f>'TAMUCT Fed'!$F$52</f>
        <v>0</v>
      </c>
      <c r="G1654" s="392">
        <f>'TAMUCT Fed'!$G$52</f>
        <v>0</v>
      </c>
      <c r="H1654" s="393"/>
    </row>
    <row r="1655" spans="1:8" hidden="1" outlineLevel="1" collapsed="1">
      <c r="A1655" s="390"/>
      <c r="B1655" s="394"/>
      <c r="C1655" s="392">
        <f>'TAMUG Fed'!$C$52</f>
        <v>0</v>
      </c>
      <c r="D1655" s="392">
        <f>'TAMUG Fed'!$D$52</f>
        <v>0</v>
      </c>
      <c r="E1655" s="392">
        <f>'TAMUG Fed'!$E$52</f>
        <v>0</v>
      </c>
      <c r="F1655" s="392">
        <f>'TAMUG Fed'!$F$52</f>
        <v>0</v>
      </c>
      <c r="G1655" s="392">
        <f>'TAMUG Fed'!$G$52</f>
        <v>0</v>
      </c>
      <c r="H1655" s="393"/>
    </row>
    <row r="1656" spans="1:8" hidden="1" outlineLevel="1" collapsed="1">
      <c r="A1656" s="390"/>
      <c r="B1656" s="394"/>
      <c r="C1656" s="392">
        <f>'TAMUK Fed'!$C$52</f>
        <v>0</v>
      </c>
      <c r="D1656" s="392">
        <f>'TAMUK Fed'!$D$52</f>
        <v>0</v>
      </c>
      <c r="E1656" s="392">
        <f>'TAMUK Fed'!$E$52</f>
        <v>0</v>
      </c>
      <c r="F1656" s="392">
        <f>'TAMUK Fed'!$F$52</f>
        <v>0</v>
      </c>
      <c r="G1656" s="392">
        <f>'TAMUK Fed'!$G$52</f>
        <v>0</v>
      </c>
      <c r="H1656" s="393"/>
    </row>
    <row r="1657" spans="1:8" hidden="1" outlineLevel="1" collapsed="1">
      <c r="A1657" s="390"/>
      <c r="B1657" s="394"/>
      <c r="C1657" s="392">
        <f>'TAMUSA Fed'!$C$52</f>
        <v>0</v>
      </c>
      <c r="D1657" s="392">
        <f>'TAMUSA Fed'!$D$52</f>
        <v>0</v>
      </c>
      <c r="E1657" s="392">
        <f>'TAMUSA Fed'!$E$52</f>
        <v>0</v>
      </c>
      <c r="F1657" s="392">
        <f>'TAMUSA Fed'!$F$52</f>
        <v>0</v>
      </c>
      <c r="G1657" s="392">
        <f>'TAMUSA Fed'!$G$52</f>
        <v>0</v>
      </c>
      <c r="H1657" s="393"/>
    </row>
    <row r="1658" spans="1:8" hidden="1" outlineLevel="1" collapsed="1">
      <c r="A1658" s="390"/>
      <c r="B1658" s="394"/>
      <c r="C1658" s="392">
        <f>'TAMUT Fed'!$C$52</f>
        <v>0</v>
      </c>
      <c r="D1658" s="392">
        <f>'TAMUT Fed'!$D$52</f>
        <v>0</v>
      </c>
      <c r="E1658" s="392">
        <f>'TAMUT Fed'!$E$52</f>
        <v>0</v>
      </c>
      <c r="F1658" s="392">
        <f>'TAMUT Fed'!$F$52</f>
        <v>0</v>
      </c>
      <c r="G1658" s="392">
        <f>'TAMUT Fed'!$G$52</f>
        <v>0</v>
      </c>
      <c r="H1658" s="393"/>
    </row>
    <row r="1659" spans="1:8" hidden="1" outlineLevel="1" collapsed="1">
      <c r="A1659" s="390"/>
      <c r="B1659" s="394"/>
      <c r="C1659" s="392">
        <f>'TARLST Fed'!$C$52</f>
        <v>0</v>
      </c>
      <c r="D1659" s="392">
        <f>'TARLST Fed'!$D$52</f>
        <v>0</v>
      </c>
      <c r="E1659" s="392">
        <f>'TARLST Fed'!$E$52</f>
        <v>0</v>
      </c>
      <c r="F1659" s="392">
        <f>'TARLST Fed'!$F$52</f>
        <v>0</v>
      </c>
      <c r="G1659" s="392">
        <f>'TARLST Fed'!$G$52</f>
        <v>0</v>
      </c>
      <c r="H1659" s="393"/>
    </row>
    <row r="1660" spans="1:8" hidden="1" outlineLevel="1" collapsed="1">
      <c r="A1660" s="390"/>
      <c r="B1660" s="394"/>
      <c r="C1660" s="392">
        <f>'TSU Fed'!$C$52</f>
        <v>0</v>
      </c>
      <c r="D1660" s="392">
        <f>'TSU Fed'!$D$52</f>
        <v>0</v>
      </c>
      <c r="E1660" s="392">
        <f>'TSU Fed'!$E$52</f>
        <v>0</v>
      </c>
      <c r="F1660" s="392">
        <f>'TSU Fed'!$F$52</f>
        <v>0</v>
      </c>
      <c r="G1660" s="392">
        <f>'TSU Fed'!$G$52</f>
        <v>0</v>
      </c>
      <c r="H1660" s="393"/>
    </row>
    <row r="1661" spans="1:8" hidden="1" outlineLevel="1" collapsed="1">
      <c r="A1661" s="390"/>
      <c r="B1661" s="394"/>
      <c r="C1661" s="392">
        <f>'TTU Fed'!$C$52</f>
        <v>0</v>
      </c>
      <c r="D1661" s="392">
        <f>'TTU Fed'!$D$52</f>
        <v>0</v>
      </c>
      <c r="E1661" s="392">
        <f>'TTU Fed'!$E$52</f>
        <v>0</v>
      </c>
      <c r="F1661" s="392">
        <f>'TTU Fed'!$F$52</f>
        <v>0</v>
      </c>
      <c r="G1661" s="392">
        <f>'TTU Fed'!$G$52</f>
        <v>0</v>
      </c>
      <c r="H1661" s="393"/>
    </row>
    <row r="1662" spans="1:8" hidden="1" outlineLevel="1" collapsed="1">
      <c r="A1662" s="390"/>
      <c r="B1662" s="394"/>
      <c r="C1662" s="392">
        <f>'TWU Fed'!$C$52</f>
        <v>0</v>
      </c>
      <c r="D1662" s="392">
        <f>'TWU Fed'!$D$52</f>
        <v>0</v>
      </c>
      <c r="E1662" s="392">
        <f>'TWU Fed'!$E$52</f>
        <v>0</v>
      </c>
      <c r="F1662" s="392">
        <f>'TWU Fed'!$F$52</f>
        <v>0</v>
      </c>
      <c r="G1662" s="392">
        <f>'TWU Fed'!$G$52</f>
        <v>0</v>
      </c>
      <c r="H1662" s="393"/>
    </row>
    <row r="1663" spans="1:8" hidden="1" outlineLevel="1" collapsed="1">
      <c r="A1663" s="390"/>
      <c r="B1663" s="394"/>
      <c r="C1663" s="392">
        <f>'TXST Fed'!$C$52</f>
        <v>0</v>
      </c>
      <c r="D1663" s="392">
        <f>'TXST Fed'!$D$52</f>
        <v>0</v>
      </c>
      <c r="E1663" s="392">
        <f>'TXST Fed'!$E$52</f>
        <v>0</v>
      </c>
      <c r="F1663" s="392">
        <f>'TXST Fed'!$F$52</f>
        <v>0</v>
      </c>
      <c r="G1663" s="392">
        <f>'TXST Fed'!$G$52</f>
        <v>0</v>
      </c>
      <c r="H1663" s="393"/>
    </row>
    <row r="1664" spans="1:8" hidden="1" outlineLevel="1" collapsed="1">
      <c r="A1664" s="390"/>
      <c r="B1664" s="394"/>
      <c r="C1664" s="392">
        <f>'TYL Fed'!$C$52</f>
        <v>0</v>
      </c>
      <c r="D1664" s="392">
        <f>'TYL Fed'!$D$52</f>
        <v>0</v>
      </c>
      <c r="E1664" s="392">
        <f>'TYL Fed'!$E$52</f>
        <v>0</v>
      </c>
      <c r="F1664" s="392">
        <f>'TYL Fed'!$F$52</f>
        <v>0</v>
      </c>
      <c r="G1664" s="392">
        <f>'TYL Fed'!$G$52</f>
        <v>0</v>
      </c>
      <c r="H1664" s="393"/>
    </row>
    <row r="1665" spans="1:8" hidden="1" outlineLevel="1" collapsed="1">
      <c r="A1665" s="390"/>
      <c r="B1665" s="394"/>
      <c r="C1665" s="392">
        <f>'UH1 Fed'!$C$52</f>
        <v>0</v>
      </c>
      <c r="D1665" s="392">
        <f>'UH1 Fed'!$D$52</f>
        <v>0</v>
      </c>
      <c r="E1665" s="392">
        <f>'UH1 Fed'!$E$52</f>
        <v>0</v>
      </c>
      <c r="F1665" s="392">
        <f>'UH1 Fed'!$F$52</f>
        <v>0</v>
      </c>
      <c r="G1665" s="392">
        <f>'UH1 Fed'!$G$52</f>
        <v>0</v>
      </c>
      <c r="H1665" s="393"/>
    </row>
    <row r="1666" spans="1:8" hidden="1" outlineLevel="1" collapsed="1">
      <c r="A1666" s="390"/>
      <c r="B1666" s="394"/>
      <c r="C1666" s="392">
        <f>'UHCL Fed'!$C$52</f>
        <v>0</v>
      </c>
      <c r="D1666" s="392">
        <f>'UHCL Fed'!$D$52</f>
        <v>0</v>
      </c>
      <c r="E1666" s="392">
        <f>'UHCL Fed'!$E$52</f>
        <v>0</v>
      </c>
      <c r="F1666" s="392">
        <f>'UHCL Fed'!$F$52</f>
        <v>0</v>
      </c>
      <c r="G1666" s="392">
        <f>'UHCL Fed'!$G$52</f>
        <v>0</v>
      </c>
      <c r="H1666" s="393"/>
    </row>
    <row r="1667" spans="1:8" hidden="1" outlineLevel="1" collapsed="1">
      <c r="A1667" s="390"/>
      <c r="B1667" s="394"/>
      <c r="C1667" s="392">
        <f>'UHD Fed'!$C$52</f>
        <v>0</v>
      </c>
      <c r="D1667" s="392">
        <f>'UHD Fed'!$D$52</f>
        <v>0</v>
      </c>
      <c r="E1667" s="392">
        <f>'UHD Fed'!$E$52</f>
        <v>0</v>
      </c>
      <c r="F1667" s="392">
        <f>'UHD Fed'!$F$52</f>
        <v>0</v>
      </c>
      <c r="G1667" s="392">
        <f>'UHD Fed'!$G$52</f>
        <v>0</v>
      </c>
      <c r="H1667" s="393"/>
    </row>
    <row r="1668" spans="1:8" hidden="1" outlineLevel="1" collapsed="1">
      <c r="A1668" s="390"/>
      <c r="B1668" s="394"/>
      <c r="C1668" s="392">
        <f>'UHV Fed'!$C$52</f>
        <v>0</v>
      </c>
      <c r="D1668" s="392">
        <f>'UHV Fed'!$D$52</f>
        <v>0</v>
      </c>
      <c r="E1668" s="392">
        <f>'UHV Fed'!$E$52</f>
        <v>0</v>
      </c>
      <c r="F1668" s="392">
        <f>'UHV Fed'!$F$52</f>
        <v>0</v>
      </c>
      <c r="G1668" s="392">
        <f>'UHV Fed'!$G$52</f>
        <v>0</v>
      </c>
      <c r="H1668" s="393"/>
    </row>
    <row r="1669" spans="1:8" hidden="1" outlineLevel="1" collapsed="1">
      <c r="A1669" s="390"/>
      <c r="B1669" s="394"/>
      <c r="C1669" s="392">
        <f>'UNT Fed'!$C$52</f>
        <v>0</v>
      </c>
      <c r="D1669" s="392">
        <f>'UNT Fed'!$D$52</f>
        <v>0</v>
      </c>
      <c r="E1669" s="392">
        <f>'UNT Fed'!$E$52</f>
        <v>0</v>
      </c>
      <c r="F1669" s="392">
        <f>'UNT Fed'!$F$52</f>
        <v>0</v>
      </c>
      <c r="G1669" s="392">
        <f>'UNT Fed'!$G$52</f>
        <v>0</v>
      </c>
      <c r="H1669" s="393"/>
    </row>
    <row r="1670" spans="1:8" hidden="1" outlineLevel="1" collapsed="1">
      <c r="A1670" s="390"/>
      <c r="B1670" s="394"/>
      <c r="C1670" s="392">
        <f>'UNTD Fed'!$C$52</f>
        <v>0</v>
      </c>
      <c r="D1670" s="392">
        <f>'UNTD Fed'!$D$52</f>
        <v>0</v>
      </c>
      <c r="E1670" s="392">
        <f>'UNTD Fed'!$E$52</f>
        <v>0</v>
      </c>
      <c r="F1670" s="392">
        <f>'UNTD Fed'!$F$52</f>
        <v>0</v>
      </c>
      <c r="G1670" s="392">
        <f>'UNTD Fed'!$G$52</f>
        <v>0</v>
      </c>
      <c r="H1670" s="393"/>
    </row>
    <row r="1671" spans="1:8" hidden="1" outlineLevel="1" collapsed="1">
      <c r="A1671" s="390"/>
      <c r="B1671" s="394"/>
      <c r="C1671" s="392">
        <f>'WTAMU Fed'!$C$52</f>
        <v>0</v>
      </c>
      <c r="D1671" s="392">
        <f>'WTAMU Fed'!$D$52</f>
        <v>0</v>
      </c>
      <c r="E1671" s="392">
        <f>'WTAMU Fed'!$E$52</f>
        <v>0</v>
      </c>
      <c r="F1671" s="392">
        <f>'WTAMU Fed'!$F$52</f>
        <v>0</v>
      </c>
      <c r="G1671" s="392">
        <f>'WTAMU Fed'!$G$52</f>
        <v>0</v>
      </c>
      <c r="H1671" s="393"/>
    </row>
    <row r="1672" spans="1:8" collapsed="1">
      <c r="A1672" s="390" t="s">
        <v>1030</v>
      </c>
      <c r="B1672" s="394"/>
      <c r="C1672" s="392">
        <f>SUM(C1636:C1671)</f>
        <v>0</v>
      </c>
      <c r="D1672" s="392">
        <f>SUM(D1636:D1671)</f>
        <v>0</v>
      </c>
      <c r="E1672" s="392">
        <f>SUM(E1636:E1671)</f>
        <v>0</v>
      </c>
      <c r="F1672" s="392">
        <f>SUM(F1636:F1671)</f>
        <v>0</v>
      </c>
      <c r="G1672" s="392">
        <f>SUM(G1636:G1671)</f>
        <v>0</v>
      </c>
      <c r="H1672" s="393"/>
    </row>
    <row r="1673" spans="1:8" hidden="1" outlineLevel="1">
      <c r="A1673" s="390"/>
      <c r="B1673" s="394"/>
      <c r="C1673" s="392">
        <f>'ARL Fed'!$C$53</f>
        <v>0</v>
      </c>
      <c r="D1673" s="392">
        <f>'ARL Fed'!$D$53</f>
        <v>0</v>
      </c>
      <c r="E1673" s="392">
        <f>'ARL Fed'!$E$53</f>
        <v>0</v>
      </c>
      <c r="F1673" s="392">
        <f>'ARL Fed'!$F$53</f>
        <v>0</v>
      </c>
      <c r="G1673" s="392">
        <f>'ARL Fed'!$G$53</f>
        <v>0</v>
      </c>
      <c r="H1673" s="393"/>
    </row>
    <row r="1674" spans="1:8" hidden="1" outlineLevel="1" collapsed="1">
      <c r="A1674" s="390"/>
      <c r="B1674" s="394"/>
      <c r="C1674" s="392">
        <f>'ASU Fed'!$C$53</f>
        <v>0</v>
      </c>
      <c r="D1674" s="392">
        <f>'ASU Fed'!$D$53</f>
        <v>0</v>
      </c>
      <c r="E1674" s="392">
        <f>'ASU Fed'!$E$53</f>
        <v>0</v>
      </c>
      <c r="F1674" s="392">
        <f>'ASU Fed'!$F$53</f>
        <v>0</v>
      </c>
      <c r="G1674" s="392">
        <f>'ASU Fed'!$G$53</f>
        <v>0</v>
      </c>
      <c r="H1674" s="393"/>
    </row>
    <row r="1675" spans="1:8" hidden="1" outlineLevel="1" collapsed="1">
      <c r="A1675" s="390"/>
      <c r="B1675" s="394"/>
      <c r="C1675" s="392">
        <f>'AUS1 Fed'!$C$53</f>
        <v>0</v>
      </c>
      <c r="D1675" s="392">
        <f>'AUS1 Fed'!$D$53</f>
        <v>0</v>
      </c>
      <c r="E1675" s="392">
        <f>'AUS1 Fed'!$E$53</f>
        <v>0</v>
      </c>
      <c r="F1675" s="392">
        <f>'AUS1 Fed'!$F$53</f>
        <v>0</v>
      </c>
      <c r="G1675" s="392">
        <f>'AUS1 Fed'!$G$53</f>
        <v>0</v>
      </c>
      <c r="H1675" s="393"/>
    </row>
    <row r="1676" spans="1:8" hidden="1" outlineLevel="1" collapsed="1">
      <c r="A1676" s="390"/>
      <c r="B1676" s="394"/>
      <c r="C1676" s="392">
        <f>'Dal Fed'!$C$53</f>
        <v>0</v>
      </c>
      <c r="D1676" s="392">
        <f>'Dal Fed'!$D$53</f>
        <v>0</v>
      </c>
      <c r="E1676" s="392">
        <f>'Dal Fed'!$E$53</f>
        <v>0</v>
      </c>
      <c r="F1676" s="392">
        <f>'Dal Fed'!$F$53</f>
        <v>0</v>
      </c>
      <c r="G1676" s="392">
        <f>'Dal Fed'!$G$53</f>
        <v>0</v>
      </c>
      <c r="H1676" s="393"/>
    </row>
    <row r="1677" spans="1:8" hidden="1" outlineLevel="1" collapsed="1">
      <c r="A1677" s="390"/>
      <c r="B1677" s="394"/>
      <c r="C1677" s="392">
        <f>'E-P Fed'!$C$53</f>
        <v>0</v>
      </c>
      <c r="D1677" s="392">
        <f>'E-P Fed'!$D$53</f>
        <v>0</v>
      </c>
      <c r="E1677" s="392">
        <f>'E-P Fed'!$E$53</f>
        <v>0</v>
      </c>
      <c r="F1677" s="392">
        <f>'E-P Fed'!$F$53</f>
        <v>0</v>
      </c>
      <c r="G1677" s="392">
        <f>'E-P Fed'!$G$53</f>
        <v>0</v>
      </c>
      <c r="H1677" s="393"/>
    </row>
    <row r="1678" spans="1:8" hidden="1" outlineLevel="1" collapsed="1">
      <c r="A1678" s="390"/>
      <c r="B1678" s="394"/>
      <c r="C1678" s="392">
        <f>'LU Fed'!$C$53</f>
        <v>0</v>
      </c>
      <c r="D1678" s="392">
        <f>'LU Fed'!$D$53</f>
        <v>0</v>
      </c>
      <c r="E1678" s="392">
        <f>'LU Fed'!$E$53</f>
        <v>0</v>
      </c>
      <c r="F1678" s="392">
        <f>'LU Fed'!$F$53</f>
        <v>0</v>
      </c>
      <c r="G1678" s="392">
        <f>'LU Fed'!$G$53</f>
        <v>0</v>
      </c>
      <c r="H1678" s="393"/>
    </row>
    <row r="1679" spans="1:8" hidden="1" outlineLevel="1" collapsed="1">
      <c r="A1679" s="390"/>
      <c r="B1679" s="394"/>
      <c r="C1679" s="392">
        <f>'MIdWST Fed'!$C$53</f>
        <v>0</v>
      </c>
      <c r="D1679" s="392">
        <f>'MIdWST Fed'!$D$53</f>
        <v>0</v>
      </c>
      <c r="E1679" s="392">
        <f>'MIdWST Fed'!$E$53</f>
        <v>0</v>
      </c>
      <c r="F1679" s="392">
        <f>'MIdWST Fed'!$F$53</f>
        <v>0</v>
      </c>
      <c r="G1679" s="392">
        <f>'MIdWST Fed'!$G$53</f>
        <v>0</v>
      </c>
      <c r="H1679" s="393"/>
    </row>
    <row r="1680" spans="1:8" hidden="1" outlineLevel="1" collapsed="1">
      <c r="A1680" s="390"/>
      <c r="B1680" s="394"/>
      <c r="C1680" s="392">
        <f>'P-B Fed'!$C$53</f>
        <v>0</v>
      </c>
      <c r="D1680" s="392">
        <f>'P-B Fed'!$D$53</f>
        <v>0</v>
      </c>
      <c r="E1680" s="392">
        <f>'P-B Fed'!$E$53</f>
        <v>0</v>
      </c>
      <c r="F1680" s="392">
        <f>'P-B Fed'!$F$53</f>
        <v>0</v>
      </c>
      <c r="G1680" s="392">
        <f>'P-B Fed'!$G$53</f>
        <v>0</v>
      </c>
      <c r="H1680" s="393"/>
    </row>
    <row r="1681" spans="1:8" hidden="1" outlineLevel="1" collapsed="1">
      <c r="A1681" s="390"/>
      <c r="B1681" s="394"/>
      <c r="C1681" s="392">
        <f>'PVAMU Fed'!$C$53</f>
        <v>0</v>
      </c>
      <c r="D1681" s="392">
        <f>'PVAMU Fed'!$D$53</f>
        <v>0</v>
      </c>
      <c r="E1681" s="392">
        <f>'PVAMU Fed'!$E$53</f>
        <v>0</v>
      </c>
      <c r="F1681" s="392">
        <f>'PVAMU Fed'!$F$53</f>
        <v>0</v>
      </c>
      <c r="G1681" s="392">
        <f>'PVAMU Fed'!$G$53</f>
        <v>0</v>
      </c>
      <c r="H1681" s="393"/>
    </row>
    <row r="1682" spans="1:8" hidden="1" outlineLevel="1" collapsed="1">
      <c r="A1682" s="390"/>
      <c r="B1682" s="394"/>
      <c r="C1682" s="392">
        <f>'RGV1 Fed'!$C$53</f>
        <v>0</v>
      </c>
      <c r="D1682" s="392">
        <f>'RGV1 Fed'!$D$53</f>
        <v>0</v>
      </c>
      <c r="E1682" s="392">
        <f>'RGV1 Fed'!$E$53</f>
        <v>0</v>
      </c>
      <c r="F1682" s="392">
        <f>'RGV1 Fed'!$F$53</f>
        <v>0</v>
      </c>
      <c r="G1682" s="392">
        <f>'RGV1 Fed'!$G$53</f>
        <v>0</v>
      </c>
      <c r="H1682" s="393"/>
    </row>
    <row r="1683" spans="1:8" hidden="1" outlineLevel="1" collapsed="1">
      <c r="A1683" s="390"/>
      <c r="B1683" s="394"/>
      <c r="C1683" s="392">
        <f>'S-A Fed'!$C$53</f>
        <v>0</v>
      </c>
      <c r="D1683" s="392">
        <f>'S-A Fed'!$D$53</f>
        <v>0</v>
      </c>
      <c r="E1683" s="392">
        <f>'S-A Fed'!$E$53</f>
        <v>0</v>
      </c>
      <c r="F1683" s="392">
        <f>'S-A Fed'!$F$53</f>
        <v>0</v>
      </c>
      <c r="G1683" s="392">
        <f>'S-A Fed'!$G$53</f>
        <v>0</v>
      </c>
      <c r="H1683" s="393"/>
    </row>
    <row r="1684" spans="1:8" hidden="1" outlineLevel="1" collapsed="1">
      <c r="A1684" s="390"/>
      <c r="B1684" s="394"/>
      <c r="C1684" s="392">
        <f>'SFA Fed'!$C$53</f>
        <v>0</v>
      </c>
      <c r="D1684" s="392">
        <f>'SFA Fed'!$D$53</f>
        <v>0</v>
      </c>
      <c r="E1684" s="392">
        <f>'SFA Fed'!$E$53</f>
        <v>0</v>
      </c>
      <c r="F1684" s="392">
        <f>'SFA Fed'!$F$53</f>
        <v>0</v>
      </c>
      <c r="G1684" s="392">
        <f>'SFA Fed'!$G$53</f>
        <v>0</v>
      </c>
      <c r="H1684" s="393"/>
    </row>
    <row r="1685" spans="1:8" hidden="1" outlineLevel="1" collapsed="1">
      <c r="A1685" s="390"/>
      <c r="B1685" s="394"/>
      <c r="C1685" s="392">
        <f>'SHSU1 Fed'!$C$53</f>
        <v>0</v>
      </c>
      <c r="D1685" s="392">
        <f>'SHSU1 Fed'!$D$53</f>
        <v>0</v>
      </c>
      <c r="E1685" s="392">
        <f>'SHSU1 Fed'!$E$53</f>
        <v>0</v>
      </c>
      <c r="F1685" s="392">
        <f>'SHSU1 Fed'!$F$53</f>
        <v>0</v>
      </c>
      <c r="G1685" s="392">
        <f>'SHSU1 Fed'!$G$53</f>
        <v>0</v>
      </c>
      <c r="H1685" s="393"/>
    </row>
    <row r="1686" spans="1:8" hidden="1" outlineLevel="1" collapsed="1">
      <c r="A1686" s="390"/>
      <c r="B1686" s="394"/>
      <c r="C1686" s="392">
        <f>'SRSU Fed'!$C$53</f>
        <v>0</v>
      </c>
      <c r="D1686" s="392">
        <f>'SRSU Fed'!$D$53</f>
        <v>0</v>
      </c>
      <c r="E1686" s="392">
        <f>'SRSU Fed'!$E$53</f>
        <v>0</v>
      </c>
      <c r="F1686" s="392">
        <f>'SRSU Fed'!$F$53</f>
        <v>0</v>
      </c>
      <c r="G1686" s="392">
        <f>'SRSU Fed'!$G$53</f>
        <v>0</v>
      </c>
      <c r="H1686" s="393"/>
    </row>
    <row r="1687" spans="1:8" hidden="1" outlineLevel="1" collapsed="1">
      <c r="A1687" s="390"/>
      <c r="B1687" s="394"/>
      <c r="C1687" s="392">
        <f>'TAMIU Fed'!$C$53</f>
        <v>0</v>
      </c>
      <c r="D1687" s="392">
        <f>'TAMIU Fed'!$D$53</f>
        <v>0</v>
      </c>
      <c r="E1687" s="392">
        <f>'TAMIU Fed'!$E$53</f>
        <v>0</v>
      </c>
      <c r="F1687" s="392">
        <f>'TAMIU Fed'!$F$53</f>
        <v>0</v>
      </c>
      <c r="G1687" s="392">
        <f>'TAMIU Fed'!$G$53</f>
        <v>0</v>
      </c>
      <c r="H1687" s="393"/>
    </row>
    <row r="1688" spans="1:8" hidden="1" outlineLevel="1" collapsed="1">
      <c r="A1688" s="390"/>
      <c r="B1688" s="394"/>
      <c r="C1688" s="392">
        <f>'TAMU Fed'!$C$53</f>
        <v>0</v>
      </c>
      <c r="D1688" s="392">
        <f>'TAMU Fed'!$D$53</f>
        <v>0</v>
      </c>
      <c r="E1688" s="392">
        <f>'TAMU Fed'!$E$53</f>
        <v>0</v>
      </c>
      <c r="F1688" s="392">
        <f>'TAMU Fed'!$F$53</f>
        <v>0</v>
      </c>
      <c r="G1688" s="392">
        <f>'TAMU Fed'!$G$53</f>
        <v>0</v>
      </c>
      <c r="H1688" s="393"/>
    </row>
    <row r="1689" spans="1:8" hidden="1" outlineLevel="1" collapsed="1">
      <c r="A1689" s="390"/>
      <c r="B1689" s="394"/>
      <c r="C1689" s="392">
        <f>'TAMUC Fed'!$C$53</f>
        <v>0</v>
      </c>
      <c r="D1689" s="392">
        <f>'TAMUC Fed'!$D$53</f>
        <v>0</v>
      </c>
      <c r="E1689" s="392">
        <f>'TAMUC Fed'!$E$53</f>
        <v>0</v>
      </c>
      <c r="F1689" s="392">
        <f>'TAMUC Fed'!$F$53</f>
        <v>0</v>
      </c>
      <c r="G1689" s="392">
        <f>'TAMUC Fed'!$G$53</f>
        <v>0</v>
      </c>
      <c r="H1689" s="393"/>
    </row>
    <row r="1690" spans="1:8" hidden="1" outlineLevel="1" collapsed="1">
      <c r="A1690" s="390"/>
      <c r="B1690" s="394"/>
      <c r="C1690" s="392">
        <f>'TAMUCC Fed'!$C$53</f>
        <v>0</v>
      </c>
      <c r="D1690" s="392">
        <f>'TAMUCC Fed'!$D$53</f>
        <v>0</v>
      </c>
      <c r="E1690" s="392">
        <f>'TAMUCC Fed'!$E$53</f>
        <v>0</v>
      </c>
      <c r="F1690" s="392">
        <f>'TAMUCC Fed'!$F$53</f>
        <v>0</v>
      </c>
      <c r="G1690" s="392">
        <f>'TAMUCC Fed'!$G$53</f>
        <v>0</v>
      </c>
      <c r="H1690" s="393"/>
    </row>
    <row r="1691" spans="1:8" hidden="1" outlineLevel="1" collapsed="1">
      <c r="A1691" s="390"/>
      <c r="B1691" s="394"/>
      <c r="C1691" s="392">
        <f>'TAMUCT Fed'!$C$53</f>
        <v>0</v>
      </c>
      <c r="D1691" s="392">
        <f>'TAMUCT Fed'!$D$53</f>
        <v>0</v>
      </c>
      <c r="E1691" s="392">
        <f>'TAMUCT Fed'!$E$53</f>
        <v>0</v>
      </c>
      <c r="F1691" s="392">
        <f>'TAMUCT Fed'!$F$53</f>
        <v>0</v>
      </c>
      <c r="G1691" s="392">
        <f>'TAMUCT Fed'!$G$53</f>
        <v>0</v>
      </c>
      <c r="H1691" s="393"/>
    </row>
    <row r="1692" spans="1:8" hidden="1" outlineLevel="1" collapsed="1">
      <c r="A1692" s="390"/>
      <c r="B1692" s="394"/>
      <c r="C1692" s="392">
        <f>'TAMUG Fed'!$C$53</f>
        <v>0</v>
      </c>
      <c r="D1692" s="392">
        <f>'TAMUG Fed'!$D$53</f>
        <v>0</v>
      </c>
      <c r="E1692" s="392">
        <f>'TAMUG Fed'!$E$53</f>
        <v>0</v>
      </c>
      <c r="F1692" s="392">
        <f>'TAMUG Fed'!$F$53</f>
        <v>0</v>
      </c>
      <c r="G1692" s="392">
        <f>'TAMUG Fed'!$G$53</f>
        <v>0</v>
      </c>
      <c r="H1692" s="393"/>
    </row>
    <row r="1693" spans="1:8" hidden="1" outlineLevel="1" collapsed="1">
      <c r="A1693" s="390"/>
      <c r="B1693" s="394"/>
      <c r="C1693" s="392">
        <f>'TAMUK Fed'!$C$53</f>
        <v>0</v>
      </c>
      <c r="D1693" s="392">
        <f>'TAMUK Fed'!$D$53</f>
        <v>0</v>
      </c>
      <c r="E1693" s="392">
        <f>'TAMUK Fed'!$E$53</f>
        <v>0</v>
      </c>
      <c r="F1693" s="392">
        <f>'TAMUK Fed'!$F$53</f>
        <v>0</v>
      </c>
      <c r="G1693" s="392">
        <f>'TAMUK Fed'!$G$53</f>
        <v>0</v>
      </c>
      <c r="H1693" s="393"/>
    </row>
    <row r="1694" spans="1:8" hidden="1" outlineLevel="1" collapsed="1">
      <c r="A1694" s="390"/>
      <c r="B1694" s="394"/>
      <c r="C1694" s="392">
        <f>'TAMUSA Fed'!$C$53</f>
        <v>0</v>
      </c>
      <c r="D1694" s="392">
        <f>'TAMUSA Fed'!$D$53</f>
        <v>0</v>
      </c>
      <c r="E1694" s="392">
        <f>'TAMUSA Fed'!$E$53</f>
        <v>0</v>
      </c>
      <c r="F1694" s="392">
        <f>'TAMUSA Fed'!$F$53</f>
        <v>0</v>
      </c>
      <c r="G1694" s="392">
        <f>'TAMUSA Fed'!$G$53</f>
        <v>0</v>
      </c>
      <c r="H1694" s="393"/>
    </row>
    <row r="1695" spans="1:8" hidden="1" outlineLevel="1" collapsed="1">
      <c r="A1695" s="390"/>
      <c r="B1695" s="394"/>
      <c r="C1695" s="392">
        <f>'TAMUT Fed'!$C$53</f>
        <v>0</v>
      </c>
      <c r="D1695" s="392">
        <f>'TAMUT Fed'!$D$53</f>
        <v>0</v>
      </c>
      <c r="E1695" s="392">
        <f>'TAMUT Fed'!$E$53</f>
        <v>0</v>
      </c>
      <c r="F1695" s="392">
        <f>'TAMUT Fed'!$F$53</f>
        <v>0</v>
      </c>
      <c r="G1695" s="392">
        <f>'TAMUT Fed'!$G$53</f>
        <v>0</v>
      </c>
      <c r="H1695" s="393"/>
    </row>
    <row r="1696" spans="1:8" hidden="1" outlineLevel="1" collapsed="1">
      <c r="A1696" s="390"/>
      <c r="B1696" s="394"/>
      <c r="C1696" s="392">
        <f>'TARLST Fed'!$C$53</f>
        <v>0</v>
      </c>
      <c r="D1696" s="392">
        <f>'TARLST Fed'!$D$53</f>
        <v>0</v>
      </c>
      <c r="E1696" s="392">
        <f>'TARLST Fed'!$E$53</f>
        <v>0</v>
      </c>
      <c r="F1696" s="392">
        <f>'TARLST Fed'!$F$53</f>
        <v>0</v>
      </c>
      <c r="G1696" s="392">
        <f>'TARLST Fed'!$G$53</f>
        <v>0</v>
      </c>
      <c r="H1696" s="393"/>
    </row>
    <row r="1697" spans="1:8" hidden="1" outlineLevel="1" collapsed="1">
      <c r="A1697" s="390"/>
      <c r="B1697" s="394"/>
      <c r="C1697" s="392">
        <f>'TSU Fed'!$C$53</f>
        <v>0</v>
      </c>
      <c r="D1697" s="392">
        <f>'TSU Fed'!$D$53</f>
        <v>0</v>
      </c>
      <c r="E1697" s="392">
        <f>'TSU Fed'!$E$53</f>
        <v>0</v>
      </c>
      <c r="F1697" s="392">
        <f>'TSU Fed'!$F$53</f>
        <v>0</v>
      </c>
      <c r="G1697" s="392">
        <f>'TSU Fed'!$G$53</f>
        <v>0</v>
      </c>
      <c r="H1697" s="393"/>
    </row>
    <row r="1698" spans="1:8" hidden="1" outlineLevel="1" collapsed="1">
      <c r="A1698" s="390"/>
      <c r="B1698" s="394"/>
      <c r="C1698" s="392">
        <f>'TTU Fed'!$C$53</f>
        <v>0</v>
      </c>
      <c r="D1698" s="392">
        <f>'TTU Fed'!$D$53</f>
        <v>0</v>
      </c>
      <c r="E1698" s="392">
        <f>'TTU Fed'!$E$53</f>
        <v>0</v>
      </c>
      <c r="F1698" s="392">
        <f>'TTU Fed'!$F$53</f>
        <v>0</v>
      </c>
      <c r="G1698" s="392">
        <f>'TTU Fed'!$G$53</f>
        <v>0</v>
      </c>
      <c r="H1698" s="393"/>
    </row>
    <row r="1699" spans="1:8" hidden="1" outlineLevel="1" collapsed="1">
      <c r="A1699" s="390"/>
      <c r="B1699" s="394"/>
      <c r="C1699" s="392">
        <f>'TWU Fed'!$C$53</f>
        <v>0</v>
      </c>
      <c r="D1699" s="392">
        <f>'TWU Fed'!$D$53</f>
        <v>0</v>
      </c>
      <c r="E1699" s="392">
        <f>'TWU Fed'!$E$53</f>
        <v>0</v>
      </c>
      <c r="F1699" s="392">
        <f>'TWU Fed'!$F$53</f>
        <v>0</v>
      </c>
      <c r="G1699" s="392">
        <f>'TWU Fed'!$G$53</f>
        <v>0</v>
      </c>
      <c r="H1699" s="393"/>
    </row>
    <row r="1700" spans="1:8" hidden="1" outlineLevel="1" collapsed="1">
      <c r="A1700" s="390"/>
      <c r="B1700" s="394"/>
      <c r="C1700" s="392">
        <f>'TXST Fed'!$C$53</f>
        <v>0</v>
      </c>
      <c r="D1700" s="392">
        <f>'TXST Fed'!$D$53</f>
        <v>0</v>
      </c>
      <c r="E1700" s="392">
        <f>'TXST Fed'!$E$53</f>
        <v>0</v>
      </c>
      <c r="F1700" s="392">
        <f>'TXST Fed'!$F$53</f>
        <v>0</v>
      </c>
      <c r="G1700" s="392">
        <f>'TXST Fed'!$G$53</f>
        <v>0</v>
      </c>
      <c r="H1700" s="393"/>
    </row>
    <row r="1701" spans="1:8" hidden="1" outlineLevel="1" collapsed="1">
      <c r="A1701" s="390"/>
      <c r="B1701" s="394"/>
      <c r="C1701" s="392">
        <f>'TYL Fed'!$C$53</f>
        <v>0</v>
      </c>
      <c r="D1701" s="392">
        <f>'TYL Fed'!$D$53</f>
        <v>0</v>
      </c>
      <c r="E1701" s="392">
        <f>'TYL Fed'!$E$53</f>
        <v>0</v>
      </c>
      <c r="F1701" s="392">
        <f>'TYL Fed'!$F$53</f>
        <v>0</v>
      </c>
      <c r="G1701" s="392">
        <f>'TYL Fed'!$G$53</f>
        <v>0</v>
      </c>
      <c r="H1701" s="393"/>
    </row>
    <row r="1702" spans="1:8" hidden="1" outlineLevel="1" collapsed="1">
      <c r="A1702" s="390"/>
      <c r="B1702" s="394"/>
      <c r="C1702" s="392">
        <f>'UH1 Fed'!$C$53</f>
        <v>0</v>
      </c>
      <c r="D1702" s="392">
        <f>'UH1 Fed'!$D$53</f>
        <v>0</v>
      </c>
      <c r="E1702" s="392">
        <f>'UH1 Fed'!$E$53</f>
        <v>0</v>
      </c>
      <c r="F1702" s="392">
        <f>'UH1 Fed'!$F$53</f>
        <v>0</v>
      </c>
      <c r="G1702" s="392">
        <f>'UH1 Fed'!$G$53</f>
        <v>0</v>
      </c>
      <c r="H1702" s="393"/>
    </row>
    <row r="1703" spans="1:8" hidden="1" outlineLevel="1" collapsed="1">
      <c r="A1703" s="390"/>
      <c r="B1703" s="394"/>
      <c r="C1703" s="392">
        <f>'UHCL Fed'!$C$53</f>
        <v>0</v>
      </c>
      <c r="D1703" s="392">
        <f>'UHCL Fed'!$D$53</f>
        <v>0</v>
      </c>
      <c r="E1703" s="392">
        <f>'UHCL Fed'!$E$53</f>
        <v>0</v>
      </c>
      <c r="F1703" s="392">
        <f>'UHCL Fed'!$F$53</f>
        <v>0</v>
      </c>
      <c r="G1703" s="392">
        <f>'UHCL Fed'!$G$53</f>
        <v>0</v>
      </c>
      <c r="H1703" s="393"/>
    </row>
    <row r="1704" spans="1:8" hidden="1" outlineLevel="1" collapsed="1">
      <c r="A1704" s="390"/>
      <c r="B1704" s="394"/>
      <c r="C1704" s="392">
        <f>'UHD Fed'!$C$53</f>
        <v>0</v>
      </c>
      <c r="D1704" s="392">
        <f>'UHD Fed'!$D$53</f>
        <v>0</v>
      </c>
      <c r="E1704" s="392">
        <f>'UHD Fed'!$E$53</f>
        <v>0</v>
      </c>
      <c r="F1704" s="392">
        <f>'UHD Fed'!$F$53</f>
        <v>0</v>
      </c>
      <c r="G1704" s="392">
        <f>'UHD Fed'!$G$53</f>
        <v>0</v>
      </c>
      <c r="H1704" s="393"/>
    </row>
    <row r="1705" spans="1:8" hidden="1" outlineLevel="1" collapsed="1">
      <c r="A1705" s="390"/>
      <c r="B1705" s="394"/>
      <c r="C1705" s="392">
        <f>'UHV Fed'!$C$53</f>
        <v>0</v>
      </c>
      <c r="D1705" s="392">
        <f>'UHV Fed'!$D$53</f>
        <v>0</v>
      </c>
      <c r="E1705" s="392">
        <f>'UHV Fed'!$E$53</f>
        <v>0</v>
      </c>
      <c r="F1705" s="392">
        <f>'UHV Fed'!$F$53</f>
        <v>0</v>
      </c>
      <c r="G1705" s="392">
        <f>'UHV Fed'!$G$53</f>
        <v>0</v>
      </c>
      <c r="H1705" s="393"/>
    </row>
    <row r="1706" spans="1:8" hidden="1" outlineLevel="1" collapsed="1">
      <c r="A1706" s="390"/>
      <c r="B1706" s="394"/>
      <c r="C1706" s="392">
        <f>'UNT Fed'!$C$53</f>
        <v>0</v>
      </c>
      <c r="D1706" s="392">
        <f>'UNT Fed'!$D$53</f>
        <v>0</v>
      </c>
      <c r="E1706" s="392">
        <f>'UNT Fed'!$E$53</f>
        <v>0</v>
      </c>
      <c r="F1706" s="392">
        <f>'UNT Fed'!$F$53</f>
        <v>0</v>
      </c>
      <c r="G1706" s="392">
        <f>'UNT Fed'!$G$53</f>
        <v>0</v>
      </c>
      <c r="H1706" s="393"/>
    </row>
    <row r="1707" spans="1:8" hidden="1" outlineLevel="1" collapsed="1">
      <c r="A1707" s="390"/>
      <c r="B1707" s="394"/>
      <c r="C1707" s="392">
        <f>'UNTD Fed'!$C$53</f>
        <v>0</v>
      </c>
      <c r="D1707" s="392">
        <f>'UNTD Fed'!$D$53</f>
        <v>0</v>
      </c>
      <c r="E1707" s="392">
        <f>'UNTD Fed'!$E$53</f>
        <v>0</v>
      </c>
      <c r="F1707" s="392">
        <f>'UNTD Fed'!$F$53</f>
        <v>0</v>
      </c>
      <c r="G1707" s="392">
        <f>'UNTD Fed'!$G$53</f>
        <v>0</v>
      </c>
      <c r="H1707" s="393"/>
    </row>
    <row r="1708" spans="1:8" hidden="1" outlineLevel="1" collapsed="1">
      <c r="A1708" s="390"/>
      <c r="B1708" s="394"/>
      <c r="C1708" s="392">
        <f>'WTAMU Fed'!$C$53</f>
        <v>0</v>
      </c>
      <c r="D1708" s="392">
        <f>'WTAMU Fed'!$D$53</f>
        <v>0</v>
      </c>
      <c r="E1708" s="392">
        <f>'WTAMU Fed'!$E$53</f>
        <v>0</v>
      </c>
      <c r="F1708" s="392">
        <f>'WTAMU Fed'!$F$53</f>
        <v>0</v>
      </c>
      <c r="G1708" s="392">
        <f>'WTAMU Fed'!$G$53</f>
        <v>0</v>
      </c>
      <c r="H1708" s="393"/>
    </row>
    <row r="1709" spans="1:8" collapsed="1">
      <c r="A1709" s="390" t="s">
        <v>1030</v>
      </c>
      <c r="B1709" s="394"/>
      <c r="C1709" s="392">
        <f>SUM(C1673:C1708)</f>
        <v>0</v>
      </c>
      <c r="D1709" s="392">
        <f>SUM(D1673:D1708)</f>
        <v>0</v>
      </c>
      <c r="E1709" s="392">
        <f>SUM(E1673:E1708)</f>
        <v>0</v>
      </c>
      <c r="F1709" s="392">
        <f>SUM(F1673:F1708)</f>
        <v>0</v>
      </c>
      <c r="G1709" s="392">
        <f>SUM(G1673:G1708)</f>
        <v>0</v>
      </c>
      <c r="H1709" s="393"/>
    </row>
    <row r="1710" spans="1:8" hidden="1" outlineLevel="1">
      <c r="A1710" s="390"/>
      <c r="B1710" s="394"/>
      <c r="C1710" s="392">
        <f>'ARL Fed'!$C$54</f>
        <v>0</v>
      </c>
      <c r="D1710" s="392">
        <f>'ARL Fed'!$D$54</f>
        <v>0</v>
      </c>
      <c r="E1710" s="392">
        <f>'ARL Fed'!$E$54</f>
        <v>0</v>
      </c>
      <c r="F1710" s="392">
        <f>'ARL Fed'!$F$54</f>
        <v>0</v>
      </c>
      <c r="G1710" s="392">
        <f>'ARL Fed'!$G$54</f>
        <v>0</v>
      </c>
      <c r="H1710" s="393"/>
    </row>
    <row r="1711" spans="1:8" hidden="1" outlineLevel="1" collapsed="1">
      <c r="A1711" s="390"/>
      <c r="B1711" s="394"/>
      <c r="C1711" s="392">
        <f>'ASU Fed'!$C$54</f>
        <v>0</v>
      </c>
      <c r="D1711" s="392">
        <f>'ASU Fed'!$D$54</f>
        <v>0</v>
      </c>
      <c r="E1711" s="392">
        <f>'ASU Fed'!$E$54</f>
        <v>0</v>
      </c>
      <c r="F1711" s="392">
        <f>'ASU Fed'!$F$54</f>
        <v>0</v>
      </c>
      <c r="G1711" s="392">
        <f>'ASU Fed'!$G$54</f>
        <v>0</v>
      </c>
      <c r="H1711" s="393"/>
    </row>
    <row r="1712" spans="1:8" hidden="1" outlineLevel="1" collapsed="1">
      <c r="A1712" s="390"/>
      <c r="B1712" s="394"/>
      <c r="C1712" s="392">
        <f>'AUS1 Fed'!$C$54</f>
        <v>0</v>
      </c>
      <c r="D1712" s="392">
        <f>'AUS1 Fed'!$D$54</f>
        <v>0</v>
      </c>
      <c r="E1712" s="392">
        <f>'AUS1 Fed'!$E$54</f>
        <v>0</v>
      </c>
      <c r="F1712" s="392">
        <f>'AUS1 Fed'!$F$54</f>
        <v>0</v>
      </c>
      <c r="G1712" s="392">
        <f>'AUS1 Fed'!$G$54</f>
        <v>0</v>
      </c>
      <c r="H1712" s="393"/>
    </row>
    <row r="1713" spans="1:8" hidden="1" outlineLevel="1" collapsed="1">
      <c r="A1713" s="390"/>
      <c r="B1713" s="394"/>
      <c r="C1713" s="392">
        <f>'Dal Fed'!$C$54</f>
        <v>0</v>
      </c>
      <c r="D1713" s="392">
        <f>'Dal Fed'!$D$54</f>
        <v>0</v>
      </c>
      <c r="E1713" s="392">
        <f>'Dal Fed'!$E$54</f>
        <v>0</v>
      </c>
      <c r="F1713" s="392">
        <f>'Dal Fed'!$F$54</f>
        <v>0</v>
      </c>
      <c r="G1713" s="392">
        <f>'Dal Fed'!$G$54</f>
        <v>0</v>
      </c>
      <c r="H1713" s="393"/>
    </row>
    <row r="1714" spans="1:8" hidden="1" outlineLevel="1" collapsed="1">
      <c r="A1714" s="390"/>
      <c r="B1714" s="394"/>
      <c r="C1714" s="392">
        <f>'E-P Fed'!$C$54</f>
        <v>0</v>
      </c>
      <c r="D1714" s="392">
        <f>'E-P Fed'!$D$54</f>
        <v>0</v>
      </c>
      <c r="E1714" s="392">
        <f>'E-P Fed'!$E$54</f>
        <v>0</v>
      </c>
      <c r="F1714" s="392">
        <f>'E-P Fed'!$F$54</f>
        <v>0</v>
      </c>
      <c r="G1714" s="392">
        <f>'E-P Fed'!$G$54</f>
        <v>0</v>
      </c>
      <c r="H1714" s="393"/>
    </row>
    <row r="1715" spans="1:8" hidden="1" outlineLevel="1" collapsed="1">
      <c r="A1715" s="390"/>
      <c r="B1715" s="394"/>
      <c r="C1715" s="392">
        <f>'LU Fed'!$C$54</f>
        <v>0</v>
      </c>
      <c r="D1715" s="392">
        <f>'LU Fed'!$D$54</f>
        <v>0</v>
      </c>
      <c r="E1715" s="392">
        <f>'LU Fed'!$E$54</f>
        <v>0</v>
      </c>
      <c r="F1715" s="392">
        <f>'LU Fed'!$F$54</f>
        <v>0</v>
      </c>
      <c r="G1715" s="392">
        <f>'LU Fed'!$G$54</f>
        <v>0</v>
      </c>
      <c r="H1715" s="393"/>
    </row>
    <row r="1716" spans="1:8" hidden="1" outlineLevel="1" collapsed="1">
      <c r="A1716" s="390"/>
      <c r="B1716" s="394"/>
      <c r="C1716" s="392">
        <f>'MIdWST Fed'!$C$54</f>
        <v>0</v>
      </c>
      <c r="D1716" s="392">
        <f>'MIdWST Fed'!$D$54</f>
        <v>0</v>
      </c>
      <c r="E1716" s="392">
        <f>'MIdWST Fed'!$E$54</f>
        <v>0</v>
      </c>
      <c r="F1716" s="392">
        <f>'MIdWST Fed'!$F$54</f>
        <v>0</v>
      </c>
      <c r="G1716" s="392">
        <f>'MIdWST Fed'!$G$54</f>
        <v>0</v>
      </c>
      <c r="H1716" s="393"/>
    </row>
    <row r="1717" spans="1:8" hidden="1" outlineLevel="1" collapsed="1">
      <c r="A1717" s="390"/>
      <c r="B1717" s="394"/>
      <c r="C1717" s="392">
        <f>'P-B Fed'!$C$54</f>
        <v>0</v>
      </c>
      <c r="D1717" s="392">
        <f>'P-B Fed'!$D$54</f>
        <v>0</v>
      </c>
      <c r="E1717" s="392">
        <f>'P-B Fed'!$E$54</f>
        <v>0</v>
      </c>
      <c r="F1717" s="392">
        <f>'P-B Fed'!$F$54</f>
        <v>0</v>
      </c>
      <c r="G1717" s="392">
        <f>'P-B Fed'!$G$54</f>
        <v>0</v>
      </c>
      <c r="H1717" s="393"/>
    </row>
    <row r="1718" spans="1:8" hidden="1" outlineLevel="1" collapsed="1">
      <c r="A1718" s="390"/>
      <c r="B1718" s="394"/>
      <c r="C1718" s="392">
        <f>'PVAMU Fed'!$C$54</f>
        <v>0</v>
      </c>
      <c r="D1718" s="392">
        <f>'PVAMU Fed'!$D$54</f>
        <v>0</v>
      </c>
      <c r="E1718" s="392">
        <f>'PVAMU Fed'!$E$54</f>
        <v>0</v>
      </c>
      <c r="F1718" s="392">
        <f>'PVAMU Fed'!$F$54</f>
        <v>0</v>
      </c>
      <c r="G1718" s="392">
        <f>'PVAMU Fed'!$G$54</f>
        <v>0</v>
      </c>
      <c r="H1718" s="393"/>
    </row>
    <row r="1719" spans="1:8" hidden="1" outlineLevel="1" collapsed="1">
      <c r="A1719" s="390"/>
      <c r="B1719" s="394"/>
      <c r="C1719" s="392">
        <f>'RGV1 Fed'!$C$54</f>
        <v>0</v>
      </c>
      <c r="D1719" s="392">
        <f>'RGV1 Fed'!$D$54</f>
        <v>0</v>
      </c>
      <c r="E1719" s="392">
        <f>'RGV1 Fed'!$E$54</f>
        <v>0</v>
      </c>
      <c r="F1719" s="392">
        <f>'RGV1 Fed'!$F$54</f>
        <v>0</v>
      </c>
      <c r="G1719" s="392">
        <f>'RGV1 Fed'!$G$54</f>
        <v>0</v>
      </c>
      <c r="H1719" s="393"/>
    </row>
    <row r="1720" spans="1:8" hidden="1" outlineLevel="1" collapsed="1">
      <c r="A1720" s="390"/>
      <c r="B1720" s="394"/>
      <c r="C1720" s="392">
        <f>'S-A Fed'!$C$54</f>
        <v>0</v>
      </c>
      <c r="D1720" s="392">
        <f>'S-A Fed'!$D$54</f>
        <v>0</v>
      </c>
      <c r="E1720" s="392">
        <f>'S-A Fed'!$E$54</f>
        <v>0</v>
      </c>
      <c r="F1720" s="392">
        <f>'S-A Fed'!$F$54</f>
        <v>0</v>
      </c>
      <c r="G1720" s="392">
        <f>'S-A Fed'!$G$54</f>
        <v>0</v>
      </c>
      <c r="H1720" s="393"/>
    </row>
    <row r="1721" spans="1:8" hidden="1" outlineLevel="1" collapsed="1">
      <c r="A1721" s="390"/>
      <c r="B1721" s="394"/>
      <c r="C1721" s="392">
        <f>'SFA Fed'!$C$54</f>
        <v>0</v>
      </c>
      <c r="D1721" s="392">
        <f>'SFA Fed'!$D$54</f>
        <v>0</v>
      </c>
      <c r="E1721" s="392">
        <f>'SFA Fed'!$E$54</f>
        <v>0</v>
      </c>
      <c r="F1721" s="392">
        <f>'SFA Fed'!$F$54</f>
        <v>0</v>
      </c>
      <c r="G1721" s="392">
        <f>'SFA Fed'!$G$54</f>
        <v>0</v>
      </c>
      <c r="H1721" s="393"/>
    </row>
    <row r="1722" spans="1:8" hidden="1" outlineLevel="1" collapsed="1">
      <c r="A1722" s="390"/>
      <c r="B1722" s="394"/>
      <c r="C1722" s="392">
        <f>'SHSU1 Fed'!$C$54</f>
        <v>0</v>
      </c>
      <c r="D1722" s="392">
        <f>'SHSU1 Fed'!$D$54</f>
        <v>0</v>
      </c>
      <c r="E1722" s="392">
        <f>'SHSU1 Fed'!$E$54</f>
        <v>0</v>
      </c>
      <c r="F1722" s="392">
        <f>'SHSU1 Fed'!$F$54</f>
        <v>0</v>
      </c>
      <c r="G1722" s="392">
        <f>'SHSU1 Fed'!$G$54</f>
        <v>0</v>
      </c>
      <c r="H1722" s="393"/>
    </row>
    <row r="1723" spans="1:8" hidden="1" outlineLevel="1" collapsed="1">
      <c r="A1723" s="390"/>
      <c r="B1723" s="394"/>
      <c r="C1723" s="392">
        <f>'SRSU Fed'!$C$54</f>
        <v>0</v>
      </c>
      <c r="D1723" s="392">
        <f>'SRSU Fed'!$D$54</f>
        <v>0</v>
      </c>
      <c r="E1723" s="392">
        <f>'SRSU Fed'!$E$54</f>
        <v>0</v>
      </c>
      <c r="F1723" s="392">
        <f>'SRSU Fed'!$F$54</f>
        <v>0</v>
      </c>
      <c r="G1723" s="392">
        <f>'SRSU Fed'!$G$54</f>
        <v>0</v>
      </c>
      <c r="H1723" s="393"/>
    </row>
    <row r="1724" spans="1:8" hidden="1" outlineLevel="1" collapsed="1">
      <c r="A1724" s="390"/>
      <c r="B1724" s="394"/>
      <c r="C1724" s="392">
        <f>'TAMIU Fed'!$C$54</f>
        <v>0</v>
      </c>
      <c r="D1724" s="392">
        <f>'TAMIU Fed'!$D$54</f>
        <v>0</v>
      </c>
      <c r="E1724" s="392">
        <f>'TAMIU Fed'!$E$54</f>
        <v>0</v>
      </c>
      <c r="F1724" s="392">
        <f>'TAMIU Fed'!$F$54</f>
        <v>0</v>
      </c>
      <c r="G1724" s="392">
        <f>'TAMIU Fed'!$G$54</f>
        <v>0</v>
      </c>
      <c r="H1724" s="393"/>
    </row>
    <row r="1725" spans="1:8" hidden="1" outlineLevel="1" collapsed="1">
      <c r="A1725" s="390"/>
      <c r="B1725" s="394"/>
      <c r="C1725" s="392">
        <f>'TAMU Fed'!$C$54</f>
        <v>0</v>
      </c>
      <c r="D1725" s="392">
        <f>'TAMU Fed'!$D$54</f>
        <v>0</v>
      </c>
      <c r="E1725" s="392">
        <f>'TAMU Fed'!$E$54</f>
        <v>0</v>
      </c>
      <c r="F1725" s="392">
        <f>'TAMU Fed'!$F$54</f>
        <v>0</v>
      </c>
      <c r="G1725" s="392">
        <f>'TAMU Fed'!$G$54</f>
        <v>0</v>
      </c>
      <c r="H1725" s="393"/>
    </row>
    <row r="1726" spans="1:8" hidden="1" outlineLevel="1" collapsed="1">
      <c r="A1726" s="390"/>
      <c r="B1726" s="394"/>
      <c r="C1726" s="392">
        <f>'TAMUC Fed'!$C$54</f>
        <v>0</v>
      </c>
      <c r="D1726" s="392">
        <f>'TAMUC Fed'!$D$54</f>
        <v>0</v>
      </c>
      <c r="E1726" s="392">
        <f>'TAMUC Fed'!$E$54</f>
        <v>0</v>
      </c>
      <c r="F1726" s="392">
        <f>'TAMUC Fed'!$F$54</f>
        <v>0</v>
      </c>
      <c r="G1726" s="392">
        <f>'TAMUC Fed'!$G$54</f>
        <v>0</v>
      </c>
      <c r="H1726" s="393"/>
    </row>
    <row r="1727" spans="1:8" hidden="1" outlineLevel="1" collapsed="1">
      <c r="A1727" s="390"/>
      <c r="B1727" s="394"/>
      <c r="C1727" s="392">
        <f>'TAMUCC Fed'!$C$54</f>
        <v>0</v>
      </c>
      <c r="D1727" s="392">
        <f>'TAMUCC Fed'!$D$54</f>
        <v>0</v>
      </c>
      <c r="E1727" s="392">
        <f>'TAMUCC Fed'!$E$54</f>
        <v>0</v>
      </c>
      <c r="F1727" s="392">
        <f>'TAMUCC Fed'!$F$54</f>
        <v>0</v>
      </c>
      <c r="G1727" s="392">
        <f>'TAMUCC Fed'!$G$54</f>
        <v>0</v>
      </c>
      <c r="H1727" s="393"/>
    </row>
    <row r="1728" spans="1:8" hidden="1" outlineLevel="1" collapsed="1">
      <c r="A1728" s="390"/>
      <c r="B1728" s="394"/>
      <c r="C1728" s="392">
        <f>'TAMUCT Fed'!$C$54</f>
        <v>0</v>
      </c>
      <c r="D1728" s="392">
        <f>'TAMUCT Fed'!$D$54</f>
        <v>0</v>
      </c>
      <c r="E1728" s="392">
        <f>'TAMUCT Fed'!$E$54</f>
        <v>0</v>
      </c>
      <c r="F1728" s="392">
        <f>'TAMUCT Fed'!$F$54</f>
        <v>0</v>
      </c>
      <c r="G1728" s="392">
        <f>'TAMUCT Fed'!$G$54</f>
        <v>0</v>
      </c>
      <c r="H1728" s="393"/>
    </row>
    <row r="1729" spans="1:8" hidden="1" outlineLevel="1" collapsed="1">
      <c r="A1729" s="390"/>
      <c r="B1729" s="394"/>
      <c r="C1729" s="392">
        <f>'TAMUG Fed'!$C$54</f>
        <v>0</v>
      </c>
      <c r="D1729" s="392">
        <f>'TAMUG Fed'!$D$54</f>
        <v>0</v>
      </c>
      <c r="E1729" s="392">
        <f>'TAMUG Fed'!$E$54</f>
        <v>0</v>
      </c>
      <c r="F1729" s="392">
        <f>'TAMUG Fed'!$F$54</f>
        <v>0</v>
      </c>
      <c r="G1729" s="392">
        <f>'TAMUG Fed'!$G$54</f>
        <v>0</v>
      </c>
      <c r="H1729" s="393"/>
    </row>
    <row r="1730" spans="1:8" hidden="1" outlineLevel="1" collapsed="1">
      <c r="A1730" s="390"/>
      <c r="B1730" s="394"/>
      <c r="C1730" s="392">
        <f>'TAMUK Fed'!$C$54</f>
        <v>0</v>
      </c>
      <c r="D1730" s="392">
        <f>'TAMUK Fed'!$D$54</f>
        <v>0</v>
      </c>
      <c r="E1730" s="392">
        <f>'TAMUK Fed'!$E$54</f>
        <v>0</v>
      </c>
      <c r="F1730" s="392">
        <f>'TAMUK Fed'!$F$54</f>
        <v>0</v>
      </c>
      <c r="G1730" s="392">
        <f>'TAMUK Fed'!$G$54</f>
        <v>0</v>
      </c>
      <c r="H1730" s="393"/>
    </row>
    <row r="1731" spans="1:8" hidden="1" outlineLevel="1" collapsed="1">
      <c r="A1731" s="390"/>
      <c r="B1731" s="394"/>
      <c r="C1731" s="392">
        <f>'TAMUSA Fed'!$C$54</f>
        <v>0</v>
      </c>
      <c r="D1731" s="392">
        <f>'TAMUSA Fed'!$D$54</f>
        <v>0</v>
      </c>
      <c r="E1731" s="392">
        <f>'TAMUSA Fed'!$E$54</f>
        <v>0</v>
      </c>
      <c r="F1731" s="392">
        <f>'TAMUSA Fed'!$F$54</f>
        <v>0</v>
      </c>
      <c r="G1731" s="392">
        <f>'TAMUSA Fed'!$G$54</f>
        <v>0</v>
      </c>
      <c r="H1731" s="393"/>
    </row>
    <row r="1732" spans="1:8" hidden="1" outlineLevel="1" collapsed="1">
      <c r="A1732" s="390"/>
      <c r="B1732" s="394"/>
      <c r="C1732" s="392">
        <f>'TAMUT Fed'!$C$54</f>
        <v>0</v>
      </c>
      <c r="D1732" s="392">
        <f>'TAMUT Fed'!$D$54</f>
        <v>0</v>
      </c>
      <c r="E1732" s="392">
        <f>'TAMUT Fed'!$E$54</f>
        <v>0</v>
      </c>
      <c r="F1732" s="392">
        <f>'TAMUT Fed'!$F$54</f>
        <v>0</v>
      </c>
      <c r="G1732" s="392">
        <f>'TAMUT Fed'!$G$54</f>
        <v>0</v>
      </c>
      <c r="H1732" s="393"/>
    </row>
    <row r="1733" spans="1:8" hidden="1" outlineLevel="1" collapsed="1">
      <c r="A1733" s="390"/>
      <c r="B1733" s="394"/>
      <c r="C1733" s="392">
        <f>'TARLST Fed'!$C$54</f>
        <v>0</v>
      </c>
      <c r="D1733" s="392">
        <f>'TARLST Fed'!$D$54</f>
        <v>0</v>
      </c>
      <c r="E1733" s="392">
        <f>'TARLST Fed'!$E$54</f>
        <v>0</v>
      </c>
      <c r="F1733" s="392">
        <f>'TARLST Fed'!$F$54</f>
        <v>0</v>
      </c>
      <c r="G1733" s="392">
        <f>'TARLST Fed'!$G$54</f>
        <v>0</v>
      </c>
      <c r="H1733" s="393"/>
    </row>
    <row r="1734" spans="1:8" hidden="1" outlineLevel="1" collapsed="1">
      <c r="A1734" s="390"/>
      <c r="B1734" s="394"/>
      <c r="C1734" s="392">
        <f>'TSU Fed'!$C$54</f>
        <v>0</v>
      </c>
      <c r="D1734" s="392">
        <f>'TSU Fed'!$D$54</f>
        <v>0</v>
      </c>
      <c r="E1734" s="392">
        <f>'TSU Fed'!$E$54</f>
        <v>0</v>
      </c>
      <c r="F1734" s="392">
        <f>'TSU Fed'!$F$54</f>
        <v>0</v>
      </c>
      <c r="G1734" s="392">
        <f>'TSU Fed'!$G$54</f>
        <v>0</v>
      </c>
      <c r="H1734" s="393"/>
    </row>
    <row r="1735" spans="1:8" hidden="1" outlineLevel="1" collapsed="1">
      <c r="A1735" s="390"/>
      <c r="B1735" s="394"/>
      <c r="C1735" s="392">
        <f>'TTU Fed'!$C$54</f>
        <v>0</v>
      </c>
      <c r="D1735" s="392">
        <f>'TTU Fed'!$D$54</f>
        <v>0</v>
      </c>
      <c r="E1735" s="392">
        <f>'TTU Fed'!$E$54</f>
        <v>0</v>
      </c>
      <c r="F1735" s="392">
        <f>'TTU Fed'!$F$54</f>
        <v>0</v>
      </c>
      <c r="G1735" s="392">
        <f>'TTU Fed'!$G$54</f>
        <v>0</v>
      </c>
      <c r="H1735" s="393"/>
    </row>
    <row r="1736" spans="1:8" hidden="1" outlineLevel="1" collapsed="1">
      <c r="A1736" s="390"/>
      <c r="B1736" s="394"/>
      <c r="C1736" s="392">
        <f>'TWU Fed'!$C$54</f>
        <v>0</v>
      </c>
      <c r="D1736" s="392">
        <f>'TWU Fed'!$D$54</f>
        <v>0</v>
      </c>
      <c r="E1736" s="392">
        <f>'TWU Fed'!$E$54</f>
        <v>0</v>
      </c>
      <c r="F1736" s="392">
        <f>'TWU Fed'!$F$54</f>
        <v>0</v>
      </c>
      <c r="G1736" s="392">
        <f>'TWU Fed'!$G$54</f>
        <v>0</v>
      </c>
      <c r="H1736" s="393"/>
    </row>
    <row r="1737" spans="1:8" hidden="1" outlineLevel="1" collapsed="1">
      <c r="A1737" s="390"/>
      <c r="B1737" s="394"/>
      <c r="C1737" s="392">
        <f>'TXST Fed'!$C$54</f>
        <v>0</v>
      </c>
      <c r="D1737" s="392">
        <f>'TXST Fed'!$D$54</f>
        <v>0</v>
      </c>
      <c r="E1737" s="392">
        <f>'TXST Fed'!$E$54</f>
        <v>0</v>
      </c>
      <c r="F1737" s="392">
        <f>'TXST Fed'!$F$54</f>
        <v>0</v>
      </c>
      <c r="G1737" s="392">
        <f>'TXST Fed'!$G$54</f>
        <v>0</v>
      </c>
      <c r="H1737" s="393"/>
    </row>
    <row r="1738" spans="1:8" hidden="1" outlineLevel="1" collapsed="1">
      <c r="A1738" s="390"/>
      <c r="B1738" s="394"/>
      <c r="C1738" s="392">
        <f>'TYL Fed'!$C$54</f>
        <v>0</v>
      </c>
      <c r="D1738" s="392">
        <f>'TYL Fed'!$D$54</f>
        <v>0</v>
      </c>
      <c r="E1738" s="392">
        <f>'TYL Fed'!$E$54</f>
        <v>0</v>
      </c>
      <c r="F1738" s="392">
        <f>'TYL Fed'!$F$54</f>
        <v>0</v>
      </c>
      <c r="G1738" s="392">
        <f>'TYL Fed'!$G$54</f>
        <v>0</v>
      </c>
      <c r="H1738" s="393"/>
    </row>
    <row r="1739" spans="1:8" hidden="1" outlineLevel="1" collapsed="1">
      <c r="A1739" s="390"/>
      <c r="B1739" s="394"/>
      <c r="C1739" s="392">
        <f>'UH1 Fed'!$C$54</f>
        <v>0</v>
      </c>
      <c r="D1739" s="392">
        <f>'UH1 Fed'!$D$54</f>
        <v>0</v>
      </c>
      <c r="E1739" s="392">
        <f>'UH1 Fed'!$E$54</f>
        <v>0</v>
      </c>
      <c r="F1739" s="392">
        <f>'UH1 Fed'!$F$54</f>
        <v>0</v>
      </c>
      <c r="G1739" s="392">
        <f>'UH1 Fed'!$G$54</f>
        <v>0</v>
      </c>
      <c r="H1739" s="393"/>
    </row>
    <row r="1740" spans="1:8" hidden="1" outlineLevel="1" collapsed="1">
      <c r="A1740" s="390"/>
      <c r="B1740" s="394"/>
      <c r="C1740" s="392">
        <f>'UHCL Fed'!$C$54</f>
        <v>0</v>
      </c>
      <c r="D1740" s="392">
        <f>'UHCL Fed'!$D$54</f>
        <v>0</v>
      </c>
      <c r="E1740" s="392">
        <f>'UHCL Fed'!$E$54</f>
        <v>0</v>
      </c>
      <c r="F1740" s="392">
        <f>'UHCL Fed'!$F$54</f>
        <v>0</v>
      </c>
      <c r="G1740" s="392">
        <f>'UHCL Fed'!$G$54</f>
        <v>0</v>
      </c>
      <c r="H1740" s="393"/>
    </row>
    <row r="1741" spans="1:8" hidden="1" outlineLevel="1" collapsed="1">
      <c r="A1741" s="390"/>
      <c r="B1741" s="394"/>
      <c r="C1741" s="392">
        <f>'UHD Fed'!$C$54</f>
        <v>0</v>
      </c>
      <c r="D1741" s="392">
        <f>'UHD Fed'!$D$54</f>
        <v>0</v>
      </c>
      <c r="E1741" s="392">
        <f>'UHD Fed'!$E$54</f>
        <v>0</v>
      </c>
      <c r="F1741" s="392">
        <f>'UHD Fed'!$F$54</f>
        <v>0</v>
      </c>
      <c r="G1741" s="392">
        <f>'UHD Fed'!$G$54</f>
        <v>0</v>
      </c>
      <c r="H1741" s="393"/>
    </row>
    <row r="1742" spans="1:8" hidden="1" outlineLevel="1" collapsed="1">
      <c r="A1742" s="390"/>
      <c r="B1742" s="394"/>
      <c r="C1742" s="392">
        <f>'UHV Fed'!$C$54</f>
        <v>0</v>
      </c>
      <c r="D1742" s="392">
        <f>'UHV Fed'!$D$54</f>
        <v>0</v>
      </c>
      <c r="E1742" s="392">
        <f>'UHV Fed'!$E$54</f>
        <v>0</v>
      </c>
      <c r="F1742" s="392">
        <f>'UHV Fed'!$F$54</f>
        <v>0</v>
      </c>
      <c r="G1742" s="392">
        <f>'UHV Fed'!$G$54</f>
        <v>0</v>
      </c>
      <c r="H1742" s="393"/>
    </row>
    <row r="1743" spans="1:8" hidden="1" outlineLevel="1" collapsed="1">
      <c r="A1743" s="390"/>
      <c r="B1743" s="394"/>
      <c r="C1743" s="392">
        <f>'UNT Fed'!$C$54</f>
        <v>0</v>
      </c>
      <c r="D1743" s="392">
        <f>'UNT Fed'!$D$54</f>
        <v>0</v>
      </c>
      <c r="E1743" s="392">
        <f>'UNT Fed'!$E$54</f>
        <v>0</v>
      </c>
      <c r="F1743" s="392">
        <f>'UNT Fed'!$F$54</f>
        <v>0</v>
      </c>
      <c r="G1743" s="392">
        <f>'UNT Fed'!$G$54</f>
        <v>0</v>
      </c>
      <c r="H1743" s="393"/>
    </row>
    <row r="1744" spans="1:8" hidden="1" outlineLevel="1" collapsed="1">
      <c r="A1744" s="390"/>
      <c r="B1744" s="394"/>
      <c r="C1744" s="392">
        <f>'UNTD Fed'!$C$54</f>
        <v>0</v>
      </c>
      <c r="D1744" s="392">
        <f>'UNTD Fed'!$D$54</f>
        <v>0</v>
      </c>
      <c r="E1744" s="392">
        <f>'UNTD Fed'!$E$54</f>
        <v>0</v>
      </c>
      <c r="F1744" s="392">
        <f>'UNTD Fed'!$F$54</f>
        <v>0</v>
      </c>
      <c r="G1744" s="392">
        <f>'UNTD Fed'!$G$54</f>
        <v>0</v>
      </c>
      <c r="H1744" s="393"/>
    </row>
    <row r="1745" spans="1:8" hidden="1" outlineLevel="1" collapsed="1">
      <c r="A1745" s="390"/>
      <c r="B1745" s="394"/>
      <c r="C1745" s="392">
        <f>'WTAMU Fed'!$C$54</f>
        <v>0</v>
      </c>
      <c r="D1745" s="392">
        <f>'WTAMU Fed'!$D$54</f>
        <v>0</v>
      </c>
      <c r="E1745" s="392">
        <f>'WTAMU Fed'!$E$54</f>
        <v>0</v>
      </c>
      <c r="F1745" s="392">
        <f>'WTAMU Fed'!$F$54</f>
        <v>0</v>
      </c>
      <c r="G1745" s="392">
        <f>'WTAMU Fed'!$G$54</f>
        <v>0</v>
      </c>
      <c r="H1745" s="393"/>
    </row>
    <row r="1746" spans="1:8" collapsed="1">
      <c r="A1746" s="390" t="s">
        <v>1030</v>
      </c>
      <c r="B1746" s="394"/>
      <c r="C1746" s="392">
        <f>SUM(C1710:C1745)</f>
        <v>0</v>
      </c>
      <c r="D1746" s="392">
        <f>SUM(D1710:D1745)</f>
        <v>0</v>
      </c>
      <c r="E1746" s="392">
        <f>SUM(E1710:E1745)</f>
        <v>0</v>
      </c>
      <c r="F1746" s="392">
        <f>SUM(F1710:F1745)</f>
        <v>0</v>
      </c>
      <c r="G1746" s="392">
        <f>SUM(G1710:G1745)</f>
        <v>0</v>
      </c>
      <c r="H1746" s="393"/>
    </row>
    <row r="1747" spans="1:8" hidden="1" outlineLevel="1">
      <c r="A1747" s="390"/>
      <c r="B1747" s="394"/>
      <c r="C1747" s="392">
        <f>'ARL Fed'!$C$55</f>
        <v>0</v>
      </c>
      <c r="D1747" s="392">
        <f>'ARL Fed'!$D$55</f>
        <v>0</v>
      </c>
      <c r="E1747" s="392">
        <f>'ARL Fed'!$E$55</f>
        <v>0</v>
      </c>
      <c r="F1747" s="392">
        <f>'ARL Fed'!$F$55</f>
        <v>0</v>
      </c>
      <c r="G1747" s="392">
        <f>'ARL Fed'!$G$55</f>
        <v>0</v>
      </c>
      <c r="H1747" s="393"/>
    </row>
    <row r="1748" spans="1:8" hidden="1" outlineLevel="1" collapsed="1">
      <c r="A1748" s="390"/>
      <c r="B1748" s="394"/>
      <c r="C1748" s="392">
        <f>'ASU Fed'!$C$55</f>
        <v>0</v>
      </c>
      <c r="D1748" s="392">
        <f>'ASU Fed'!$D$55</f>
        <v>0</v>
      </c>
      <c r="E1748" s="392">
        <f>'ASU Fed'!$E$55</f>
        <v>0</v>
      </c>
      <c r="F1748" s="392">
        <f>'ASU Fed'!$F$55</f>
        <v>0</v>
      </c>
      <c r="G1748" s="392">
        <f>'ASU Fed'!$G$55</f>
        <v>0</v>
      </c>
      <c r="H1748" s="393"/>
    </row>
    <row r="1749" spans="1:8" hidden="1" outlineLevel="1" collapsed="1">
      <c r="A1749" s="390"/>
      <c r="B1749" s="394"/>
      <c r="C1749" s="392">
        <f>'AUS1 Fed'!$C$55</f>
        <v>0</v>
      </c>
      <c r="D1749" s="392">
        <f>'AUS1 Fed'!$D$55</f>
        <v>0</v>
      </c>
      <c r="E1749" s="392">
        <f>'AUS1 Fed'!$E$55</f>
        <v>0</v>
      </c>
      <c r="F1749" s="392">
        <f>'AUS1 Fed'!$F$55</f>
        <v>0</v>
      </c>
      <c r="G1749" s="392">
        <f>'AUS1 Fed'!$G$55</f>
        <v>0</v>
      </c>
      <c r="H1749" s="393"/>
    </row>
    <row r="1750" spans="1:8" hidden="1" outlineLevel="1" collapsed="1">
      <c r="A1750" s="390"/>
      <c r="B1750" s="394"/>
      <c r="C1750" s="392">
        <f>'Dal Fed'!$C$55</f>
        <v>0</v>
      </c>
      <c r="D1750" s="392">
        <f>'Dal Fed'!$D$55</f>
        <v>0</v>
      </c>
      <c r="E1750" s="392">
        <f>'Dal Fed'!$E$55</f>
        <v>0</v>
      </c>
      <c r="F1750" s="392">
        <f>'Dal Fed'!$F$55</f>
        <v>0</v>
      </c>
      <c r="G1750" s="392">
        <f>'Dal Fed'!$G$55</f>
        <v>0</v>
      </c>
      <c r="H1750" s="393"/>
    </row>
    <row r="1751" spans="1:8" hidden="1" outlineLevel="1" collapsed="1">
      <c r="A1751" s="390"/>
      <c r="B1751" s="394"/>
      <c r="C1751" s="392">
        <f>'E-P Fed'!$C$55</f>
        <v>0</v>
      </c>
      <c r="D1751" s="392">
        <f>'E-P Fed'!$D$55</f>
        <v>0</v>
      </c>
      <c r="E1751" s="392">
        <f>'E-P Fed'!$E$55</f>
        <v>0</v>
      </c>
      <c r="F1751" s="392">
        <f>'E-P Fed'!$F$55</f>
        <v>0</v>
      </c>
      <c r="G1751" s="392">
        <f>'E-P Fed'!$G$55</f>
        <v>0</v>
      </c>
      <c r="H1751" s="393"/>
    </row>
    <row r="1752" spans="1:8" hidden="1" outlineLevel="1" collapsed="1">
      <c r="A1752" s="390"/>
      <c r="B1752" s="394"/>
      <c r="C1752" s="392">
        <f>'LU Fed'!$C$55</f>
        <v>0</v>
      </c>
      <c r="D1752" s="392">
        <f>'LU Fed'!$D$55</f>
        <v>0</v>
      </c>
      <c r="E1752" s="392">
        <f>'LU Fed'!$E$55</f>
        <v>0</v>
      </c>
      <c r="F1752" s="392">
        <f>'LU Fed'!$F$55</f>
        <v>0</v>
      </c>
      <c r="G1752" s="392">
        <f>'LU Fed'!$G$55</f>
        <v>0</v>
      </c>
      <c r="H1752" s="393"/>
    </row>
    <row r="1753" spans="1:8" hidden="1" outlineLevel="1" collapsed="1">
      <c r="A1753" s="390"/>
      <c r="B1753" s="394"/>
      <c r="C1753" s="392">
        <f>'MIdWST Fed'!$C$55</f>
        <v>0</v>
      </c>
      <c r="D1753" s="392">
        <f>'MIdWST Fed'!$D$55</f>
        <v>0</v>
      </c>
      <c r="E1753" s="392">
        <f>'MIdWST Fed'!$E$55</f>
        <v>0</v>
      </c>
      <c r="F1753" s="392">
        <f>'MIdWST Fed'!$F$55</f>
        <v>0</v>
      </c>
      <c r="G1753" s="392">
        <f>'MIdWST Fed'!$G$55</f>
        <v>0</v>
      </c>
      <c r="H1753" s="393"/>
    </row>
    <row r="1754" spans="1:8" hidden="1" outlineLevel="1" collapsed="1">
      <c r="A1754" s="390"/>
      <c r="B1754" s="394"/>
      <c r="C1754" s="392">
        <f>'P-B Fed'!$C$55</f>
        <v>0</v>
      </c>
      <c r="D1754" s="392">
        <f>'P-B Fed'!$D$55</f>
        <v>0</v>
      </c>
      <c r="E1754" s="392">
        <f>'P-B Fed'!$E$55</f>
        <v>0</v>
      </c>
      <c r="F1754" s="392">
        <f>'P-B Fed'!$F$55</f>
        <v>0</v>
      </c>
      <c r="G1754" s="392">
        <f>'P-B Fed'!$G$55</f>
        <v>0</v>
      </c>
      <c r="H1754" s="393"/>
    </row>
    <row r="1755" spans="1:8" hidden="1" outlineLevel="1" collapsed="1">
      <c r="A1755" s="390"/>
      <c r="B1755" s="394"/>
      <c r="C1755" s="392">
        <f>'PVAMU Fed'!$C$55</f>
        <v>0</v>
      </c>
      <c r="D1755" s="392">
        <f>'PVAMU Fed'!$D$55</f>
        <v>0</v>
      </c>
      <c r="E1755" s="392">
        <f>'PVAMU Fed'!$E$55</f>
        <v>0</v>
      </c>
      <c r="F1755" s="392">
        <f>'PVAMU Fed'!$F$55</f>
        <v>0</v>
      </c>
      <c r="G1755" s="392">
        <f>'PVAMU Fed'!$G$55</f>
        <v>0</v>
      </c>
      <c r="H1755" s="393"/>
    </row>
    <row r="1756" spans="1:8" hidden="1" outlineLevel="1" collapsed="1">
      <c r="A1756" s="390"/>
      <c r="B1756" s="394"/>
      <c r="C1756" s="392">
        <f>'RGV1 Fed'!$C$55</f>
        <v>0</v>
      </c>
      <c r="D1756" s="392">
        <f>'RGV1 Fed'!$D$55</f>
        <v>0</v>
      </c>
      <c r="E1756" s="392">
        <f>'RGV1 Fed'!$E$55</f>
        <v>0</v>
      </c>
      <c r="F1756" s="392">
        <f>'RGV1 Fed'!$F$55</f>
        <v>0</v>
      </c>
      <c r="G1756" s="392">
        <f>'RGV1 Fed'!$G$55</f>
        <v>0</v>
      </c>
      <c r="H1756" s="393"/>
    </row>
    <row r="1757" spans="1:8" hidden="1" outlineLevel="1" collapsed="1">
      <c r="A1757" s="390"/>
      <c r="B1757" s="394"/>
      <c r="C1757" s="392">
        <f>'S-A Fed'!$C$55</f>
        <v>0</v>
      </c>
      <c r="D1757" s="392">
        <f>'S-A Fed'!$D$55</f>
        <v>0</v>
      </c>
      <c r="E1757" s="392">
        <f>'S-A Fed'!$E$55</f>
        <v>0</v>
      </c>
      <c r="F1757" s="392">
        <f>'S-A Fed'!$F$55</f>
        <v>0</v>
      </c>
      <c r="G1757" s="392">
        <f>'S-A Fed'!$G$55</f>
        <v>0</v>
      </c>
      <c r="H1757" s="393"/>
    </row>
    <row r="1758" spans="1:8" hidden="1" outlineLevel="1" collapsed="1">
      <c r="A1758" s="390"/>
      <c r="B1758" s="394"/>
      <c r="C1758" s="392">
        <f>'SFA Fed'!$C$55</f>
        <v>0</v>
      </c>
      <c r="D1758" s="392">
        <f>'SFA Fed'!$D$55</f>
        <v>0</v>
      </c>
      <c r="E1758" s="392">
        <f>'SFA Fed'!$E$55</f>
        <v>0</v>
      </c>
      <c r="F1758" s="392">
        <f>'SFA Fed'!$F$55</f>
        <v>0</v>
      </c>
      <c r="G1758" s="392">
        <f>'SFA Fed'!$G$55</f>
        <v>0</v>
      </c>
      <c r="H1758" s="393"/>
    </row>
    <row r="1759" spans="1:8" hidden="1" outlineLevel="1" collapsed="1">
      <c r="A1759" s="390"/>
      <c r="B1759" s="394"/>
      <c r="C1759" s="392">
        <f>'SHSU1 Fed'!$C$55</f>
        <v>0</v>
      </c>
      <c r="D1759" s="392">
        <f>'SHSU1 Fed'!$D$55</f>
        <v>0</v>
      </c>
      <c r="E1759" s="392">
        <f>'SHSU1 Fed'!$E$55</f>
        <v>0</v>
      </c>
      <c r="F1759" s="392">
        <f>'SHSU1 Fed'!$F$55</f>
        <v>0</v>
      </c>
      <c r="G1759" s="392">
        <f>'SHSU1 Fed'!$G$55</f>
        <v>0</v>
      </c>
      <c r="H1759" s="393"/>
    </row>
    <row r="1760" spans="1:8" hidden="1" outlineLevel="1" collapsed="1">
      <c r="A1760" s="390"/>
      <c r="B1760" s="394"/>
      <c r="C1760" s="392">
        <f>'SRSU Fed'!$C$55</f>
        <v>0</v>
      </c>
      <c r="D1760" s="392">
        <f>'SRSU Fed'!$D$55</f>
        <v>0</v>
      </c>
      <c r="E1760" s="392">
        <f>'SRSU Fed'!$E$55</f>
        <v>0</v>
      </c>
      <c r="F1760" s="392">
        <f>'SRSU Fed'!$F$55</f>
        <v>0</v>
      </c>
      <c r="G1760" s="392">
        <f>'SRSU Fed'!$G$55</f>
        <v>0</v>
      </c>
      <c r="H1760" s="393"/>
    </row>
    <row r="1761" spans="1:8" hidden="1" outlineLevel="1" collapsed="1">
      <c r="A1761" s="390"/>
      <c r="B1761" s="394"/>
      <c r="C1761" s="392">
        <f>'TAMIU Fed'!$C$55</f>
        <v>0</v>
      </c>
      <c r="D1761" s="392">
        <f>'TAMIU Fed'!$D$55</f>
        <v>0</v>
      </c>
      <c r="E1761" s="392">
        <f>'TAMIU Fed'!$E$55</f>
        <v>0</v>
      </c>
      <c r="F1761" s="392">
        <f>'TAMIU Fed'!$F$55</f>
        <v>0</v>
      </c>
      <c r="G1761" s="392">
        <f>'TAMIU Fed'!$G$55</f>
        <v>0</v>
      </c>
      <c r="H1761" s="393"/>
    </row>
    <row r="1762" spans="1:8" hidden="1" outlineLevel="1" collapsed="1">
      <c r="A1762" s="390"/>
      <c r="B1762" s="394"/>
      <c r="C1762" s="392">
        <f>'TAMU Fed'!$C$55</f>
        <v>0</v>
      </c>
      <c r="D1762" s="392">
        <f>'TAMU Fed'!$D$55</f>
        <v>0</v>
      </c>
      <c r="E1762" s="392">
        <f>'TAMU Fed'!$E$55</f>
        <v>0</v>
      </c>
      <c r="F1762" s="392">
        <f>'TAMU Fed'!$F$55</f>
        <v>0</v>
      </c>
      <c r="G1762" s="392">
        <f>'TAMU Fed'!$G$55</f>
        <v>0</v>
      </c>
      <c r="H1762" s="393"/>
    </row>
    <row r="1763" spans="1:8" hidden="1" outlineLevel="1" collapsed="1">
      <c r="A1763" s="390"/>
      <c r="B1763" s="394"/>
      <c r="C1763" s="392">
        <f>'TAMUC Fed'!$C$55</f>
        <v>0</v>
      </c>
      <c r="D1763" s="392">
        <f>'TAMUC Fed'!$D$55</f>
        <v>0</v>
      </c>
      <c r="E1763" s="392">
        <f>'TAMUC Fed'!$E$55</f>
        <v>0</v>
      </c>
      <c r="F1763" s="392">
        <f>'TAMUC Fed'!$F$55</f>
        <v>0</v>
      </c>
      <c r="G1763" s="392">
        <f>'TAMUC Fed'!$G$55</f>
        <v>0</v>
      </c>
      <c r="H1763" s="393"/>
    </row>
    <row r="1764" spans="1:8" hidden="1" outlineLevel="1" collapsed="1">
      <c r="A1764" s="390"/>
      <c r="B1764" s="394"/>
      <c r="C1764" s="392">
        <f>'TAMUCC Fed'!$C$55</f>
        <v>0</v>
      </c>
      <c r="D1764" s="392">
        <f>'TAMUCC Fed'!$D$55</f>
        <v>0</v>
      </c>
      <c r="E1764" s="392">
        <f>'TAMUCC Fed'!$E$55</f>
        <v>0</v>
      </c>
      <c r="F1764" s="392">
        <f>'TAMUCC Fed'!$F$55</f>
        <v>0</v>
      </c>
      <c r="G1764" s="392">
        <f>'TAMUCC Fed'!$G$55</f>
        <v>0</v>
      </c>
      <c r="H1764" s="393"/>
    </row>
    <row r="1765" spans="1:8" hidden="1" outlineLevel="1" collapsed="1">
      <c r="A1765" s="390"/>
      <c r="B1765" s="394"/>
      <c r="C1765" s="392">
        <f>'TAMUCT Fed'!$C$55</f>
        <v>0</v>
      </c>
      <c r="D1765" s="392">
        <f>'TAMUCT Fed'!$D$55</f>
        <v>0</v>
      </c>
      <c r="E1765" s="392">
        <f>'TAMUCT Fed'!$E$55</f>
        <v>0</v>
      </c>
      <c r="F1765" s="392">
        <f>'TAMUCT Fed'!$F$55</f>
        <v>0</v>
      </c>
      <c r="G1765" s="392">
        <f>'TAMUCT Fed'!$G$55</f>
        <v>0</v>
      </c>
      <c r="H1765" s="393"/>
    </row>
    <row r="1766" spans="1:8" hidden="1" outlineLevel="1" collapsed="1">
      <c r="A1766" s="390"/>
      <c r="B1766" s="394"/>
      <c r="C1766" s="392">
        <f>'TAMUG Fed'!$C$55</f>
        <v>0</v>
      </c>
      <c r="D1766" s="392">
        <f>'TAMUG Fed'!$D$55</f>
        <v>0</v>
      </c>
      <c r="E1766" s="392">
        <f>'TAMUG Fed'!$E$55</f>
        <v>0</v>
      </c>
      <c r="F1766" s="392">
        <f>'TAMUG Fed'!$F$55</f>
        <v>0</v>
      </c>
      <c r="G1766" s="392">
        <f>'TAMUG Fed'!$G$55</f>
        <v>0</v>
      </c>
      <c r="H1766" s="393"/>
    </row>
    <row r="1767" spans="1:8" hidden="1" outlineLevel="1" collapsed="1">
      <c r="A1767" s="390"/>
      <c r="B1767" s="394"/>
      <c r="C1767" s="392">
        <f>'TAMUK Fed'!$C$55</f>
        <v>0</v>
      </c>
      <c r="D1767" s="392">
        <f>'TAMUK Fed'!$D$55</f>
        <v>0</v>
      </c>
      <c r="E1767" s="392">
        <f>'TAMUK Fed'!$E$55</f>
        <v>0</v>
      </c>
      <c r="F1767" s="392">
        <f>'TAMUK Fed'!$F$55</f>
        <v>0</v>
      </c>
      <c r="G1767" s="392">
        <f>'TAMUK Fed'!$G$55</f>
        <v>0</v>
      </c>
      <c r="H1767" s="393"/>
    </row>
    <row r="1768" spans="1:8" hidden="1" outlineLevel="1" collapsed="1">
      <c r="A1768" s="390"/>
      <c r="B1768" s="394"/>
      <c r="C1768" s="392">
        <f>'TAMUSA Fed'!$C$55</f>
        <v>0</v>
      </c>
      <c r="D1768" s="392">
        <f>'TAMUSA Fed'!$D$55</f>
        <v>0</v>
      </c>
      <c r="E1768" s="392">
        <f>'TAMUSA Fed'!$E$55</f>
        <v>0</v>
      </c>
      <c r="F1768" s="392">
        <f>'TAMUSA Fed'!$F$55</f>
        <v>0</v>
      </c>
      <c r="G1768" s="392">
        <f>'TAMUSA Fed'!$G$55</f>
        <v>0</v>
      </c>
      <c r="H1768" s="393"/>
    </row>
    <row r="1769" spans="1:8" hidden="1" outlineLevel="1" collapsed="1">
      <c r="A1769" s="390"/>
      <c r="B1769" s="394"/>
      <c r="C1769" s="392">
        <f>'TAMUT Fed'!$C$55</f>
        <v>0</v>
      </c>
      <c r="D1769" s="392">
        <f>'TAMUT Fed'!$D$55</f>
        <v>0</v>
      </c>
      <c r="E1769" s="392">
        <f>'TAMUT Fed'!$E$55</f>
        <v>0</v>
      </c>
      <c r="F1769" s="392">
        <f>'TAMUT Fed'!$F$55</f>
        <v>0</v>
      </c>
      <c r="G1769" s="392">
        <f>'TAMUT Fed'!$G$55</f>
        <v>0</v>
      </c>
      <c r="H1769" s="393"/>
    </row>
    <row r="1770" spans="1:8" hidden="1" outlineLevel="1" collapsed="1">
      <c r="A1770" s="390"/>
      <c r="B1770" s="394"/>
      <c r="C1770" s="392">
        <f>'TARLST Fed'!$C$55</f>
        <v>0</v>
      </c>
      <c r="D1770" s="392">
        <f>'TARLST Fed'!$D$55</f>
        <v>0</v>
      </c>
      <c r="E1770" s="392">
        <f>'TARLST Fed'!$E$55</f>
        <v>0</v>
      </c>
      <c r="F1770" s="392">
        <f>'TARLST Fed'!$F$55</f>
        <v>0</v>
      </c>
      <c r="G1770" s="392">
        <f>'TARLST Fed'!$G$55</f>
        <v>0</v>
      </c>
      <c r="H1770" s="393"/>
    </row>
    <row r="1771" spans="1:8" hidden="1" outlineLevel="1" collapsed="1">
      <c r="A1771" s="390"/>
      <c r="B1771" s="394"/>
      <c r="C1771" s="392">
        <f>'TSU Fed'!$C$55</f>
        <v>0</v>
      </c>
      <c r="D1771" s="392">
        <f>'TSU Fed'!$D$55</f>
        <v>0</v>
      </c>
      <c r="E1771" s="392">
        <f>'TSU Fed'!$E$55</f>
        <v>0</v>
      </c>
      <c r="F1771" s="392">
        <f>'TSU Fed'!$F$55</f>
        <v>0</v>
      </c>
      <c r="G1771" s="392">
        <f>'TSU Fed'!$G$55</f>
        <v>0</v>
      </c>
      <c r="H1771" s="393"/>
    </row>
    <row r="1772" spans="1:8" hidden="1" outlineLevel="1" collapsed="1">
      <c r="A1772" s="390"/>
      <c r="B1772" s="394"/>
      <c r="C1772" s="392">
        <f>'TTU Fed'!$C$55</f>
        <v>0</v>
      </c>
      <c r="D1772" s="392">
        <f>'TTU Fed'!$D$55</f>
        <v>0</v>
      </c>
      <c r="E1772" s="392">
        <f>'TTU Fed'!$E$55</f>
        <v>0</v>
      </c>
      <c r="F1772" s="392">
        <f>'TTU Fed'!$F$55</f>
        <v>0</v>
      </c>
      <c r="G1772" s="392">
        <f>'TTU Fed'!$G$55</f>
        <v>0</v>
      </c>
      <c r="H1772" s="393"/>
    </row>
    <row r="1773" spans="1:8" hidden="1" outlineLevel="1" collapsed="1">
      <c r="A1773" s="390"/>
      <c r="B1773" s="394"/>
      <c r="C1773" s="392">
        <f>'TWU Fed'!$C$55</f>
        <v>0</v>
      </c>
      <c r="D1773" s="392">
        <f>'TWU Fed'!$D$55</f>
        <v>0</v>
      </c>
      <c r="E1773" s="392">
        <f>'TWU Fed'!$E$55</f>
        <v>0</v>
      </c>
      <c r="F1773" s="392">
        <f>'TWU Fed'!$F$55</f>
        <v>0</v>
      </c>
      <c r="G1773" s="392">
        <f>'TWU Fed'!$G$55</f>
        <v>0</v>
      </c>
      <c r="H1773" s="393"/>
    </row>
    <row r="1774" spans="1:8" hidden="1" outlineLevel="1" collapsed="1">
      <c r="A1774" s="390"/>
      <c r="B1774" s="394"/>
      <c r="C1774" s="392">
        <f>'TXST Fed'!$C$55</f>
        <v>0</v>
      </c>
      <c r="D1774" s="392">
        <f>'TXST Fed'!$D$55</f>
        <v>0</v>
      </c>
      <c r="E1774" s="392">
        <f>'TXST Fed'!$E$55</f>
        <v>0</v>
      </c>
      <c r="F1774" s="392">
        <f>'TXST Fed'!$F$55</f>
        <v>0</v>
      </c>
      <c r="G1774" s="392">
        <f>'TXST Fed'!$G$55</f>
        <v>0</v>
      </c>
      <c r="H1774" s="393"/>
    </row>
    <row r="1775" spans="1:8" hidden="1" outlineLevel="1" collapsed="1">
      <c r="A1775" s="390"/>
      <c r="B1775" s="394"/>
      <c r="C1775" s="392">
        <f>'TYL Fed'!$C$55</f>
        <v>0</v>
      </c>
      <c r="D1775" s="392">
        <f>'TYL Fed'!$D$55</f>
        <v>0</v>
      </c>
      <c r="E1775" s="392">
        <f>'TYL Fed'!$E$55</f>
        <v>0</v>
      </c>
      <c r="F1775" s="392">
        <f>'TYL Fed'!$F$55</f>
        <v>0</v>
      </c>
      <c r="G1775" s="392">
        <f>'TYL Fed'!$G$55</f>
        <v>0</v>
      </c>
      <c r="H1775" s="393"/>
    </row>
    <row r="1776" spans="1:8" hidden="1" outlineLevel="1" collapsed="1">
      <c r="A1776" s="390"/>
      <c r="B1776" s="394"/>
      <c r="C1776" s="392">
        <f>'UH1 Fed'!$C$55</f>
        <v>0</v>
      </c>
      <c r="D1776" s="392">
        <f>'UH1 Fed'!$D$55</f>
        <v>0</v>
      </c>
      <c r="E1776" s="392">
        <f>'UH1 Fed'!$E$55</f>
        <v>0</v>
      </c>
      <c r="F1776" s="392">
        <f>'UH1 Fed'!$F$55</f>
        <v>0</v>
      </c>
      <c r="G1776" s="392">
        <f>'UH1 Fed'!$G$55</f>
        <v>0</v>
      </c>
      <c r="H1776" s="393"/>
    </row>
    <row r="1777" spans="1:8" hidden="1" outlineLevel="1" collapsed="1">
      <c r="A1777" s="390"/>
      <c r="B1777" s="394"/>
      <c r="C1777" s="392">
        <f>'UHCL Fed'!$C$55</f>
        <v>0</v>
      </c>
      <c r="D1777" s="392">
        <f>'UHCL Fed'!$D$55</f>
        <v>0</v>
      </c>
      <c r="E1777" s="392">
        <f>'UHCL Fed'!$E$55</f>
        <v>0</v>
      </c>
      <c r="F1777" s="392">
        <f>'UHCL Fed'!$F$55</f>
        <v>0</v>
      </c>
      <c r="G1777" s="392">
        <f>'UHCL Fed'!$G$55</f>
        <v>0</v>
      </c>
      <c r="H1777" s="393"/>
    </row>
    <row r="1778" spans="1:8" hidden="1" outlineLevel="1" collapsed="1">
      <c r="A1778" s="390"/>
      <c r="B1778" s="394"/>
      <c r="C1778" s="392">
        <f>'UHD Fed'!$C$55</f>
        <v>0</v>
      </c>
      <c r="D1778" s="392">
        <f>'UHD Fed'!$D$55</f>
        <v>0</v>
      </c>
      <c r="E1778" s="392">
        <f>'UHD Fed'!$E$55</f>
        <v>0</v>
      </c>
      <c r="F1778" s="392">
        <f>'UHD Fed'!$F$55</f>
        <v>0</v>
      </c>
      <c r="G1778" s="392">
        <f>'UHD Fed'!$G$55</f>
        <v>0</v>
      </c>
      <c r="H1778" s="393"/>
    </row>
    <row r="1779" spans="1:8" hidden="1" outlineLevel="1" collapsed="1">
      <c r="A1779" s="390"/>
      <c r="B1779" s="394"/>
      <c r="C1779" s="392">
        <f>'UHV Fed'!$C$55</f>
        <v>0</v>
      </c>
      <c r="D1779" s="392">
        <f>'UHV Fed'!$D$55</f>
        <v>0</v>
      </c>
      <c r="E1779" s="392">
        <f>'UHV Fed'!$E$55</f>
        <v>0</v>
      </c>
      <c r="F1779" s="392">
        <f>'UHV Fed'!$F$55</f>
        <v>0</v>
      </c>
      <c r="G1779" s="392">
        <f>'UHV Fed'!$G$55</f>
        <v>0</v>
      </c>
      <c r="H1779" s="393"/>
    </row>
    <row r="1780" spans="1:8" hidden="1" outlineLevel="1" collapsed="1">
      <c r="A1780" s="390"/>
      <c r="B1780" s="394"/>
      <c r="C1780" s="392">
        <f>'UNT Fed'!$C$55</f>
        <v>0</v>
      </c>
      <c r="D1780" s="392">
        <f>'UNT Fed'!$D$55</f>
        <v>0</v>
      </c>
      <c r="E1780" s="392">
        <f>'UNT Fed'!$E$55</f>
        <v>0</v>
      </c>
      <c r="F1780" s="392">
        <f>'UNT Fed'!$F$55</f>
        <v>0</v>
      </c>
      <c r="G1780" s="392">
        <f>'UNT Fed'!$G$55</f>
        <v>0</v>
      </c>
      <c r="H1780" s="393"/>
    </row>
    <row r="1781" spans="1:8" hidden="1" outlineLevel="1" collapsed="1">
      <c r="A1781" s="390"/>
      <c r="B1781" s="394"/>
      <c r="C1781" s="392">
        <f>'UNTD Fed'!$C$55</f>
        <v>0</v>
      </c>
      <c r="D1781" s="392">
        <f>'UNTD Fed'!$D$55</f>
        <v>0</v>
      </c>
      <c r="E1781" s="392">
        <f>'UNTD Fed'!$E$55</f>
        <v>0</v>
      </c>
      <c r="F1781" s="392">
        <f>'UNTD Fed'!$F$55</f>
        <v>0</v>
      </c>
      <c r="G1781" s="392">
        <f>'UNTD Fed'!$G$55</f>
        <v>0</v>
      </c>
      <c r="H1781" s="393"/>
    </row>
    <row r="1782" spans="1:8" hidden="1" outlineLevel="1" collapsed="1">
      <c r="A1782" s="390"/>
      <c r="B1782" s="394"/>
      <c r="C1782" s="392">
        <f>'WTAMU Fed'!$C$55</f>
        <v>0</v>
      </c>
      <c r="D1782" s="392">
        <f>'WTAMU Fed'!$D$55</f>
        <v>0</v>
      </c>
      <c r="E1782" s="392">
        <f>'WTAMU Fed'!$E$55</f>
        <v>0</v>
      </c>
      <c r="F1782" s="392">
        <f>'WTAMU Fed'!$F$55</f>
        <v>0</v>
      </c>
      <c r="G1782" s="392">
        <f>'WTAMU Fed'!$G$55</f>
        <v>0</v>
      </c>
      <c r="H1782" s="393"/>
    </row>
    <row r="1783" spans="1:8" collapsed="1">
      <c r="A1783" s="390" t="s">
        <v>1030</v>
      </c>
      <c r="B1783" s="394"/>
      <c r="C1783" s="392">
        <f>SUM(C1747:C1782)</f>
        <v>0</v>
      </c>
      <c r="D1783" s="392">
        <f>SUM(D1747:D1782)</f>
        <v>0</v>
      </c>
      <c r="E1783" s="392">
        <f>SUM(E1747:E1782)</f>
        <v>0</v>
      </c>
      <c r="F1783" s="392">
        <f>SUM(F1747:F1782)</f>
        <v>0</v>
      </c>
      <c r="G1783" s="392">
        <f>SUM(G1747:G1782)</f>
        <v>0</v>
      </c>
      <c r="H1783" s="393"/>
    </row>
    <row r="1784" spans="1:8" hidden="1" outlineLevel="1">
      <c r="A1784" s="390"/>
      <c r="B1784" s="394"/>
      <c r="C1784" s="392">
        <f>'ARL Fed'!$C$56</f>
        <v>0</v>
      </c>
      <c r="D1784" s="392">
        <f>'ARL Fed'!$D$56</f>
        <v>0</v>
      </c>
      <c r="E1784" s="392">
        <f>'ARL Fed'!$E$56</f>
        <v>0</v>
      </c>
      <c r="F1784" s="392">
        <f>'ARL Fed'!$F$56</f>
        <v>0</v>
      </c>
      <c r="G1784" s="392">
        <f>'ARL Fed'!$G$56</f>
        <v>0</v>
      </c>
      <c r="H1784" s="393"/>
    </row>
    <row r="1785" spans="1:8" hidden="1" outlineLevel="1" collapsed="1">
      <c r="A1785" s="390"/>
      <c r="B1785" s="394"/>
      <c r="C1785" s="392">
        <f>'ASU Fed'!$C$56</f>
        <v>0</v>
      </c>
      <c r="D1785" s="392">
        <f>'ASU Fed'!$D$56</f>
        <v>0</v>
      </c>
      <c r="E1785" s="392">
        <f>'ASU Fed'!$E$56</f>
        <v>0</v>
      </c>
      <c r="F1785" s="392">
        <f>'ASU Fed'!$F$56</f>
        <v>0</v>
      </c>
      <c r="G1785" s="392">
        <f>'ASU Fed'!$G$56</f>
        <v>0</v>
      </c>
      <c r="H1785" s="393"/>
    </row>
    <row r="1786" spans="1:8" hidden="1" outlineLevel="1" collapsed="1">
      <c r="A1786" s="390"/>
      <c r="B1786" s="394"/>
      <c r="C1786" s="392">
        <f>'AUS1 Fed'!$C$56</f>
        <v>0</v>
      </c>
      <c r="D1786" s="392">
        <f>'AUS1 Fed'!$D$56</f>
        <v>0</v>
      </c>
      <c r="E1786" s="392">
        <f>'AUS1 Fed'!$E$56</f>
        <v>0</v>
      </c>
      <c r="F1786" s="392">
        <f>'AUS1 Fed'!$F$56</f>
        <v>0</v>
      </c>
      <c r="G1786" s="392">
        <f>'AUS1 Fed'!$G$56</f>
        <v>0</v>
      </c>
      <c r="H1786" s="393"/>
    </row>
    <row r="1787" spans="1:8" hidden="1" outlineLevel="1" collapsed="1">
      <c r="A1787" s="390"/>
      <c r="B1787" s="394"/>
      <c r="C1787" s="392">
        <f>'Dal Fed'!$C$56</f>
        <v>0</v>
      </c>
      <c r="D1787" s="392">
        <f>'Dal Fed'!$D$56</f>
        <v>0</v>
      </c>
      <c r="E1787" s="392">
        <f>'Dal Fed'!$E$56</f>
        <v>0</v>
      </c>
      <c r="F1787" s="392">
        <f>'Dal Fed'!$F$56</f>
        <v>0</v>
      </c>
      <c r="G1787" s="392">
        <f>'Dal Fed'!$G$56</f>
        <v>0</v>
      </c>
      <c r="H1787" s="393"/>
    </row>
    <row r="1788" spans="1:8" hidden="1" outlineLevel="1" collapsed="1">
      <c r="A1788" s="390"/>
      <c r="B1788" s="394"/>
      <c r="C1788" s="392">
        <f>'E-P Fed'!$C$56</f>
        <v>0</v>
      </c>
      <c r="D1788" s="392">
        <f>'E-P Fed'!$D$56</f>
        <v>0</v>
      </c>
      <c r="E1788" s="392">
        <f>'E-P Fed'!$E$56</f>
        <v>0</v>
      </c>
      <c r="F1788" s="392">
        <f>'E-P Fed'!$F$56</f>
        <v>0</v>
      </c>
      <c r="G1788" s="392">
        <f>'E-P Fed'!$G$56</f>
        <v>0</v>
      </c>
      <c r="H1788" s="393"/>
    </row>
    <row r="1789" spans="1:8" hidden="1" outlineLevel="1" collapsed="1">
      <c r="A1789" s="390"/>
      <c r="B1789" s="394"/>
      <c r="C1789" s="392">
        <f>'LU Fed'!$C$56</f>
        <v>0</v>
      </c>
      <c r="D1789" s="392">
        <f>'LU Fed'!$D$56</f>
        <v>0</v>
      </c>
      <c r="E1789" s="392">
        <f>'LU Fed'!$E$56</f>
        <v>0</v>
      </c>
      <c r="F1789" s="392">
        <f>'LU Fed'!$F$56</f>
        <v>0</v>
      </c>
      <c r="G1789" s="392">
        <f>'LU Fed'!$G$56</f>
        <v>0</v>
      </c>
      <c r="H1789" s="393"/>
    </row>
    <row r="1790" spans="1:8" hidden="1" outlineLevel="1" collapsed="1">
      <c r="A1790" s="390"/>
      <c r="B1790" s="394"/>
      <c r="C1790" s="392">
        <f>'MIdWST Fed'!$C$56</f>
        <v>0</v>
      </c>
      <c r="D1790" s="392">
        <f>'MIdWST Fed'!$D$56</f>
        <v>0</v>
      </c>
      <c r="E1790" s="392">
        <f>'MIdWST Fed'!$E$56</f>
        <v>0</v>
      </c>
      <c r="F1790" s="392">
        <f>'MIdWST Fed'!$F$56</f>
        <v>0</v>
      </c>
      <c r="G1790" s="392">
        <f>'MIdWST Fed'!$G$56</f>
        <v>0</v>
      </c>
      <c r="H1790" s="393"/>
    </row>
    <row r="1791" spans="1:8" hidden="1" outlineLevel="1" collapsed="1">
      <c r="A1791" s="390"/>
      <c r="B1791" s="394"/>
      <c r="C1791" s="392">
        <f>'P-B Fed'!$C$56</f>
        <v>0</v>
      </c>
      <c r="D1791" s="392">
        <f>'P-B Fed'!$D$56</f>
        <v>0</v>
      </c>
      <c r="E1791" s="392">
        <f>'P-B Fed'!$E$56</f>
        <v>0</v>
      </c>
      <c r="F1791" s="392">
        <f>'P-B Fed'!$F$56</f>
        <v>0</v>
      </c>
      <c r="G1791" s="392">
        <f>'P-B Fed'!$G$56</f>
        <v>0</v>
      </c>
      <c r="H1791" s="393"/>
    </row>
    <row r="1792" spans="1:8" hidden="1" outlineLevel="1" collapsed="1">
      <c r="A1792" s="390"/>
      <c r="B1792" s="394"/>
      <c r="C1792" s="392">
        <f>'PVAMU Fed'!$C$56</f>
        <v>0</v>
      </c>
      <c r="D1792" s="392">
        <f>'PVAMU Fed'!$D$56</f>
        <v>0</v>
      </c>
      <c r="E1792" s="392">
        <f>'PVAMU Fed'!$E$56</f>
        <v>0</v>
      </c>
      <c r="F1792" s="392">
        <f>'PVAMU Fed'!$F$56</f>
        <v>0</v>
      </c>
      <c r="G1792" s="392">
        <f>'PVAMU Fed'!$G$56</f>
        <v>0</v>
      </c>
      <c r="H1792" s="393"/>
    </row>
    <row r="1793" spans="1:8" hidden="1" outlineLevel="1" collapsed="1">
      <c r="A1793" s="390"/>
      <c r="B1793" s="394"/>
      <c r="C1793" s="392">
        <f>'RGV1 Fed'!$C$56</f>
        <v>0</v>
      </c>
      <c r="D1793" s="392">
        <f>'RGV1 Fed'!$D$56</f>
        <v>0</v>
      </c>
      <c r="E1793" s="392">
        <f>'RGV1 Fed'!$E$56</f>
        <v>0</v>
      </c>
      <c r="F1793" s="392">
        <f>'RGV1 Fed'!$F$56</f>
        <v>0</v>
      </c>
      <c r="G1793" s="392">
        <f>'RGV1 Fed'!$G$56</f>
        <v>0</v>
      </c>
      <c r="H1793" s="393"/>
    </row>
    <row r="1794" spans="1:8" hidden="1" outlineLevel="1" collapsed="1">
      <c r="A1794" s="390"/>
      <c r="B1794" s="394"/>
      <c r="C1794" s="392">
        <f>'S-A Fed'!$C$56</f>
        <v>0</v>
      </c>
      <c r="D1794" s="392">
        <f>'S-A Fed'!$D$56</f>
        <v>0</v>
      </c>
      <c r="E1794" s="392">
        <f>'S-A Fed'!$E$56</f>
        <v>0</v>
      </c>
      <c r="F1794" s="392">
        <f>'S-A Fed'!$F$56</f>
        <v>0</v>
      </c>
      <c r="G1794" s="392">
        <f>'S-A Fed'!$G$56</f>
        <v>0</v>
      </c>
      <c r="H1794" s="393"/>
    </row>
    <row r="1795" spans="1:8" hidden="1" outlineLevel="1" collapsed="1">
      <c r="A1795" s="390"/>
      <c r="B1795" s="394"/>
      <c r="C1795" s="392">
        <f>'SFA Fed'!$C$56</f>
        <v>0</v>
      </c>
      <c r="D1795" s="392">
        <f>'SFA Fed'!$D$56</f>
        <v>0</v>
      </c>
      <c r="E1795" s="392">
        <f>'SFA Fed'!$E$56</f>
        <v>0</v>
      </c>
      <c r="F1795" s="392">
        <f>'SFA Fed'!$F$56</f>
        <v>0</v>
      </c>
      <c r="G1795" s="392">
        <f>'SFA Fed'!$G$56</f>
        <v>0</v>
      </c>
      <c r="H1795" s="393"/>
    </row>
    <row r="1796" spans="1:8" hidden="1" outlineLevel="1" collapsed="1">
      <c r="A1796" s="390"/>
      <c r="B1796" s="394"/>
      <c r="C1796" s="392">
        <f>'SHSU1 Fed'!$C$56</f>
        <v>0</v>
      </c>
      <c r="D1796" s="392">
        <f>'SHSU1 Fed'!$D$56</f>
        <v>0</v>
      </c>
      <c r="E1796" s="392">
        <f>'SHSU1 Fed'!$E$56</f>
        <v>0</v>
      </c>
      <c r="F1796" s="392">
        <f>'SHSU1 Fed'!$F$56</f>
        <v>0</v>
      </c>
      <c r="G1796" s="392">
        <f>'SHSU1 Fed'!$G$56</f>
        <v>0</v>
      </c>
      <c r="H1796" s="393"/>
    </row>
    <row r="1797" spans="1:8" hidden="1" outlineLevel="1" collapsed="1">
      <c r="A1797" s="390"/>
      <c r="B1797" s="394"/>
      <c r="C1797" s="392">
        <f>'SRSU Fed'!$C$56</f>
        <v>0</v>
      </c>
      <c r="D1797" s="392">
        <f>'SRSU Fed'!$D$56</f>
        <v>0</v>
      </c>
      <c r="E1797" s="392">
        <f>'SRSU Fed'!$E$56</f>
        <v>0</v>
      </c>
      <c r="F1797" s="392">
        <f>'SRSU Fed'!$F$56</f>
        <v>0</v>
      </c>
      <c r="G1797" s="392">
        <f>'SRSU Fed'!$G$56</f>
        <v>0</v>
      </c>
      <c r="H1797" s="393"/>
    </row>
    <row r="1798" spans="1:8" hidden="1" outlineLevel="1" collapsed="1">
      <c r="A1798" s="390"/>
      <c r="B1798" s="394"/>
      <c r="C1798" s="392">
        <f>'TAMIU Fed'!$C$56</f>
        <v>0</v>
      </c>
      <c r="D1798" s="392">
        <f>'TAMIU Fed'!$D$56</f>
        <v>0</v>
      </c>
      <c r="E1798" s="392">
        <f>'TAMIU Fed'!$E$56</f>
        <v>0</v>
      </c>
      <c r="F1798" s="392">
        <f>'TAMIU Fed'!$F$56</f>
        <v>0</v>
      </c>
      <c r="G1798" s="392">
        <f>'TAMIU Fed'!$G$56</f>
        <v>0</v>
      </c>
      <c r="H1798" s="393"/>
    </row>
    <row r="1799" spans="1:8" hidden="1" outlineLevel="1" collapsed="1">
      <c r="A1799" s="390"/>
      <c r="B1799" s="394"/>
      <c r="C1799" s="392">
        <f>'TAMU Fed'!$C$56</f>
        <v>0</v>
      </c>
      <c r="D1799" s="392">
        <f>'TAMU Fed'!$D$56</f>
        <v>0</v>
      </c>
      <c r="E1799" s="392">
        <f>'TAMU Fed'!$E$56</f>
        <v>0</v>
      </c>
      <c r="F1799" s="392">
        <f>'TAMU Fed'!$F$56</f>
        <v>0</v>
      </c>
      <c r="G1799" s="392">
        <f>'TAMU Fed'!$G$56</f>
        <v>0</v>
      </c>
      <c r="H1799" s="393"/>
    </row>
    <row r="1800" spans="1:8" hidden="1" outlineLevel="1" collapsed="1">
      <c r="A1800" s="390"/>
      <c r="B1800" s="394"/>
      <c r="C1800" s="392">
        <f>'TAMUC Fed'!$C$56</f>
        <v>0</v>
      </c>
      <c r="D1800" s="392">
        <f>'TAMUC Fed'!$D$56</f>
        <v>0</v>
      </c>
      <c r="E1800" s="392">
        <f>'TAMUC Fed'!$E$56</f>
        <v>0</v>
      </c>
      <c r="F1800" s="392">
        <f>'TAMUC Fed'!$F$56</f>
        <v>0</v>
      </c>
      <c r="G1800" s="392">
        <f>'TAMUC Fed'!$G$56</f>
        <v>0</v>
      </c>
      <c r="H1800" s="393"/>
    </row>
    <row r="1801" spans="1:8" hidden="1" outlineLevel="1" collapsed="1">
      <c r="A1801" s="390"/>
      <c r="B1801" s="394"/>
      <c r="C1801" s="392">
        <f>'TAMUCC Fed'!$C$56</f>
        <v>0</v>
      </c>
      <c r="D1801" s="392">
        <f>'TAMUCC Fed'!$D$56</f>
        <v>0</v>
      </c>
      <c r="E1801" s="392">
        <f>'TAMUCC Fed'!$E$56</f>
        <v>0</v>
      </c>
      <c r="F1801" s="392">
        <f>'TAMUCC Fed'!$F$56</f>
        <v>0</v>
      </c>
      <c r="G1801" s="392">
        <f>'TAMUCC Fed'!$G$56</f>
        <v>0</v>
      </c>
      <c r="H1801" s="393"/>
    </row>
    <row r="1802" spans="1:8" hidden="1" outlineLevel="1" collapsed="1">
      <c r="A1802" s="390"/>
      <c r="B1802" s="394"/>
      <c r="C1802" s="392">
        <f>'TAMUCT Fed'!$C$56</f>
        <v>0</v>
      </c>
      <c r="D1802" s="392">
        <f>'TAMUCT Fed'!$D$56</f>
        <v>0</v>
      </c>
      <c r="E1802" s="392">
        <f>'TAMUCT Fed'!$E$56</f>
        <v>0</v>
      </c>
      <c r="F1802" s="392">
        <f>'TAMUCT Fed'!$F$56</f>
        <v>0</v>
      </c>
      <c r="G1802" s="392">
        <f>'TAMUCT Fed'!$G$56</f>
        <v>0</v>
      </c>
      <c r="H1802" s="393"/>
    </row>
    <row r="1803" spans="1:8" hidden="1" outlineLevel="1" collapsed="1">
      <c r="A1803" s="390"/>
      <c r="B1803" s="394"/>
      <c r="C1803" s="392">
        <f>'TAMUG Fed'!$C$56</f>
        <v>0</v>
      </c>
      <c r="D1803" s="392">
        <f>'TAMUG Fed'!$D$56</f>
        <v>0</v>
      </c>
      <c r="E1803" s="392">
        <f>'TAMUG Fed'!$E$56</f>
        <v>0</v>
      </c>
      <c r="F1803" s="392">
        <f>'TAMUG Fed'!$F$56</f>
        <v>0</v>
      </c>
      <c r="G1803" s="392">
        <f>'TAMUG Fed'!$G$56</f>
        <v>0</v>
      </c>
      <c r="H1803" s="393"/>
    </row>
    <row r="1804" spans="1:8" hidden="1" outlineLevel="1" collapsed="1">
      <c r="A1804" s="390"/>
      <c r="B1804" s="394"/>
      <c r="C1804" s="392">
        <f>'TAMUK Fed'!$C$56</f>
        <v>0</v>
      </c>
      <c r="D1804" s="392">
        <f>'TAMUK Fed'!$D$56</f>
        <v>0</v>
      </c>
      <c r="E1804" s="392">
        <f>'TAMUK Fed'!$E$56</f>
        <v>0</v>
      </c>
      <c r="F1804" s="392">
        <f>'TAMUK Fed'!$F$56</f>
        <v>0</v>
      </c>
      <c r="G1804" s="392">
        <f>'TAMUK Fed'!$G$56</f>
        <v>0</v>
      </c>
      <c r="H1804" s="393"/>
    </row>
    <row r="1805" spans="1:8" hidden="1" outlineLevel="1" collapsed="1">
      <c r="A1805" s="390"/>
      <c r="B1805" s="394"/>
      <c r="C1805" s="392">
        <f>'TAMUSA Fed'!$C$56</f>
        <v>0</v>
      </c>
      <c r="D1805" s="392">
        <f>'TAMUSA Fed'!$D$56</f>
        <v>0</v>
      </c>
      <c r="E1805" s="392">
        <f>'TAMUSA Fed'!$E$56</f>
        <v>0</v>
      </c>
      <c r="F1805" s="392">
        <f>'TAMUSA Fed'!$F$56</f>
        <v>0</v>
      </c>
      <c r="G1805" s="392">
        <f>'TAMUSA Fed'!$G$56</f>
        <v>0</v>
      </c>
      <c r="H1805" s="393"/>
    </row>
    <row r="1806" spans="1:8" hidden="1" outlineLevel="1" collapsed="1">
      <c r="A1806" s="390"/>
      <c r="B1806" s="394"/>
      <c r="C1806" s="392">
        <f>'TAMUT Fed'!$C$56</f>
        <v>0</v>
      </c>
      <c r="D1806" s="392">
        <f>'TAMUT Fed'!$D$56</f>
        <v>0</v>
      </c>
      <c r="E1806" s="392">
        <f>'TAMUT Fed'!$E$56</f>
        <v>0</v>
      </c>
      <c r="F1806" s="392">
        <f>'TAMUT Fed'!$F$56</f>
        <v>0</v>
      </c>
      <c r="G1806" s="392">
        <f>'TAMUT Fed'!$G$56</f>
        <v>0</v>
      </c>
      <c r="H1806" s="393"/>
    </row>
    <row r="1807" spans="1:8" hidden="1" outlineLevel="1" collapsed="1">
      <c r="A1807" s="390"/>
      <c r="B1807" s="394"/>
      <c r="C1807" s="392">
        <f>'TARLST Fed'!$C$56</f>
        <v>0</v>
      </c>
      <c r="D1807" s="392">
        <f>'TARLST Fed'!$D$56</f>
        <v>0</v>
      </c>
      <c r="E1807" s="392">
        <f>'TARLST Fed'!$E$56</f>
        <v>0</v>
      </c>
      <c r="F1807" s="392">
        <f>'TARLST Fed'!$F$56</f>
        <v>0</v>
      </c>
      <c r="G1807" s="392">
        <f>'TARLST Fed'!$G$56</f>
        <v>0</v>
      </c>
      <c r="H1807" s="393"/>
    </row>
    <row r="1808" spans="1:8" hidden="1" outlineLevel="1" collapsed="1">
      <c r="A1808" s="390"/>
      <c r="B1808" s="394"/>
      <c r="C1808" s="392">
        <f>'TSU Fed'!$C$56</f>
        <v>0</v>
      </c>
      <c r="D1808" s="392">
        <f>'TSU Fed'!$D$56</f>
        <v>0</v>
      </c>
      <c r="E1808" s="392">
        <f>'TSU Fed'!$E$56</f>
        <v>0</v>
      </c>
      <c r="F1808" s="392">
        <f>'TSU Fed'!$F$56</f>
        <v>0</v>
      </c>
      <c r="G1808" s="392">
        <f>'TSU Fed'!$G$56</f>
        <v>0</v>
      </c>
      <c r="H1808" s="393"/>
    </row>
    <row r="1809" spans="1:8" hidden="1" outlineLevel="1" collapsed="1">
      <c r="A1809" s="390"/>
      <c r="B1809" s="394"/>
      <c r="C1809" s="392">
        <f>'TTU Fed'!$C$56</f>
        <v>0</v>
      </c>
      <c r="D1809" s="392">
        <f>'TTU Fed'!$D$56</f>
        <v>0</v>
      </c>
      <c r="E1809" s="392">
        <f>'TTU Fed'!$E$56</f>
        <v>0</v>
      </c>
      <c r="F1809" s="392">
        <f>'TTU Fed'!$F$56</f>
        <v>0</v>
      </c>
      <c r="G1809" s="392">
        <f>'TTU Fed'!$G$56</f>
        <v>0</v>
      </c>
      <c r="H1809" s="393"/>
    </row>
    <row r="1810" spans="1:8" hidden="1" outlineLevel="1" collapsed="1">
      <c r="A1810" s="390"/>
      <c r="B1810" s="394"/>
      <c r="C1810" s="392">
        <f>'TWU Fed'!$C$56</f>
        <v>0</v>
      </c>
      <c r="D1810" s="392">
        <f>'TWU Fed'!$D$56</f>
        <v>0</v>
      </c>
      <c r="E1810" s="392">
        <f>'TWU Fed'!$E$56</f>
        <v>0</v>
      </c>
      <c r="F1810" s="392">
        <f>'TWU Fed'!$F$56</f>
        <v>0</v>
      </c>
      <c r="G1810" s="392">
        <f>'TWU Fed'!$G$56</f>
        <v>0</v>
      </c>
      <c r="H1810" s="393"/>
    </row>
    <row r="1811" spans="1:8" hidden="1" outlineLevel="1" collapsed="1">
      <c r="A1811" s="390"/>
      <c r="B1811" s="394"/>
      <c r="C1811" s="392">
        <f>'TXST Fed'!$C$56</f>
        <v>0</v>
      </c>
      <c r="D1811" s="392">
        <f>'TXST Fed'!$D$56</f>
        <v>0</v>
      </c>
      <c r="E1811" s="392">
        <f>'TXST Fed'!$E$56</f>
        <v>0</v>
      </c>
      <c r="F1811" s="392">
        <f>'TXST Fed'!$F$56</f>
        <v>0</v>
      </c>
      <c r="G1811" s="392">
        <f>'TXST Fed'!$G$56</f>
        <v>0</v>
      </c>
      <c r="H1811" s="393"/>
    </row>
    <row r="1812" spans="1:8" hidden="1" outlineLevel="1" collapsed="1">
      <c r="A1812" s="390"/>
      <c r="B1812" s="394"/>
      <c r="C1812" s="392">
        <f>'TYL Fed'!$C$56</f>
        <v>0</v>
      </c>
      <c r="D1812" s="392">
        <f>'TYL Fed'!$D$56</f>
        <v>0</v>
      </c>
      <c r="E1812" s="392">
        <f>'TYL Fed'!$E$56</f>
        <v>0</v>
      </c>
      <c r="F1812" s="392">
        <f>'TYL Fed'!$F$56</f>
        <v>0</v>
      </c>
      <c r="G1812" s="392">
        <f>'TYL Fed'!$G$56</f>
        <v>0</v>
      </c>
      <c r="H1812" s="393"/>
    </row>
    <row r="1813" spans="1:8" hidden="1" outlineLevel="1" collapsed="1">
      <c r="A1813" s="390"/>
      <c r="B1813" s="394"/>
      <c r="C1813" s="392">
        <f>'UH1 Fed'!$C$56</f>
        <v>0</v>
      </c>
      <c r="D1813" s="392">
        <f>'UH1 Fed'!$D$56</f>
        <v>0</v>
      </c>
      <c r="E1813" s="392">
        <f>'UH1 Fed'!$E$56</f>
        <v>0</v>
      </c>
      <c r="F1813" s="392">
        <f>'UH1 Fed'!$F$56</f>
        <v>0</v>
      </c>
      <c r="G1813" s="392">
        <f>'UH1 Fed'!$G$56</f>
        <v>0</v>
      </c>
      <c r="H1813" s="393"/>
    </row>
    <row r="1814" spans="1:8" hidden="1" outlineLevel="1" collapsed="1">
      <c r="A1814" s="390"/>
      <c r="B1814" s="394"/>
      <c r="C1814" s="392">
        <f>'UHCL Fed'!$C$56</f>
        <v>0</v>
      </c>
      <c r="D1814" s="392">
        <f>'UHCL Fed'!$D$56</f>
        <v>0</v>
      </c>
      <c r="E1814" s="392">
        <f>'UHCL Fed'!$E$56</f>
        <v>0</v>
      </c>
      <c r="F1814" s="392">
        <f>'UHCL Fed'!$F$56</f>
        <v>0</v>
      </c>
      <c r="G1814" s="392">
        <f>'UHCL Fed'!$G$56</f>
        <v>0</v>
      </c>
      <c r="H1814" s="393"/>
    </row>
    <row r="1815" spans="1:8" hidden="1" outlineLevel="1" collapsed="1">
      <c r="A1815" s="390"/>
      <c r="B1815" s="394"/>
      <c r="C1815" s="392">
        <f>'UHD Fed'!$C$56</f>
        <v>0</v>
      </c>
      <c r="D1815" s="392">
        <f>'UHD Fed'!$D$56</f>
        <v>0</v>
      </c>
      <c r="E1815" s="392">
        <f>'UHD Fed'!$E$56</f>
        <v>0</v>
      </c>
      <c r="F1815" s="392">
        <f>'UHD Fed'!$F$56</f>
        <v>0</v>
      </c>
      <c r="G1815" s="392">
        <f>'UHD Fed'!$G$56</f>
        <v>0</v>
      </c>
      <c r="H1815" s="393"/>
    </row>
    <row r="1816" spans="1:8" hidden="1" outlineLevel="1" collapsed="1">
      <c r="A1816" s="390"/>
      <c r="B1816" s="394"/>
      <c r="C1816" s="392">
        <f>'UHV Fed'!$C$56</f>
        <v>0</v>
      </c>
      <c r="D1816" s="392">
        <f>'UHV Fed'!$D$56</f>
        <v>0</v>
      </c>
      <c r="E1816" s="392">
        <f>'UHV Fed'!$E$56</f>
        <v>0</v>
      </c>
      <c r="F1816" s="392">
        <f>'UHV Fed'!$F$56</f>
        <v>0</v>
      </c>
      <c r="G1816" s="392">
        <f>'UHV Fed'!$G$56</f>
        <v>0</v>
      </c>
      <c r="H1816" s="393"/>
    </row>
    <row r="1817" spans="1:8" hidden="1" outlineLevel="1" collapsed="1">
      <c r="A1817" s="390"/>
      <c r="B1817" s="394"/>
      <c r="C1817" s="392">
        <f>'UNT Fed'!$C$56</f>
        <v>0</v>
      </c>
      <c r="D1817" s="392">
        <f>'UNT Fed'!$D$56</f>
        <v>0</v>
      </c>
      <c r="E1817" s="392">
        <f>'UNT Fed'!$E$56</f>
        <v>0</v>
      </c>
      <c r="F1817" s="392">
        <f>'UNT Fed'!$F$56</f>
        <v>0</v>
      </c>
      <c r="G1817" s="392">
        <f>'UNT Fed'!$G$56</f>
        <v>0</v>
      </c>
      <c r="H1817" s="393"/>
    </row>
    <row r="1818" spans="1:8" hidden="1" outlineLevel="1" collapsed="1">
      <c r="A1818" s="390"/>
      <c r="B1818" s="394"/>
      <c r="C1818" s="392">
        <f>'UNTD Fed'!$C$56</f>
        <v>0</v>
      </c>
      <c r="D1818" s="392">
        <f>'UNTD Fed'!$D$56</f>
        <v>0</v>
      </c>
      <c r="E1818" s="392">
        <f>'UNTD Fed'!$E$56</f>
        <v>0</v>
      </c>
      <c r="F1818" s="392">
        <f>'UNTD Fed'!$F$56</f>
        <v>0</v>
      </c>
      <c r="G1818" s="392">
        <f>'UNTD Fed'!$G$56</f>
        <v>0</v>
      </c>
      <c r="H1818" s="393"/>
    </row>
    <row r="1819" spans="1:8" hidden="1" outlineLevel="1" collapsed="1">
      <c r="A1819" s="390"/>
      <c r="B1819" s="394"/>
      <c r="C1819" s="392">
        <f>'WTAMU Fed'!$C$56</f>
        <v>0</v>
      </c>
      <c r="D1819" s="392">
        <f>'WTAMU Fed'!$D$56</f>
        <v>0</v>
      </c>
      <c r="E1819" s="392">
        <f>'WTAMU Fed'!$E$56</f>
        <v>0</v>
      </c>
      <c r="F1819" s="392">
        <f>'WTAMU Fed'!$F$56</f>
        <v>0</v>
      </c>
      <c r="G1819" s="392">
        <f>'WTAMU Fed'!$G$56</f>
        <v>0</v>
      </c>
      <c r="H1819" s="393"/>
    </row>
    <row r="1820" spans="1:8" collapsed="1">
      <c r="A1820" s="390" t="s">
        <v>1030</v>
      </c>
      <c r="B1820" s="394"/>
      <c r="C1820" s="392">
        <f>SUM(C1784:C1819)</f>
        <v>0</v>
      </c>
      <c r="D1820" s="392">
        <f>SUM(D1784:D1819)</f>
        <v>0</v>
      </c>
      <c r="E1820" s="392">
        <f>SUM(E1784:E1819)</f>
        <v>0</v>
      </c>
      <c r="F1820" s="392">
        <f>SUM(F1784:F1819)</f>
        <v>0</v>
      </c>
      <c r="G1820" s="392">
        <f>SUM(G1784:G1819)</f>
        <v>0</v>
      </c>
      <c r="H1820" s="393"/>
    </row>
    <row r="1821" spans="1:8" hidden="1" outlineLevel="1">
      <c r="A1821" s="390"/>
      <c r="B1821" s="394"/>
      <c r="C1821" s="392">
        <f>'ARL Fed'!$C$57</f>
        <v>0</v>
      </c>
      <c r="D1821" s="392">
        <f>'ARL Fed'!$D$57</f>
        <v>0</v>
      </c>
      <c r="E1821" s="392">
        <f>'ARL Fed'!$E$57</f>
        <v>0</v>
      </c>
      <c r="F1821" s="392">
        <f>'ARL Fed'!$F$57</f>
        <v>0</v>
      </c>
      <c r="G1821" s="392">
        <f>'ARL Fed'!$G$57</f>
        <v>0</v>
      </c>
      <c r="H1821" s="393"/>
    </row>
    <row r="1822" spans="1:8" hidden="1" outlineLevel="1" collapsed="1">
      <c r="A1822" s="390"/>
      <c r="B1822" s="394"/>
      <c r="C1822" s="392">
        <f>'ASU Fed'!$C$57</f>
        <v>0</v>
      </c>
      <c r="D1822" s="392">
        <f>'ASU Fed'!$D$57</f>
        <v>0</v>
      </c>
      <c r="E1822" s="392">
        <f>'ASU Fed'!$E$57</f>
        <v>0</v>
      </c>
      <c r="F1822" s="392">
        <f>'ASU Fed'!$F$57</f>
        <v>0</v>
      </c>
      <c r="G1822" s="392">
        <f>'ASU Fed'!$G$57</f>
        <v>0</v>
      </c>
      <c r="H1822" s="393"/>
    </row>
    <row r="1823" spans="1:8" hidden="1" outlineLevel="1" collapsed="1">
      <c r="A1823" s="390"/>
      <c r="B1823" s="394"/>
      <c r="C1823" s="392">
        <f>'AUS1 Fed'!$C$57</f>
        <v>0</v>
      </c>
      <c r="D1823" s="392">
        <f>'AUS1 Fed'!$D$57</f>
        <v>0</v>
      </c>
      <c r="E1823" s="392">
        <f>'AUS1 Fed'!$E$57</f>
        <v>0</v>
      </c>
      <c r="F1823" s="392">
        <f>'AUS1 Fed'!$F$57</f>
        <v>0</v>
      </c>
      <c r="G1823" s="392">
        <f>'AUS1 Fed'!$G$57</f>
        <v>0</v>
      </c>
      <c r="H1823" s="393"/>
    </row>
    <row r="1824" spans="1:8" hidden="1" outlineLevel="1" collapsed="1">
      <c r="A1824" s="390"/>
      <c r="B1824" s="394"/>
      <c r="C1824" s="392">
        <f>'Dal Fed'!$C$57</f>
        <v>0</v>
      </c>
      <c r="D1824" s="392">
        <f>'Dal Fed'!$D$57</f>
        <v>0</v>
      </c>
      <c r="E1824" s="392">
        <f>'Dal Fed'!$E$57</f>
        <v>0</v>
      </c>
      <c r="F1824" s="392">
        <f>'Dal Fed'!$F$57</f>
        <v>0</v>
      </c>
      <c r="G1824" s="392">
        <f>'Dal Fed'!$G$57</f>
        <v>0</v>
      </c>
      <c r="H1824" s="393"/>
    </row>
    <row r="1825" spans="1:8" hidden="1" outlineLevel="1" collapsed="1">
      <c r="A1825" s="390"/>
      <c r="B1825" s="394"/>
      <c r="C1825" s="392">
        <f>'E-P Fed'!$C$57</f>
        <v>0</v>
      </c>
      <c r="D1825" s="392">
        <f>'E-P Fed'!$D$57</f>
        <v>0</v>
      </c>
      <c r="E1825" s="392">
        <f>'E-P Fed'!$E$57</f>
        <v>0</v>
      </c>
      <c r="F1825" s="392">
        <f>'E-P Fed'!$F$57</f>
        <v>0</v>
      </c>
      <c r="G1825" s="392">
        <f>'E-P Fed'!$G$57</f>
        <v>0</v>
      </c>
      <c r="H1825" s="393"/>
    </row>
    <row r="1826" spans="1:8" hidden="1" outlineLevel="1" collapsed="1">
      <c r="A1826" s="390"/>
      <c r="B1826" s="394"/>
      <c r="C1826" s="392">
        <f>'LU Fed'!$C$57</f>
        <v>0</v>
      </c>
      <c r="D1826" s="392">
        <f>'LU Fed'!$D$57</f>
        <v>0</v>
      </c>
      <c r="E1826" s="392">
        <f>'LU Fed'!$E$57</f>
        <v>0</v>
      </c>
      <c r="F1826" s="392">
        <f>'LU Fed'!$F$57</f>
        <v>0</v>
      </c>
      <c r="G1826" s="392">
        <f>'LU Fed'!$G$57</f>
        <v>0</v>
      </c>
      <c r="H1826" s="393"/>
    </row>
    <row r="1827" spans="1:8" hidden="1" outlineLevel="1" collapsed="1">
      <c r="A1827" s="390"/>
      <c r="B1827" s="394"/>
      <c r="C1827" s="392">
        <f>'MIdWST Fed'!$C$57</f>
        <v>0</v>
      </c>
      <c r="D1827" s="392">
        <f>'MIdWST Fed'!$D$57</f>
        <v>0</v>
      </c>
      <c r="E1827" s="392">
        <f>'MIdWST Fed'!$E$57</f>
        <v>0</v>
      </c>
      <c r="F1827" s="392">
        <f>'MIdWST Fed'!$F$57</f>
        <v>0</v>
      </c>
      <c r="G1827" s="392">
        <f>'MIdWST Fed'!$G$57</f>
        <v>0</v>
      </c>
      <c r="H1827" s="393"/>
    </row>
    <row r="1828" spans="1:8" hidden="1" outlineLevel="1" collapsed="1">
      <c r="A1828" s="390"/>
      <c r="B1828" s="394"/>
      <c r="C1828" s="392">
        <f>'P-B Fed'!$C$57</f>
        <v>0</v>
      </c>
      <c r="D1828" s="392">
        <f>'P-B Fed'!$D$57</f>
        <v>0</v>
      </c>
      <c r="E1828" s="392">
        <f>'P-B Fed'!$E$57</f>
        <v>0</v>
      </c>
      <c r="F1828" s="392">
        <f>'P-B Fed'!$F$57</f>
        <v>0</v>
      </c>
      <c r="G1828" s="392">
        <f>'P-B Fed'!$G$57</f>
        <v>0</v>
      </c>
      <c r="H1828" s="393"/>
    </row>
    <row r="1829" spans="1:8" hidden="1" outlineLevel="1" collapsed="1">
      <c r="A1829" s="390"/>
      <c r="B1829" s="394"/>
      <c r="C1829" s="392">
        <f>'PVAMU Fed'!$C$57</f>
        <v>0</v>
      </c>
      <c r="D1829" s="392">
        <f>'PVAMU Fed'!$D$57</f>
        <v>0</v>
      </c>
      <c r="E1829" s="392">
        <f>'PVAMU Fed'!$E$57</f>
        <v>0</v>
      </c>
      <c r="F1829" s="392">
        <f>'PVAMU Fed'!$F$57</f>
        <v>0</v>
      </c>
      <c r="G1829" s="392">
        <f>'PVAMU Fed'!$G$57</f>
        <v>0</v>
      </c>
      <c r="H1829" s="393"/>
    </row>
    <row r="1830" spans="1:8" hidden="1" outlineLevel="1" collapsed="1">
      <c r="A1830" s="390"/>
      <c r="B1830" s="394"/>
      <c r="C1830" s="392">
        <f>'RGV1 Fed'!$C$57</f>
        <v>0</v>
      </c>
      <c r="D1830" s="392">
        <f>'RGV1 Fed'!$D$57</f>
        <v>0</v>
      </c>
      <c r="E1830" s="392">
        <f>'RGV1 Fed'!$E$57</f>
        <v>0</v>
      </c>
      <c r="F1830" s="392">
        <f>'RGV1 Fed'!$F$57</f>
        <v>0</v>
      </c>
      <c r="G1830" s="392">
        <f>'RGV1 Fed'!$G$57</f>
        <v>0</v>
      </c>
      <c r="H1830" s="393"/>
    </row>
    <row r="1831" spans="1:8" hidden="1" outlineLevel="1" collapsed="1">
      <c r="A1831" s="390"/>
      <c r="B1831" s="394"/>
      <c r="C1831" s="392">
        <f>'S-A Fed'!$C$57</f>
        <v>0</v>
      </c>
      <c r="D1831" s="392">
        <f>'S-A Fed'!$D$57</f>
        <v>0</v>
      </c>
      <c r="E1831" s="392">
        <f>'S-A Fed'!$E$57</f>
        <v>0</v>
      </c>
      <c r="F1831" s="392">
        <f>'S-A Fed'!$F$57</f>
        <v>0</v>
      </c>
      <c r="G1831" s="392">
        <f>'S-A Fed'!$G$57</f>
        <v>0</v>
      </c>
      <c r="H1831" s="393"/>
    </row>
    <row r="1832" spans="1:8" hidden="1" outlineLevel="1" collapsed="1">
      <c r="A1832" s="390"/>
      <c r="B1832" s="394"/>
      <c r="C1832" s="392">
        <f>'SFA Fed'!$C$57</f>
        <v>0</v>
      </c>
      <c r="D1832" s="392">
        <f>'SFA Fed'!$D$57</f>
        <v>0</v>
      </c>
      <c r="E1832" s="392">
        <f>'SFA Fed'!$E$57</f>
        <v>0</v>
      </c>
      <c r="F1832" s="392">
        <f>'SFA Fed'!$F$57</f>
        <v>0</v>
      </c>
      <c r="G1832" s="392">
        <f>'SFA Fed'!$G$57</f>
        <v>0</v>
      </c>
      <c r="H1832" s="393"/>
    </row>
    <row r="1833" spans="1:8" hidden="1" outlineLevel="1" collapsed="1">
      <c r="A1833" s="390"/>
      <c r="B1833" s="394"/>
      <c r="C1833" s="392">
        <f>'SHSU1 Fed'!$C$57</f>
        <v>0</v>
      </c>
      <c r="D1833" s="392">
        <f>'SHSU1 Fed'!$D$57</f>
        <v>0</v>
      </c>
      <c r="E1833" s="392">
        <f>'SHSU1 Fed'!$E$57</f>
        <v>0</v>
      </c>
      <c r="F1833" s="392">
        <f>'SHSU1 Fed'!$F$57</f>
        <v>0</v>
      </c>
      <c r="G1833" s="392">
        <f>'SHSU1 Fed'!$G$57</f>
        <v>0</v>
      </c>
      <c r="H1833" s="393"/>
    </row>
    <row r="1834" spans="1:8" hidden="1" outlineLevel="1" collapsed="1">
      <c r="A1834" s="390"/>
      <c r="B1834" s="394"/>
      <c r="C1834" s="392">
        <f>'SRSU Fed'!$C$57</f>
        <v>0</v>
      </c>
      <c r="D1834" s="392">
        <f>'SRSU Fed'!$D$57</f>
        <v>0</v>
      </c>
      <c r="E1834" s="392">
        <f>'SRSU Fed'!$E$57</f>
        <v>0</v>
      </c>
      <c r="F1834" s="392">
        <f>'SRSU Fed'!$F$57</f>
        <v>0</v>
      </c>
      <c r="G1834" s="392">
        <f>'SRSU Fed'!$G$57</f>
        <v>0</v>
      </c>
      <c r="H1834" s="393"/>
    </row>
    <row r="1835" spans="1:8" hidden="1" outlineLevel="1" collapsed="1">
      <c r="A1835" s="390"/>
      <c r="B1835" s="394"/>
      <c r="C1835" s="392">
        <f>'TAMIU Fed'!$C$57</f>
        <v>0</v>
      </c>
      <c r="D1835" s="392">
        <f>'TAMIU Fed'!$D$57</f>
        <v>0</v>
      </c>
      <c r="E1835" s="392">
        <f>'TAMIU Fed'!$E$57</f>
        <v>0</v>
      </c>
      <c r="F1835" s="392">
        <f>'TAMIU Fed'!$F$57</f>
        <v>0</v>
      </c>
      <c r="G1835" s="392">
        <f>'TAMIU Fed'!$G$57</f>
        <v>0</v>
      </c>
      <c r="H1835" s="393"/>
    </row>
    <row r="1836" spans="1:8" hidden="1" outlineLevel="1" collapsed="1">
      <c r="A1836" s="390"/>
      <c r="B1836" s="394"/>
      <c r="C1836" s="392">
        <f>'TAMU Fed'!$C$57</f>
        <v>0</v>
      </c>
      <c r="D1836" s="392">
        <f>'TAMU Fed'!$D$57</f>
        <v>0</v>
      </c>
      <c r="E1836" s="392">
        <f>'TAMU Fed'!$E$57</f>
        <v>0</v>
      </c>
      <c r="F1836" s="392">
        <f>'TAMU Fed'!$F$57</f>
        <v>0</v>
      </c>
      <c r="G1836" s="392">
        <f>'TAMU Fed'!$G$57</f>
        <v>0</v>
      </c>
      <c r="H1836" s="393"/>
    </row>
    <row r="1837" spans="1:8" hidden="1" outlineLevel="1" collapsed="1">
      <c r="A1837" s="390"/>
      <c r="B1837" s="394"/>
      <c r="C1837" s="392">
        <f>'TAMUC Fed'!$C$57</f>
        <v>0</v>
      </c>
      <c r="D1837" s="392">
        <f>'TAMUC Fed'!$D$57</f>
        <v>0</v>
      </c>
      <c r="E1837" s="392">
        <f>'TAMUC Fed'!$E$57</f>
        <v>0</v>
      </c>
      <c r="F1837" s="392">
        <f>'TAMUC Fed'!$F$57</f>
        <v>0</v>
      </c>
      <c r="G1837" s="392">
        <f>'TAMUC Fed'!$G$57</f>
        <v>0</v>
      </c>
      <c r="H1837" s="393"/>
    </row>
    <row r="1838" spans="1:8" hidden="1" outlineLevel="1" collapsed="1">
      <c r="A1838" s="390"/>
      <c r="B1838" s="394"/>
      <c r="C1838" s="392">
        <f>'TAMUCC Fed'!$C$57</f>
        <v>0</v>
      </c>
      <c r="D1838" s="392">
        <f>'TAMUCC Fed'!$D$57</f>
        <v>0</v>
      </c>
      <c r="E1838" s="392">
        <f>'TAMUCC Fed'!$E$57</f>
        <v>0</v>
      </c>
      <c r="F1838" s="392">
        <f>'TAMUCC Fed'!$F$57</f>
        <v>0</v>
      </c>
      <c r="G1838" s="392">
        <f>'TAMUCC Fed'!$G$57</f>
        <v>0</v>
      </c>
      <c r="H1838" s="393"/>
    </row>
    <row r="1839" spans="1:8" hidden="1" outlineLevel="1" collapsed="1">
      <c r="A1839" s="390"/>
      <c r="B1839" s="394"/>
      <c r="C1839" s="392">
        <f>'TAMUCT Fed'!$C$57</f>
        <v>0</v>
      </c>
      <c r="D1839" s="392">
        <f>'TAMUCT Fed'!$D$57</f>
        <v>0</v>
      </c>
      <c r="E1839" s="392">
        <f>'TAMUCT Fed'!$E$57</f>
        <v>0</v>
      </c>
      <c r="F1839" s="392">
        <f>'TAMUCT Fed'!$F$57</f>
        <v>0</v>
      </c>
      <c r="G1839" s="392">
        <f>'TAMUCT Fed'!$G$57</f>
        <v>0</v>
      </c>
      <c r="H1839" s="393"/>
    </row>
    <row r="1840" spans="1:8" hidden="1" outlineLevel="1" collapsed="1">
      <c r="A1840" s="390"/>
      <c r="B1840" s="394"/>
      <c r="C1840" s="392">
        <f>'TAMUG Fed'!$C$57</f>
        <v>0</v>
      </c>
      <c r="D1840" s="392">
        <f>'TAMUG Fed'!$D$57</f>
        <v>0</v>
      </c>
      <c r="E1840" s="392">
        <f>'TAMUG Fed'!$E$57</f>
        <v>0</v>
      </c>
      <c r="F1840" s="392">
        <f>'TAMUG Fed'!$F$57</f>
        <v>0</v>
      </c>
      <c r="G1840" s="392">
        <f>'TAMUG Fed'!$G$57</f>
        <v>0</v>
      </c>
      <c r="H1840" s="393"/>
    </row>
    <row r="1841" spans="1:8" hidden="1" outlineLevel="1" collapsed="1">
      <c r="A1841" s="390"/>
      <c r="B1841" s="394"/>
      <c r="C1841" s="392">
        <f>'TAMUK Fed'!$C$57</f>
        <v>0</v>
      </c>
      <c r="D1841" s="392">
        <f>'TAMUK Fed'!$D$57</f>
        <v>0</v>
      </c>
      <c r="E1841" s="392">
        <f>'TAMUK Fed'!$E$57</f>
        <v>0</v>
      </c>
      <c r="F1841" s="392">
        <f>'TAMUK Fed'!$F$57</f>
        <v>0</v>
      </c>
      <c r="G1841" s="392">
        <f>'TAMUK Fed'!$G$57</f>
        <v>0</v>
      </c>
      <c r="H1841" s="393"/>
    </row>
    <row r="1842" spans="1:8" hidden="1" outlineLevel="1" collapsed="1">
      <c r="A1842" s="390"/>
      <c r="B1842" s="394"/>
      <c r="C1842" s="392">
        <f>'TAMUSA Fed'!$C$57</f>
        <v>0</v>
      </c>
      <c r="D1842" s="392">
        <f>'TAMUSA Fed'!$D$57</f>
        <v>0</v>
      </c>
      <c r="E1842" s="392">
        <f>'TAMUSA Fed'!$E$57</f>
        <v>0</v>
      </c>
      <c r="F1842" s="392">
        <f>'TAMUSA Fed'!$F$57</f>
        <v>0</v>
      </c>
      <c r="G1842" s="392">
        <f>'TAMUSA Fed'!$G$57</f>
        <v>0</v>
      </c>
      <c r="H1842" s="393"/>
    </row>
    <row r="1843" spans="1:8" hidden="1" outlineLevel="1" collapsed="1">
      <c r="A1843" s="390"/>
      <c r="B1843" s="394"/>
      <c r="C1843" s="392">
        <f>'TAMUT Fed'!$C$57</f>
        <v>0</v>
      </c>
      <c r="D1843" s="392">
        <f>'TAMUT Fed'!$D$57</f>
        <v>0</v>
      </c>
      <c r="E1843" s="392">
        <f>'TAMUT Fed'!$E$57</f>
        <v>0</v>
      </c>
      <c r="F1843" s="392">
        <f>'TAMUT Fed'!$F$57</f>
        <v>0</v>
      </c>
      <c r="G1843" s="392">
        <f>'TAMUT Fed'!$G$57</f>
        <v>0</v>
      </c>
      <c r="H1843" s="393"/>
    </row>
    <row r="1844" spans="1:8" hidden="1" outlineLevel="1" collapsed="1">
      <c r="A1844" s="390"/>
      <c r="B1844" s="394"/>
      <c r="C1844" s="392">
        <f>'TARLST Fed'!$C$57</f>
        <v>0</v>
      </c>
      <c r="D1844" s="392">
        <f>'TARLST Fed'!$D$57</f>
        <v>0</v>
      </c>
      <c r="E1844" s="392">
        <f>'TARLST Fed'!$E$57</f>
        <v>0</v>
      </c>
      <c r="F1844" s="392">
        <f>'TARLST Fed'!$F$57</f>
        <v>0</v>
      </c>
      <c r="G1844" s="392">
        <f>'TARLST Fed'!$G$57</f>
        <v>0</v>
      </c>
      <c r="H1844" s="393"/>
    </row>
    <row r="1845" spans="1:8" hidden="1" outlineLevel="1" collapsed="1">
      <c r="A1845" s="390"/>
      <c r="B1845" s="394"/>
      <c r="C1845" s="392">
        <f>'TSU Fed'!$C$57</f>
        <v>0</v>
      </c>
      <c r="D1845" s="392">
        <f>'TSU Fed'!$D$57</f>
        <v>0</v>
      </c>
      <c r="E1845" s="392">
        <f>'TSU Fed'!$E$57</f>
        <v>0</v>
      </c>
      <c r="F1845" s="392">
        <f>'TSU Fed'!$F$57</f>
        <v>0</v>
      </c>
      <c r="G1845" s="392">
        <f>'TSU Fed'!$G$57</f>
        <v>0</v>
      </c>
      <c r="H1845" s="393"/>
    </row>
    <row r="1846" spans="1:8" hidden="1" outlineLevel="1" collapsed="1">
      <c r="A1846" s="390"/>
      <c r="B1846" s="394"/>
      <c r="C1846" s="392">
        <f>'TTU Fed'!$C$57</f>
        <v>0</v>
      </c>
      <c r="D1846" s="392">
        <f>'TTU Fed'!$D$57</f>
        <v>0</v>
      </c>
      <c r="E1846" s="392">
        <f>'TTU Fed'!$E$57</f>
        <v>0</v>
      </c>
      <c r="F1846" s="392">
        <f>'TTU Fed'!$F$57</f>
        <v>0</v>
      </c>
      <c r="G1846" s="392">
        <f>'TTU Fed'!$G$57</f>
        <v>0</v>
      </c>
      <c r="H1846" s="393"/>
    </row>
    <row r="1847" spans="1:8" hidden="1" outlineLevel="1" collapsed="1">
      <c r="A1847" s="390"/>
      <c r="B1847" s="394"/>
      <c r="C1847" s="392">
        <f>'TWU Fed'!$C$57</f>
        <v>0</v>
      </c>
      <c r="D1847" s="392">
        <f>'TWU Fed'!$D$57</f>
        <v>0</v>
      </c>
      <c r="E1847" s="392">
        <f>'TWU Fed'!$E$57</f>
        <v>0</v>
      </c>
      <c r="F1847" s="392">
        <f>'TWU Fed'!$F$57</f>
        <v>0</v>
      </c>
      <c r="G1847" s="392">
        <f>'TWU Fed'!$G$57</f>
        <v>0</v>
      </c>
      <c r="H1847" s="393"/>
    </row>
    <row r="1848" spans="1:8" hidden="1" outlineLevel="1" collapsed="1">
      <c r="A1848" s="390"/>
      <c r="B1848" s="394"/>
      <c r="C1848" s="392">
        <f>'TXST Fed'!$C$57</f>
        <v>0</v>
      </c>
      <c r="D1848" s="392">
        <f>'TXST Fed'!$D$57</f>
        <v>0</v>
      </c>
      <c r="E1848" s="392">
        <f>'TXST Fed'!$E$57</f>
        <v>0</v>
      </c>
      <c r="F1848" s="392">
        <f>'TXST Fed'!$F$57</f>
        <v>0</v>
      </c>
      <c r="G1848" s="392">
        <f>'TXST Fed'!$G$57</f>
        <v>0</v>
      </c>
      <c r="H1848" s="393"/>
    </row>
    <row r="1849" spans="1:8" hidden="1" outlineLevel="1" collapsed="1">
      <c r="A1849" s="390"/>
      <c r="B1849" s="394"/>
      <c r="C1849" s="392">
        <f>'TYL Fed'!$C$57</f>
        <v>0</v>
      </c>
      <c r="D1849" s="392">
        <f>'TYL Fed'!$D$57</f>
        <v>0</v>
      </c>
      <c r="E1849" s="392">
        <f>'TYL Fed'!$E$57</f>
        <v>0</v>
      </c>
      <c r="F1849" s="392">
        <f>'TYL Fed'!$F$57</f>
        <v>0</v>
      </c>
      <c r="G1849" s="392">
        <f>'TYL Fed'!$G$57</f>
        <v>0</v>
      </c>
      <c r="H1849" s="393"/>
    </row>
    <row r="1850" spans="1:8" hidden="1" outlineLevel="1" collapsed="1">
      <c r="A1850" s="390"/>
      <c r="B1850" s="394"/>
      <c r="C1850" s="392">
        <f>'UH1 Fed'!$C$57</f>
        <v>0</v>
      </c>
      <c r="D1850" s="392">
        <f>'UH1 Fed'!$D$57</f>
        <v>0</v>
      </c>
      <c r="E1850" s="392">
        <f>'UH1 Fed'!$E$57</f>
        <v>0</v>
      </c>
      <c r="F1850" s="392">
        <f>'UH1 Fed'!$F$57</f>
        <v>0</v>
      </c>
      <c r="G1850" s="392">
        <f>'UH1 Fed'!$G$57</f>
        <v>0</v>
      </c>
      <c r="H1850" s="393"/>
    </row>
    <row r="1851" spans="1:8" hidden="1" outlineLevel="1" collapsed="1">
      <c r="A1851" s="390"/>
      <c r="B1851" s="394"/>
      <c r="C1851" s="392">
        <f>'UHCL Fed'!$C$57</f>
        <v>0</v>
      </c>
      <c r="D1851" s="392">
        <f>'UHCL Fed'!$D$57</f>
        <v>0</v>
      </c>
      <c r="E1851" s="392">
        <f>'UHCL Fed'!$E$57</f>
        <v>0</v>
      </c>
      <c r="F1851" s="392">
        <f>'UHCL Fed'!$F$57</f>
        <v>0</v>
      </c>
      <c r="G1851" s="392">
        <f>'UHCL Fed'!$G$57</f>
        <v>0</v>
      </c>
      <c r="H1851" s="393"/>
    </row>
    <row r="1852" spans="1:8" hidden="1" outlineLevel="1" collapsed="1">
      <c r="A1852" s="390"/>
      <c r="B1852" s="394"/>
      <c r="C1852" s="392">
        <f>'UHD Fed'!$C$57</f>
        <v>0</v>
      </c>
      <c r="D1852" s="392">
        <f>'UHD Fed'!$D$57</f>
        <v>0</v>
      </c>
      <c r="E1852" s="392">
        <f>'UHD Fed'!$E$57</f>
        <v>0</v>
      </c>
      <c r="F1852" s="392">
        <f>'UHD Fed'!$F$57</f>
        <v>0</v>
      </c>
      <c r="G1852" s="392">
        <f>'UHD Fed'!$G$57</f>
        <v>0</v>
      </c>
      <c r="H1852" s="393"/>
    </row>
    <row r="1853" spans="1:8" hidden="1" outlineLevel="1" collapsed="1">
      <c r="A1853" s="390"/>
      <c r="B1853" s="394"/>
      <c r="C1853" s="392">
        <f>'UHV Fed'!$C$57</f>
        <v>0</v>
      </c>
      <c r="D1853" s="392">
        <f>'UHV Fed'!$D$57</f>
        <v>0</v>
      </c>
      <c r="E1853" s="392">
        <f>'UHV Fed'!$E$57</f>
        <v>0</v>
      </c>
      <c r="F1853" s="392">
        <f>'UHV Fed'!$F$57</f>
        <v>0</v>
      </c>
      <c r="G1853" s="392">
        <f>'UHV Fed'!$G$57</f>
        <v>0</v>
      </c>
      <c r="H1853" s="393"/>
    </row>
    <row r="1854" spans="1:8" hidden="1" outlineLevel="1" collapsed="1">
      <c r="A1854" s="390"/>
      <c r="B1854" s="394"/>
      <c r="C1854" s="392">
        <f>'UNT Fed'!$C$57</f>
        <v>0</v>
      </c>
      <c r="D1854" s="392">
        <f>'UNT Fed'!$D$57</f>
        <v>0</v>
      </c>
      <c r="E1854" s="392">
        <f>'UNT Fed'!$E$57</f>
        <v>0</v>
      </c>
      <c r="F1854" s="392">
        <f>'UNT Fed'!$F$57</f>
        <v>0</v>
      </c>
      <c r="G1854" s="392">
        <f>'UNT Fed'!$G$57</f>
        <v>0</v>
      </c>
      <c r="H1854" s="393"/>
    </row>
    <row r="1855" spans="1:8" hidden="1" outlineLevel="1" collapsed="1">
      <c r="A1855" s="390"/>
      <c r="B1855" s="394"/>
      <c r="C1855" s="392">
        <f>'UNTD Fed'!$C$57</f>
        <v>0</v>
      </c>
      <c r="D1855" s="392">
        <f>'UNTD Fed'!$D$57</f>
        <v>0</v>
      </c>
      <c r="E1855" s="392">
        <f>'UNTD Fed'!$E$57</f>
        <v>0</v>
      </c>
      <c r="F1855" s="392">
        <f>'UNTD Fed'!$F$57</f>
        <v>0</v>
      </c>
      <c r="G1855" s="392">
        <f>'UNTD Fed'!$G$57</f>
        <v>0</v>
      </c>
      <c r="H1855" s="393"/>
    </row>
    <row r="1856" spans="1:8" hidden="1" outlineLevel="1" collapsed="1">
      <c r="A1856" s="390"/>
      <c r="B1856" s="394"/>
      <c r="C1856" s="392">
        <f>'WTAMU Fed'!$C$57</f>
        <v>0</v>
      </c>
      <c r="D1856" s="392">
        <f>'WTAMU Fed'!$D$57</f>
        <v>0</v>
      </c>
      <c r="E1856" s="392">
        <f>'WTAMU Fed'!$E$57</f>
        <v>0</v>
      </c>
      <c r="F1856" s="392">
        <f>'WTAMU Fed'!$F$57</f>
        <v>0</v>
      </c>
      <c r="G1856" s="392">
        <f>'WTAMU Fed'!$G$57</f>
        <v>0</v>
      </c>
      <c r="H1856" s="393"/>
    </row>
    <row r="1857" spans="1:8" collapsed="1">
      <c r="A1857" s="390" t="s">
        <v>1030</v>
      </c>
      <c r="B1857" s="394"/>
      <c r="C1857" s="392">
        <f>SUM(C1821:C1856)</f>
        <v>0</v>
      </c>
      <c r="D1857" s="392">
        <f>SUM(D1821:D1856)</f>
        <v>0</v>
      </c>
      <c r="E1857" s="392">
        <f>SUM(E1821:E1856)</f>
        <v>0</v>
      </c>
      <c r="F1857" s="392">
        <f>SUM(F1821:F1856)</f>
        <v>0</v>
      </c>
      <c r="G1857" s="392">
        <f>SUM(G1821:G1856)</f>
        <v>0</v>
      </c>
      <c r="H1857" s="393"/>
    </row>
    <row r="1858" spans="1:8" hidden="1" outlineLevel="1">
      <c r="A1858" s="390"/>
      <c r="B1858" s="394"/>
      <c r="C1858" s="392">
        <f>'ARL Fed'!$C$58</f>
        <v>0</v>
      </c>
      <c r="D1858" s="392">
        <f>'ARL Fed'!$D$58</f>
        <v>0</v>
      </c>
      <c r="E1858" s="392">
        <f>'ARL Fed'!$E$58</f>
        <v>0</v>
      </c>
      <c r="F1858" s="392">
        <f>'ARL Fed'!$F$58</f>
        <v>0</v>
      </c>
      <c r="G1858" s="392">
        <f>'ARL Fed'!$G$58</f>
        <v>0</v>
      </c>
      <c r="H1858" s="393"/>
    </row>
    <row r="1859" spans="1:8" hidden="1" outlineLevel="1" collapsed="1">
      <c r="A1859" s="390"/>
      <c r="B1859" s="394"/>
      <c r="C1859" s="392">
        <f>'ASU Fed'!$C$58</f>
        <v>0</v>
      </c>
      <c r="D1859" s="392">
        <f>'ASU Fed'!$D$58</f>
        <v>0</v>
      </c>
      <c r="E1859" s="392">
        <f>'ASU Fed'!$E$58</f>
        <v>0</v>
      </c>
      <c r="F1859" s="392">
        <f>'ASU Fed'!$F$58</f>
        <v>0</v>
      </c>
      <c r="G1859" s="392">
        <f>'ASU Fed'!$G$58</f>
        <v>0</v>
      </c>
      <c r="H1859" s="393"/>
    </row>
    <row r="1860" spans="1:8" hidden="1" outlineLevel="1" collapsed="1">
      <c r="A1860" s="390"/>
      <c r="B1860" s="394"/>
      <c r="C1860" s="392">
        <f>'AUS1 Fed'!$C$58</f>
        <v>0</v>
      </c>
      <c r="D1860" s="392">
        <f>'AUS1 Fed'!$D$58</f>
        <v>0</v>
      </c>
      <c r="E1860" s="392">
        <f>'AUS1 Fed'!$E$58</f>
        <v>0</v>
      </c>
      <c r="F1860" s="392">
        <f>'AUS1 Fed'!$F$58</f>
        <v>0</v>
      </c>
      <c r="G1860" s="392">
        <f>'AUS1 Fed'!$G$58</f>
        <v>0</v>
      </c>
      <c r="H1860" s="393"/>
    </row>
    <row r="1861" spans="1:8" hidden="1" outlineLevel="1" collapsed="1">
      <c r="A1861" s="390"/>
      <c r="B1861" s="394"/>
      <c r="C1861" s="392">
        <f>'Dal Fed'!$C$58</f>
        <v>0</v>
      </c>
      <c r="D1861" s="392">
        <f>'Dal Fed'!$D$58</f>
        <v>0</v>
      </c>
      <c r="E1861" s="392">
        <f>'Dal Fed'!$E$58</f>
        <v>0</v>
      </c>
      <c r="F1861" s="392">
        <f>'Dal Fed'!$F$58</f>
        <v>0</v>
      </c>
      <c r="G1861" s="392">
        <f>'Dal Fed'!$G$58</f>
        <v>0</v>
      </c>
      <c r="H1861" s="393"/>
    </row>
    <row r="1862" spans="1:8" hidden="1" outlineLevel="1" collapsed="1">
      <c r="A1862" s="390"/>
      <c r="B1862" s="394"/>
      <c r="C1862" s="392">
        <f>'E-P Fed'!$C$58</f>
        <v>0</v>
      </c>
      <c r="D1862" s="392">
        <f>'E-P Fed'!$D$58</f>
        <v>0</v>
      </c>
      <c r="E1862" s="392">
        <f>'E-P Fed'!$E$58</f>
        <v>0</v>
      </c>
      <c r="F1862" s="392">
        <f>'E-P Fed'!$F$58</f>
        <v>0</v>
      </c>
      <c r="G1862" s="392">
        <f>'E-P Fed'!$G$58</f>
        <v>0</v>
      </c>
      <c r="H1862" s="393"/>
    </row>
    <row r="1863" spans="1:8" hidden="1" outlineLevel="1" collapsed="1">
      <c r="A1863" s="390"/>
      <c r="B1863" s="394"/>
      <c r="C1863" s="392">
        <f>'LU Fed'!$C$58</f>
        <v>0</v>
      </c>
      <c r="D1863" s="392">
        <f>'LU Fed'!$D$58</f>
        <v>0</v>
      </c>
      <c r="E1863" s="392">
        <f>'LU Fed'!$E$58</f>
        <v>0</v>
      </c>
      <c r="F1863" s="392">
        <f>'LU Fed'!$F$58</f>
        <v>0</v>
      </c>
      <c r="G1863" s="392">
        <f>'LU Fed'!$G$58</f>
        <v>0</v>
      </c>
      <c r="H1863" s="393"/>
    </row>
    <row r="1864" spans="1:8" hidden="1" outlineLevel="1" collapsed="1">
      <c r="A1864" s="390"/>
      <c r="B1864" s="394"/>
      <c r="C1864" s="392">
        <f>'MIdWST Fed'!$C$58</f>
        <v>0</v>
      </c>
      <c r="D1864" s="392">
        <f>'MIdWST Fed'!$D$58</f>
        <v>0</v>
      </c>
      <c r="E1864" s="392">
        <f>'MIdWST Fed'!$E$58</f>
        <v>0</v>
      </c>
      <c r="F1864" s="392">
        <f>'MIdWST Fed'!$F$58</f>
        <v>0</v>
      </c>
      <c r="G1864" s="392">
        <f>'MIdWST Fed'!$G$58</f>
        <v>0</v>
      </c>
      <c r="H1864" s="393"/>
    </row>
    <row r="1865" spans="1:8" hidden="1" outlineLevel="1" collapsed="1">
      <c r="A1865" s="390"/>
      <c r="B1865" s="394"/>
      <c r="C1865" s="392">
        <f>'P-B Fed'!$C$58</f>
        <v>0</v>
      </c>
      <c r="D1865" s="392">
        <f>'P-B Fed'!$D$58</f>
        <v>0</v>
      </c>
      <c r="E1865" s="392">
        <f>'P-B Fed'!$E$58</f>
        <v>0</v>
      </c>
      <c r="F1865" s="392">
        <f>'P-B Fed'!$F$58</f>
        <v>0</v>
      </c>
      <c r="G1865" s="392">
        <f>'P-B Fed'!$G$58</f>
        <v>0</v>
      </c>
      <c r="H1865" s="393"/>
    </row>
    <row r="1866" spans="1:8" hidden="1" outlineLevel="1" collapsed="1">
      <c r="A1866" s="390"/>
      <c r="B1866" s="394"/>
      <c r="C1866" s="392">
        <f>'PVAMU Fed'!$C$58</f>
        <v>0</v>
      </c>
      <c r="D1866" s="392">
        <f>'PVAMU Fed'!$D$58</f>
        <v>0</v>
      </c>
      <c r="E1866" s="392">
        <f>'PVAMU Fed'!$E$58</f>
        <v>0</v>
      </c>
      <c r="F1866" s="392">
        <f>'PVAMU Fed'!$F$58</f>
        <v>0</v>
      </c>
      <c r="G1866" s="392">
        <f>'PVAMU Fed'!$G$58</f>
        <v>0</v>
      </c>
      <c r="H1866" s="393"/>
    </row>
    <row r="1867" spans="1:8" hidden="1" outlineLevel="1" collapsed="1">
      <c r="A1867" s="390"/>
      <c r="B1867" s="394"/>
      <c r="C1867" s="392">
        <f>'RGV1 Fed'!$C$58</f>
        <v>0</v>
      </c>
      <c r="D1867" s="392">
        <f>'RGV1 Fed'!$D$58</f>
        <v>0</v>
      </c>
      <c r="E1867" s="392">
        <f>'RGV1 Fed'!$E$58</f>
        <v>0</v>
      </c>
      <c r="F1867" s="392">
        <f>'RGV1 Fed'!$F$58</f>
        <v>0</v>
      </c>
      <c r="G1867" s="392">
        <f>'RGV1 Fed'!$G$58</f>
        <v>0</v>
      </c>
      <c r="H1867" s="393"/>
    </row>
    <row r="1868" spans="1:8" hidden="1" outlineLevel="1" collapsed="1">
      <c r="A1868" s="390"/>
      <c r="B1868" s="394"/>
      <c r="C1868" s="392">
        <f>'S-A Fed'!$C$58</f>
        <v>0</v>
      </c>
      <c r="D1868" s="392">
        <f>'S-A Fed'!$D$58</f>
        <v>0</v>
      </c>
      <c r="E1868" s="392">
        <f>'S-A Fed'!$E$58</f>
        <v>0</v>
      </c>
      <c r="F1868" s="392">
        <f>'S-A Fed'!$F$58</f>
        <v>0</v>
      </c>
      <c r="G1868" s="392">
        <f>'S-A Fed'!$G$58</f>
        <v>0</v>
      </c>
      <c r="H1868" s="393"/>
    </row>
    <row r="1869" spans="1:8" hidden="1" outlineLevel="1" collapsed="1">
      <c r="A1869" s="390"/>
      <c r="B1869" s="394"/>
      <c r="C1869" s="392">
        <f>'SFA Fed'!$C$58</f>
        <v>0</v>
      </c>
      <c r="D1869" s="392">
        <f>'SFA Fed'!$D$58</f>
        <v>0</v>
      </c>
      <c r="E1869" s="392">
        <f>'SFA Fed'!$E$58</f>
        <v>0</v>
      </c>
      <c r="F1869" s="392">
        <f>'SFA Fed'!$F$58</f>
        <v>0</v>
      </c>
      <c r="G1869" s="392">
        <f>'SFA Fed'!$G$58</f>
        <v>0</v>
      </c>
      <c r="H1869" s="393"/>
    </row>
    <row r="1870" spans="1:8" hidden="1" outlineLevel="1" collapsed="1">
      <c r="A1870" s="390"/>
      <c r="B1870" s="394"/>
      <c r="C1870" s="392">
        <f>'SHSU1 Fed'!$C$58</f>
        <v>0</v>
      </c>
      <c r="D1870" s="392">
        <f>'SHSU1 Fed'!$D$58</f>
        <v>0</v>
      </c>
      <c r="E1870" s="392">
        <f>'SHSU1 Fed'!$E$58</f>
        <v>0</v>
      </c>
      <c r="F1870" s="392">
        <f>'SHSU1 Fed'!$F$58</f>
        <v>0</v>
      </c>
      <c r="G1870" s="392">
        <f>'SHSU1 Fed'!$G$58</f>
        <v>0</v>
      </c>
      <c r="H1870" s="393"/>
    </row>
    <row r="1871" spans="1:8" hidden="1" outlineLevel="1" collapsed="1">
      <c r="A1871" s="390"/>
      <c r="B1871" s="394"/>
      <c r="C1871" s="392">
        <f>'SRSU Fed'!$C$58</f>
        <v>0</v>
      </c>
      <c r="D1871" s="392">
        <f>'SRSU Fed'!$D$58</f>
        <v>0</v>
      </c>
      <c r="E1871" s="392">
        <f>'SRSU Fed'!$E$58</f>
        <v>0</v>
      </c>
      <c r="F1871" s="392">
        <f>'SRSU Fed'!$F$58</f>
        <v>0</v>
      </c>
      <c r="G1871" s="392">
        <f>'SRSU Fed'!$G$58</f>
        <v>0</v>
      </c>
      <c r="H1871" s="393"/>
    </row>
    <row r="1872" spans="1:8" hidden="1" outlineLevel="1" collapsed="1">
      <c r="A1872" s="390"/>
      <c r="B1872" s="394"/>
      <c r="C1872" s="392">
        <f>'TAMIU Fed'!$C$58</f>
        <v>0</v>
      </c>
      <c r="D1872" s="392">
        <f>'TAMIU Fed'!$D$58</f>
        <v>0</v>
      </c>
      <c r="E1872" s="392">
        <f>'TAMIU Fed'!$E$58</f>
        <v>0</v>
      </c>
      <c r="F1872" s="392">
        <f>'TAMIU Fed'!$F$58</f>
        <v>0</v>
      </c>
      <c r="G1872" s="392">
        <f>'TAMIU Fed'!$G$58</f>
        <v>0</v>
      </c>
      <c r="H1872" s="393"/>
    </row>
    <row r="1873" spans="1:8" hidden="1" outlineLevel="1" collapsed="1">
      <c r="A1873" s="390"/>
      <c r="B1873" s="394"/>
      <c r="C1873" s="392">
        <f>'TAMU Fed'!$C$58</f>
        <v>0</v>
      </c>
      <c r="D1873" s="392">
        <f>'TAMU Fed'!$D$58</f>
        <v>0</v>
      </c>
      <c r="E1873" s="392">
        <f>'TAMU Fed'!$E$58</f>
        <v>0</v>
      </c>
      <c r="F1873" s="392">
        <f>'TAMU Fed'!$F$58</f>
        <v>0</v>
      </c>
      <c r="G1873" s="392">
        <f>'TAMU Fed'!$G$58</f>
        <v>0</v>
      </c>
      <c r="H1873" s="393"/>
    </row>
    <row r="1874" spans="1:8" hidden="1" outlineLevel="1" collapsed="1">
      <c r="A1874" s="390"/>
      <c r="B1874" s="394"/>
      <c r="C1874" s="392">
        <f>'TAMUC Fed'!$C$58</f>
        <v>0</v>
      </c>
      <c r="D1874" s="392">
        <f>'TAMUC Fed'!$D$58</f>
        <v>0</v>
      </c>
      <c r="E1874" s="392">
        <f>'TAMUC Fed'!$E$58</f>
        <v>0</v>
      </c>
      <c r="F1874" s="392">
        <f>'TAMUC Fed'!$F$58</f>
        <v>0</v>
      </c>
      <c r="G1874" s="392">
        <f>'TAMUC Fed'!$G$58</f>
        <v>0</v>
      </c>
      <c r="H1874" s="393"/>
    </row>
    <row r="1875" spans="1:8" hidden="1" outlineLevel="1" collapsed="1">
      <c r="A1875" s="390"/>
      <c r="B1875" s="394"/>
      <c r="C1875" s="392">
        <f>'TAMUCC Fed'!$C$58</f>
        <v>0</v>
      </c>
      <c r="D1875" s="392">
        <f>'TAMUCC Fed'!$D$58</f>
        <v>0</v>
      </c>
      <c r="E1875" s="392">
        <f>'TAMUCC Fed'!$E$58</f>
        <v>0</v>
      </c>
      <c r="F1875" s="392">
        <f>'TAMUCC Fed'!$F$58</f>
        <v>0</v>
      </c>
      <c r="G1875" s="392">
        <f>'TAMUCC Fed'!$G$58</f>
        <v>0</v>
      </c>
      <c r="H1875" s="393"/>
    </row>
    <row r="1876" spans="1:8" hidden="1" outlineLevel="1" collapsed="1">
      <c r="A1876" s="390"/>
      <c r="B1876" s="394"/>
      <c r="C1876" s="392">
        <f>'TAMUCT Fed'!$C$58</f>
        <v>0</v>
      </c>
      <c r="D1876" s="392">
        <f>'TAMUCT Fed'!$D$58</f>
        <v>0</v>
      </c>
      <c r="E1876" s="392">
        <f>'TAMUCT Fed'!$E$58</f>
        <v>0</v>
      </c>
      <c r="F1876" s="392">
        <f>'TAMUCT Fed'!$F$58</f>
        <v>0</v>
      </c>
      <c r="G1876" s="392">
        <f>'TAMUCT Fed'!$G$58</f>
        <v>0</v>
      </c>
      <c r="H1876" s="393"/>
    </row>
    <row r="1877" spans="1:8" hidden="1" outlineLevel="1" collapsed="1">
      <c r="A1877" s="390"/>
      <c r="B1877" s="394"/>
      <c r="C1877" s="392">
        <f>'TAMUG Fed'!$C$58</f>
        <v>0</v>
      </c>
      <c r="D1877" s="392">
        <f>'TAMUG Fed'!$D$58</f>
        <v>0</v>
      </c>
      <c r="E1877" s="392">
        <f>'TAMUG Fed'!$E$58</f>
        <v>0</v>
      </c>
      <c r="F1877" s="392">
        <f>'TAMUG Fed'!$F$58</f>
        <v>0</v>
      </c>
      <c r="G1877" s="392">
        <f>'TAMUG Fed'!$G$58</f>
        <v>0</v>
      </c>
      <c r="H1877" s="393"/>
    </row>
    <row r="1878" spans="1:8" hidden="1" outlineLevel="1" collapsed="1">
      <c r="A1878" s="390"/>
      <c r="B1878" s="394"/>
      <c r="C1878" s="392">
        <f>'TAMUK Fed'!$C$58</f>
        <v>0</v>
      </c>
      <c r="D1878" s="392">
        <f>'TAMUK Fed'!$D$58</f>
        <v>0</v>
      </c>
      <c r="E1878" s="392">
        <f>'TAMUK Fed'!$E$58</f>
        <v>0</v>
      </c>
      <c r="F1878" s="392">
        <f>'TAMUK Fed'!$F$58</f>
        <v>0</v>
      </c>
      <c r="G1878" s="392">
        <f>'TAMUK Fed'!$G$58</f>
        <v>0</v>
      </c>
      <c r="H1878" s="393"/>
    </row>
    <row r="1879" spans="1:8" hidden="1" outlineLevel="1" collapsed="1">
      <c r="A1879" s="390"/>
      <c r="B1879" s="394"/>
      <c r="C1879" s="392">
        <f>'TAMUSA Fed'!$C$58</f>
        <v>0</v>
      </c>
      <c r="D1879" s="392">
        <f>'TAMUSA Fed'!$D$58</f>
        <v>0</v>
      </c>
      <c r="E1879" s="392">
        <f>'TAMUSA Fed'!$E$58</f>
        <v>0</v>
      </c>
      <c r="F1879" s="392">
        <f>'TAMUSA Fed'!$F$58</f>
        <v>0</v>
      </c>
      <c r="G1879" s="392">
        <f>'TAMUSA Fed'!$G$58</f>
        <v>0</v>
      </c>
      <c r="H1879" s="393"/>
    </row>
    <row r="1880" spans="1:8" hidden="1" outlineLevel="1" collapsed="1">
      <c r="A1880" s="390"/>
      <c r="B1880" s="394"/>
      <c r="C1880" s="392">
        <f>'TAMUT Fed'!$C$58</f>
        <v>0</v>
      </c>
      <c r="D1880" s="392">
        <f>'TAMUT Fed'!$D$58</f>
        <v>0</v>
      </c>
      <c r="E1880" s="392">
        <f>'TAMUT Fed'!$E$58</f>
        <v>0</v>
      </c>
      <c r="F1880" s="392">
        <f>'TAMUT Fed'!$F$58</f>
        <v>0</v>
      </c>
      <c r="G1880" s="392">
        <f>'TAMUT Fed'!$G$58</f>
        <v>0</v>
      </c>
      <c r="H1880" s="393"/>
    </row>
    <row r="1881" spans="1:8" hidden="1" outlineLevel="1" collapsed="1">
      <c r="A1881" s="390"/>
      <c r="B1881" s="394"/>
      <c r="C1881" s="392">
        <f>'TARLST Fed'!$C$58</f>
        <v>0</v>
      </c>
      <c r="D1881" s="392">
        <f>'TARLST Fed'!$D$58</f>
        <v>0</v>
      </c>
      <c r="E1881" s="392">
        <f>'TARLST Fed'!$E$58</f>
        <v>0</v>
      </c>
      <c r="F1881" s="392">
        <f>'TARLST Fed'!$F$58</f>
        <v>0</v>
      </c>
      <c r="G1881" s="392">
        <f>'TARLST Fed'!$G$58</f>
        <v>0</v>
      </c>
      <c r="H1881" s="393"/>
    </row>
    <row r="1882" spans="1:8" hidden="1" outlineLevel="1" collapsed="1">
      <c r="A1882" s="390"/>
      <c r="B1882" s="394"/>
      <c r="C1882" s="392">
        <f>'TSU Fed'!$C$58</f>
        <v>0</v>
      </c>
      <c r="D1882" s="392">
        <f>'TSU Fed'!$D$58</f>
        <v>0</v>
      </c>
      <c r="E1882" s="392">
        <f>'TSU Fed'!$E$58</f>
        <v>0</v>
      </c>
      <c r="F1882" s="392">
        <f>'TSU Fed'!$F$58</f>
        <v>0</v>
      </c>
      <c r="G1882" s="392">
        <f>'TSU Fed'!$G$58</f>
        <v>0</v>
      </c>
      <c r="H1882" s="393"/>
    </row>
    <row r="1883" spans="1:8" hidden="1" outlineLevel="1" collapsed="1">
      <c r="A1883" s="390"/>
      <c r="B1883" s="394"/>
      <c r="C1883" s="392">
        <f>'TTU Fed'!$C$58</f>
        <v>0</v>
      </c>
      <c r="D1883" s="392">
        <f>'TTU Fed'!$D$58</f>
        <v>0</v>
      </c>
      <c r="E1883" s="392">
        <f>'TTU Fed'!$E$58</f>
        <v>0</v>
      </c>
      <c r="F1883" s="392">
        <f>'TTU Fed'!$F$58</f>
        <v>0</v>
      </c>
      <c r="G1883" s="392">
        <f>'TTU Fed'!$G$58</f>
        <v>0</v>
      </c>
      <c r="H1883" s="393"/>
    </row>
    <row r="1884" spans="1:8" hidden="1" outlineLevel="1" collapsed="1">
      <c r="A1884" s="390"/>
      <c r="B1884" s="394"/>
      <c r="C1884" s="392">
        <f>'TWU Fed'!$C$58</f>
        <v>0</v>
      </c>
      <c r="D1884" s="392">
        <f>'TWU Fed'!$D$58</f>
        <v>0</v>
      </c>
      <c r="E1884" s="392">
        <f>'TWU Fed'!$E$58</f>
        <v>0</v>
      </c>
      <c r="F1884" s="392">
        <f>'TWU Fed'!$F$58</f>
        <v>0</v>
      </c>
      <c r="G1884" s="392">
        <f>'TWU Fed'!$G$58</f>
        <v>0</v>
      </c>
      <c r="H1884" s="393"/>
    </row>
    <row r="1885" spans="1:8" hidden="1" outlineLevel="1" collapsed="1">
      <c r="A1885" s="390"/>
      <c r="B1885" s="394"/>
      <c r="C1885" s="392">
        <f>'TXST Fed'!$C$58</f>
        <v>0</v>
      </c>
      <c r="D1885" s="392">
        <f>'TXST Fed'!$D$58</f>
        <v>0</v>
      </c>
      <c r="E1885" s="392">
        <f>'TXST Fed'!$E$58</f>
        <v>0</v>
      </c>
      <c r="F1885" s="392">
        <f>'TXST Fed'!$F$58</f>
        <v>0</v>
      </c>
      <c r="G1885" s="392">
        <f>'TXST Fed'!$G$58</f>
        <v>0</v>
      </c>
      <c r="H1885" s="393"/>
    </row>
    <row r="1886" spans="1:8" hidden="1" outlineLevel="1" collapsed="1">
      <c r="A1886" s="390"/>
      <c r="B1886" s="394"/>
      <c r="C1886" s="392">
        <f>'TYL Fed'!$C$58</f>
        <v>0</v>
      </c>
      <c r="D1886" s="392">
        <f>'TYL Fed'!$D$58</f>
        <v>0</v>
      </c>
      <c r="E1886" s="392">
        <f>'TYL Fed'!$E$58</f>
        <v>0</v>
      </c>
      <c r="F1886" s="392">
        <f>'TYL Fed'!$F$58</f>
        <v>0</v>
      </c>
      <c r="G1886" s="392">
        <f>'TYL Fed'!$G$58</f>
        <v>0</v>
      </c>
      <c r="H1886" s="393"/>
    </row>
    <row r="1887" spans="1:8" hidden="1" outlineLevel="1" collapsed="1">
      <c r="A1887" s="390"/>
      <c r="B1887" s="394"/>
      <c r="C1887" s="392">
        <f>'UH1 Fed'!$C$58</f>
        <v>0</v>
      </c>
      <c r="D1887" s="392">
        <f>'UH1 Fed'!$D$58</f>
        <v>0</v>
      </c>
      <c r="E1887" s="392">
        <f>'UH1 Fed'!$E$58</f>
        <v>0</v>
      </c>
      <c r="F1887" s="392">
        <f>'UH1 Fed'!$F$58</f>
        <v>0</v>
      </c>
      <c r="G1887" s="392">
        <f>'UH1 Fed'!$G$58</f>
        <v>0</v>
      </c>
      <c r="H1887" s="393"/>
    </row>
    <row r="1888" spans="1:8" hidden="1" outlineLevel="1" collapsed="1">
      <c r="A1888" s="390"/>
      <c r="B1888" s="394"/>
      <c r="C1888" s="392">
        <f>'UHCL Fed'!$C$58</f>
        <v>0</v>
      </c>
      <c r="D1888" s="392">
        <f>'UHCL Fed'!$D$58</f>
        <v>0</v>
      </c>
      <c r="E1888" s="392">
        <f>'UHCL Fed'!$E$58</f>
        <v>0</v>
      </c>
      <c r="F1888" s="392">
        <f>'UHCL Fed'!$F$58</f>
        <v>0</v>
      </c>
      <c r="G1888" s="392">
        <f>'UHCL Fed'!$G$58</f>
        <v>0</v>
      </c>
      <c r="H1888" s="393"/>
    </row>
    <row r="1889" spans="1:8" hidden="1" outlineLevel="1" collapsed="1">
      <c r="A1889" s="390"/>
      <c r="B1889" s="394"/>
      <c r="C1889" s="392">
        <f>'UHD Fed'!$C$58</f>
        <v>0</v>
      </c>
      <c r="D1889" s="392">
        <f>'UHD Fed'!$D$58</f>
        <v>0</v>
      </c>
      <c r="E1889" s="392">
        <f>'UHD Fed'!$E$58</f>
        <v>0</v>
      </c>
      <c r="F1889" s="392">
        <f>'UHD Fed'!$F$58</f>
        <v>0</v>
      </c>
      <c r="G1889" s="392">
        <f>'UHD Fed'!$G$58</f>
        <v>0</v>
      </c>
      <c r="H1889" s="393"/>
    </row>
    <row r="1890" spans="1:8" hidden="1" outlineLevel="1" collapsed="1">
      <c r="A1890" s="390"/>
      <c r="B1890" s="394"/>
      <c r="C1890" s="392">
        <f>'UHV Fed'!$C$58</f>
        <v>0</v>
      </c>
      <c r="D1890" s="392">
        <f>'UHV Fed'!$D$58</f>
        <v>0</v>
      </c>
      <c r="E1890" s="392">
        <f>'UHV Fed'!$E$58</f>
        <v>0</v>
      </c>
      <c r="F1890" s="392">
        <f>'UHV Fed'!$F$58</f>
        <v>0</v>
      </c>
      <c r="G1890" s="392">
        <f>'UHV Fed'!$G$58</f>
        <v>0</v>
      </c>
      <c r="H1890" s="393"/>
    </row>
    <row r="1891" spans="1:8" hidden="1" outlineLevel="1" collapsed="1">
      <c r="A1891" s="390"/>
      <c r="B1891" s="394"/>
      <c r="C1891" s="392">
        <f>'UNT Fed'!$C$58</f>
        <v>0</v>
      </c>
      <c r="D1891" s="392">
        <f>'UNT Fed'!$D$58</f>
        <v>0</v>
      </c>
      <c r="E1891" s="392">
        <f>'UNT Fed'!$E$58</f>
        <v>0</v>
      </c>
      <c r="F1891" s="392">
        <f>'UNT Fed'!$F$58</f>
        <v>0</v>
      </c>
      <c r="G1891" s="392">
        <f>'UNT Fed'!$G$58</f>
        <v>0</v>
      </c>
      <c r="H1891" s="393"/>
    </row>
    <row r="1892" spans="1:8" hidden="1" outlineLevel="1" collapsed="1">
      <c r="A1892" s="390"/>
      <c r="B1892" s="394"/>
      <c r="C1892" s="392">
        <f>'UNTD Fed'!$C$58</f>
        <v>0</v>
      </c>
      <c r="D1892" s="392">
        <f>'UNTD Fed'!$D$58</f>
        <v>0</v>
      </c>
      <c r="E1892" s="392">
        <f>'UNTD Fed'!$E$58</f>
        <v>0</v>
      </c>
      <c r="F1892" s="392">
        <f>'UNTD Fed'!$F$58</f>
        <v>0</v>
      </c>
      <c r="G1892" s="392">
        <f>'UNTD Fed'!$G$58</f>
        <v>0</v>
      </c>
      <c r="H1892" s="393"/>
    </row>
    <row r="1893" spans="1:8" hidden="1" outlineLevel="1" collapsed="1">
      <c r="A1893" s="390"/>
      <c r="B1893" s="394"/>
      <c r="C1893" s="392">
        <f>'WTAMU Fed'!$C$58</f>
        <v>0</v>
      </c>
      <c r="D1893" s="392">
        <f>'WTAMU Fed'!$D$58</f>
        <v>0</v>
      </c>
      <c r="E1893" s="392">
        <f>'WTAMU Fed'!$E$58</f>
        <v>0</v>
      </c>
      <c r="F1893" s="392">
        <f>'WTAMU Fed'!$F$58</f>
        <v>0</v>
      </c>
      <c r="G1893" s="392">
        <f>'WTAMU Fed'!$G$58</f>
        <v>0</v>
      </c>
      <c r="H1893" s="393"/>
    </row>
    <row r="1894" spans="1:8" collapsed="1">
      <c r="A1894" s="390" t="s">
        <v>1030</v>
      </c>
      <c r="B1894" s="394"/>
      <c r="C1894" s="392">
        <f>SUM(C1858:C1893)</f>
        <v>0</v>
      </c>
      <c r="D1894" s="392">
        <f>SUM(D1858:D1893)</f>
        <v>0</v>
      </c>
      <c r="E1894" s="392">
        <f>SUM(E1858:E1893)</f>
        <v>0</v>
      </c>
      <c r="F1894" s="392">
        <f>SUM(F1858:F1893)</f>
        <v>0</v>
      </c>
      <c r="G1894" s="392">
        <f>SUM(G1858:G1893)</f>
        <v>0</v>
      </c>
      <c r="H1894" s="393"/>
    </row>
    <row r="1895" spans="1:8" hidden="1" outlineLevel="1">
      <c r="A1895" s="390"/>
      <c r="B1895" s="394"/>
      <c r="C1895" s="392">
        <f>'ARL Fed'!$C$59</f>
        <v>0</v>
      </c>
      <c r="D1895" s="392">
        <f>'ARL Fed'!$D$59</f>
        <v>0</v>
      </c>
      <c r="E1895" s="392">
        <f>'ARL Fed'!$E$59</f>
        <v>0</v>
      </c>
      <c r="F1895" s="392">
        <f>'ARL Fed'!$F$59</f>
        <v>0</v>
      </c>
      <c r="G1895" s="392">
        <f>'ARL Fed'!$G$59</f>
        <v>0</v>
      </c>
      <c r="H1895" s="393"/>
    </row>
    <row r="1896" spans="1:8" hidden="1" outlineLevel="1" collapsed="1">
      <c r="A1896" s="390"/>
      <c r="B1896" s="394"/>
      <c r="C1896" s="392">
        <f>'ASU Fed'!$C$59</f>
        <v>0</v>
      </c>
      <c r="D1896" s="392">
        <f>'ASU Fed'!$D$59</f>
        <v>0</v>
      </c>
      <c r="E1896" s="392">
        <f>'ASU Fed'!$E$59</f>
        <v>0</v>
      </c>
      <c r="F1896" s="392">
        <f>'ASU Fed'!$F$59</f>
        <v>0</v>
      </c>
      <c r="G1896" s="392">
        <f>'ASU Fed'!$G$59</f>
        <v>0</v>
      </c>
      <c r="H1896" s="393"/>
    </row>
    <row r="1897" spans="1:8" hidden="1" outlineLevel="1" collapsed="1">
      <c r="A1897" s="390"/>
      <c r="B1897" s="394"/>
      <c r="C1897" s="392">
        <f>'AUS1 Fed'!$C$59</f>
        <v>0</v>
      </c>
      <c r="D1897" s="392">
        <f>'AUS1 Fed'!$D$59</f>
        <v>0</v>
      </c>
      <c r="E1897" s="392">
        <f>'AUS1 Fed'!$E$59</f>
        <v>0</v>
      </c>
      <c r="F1897" s="392">
        <f>'AUS1 Fed'!$F$59</f>
        <v>0</v>
      </c>
      <c r="G1897" s="392">
        <f>'AUS1 Fed'!$G$59</f>
        <v>0</v>
      </c>
      <c r="H1897" s="393"/>
    </row>
    <row r="1898" spans="1:8" hidden="1" outlineLevel="1" collapsed="1">
      <c r="A1898" s="390"/>
      <c r="B1898" s="394"/>
      <c r="C1898" s="392">
        <f>'Dal Fed'!$C$59</f>
        <v>0</v>
      </c>
      <c r="D1898" s="392">
        <f>'Dal Fed'!$D$59</f>
        <v>0</v>
      </c>
      <c r="E1898" s="392">
        <f>'Dal Fed'!$E$59</f>
        <v>0</v>
      </c>
      <c r="F1898" s="392">
        <f>'Dal Fed'!$F$59</f>
        <v>0</v>
      </c>
      <c r="G1898" s="392">
        <f>'Dal Fed'!$G$59</f>
        <v>0</v>
      </c>
      <c r="H1898" s="393"/>
    </row>
    <row r="1899" spans="1:8" hidden="1" outlineLevel="1" collapsed="1">
      <c r="A1899" s="390"/>
      <c r="B1899" s="394"/>
      <c r="C1899" s="392">
        <f>'E-P Fed'!$C$59</f>
        <v>0</v>
      </c>
      <c r="D1899" s="392">
        <f>'E-P Fed'!$D$59</f>
        <v>0</v>
      </c>
      <c r="E1899" s="392">
        <f>'E-P Fed'!$E$59</f>
        <v>0</v>
      </c>
      <c r="F1899" s="392">
        <f>'E-P Fed'!$F$59</f>
        <v>0</v>
      </c>
      <c r="G1899" s="392">
        <f>'E-P Fed'!$G$59</f>
        <v>0</v>
      </c>
      <c r="H1899" s="393"/>
    </row>
    <row r="1900" spans="1:8" hidden="1" outlineLevel="1" collapsed="1">
      <c r="A1900" s="390"/>
      <c r="B1900" s="394"/>
      <c r="C1900" s="392">
        <f>'LU Fed'!$C$59</f>
        <v>0</v>
      </c>
      <c r="D1900" s="392">
        <f>'LU Fed'!$D$59</f>
        <v>0</v>
      </c>
      <c r="E1900" s="392">
        <f>'LU Fed'!$E$59</f>
        <v>0</v>
      </c>
      <c r="F1900" s="392">
        <f>'LU Fed'!$F$59</f>
        <v>0</v>
      </c>
      <c r="G1900" s="392">
        <f>'LU Fed'!$G$59</f>
        <v>0</v>
      </c>
      <c r="H1900" s="393"/>
    </row>
    <row r="1901" spans="1:8" hidden="1" outlineLevel="1" collapsed="1">
      <c r="A1901" s="390"/>
      <c r="B1901" s="394"/>
      <c r="C1901" s="392">
        <f>'MIdWST Fed'!$C$59</f>
        <v>0</v>
      </c>
      <c r="D1901" s="392">
        <f>'MIdWST Fed'!$D$59</f>
        <v>0</v>
      </c>
      <c r="E1901" s="392">
        <f>'MIdWST Fed'!$E$59</f>
        <v>0</v>
      </c>
      <c r="F1901" s="392">
        <f>'MIdWST Fed'!$F$59</f>
        <v>0</v>
      </c>
      <c r="G1901" s="392">
        <f>'MIdWST Fed'!$G$59</f>
        <v>0</v>
      </c>
      <c r="H1901" s="393"/>
    </row>
    <row r="1902" spans="1:8" hidden="1" outlineLevel="1" collapsed="1">
      <c r="A1902" s="390"/>
      <c r="B1902" s="394"/>
      <c r="C1902" s="392">
        <f>'P-B Fed'!$C$59</f>
        <v>0</v>
      </c>
      <c r="D1902" s="392">
        <f>'P-B Fed'!$D$59</f>
        <v>0</v>
      </c>
      <c r="E1902" s="392">
        <f>'P-B Fed'!$E$59</f>
        <v>0</v>
      </c>
      <c r="F1902" s="392">
        <f>'P-B Fed'!$F$59</f>
        <v>0</v>
      </c>
      <c r="G1902" s="392">
        <f>'P-B Fed'!$G$59</f>
        <v>0</v>
      </c>
      <c r="H1902" s="393"/>
    </row>
    <row r="1903" spans="1:8" hidden="1" outlineLevel="1" collapsed="1">
      <c r="A1903" s="390"/>
      <c r="B1903" s="394"/>
      <c r="C1903" s="392">
        <f>'PVAMU Fed'!$C$59</f>
        <v>0</v>
      </c>
      <c r="D1903" s="392">
        <f>'PVAMU Fed'!$D$59</f>
        <v>0</v>
      </c>
      <c r="E1903" s="392">
        <f>'PVAMU Fed'!$E$59</f>
        <v>0</v>
      </c>
      <c r="F1903" s="392">
        <f>'PVAMU Fed'!$F$59</f>
        <v>0</v>
      </c>
      <c r="G1903" s="392">
        <f>'PVAMU Fed'!$G$59</f>
        <v>0</v>
      </c>
      <c r="H1903" s="393"/>
    </row>
    <row r="1904" spans="1:8" hidden="1" outlineLevel="1" collapsed="1">
      <c r="A1904" s="390"/>
      <c r="B1904" s="394"/>
      <c r="C1904" s="392">
        <f>'RGV1 Fed'!$C$59</f>
        <v>0</v>
      </c>
      <c r="D1904" s="392">
        <f>'RGV1 Fed'!$D$59</f>
        <v>0</v>
      </c>
      <c r="E1904" s="392">
        <f>'RGV1 Fed'!$E$59</f>
        <v>0</v>
      </c>
      <c r="F1904" s="392">
        <f>'RGV1 Fed'!$F$59</f>
        <v>0</v>
      </c>
      <c r="G1904" s="392">
        <f>'RGV1 Fed'!$G$59</f>
        <v>0</v>
      </c>
      <c r="H1904" s="393"/>
    </row>
    <row r="1905" spans="1:8" hidden="1" outlineLevel="1" collapsed="1">
      <c r="A1905" s="390"/>
      <c r="B1905" s="394"/>
      <c r="C1905" s="392">
        <f>'S-A Fed'!$C$59</f>
        <v>0</v>
      </c>
      <c r="D1905" s="392">
        <f>'S-A Fed'!$D$59</f>
        <v>0</v>
      </c>
      <c r="E1905" s="392">
        <f>'S-A Fed'!$E$59</f>
        <v>0</v>
      </c>
      <c r="F1905" s="392">
        <f>'S-A Fed'!$F$59</f>
        <v>0</v>
      </c>
      <c r="G1905" s="392">
        <f>'S-A Fed'!$G$59</f>
        <v>0</v>
      </c>
      <c r="H1905" s="393"/>
    </row>
    <row r="1906" spans="1:8" hidden="1" outlineLevel="1" collapsed="1">
      <c r="A1906" s="390"/>
      <c r="B1906" s="394"/>
      <c r="C1906" s="392">
        <f>'SFA Fed'!$C$59</f>
        <v>0</v>
      </c>
      <c r="D1906" s="392">
        <f>'SFA Fed'!$D$59</f>
        <v>0</v>
      </c>
      <c r="E1906" s="392">
        <f>'SFA Fed'!$E$59</f>
        <v>0</v>
      </c>
      <c r="F1906" s="392">
        <f>'SFA Fed'!$F$59</f>
        <v>0</v>
      </c>
      <c r="G1906" s="392">
        <f>'SFA Fed'!$G$59</f>
        <v>0</v>
      </c>
      <c r="H1906" s="393"/>
    </row>
    <row r="1907" spans="1:8" hidden="1" outlineLevel="1" collapsed="1">
      <c r="A1907" s="390"/>
      <c r="B1907" s="394"/>
      <c r="C1907" s="392">
        <f>'SHSU1 Fed'!$C$59</f>
        <v>0</v>
      </c>
      <c r="D1907" s="392">
        <f>'SHSU1 Fed'!$D$59</f>
        <v>0</v>
      </c>
      <c r="E1907" s="392">
        <f>'SHSU1 Fed'!$E$59</f>
        <v>0</v>
      </c>
      <c r="F1907" s="392">
        <f>'SHSU1 Fed'!$F$59</f>
        <v>0</v>
      </c>
      <c r="G1907" s="392">
        <f>'SHSU1 Fed'!$G$59</f>
        <v>0</v>
      </c>
      <c r="H1907" s="393"/>
    </row>
    <row r="1908" spans="1:8" hidden="1" outlineLevel="1" collapsed="1">
      <c r="A1908" s="390"/>
      <c r="B1908" s="394"/>
      <c r="C1908" s="392">
        <f>'SRSU Fed'!$C$59</f>
        <v>0</v>
      </c>
      <c r="D1908" s="392">
        <f>'SRSU Fed'!$D$59</f>
        <v>0</v>
      </c>
      <c r="E1908" s="392">
        <f>'SRSU Fed'!$E$59</f>
        <v>0</v>
      </c>
      <c r="F1908" s="392">
        <f>'SRSU Fed'!$F$59</f>
        <v>0</v>
      </c>
      <c r="G1908" s="392">
        <f>'SRSU Fed'!$G$59</f>
        <v>0</v>
      </c>
      <c r="H1908" s="393"/>
    </row>
    <row r="1909" spans="1:8" hidden="1" outlineLevel="1" collapsed="1">
      <c r="A1909" s="390"/>
      <c r="B1909" s="394"/>
      <c r="C1909" s="392">
        <f>'TAMIU Fed'!$C$59</f>
        <v>0</v>
      </c>
      <c r="D1909" s="392">
        <f>'TAMIU Fed'!$D$59</f>
        <v>0</v>
      </c>
      <c r="E1909" s="392">
        <f>'TAMIU Fed'!$E$59</f>
        <v>0</v>
      </c>
      <c r="F1909" s="392">
        <f>'TAMIU Fed'!$F$59</f>
        <v>0</v>
      </c>
      <c r="G1909" s="392">
        <f>'TAMIU Fed'!$G$59</f>
        <v>0</v>
      </c>
      <c r="H1909" s="393"/>
    </row>
    <row r="1910" spans="1:8" hidden="1" outlineLevel="1" collapsed="1">
      <c r="A1910" s="390"/>
      <c r="B1910" s="394"/>
      <c r="C1910" s="392">
        <f>'TAMU Fed'!$C$59</f>
        <v>0</v>
      </c>
      <c r="D1910" s="392">
        <f>'TAMU Fed'!$D$59</f>
        <v>0</v>
      </c>
      <c r="E1910" s="392">
        <f>'TAMU Fed'!$E$59</f>
        <v>0</v>
      </c>
      <c r="F1910" s="392">
        <f>'TAMU Fed'!$F$59</f>
        <v>0</v>
      </c>
      <c r="G1910" s="392">
        <f>'TAMU Fed'!$G$59</f>
        <v>0</v>
      </c>
      <c r="H1910" s="393"/>
    </row>
    <row r="1911" spans="1:8" hidden="1" outlineLevel="1" collapsed="1">
      <c r="A1911" s="390"/>
      <c r="B1911" s="394"/>
      <c r="C1911" s="392">
        <f>'TAMUC Fed'!$C$59</f>
        <v>0</v>
      </c>
      <c r="D1911" s="392">
        <f>'TAMUC Fed'!$D$59</f>
        <v>0</v>
      </c>
      <c r="E1911" s="392">
        <f>'TAMUC Fed'!$E$59</f>
        <v>0</v>
      </c>
      <c r="F1911" s="392">
        <f>'TAMUC Fed'!$F$59</f>
        <v>0</v>
      </c>
      <c r="G1911" s="392">
        <f>'TAMUC Fed'!$G$59</f>
        <v>0</v>
      </c>
      <c r="H1911" s="393"/>
    </row>
    <row r="1912" spans="1:8" hidden="1" outlineLevel="1" collapsed="1">
      <c r="A1912" s="390"/>
      <c r="B1912" s="394"/>
      <c r="C1912" s="392">
        <f>'TAMUCC Fed'!$C$59</f>
        <v>0</v>
      </c>
      <c r="D1912" s="392">
        <f>'TAMUCC Fed'!$D$59</f>
        <v>0</v>
      </c>
      <c r="E1912" s="392">
        <f>'TAMUCC Fed'!$E$59</f>
        <v>0</v>
      </c>
      <c r="F1912" s="392">
        <f>'TAMUCC Fed'!$F$59</f>
        <v>0</v>
      </c>
      <c r="G1912" s="392">
        <f>'TAMUCC Fed'!$G$59</f>
        <v>0</v>
      </c>
      <c r="H1912" s="393"/>
    </row>
    <row r="1913" spans="1:8" hidden="1" outlineLevel="1" collapsed="1">
      <c r="A1913" s="390"/>
      <c r="B1913" s="394"/>
      <c r="C1913" s="392">
        <f>'TAMUCT Fed'!$C$59</f>
        <v>0</v>
      </c>
      <c r="D1913" s="392">
        <f>'TAMUCT Fed'!$D$59</f>
        <v>0</v>
      </c>
      <c r="E1913" s="392">
        <f>'TAMUCT Fed'!$E$59</f>
        <v>0</v>
      </c>
      <c r="F1913" s="392">
        <f>'TAMUCT Fed'!$F$59</f>
        <v>0</v>
      </c>
      <c r="G1913" s="392">
        <f>'TAMUCT Fed'!$G$59</f>
        <v>0</v>
      </c>
      <c r="H1913" s="393"/>
    </row>
    <row r="1914" spans="1:8" hidden="1" outlineLevel="1" collapsed="1">
      <c r="A1914" s="390"/>
      <c r="B1914" s="394"/>
      <c r="C1914" s="392">
        <f>'TAMUG Fed'!$C$59</f>
        <v>0</v>
      </c>
      <c r="D1914" s="392">
        <f>'TAMUG Fed'!$D$59</f>
        <v>0</v>
      </c>
      <c r="E1914" s="392">
        <f>'TAMUG Fed'!$E$59</f>
        <v>0</v>
      </c>
      <c r="F1914" s="392">
        <f>'TAMUG Fed'!$F$59</f>
        <v>0</v>
      </c>
      <c r="G1914" s="392">
        <f>'TAMUG Fed'!$G$59</f>
        <v>0</v>
      </c>
      <c r="H1914" s="393"/>
    </row>
    <row r="1915" spans="1:8" hidden="1" outlineLevel="1" collapsed="1">
      <c r="A1915" s="390"/>
      <c r="B1915" s="394"/>
      <c r="C1915" s="392">
        <f>'TAMUK Fed'!$C$59</f>
        <v>0</v>
      </c>
      <c r="D1915" s="392">
        <f>'TAMUK Fed'!$D$59</f>
        <v>0</v>
      </c>
      <c r="E1915" s="392">
        <f>'TAMUK Fed'!$E$59</f>
        <v>0</v>
      </c>
      <c r="F1915" s="392">
        <f>'TAMUK Fed'!$F$59</f>
        <v>0</v>
      </c>
      <c r="G1915" s="392">
        <f>'TAMUK Fed'!$G$59</f>
        <v>0</v>
      </c>
      <c r="H1915" s="393"/>
    </row>
    <row r="1916" spans="1:8" hidden="1" outlineLevel="1" collapsed="1">
      <c r="A1916" s="390"/>
      <c r="B1916" s="394"/>
      <c r="C1916" s="392">
        <f>'TAMUSA Fed'!$C$59</f>
        <v>0</v>
      </c>
      <c r="D1916" s="392">
        <f>'TAMUSA Fed'!$D$59</f>
        <v>0</v>
      </c>
      <c r="E1916" s="392">
        <f>'TAMUSA Fed'!$E$59</f>
        <v>0</v>
      </c>
      <c r="F1916" s="392">
        <f>'TAMUSA Fed'!$F$59</f>
        <v>0</v>
      </c>
      <c r="G1916" s="392">
        <f>'TAMUSA Fed'!$G$59</f>
        <v>0</v>
      </c>
      <c r="H1916" s="393"/>
    </row>
    <row r="1917" spans="1:8" hidden="1" outlineLevel="1" collapsed="1">
      <c r="A1917" s="390"/>
      <c r="B1917" s="394"/>
      <c r="C1917" s="392">
        <f>'TAMUT Fed'!$C$59</f>
        <v>0</v>
      </c>
      <c r="D1917" s="392">
        <f>'TAMUT Fed'!$D$59</f>
        <v>0</v>
      </c>
      <c r="E1917" s="392">
        <f>'TAMUT Fed'!$E$59</f>
        <v>0</v>
      </c>
      <c r="F1917" s="392">
        <f>'TAMUT Fed'!$F$59</f>
        <v>0</v>
      </c>
      <c r="G1917" s="392">
        <f>'TAMUT Fed'!$G$59</f>
        <v>0</v>
      </c>
      <c r="H1917" s="393"/>
    </row>
    <row r="1918" spans="1:8" hidden="1" outlineLevel="1" collapsed="1">
      <c r="A1918" s="390"/>
      <c r="B1918" s="394"/>
      <c r="C1918" s="392">
        <f>'TARLST Fed'!$C$59</f>
        <v>0</v>
      </c>
      <c r="D1918" s="392">
        <f>'TARLST Fed'!$D$59</f>
        <v>0</v>
      </c>
      <c r="E1918" s="392">
        <f>'TARLST Fed'!$E$59</f>
        <v>0</v>
      </c>
      <c r="F1918" s="392">
        <f>'TARLST Fed'!$F$59</f>
        <v>0</v>
      </c>
      <c r="G1918" s="392">
        <f>'TARLST Fed'!$G$59</f>
        <v>0</v>
      </c>
      <c r="H1918" s="393"/>
    </row>
    <row r="1919" spans="1:8" hidden="1" outlineLevel="1" collapsed="1">
      <c r="A1919" s="390"/>
      <c r="B1919" s="394"/>
      <c r="C1919" s="392">
        <f>'TSU Fed'!$C$59</f>
        <v>0</v>
      </c>
      <c r="D1919" s="392">
        <f>'TSU Fed'!$D$59</f>
        <v>0</v>
      </c>
      <c r="E1919" s="392">
        <f>'TSU Fed'!$E$59</f>
        <v>0</v>
      </c>
      <c r="F1919" s="392">
        <f>'TSU Fed'!$F$59</f>
        <v>0</v>
      </c>
      <c r="G1919" s="392">
        <f>'TSU Fed'!$G$59</f>
        <v>0</v>
      </c>
      <c r="H1919" s="393"/>
    </row>
    <row r="1920" spans="1:8" hidden="1" outlineLevel="1" collapsed="1">
      <c r="A1920" s="390"/>
      <c r="B1920" s="394"/>
      <c r="C1920" s="392">
        <f>'TTU Fed'!$C$59</f>
        <v>0</v>
      </c>
      <c r="D1920" s="392">
        <f>'TTU Fed'!$D$59</f>
        <v>0</v>
      </c>
      <c r="E1920" s="392">
        <f>'TTU Fed'!$E$59</f>
        <v>0</v>
      </c>
      <c r="F1920" s="392">
        <f>'TTU Fed'!$F$59</f>
        <v>0</v>
      </c>
      <c r="G1920" s="392">
        <f>'TTU Fed'!$G$59</f>
        <v>0</v>
      </c>
      <c r="H1920" s="393"/>
    </row>
    <row r="1921" spans="1:8" hidden="1" outlineLevel="1" collapsed="1">
      <c r="A1921" s="390"/>
      <c r="B1921" s="394"/>
      <c r="C1921" s="392">
        <f>'TWU Fed'!$C$59</f>
        <v>0</v>
      </c>
      <c r="D1921" s="392">
        <f>'TWU Fed'!$D$59</f>
        <v>0</v>
      </c>
      <c r="E1921" s="392">
        <f>'TWU Fed'!$E$59</f>
        <v>0</v>
      </c>
      <c r="F1921" s="392">
        <f>'TWU Fed'!$F$59</f>
        <v>0</v>
      </c>
      <c r="G1921" s="392">
        <f>'TWU Fed'!$G$59</f>
        <v>0</v>
      </c>
      <c r="H1921" s="393"/>
    </row>
    <row r="1922" spans="1:8" hidden="1" outlineLevel="1" collapsed="1">
      <c r="A1922" s="390"/>
      <c r="B1922" s="394"/>
      <c r="C1922" s="392">
        <f>'TXST Fed'!$C$59</f>
        <v>0</v>
      </c>
      <c r="D1922" s="392">
        <f>'TXST Fed'!$D$59</f>
        <v>0</v>
      </c>
      <c r="E1922" s="392">
        <f>'TXST Fed'!$E$59</f>
        <v>0</v>
      </c>
      <c r="F1922" s="392">
        <f>'TXST Fed'!$F$59</f>
        <v>0</v>
      </c>
      <c r="G1922" s="392">
        <f>'TXST Fed'!$G$59</f>
        <v>0</v>
      </c>
      <c r="H1922" s="393"/>
    </row>
    <row r="1923" spans="1:8" hidden="1" outlineLevel="1" collapsed="1">
      <c r="A1923" s="390"/>
      <c r="B1923" s="394"/>
      <c r="C1923" s="392">
        <f>'TYL Fed'!$C$59</f>
        <v>0</v>
      </c>
      <c r="D1923" s="392">
        <f>'TYL Fed'!$D$59</f>
        <v>0</v>
      </c>
      <c r="E1923" s="392">
        <f>'TYL Fed'!$E$59</f>
        <v>0</v>
      </c>
      <c r="F1923" s="392">
        <f>'TYL Fed'!$F$59</f>
        <v>0</v>
      </c>
      <c r="G1923" s="392">
        <f>'TYL Fed'!$G$59</f>
        <v>0</v>
      </c>
      <c r="H1923" s="393"/>
    </row>
    <row r="1924" spans="1:8" hidden="1" outlineLevel="1" collapsed="1">
      <c r="A1924" s="390"/>
      <c r="B1924" s="394"/>
      <c r="C1924" s="392">
        <f>'UH1 Fed'!$C$59</f>
        <v>0</v>
      </c>
      <c r="D1924" s="392">
        <f>'UH1 Fed'!$D$59</f>
        <v>0</v>
      </c>
      <c r="E1924" s="392">
        <f>'UH1 Fed'!$E$59</f>
        <v>0</v>
      </c>
      <c r="F1924" s="392">
        <f>'UH1 Fed'!$F$59</f>
        <v>0</v>
      </c>
      <c r="G1924" s="392">
        <f>'UH1 Fed'!$G$59</f>
        <v>0</v>
      </c>
      <c r="H1924" s="393"/>
    </row>
    <row r="1925" spans="1:8" hidden="1" outlineLevel="1" collapsed="1">
      <c r="A1925" s="390"/>
      <c r="B1925" s="394"/>
      <c r="C1925" s="392">
        <f>'UHCL Fed'!$C$59</f>
        <v>0</v>
      </c>
      <c r="D1925" s="392">
        <f>'UHCL Fed'!$D$59</f>
        <v>0</v>
      </c>
      <c r="E1925" s="392">
        <f>'UHCL Fed'!$E$59</f>
        <v>0</v>
      </c>
      <c r="F1925" s="392">
        <f>'UHCL Fed'!$F$59</f>
        <v>0</v>
      </c>
      <c r="G1925" s="392">
        <f>'UHCL Fed'!$G$59</f>
        <v>0</v>
      </c>
      <c r="H1925" s="393"/>
    </row>
    <row r="1926" spans="1:8" hidden="1" outlineLevel="1" collapsed="1">
      <c r="A1926" s="390"/>
      <c r="B1926" s="394"/>
      <c r="C1926" s="392">
        <f>'UHD Fed'!$C$59</f>
        <v>0</v>
      </c>
      <c r="D1926" s="392">
        <f>'UHD Fed'!$D$59</f>
        <v>0</v>
      </c>
      <c r="E1926" s="392">
        <f>'UHD Fed'!$E$59</f>
        <v>0</v>
      </c>
      <c r="F1926" s="392">
        <f>'UHD Fed'!$F$59</f>
        <v>0</v>
      </c>
      <c r="G1926" s="392">
        <f>'UHD Fed'!$G$59</f>
        <v>0</v>
      </c>
      <c r="H1926" s="393"/>
    </row>
    <row r="1927" spans="1:8" hidden="1" outlineLevel="1" collapsed="1">
      <c r="A1927" s="390"/>
      <c r="B1927" s="394"/>
      <c r="C1927" s="392">
        <f>'UHV Fed'!$C$59</f>
        <v>0</v>
      </c>
      <c r="D1927" s="392">
        <f>'UHV Fed'!$D$59</f>
        <v>0</v>
      </c>
      <c r="E1927" s="392">
        <f>'UHV Fed'!$E$59</f>
        <v>0</v>
      </c>
      <c r="F1927" s="392">
        <f>'UHV Fed'!$F$59</f>
        <v>0</v>
      </c>
      <c r="G1927" s="392">
        <f>'UHV Fed'!$G$59</f>
        <v>0</v>
      </c>
      <c r="H1927" s="393"/>
    </row>
    <row r="1928" spans="1:8" hidden="1" outlineLevel="1" collapsed="1">
      <c r="A1928" s="390"/>
      <c r="B1928" s="394"/>
      <c r="C1928" s="392">
        <f>'UNT Fed'!$C$59</f>
        <v>0</v>
      </c>
      <c r="D1928" s="392">
        <f>'UNT Fed'!$D$59</f>
        <v>0</v>
      </c>
      <c r="E1928" s="392">
        <f>'UNT Fed'!$E$59</f>
        <v>0</v>
      </c>
      <c r="F1928" s="392">
        <f>'UNT Fed'!$F$59</f>
        <v>0</v>
      </c>
      <c r="G1928" s="392">
        <f>'UNT Fed'!$G$59</f>
        <v>0</v>
      </c>
      <c r="H1928" s="393"/>
    </row>
    <row r="1929" spans="1:8" hidden="1" outlineLevel="1" collapsed="1">
      <c r="A1929" s="390"/>
      <c r="B1929" s="394"/>
      <c r="C1929" s="392">
        <f>'UNTD Fed'!$C$59</f>
        <v>0</v>
      </c>
      <c r="D1929" s="392">
        <f>'UNTD Fed'!$D$59</f>
        <v>0</v>
      </c>
      <c r="E1929" s="392">
        <f>'UNTD Fed'!$E$59</f>
        <v>0</v>
      </c>
      <c r="F1929" s="392">
        <f>'UNTD Fed'!$F$59</f>
        <v>0</v>
      </c>
      <c r="G1929" s="392">
        <f>'UNTD Fed'!$G$59</f>
        <v>0</v>
      </c>
      <c r="H1929" s="393"/>
    </row>
    <row r="1930" spans="1:8" hidden="1" outlineLevel="1" collapsed="1">
      <c r="A1930" s="390"/>
      <c r="B1930" s="394"/>
      <c r="C1930" s="392">
        <f>'WTAMU Fed'!$C$59</f>
        <v>0</v>
      </c>
      <c r="D1930" s="392">
        <f>'WTAMU Fed'!$D$59</f>
        <v>0</v>
      </c>
      <c r="E1930" s="392">
        <f>'WTAMU Fed'!$E$59</f>
        <v>0</v>
      </c>
      <c r="F1930" s="392">
        <f>'WTAMU Fed'!$F$59</f>
        <v>0</v>
      </c>
      <c r="G1930" s="392">
        <f>'WTAMU Fed'!$G$59</f>
        <v>0</v>
      </c>
      <c r="H1930" s="393"/>
    </row>
    <row r="1931" spans="1:8" collapsed="1">
      <c r="A1931" s="390" t="s">
        <v>1030</v>
      </c>
      <c r="B1931" s="394"/>
      <c r="C1931" s="392">
        <f>SUM(C1895:C1930)</f>
        <v>0</v>
      </c>
      <c r="D1931" s="392">
        <f>SUM(D1895:D1930)</f>
        <v>0</v>
      </c>
      <c r="E1931" s="392">
        <f>SUM(E1895:E1930)</f>
        <v>0</v>
      </c>
      <c r="F1931" s="392">
        <f>SUM(F1895:F1930)</f>
        <v>0</v>
      </c>
      <c r="G1931" s="392">
        <f>SUM(G1895:G1930)</f>
        <v>0</v>
      </c>
      <c r="H1931" s="393"/>
    </row>
    <row r="1932" spans="1:8" hidden="1" outlineLevel="1">
      <c r="A1932" s="390"/>
      <c r="B1932" s="394"/>
      <c r="C1932" s="392">
        <f>'ARL Fed'!$C$60</f>
        <v>0</v>
      </c>
      <c r="D1932" s="392">
        <f>'ARL Fed'!$D$60</f>
        <v>0</v>
      </c>
      <c r="E1932" s="392">
        <f>'ARL Fed'!$E$60</f>
        <v>0</v>
      </c>
      <c r="F1932" s="392">
        <f>'ARL Fed'!$F$60</f>
        <v>0</v>
      </c>
      <c r="G1932" s="392">
        <f>'ARL Fed'!$G$60</f>
        <v>0</v>
      </c>
      <c r="H1932" s="393"/>
    </row>
    <row r="1933" spans="1:8" hidden="1" outlineLevel="1" collapsed="1">
      <c r="A1933" s="390"/>
      <c r="B1933" s="394"/>
      <c r="C1933" s="392">
        <f>'ASU Fed'!$C$60</f>
        <v>0</v>
      </c>
      <c r="D1933" s="392">
        <f>'ASU Fed'!$D$60</f>
        <v>0</v>
      </c>
      <c r="E1933" s="392">
        <f>'ASU Fed'!$E$60</f>
        <v>0</v>
      </c>
      <c r="F1933" s="392">
        <f>'ASU Fed'!$F$60</f>
        <v>0</v>
      </c>
      <c r="G1933" s="392">
        <f>'ASU Fed'!$G$60</f>
        <v>0</v>
      </c>
      <c r="H1933" s="393"/>
    </row>
    <row r="1934" spans="1:8" hidden="1" outlineLevel="1" collapsed="1">
      <c r="A1934" s="390"/>
      <c r="B1934" s="394"/>
      <c r="C1934" s="392">
        <f>'AUS1 Fed'!$C$60</f>
        <v>0</v>
      </c>
      <c r="D1934" s="392">
        <f>'AUS1 Fed'!$D$60</f>
        <v>0</v>
      </c>
      <c r="E1934" s="392">
        <f>'AUS1 Fed'!$E$60</f>
        <v>0</v>
      </c>
      <c r="F1934" s="392">
        <f>'AUS1 Fed'!$F$60</f>
        <v>0</v>
      </c>
      <c r="G1934" s="392">
        <f>'AUS1 Fed'!$G$60</f>
        <v>0</v>
      </c>
      <c r="H1934" s="393"/>
    </row>
    <row r="1935" spans="1:8" hidden="1" outlineLevel="1" collapsed="1">
      <c r="A1935" s="390"/>
      <c r="B1935" s="394"/>
      <c r="C1935" s="392">
        <f>'Dal Fed'!$C$60</f>
        <v>0</v>
      </c>
      <c r="D1935" s="392">
        <f>'Dal Fed'!$D$60</f>
        <v>0</v>
      </c>
      <c r="E1935" s="392">
        <f>'Dal Fed'!$E$60</f>
        <v>0</v>
      </c>
      <c r="F1935" s="392">
        <f>'Dal Fed'!$F$60</f>
        <v>0</v>
      </c>
      <c r="G1935" s="392">
        <f>'Dal Fed'!$G$60</f>
        <v>0</v>
      </c>
      <c r="H1935" s="393"/>
    </row>
    <row r="1936" spans="1:8" hidden="1" outlineLevel="1" collapsed="1">
      <c r="A1936" s="390"/>
      <c r="B1936" s="394"/>
      <c r="C1936" s="392">
        <f>'E-P Fed'!$C$60</f>
        <v>0</v>
      </c>
      <c r="D1936" s="392">
        <f>'E-P Fed'!$D$60</f>
        <v>0</v>
      </c>
      <c r="E1936" s="392">
        <f>'E-P Fed'!$E$60</f>
        <v>0</v>
      </c>
      <c r="F1936" s="392">
        <f>'E-P Fed'!$F$60</f>
        <v>0</v>
      </c>
      <c r="G1936" s="392">
        <f>'E-P Fed'!$G$60</f>
        <v>0</v>
      </c>
      <c r="H1936" s="393"/>
    </row>
    <row r="1937" spans="1:8" hidden="1" outlineLevel="1" collapsed="1">
      <c r="A1937" s="390"/>
      <c r="B1937" s="394"/>
      <c r="C1937" s="392">
        <f>'LU Fed'!$C$60</f>
        <v>0</v>
      </c>
      <c r="D1937" s="392">
        <f>'LU Fed'!$D$60</f>
        <v>0</v>
      </c>
      <c r="E1937" s="392">
        <f>'LU Fed'!$E$60</f>
        <v>0</v>
      </c>
      <c r="F1937" s="392">
        <f>'LU Fed'!$F$60</f>
        <v>0</v>
      </c>
      <c r="G1937" s="392">
        <f>'LU Fed'!$G$60</f>
        <v>0</v>
      </c>
      <c r="H1937" s="393"/>
    </row>
    <row r="1938" spans="1:8" hidden="1" outlineLevel="1" collapsed="1">
      <c r="A1938" s="390"/>
      <c r="B1938" s="394"/>
      <c r="C1938" s="392">
        <f>'MIdWST Fed'!$C$60</f>
        <v>0</v>
      </c>
      <c r="D1938" s="392">
        <f>'MIdWST Fed'!$D$60</f>
        <v>0</v>
      </c>
      <c r="E1938" s="392">
        <f>'MIdWST Fed'!$E$60</f>
        <v>0</v>
      </c>
      <c r="F1938" s="392">
        <f>'MIdWST Fed'!$F$60</f>
        <v>0</v>
      </c>
      <c r="G1938" s="392">
        <f>'MIdWST Fed'!$G$60</f>
        <v>0</v>
      </c>
      <c r="H1938" s="393"/>
    </row>
    <row r="1939" spans="1:8" hidden="1" outlineLevel="1" collapsed="1">
      <c r="A1939" s="390"/>
      <c r="B1939" s="394"/>
      <c r="C1939" s="392">
        <f>'P-B Fed'!$C$60</f>
        <v>0</v>
      </c>
      <c r="D1939" s="392">
        <f>'P-B Fed'!$D$60</f>
        <v>0</v>
      </c>
      <c r="E1939" s="392">
        <f>'P-B Fed'!$E$60</f>
        <v>0</v>
      </c>
      <c r="F1939" s="392">
        <f>'P-B Fed'!$F$60</f>
        <v>0</v>
      </c>
      <c r="G1939" s="392">
        <f>'P-B Fed'!$G$60</f>
        <v>0</v>
      </c>
      <c r="H1939" s="393"/>
    </row>
    <row r="1940" spans="1:8" hidden="1" outlineLevel="1" collapsed="1">
      <c r="A1940" s="390"/>
      <c r="B1940" s="394"/>
      <c r="C1940" s="392">
        <f>'PVAMU Fed'!$C$60</f>
        <v>0</v>
      </c>
      <c r="D1940" s="392">
        <f>'PVAMU Fed'!$D$60</f>
        <v>0</v>
      </c>
      <c r="E1940" s="392">
        <f>'PVAMU Fed'!$E$60</f>
        <v>0</v>
      </c>
      <c r="F1940" s="392">
        <f>'PVAMU Fed'!$F$60</f>
        <v>0</v>
      </c>
      <c r="G1940" s="392">
        <f>'PVAMU Fed'!$G$60</f>
        <v>0</v>
      </c>
      <c r="H1940" s="393"/>
    </row>
    <row r="1941" spans="1:8" hidden="1" outlineLevel="1" collapsed="1">
      <c r="A1941" s="390"/>
      <c r="B1941" s="394"/>
      <c r="C1941" s="392">
        <f>'RGV1 Fed'!$C$60</f>
        <v>0</v>
      </c>
      <c r="D1941" s="392">
        <f>'RGV1 Fed'!$D$60</f>
        <v>0</v>
      </c>
      <c r="E1941" s="392">
        <f>'RGV1 Fed'!$E$60</f>
        <v>0</v>
      </c>
      <c r="F1941" s="392">
        <f>'RGV1 Fed'!$F$60</f>
        <v>0</v>
      </c>
      <c r="G1941" s="392">
        <f>'RGV1 Fed'!$G$60</f>
        <v>0</v>
      </c>
      <c r="H1941" s="393"/>
    </row>
    <row r="1942" spans="1:8" hidden="1" outlineLevel="1" collapsed="1">
      <c r="A1942" s="390"/>
      <c r="B1942" s="394"/>
      <c r="C1942" s="392">
        <f>'S-A Fed'!$C$60</f>
        <v>0</v>
      </c>
      <c r="D1942" s="392">
        <f>'S-A Fed'!$D$60</f>
        <v>0</v>
      </c>
      <c r="E1942" s="392">
        <f>'S-A Fed'!$E$60</f>
        <v>0</v>
      </c>
      <c r="F1942" s="392">
        <f>'S-A Fed'!$F$60</f>
        <v>0</v>
      </c>
      <c r="G1942" s="392">
        <f>'S-A Fed'!$G$60</f>
        <v>0</v>
      </c>
      <c r="H1942" s="393"/>
    </row>
    <row r="1943" spans="1:8" hidden="1" outlineLevel="1" collapsed="1">
      <c r="A1943" s="390"/>
      <c r="B1943" s="394"/>
      <c r="C1943" s="392">
        <f>'SFA Fed'!$C$60</f>
        <v>0</v>
      </c>
      <c r="D1943" s="392">
        <f>'SFA Fed'!$D$60</f>
        <v>0</v>
      </c>
      <c r="E1943" s="392">
        <f>'SFA Fed'!$E$60</f>
        <v>0</v>
      </c>
      <c r="F1943" s="392">
        <f>'SFA Fed'!$F$60</f>
        <v>0</v>
      </c>
      <c r="G1943" s="392">
        <f>'SFA Fed'!$G$60</f>
        <v>0</v>
      </c>
      <c r="H1943" s="393"/>
    </row>
    <row r="1944" spans="1:8" hidden="1" outlineLevel="1" collapsed="1">
      <c r="A1944" s="390"/>
      <c r="B1944" s="394"/>
      <c r="C1944" s="392">
        <f>'SHSU1 Fed'!$C$60</f>
        <v>0</v>
      </c>
      <c r="D1944" s="392">
        <f>'SHSU1 Fed'!$D$60</f>
        <v>0</v>
      </c>
      <c r="E1944" s="392">
        <f>'SHSU1 Fed'!$E$60</f>
        <v>0</v>
      </c>
      <c r="F1944" s="392">
        <f>'SHSU1 Fed'!$F$60</f>
        <v>0</v>
      </c>
      <c r="G1944" s="392">
        <f>'SHSU1 Fed'!$G$60</f>
        <v>0</v>
      </c>
      <c r="H1944" s="393"/>
    </row>
    <row r="1945" spans="1:8" hidden="1" outlineLevel="1" collapsed="1">
      <c r="A1945" s="390"/>
      <c r="B1945" s="394"/>
      <c r="C1945" s="392">
        <f>'SRSU Fed'!$C$60</f>
        <v>0</v>
      </c>
      <c r="D1945" s="392">
        <f>'SRSU Fed'!$D$60</f>
        <v>0</v>
      </c>
      <c r="E1945" s="392">
        <f>'SRSU Fed'!$E$60</f>
        <v>0</v>
      </c>
      <c r="F1945" s="392">
        <f>'SRSU Fed'!$F$60</f>
        <v>0</v>
      </c>
      <c r="G1945" s="392">
        <f>'SRSU Fed'!$G$60</f>
        <v>0</v>
      </c>
      <c r="H1945" s="393"/>
    </row>
    <row r="1946" spans="1:8" hidden="1" outlineLevel="1" collapsed="1">
      <c r="A1946" s="390"/>
      <c r="B1946" s="394"/>
      <c r="C1946" s="392">
        <f>'TAMIU Fed'!$C$60</f>
        <v>0</v>
      </c>
      <c r="D1946" s="392">
        <f>'TAMIU Fed'!$D$60</f>
        <v>0</v>
      </c>
      <c r="E1946" s="392">
        <f>'TAMIU Fed'!$E$60</f>
        <v>0</v>
      </c>
      <c r="F1946" s="392">
        <f>'TAMIU Fed'!$F$60</f>
        <v>0</v>
      </c>
      <c r="G1946" s="392">
        <f>'TAMIU Fed'!$G$60</f>
        <v>0</v>
      </c>
      <c r="H1946" s="393"/>
    </row>
    <row r="1947" spans="1:8" hidden="1" outlineLevel="1" collapsed="1">
      <c r="A1947" s="390"/>
      <c r="B1947" s="394"/>
      <c r="C1947" s="392">
        <f>'TAMU Fed'!$C$60</f>
        <v>0</v>
      </c>
      <c r="D1947" s="392">
        <f>'TAMU Fed'!$D$60</f>
        <v>0</v>
      </c>
      <c r="E1947" s="392">
        <f>'TAMU Fed'!$E$60</f>
        <v>0</v>
      </c>
      <c r="F1947" s="392">
        <f>'TAMU Fed'!$F$60</f>
        <v>0</v>
      </c>
      <c r="G1947" s="392">
        <f>'TAMU Fed'!$G$60</f>
        <v>0</v>
      </c>
      <c r="H1947" s="393"/>
    </row>
    <row r="1948" spans="1:8" hidden="1" outlineLevel="1" collapsed="1">
      <c r="A1948" s="390"/>
      <c r="B1948" s="394"/>
      <c r="C1948" s="392">
        <f>'TAMUC Fed'!$C$60</f>
        <v>0</v>
      </c>
      <c r="D1948" s="392">
        <f>'TAMUC Fed'!$D$60</f>
        <v>0</v>
      </c>
      <c r="E1948" s="392">
        <f>'TAMUC Fed'!$E$60</f>
        <v>0</v>
      </c>
      <c r="F1948" s="392">
        <f>'TAMUC Fed'!$F$60</f>
        <v>0</v>
      </c>
      <c r="G1948" s="392">
        <f>'TAMUC Fed'!$G$60</f>
        <v>0</v>
      </c>
      <c r="H1948" s="393"/>
    </row>
    <row r="1949" spans="1:8" hidden="1" outlineLevel="1" collapsed="1">
      <c r="A1949" s="390"/>
      <c r="B1949" s="394"/>
      <c r="C1949" s="392">
        <f>'TAMUCC Fed'!$C$60</f>
        <v>0</v>
      </c>
      <c r="D1949" s="392">
        <f>'TAMUCC Fed'!$D$60</f>
        <v>0</v>
      </c>
      <c r="E1949" s="392">
        <f>'TAMUCC Fed'!$E$60</f>
        <v>0</v>
      </c>
      <c r="F1949" s="392">
        <f>'TAMUCC Fed'!$F$60</f>
        <v>0</v>
      </c>
      <c r="G1949" s="392">
        <f>'TAMUCC Fed'!$G$60</f>
        <v>0</v>
      </c>
      <c r="H1949" s="393"/>
    </row>
    <row r="1950" spans="1:8" hidden="1" outlineLevel="1" collapsed="1">
      <c r="A1950" s="390"/>
      <c r="B1950" s="394"/>
      <c r="C1950" s="392">
        <f>'TAMUCT Fed'!$C$60</f>
        <v>0</v>
      </c>
      <c r="D1950" s="392">
        <f>'TAMUCT Fed'!$D$60</f>
        <v>0</v>
      </c>
      <c r="E1950" s="392">
        <f>'TAMUCT Fed'!$E$60</f>
        <v>0</v>
      </c>
      <c r="F1950" s="392">
        <f>'TAMUCT Fed'!$F$60</f>
        <v>0</v>
      </c>
      <c r="G1950" s="392">
        <f>'TAMUCT Fed'!$G$60</f>
        <v>0</v>
      </c>
      <c r="H1950" s="393"/>
    </row>
    <row r="1951" spans="1:8" hidden="1" outlineLevel="1" collapsed="1">
      <c r="A1951" s="390"/>
      <c r="B1951" s="394"/>
      <c r="C1951" s="392">
        <f>'TAMUG Fed'!$C$60</f>
        <v>0</v>
      </c>
      <c r="D1951" s="392">
        <f>'TAMUG Fed'!$D$60</f>
        <v>0</v>
      </c>
      <c r="E1951" s="392">
        <f>'TAMUG Fed'!$E$60</f>
        <v>0</v>
      </c>
      <c r="F1951" s="392">
        <f>'TAMUG Fed'!$F$60</f>
        <v>0</v>
      </c>
      <c r="G1951" s="392">
        <f>'TAMUG Fed'!$G$60</f>
        <v>0</v>
      </c>
      <c r="H1951" s="393"/>
    </row>
    <row r="1952" spans="1:8" hidden="1" outlineLevel="1" collapsed="1">
      <c r="A1952" s="390"/>
      <c r="B1952" s="394"/>
      <c r="C1952" s="392">
        <f>'TAMUK Fed'!$C$60</f>
        <v>0</v>
      </c>
      <c r="D1952" s="392">
        <f>'TAMUK Fed'!$D$60</f>
        <v>0</v>
      </c>
      <c r="E1952" s="392">
        <f>'TAMUK Fed'!$E$60</f>
        <v>0</v>
      </c>
      <c r="F1952" s="392">
        <f>'TAMUK Fed'!$F$60</f>
        <v>0</v>
      </c>
      <c r="G1952" s="392">
        <f>'TAMUK Fed'!$G$60</f>
        <v>0</v>
      </c>
      <c r="H1952" s="393"/>
    </row>
    <row r="1953" spans="1:8" hidden="1" outlineLevel="1" collapsed="1">
      <c r="A1953" s="390"/>
      <c r="B1953" s="394"/>
      <c r="C1953" s="392">
        <f>'TAMUSA Fed'!$C$60</f>
        <v>0</v>
      </c>
      <c r="D1953" s="392">
        <f>'TAMUSA Fed'!$D$60</f>
        <v>0</v>
      </c>
      <c r="E1953" s="392">
        <f>'TAMUSA Fed'!$E$60</f>
        <v>0</v>
      </c>
      <c r="F1953" s="392">
        <f>'TAMUSA Fed'!$F$60</f>
        <v>0</v>
      </c>
      <c r="G1953" s="392">
        <f>'TAMUSA Fed'!$G$60</f>
        <v>0</v>
      </c>
      <c r="H1953" s="393"/>
    </row>
    <row r="1954" spans="1:8" hidden="1" outlineLevel="1" collapsed="1">
      <c r="A1954" s="390"/>
      <c r="B1954" s="394"/>
      <c r="C1954" s="392">
        <f>'TAMUT Fed'!$C$60</f>
        <v>0</v>
      </c>
      <c r="D1954" s="392">
        <f>'TAMUT Fed'!$D$60</f>
        <v>0</v>
      </c>
      <c r="E1954" s="392">
        <f>'TAMUT Fed'!$E$60</f>
        <v>0</v>
      </c>
      <c r="F1954" s="392">
        <f>'TAMUT Fed'!$F$60</f>
        <v>0</v>
      </c>
      <c r="G1954" s="392">
        <f>'TAMUT Fed'!$G$60</f>
        <v>0</v>
      </c>
      <c r="H1954" s="393"/>
    </row>
    <row r="1955" spans="1:8" hidden="1" outlineLevel="1" collapsed="1">
      <c r="A1955" s="390"/>
      <c r="B1955" s="394"/>
      <c r="C1955" s="392">
        <f>'TARLST Fed'!$C$60</f>
        <v>0</v>
      </c>
      <c r="D1955" s="392">
        <f>'TARLST Fed'!$D$60</f>
        <v>0</v>
      </c>
      <c r="E1955" s="392">
        <f>'TARLST Fed'!$E$60</f>
        <v>0</v>
      </c>
      <c r="F1955" s="392">
        <f>'TARLST Fed'!$F$60</f>
        <v>0</v>
      </c>
      <c r="G1955" s="392">
        <f>'TARLST Fed'!$G$60</f>
        <v>0</v>
      </c>
      <c r="H1955" s="393"/>
    </row>
    <row r="1956" spans="1:8" hidden="1" outlineLevel="1" collapsed="1">
      <c r="A1956" s="390"/>
      <c r="B1956" s="394"/>
      <c r="C1956" s="392">
        <f>'TSU Fed'!$C$60</f>
        <v>0</v>
      </c>
      <c r="D1956" s="392">
        <f>'TSU Fed'!$D$60</f>
        <v>0</v>
      </c>
      <c r="E1956" s="392">
        <f>'TSU Fed'!$E$60</f>
        <v>0</v>
      </c>
      <c r="F1956" s="392">
        <f>'TSU Fed'!$F$60</f>
        <v>0</v>
      </c>
      <c r="G1956" s="392">
        <f>'TSU Fed'!$G$60</f>
        <v>0</v>
      </c>
      <c r="H1956" s="393"/>
    </row>
    <row r="1957" spans="1:8" hidden="1" outlineLevel="1" collapsed="1">
      <c r="A1957" s="390"/>
      <c r="B1957" s="394"/>
      <c r="C1957" s="392">
        <f>'TTU Fed'!$C$60</f>
        <v>0</v>
      </c>
      <c r="D1957" s="392">
        <f>'TTU Fed'!$D$60</f>
        <v>0</v>
      </c>
      <c r="E1957" s="392">
        <f>'TTU Fed'!$E$60</f>
        <v>0</v>
      </c>
      <c r="F1957" s="392">
        <f>'TTU Fed'!$F$60</f>
        <v>0</v>
      </c>
      <c r="G1957" s="392">
        <f>'TTU Fed'!$G$60</f>
        <v>0</v>
      </c>
      <c r="H1957" s="393"/>
    </row>
    <row r="1958" spans="1:8" hidden="1" outlineLevel="1" collapsed="1">
      <c r="A1958" s="390"/>
      <c r="B1958" s="394"/>
      <c r="C1958" s="392">
        <f>'TWU Fed'!$C$60</f>
        <v>0</v>
      </c>
      <c r="D1958" s="392">
        <f>'TWU Fed'!$D$60</f>
        <v>0</v>
      </c>
      <c r="E1958" s="392">
        <f>'TWU Fed'!$E$60</f>
        <v>0</v>
      </c>
      <c r="F1958" s="392">
        <f>'TWU Fed'!$F$60</f>
        <v>0</v>
      </c>
      <c r="G1958" s="392">
        <f>'TWU Fed'!$G$60</f>
        <v>0</v>
      </c>
      <c r="H1958" s="393"/>
    </row>
    <row r="1959" spans="1:8" hidden="1" outlineLevel="1" collapsed="1">
      <c r="A1959" s="390"/>
      <c r="B1959" s="394"/>
      <c r="C1959" s="392">
        <f>'TXST Fed'!$C$60</f>
        <v>0</v>
      </c>
      <c r="D1959" s="392">
        <f>'TXST Fed'!$D$60</f>
        <v>0</v>
      </c>
      <c r="E1959" s="392">
        <f>'TXST Fed'!$E$60</f>
        <v>0</v>
      </c>
      <c r="F1959" s="392">
        <f>'TXST Fed'!$F$60</f>
        <v>0</v>
      </c>
      <c r="G1959" s="392">
        <f>'TXST Fed'!$G$60</f>
        <v>0</v>
      </c>
      <c r="H1959" s="393"/>
    </row>
    <row r="1960" spans="1:8" hidden="1" outlineLevel="1" collapsed="1">
      <c r="A1960" s="390"/>
      <c r="B1960" s="394"/>
      <c r="C1960" s="392">
        <f>'TYL Fed'!$C$60</f>
        <v>0</v>
      </c>
      <c r="D1960" s="392">
        <f>'TYL Fed'!$D$60</f>
        <v>0</v>
      </c>
      <c r="E1960" s="392">
        <f>'TYL Fed'!$E$60</f>
        <v>0</v>
      </c>
      <c r="F1960" s="392">
        <f>'TYL Fed'!$F$60</f>
        <v>0</v>
      </c>
      <c r="G1960" s="392">
        <f>'TYL Fed'!$G$60</f>
        <v>0</v>
      </c>
      <c r="H1960" s="393"/>
    </row>
    <row r="1961" spans="1:8" hidden="1" outlineLevel="1" collapsed="1">
      <c r="A1961" s="390"/>
      <c r="B1961" s="394"/>
      <c r="C1961" s="392">
        <f>'UH1 Fed'!$C$60</f>
        <v>0</v>
      </c>
      <c r="D1961" s="392">
        <f>'UH1 Fed'!$D$60</f>
        <v>0</v>
      </c>
      <c r="E1961" s="392">
        <f>'UH1 Fed'!$E$60</f>
        <v>0</v>
      </c>
      <c r="F1961" s="392">
        <f>'UH1 Fed'!$F$60</f>
        <v>0</v>
      </c>
      <c r="G1961" s="392">
        <f>'UH1 Fed'!$G$60</f>
        <v>0</v>
      </c>
      <c r="H1961" s="393"/>
    </row>
    <row r="1962" spans="1:8" hidden="1" outlineLevel="1" collapsed="1">
      <c r="A1962" s="390"/>
      <c r="B1962" s="394"/>
      <c r="C1962" s="392">
        <f>'UHCL Fed'!$C$60</f>
        <v>0</v>
      </c>
      <c r="D1962" s="392">
        <f>'UHCL Fed'!$D$60</f>
        <v>0</v>
      </c>
      <c r="E1962" s="392">
        <f>'UHCL Fed'!$E$60</f>
        <v>0</v>
      </c>
      <c r="F1962" s="392">
        <f>'UHCL Fed'!$F$60</f>
        <v>0</v>
      </c>
      <c r="G1962" s="392">
        <f>'UHCL Fed'!$G$60</f>
        <v>0</v>
      </c>
      <c r="H1962" s="393"/>
    </row>
    <row r="1963" spans="1:8" hidden="1" outlineLevel="1" collapsed="1">
      <c r="A1963" s="390"/>
      <c r="B1963" s="394"/>
      <c r="C1963" s="392">
        <f>'UHD Fed'!$C$60</f>
        <v>0</v>
      </c>
      <c r="D1963" s="392">
        <f>'UHD Fed'!$D$60</f>
        <v>0</v>
      </c>
      <c r="E1963" s="392">
        <f>'UHD Fed'!$E$60</f>
        <v>0</v>
      </c>
      <c r="F1963" s="392">
        <f>'UHD Fed'!$F$60</f>
        <v>0</v>
      </c>
      <c r="G1963" s="392">
        <f>'UHD Fed'!$G$60</f>
        <v>0</v>
      </c>
      <c r="H1963" s="393"/>
    </row>
    <row r="1964" spans="1:8" hidden="1" outlineLevel="1" collapsed="1">
      <c r="A1964" s="390"/>
      <c r="B1964" s="394"/>
      <c r="C1964" s="392">
        <f>'UHV Fed'!$C$60</f>
        <v>0</v>
      </c>
      <c r="D1964" s="392">
        <f>'UHV Fed'!$D$60</f>
        <v>0</v>
      </c>
      <c r="E1964" s="392">
        <f>'UHV Fed'!$E$60</f>
        <v>0</v>
      </c>
      <c r="F1964" s="392">
        <f>'UHV Fed'!$F$60</f>
        <v>0</v>
      </c>
      <c r="G1964" s="392">
        <f>'UHV Fed'!$G$60</f>
        <v>0</v>
      </c>
      <c r="H1964" s="393"/>
    </row>
    <row r="1965" spans="1:8" hidden="1" outlineLevel="1" collapsed="1">
      <c r="A1965" s="390"/>
      <c r="B1965" s="394"/>
      <c r="C1965" s="392">
        <f>'UNT Fed'!$C$60</f>
        <v>0</v>
      </c>
      <c r="D1965" s="392">
        <f>'UNT Fed'!$D$60</f>
        <v>0</v>
      </c>
      <c r="E1965" s="392">
        <f>'UNT Fed'!$E$60</f>
        <v>0</v>
      </c>
      <c r="F1965" s="392">
        <f>'UNT Fed'!$F$60</f>
        <v>0</v>
      </c>
      <c r="G1965" s="392">
        <f>'UNT Fed'!$G$60</f>
        <v>0</v>
      </c>
      <c r="H1965" s="393"/>
    </row>
    <row r="1966" spans="1:8" hidden="1" outlineLevel="1" collapsed="1">
      <c r="A1966" s="390"/>
      <c r="B1966" s="394"/>
      <c r="C1966" s="392">
        <f>'UNTD Fed'!$C$60</f>
        <v>0</v>
      </c>
      <c r="D1966" s="392">
        <f>'UNTD Fed'!$D$60</f>
        <v>0</v>
      </c>
      <c r="E1966" s="392">
        <f>'UNTD Fed'!$E$60</f>
        <v>0</v>
      </c>
      <c r="F1966" s="392">
        <f>'UNTD Fed'!$F$60</f>
        <v>0</v>
      </c>
      <c r="G1966" s="392">
        <f>'UNTD Fed'!$G$60</f>
        <v>0</v>
      </c>
      <c r="H1966" s="393"/>
    </row>
    <row r="1967" spans="1:8" hidden="1" outlineLevel="1" collapsed="1">
      <c r="A1967" s="390"/>
      <c r="B1967" s="394"/>
      <c r="C1967" s="392">
        <f>'WTAMU Fed'!$C$60</f>
        <v>0</v>
      </c>
      <c r="D1967" s="392">
        <f>'WTAMU Fed'!$D$60</f>
        <v>0</v>
      </c>
      <c r="E1967" s="392">
        <f>'WTAMU Fed'!$E$60</f>
        <v>0</v>
      </c>
      <c r="F1967" s="392">
        <f>'WTAMU Fed'!$F$60</f>
        <v>0</v>
      </c>
      <c r="G1967" s="392">
        <f>'WTAMU Fed'!$G$60</f>
        <v>0</v>
      </c>
      <c r="H1967" s="393"/>
    </row>
    <row r="1968" spans="1:8" collapsed="1">
      <c r="A1968" s="390" t="s">
        <v>1030</v>
      </c>
      <c r="B1968" s="394"/>
      <c r="C1968" s="392">
        <f>SUM(C1932:C1967)</f>
        <v>0</v>
      </c>
      <c r="D1968" s="392">
        <f>SUM(D1932:D1967)</f>
        <v>0</v>
      </c>
      <c r="E1968" s="392">
        <f>SUM(E1932:E1967)</f>
        <v>0</v>
      </c>
      <c r="F1968" s="392">
        <f>SUM(F1932:F1967)</f>
        <v>0</v>
      </c>
      <c r="G1968" s="392">
        <f>SUM(G1932:G1967)</f>
        <v>0</v>
      </c>
      <c r="H1968" s="393"/>
    </row>
    <row r="1969" spans="1:8" hidden="1" outlineLevel="1">
      <c r="A1969" s="390"/>
      <c r="B1969" s="394"/>
      <c r="C1969" s="392">
        <f>'ARL Fed'!$C$61</f>
        <v>0</v>
      </c>
      <c r="D1969" s="392">
        <f>'ARL Fed'!$D$61</f>
        <v>0</v>
      </c>
      <c r="E1969" s="392">
        <f>'ARL Fed'!$E$61</f>
        <v>0</v>
      </c>
      <c r="F1969" s="392">
        <f>'ARL Fed'!$F$61</f>
        <v>0</v>
      </c>
      <c r="G1969" s="392">
        <f>'ARL Fed'!$G$61</f>
        <v>0</v>
      </c>
      <c r="H1969" s="393"/>
    </row>
    <row r="1970" spans="1:8" hidden="1" outlineLevel="1" collapsed="1">
      <c r="A1970" s="390"/>
      <c r="B1970" s="394"/>
      <c r="C1970" s="392">
        <f>'ASU Fed'!$C$61</f>
        <v>0</v>
      </c>
      <c r="D1970" s="392">
        <f>'ASU Fed'!$D$61</f>
        <v>0</v>
      </c>
      <c r="E1970" s="392">
        <f>'ASU Fed'!$E$61</f>
        <v>0</v>
      </c>
      <c r="F1970" s="392">
        <f>'ASU Fed'!$F$61</f>
        <v>0</v>
      </c>
      <c r="G1970" s="392">
        <f>'ASU Fed'!$G$61</f>
        <v>0</v>
      </c>
      <c r="H1970" s="393"/>
    </row>
    <row r="1971" spans="1:8" hidden="1" outlineLevel="1" collapsed="1">
      <c r="A1971" s="390"/>
      <c r="B1971" s="394"/>
      <c r="C1971" s="392">
        <f>'AUS1 Fed'!$C$61</f>
        <v>0</v>
      </c>
      <c r="D1971" s="392">
        <f>'AUS1 Fed'!$D$61</f>
        <v>0</v>
      </c>
      <c r="E1971" s="392">
        <f>'AUS1 Fed'!$E$61</f>
        <v>0</v>
      </c>
      <c r="F1971" s="392">
        <f>'AUS1 Fed'!$F$61</f>
        <v>0</v>
      </c>
      <c r="G1971" s="392">
        <f>'AUS1 Fed'!$G$61</f>
        <v>0</v>
      </c>
      <c r="H1971" s="393"/>
    </row>
    <row r="1972" spans="1:8" hidden="1" outlineLevel="1" collapsed="1">
      <c r="A1972" s="390"/>
      <c r="B1972" s="394"/>
      <c r="C1972" s="392">
        <f>'Dal Fed'!$C$61</f>
        <v>0</v>
      </c>
      <c r="D1972" s="392">
        <f>'Dal Fed'!$D$61</f>
        <v>0</v>
      </c>
      <c r="E1972" s="392">
        <f>'Dal Fed'!$E$61</f>
        <v>0</v>
      </c>
      <c r="F1972" s="392">
        <f>'Dal Fed'!$F$61</f>
        <v>0</v>
      </c>
      <c r="G1972" s="392">
        <f>'Dal Fed'!$G$61</f>
        <v>0</v>
      </c>
      <c r="H1972" s="393"/>
    </row>
    <row r="1973" spans="1:8" hidden="1" outlineLevel="1" collapsed="1">
      <c r="A1973" s="390"/>
      <c r="B1973" s="394"/>
      <c r="C1973" s="392">
        <f>'E-P Fed'!$C$61</f>
        <v>0</v>
      </c>
      <c r="D1973" s="392">
        <f>'E-P Fed'!$D$61</f>
        <v>0</v>
      </c>
      <c r="E1973" s="392">
        <f>'E-P Fed'!$E$61</f>
        <v>0</v>
      </c>
      <c r="F1973" s="392">
        <f>'E-P Fed'!$F$61</f>
        <v>0</v>
      </c>
      <c r="G1973" s="392">
        <f>'E-P Fed'!$G$61</f>
        <v>0</v>
      </c>
      <c r="H1973" s="393"/>
    </row>
    <row r="1974" spans="1:8" hidden="1" outlineLevel="1" collapsed="1">
      <c r="A1974" s="390"/>
      <c r="B1974" s="394"/>
      <c r="C1974" s="392">
        <f>'LU Fed'!$C$61</f>
        <v>0</v>
      </c>
      <c r="D1974" s="392">
        <f>'LU Fed'!$D$61</f>
        <v>0</v>
      </c>
      <c r="E1974" s="392">
        <f>'LU Fed'!$E$61</f>
        <v>0</v>
      </c>
      <c r="F1974" s="392">
        <f>'LU Fed'!$F$61</f>
        <v>0</v>
      </c>
      <c r="G1974" s="392">
        <f>'LU Fed'!$G$61</f>
        <v>0</v>
      </c>
      <c r="H1974" s="393"/>
    </row>
    <row r="1975" spans="1:8" hidden="1" outlineLevel="1" collapsed="1">
      <c r="A1975" s="390"/>
      <c r="B1975" s="394"/>
      <c r="C1975" s="392">
        <f>'MIdWST Fed'!$C$61</f>
        <v>0</v>
      </c>
      <c r="D1975" s="392">
        <f>'MIdWST Fed'!$D$61</f>
        <v>0</v>
      </c>
      <c r="E1975" s="392">
        <f>'MIdWST Fed'!$E$61</f>
        <v>0</v>
      </c>
      <c r="F1975" s="392">
        <f>'MIdWST Fed'!$F$61</f>
        <v>0</v>
      </c>
      <c r="G1975" s="392">
        <f>'MIdWST Fed'!$G$61</f>
        <v>0</v>
      </c>
      <c r="H1975" s="393"/>
    </row>
    <row r="1976" spans="1:8" hidden="1" outlineLevel="1" collapsed="1">
      <c r="A1976" s="390"/>
      <c r="B1976" s="394"/>
      <c r="C1976" s="392">
        <f>'P-B Fed'!$C$61</f>
        <v>0</v>
      </c>
      <c r="D1976" s="392">
        <f>'P-B Fed'!$D$61</f>
        <v>0</v>
      </c>
      <c r="E1976" s="392">
        <f>'P-B Fed'!$E$61</f>
        <v>0</v>
      </c>
      <c r="F1976" s="392">
        <f>'P-B Fed'!$F$61</f>
        <v>0</v>
      </c>
      <c r="G1976" s="392">
        <f>'P-B Fed'!$G$61</f>
        <v>0</v>
      </c>
      <c r="H1976" s="393"/>
    </row>
    <row r="1977" spans="1:8" hidden="1" outlineLevel="1" collapsed="1">
      <c r="A1977" s="390"/>
      <c r="B1977" s="394"/>
      <c r="C1977" s="392">
        <f>'PVAMU Fed'!$C$61</f>
        <v>0</v>
      </c>
      <c r="D1977" s="392">
        <f>'PVAMU Fed'!$D$61</f>
        <v>0</v>
      </c>
      <c r="E1977" s="392">
        <f>'PVAMU Fed'!$E$61</f>
        <v>0</v>
      </c>
      <c r="F1977" s="392">
        <f>'PVAMU Fed'!$F$61</f>
        <v>0</v>
      </c>
      <c r="G1977" s="392">
        <f>'PVAMU Fed'!$G$61</f>
        <v>0</v>
      </c>
      <c r="H1977" s="393"/>
    </row>
    <row r="1978" spans="1:8" hidden="1" outlineLevel="1" collapsed="1">
      <c r="A1978" s="390"/>
      <c r="B1978" s="394"/>
      <c r="C1978" s="392">
        <f>'RGV1 Fed'!$C$61</f>
        <v>0</v>
      </c>
      <c r="D1978" s="392">
        <f>'RGV1 Fed'!$D$61</f>
        <v>0</v>
      </c>
      <c r="E1978" s="392">
        <f>'RGV1 Fed'!$E$61</f>
        <v>0</v>
      </c>
      <c r="F1978" s="392">
        <f>'RGV1 Fed'!$F$61</f>
        <v>0</v>
      </c>
      <c r="G1978" s="392">
        <f>'RGV1 Fed'!$G$61</f>
        <v>0</v>
      </c>
      <c r="H1978" s="393"/>
    </row>
    <row r="1979" spans="1:8" hidden="1" outlineLevel="1" collapsed="1">
      <c r="A1979" s="390"/>
      <c r="B1979" s="394"/>
      <c r="C1979" s="392">
        <f>'S-A Fed'!$C$61</f>
        <v>0</v>
      </c>
      <c r="D1979" s="392">
        <f>'S-A Fed'!$D$61</f>
        <v>0</v>
      </c>
      <c r="E1979" s="392">
        <f>'S-A Fed'!$E$61</f>
        <v>0</v>
      </c>
      <c r="F1979" s="392">
        <f>'S-A Fed'!$F$61</f>
        <v>0</v>
      </c>
      <c r="G1979" s="392">
        <f>'S-A Fed'!$G$61</f>
        <v>0</v>
      </c>
      <c r="H1979" s="393"/>
    </row>
    <row r="1980" spans="1:8" hidden="1" outlineLevel="1" collapsed="1">
      <c r="A1980" s="390"/>
      <c r="B1980" s="394"/>
      <c r="C1980" s="392">
        <f>'SFA Fed'!$C$61</f>
        <v>0</v>
      </c>
      <c r="D1980" s="392">
        <f>'SFA Fed'!$D$61</f>
        <v>0</v>
      </c>
      <c r="E1980" s="392">
        <f>'SFA Fed'!$E$61</f>
        <v>0</v>
      </c>
      <c r="F1980" s="392">
        <f>'SFA Fed'!$F$61</f>
        <v>0</v>
      </c>
      <c r="G1980" s="392">
        <f>'SFA Fed'!$G$61</f>
        <v>0</v>
      </c>
      <c r="H1980" s="393"/>
    </row>
    <row r="1981" spans="1:8" hidden="1" outlineLevel="1" collapsed="1">
      <c r="A1981" s="390"/>
      <c r="B1981" s="394"/>
      <c r="C1981" s="392">
        <f>'SHSU1 Fed'!$C$61</f>
        <v>0</v>
      </c>
      <c r="D1981" s="392">
        <f>'SHSU1 Fed'!$D$61</f>
        <v>0</v>
      </c>
      <c r="E1981" s="392">
        <f>'SHSU1 Fed'!$E$61</f>
        <v>0</v>
      </c>
      <c r="F1981" s="392">
        <f>'SHSU1 Fed'!$F$61</f>
        <v>0</v>
      </c>
      <c r="G1981" s="392">
        <f>'SHSU1 Fed'!$G$61</f>
        <v>0</v>
      </c>
      <c r="H1981" s="393"/>
    </row>
    <row r="1982" spans="1:8" hidden="1" outlineLevel="1" collapsed="1">
      <c r="A1982" s="390"/>
      <c r="B1982" s="394"/>
      <c r="C1982" s="392">
        <f>'SRSU Fed'!$C$61</f>
        <v>0</v>
      </c>
      <c r="D1982" s="392">
        <f>'SRSU Fed'!$D$61</f>
        <v>0</v>
      </c>
      <c r="E1982" s="392">
        <f>'SRSU Fed'!$E$61</f>
        <v>0</v>
      </c>
      <c r="F1982" s="392">
        <f>'SRSU Fed'!$F$61</f>
        <v>0</v>
      </c>
      <c r="G1982" s="392">
        <f>'SRSU Fed'!$G$61</f>
        <v>0</v>
      </c>
      <c r="H1982" s="393"/>
    </row>
    <row r="1983" spans="1:8" hidden="1" outlineLevel="1" collapsed="1">
      <c r="A1983" s="390"/>
      <c r="B1983" s="394"/>
      <c r="C1983" s="392">
        <f>'TAMIU Fed'!$C$61</f>
        <v>0</v>
      </c>
      <c r="D1983" s="392">
        <f>'TAMIU Fed'!$D$61</f>
        <v>0</v>
      </c>
      <c r="E1983" s="392">
        <f>'TAMIU Fed'!$E$61</f>
        <v>0</v>
      </c>
      <c r="F1983" s="392">
        <f>'TAMIU Fed'!$F$61</f>
        <v>0</v>
      </c>
      <c r="G1983" s="392">
        <f>'TAMIU Fed'!$G$61</f>
        <v>0</v>
      </c>
      <c r="H1983" s="393"/>
    </row>
    <row r="1984" spans="1:8" hidden="1" outlineLevel="1" collapsed="1">
      <c r="A1984" s="390"/>
      <c r="B1984" s="394"/>
      <c r="C1984" s="392">
        <f>'TAMU Fed'!$C$61</f>
        <v>0</v>
      </c>
      <c r="D1984" s="392">
        <f>'TAMU Fed'!$D$61</f>
        <v>0</v>
      </c>
      <c r="E1984" s="392">
        <f>'TAMU Fed'!$E$61</f>
        <v>0</v>
      </c>
      <c r="F1984" s="392">
        <f>'TAMU Fed'!$F$61</f>
        <v>0</v>
      </c>
      <c r="G1984" s="392">
        <f>'TAMU Fed'!$G$61</f>
        <v>0</v>
      </c>
      <c r="H1984" s="393"/>
    </row>
    <row r="1985" spans="1:8" hidden="1" outlineLevel="1" collapsed="1">
      <c r="A1985" s="390"/>
      <c r="B1985" s="394"/>
      <c r="C1985" s="392">
        <f>'TAMUC Fed'!$C$61</f>
        <v>0</v>
      </c>
      <c r="D1985" s="392">
        <f>'TAMUC Fed'!$D$61</f>
        <v>0</v>
      </c>
      <c r="E1985" s="392">
        <f>'TAMUC Fed'!$E$61</f>
        <v>0</v>
      </c>
      <c r="F1985" s="392">
        <f>'TAMUC Fed'!$F$61</f>
        <v>0</v>
      </c>
      <c r="G1985" s="392">
        <f>'TAMUC Fed'!$G$61</f>
        <v>0</v>
      </c>
      <c r="H1985" s="393"/>
    </row>
    <row r="1986" spans="1:8" hidden="1" outlineLevel="1" collapsed="1">
      <c r="A1986" s="390"/>
      <c r="B1986" s="394"/>
      <c r="C1986" s="392">
        <f>'TAMUCC Fed'!$C$61</f>
        <v>0</v>
      </c>
      <c r="D1986" s="392">
        <f>'TAMUCC Fed'!$D$61</f>
        <v>0</v>
      </c>
      <c r="E1986" s="392">
        <f>'TAMUCC Fed'!$E$61</f>
        <v>0</v>
      </c>
      <c r="F1986" s="392">
        <f>'TAMUCC Fed'!$F$61</f>
        <v>0</v>
      </c>
      <c r="G1986" s="392">
        <f>'TAMUCC Fed'!$G$61</f>
        <v>0</v>
      </c>
      <c r="H1986" s="393"/>
    </row>
    <row r="1987" spans="1:8" hidden="1" outlineLevel="1" collapsed="1">
      <c r="A1987" s="390"/>
      <c r="B1987" s="394"/>
      <c r="C1987" s="392">
        <f>'TAMUCT Fed'!$C$61</f>
        <v>0</v>
      </c>
      <c r="D1987" s="392">
        <f>'TAMUCT Fed'!$D$61</f>
        <v>0</v>
      </c>
      <c r="E1987" s="392">
        <f>'TAMUCT Fed'!$E$61</f>
        <v>0</v>
      </c>
      <c r="F1987" s="392">
        <f>'TAMUCT Fed'!$F$61</f>
        <v>0</v>
      </c>
      <c r="G1987" s="392">
        <f>'TAMUCT Fed'!$G$61</f>
        <v>0</v>
      </c>
      <c r="H1987" s="393"/>
    </row>
    <row r="1988" spans="1:8" hidden="1" outlineLevel="1" collapsed="1">
      <c r="A1988" s="390"/>
      <c r="B1988" s="394"/>
      <c r="C1988" s="392">
        <f>'TAMUG Fed'!$C$61</f>
        <v>0</v>
      </c>
      <c r="D1988" s="392">
        <f>'TAMUG Fed'!$D$61</f>
        <v>0</v>
      </c>
      <c r="E1988" s="392">
        <f>'TAMUG Fed'!$E$61</f>
        <v>0</v>
      </c>
      <c r="F1988" s="392">
        <f>'TAMUG Fed'!$F$61</f>
        <v>0</v>
      </c>
      <c r="G1988" s="392">
        <f>'TAMUG Fed'!$G$61</f>
        <v>0</v>
      </c>
      <c r="H1988" s="393"/>
    </row>
    <row r="1989" spans="1:8" hidden="1" outlineLevel="1" collapsed="1">
      <c r="A1989" s="390"/>
      <c r="B1989" s="394"/>
      <c r="C1989" s="392">
        <f>'TAMUK Fed'!$C$61</f>
        <v>0</v>
      </c>
      <c r="D1989" s="392">
        <f>'TAMUK Fed'!$D$61</f>
        <v>0</v>
      </c>
      <c r="E1989" s="392">
        <f>'TAMUK Fed'!$E$61</f>
        <v>0</v>
      </c>
      <c r="F1989" s="392">
        <f>'TAMUK Fed'!$F$61</f>
        <v>0</v>
      </c>
      <c r="G1989" s="392">
        <f>'TAMUK Fed'!$G$61</f>
        <v>0</v>
      </c>
      <c r="H1989" s="393"/>
    </row>
    <row r="1990" spans="1:8" hidden="1" outlineLevel="1" collapsed="1">
      <c r="A1990" s="390"/>
      <c r="B1990" s="394"/>
      <c r="C1990" s="392">
        <f>'TAMUSA Fed'!$C$61</f>
        <v>0</v>
      </c>
      <c r="D1990" s="392">
        <f>'TAMUSA Fed'!$D$61</f>
        <v>0</v>
      </c>
      <c r="E1990" s="392">
        <f>'TAMUSA Fed'!$E$61</f>
        <v>0</v>
      </c>
      <c r="F1990" s="392">
        <f>'TAMUSA Fed'!$F$61</f>
        <v>0</v>
      </c>
      <c r="G1990" s="392">
        <f>'TAMUSA Fed'!$G$61</f>
        <v>0</v>
      </c>
      <c r="H1990" s="393"/>
    </row>
    <row r="1991" spans="1:8" hidden="1" outlineLevel="1" collapsed="1">
      <c r="A1991" s="390"/>
      <c r="B1991" s="394"/>
      <c r="C1991" s="392">
        <f>'TAMUT Fed'!$C$61</f>
        <v>0</v>
      </c>
      <c r="D1991" s="392">
        <f>'TAMUT Fed'!$D$61</f>
        <v>0</v>
      </c>
      <c r="E1991" s="392">
        <f>'TAMUT Fed'!$E$61</f>
        <v>0</v>
      </c>
      <c r="F1991" s="392">
        <f>'TAMUT Fed'!$F$61</f>
        <v>0</v>
      </c>
      <c r="G1991" s="392">
        <f>'TAMUT Fed'!$G$61</f>
        <v>0</v>
      </c>
      <c r="H1991" s="393"/>
    </row>
    <row r="1992" spans="1:8" hidden="1" outlineLevel="1" collapsed="1">
      <c r="A1992" s="390"/>
      <c r="B1992" s="394"/>
      <c r="C1992" s="392">
        <f>'TARLST Fed'!$C$61</f>
        <v>0</v>
      </c>
      <c r="D1992" s="392">
        <f>'TARLST Fed'!$D$61</f>
        <v>0</v>
      </c>
      <c r="E1992" s="392">
        <f>'TARLST Fed'!$E$61</f>
        <v>0</v>
      </c>
      <c r="F1992" s="392">
        <f>'TARLST Fed'!$F$61</f>
        <v>0</v>
      </c>
      <c r="G1992" s="392">
        <f>'TARLST Fed'!$G$61</f>
        <v>0</v>
      </c>
      <c r="H1992" s="393"/>
    </row>
    <row r="1993" spans="1:8" hidden="1" outlineLevel="1" collapsed="1">
      <c r="A1993" s="390"/>
      <c r="B1993" s="394"/>
      <c r="C1993" s="392">
        <f>'TSU Fed'!$C$61</f>
        <v>0</v>
      </c>
      <c r="D1993" s="392">
        <f>'TSU Fed'!$D$61</f>
        <v>0</v>
      </c>
      <c r="E1993" s="392">
        <f>'TSU Fed'!$E$61</f>
        <v>0</v>
      </c>
      <c r="F1993" s="392">
        <f>'TSU Fed'!$F$61</f>
        <v>0</v>
      </c>
      <c r="G1993" s="392">
        <f>'TSU Fed'!$G$61</f>
        <v>0</v>
      </c>
      <c r="H1993" s="393"/>
    </row>
    <row r="1994" spans="1:8" hidden="1" outlineLevel="1" collapsed="1">
      <c r="A1994" s="390"/>
      <c r="B1994" s="394"/>
      <c r="C1994" s="392">
        <f>'TTU Fed'!$C$61</f>
        <v>0</v>
      </c>
      <c r="D1994" s="392">
        <f>'TTU Fed'!$D$61</f>
        <v>0</v>
      </c>
      <c r="E1994" s="392">
        <f>'TTU Fed'!$E$61</f>
        <v>0</v>
      </c>
      <c r="F1994" s="392">
        <f>'TTU Fed'!$F$61</f>
        <v>0</v>
      </c>
      <c r="G1994" s="392">
        <f>'TTU Fed'!$G$61</f>
        <v>0</v>
      </c>
      <c r="H1994" s="393"/>
    </row>
    <row r="1995" spans="1:8" hidden="1" outlineLevel="1" collapsed="1">
      <c r="A1995" s="390"/>
      <c r="B1995" s="394"/>
      <c r="C1995" s="392">
        <f>'TWU Fed'!$C$61</f>
        <v>0</v>
      </c>
      <c r="D1995" s="392">
        <f>'TWU Fed'!$D$61</f>
        <v>0</v>
      </c>
      <c r="E1995" s="392">
        <f>'TWU Fed'!$E$61</f>
        <v>0</v>
      </c>
      <c r="F1995" s="392">
        <f>'TWU Fed'!$F$61</f>
        <v>0</v>
      </c>
      <c r="G1995" s="392">
        <f>'TWU Fed'!$G$61</f>
        <v>0</v>
      </c>
      <c r="H1995" s="393"/>
    </row>
    <row r="1996" spans="1:8" hidden="1" outlineLevel="1" collapsed="1">
      <c r="A1996" s="390"/>
      <c r="B1996" s="394"/>
      <c r="C1996" s="392">
        <f>'TXST Fed'!$C$61</f>
        <v>0</v>
      </c>
      <c r="D1996" s="392">
        <f>'TXST Fed'!$D$61</f>
        <v>0</v>
      </c>
      <c r="E1996" s="392">
        <f>'TXST Fed'!$E$61</f>
        <v>0</v>
      </c>
      <c r="F1996" s="392">
        <f>'TXST Fed'!$F$61</f>
        <v>0</v>
      </c>
      <c r="G1996" s="392">
        <f>'TXST Fed'!$G$61</f>
        <v>0</v>
      </c>
      <c r="H1996" s="393"/>
    </row>
    <row r="1997" spans="1:8" hidden="1" outlineLevel="1" collapsed="1">
      <c r="A1997" s="390"/>
      <c r="B1997" s="394"/>
      <c r="C1997" s="392">
        <f>'TYL Fed'!$C$61</f>
        <v>0</v>
      </c>
      <c r="D1997" s="392">
        <f>'TYL Fed'!$D$61</f>
        <v>0</v>
      </c>
      <c r="E1997" s="392">
        <f>'TYL Fed'!$E$61</f>
        <v>0</v>
      </c>
      <c r="F1997" s="392">
        <f>'TYL Fed'!$F$61</f>
        <v>0</v>
      </c>
      <c r="G1997" s="392">
        <f>'TYL Fed'!$G$61</f>
        <v>0</v>
      </c>
      <c r="H1997" s="393"/>
    </row>
    <row r="1998" spans="1:8" hidden="1" outlineLevel="1" collapsed="1">
      <c r="A1998" s="390"/>
      <c r="B1998" s="394"/>
      <c r="C1998" s="392">
        <f>'UH1 Fed'!$C$61</f>
        <v>0</v>
      </c>
      <c r="D1998" s="392">
        <f>'UH1 Fed'!$D$61</f>
        <v>0</v>
      </c>
      <c r="E1998" s="392">
        <f>'UH1 Fed'!$E$61</f>
        <v>0</v>
      </c>
      <c r="F1998" s="392">
        <f>'UH1 Fed'!$F$61</f>
        <v>0</v>
      </c>
      <c r="G1998" s="392">
        <f>'UH1 Fed'!$G$61</f>
        <v>0</v>
      </c>
      <c r="H1998" s="393"/>
    </row>
    <row r="1999" spans="1:8" hidden="1" outlineLevel="1" collapsed="1">
      <c r="A1999" s="390"/>
      <c r="B1999" s="394"/>
      <c r="C1999" s="392">
        <f>'UHCL Fed'!$C$61</f>
        <v>0</v>
      </c>
      <c r="D1999" s="392">
        <f>'UHCL Fed'!$D$61</f>
        <v>0</v>
      </c>
      <c r="E1999" s="392">
        <f>'UHCL Fed'!$E$61</f>
        <v>0</v>
      </c>
      <c r="F1999" s="392">
        <f>'UHCL Fed'!$F$61</f>
        <v>0</v>
      </c>
      <c r="G1999" s="392">
        <f>'UHCL Fed'!$G$61</f>
        <v>0</v>
      </c>
      <c r="H1999" s="393"/>
    </row>
    <row r="2000" spans="1:8" hidden="1" outlineLevel="1" collapsed="1">
      <c r="A2000" s="390"/>
      <c r="B2000" s="394"/>
      <c r="C2000" s="392">
        <f>'UHD Fed'!$C$61</f>
        <v>0</v>
      </c>
      <c r="D2000" s="392">
        <f>'UHD Fed'!$D$61</f>
        <v>0</v>
      </c>
      <c r="E2000" s="392">
        <f>'UHD Fed'!$E$61</f>
        <v>0</v>
      </c>
      <c r="F2000" s="392">
        <f>'UHD Fed'!$F$61</f>
        <v>0</v>
      </c>
      <c r="G2000" s="392">
        <f>'UHD Fed'!$G$61</f>
        <v>0</v>
      </c>
      <c r="H2000" s="393"/>
    </row>
    <row r="2001" spans="1:8" hidden="1" outlineLevel="1" collapsed="1">
      <c r="A2001" s="390"/>
      <c r="B2001" s="394"/>
      <c r="C2001" s="392">
        <f>'UHV Fed'!$C$61</f>
        <v>0</v>
      </c>
      <c r="D2001" s="392">
        <f>'UHV Fed'!$D$61</f>
        <v>0</v>
      </c>
      <c r="E2001" s="392">
        <f>'UHV Fed'!$E$61</f>
        <v>0</v>
      </c>
      <c r="F2001" s="392">
        <f>'UHV Fed'!$F$61</f>
        <v>0</v>
      </c>
      <c r="G2001" s="392">
        <f>'UHV Fed'!$G$61</f>
        <v>0</v>
      </c>
      <c r="H2001" s="393"/>
    </row>
    <row r="2002" spans="1:8" hidden="1" outlineLevel="1" collapsed="1">
      <c r="A2002" s="390"/>
      <c r="B2002" s="394"/>
      <c r="C2002" s="392">
        <f>'UNT Fed'!$C$61</f>
        <v>0</v>
      </c>
      <c r="D2002" s="392">
        <f>'UNT Fed'!$D$61</f>
        <v>0</v>
      </c>
      <c r="E2002" s="392">
        <f>'UNT Fed'!$E$61</f>
        <v>0</v>
      </c>
      <c r="F2002" s="392">
        <f>'UNT Fed'!$F$61</f>
        <v>0</v>
      </c>
      <c r="G2002" s="392">
        <f>'UNT Fed'!$G$61</f>
        <v>0</v>
      </c>
      <c r="H2002" s="393"/>
    </row>
    <row r="2003" spans="1:8" hidden="1" outlineLevel="1" collapsed="1">
      <c r="A2003" s="390"/>
      <c r="B2003" s="394"/>
      <c r="C2003" s="392">
        <f>'UNTD Fed'!$C$61</f>
        <v>0</v>
      </c>
      <c r="D2003" s="392">
        <f>'UNTD Fed'!$D$61</f>
        <v>0</v>
      </c>
      <c r="E2003" s="392">
        <f>'UNTD Fed'!$E$61</f>
        <v>0</v>
      </c>
      <c r="F2003" s="392">
        <f>'UNTD Fed'!$F$61</f>
        <v>0</v>
      </c>
      <c r="G2003" s="392">
        <f>'UNTD Fed'!$G$61</f>
        <v>0</v>
      </c>
      <c r="H2003" s="393"/>
    </row>
    <row r="2004" spans="1:8" hidden="1" outlineLevel="1" collapsed="1">
      <c r="A2004" s="390"/>
      <c r="B2004" s="394"/>
      <c r="C2004" s="392">
        <f>'WTAMU Fed'!$C$61</f>
        <v>0</v>
      </c>
      <c r="D2004" s="392">
        <f>'WTAMU Fed'!$D$61</f>
        <v>0</v>
      </c>
      <c r="E2004" s="392">
        <f>'WTAMU Fed'!$E$61</f>
        <v>0</v>
      </c>
      <c r="F2004" s="392">
        <f>'WTAMU Fed'!$F$61</f>
        <v>0</v>
      </c>
      <c r="G2004" s="392">
        <f>'WTAMU Fed'!$G$61</f>
        <v>0</v>
      </c>
      <c r="H2004" s="393"/>
    </row>
    <row r="2005" spans="1:8" collapsed="1">
      <c r="A2005" s="390" t="s">
        <v>1030</v>
      </c>
      <c r="B2005" s="394"/>
      <c r="C2005" s="392">
        <f>SUM(C1969:C2004)</f>
        <v>0</v>
      </c>
      <c r="D2005" s="392">
        <f>SUM(D1969:D2004)</f>
        <v>0</v>
      </c>
      <c r="E2005" s="392">
        <f>SUM(E1969:E2004)</f>
        <v>0</v>
      </c>
      <c r="F2005" s="392">
        <f>SUM(F1969:F2004)</f>
        <v>0</v>
      </c>
      <c r="G2005" s="392">
        <f>SUM(G1969:G2004)</f>
        <v>0</v>
      </c>
      <c r="H2005" s="393"/>
    </row>
    <row r="2006" spans="1:8" hidden="1" outlineLevel="1">
      <c r="A2006" s="390"/>
      <c r="B2006" s="394"/>
      <c r="C2006" s="392">
        <f>'ARL Fed'!$C$62</f>
        <v>0</v>
      </c>
      <c r="D2006" s="392">
        <f>'ARL Fed'!$D$62</f>
        <v>0</v>
      </c>
      <c r="E2006" s="392">
        <f>'ARL Fed'!$E$62</f>
        <v>0</v>
      </c>
      <c r="F2006" s="392">
        <f>'ARL Fed'!$F$62</f>
        <v>0</v>
      </c>
      <c r="G2006" s="392">
        <f>'ARL Fed'!$G$62</f>
        <v>0</v>
      </c>
      <c r="H2006" s="393"/>
    </row>
    <row r="2007" spans="1:8" hidden="1" outlineLevel="1" collapsed="1">
      <c r="A2007" s="390"/>
      <c r="B2007" s="394"/>
      <c r="C2007" s="392">
        <f>'ASU Fed'!$C$62</f>
        <v>0</v>
      </c>
      <c r="D2007" s="392">
        <f>'ASU Fed'!$D$62</f>
        <v>0</v>
      </c>
      <c r="E2007" s="392">
        <f>'ASU Fed'!$E$62</f>
        <v>0</v>
      </c>
      <c r="F2007" s="392">
        <f>'ASU Fed'!$F$62</f>
        <v>0</v>
      </c>
      <c r="G2007" s="392">
        <f>'ASU Fed'!$G$62</f>
        <v>0</v>
      </c>
      <c r="H2007" s="393"/>
    </row>
    <row r="2008" spans="1:8" hidden="1" outlineLevel="1" collapsed="1">
      <c r="A2008" s="390"/>
      <c r="B2008" s="394"/>
      <c r="C2008" s="392">
        <f>'AUS1 Fed'!$C$62</f>
        <v>0</v>
      </c>
      <c r="D2008" s="392">
        <f>'AUS1 Fed'!$D$62</f>
        <v>0</v>
      </c>
      <c r="E2008" s="392">
        <f>'AUS1 Fed'!$E$62</f>
        <v>0</v>
      </c>
      <c r="F2008" s="392">
        <f>'AUS1 Fed'!$F$62</f>
        <v>0</v>
      </c>
      <c r="G2008" s="392">
        <f>'AUS1 Fed'!$G$62</f>
        <v>0</v>
      </c>
      <c r="H2008" s="393"/>
    </row>
    <row r="2009" spans="1:8" hidden="1" outlineLevel="1" collapsed="1">
      <c r="A2009" s="390"/>
      <c r="B2009" s="394"/>
      <c r="C2009" s="392">
        <f>'Dal Fed'!$C$62</f>
        <v>0</v>
      </c>
      <c r="D2009" s="392">
        <f>'Dal Fed'!$D$62</f>
        <v>0</v>
      </c>
      <c r="E2009" s="392">
        <f>'Dal Fed'!$E$62</f>
        <v>0</v>
      </c>
      <c r="F2009" s="392">
        <f>'Dal Fed'!$F$62</f>
        <v>0</v>
      </c>
      <c r="G2009" s="392">
        <f>'Dal Fed'!$G$62</f>
        <v>0</v>
      </c>
      <c r="H2009" s="393"/>
    </row>
    <row r="2010" spans="1:8" hidden="1" outlineLevel="1" collapsed="1">
      <c r="A2010" s="390"/>
      <c r="B2010" s="394"/>
      <c r="C2010" s="392">
        <f>'E-P Fed'!$C$62</f>
        <v>0</v>
      </c>
      <c r="D2010" s="392">
        <f>'E-P Fed'!$D$62</f>
        <v>0</v>
      </c>
      <c r="E2010" s="392">
        <f>'E-P Fed'!$E$62</f>
        <v>0</v>
      </c>
      <c r="F2010" s="392">
        <f>'E-P Fed'!$F$62</f>
        <v>0</v>
      </c>
      <c r="G2010" s="392">
        <f>'E-P Fed'!$G$62</f>
        <v>0</v>
      </c>
      <c r="H2010" s="393"/>
    </row>
    <row r="2011" spans="1:8" hidden="1" outlineLevel="1" collapsed="1">
      <c r="A2011" s="390"/>
      <c r="B2011" s="394"/>
      <c r="C2011" s="392">
        <f>'LU Fed'!$C$62</f>
        <v>0</v>
      </c>
      <c r="D2011" s="392">
        <f>'LU Fed'!$D$62</f>
        <v>0</v>
      </c>
      <c r="E2011" s="392">
        <f>'LU Fed'!$E$62</f>
        <v>0</v>
      </c>
      <c r="F2011" s="392">
        <f>'LU Fed'!$F$62</f>
        <v>0</v>
      </c>
      <c r="G2011" s="392">
        <f>'LU Fed'!$G$62</f>
        <v>0</v>
      </c>
      <c r="H2011" s="393"/>
    </row>
    <row r="2012" spans="1:8" hidden="1" outlineLevel="1" collapsed="1">
      <c r="A2012" s="390"/>
      <c r="B2012" s="394"/>
      <c r="C2012" s="392">
        <f>'MIdWST Fed'!$C$62</f>
        <v>0</v>
      </c>
      <c r="D2012" s="392">
        <f>'MIdWST Fed'!$D$62</f>
        <v>0</v>
      </c>
      <c r="E2012" s="392">
        <f>'MIdWST Fed'!$E$62</f>
        <v>0</v>
      </c>
      <c r="F2012" s="392">
        <f>'MIdWST Fed'!$F$62</f>
        <v>0</v>
      </c>
      <c r="G2012" s="392">
        <f>'MIdWST Fed'!$G$62</f>
        <v>0</v>
      </c>
      <c r="H2012" s="393"/>
    </row>
    <row r="2013" spans="1:8" hidden="1" outlineLevel="1" collapsed="1">
      <c r="A2013" s="390"/>
      <c r="B2013" s="394"/>
      <c r="C2013" s="392">
        <f>'P-B Fed'!$C$62</f>
        <v>0</v>
      </c>
      <c r="D2013" s="392">
        <f>'P-B Fed'!$D$62</f>
        <v>0</v>
      </c>
      <c r="E2013" s="392">
        <f>'P-B Fed'!$E$62</f>
        <v>0</v>
      </c>
      <c r="F2013" s="392">
        <f>'P-B Fed'!$F$62</f>
        <v>0</v>
      </c>
      <c r="G2013" s="392">
        <f>'P-B Fed'!$G$62</f>
        <v>0</v>
      </c>
      <c r="H2013" s="393"/>
    </row>
    <row r="2014" spans="1:8" hidden="1" outlineLevel="1" collapsed="1">
      <c r="A2014" s="390"/>
      <c r="B2014" s="394"/>
      <c r="C2014" s="392">
        <f>'PVAMU Fed'!$C$62</f>
        <v>0</v>
      </c>
      <c r="D2014" s="392">
        <f>'PVAMU Fed'!$D$62</f>
        <v>0</v>
      </c>
      <c r="E2014" s="392">
        <f>'PVAMU Fed'!$E$62</f>
        <v>0</v>
      </c>
      <c r="F2014" s="392">
        <f>'PVAMU Fed'!$F$62</f>
        <v>0</v>
      </c>
      <c r="G2014" s="392">
        <f>'PVAMU Fed'!$G$62</f>
        <v>0</v>
      </c>
      <c r="H2014" s="393"/>
    </row>
    <row r="2015" spans="1:8" hidden="1" outlineLevel="1" collapsed="1">
      <c r="A2015" s="390"/>
      <c r="B2015" s="394"/>
      <c r="C2015" s="392">
        <f>'RGV1 Fed'!$C$62</f>
        <v>0</v>
      </c>
      <c r="D2015" s="392">
        <f>'RGV1 Fed'!$D$62</f>
        <v>0</v>
      </c>
      <c r="E2015" s="392">
        <f>'RGV1 Fed'!$E$62</f>
        <v>0</v>
      </c>
      <c r="F2015" s="392">
        <f>'RGV1 Fed'!$F$62</f>
        <v>0</v>
      </c>
      <c r="G2015" s="392">
        <f>'RGV1 Fed'!$G$62</f>
        <v>0</v>
      </c>
      <c r="H2015" s="393"/>
    </row>
    <row r="2016" spans="1:8" hidden="1" outlineLevel="1" collapsed="1">
      <c r="A2016" s="390"/>
      <c r="B2016" s="394"/>
      <c r="C2016" s="392">
        <f>'S-A Fed'!$C$62</f>
        <v>0</v>
      </c>
      <c r="D2016" s="392">
        <f>'S-A Fed'!$D$62</f>
        <v>0</v>
      </c>
      <c r="E2016" s="392">
        <f>'S-A Fed'!$E$62</f>
        <v>0</v>
      </c>
      <c r="F2016" s="392">
        <f>'S-A Fed'!$F$62</f>
        <v>0</v>
      </c>
      <c r="G2016" s="392">
        <f>'S-A Fed'!$G$62</f>
        <v>0</v>
      </c>
      <c r="H2016" s="393"/>
    </row>
    <row r="2017" spans="1:8" hidden="1" outlineLevel="1" collapsed="1">
      <c r="A2017" s="390"/>
      <c r="B2017" s="394"/>
      <c r="C2017" s="392">
        <f>'SFA Fed'!$C$62</f>
        <v>0</v>
      </c>
      <c r="D2017" s="392">
        <f>'SFA Fed'!$D$62</f>
        <v>0</v>
      </c>
      <c r="E2017" s="392">
        <f>'SFA Fed'!$E$62</f>
        <v>0</v>
      </c>
      <c r="F2017" s="392">
        <f>'SFA Fed'!$F$62</f>
        <v>0</v>
      </c>
      <c r="G2017" s="392">
        <f>'SFA Fed'!$G$62</f>
        <v>0</v>
      </c>
      <c r="H2017" s="393"/>
    </row>
    <row r="2018" spans="1:8" hidden="1" outlineLevel="1" collapsed="1">
      <c r="A2018" s="390"/>
      <c r="B2018" s="394"/>
      <c r="C2018" s="392">
        <f>'SHSU1 Fed'!$C$62</f>
        <v>0</v>
      </c>
      <c r="D2018" s="392">
        <f>'SHSU1 Fed'!$D$62</f>
        <v>0</v>
      </c>
      <c r="E2018" s="392">
        <f>'SHSU1 Fed'!$E$62</f>
        <v>0</v>
      </c>
      <c r="F2018" s="392">
        <f>'SHSU1 Fed'!$F$62</f>
        <v>0</v>
      </c>
      <c r="G2018" s="392">
        <f>'SHSU1 Fed'!$G$62</f>
        <v>0</v>
      </c>
      <c r="H2018" s="393"/>
    </row>
    <row r="2019" spans="1:8" hidden="1" outlineLevel="1" collapsed="1">
      <c r="A2019" s="390"/>
      <c r="B2019" s="394"/>
      <c r="C2019" s="392">
        <f>'SRSU Fed'!$C$62</f>
        <v>0</v>
      </c>
      <c r="D2019" s="392">
        <f>'SRSU Fed'!$D$62</f>
        <v>0</v>
      </c>
      <c r="E2019" s="392">
        <f>'SRSU Fed'!$E$62</f>
        <v>0</v>
      </c>
      <c r="F2019" s="392">
        <f>'SRSU Fed'!$F$62</f>
        <v>0</v>
      </c>
      <c r="G2019" s="392">
        <f>'SRSU Fed'!$G$62</f>
        <v>0</v>
      </c>
      <c r="H2019" s="393"/>
    </row>
    <row r="2020" spans="1:8" hidden="1" outlineLevel="1" collapsed="1">
      <c r="A2020" s="390"/>
      <c r="B2020" s="394"/>
      <c r="C2020" s="392">
        <f>'TAMIU Fed'!$C$62</f>
        <v>0</v>
      </c>
      <c r="D2020" s="392">
        <f>'TAMIU Fed'!$D$62</f>
        <v>0</v>
      </c>
      <c r="E2020" s="392">
        <f>'TAMIU Fed'!$E$62</f>
        <v>0</v>
      </c>
      <c r="F2020" s="392">
        <f>'TAMIU Fed'!$F$62</f>
        <v>0</v>
      </c>
      <c r="G2020" s="392">
        <f>'TAMIU Fed'!$G$62</f>
        <v>0</v>
      </c>
      <c r="H2020" s="393"/>
    </row>
    <row r="2021" spans="1:8" hidden="1" outlineLevel="1" collapsed="1">
      <c r="A2021" s="390"/>
      <c r="B2021" s="394"/>
      <c r="C2021" s="392">
        <f>'TAMU Fed'!$C$62</f>
        <v>0</v>
      </c>
      <c r="D2021" s="392">
        <f>'TAMU Fed'!$D$62</f>
        <v>0</v>
      </c>
      <c r="E2021" s="392">
        <f>'TAMU Fed'!$E$62</f>
        <v>0</v>
      </c>
      <c r="F2021" s="392">
        <f>'TAMU Fed'!$F$62</f>
        <v>0</v>
      </c>
      <c r="G2021" s="392">
        <f>'TAMU Fed'!$G$62</f>
        <v>0</v>
      </c>
      <c r="H2021" s="393"/>
    </row>
    <row r="2022" spans="1:8" hidden="1" outlineLevel="1" collapsed="1">
      <c r="A2022" s="390"/>
      <c r="B2022" s="394"/>
      <c r="C2022" s="392">
        <f>'TAMUC Fed'!$C$62</f>
        <v>0</v>
      </c>
      <c r="D2022" s="392">
        <f>'TAMUC Fed'!$D$62</f>
        <v>0</v>
      </c>
      <c r="E2022" s="392">
        <f>'TAMUC Fed'!$E$62</f>
        <v>0</v>
      </c>
      <c r="F2022" s="392">
        <f>'TAMUC Fed'!$F$62</f>
        <v>0</v>
      </c>
      <c r="G2022" s="392">
        <f>'TAMUC Fed'!$G$62</f>
        <v>0</v>
      </c>
      <c r="H2022" s="393"/>
    </row>
    <row r="2023" spans="1:8" hidden="1" outlineLevel="1" collapsed="1">
      <c r="A2023" s="390"/>
      <c r="B2023" s="394"/>
      <c r="C2023" s="392">
        <f>'TAMUCC Fed'!$C$62</f>
        <v>0</v>
      </c>
      <c r="D2023" s="392">
        <f>'TAMUCC Fed'!$D$62</f>
        <v>0</v>
      </c>
      <c r="E2023" s="392">
        <f>'TAMUCC Fed'!$E$62</f>
        <v>0</v>
      </c>
      <c r="F2023" s="392">
        <f>'TAMUCC Fed'!$F$62</f>
        <v>0</v>
      </c>
      <c r="G2023" s="392">
        <f>'TAMUCC Fed'!$G$62</f>
        <v>0</v>
      </c>
      <c r="H2023" s="393"/>
    </row>
    <row r="2024" spans="1:8" hidden="1" outlineLevel="1" collapsed="1">
      <c r="A2024" s="390"/>
      <c r="B2024" s="394"/>
      <c r="C2024" s="392">
        <f>'TAMUCT Fed'!$C$62</f>
        <v>0</v>
      </c>
      <c r="D2024" s="392">
        <f>'TAMUCT Fed'!$D$62</f>
        <v>0</v>
      </c>
      <c r="E2024" s="392">
        <f>'TAMUCT Fed'!$E$62</f>
        <v>0</v>
      </c>
      <c r="F2024" s="392">
        <f>'TAMUCT Fed'!$F$62</f>
        <v>0</v>
      </c>
      <c r="G2024" s="392">
        <f>'TAMUCT Fed'!$G$62</f>
        <v>0</v>
      </c>
      <c r="H2024" s="393"/>
    </row>
    <row r="2025" spans="1:8" hidden="1" outlineLevel="1" collapsed="1">
      <c r="A2025" s="390"/>
      <c r="B2025" s="394"/>
      <c r="C2025" s="392">
        <f>'TAMUG Fed'!$C$62</f>
        <v>0</v>
      </c>
      <c r="D2025" s="392">
        <f>'TAMUG Fed'!$D$62</f>
        <v>0</v>
      </c>
      <c r="E2025" s="392">
        <f>'TAMUG Fed'!$E$62</f>
        <v>0</v>
      </c>
      <c r="F2025" s="392">
        <f>'TAMUG Fed'!$F$62</f>
        <v>0</v>
      </c>
      <c r="G2025" s="392">
        <f>'TAMUG Fed'!$G$62</f>
        <v>0</v>
      </c>
      <c r="H2025" s="393"/>
    </row>
    <row r="2026" spans="1:8" hidden="1" outlineLevel="1" collapsed="1">
      <c r="A2026" s="390"/>
      <c r="B2026" s="394"/>
      <c r="C2026" s="392">
        <f>'TAMUK Fed'!$C$62</f>
        <v>0</v>
      </c>
      <c r="D2026" s="392">
        <f>'TAMUK Fed'!$D$62</f>
        <v>0</v>
      </c>
      <c r="E2026" s="392">
        <f>'TAMUK Fed'!$E$62</f>
        <v>0</v>
      </c>
      <c r="F2026" s="392">
        <f>'TAMUK Fed'!$F$62</f>
        <v>0</v>
      </c>
      <c r="G2026" s="392">
        <f>'TAMUK Fed'!$G$62</f>
        <v>0</v>
      </c>
      <c r="H2026" s="393"/>
    </row>
    <row r="2027" spans="1:8" hidden="1" outlineLevel="1" collapsed="1">
      <c r="A2027" s="390"/>
      <c r="B2027" s="394"/>
      <c r="C2027" s="392">
        <f>'TAMUSA Fed'!$C$62</f>
        <v>0</v>
      </c>
      <c r="D2027" s="392">
        <f>'TAMUSA Fed'!$D$62</f>
        <v>0</v>
      </c>
      <c r="E2027" s="392">
        <f>'TAMUSA Fed'!$E$62</f>
        <v>0</v>
      </c>
      <c r="F2027" s="392">
        <f>'TAMUSA Fed'!$F$62</f>
        <v>0</v>
      </c>
      <c r="G2027" s="392">
        <f>'TAMUSA Fed'!$G$62</f>
        <v>0</v>
      </c>
      <c r="H2027" s="393"/>
    </row>
    <row r="2028" spans="1:8" hidden="1" outlineLevel="1" collapsed="1">
      <c r="A2028" s="390"/>
      <c r="B2028" s="394"/>
      <c r="C2028" s="392">
        <f>'TAMUT Fed'!$C$62</f>
        <v>0</v>
      </c>
      <c r="D2028" s="392">
        <f>'TAMUT Fed'!$D$62</f>
        <v>0</v>
      </c>
      <c r="E2028" s="392">
        <f>'TAMUT Fed'!$E$62</f>
        <v>0</v>
      </c>
      <c r="F2028" s="392">
        <f>'TAMUT Fed'!$F$62</f>
        <v>0</v>
      </c>
      <c r="G2028" s="392">
        <f>'TAMUT Fed'!$G$62</f>
        <v>0</v>
      </c>
      <c r="H2028" s="393"/>
    </row>
    <row r="2029" spans="1:8" hidden="1" outlineLevel="1" collapsed="1">
      <c r="A2029" s="390"/>
      <c r="B2029" s="394"/>
      <c r="C2029" s="392">
        <f>'TARLST Fed'!$C$62</f>
        <v>0</v>
      </c>
      <c r="D2029" s="392">
        <f>'TARLST Fed'!$D$62</f>
        <v>0</v>
      </c>
      <c r="E2029" s="392">
        <f>'TARLST Fed'!$E$62</f>
        <v>0</v>
      </c>
      <c r="F2029" s="392">
        <f>'TARLST Fed'!$F$62</f>
        <v>0</v>
      </c>
      <c r="G2029" s="392">
        <f>'TARLST Fed'!$G$62</f>
        <v>0</v>
      </c>
      <c r="H2029" s="393"/>
    </row>
    <row r="2030" spans="1:8" hidden="1" outlineLevel="1" collapsed="1">
      <c r="A2030" s="390"/>
      <c r="B2030" s="394"/>
      <c r="C2030" s="392">
        <f>'TSU Fed'!$C$62</f>
        <v>0</v>
      </c>
      <c r="D2030" s="392">
        <f>'TSU Fed'!$D$62</f>
        <v>0</v>
      </c>
      <c r="E2030" s="392">
        <f>'TSU Fed'!$E$62</f>
        <v>0</v>
      </c>
      <c r="F2030" s="392">
        <f>'TSU Fed'!$F$62</f>
        <v>0</v>
      </c>
      <c r="G2030" s="392">
        <f>'TSU Fed'!$G$62</f>
        <v>0</v>
      </c>
      <c r="H2030" s="393"/>
    </row>
    <row r="2031" spans="1:8" hidden="1" outlineLevel="1" collapsed="1">
      <c r="A2031" s="390"/>
      <c r="B2031" s="394"/>
      <c r="C2031" s="392">
        <f>'TTU Fed'!$C$62</f>
        <v>0</v>
      </c>
      <c r="D2031" s="392">
        <f>'TTU Fed'!$D$62</f>
        <v>0</v>
      </c>
      <c r="E2031" s="392">
        <f>'TTU Fed'!$E$62</f>
        <v>0</v>
      </c>
      <c r="F2031" s="392">
        <f>'TTU Fed'!$F$62</f>
        <v>0</v>
      </c>
      <c r="G2031" s="392">
        <f>'TTU Fed'!$G$62</f>
        <v>0</v>
      </c>
      <c r="H2031" s="393"/>
    </row>
    <row r="2032" spans="1:8" hidden="1" outlineLevel="1" collapsed="1">
      <c r="A2032" s="390"/>
      <c r="B2032" s="394"/>
      <c r="C2032" s="392">
        <f>'TWU Fed'!$C$62</f>
        <v>0</v>
      </c>
      <c r="D2032" s="392">
        <f>'TWU Fed'!$D$62</f>
        <v>0</v>
      </c>
      <c r="E2032" s="392">
        <f>'TWU Fed'!$E$62</f>
        <v>0</v>
      </c>
      <c r="F2032" s="392">
        <f>'TWU Fed'!$F$62</f>
        <v>0</v>
      </c>
      <c r="G2032" s="392">
        <f>'TWU Fed'!$G$62</f>
        <v>0</v>
      </c>
      <c r="H2032" s="393"/>
    </row>
    <row r="2033" spans="1:8" hidden="1" outlineLevel="1" collapsed="1">
      <c r="A2033" s="390"/>
      <c r="B2033" s="394"/>
      <c r="C2033" s="392">
        <f>'TXST Fed'!$C$62</f>
        <v>0</v>
      </c>
      <c r="D2033" s="392">
        <f>'TXST Fed'!$D$62</f>
        <v>0</v>
      </c>
      <c r="E2033" s="392">
        <f>'TXST Fed'!$E$62</f>
        <v>0</v>
      </c>
      <c r="F2033" s="392">
        <f>'TXST Fed'!$F$62</f>
        <v>0</v>
      </c>
      <c r="G2033" s="392">
        <f>'TXST Fed'!$G$62</f>
        <v>0</v>
      </c>
      <c r="H2033" s="393"/>
    </row>
    <row r="2034" spans="1:8" hidden="1" outlineLevel="1" collapsed="1">
      <c r="A2034" s="390"/>
      <c r="B2034" s="394"/>
      <c r="C2034" s="392">
        <f>'TYL Fed'!$C$62</f>
        <v>0</v>
      </c>
      <c r="D2034" s="392">
        <f>'TYL Fed'!$D$62</f>
        <v>0</v>
      </c>
      <c r="E2034" s="392">
        <f>'TYL Fed'!$E$62</f>
        <v>0</v>
      </c>
      <c r="F2034" s="392">
        <f>'TYL Fed'!$F$62</f>
        <v>0</v>
      </c>
      <c r="G2034" s="392">
        <f>'TYL Fed'!$G$62</f>
        <v>0</v>
      </c>
      <c r="H2034" s="393"/>
    </row>
    <row r="2035" spans="1:8" hidden="1" outlineLevel="1" collapsed="1">
      <c r="A2035" s="390"/>
      <c r="B2035" s="394"/>
      <c r="C2035" s="392">
        <f>'UH1 Fed'!$C$62</f>
        <v>0</v>
      </c>
      <c r="D2035" s="392">
        <f>'UH1 Fed'!$D$62</f>
        <v>0</v>
      </c>
      <c r="E2035" s="392">
        <f>'UH1 Fed'!$E$62</f>
        <v>0</v>
      </c>
      <c r="F2035" s="392">
        <f>'UH1 Fed'!$F$62</f>
        <v>0</v>
      </c>
      <c r="G2035" s="392">
        <f>'UH1 Fed'!$G$62</f>
        <v>0</v>
      </c>
      <c r="H2035" s="393"/>
    </row>
    <row r="2036" spans="1:8" hidden="1" outlineLevel="1" collapsed="1">
      <c r="A2036" s="390"/>
      <c r="B2036" s="394"/>
      <c r="C2036" s="392">
        <f>'UHCL Fed'!$C$62</f>
        <v>0</v>
      </c>
      <c r="D2036" s="392">
        <f>'UHCL Fed'!$D$62</f>
        <v>0</v>
      </c>
      <c r="E2036" s="392">
        <f>'UHCL Fed'!$E$62</f>
        <v>0</v>
      </c>
      <c r="F2036" s="392">
        <f>'UHCL Fed'!$F$62</f>
        <v>0</v>
      </c>
      <c r="G2036" s="392">
        <f>'UHCL Fed'!$G$62</f>
        <v>0</v>
      </c>
      <c r="H2036" s="393"/>
    </row>
    <row r="2037" spans="1:8" hidden="1" outlineLevel="1" collapsed="1">
      <c r="A2037" s="390"/>
      <c r="B2037" s="394"/>
      <c r="C2037" s="392">
        <f>'UHD Fed'!$C$62</f>
        <v>0</v>
      </c>
      <c r="D2037" s="392">
        <f>'UHD Fed'!$D$62</f>
        <v>0</v>
      </c>
      <c r="E2037" s="392">
        <f>'UHD Fed'!$E$62</f>
        <v>0</v>
      </c>
      <c r="F2037" s="392">
        <f>'UHD Fed'!$F$62</f>
        <v>0</v>
      </c>
      <c r="G2037" s="392">
        <f>'UHD Fed'!$G$62</f>
        <v>0</v>
      </c>
      <c r="H2037" s="393"/>
    </row>
    <row r="2038" spans="1:8" hidden="1" outlineLevel="1" collapsed="1">
      <c r="A2038" s="390"/>
      <c r="B2038" s="394"/>
      <c r="C2038" s="392">
        <f>'UHV Fed'!$C$62</f>
        <v>0</v>
      </c>
      <c r="D2038" s="392">
        <f>'UHV Fed'!$D$62</f>
        <v>0</v>
      </c>
      <c r="E2038" s="392">
        <f>'UHV Fed'!$E$62</f>
        <v>0</v>
      </c>
      <c r="F2038" s="392">
        <f>'UHV Fed'!$F$62</f>
        <v>0</v>
      </c>
      <c r="G2038" s="392">
        <f>'UHV Fed'!$G$62</f>
        <v>0</v>
      </c>
      <c r="H2038" s="393"/>
    </row>
    <row r="2039" spans="1:8" hidden="1" outlineLevel="1" collapsed="1">
      <c r="A2039" s="390"/>
      <c r="B2039" s="394"/>
      <c r="C2039" s="392">
        <f>'UNT Fed'!$C$62</f>
        <v>0</v>
      </c>
      <c r="D2039" s="392">
        <f>'UNT Fed'!$D$62</f>
        <v>0</v>
      </c>
      <c r="E2039" s="392">
        <f>'UNT Fed'!$E$62</f>
        <v>0</v>
      </c>
      <c r="F2039" s="392">
        <f>'UNT Fed'!$F$62</f>
        <v>0</v>
      </c>
      <c r="G2039" s="392">
        <f>'UNT Fed'!$G$62</f>
        <v>0</v>
      </c>
      <c r="H2039" s="393"/>
    </row>
    <row r="2040" spans="1:8" hidden="1" outlineLevel="1" collapsed="1">
      <c r="A2040" s="390"/>
      <c r="B2040" s="394"/>
      <c r="C2040" s="392">
        <f>'UNTD Fed'!$C$62</f>
        <v>0</v>
      </c>
      <c r="D2040" s="392">
        <f>'UNTD Fed'!$D$62</f>
        <v>0</v>
      </c>
      <c r="E2040" s="392">
        <f>'UNTD Fed'!$E$62</f>
        <v>0</v>
      </c>
      <c r="F2040" s="392">
        <f>'UNTD Fed'!$F$62</f>
        <v>0</v>
      </c>
      <c r="G2040" s="392">
        <f>'UNTD Fed'!$G$62</f>
        <v>0</v>
      </c>
      <c r="H2040" s="393"/>
    </row>
    <row r="2041" spans="1:8" hidden="1" outlineLevel="1" collapsed="1">
      <c r="A2041" s="390"/>
      <c r="B2041" s="394"/>
      <c r="C2041" s="392">
        <f>'WTAMU Fed'!$C$62</f>
        <v>0</v>
      </c>
      <c r="D2041" s="392">
        <f>'WTAMU Fed'!$D$62</f>
        <v>0</v>
      </c>
      <c r="E2041" s="392">
        <f>'WTAMU Fed'!$E$62</f>
        <v>0</v>
      </c>
      <c r="F2041" s="392">
        <f>'WTAMU Fed'!$F$62</f>
        <v>0</v>
      </c>
      <c r="G2041" s="392">
        <f>'WTAMU Fed'!$G$62</f>
        <v>0</v>
      </c>
      <c r="H2041" s="393"/>
    </row>
    <row r="2042" spans="1:8" collapsed="1">
      <c r="A2042" s="390" t="s">
        <v>1030</v>
      </c>
      <c r="B2042" s="394"/>
      <c r="C2042" s="392">
        <f>SUM(C2006:C2041)</f>
        <v>0</v>
      </c>
      <c r="D2042" s="392">
        <f>SUM(D2006:D2041)</f>
        <v>0</v>
      </c>
      <c r="E2042" s="392">
        <f>SUM(E2006:E2041)</f>
        <v>0</v>
      </c>
      <c r="F2042" s="392">
        <f>SUM(F2006:F2041)</f>
        <v>0</v>
      </c>
      <c r="G2042" s="392">
        <f>SUM(G2006:G2041)</f>
        <v>0</v>
      </c>
      <c r="H2042" s="393"/>
    </row>
    <row r="2043" spans="1:8" hidden="1" outlineLevel="1">
      <c r="A2043" s="390"/>
      <c r="B2043" s="394"/>
      <c r="C2043" s="392">
        <f>'ARL Fed'!$C$63</f>
        <v>0</v>
      </c>
      <c r="D2043" s="392">
        <f>'ARL Fed'!$D$63</f>
        <v>0</v>
      </c>
      <c r="E2043" s="392">
        <f>'ARL Fed'!$E$63</f>
        <v>0</v>
      </c>
      <c r="F2043" s="392">
        <f>'ARL Fed'!$F$63</f>
        <v>0</v>
      </c>
      <c r="G2043" s="392">
        <f>'ARL Fed'!$G$63</f>
        <v>0</v>
      </c>
      <c r="H2043" s="393"/>
    </row>
    <row r="2044" spans="1:8" hidden="1" outlineLevel="1" collapsed="1">
      <c r="A2044" s="390"/>
      <c r="B2044" s="394"/>
      <c r="C2044" s="392">
        <f>'ASU Fed'!$C$63</f>
        <v>0</v>
      </c>
      <c r="D2044" s="392">
        <f>'ASU Fed'!$D$63</f>
        <v>0</v>
      </c>
      <c r="E2044" s="392">
        <f>'ASU Fed'!$E$63</f>
        <v>0</v>
      </c>
      <c r="F2044" s="392">
        <f>'ASU Fed'!$F$63</f>
        <v>0</v>
      </c>
      <c r="G2044" s="392">
        <f>'ASU Fed'!$G$63</f>
        <v>0</v>
      </c>
      <c r="H2044" s="393"/>
    </row>
    <row r="2045" spans="1:8" hidden="1" outlineLevel="1" collapsed="1">
      <c r="A2045" s="390"/>
      <c r="B2045" s="394"/>
      <c r="C2045" s="392">
        <f>'AUS1 Fed'!$C$63</f>
        <v>0</v>
      </c>
      <c r="D2045" s="392">
        <f>'AUS1 Fed'!$D$63</f>
        <v>0</v>
      </c>
      <c r="E2045" s="392">
        <f>'AUS1 Fed'!$E$63</f>
        <v>0</v>
      </c>
      <c r="F2045" s="392">
        <f>'AUS1 Fed'!$F$63</f>
        <v>0</v>
      </c>
      <c r="G2045" s="392">
        <f>'AUS1 Fed'!$G$63</f>
        <v>0</v>
      </c>
      <c r="H2045" s="393"/>
    </row>
    <row r="2046" spans="1:8" hidden="1" outlineLevel="1" collapsed="1">
      <c r="A2046" s="390"/>
      <c r="B2046" s="394"/>
      <c r="C2046" s="392">
        <f>'Dal Fed'!$C$63</f>
        <v>0</v>
      </c>
      <c r="D2046" s="392">
        <f>'Dal Fed'!$D$63</f>
        <v>0</v>
      </c>
      <c r="E2046" s="392">
        <f>'Dal Fed'!$E$63</f>
        <v>0</v>
      </c>
      <c r="F2046" s="392">
        <f>'Dal Fed'!$F$63</f>
        <v>0</v>
      </c>
      <c r="G2046" s="392">
        <f>'Dal Fed'!$G$63</f>
        <v>0</v>
      </c>
      <c r="H2046" s="393"/>
    </row>
    <row r="2047" spans="1:8" hidden="1" outlineLevel="1" collapsed="1">
      <c r="A2047" s="390"/>
      <c r="B2047" s="394"/>
      <c r="C2047" s="392">
        <f>'E-P Fed'!$C$63</f>
        <v>0</v>
      </c>
      <c r="D2047" s="392">
        <f>'E-P Fed'!$D$63</f>
        <v>0</v>
      </c>
      <c r="E2047" s="392">
        <f>'E-P Fed'!$E$63</f>
        <v>0</v>
      </c>
      <c r="F2047" s="392">
        <f>'E-P Fed'!$F$63</f>
        <v>0</v>
      </c>
      <c r="G2047" s="392">
        <f>'E-P Fed'!$G$63</f>
        <v>0</v>
      </c>
      <c r="H2047" s="393"/>
    </row>
    <row r="2048" spans="1:8" hidden="1" outlineLevel="1" collapsed="1">
      <c r="A2048" s="390"/>
      <c r="B2048" s="394"/>
      <c r="C2048" s="392">
        <f>'LU Fed'!$C$63</f>
        <v>0</v>
      </c>
      <c r="D2048" s="392">
        <f>'LU Fed'!$D$63</f>
        <v>0</v>
      </c>
      <c r="E2048" s="392">
        <f>'LU Fed'!$E$63</f>
        <v>0</v>
      </c>
      <c r="F2048" s="392">
        <f>'LU Fed'!$F$63</f>
        <v>0</v>
      </c>
      <c r="G2048" s="392">
        <f>'LU Fed'!$G$63</f>
        <v>0</v>
      </c>
      <c r="H2048" s="393"/>
    </row>
    <row r="2049" spans="1:8" hidden="1" outlineLevel="1" collapsed="1">
      <c r="A2049" s="390"/>
      <c r="B2049" s="394"/>
      <c r="C2049" s="392">
        <f>'MIdWST Fed'!$C$63</f>
        <v>0</v>
      </c>
      <c r="D2049" s="392">
        <f>'MIdWST Fed'!$D$63</f>
        <v>0</v>
      </c>
      <c r="E2049" s="392">
        <f>'MIdWST Fed'!$E$63</f>
        <v>0</v>
      </c>
      <c r="F2049" s="392">
        <f>'MIdWST Fed'!$F$63</f>
        <v>0</v>
      </c>
      <c r="G2049" s="392">
        <f>'MIdWST Fed'!$G$63</f>
        <v>0</v>
      </c>
      <c r="H2049" s="393"/>
    </row>
    <row r="2050" spans="1:8" hidden="1" outlineLevel="1" collapsed="1">
      <c r="A2050" s="390"/>
      <c r="B2050" s="394"/>
      <c r="C2050" s="392">
        <f>'P-B Fed'!$C$63</f>
        <v>0</v>
      </c>
      <c r="D2050" s="392">
        <f>'P-B Fed'!$D$63</f>
        <v>0</v>
      </c>
      <c r="E2050" s="392">
        <f>'P-B Fed'!$E$63</f>
        <v>0</v>
      </c>
      <c r="F2050" s="392">
        <f>'P-B Fed'!$F$63</f>
        <v>0</v>
      </c>
      <c r="G2050" s="392">
        <f>'P-B Fed'!$G$63</f>
        <v>0</v>
      </c>
      <c r="H2050" s="393"/>
    </row>
    <row r="2051" spans="1:8" hidden="1" outlineLevel="1" collapsed="1">
      <c r="A2051" s="390"/>
      <c r="B2051" s="394"/>
      <c r="C2051" s="392">
        <f>'PVAMU Fed'!$C$63</f>
        <v>0</v>
      </c>
      <c r="D2051" s="392">
        <f>'PVAMU Fed'!$D$63</f>
        <v>0</v>
      </c>
      <c r="E2051" s="392">
        <f>'PVAMU Fed'!$E$63</f>
        <v>0</v>
      </c>
      <c r="F2051" s="392">
        <f>'PVAMU Fed'!$F$63</f>
        <v>0</v>
      </c>
      <c r="G2051" s="392">
        <f>'PVAMU Fed'!$G$63</f>
        <v>0</v>
      </c>
      <c r="H2051" s="393"/>
    </row>
    <row r="2052" spans="1:8" hidden="1" outlineLevel="1" collapsed="1">
      <c r="A2052" s="390"/>
      <c r="B2052" s="394"/>
      <c r="C2052" s="392">
        <f>'RGV1 Fed'!$C$63</f>
        <v>0</v>
      </c>
      <c r="D2052" s="392">
        <f>'RGV1 Fed'!$D$63</f>
        <v>0</v>
      </c>
      <c r="E2052" s="392">
        <f>'RGV1 Fed'!$E$63</f>
        <v>0</v>
      </c>
      <c r="F2052" s="392">
        <f>'RGV1 Fed'!$F$63</f>
        <v>0</v>
      </c>
      <c r="G2052" s="392">
        <f>'RGV1 Fed'!$G$63</f>
        <v>0</v>
      </c>
      <c r="H2052" s="393"/>
    </row>
    <row r="2053" spans="1:8" hidden="1" outlineLevel="1" collapsed="1">
      <c r="A2053" s="390"/>
      <c r="B2053" s="394"/>
      <c r="C2053" s="392">
        <f>'S-A Fed'!$C$63</f>
        <v>0</v>
      </c>
      <c r="D2053" s="392">
        <f>'S-A Fed'!$D$63</f>
        <v>0</v>
      </c>
      <c r="E2053" s="392">
        <f>'S-A Fed'!$E$63</f>
        <v>0</v>
      </c>
      <c r="F2053" s="392">
        <f>'S-A Fed'!$F$63</f>
        <v>0</v>
      </c>
      <c r="G2053" s="392">
        <f>'S-A Fed'!$G$63</f>
        <v>0</v>
      </c>
      <c r="H2053" s="393"/>
    </row>
    <row r="2054" spans="1:8" hidden="1" outlineLevel="1" collapsed="1">
      <c r="A2054" s="390"/>
      <c r="B2054" s="394"/>
      <c r="C2054" s="392">
        <f>'SFA Fed'!$C$63</f>
        <v>0</v>
      </c>
      <c r="D2054" s="392">
        <f>'SFA Fed'!$D$63</f>
        <v>0</v>
      </c>
      <c r="E2054" s="392">
        <f>'SFA Fed'!$E$63</f>
        <v>0</v>
      </c>
      <c r="F2054" s="392">
        <f>'SFA Fed'!$F$63</f>
        <v>0</v>
      </c>
      <c r="G2054" s="392">
        <f>'SFA Fed'!$G$63</f>
        <v>0</v>
      </c>
      <c r="H2054" s="393"/>
    </row>
    <row r="2055" spans="1:8" hidden="1" outlineLevel="1" collapsed="1">
      <c r="A2055" s="390"/>
      <c r="B2055" s="394"/>
      <c r="C2055" s="392">
        <f>'SHSU1 Fed'!$C$63</f>
        <v>0</v>
      </c>
      <c r="D2055" s="392">
        <f>'SHSU1 Fed'!$D$63</f>
        <v>0</v>
      </c>
      <c r="E2055" s="392">
        <f>'SHSU1 Fed'!$E$63</f>
        <v>0</v>
      </c>
      <c r="F2055" s="392">
        <f>'SHSU1 Fed'!$F$63</f>
        <v>0</v>
      </c>
      <c r="G2055" s="392">
        <f>'SHSU1 Fed'!$G$63</f>
        <v>0</v>
      </c>
      <c r="H2055" s="393"/>
    </row>
    <row r="2056" spans="1:8" hidden="1" outlineLevel="1" collapsed="1">
      <c r="A2056" s="390"/>
      <c r="B2056" s="394"/>
      <c r="C2056" s="392">
        <f>'SRSU Fed'!$C$63</f>
        <v>0</v>
      </c>
      <c r="D2056" s="392">
        <f>'SRSU Fed'!$D$63</f>
        <v>0</v>
      </c>
      <c r="E2056" s="392">
        <f>'SRSU Fed'!$E$63</f>
        <v>0</v>
      </c>
      <c r="F2056" s="392">
        <f>'SRSU Fed'!$F$63</f>
        <v>0</v>
      </c>
      <c r="G2056" s="392">
        <f>'SRSU Fed'!$G$63</f>
        <v>0</v>
      </c>
      <c r="H2056" s="393"/>
    </row>
    <row r="2057" spans="1:8" hidden="1" outlineLevel="1" collapsed="1">
      <c r="A2057" s="390"/>
      <c r="B2057" s="394"/>
      <c r="C2057" s="392">
        <f>'TAMIU Fed'!$C$63</f>
        <v>0</v>
      </c>
      <c r="D2057" s="392">
        <f>'TAMIU Fed'!$D$63</f>
        <v>0</v>
      </c>
      <c r="E2057" s="392">
        <f>'TAMIU Fed'!$E$63</f>
        <v>0</v>
      </c>
      <c r="F2057" s="392">
        <f>'TAMIU Fed'!$F$63</f>
        <v>0</v>
      </c>
      <c r="G2057" s="392">
        <f>'TAMIU Fed'!$G$63</f>
        <v>0</v>
      </c>
      <c r="H2057" s="393"/>
    </row>
    <row r="2058" spans="1:8" hidden="1" outlineLevel="1" collapsed="1">
      <c r="A2058" s="390"/>
      <c r="B2058" s="394"/>
      <c r="C2058" s="392">
        <f>'TAMU Fed'!$C$63</f>
        <v>0</v>
      </c>
      <c r="D2058" s="392">
        <f>'TAMU Fed'!$D$63</f>
        <v>0</v>
      </c>
      <c r="E2058" s="392">
        <f>'TAMU Fed'!$E$63</f>
        <v>0</v>
      </c>
      <c r="F2058" s="392">
        <f>'TAMU Fed'!$F$63</f>
        <v>0</v>
      </c>
      <c r="G2058" s="392">
        <f>'TAMU Fed'!$G$63</f>
        <v>0</v>
      </c>
      <c r="H2058" s="393"/>
    </row>
    <row r="2059" spans="1:8" hidden="1" outlineLevel="1" collapsed="1">
      <c r="A2059" s="390"/>
      <c r="B2059" s="394"/>
      <c r="C2059" s="392">
        <f>'TAMUC Fed'!$C$63</f>
        <v>0</v>
      </c>
      <c r="D2059" s="392">
        <f>'TAMUC Fed'!$D$63</f>
        <v>0</v>
      </c>
      <c r="E2059" s="392">
        <f>'TAMUC Fed'!$E$63</f>
        <v>0</v>
      </c>
      <c r="F2059" s="392">
        <f>'TAMUC Fed'!$F$63</f>
        <v>0</v>
      </c>
      <c r="G2059" s="392">
        <f>'TAMUC Fed'!$G$63</f>
        <v>0</v>
      </c>
      <c r="H2059" s="393"/>
    </row>
    <row r="2060" spans="1:8" hidden="1" outlineLevel="1" collapsed="1">
      <c r="A2060" s="390"/>
      <c r="B2060" s="394"/>
      <c r="C2060" s="392">
        <f>'TAMUCC Fed'!$C$63</f>
        <v>0</v>
      </c>
      <c r="D2060" s="392">
        <f>'TAMUCC Fed'!$D$63</f>
        <v>0</v>
      </c>
      <c r="E2060" s="392">
        <f>'TAMUCC Fed'!$E$63</f>
        <v>0</v>
      </c>
      <c r="F2060" s="392">
        <f>'TAMUCC Fed'!$F$63</f>
        <v>0</v>
      </c>
      <c r="G2060" s="392">
        <f>'TAMUCC Fed'!$G$63</f>
        <v>0</v>
      </c>
      <c r="H2060" s="393"/>
    </row>
    <row r="2061" spans="1:8" hidden="1" outlineLevel="1" collapsed="1">
      <c r="A2061" s="390"/>
      <c r="B2061" s="394"/>
      <c r="C2061" s="392">
        <f>'TAMUCT Fed'!$C$63</f>
        <v>0</v>
      </c>
      <c r="D2061" s="392">
        <f>'TAMUCT Fed'!$D$63</f>
        <v>0</v>
      </c>
      <c r="E2061" s="392">
        <f>'TAMUCT Fed'!$E$63</f>
        <v>0</v>
      </c>
      <c r="F2061" s="392">
        <f>'TAMUCT Fed'!$F$63</f>
        <v>0</v>
      </c>
      <c r="G2061" s="392">
        <f>'TAMUCT Fed'!$G$63</f>
        <v>0</v>
      </c>
      <c r="H2061" s="393"/>
    </row>
    <row r="2062" spans="1:8" hidden="1" outlineLevel="1" collapsed="1">
      <c r="A2062" s="390"/>
      <c r="B2062" s="394"/>
      <c r="C2062" s="392">
        <f>'TAMUG Fed'!$C$63</f>
        <v>0</v>
      </c>
      <c r="D2062" s="392">
        <f>'TAMUG Fed'!$D$63</f>
        <v>0</v>
      </c>
      <c r="E2062" s="392">
        <f>'TAMUG Fed'!$E$63</f>
        <v>0</v>
      </c>
      <c r="F2062" s="392">
        <f>'TAMUG Fed'!$F$63</f>
        <v>0</v>
      </c>
      <c r="G2062" s="392">
        <f>'TAMUG Fed'!$G$63</f>
        <v>0</v>
      </c>
      <c r="H2062" s="393"/>
    </row>
    <row r="2063" spans="1:8" hidden="1" outlineLevel="1" collapsed="1">
      <c r="A2063" s="390"/>
      <c r="B2063" s="394"/>
      <c r="C2063" s="392">
        <f>'TAMUK Fed'!$C$63</f>
        <v>0</v>
      </c>
      <c r="D2063" s="392">
        <f>'TAMUK Fed'!$D$63</f>
        <v>0</v>
      </c>
      <c r="E2063" s="392">
        <f>'TAMUK Fed'!$E$63</f>
        <v>0</v>
      </c>
      <c r="F2063" s="392">
        <f>'TAMUK Fed'!$F$63</f>
        <v>0</v>
      </c>
      <c r="G2063" s="392">
        <f>'TAMUK Fed'!$G$63</f>
        <v>0</v>
      </c>
      <c r="H2063" s="393"/>
    </row>
    <row r="2064" spans="1:8" hidden="1" outlineLevel="1" collapsed="1">
      <c r="A2064" s="390"/>
      <c r="B2064" s="394"/>
      <c r="C2064" s="392">
        <f>'TAMUSA Fed'!$C$63</f>
        <v>0</v>
      </c>
      <c r="D2064" s="392">
        <f>'TAMUSA Fed'!$D$63</f>
        <v>0</v>
      </c>
      <c r="E2064" s="392">
        <f>'TAMUSA Fed'!$E$63</f>
        <v>0</v>
      </c>
      <c r="F2064" s="392">
        <f>'TAMUSA Fed'!$F$63</f>
        <v>0</v>
      </c>
      <c r="G2064" s="392">
        <f>'TAMUSA Fed'!$G$63</f>
        <v>0</v>
      </c>
      <c r="H2064" s="393"/>
    </row>
    <row r="2065" spans="1:8" hidden="1" outlineLevel="1" collapsed="1">
      <c r="A2065" s="390"/>
      <c r="B2065" s="394"/>
      <c r="C2065" s="392">
        <f>'TAMUT Fed'!$C$63</f>
        <v>0</v>
      </c>
      <c r="D2065" s="392">
        <f>'TAMUT Fed'!$D$63</f>
        <v>0</v>
      </c>
      <c r="E2065" s="392">
        <f>'TAMUT Fed'!$E$63</f>
        <v>0</v>
      </c>
      <c r="F2065" s="392">
        <f>'TAMUT Fed'!$F$63</f>
        <v>0</v>
      </c>
      <c r="G2065" s="392">
        <f>'TAMUT Fed'!$G$63</f>
        <v>0</v>
      </c>
      <c r="H2065" s="393"/>
    </row>
    <row r="2066" spans="1:8" hidden="1" outlineLevel="1" collapsed="1">
      <c r="A2066" s="390"/>
      <c r="B2066" s="394"/>
      <c r="C2066" s="392">
        <f>'TARLST Fed'!$C$63</f>
        <v>0</v>
      </c>
      <c r="D2066" s="392">
        <f>'TARLST Fed'!$D$63</f>
        <v>0</v>
      </c>
      <c r="E2066" s="392">
        <f>'TARLST Fed'!$E$63</f>
        <v>0</v>
      </c>
      <c r="F2066" s="392">
        <f>'TARLST Fed'!$F$63</f>
        <v>0</v>
      </c>
      <c r="G2066" s="392">
        <f>'TARLST Fed'!$G$63</f>
        <v>0</v>
      </c>
      <c r="H2066" s="393"/>
    </row>
    <row r="2067" spans="1:8" hidden="1" outlineLevel="1" collapsed="1">
      <c r="A2067" s="390"/>
      <c r="B2067" s="394"/>
      <c r="C2067" s="392">
        <f>'TSU Fed'!$C$63</f>
        <v>0</v>
      </c>
      <c r="D2067" s="392">
        <f>'TSU Fed'!$D$63</f>
        <v>0</v>
      </c>
      <c r="E2067" s="392">
        <f>'TSU Fed'!$E$63</f>
        <v>0</v>
      </c>
      <c r="F2067" s="392">
        <f>'TSU Fed'!$F$63</f>
        <v>0</v>
      </c>
      <c r="G2067" s="392">
        <f>'TSU Fed'!$G$63</f>
        <v>0</v>
      </c>
      <c r="H2067" s="393"/>
    </row>
    <row r="2068" spans="1:8" hidden="1" outlineLevel="1" collapsed="1">
      <c r="A2068" s="390"/>
      <c r="B2068" s="394"/>
      <c r="C2068" s="392">
        <f>'TTU Fed'!$C$63</f>
        <v>0</v>
      </c>
      <c r="D2068" s="392">
        <f>'TTU Fed'!$D$63</f>
        <v>0</v>
      </c>
      <c r="E2068" s="392">
        <f>'TTU Fed'!$E$63</f>
        <v>0</v>
      </c>
      <c r="F2068" s="392">
        <f>'TTU Fed'!$F$63</f>
        <v>0</v>
      </c>
      <c r="G2068" s="392">
        <f>'TTU Fed'!$G$63</f>
        <v>0</v>
      </c>
      <c r="H2068" s="393"/>
    </row>
    <row r="2069" spans="1:8" hidden="1" outlineLevel="1" collapsed="1">
      <c r="A2069" s="390"/>
      <c r="B2069" s="394"/>
      <c r="C2069" s="392">
        <f>'TWU Fed'!$C$63</f>
        <v>0</v>
      </c>
      <c r="D2069" s="392">
        <f>'TWU Fed'!$D$63</f>
        <v>0</v>
      </c>
      <c r="E2069" s="392">
        <f>'TWU Fed'!$E$63</f>
        <v>0</v>
      </c>
      <c r="F2069" s="392">
        <f>'TWU Fed'!$F$63</f>
        <v>0</v>
      </c>
      <c r="G2069" s="392">
        <f>'TWU Fed'!$G$63</f>
        <v>0</v>
      </c>
      <c r="H2069" s="393"/>
    </row>
    <row r="2070" spans="1:8" hidden="1" outlineLevel="1" collapsed="1">
      <c r="A2070" s="390"/>
      <c r="B2070" s="394"/>
      <c r="C2070" s="392">
        <f>'TXST Fed'!$C$63</f>
        <v>0</v>
      </c>
      <c r="D2070" s="392">
        <f>'TXST Fed'!$D$63</f>
        <v>0</v>
      </c>
      <c r="E2070" s="392">
        <f>'TXST Fed'!$E$63</f>
        <v>0</v>
      </c>
      <c r="F2070" s="392">
        <f>'TXST Fed'!$F$63</f>
        <v>0</v>
      </c>
      <c r="G2070" s="392">
        <f>'TXST Fed'!$G$63</f>
        <v>0</v>
      </c>
      <c r="H2070" s="393"/>
    </row>
    <row r="2071" spans="1:8" hidden="1" outlineLevel="1" collapsed="1">
      <c r="A2071" s="390"/>
      <c r="B2071" s="394"/>
      <c r="C2071" s="392">
        <f>'TYL Fed'!$C$63</f>
        <v>0</v>
      </c>
      <c r="D2071" s="392">
        <f>'TYL Fed'!$D$63</f>
        <v>0</v>
      </c>
      <c r="E2071" s="392">
        <f>'TYL Fed'!$E$63</f>
        <v>0</v>
      </c>
      <c r="F2071" s="392">
        <f>'TYL Fed'!$F$63</f>
        <v>0</v>
      </c>
      <c r="G2071" s="392">
        <f>'TYL Fed'!$G$63</f>
        <v>0</v>
      </c>
      <c r="H2071" s="393"/>
    </row>
    <row r="2072" spans="1:8" hidden="1" outlineLevel="1" collapsed="1">
      <c r="A2072" s="390"/>
      <c r="B2072" s="394"/>
      <c r="C2072" s="392">
        <f>'UH1 Fed'!$C$63</f>
        <v>0</v>
      </c>
      <c r="D2072" s="392">
        <f>'UH1 Fed'!$D$63</f>
        <v>0</v>
      </c>
      <c r="E2072" s="392">
        <f>'UH1 Fed'!$E$63</f>
        <v>0</v>
      </c>
      <c r="F2072" s="392">
        <f>'UH1 Fed'!$F$63</f>
        <v>0</v>
      </c>
      <c r="G2072" s="392">
        <f>'UH1 Fed'!$G$63</f>
        <v>0</v>
      </c>
      <c r="H2072" s="393"/>
    </row>
    <row r="2073" spans="1:8" hidden="1" outlineLevel="1" collapsed="1">
      <c r="A2073" s="390"/>
      <c r="B2073" s="394"/>
      <c r="C2073" s="392">
        <f>'UHCL Fed'!$C$63</f>
        <v>0</v>
      </c>
      <c r="D2073" s="392">
        <f>'UHCL Fed'!$D$63</f>
        <v>0</v>
      </c>
      <c r="E2073" s="392">
        <f>'UHCL Fed'!$E$63</f>
        <v>0</v>
      </c>
      <c r="F2073" s="392">
        <f>'UHCL Fed'!$F$63</f>
        <v>0</v>
      </c>
      <c r="G2073" s="392">
        <f>'UHCL Fed'!$G$63</f>
        <v>0</v>
      </c>
      <c r="H2073" s="393"/>
    </row>
    <row r="2074" spans="1:8" hidden="1" outlineLevel="1" collapsed="1">
      <c r="A2074" s="390"/>
      <c r="B2074" s="394"/>
      <c r="C2074" s="392">
        <f>'UHD Fed'!$C$63</f>
        <v>0</v>
      </c>
      <c r="D2074" s="392">
        <f>'UHD Fed'!$D$63</f>
        <v>0</v>
      </c>
      <c r="E2074" s="392">
        <f>'UHD Fed'!$E$63</f>
        <v>0</v>
      </c>
      <c r="F2074" s="392">
        <f>'UHD Fed'!$F$63</f>
        <v>0</v>
      </c>
      <c r="G2074" s="392">
        <f>'UHD Fed'!$G$63</f>
        <v>0</v>
      </c>
      <c r="H2074" s="393"/>
    </row>
    <row r="2075" spans="1:8" hidden="1" outlineLevel="1" collapsed="1">
      <c r="A2075" s="390"/>
      <c r="B2075" s="394"/>
      <c r="C2075" s="392">
        <f>'UHV Fed'!$C$63</f>
        <v>0</v>
      </c>
      <c r="D2075" s="392">
        <f>'UHV Fed'!$D$63</f>
        <v>0</v>
      </c>
      <c r="E2075" s="392">
        <f>'UHV Fed'!$E$63</f>
        <v>0</v>
      </c>
      <c r="F2075" s="392">
        <f>'UHV Fed'!$F$63</f>
        <v>0</v>
      </c>
      <c r="G2075" s="392">
        <f>'UHV Fed'!$G$63</f>
        <v>0</v>
      </c>
      <c r="H2075" s="393"/>
    </row>
    <row r="2076" spans="1:8" hidden="1" outlineLevel="1" collapsed="1">
      <c r="A2076" s="390"/>
      <c r="B2076" s="394"/>
      <c r="C2076" s="392">
        <f>'UNT Fed'!$C$63</f>
        <v>0</v>
      </c>
      <c r="D2076" s="392">
        <f>'UNT Fed'!$D$63</f>
        <v>0</v>
      </c>
      <c r="E2076" s="392">
        <f>'UNT Fed'!$E$63</f>
        <v>0</v>
      </c>
      <c r="F2076" s="392">
        <f>'UNT Fed'!$F$63</f>
        <v>0</v>
      </c>
      <c r="G2076" s="392">
        <f>'UNT Fed'!$G$63</f>
        <v>0</v>
      </c>
      <c r="H2076" s="393"/>
    </row>
    <row r="2077" spans="1:8" hidden="1" outlineLevel="1" collapsed="1">
      <c r="A2077" s="390"/>
      <c r="B2077" s="394"/>
      <c r="C2077" s="392">
        <f>'UNTD Fed'!$C$63</f>
        <v>0</v>
      </c>
      <c r="D2077" s="392">
        <f>'UNTD Fed'!$D$63</f>
        <v>0</v>
      </c>
      <c r="E2077" s="392">
        <f>'UNTD Fed'!$E$63</f>
        <v>0</v>
      </c>
      <c r="F2077" s="392">
        <f>'UNTD Fed'!$F$63</f>
        <v>0</v>
      </c>
      <c r="G2077" s="392">
        <f>'UNTD Fed'!$G$63</f>
        <v>0</v>
      </c>
      <c r="H2077" s="393"/>
    </row>
    <row r="2078" spans="1:8" hidden="1" outlineLevel="1" collapsed="1">
      <c r="A2078" s="390"/>
      <c r="B2078" s="394"/>
      <c r="C2078" s="392">
        <f>'WTAMU Fed'!$C$63</f>
        <v>0</v>
      </c>
      <c r="D2078" s="392">
        <f>'WTAMU Fed'!$D$63</f>
        <v>0</v>
      </c>
      <c r="E2078" s="392">
        <f>'WTAMU Fed'!$E$63</f>
        <v>0</v>
      </c>
      <c r="F2078" s="392">
        <f>'WTAMU Fed'!$F$63</f>
        <v>0</v>
      </c>
      <c r="G2078" s="392">
        <f>'WTAMU Fed'!$G$63</f>
        <v>0</v>
      </c>
      <c r="H2078" s="393"/>
    </row>
    <row r="2079" spans="1:8" collapsed="1">
      <c r="A2079" s="390" t="s">
        <v>1030</v>
      </c>
      <c r="B2079" s="391" t="s">
        <v>1019</v>
      </c>
      <c r="C2079" s="392">
        <f>SUM(C2043:C2078)</f>
        <v>0</v>
      </c>
      <c r="D2079" s="392">
        <f>SUM(D2043:D2078)</f>
        <v>0</v>
      </c>
      <c r="E2079" s="392">
        <f>SUM(E2043:E2078)</f>
        <v>0</v>
      </c>
      <c r="F2079" s="392">
        <f>SUM(F2043:F2078)</f>
        <v>0</v>
      </c>
      <c r="G2079" s="392">
        <f>SUM(G2043:G2078)</f>
        <v>0</v>
      </c>
      <c r="H2079" s="393"/>
    </row>
    <row r="2080" spans="1:8" hidden="1" outlineLevel="1">
      <c r="A2080" s="390"/>
      <c r="B2080" s="391"/>
      <c r="C2080" s="392">
        <f>'ARL Fed'!$C$64</f>
        <v>0</v>
      </c>
      <c r="D2080" s="392">
        <f>'ARL Fed'!$D$64</f>
        <v>0</v>
      </c>
      <c r="E2080" s="392">
        <f>'ARL Fed'!$E$64</f>
        <v>0</v>
      </c>
      <c r="F2080" s="392">
        <f>'ARL Fed'!$F$64</f>
        <v>0</v>
      </c>
      <c r="G2080" s="392">
        <f>'ARL Fed'!$G$64</f>
        <v>0</v>
      </c>
      <c r="H2080" s="393"/>
    </row>
    <row r="2081" spans="1:8" hidden="1" outlineLevel="1" collapsed="1">
      <c r="A2081" s="390"/>
      <c r="B2081" s="391"/>
      <c r="C2081" s="392">
        <f>'ASU Fed'!$C$64</f>
        <v>0</v>
      </c>
      <c r="D2081" s="392">
        <f>'ASU Fed'!$D$64</f>
        <v>0</v>
      </c>
      <c r="E2081" s="392">
        <f>'ASU Fed'!$E$64</f>
        <v>0</v>
      </c>
      <c r="F2081" s="392">
        <f>'ASU Fed'!$F$64</f>
        <v>0</v>
      </c>
      <c r="G2081" s="392">
        <f>'ASU Fed'!$G$64</f>
        <v>0</v>
      </c>
      <c r="H2081" s="393"/>
    </row>
    <row r="2082" spans="1:8" hidden="1" outlineLevel="1" collapsed="1">
      <c r="A2082" s="390"/>
      <c r="B2082" s="391"/>
      <c r="C2082" s="392">
        <f>'AUS1 Fed'!$C$64</f>
        <v>0</v>
      </c>
      <c r="D2082" s="392">
        <f>'AUS1 Fed'!$D$64</f>
        <v>0</v>
      </c>
      <c r="E2082" s="392">
        <f>'AUS1 Fed'!$E$64</f>
        <v>0</v>
      </c>
      <c r="F2082" s="392">
        <f>'AUS1 Fed'!$F$64</f>
        <v>0</v>
      </c>
      <c r="G2082" s="392">
        <f>'AUS1 Fed'!$G$64</f>
        <v>0</v>
      </c>
      <c r="H2082" s="393"/>
    </row>
    <row r="2083" spans="1:8" hidden="1" outlineLevel="1" collapsed="1">
      <c r="A2083" s="390"/>
      <c r="B2083" s="391"/>
      <c r="C2083" s="392">
        <f>'Dal Fed'!$C$64</f>
        <v>0</v>
      </c>
      <c r="D2083" s="392">
        <f>'Dal Fed'!$D$64</f>
        <v>0</v>
      </c>
      <c r="E2083" s="392">
        <f>'Dal Fed'!$E$64</f>
        <v>0</v>
      </c>
      <c r="F2083" s="392">
        <f>'Dal Fed'!$F$64</f>
        <v>0</v>
      </c>
      <c r="G2083" s="392">
        <f>'Dal Fed'!$G$64</f>
        <v>0</v>
      </c>
      <c r="H2083" s="393"/>
    </row>
    <row r="2084" spans="1:8" hidden="1" outlineLevel="1" collapsed="1">
      <c r="A2084" s="390"/>
      <c r="B2084" s="391"/>
      <c r="C2084" s="392">
        <f>'E-P Fed'!$C$64</f>
        <v>0</v>
      </c>
      <c r="D2084" s="392">
        <f>'E-P Fed'!$D$64</f>
        <v>0</v>
      </c>
      <c r="E2084" s="392">
        <f>'E-P Fed'!$E$64</f>
        <v>0</v>
      </c>
      <c r="F2084" s="392">
        <f>'E-P Fed'!$F$64</f>
        <v>0</v>
      </c>
      <c r="G2084" s="392">
        <f>'E-P Fed'!$G$64</f>
        <v>0</v>
      </c>
      <c r="H2084" s="393"/>
    </row>
    <row r="2085" spans="1:8" hidden="1" outlineLevel="1" collapsed="1">
      <c r="A2085" s="390"/>
      <c r="B2085" s="391"/>
      <c r="C2085" s="392">
        <f>'LU Fed'!$C$64</f>
        <v>0</v>
      </c>
      <c r="D2085" s="392">
        <f>'LU Fed'!$D$64</f>
        <v>0</v>
      </c>
      <c r="E2085" s="392">
        <f>'LU Fed'!$E$64</f>
        <v>0</v>
      </c>
      <c r="F2085" s="392">
        <f>'LU Fed'!$F$64</f>
        <v>0</v>
      </c>
      <c r="G2085" s="392">
        <f>'LU Fed'!$G$64</f>
        <v>0</v>
      </c>
      <c r="H2085" s="393"/>
    </row>
    <row r="2086" spans="1:8" hidden="1" outlineLevel="1" collapsed="1">
      <c r="A2086" s="390"/>
      <c r="B2086" s="391"/>
      <c r="C2086" s="392">
        <f>'MIdWST Fed'!$C$64</f>
        <v>0</v>
      </c>
      <c r="D2086" s="392">
        <f>'MIdWST Fed'!$D$64</f>
        <v>0</v>
      </c>
      <c r="E2086" s="392">
        <f>'MIdWST Fed'!$E$64</f>
        <v>0</v>
      </c>
      <c r="F2086" s="392">
        <f>'MIdWST Fed'!$F$64</f>
        <v>0</v>
      </c>
      <c r="G2086" s="392">
        <f>'MIdWST Fed'!$G$64</f>
        <v>0</v>
      </c>
      <c r="H2086" s="393"/>
    </row>
    <row r="2087" spans="1:8" hidden="1" outlineLevel="1" collapsed="1">
      <c r="A2087" s="390"/>
      <c r="B2087" s="391"/>
      <c r="C2087" s="392">
        <f>'P-B Fed'!$C$64</f>
        <v>0</v>
      </c>
      <c r="D2087" s="392">
        <f>'P-B Fed'!$D$64</f>
        <v>0</v>
      </c>
      <c r="E2087" s="392">
        <f>'P-B Fed'!$E$64</f>
        <v>0</v>
      </c>
      <c r="F2087" s="392">
        <f>'P-B Fed'!$F$64</f>
        <v>0</v>
      </c>
      <c r="G2087" s="392">
        <f>'P-B Fed'!$G$64</f>
        <v>0</v>
      </c>
      <c r="H2087" s="393"/>
    </row>
    <row r="2088" spans="1:8" hidden="1" outlineLevel="1" collapsed="1">
      <c r="A2088" s="390"/>
      <c r="B2088" s="391"/>
      <c r="C2088" s="392">
        <f>'PVAMU Fed'!$C$64</f>
        <v>0</v>
      </c>
      <c r="D2088" s="392">
        <f>'PVAMU Fed'!$D$64</f>
        <v>0</v>
      </c>
      <c r="E2088" s="392">
        <f>'PVAMU Fed'!$E$64</f>
        <v>0</v>
      </c>
      <c r="F2088" s="392">
        <f>'PVAMU Fed'!$F$64</f>
        <v>0</v>
      </c>
      <c r="G2088" s="392">
        <f>'PVAMU Fed'!$G$64</f>
        <v>0</v>
      </c>
      <c r="H2088" s="393"/>
    </row>
    <row r="2089" spans="1:8" hidden="1" outlineLevel="1" collapsed="1">
      <c r="A2089" s="390"/>
      <c r="B2089" s="391"/>
      <c r="C2089" s="392">
        <f>'RGV1 Fed'!$C$64</f>
        <v>0</v>
      </c>
      <c r="D2089" s="392">
        <f>'RGV1 Fed'!$D$64</f>
        <v>0</v>
      </c>
      <c r="E2089" s="392">
        <f>'RGV1 Fed'!$E$64</f>
        <v>0</v>
      </c>
      <c r="F2089" s="392">
        <f>'RGV1 Fed'!$F$64</f>
        <v>0</v>
      </c>
      <c r="G2089" s="392">
        <f>'RGV1 Fed'!$G$64</f>
        <v>0</v>
      </c>
      <c r="H2089" s="393"/>
    </row>
    <row r="2090" spans="1:8" hidden="1" outlineLevel="1" collapsed="1">
      <c r="A2090" s="390"/>
      <c r="B2090" s="391"/>
      <c r="C2090" s="392">
        <f>'S-A Fed'!$C$64</f>
        <v>0</v>
      </c>
      <c r="D2090" s="392">
        <f>'S-A Fed'!$D$64</f>
        <v>0</v>
      </c>
      <c r="E2090" s="392">
        <f>'S-A Fed'!$E$64</f>
        <v>0</v>
      </c>
      <c r="F2090" s="392">
        <f>'S-A Fed'!$F$64</f>
        <v>0</v>
      </c>
      <c r="G2090" s="392">
        <f>'S-A Fed'!$G$64</f>
        <v>0</v>
      </c>
      <c r="H2090" s="393"/>
    </row>
    <row r="2091" spans="1:8" hidden="1" outlineLevel="1" collapsed="1">
      <c r="A2091" s="390"/>
      <c r="B2091" s="391"/>
      <c r="C2091" s="392">
        <f>'SFA Fed'!$C$64</f>
        <v>0</v>
      </c>
      <c r="D2091" s="392">
        <f>'SFA Fed'!$D$64</f>
        <v>0</v>
      </c>
      <c r="E2091" s="392">
        <f>'SFA Fed'!$E$64</f>
        <v>0</v>
      </c>
      <c r="F2091" s="392">
        <f>'SFA Fed'!$F$64</f>
        <v>0</v>
      </c>
      <c r="G2091" s="392">
        <f>'SFA Fed'!$G$64</f>
        <v>0</v>
      </c>
      <c r="H2091" s="393"/>
    </row>
    <row r="2092" spans="1:8" hidden="1" outlineLevel="1" collapsed="1">
      <c r="A2092" s="390"/>
      <c r="B2092" s="391"/>
      <c r="C2092" s="392">
        <f>'SHSU1 Fed'!$C$64</f>
        <v>0</v>
      </c>
      <c r="D2092" s="392">
        <f>'SHSU1 Fed'!$D$64</f>
        <v>0</v>
      </c>
      <c r="E2092" s="392">
        <f>'SHSU1 Fed'!$E$64</f>
        <v>0</v>
      </c>
      <c r="F2092" s="392">
        <f>'SHSU1 Fed'!$F$64</f>
        <v>0</v>
      </c>
      <c r="G2092" s="392">
        <f>'SHSU1 Fed'!$G$64</f>
        <v>0</v>
      </c>
      <c r="H2092" s="393"/>
    </row>
    <row r="2093" spans="1:8" hidden="1" outlineLevel="1" collapsed="1">
      <c r="A2093" s="390"/>
      <c r="B2093" s="391"/>
      <c r="C2093" s="392">
        <f>'SRSU Fed'!$C$64</f>
        <v>0</v>
      </c>
      <c r="D2093" s="392">
        <f>'SRSU Fed'!$D$64</f>
        <v>0</v>
      </c>
      <c r="E2093" s="392">
        <f>'SRSU Fed'!$E$64</f>
        <v>0</v>
      </c>
      <c r="F2093" s="392">
        <f>'SRSU Fed'!$F$64</f>
        <v>0</v>
      </c>
      <c r="G2093" s="392">
        <f>'SRSU Fed'!$G$64</f>
        <v>0</v>
      </c>
      <c r="H2093" s="393"/>
    </row>
    <row r="2094" spans="1:8" hidden="1" outlineLevel="1" collapsed="1">
      <c r="A2094" s="390"/>
      <c r="B2094" s="391"/>
      <c r="C2094" s="392">
        <f>'TAMIU Fed'!$C$64</f>
        <v>0</v>
      </c>
      <c r="D2094" s="392">
        <f>'TAMIU Fed'!$D$64</f>
        <v>0</v>
      </c>
      <c r="E2094" s="392">
        <f>'TAMIU Fed'!$E$64</f>
        <v>0</v>
      </c>
      <c r="F2094" s="392">
        <f>'TAMIU Fed'!$F$64</f>
        <v>0</v>
      </c>
      <c r="G2094" s="392">
        <f>'TAMIU Fed'!$G$64</f>
        <v>0</v>
      </c>
      <c r="H2094" s="393"/>
    </row>
    <row r="2095" spans="1:8" hidden="1" outlineLevel="1" collapsed="1">
      <c r="A2095" s="390"/>
      <c r="B2095" s="391"/>
      <c r="C2095" s="392">
        <f>'TAMU Fed'!$C$64</f>
        <v>0</v>
      </c>
      <c r="D2095" s="392">
        <f>'TAMU Fed'!$D$64</f>
        <v>0</v>
      </c>
      <c r="E2095" s="392">
        <f>'TAMU Fed'!$E$64</f>
        <v>0</v>
      </c>
      <c r="F2095" s="392">
        <f>'TAMU Fed'!$F$64</f>
        <v>0</v>
      </c>
      <c r="G2095" s="392">
        <f>'TAMU Fed'!$G$64</f>
        <v>0</v>
      </c>
      <c r="H2095" s="393"/>
    </row>
    <row r="2096" spans="1:8" hidden="1" outlineLevel="1" collapsed="1">
      <c r="A2096" s="390"/>
      <c r="B2096" s="391"/>
      <c r="C2096" s="392">
        <f>'TAMUC Fed'!$C$64</f>
        <v>0</v>
      </c>
      <c r="D2096" s="392">
        <f>'TAMUC Fed'!$D$64</f>
        <v>0</v>
      </c>
      <c r="E2096" s="392">
        <f>'TAMUC Fed'!$E$64</f>
        <v>0</v>
      </c>
      <c r="F2096" s="392">
        <f>'TAMUC Fed'!$F$64</f>
        <v>0</v>
      </c>
      <c r="G2096" s="392">
        <f>'TAMUC Fed'!$G$64</f>
        <v>0</v>
      </c>
      <c r="H2096" s="393"/>
    </row>
    <row r="2097" spans="1:8" hidden="1" outlineLevel="1" collapsed="1">
      <c r="A2097" s="390"/>
      <c r="B2097" s="391"/>
      <c r="C2097" s="392">
        <f>'TAMUCC Fed'!$C$64</f>
        <v>0</v>
      </c>
      <c r="D2097" s="392">
        <f>'TAMUCC Fed'!$D$64</f>
        <v>0</v>
      </c>
      <c r="E2097" s="392">
        <f>'TAMUCC Fed'!$E$64</f>
        <v>0</v>
      </c>
      <c r="F2097" s="392">
        <f>'TAMUCC Fed'!$F$64</f>
        <v>0</v>
      </c>
      <c r="G2097" s="392">
        <f>'TAMUCC Fed'!$G$64</f>
        <v>0</v>
      </c>
      <c r="H2097" s="393"/>
    </row>
    <row r="2098" spans="1:8" hidden="1" outlineLevel="1" collapsed="1">
      <c r="A2098" s="390"/>
      <c r="B2098" s="391"/>
      <c r="C2098" s="392">
        <f>'TAMUCT Fed'!$C$64</f>
        <v>0</v>
      </c>
      <c r="D2098" s="392">
        <f>'TAMUCT Fed'!$D$64</f>
        <v>0</v>
      </c>
      <c r="E2098" s="392">
        <f>'TAMUCT Fed'!$E$64</f>
        <v>0</v>
      </c>
      <c r="F2098" s="392">
        <f>'TAMUCT Fed'!$F$64</f>
        <v>0</v>
      </c>
      <c r="G2098" s="392">
        <f>'TAMUCT Fed'!$G$64</f>
        <v>0</v>
      </c>
      <c r="H2098" s="393"/>
    </row>
    <row r="2099" spans="1:8" hidden="1" outlineLevel="1" collapsed="1">
      <c r="A2099" s="390"/>
      <c r="B2099" s="391"/>
      <c r="C2099" s="392">
        <f>'TAMUG Fed'!$C$64</f>
        <v>0</v>
      </c>
      <c r="D2099" s="392">
        <f>'TAMUG Fed'!$D$64</f>
        <v>0</v>
      </c>
      <c r="E2099" s="392">
        <f>'TAMUG Fed'!$E$64</f>
        <v>0</v>
      </c>
      <c r="F2099" s="392">
        <f>'TAMUG Fed'!$F$64</f>
        <v>0</v>
      </c>
      <c r="G2099" s="392">
        <f>'TAMUG Fed'!$G$64</f>
        <v>0</v>
      </c>
      <c r="H2099" s="393"/>
    </row>
    <row r="2100" spans="1:8" hidden="1" outlineLevel="1" collapsed="1">
      <c r="A2100" s="390"/>
      <c r="B2100" s="391"/>
      <c r="C2100" s="392">
        <f>'TAMUK Fed'!$C$64</f>
        <v>0</v>
      </c>
      <c r="D2100" s="392">
        <f>'TAMUK Fed'!$D$64</f>
        <v>0</v>
      </c>
      <c r="E2100" s="392">
        <f>'TAMUK Fed'!$E$64</f>
        <v>0</v>
      </c>
      <c r="F2100" s="392">
        <f>'TAMUK Fed'!$F$64</f>
        <v>0</v>
      </c>
      <c r="G2100" s="392">
        <f>'TAMUK Fed'!$G$64</f>
        <v>0</v>
      </c>
      <c r="H2100" s="393"/>
    </row>
    <row r="2101" spans="1:8" hidden="1" outlineLevel="1" collapsed="1">
      <c r="A2101" s="390"/>
      <c r="B2101" s="391"/>
      <c r="C2101" s="392">
        <f>'TAMUSA Fed'!$C$64</f>
        <v>0</v>
      </c>
      <c r="D2101" s="392">
        <f>'TAMUSA Fed'!$D$64</f>
        <v>0</v>
      </c>
      <c r="E2101" s="392">
        <f>'TAMUSA Fed'!$E$64</f>
        <v>0</v>
      </c>
      <c r="F2101" s="392">
        <f>'TAMUSA Fed'!$F$64</f>
        <v>0</v>
      </c>
      <c r="G2101" s="392">
        <f>'TAMUSA Fed'!$G$64</f>
        <v>0</v>
      </c>
      <c r="H2101" s="393"/>
    </row>
    <row r="2102" spans="1:8" hidden="1" outlineLevel="1" collapsed="1">
      <c r="A2102" s="390"/>
      <c r="B2102" s="391"/>
      <c r="C2102" s="392">
        <f>'TAMUT Fed'!$C$64</f>
        <v>0</v>
      </c>
      <c r="D2102" s="392">
        <f>'TAMUT Fed'!$D$64</f>
        <v>0</v>
      </c>
      <c r="E2102" s="392">
        <f>'TAMUT Fed'!$E$64</f>
        <v>0</v>
      </c>
      <c r="F2102" s="392">
        <f>'TAMUT Fed'!$F$64</f>
        <v>0</v>
      </c>
      <c r="G2102" s="392">
        <f>'TAMUT Fed'!$G$64</f>
        <v>0</v>
      </c>
      <c r="H2102" s="393"/>
    </row>
    <row r="2103" spans="1:8" hidden="1" outlineLevel="1" collapsed="1">
      <c r="A2103" s="390"/>
      <c r="B2103" s="391"/>
      <c r="C2103" s="392">
        <f>'TARLST Fed'!$C$64</f>
        <v>0</v>
      </c>
      <c r="D2103" s="392">
        <f>'TARLST Fed'!$D$64</f>
        <v>0</v>
      </c>
      <c r="E2103" s="392">
        <f>'TARLST Fed'!$E$64</f>
        <v>0</v>
      </c>
      <c r="F2103" s="392">
        <f>'TARLST Fed'!$F$64</f>
        <v>0</v>
      </c>
      <c r="G2103" s="392">
        <f>'TARLST Fed'!$G$64</f>
        <v>0</v>
      </c>
      <c r="H2103" s="393"/>
    </row>
    <row r="2104" spans="1:8" hidden="1" outlineLevel="1" collapsed="1">
      <c r="A2104" s="390"/>
      <c r="B2104" s="391"/>
      <c r="C2104" s="392">
        <f>'TSU Fed'!$C$64</f>
        <v>0</v>
      </c>
      <c r="D2104" s="392">
        <f>'TSU Fed'!$D$64</f>
        <v>0</v>
      </c>
      <c r="E2104" s="392">
        <f>'TSU Fed'!$E$64</f>
        <v>0</v>
      </c>
      <c r="F2104" s="392">
        <f>'TSU Fed'!$F$64</f>
        <v>0</v>
      </c>
      <c r="G2104" s="392">
        <f>'TSU Fed'!$G$64</f>
        <v>0</v>
      </c>
      <c r="H2104" s="393"/>
    </row>
    <row r="2105" spans="1:8" hidden="1" outlineLevel="1" collapsed="1">
      <c r="A2105" s="390"/>
      <c r="B2105" s="391"/>
      <c r="C2105" s="392">
        <f>'TTU Fed'!$C$64</f>
        <v>0</v>
      </c>
      <c r="D2105" s="392">
        <f>'TTU Fed'!$D$64</f>
        <v>0</v>
      </c>
      <c r="E2105" s="392">
        <f>'TTU Fed'!$E$64</f>
        <v>0</v>
      </c>
      <c r="F2105" s="392">
        <f>'TTU Fed'!$F$64</f>
        <v>0</v>
      </c>
      <c r="G2105" s="392">
        <f>'TTU Fed'!$G$64</f>
        <v>0</v>
      </c>
      <c r="H2105" s="393"/>
    </row>
    <row r="2106" spans="1:8" hidden="1" outlineLevel="1" collapsed="1">
      <c r="A2106" s="390"/>
      <c r="B2106" s="391"/>
      <c r="C2106" s="392">
        <f>'TWU Fed'!$C$64</f>
        <v>0</v>
      </c>
      <c r="D2106" s="392">
        <f>'TWU Fed'!$D$64</f>
        <v>0</v>
      </c>
      <c r="E2106" s="392">
        <f>'TWU Fed'!$E$64</f>
        <v>0</v>
      </c>
      <c r="F2106" s="392">
        <f>'TWU Fed'!$F$64</f>
        <v>0</v>
      </c>
      <c r="G2106" s="392">
        <f>'TWU Fed'!$G$64</f>
        <v>0</v>
      </c>
      <c r="H2106" s="393"/>
    </row>
    <row r="2107" spans="1:8" hidden="1" outlineLevel="1" collapsed="1">
      <c r="A2107" s="390"/>
      <c r="B2107" s="391"/>
      <c r="C2107" s="392">
        <f>'TXST Fed'!$C$64</f>
        <v>0</v>
      </c>
      <c r="D2107" s="392">
        <f>'TXST Fed'!$D$64</f>
        <v>0</v>
      </c>
      <c r="E2107" s="392">
        <f>'TXST Fed'!$E$64</f>
        <v>0</v>
      </c>
      <c r="F2107" s="392">
        <f>'TXST Fed'!$F$64</f>
        <v>0</v>
      </c>
      <c r="G2107" s="392">
        <f>'TXST Fed'!$G$64</f>
        <v>0</v>
      </c>
      <c r="H2107" s="393"/>
    </row>
    <row r="2108" spans="1:8" hidden="1" outlineLevel="1" collapsed="1">
      <c r="A2108" s="390"/>
      <c r="B2108" s="391"/>
      <c r="C2108" s="392">
        <f>'TYL Fed'!$C$64</f>
        <v>0</v>
      </c>
      <c r="D2108" s="392">
        <f>'TYL Fed'!$D$64</f>
        <v>0</v>
      </c>
      <c r="E2108" s="392">
        <f>'TYL Fed'!$E$64</f>
        <v>0</v>
      </c>
      <c r="F2108" s="392">
        <f>'TYL Fed'!$F$64</f>
        <v>0</v>
      </c>
      <c r="G2108" s="392">
        <f>'TYL Fed'!$G$64</f>
        <v>0</v>
      </c>
      <c r="H2108" s="393"/>
    </row>
    <row r="2109" spans="1:8" hidden="1" outlineLevel="1" collapsed="1">
      <c r="A2109" s="390"/>
      <c r="B2109" s="391"/>
      <c r="C2109" s="392">
        <f>'UH1 Fed'!$C$64</f>
        <v>0</v>
      </c>
      <c r="D2109" s="392">
        <f>'UH1 Fed'!$D$64</f>
        <v>0</v>
      </c>
      <c r="E2109" s="392">
        <f>'UH1 Fed'!$E$64</f>
        <v>0</v>
      </c>
      <c r="F2109" s="392">
        <f>'UH1 Fed'!$F$64</f>
        <v>0</v>
      </c>
      <c r="G2109" s="392">
        <f>'UH1 Fed'!$G$64</f>
        <v>0</v>
      </c>
      <c r="H2109" s="393"/>
    </row>
    <row r="2110" spans="1:8" hidden="1" outlineLevel="1" collapsed="1">
      <c r="A2110" s="390"/>
      <c r="B2110" s="391"/>
      <c r="C2110" s="392">
        <f>'UHCL Fed'!$C$64</f>
        <v>0</v>
      </c>
      <c r="D2110" s="392">
        <f>'UHCL Fed'!$D$64</f>
        <v>0</v>
      </c>
      <c r="E2110" s="392">
        <f>'UHCL Fed'!$E$64</f>
        <v>0</v>
      </c>
      <c r="F2110" s="392">
        <f>'UHCL Fed'!$F$64</f>
        <v>0</v>
      </c>
      <c r="G2110" s="392">
        <f>'UHCL Fed'!$G$64</f>
        <v>0</v>
      </c>
      <c r="H2110" s="393"/>
    </row>
    <row r="2111" spans="1:8" hidden="1" outlineLevel="1" collapsed="1">
      <c r="A2111" s="390"/>
      <c r="B2111" s="391"/>
      <c r="C2111" s="392">
        <f>'UHD Fed'!$C$64</f>
        <v>0</v>
      </c>
      <c r="D2111" s="392">
        <f>'UHD Fed'!$D$64</f>
        <v>0</v>
      </c>
      <c r="E2111" s="392">
        <f>'UHD Fed'!$E$64</f>
        <v>0</v>
      </c>
      <c r="F2111" s="392">
        <f>'UHD Fed'!$F$64</f>
        <v>0</v>
      </c>
      <c r="G2111" s="392">
        <f>'UHD Fed'!$G$64</f>
        <v>0</v>
      </c>
      <c r="H2111" s="393"/>
    </row>
    <row r="2112" spans="1:8" hidden="1" outlineLevel="1" collapsed="1">
      <c r="A2112" s="390"/>
      <c r="B2112" s="391"/>
      <c r="C2112" s="392">
        <f>'UHV Fed'!$C$64</f>
        <v>0</v>
      </c>
      <c r="D2112" s="392">
        <f>'UHV Fed'!$D$64</f>
        <v>0</v>
      </c>
      <c r="E2112" s="392">
        <f>'UHV Fed'!$E$64</f>
        <v>0</v>
      </c>
      <c r="F2112" s="392">
        <f>'UHV Fed'!$F$64</f>
        <v>0</v>
      </c>
      <c r="G2112" s="392">
        <f>'UHV Fed'!$G$64</f>
        <v>0</v>
      </c>
      <c r="H2112" s="393"/>
    </row>
    <row r="2113" spans="1:50" hidden="1" outlineLevel="1" collapsed="1">
      <c r="A2113" s="390"/>
      <c r="B2113" s="391"/>
      <c r="C2113" s="392">
        <f>'UNT Fed'!$C$64</f>
        <v>0</v>
      </c>
      <c r="D2113" s="392">
        <f>'UNT Fed'!$D$64</f>
        <v>0</v>
      </c>
      <c r="E2113" s="392">
        <f>'UNT Fed'!$E$64</f>
        <v>0</v>
      </c>
      <c r="F2113" s="392">
        <f>'UNT Fed'!$F$64</f>
        <v>0</v>
      </c>
      <c r="G2113" s="392">
        <f>'UNT Fed'!$G$64</f>
        <v>0</v>
      </c>
      <c r="H2113" s="393"/>
    </row>
    <row r="2114" spans="1:50" hidden="1" outlineLevel="1" collapsed="1">
      <c r="A2114" s="390"/>
      <c r="B2114" s="391"/>
      <c r="C2114" s="392">
        <f>'UNTD Fed'!$C$64</f>
        <v>0</v>
      </c>
      <c r="D2114" s="392">
        <f>'UNTD Fed'!$D$64</f>
        <v>0</v>
      </c>
      <c r="E2114" s="392">
        <f>'UNTD Fed'!$E$64</f>
        <v>0</v>
      </c>
      <c r="F2114" s="392">
        <f>'UNTD Fed'!$F$64</f>
        <v>0</v>
      </c>
      <c r="G2114" s="392">
        <f>'UNTD Fed'!$G$64</f>
        <v>0</v>
      </c>
      <c r="H2114" s="393"/>
    </row>
    <row r="2115" spans="1:50" hidden="1" outlineLevel="1" collapsed="1">
      <c r="A2115" s="390"/>
      <c r="B2115" s="391"/>
      <c r="C2115" s="392">
        <f>'WTAMU Fed'!$C$64</f>
        <v>0</v>
      </c>
      <c r="D2115" s="392">
        <f>'WTAMU Fed'!$D$64</f>
        <v>0</v>
      </c>
      <c r="E2115" s="392">
        <f>'WTAMU Fed'!$E$64</f>
        <v>0</v>
      </c>
      <c r="F2115" s="392">
        <f>'WTAMU Fed'!$F$64</f>
        <v>0</v>
      </c>
      <c r="G2115" s="392">
        <f>'WTAMU Fed'!$G$64</f>
        <v>0</v>
      </c>
      <c r="H2115" s="393"/>
    </row>
    <row r="2116" spans="1:50" s="403" customFormat="1" collapsed="1">
      <c r="A2116" s="386" t="s">
        <v>1030</v>
      </c>
      <c r="B2116" s="395" t="s">
        <v>1031</v>
      </c>
      <c r="C2116" s="396">
        <f>SUM(C2080:C2115)</f>
        <v>0</v>
      </c>
      <c r="D2116" s="396">
        <f>SUM(D2080:D2115)</f>
        <v>0</v>
      </c>
      <c r="E2116" s="396">
        <f>SUM(E2080:E2115)</f>
        <v>0</v>
      </c>
      <c r="F2116" s="396">
        <f>SUM(F2080:F2115)</f>
        <v>0</v>
      </c>
      <c r="G2116" s="396">
        <f>SUM(G2080:G2115)</f>
        <v>0</v>
      </c>
      <c r="H2116" s="397"/>
      <c r="I2116" s="318"/>
      <c r="J2116" s="318"/>
      <c r="K2116" s="318"/>
      <c r="L2116" s="318"/>
      <c r="M2116" s="318"/>
      <c r="N2116" s="318"/>
      <c r="O2116" s="318"/>
      <c r="P2116" s="318"/>
      <c r="Q2116" s="318"/>
      <c r="R2116" s="318"/>
      <c r="S2116" s="318"/>
      <c r="T2116" s="318"/>
      <c r="U2116" s="318"/>
      <c r="V2116" s="318"/>
      <c r="W2116" s="318"/>
      <c r="X2116" s="318"/>
      <c r="Y2116" s="318"/>
      <c r="Z2116" s="318"/>
      <c r="AA2116" s="318"/>
      <c r="AB2116" s="318"/>
      <c r="AC2116" s="318"/>
      <c r="AD2116" s="318"/>
      <c r="AE2116" s="318"/>
      <c r="AF2116" s="318"/>
      <c r="AG2116" s="318"/>
      <c r="AH2116" s="318"/>
      <c r="AI2116" s="318"/>
      <c r="AJ2116" s="318"/>
      <c r="AK2116" s="318"/>
      <c r="AL2116" s="318"/>
      <c r="AM2116" s="318"/>
      <c r="AN2116" s="318"/>
      <c r="AO2116" s="318"/>
      <c r="AP2116" s="318"/>
      <c r="AQ2116" s="318"/>
      <c r="AR2116" s="318"/>
      <c r="AS2116" s="318"/>
      <c r="AT2116" s="318"/>
      <c r="AU2116" s="318"/>
      <c r="AV2116" s="318"/>
      <c r="AW2116" s="318"/>
      <c r="AX2116" s="318"/>
    </row>
    <row r="2117" spans="1:50">
      <c r="B2117" s="400"/>
      <c r="C2117" s="401"/>
      <c r="D2117" s="401"/>
      <c r="E2117" s="401"/>
      <c r="F2117" s="401"/>
      <c r="G2117" s="401"/>
    </row>
    <row r="2118" spans="1:50" hidden="1" outlineLevel="1">
      <c r="B2118" s="400"/>
      <c r="C2118" s="401">
        <f>'ARL Fed'!$C$66</f>
        <v>0</v>
      </c>
      <c r="D2118" s="401">
        <f>'ARL Fed'!$D$66</f>
        <v>0</v>
      </c>
      <c r="E2118" s="401">
        <f>'ARL Fed'!$E$66</f>
        <v>0</v>
      </c>
      <c r="F2118" s="401">
        <f>'ARL Fed'!$F$66</f>
        <v>0</v>
      </c>
      <c r="G2118" s="401">
        <f>'ARL Fed'!$G$66</f>
        <v>0</v>
      </c>
    </row>
    <row r="2119" spans="1:50" hidden="1" outlineLevel="1" collapsed="1">
      <c r="B2119" s="400"/>
      <c r="C2119" s="401">
        <f>'ASU Fed'!$C$66</f>
        <v>0</v>
      </c>
      <c r="D2119" s="401">
        <f>'ASU Fed'!$D$66</f>
        <v>0</v>
      </c>
      <c r="E2119" s="401">
        <f>'ASU Fed'!$E$66</f>
        <v>0</v>
      </c>
      <c r="F2119" s="401">
        <f>'ASU Fed'!$F$66</f>
        <v>0</v>
      </c>
      <c r="G2119" s="401">
        <f>'ASU Fed'!$G$66</f>
        <v>0</v>
      </c>
    </row>
    <row r="2120" spans="1:50" hidden="1" outlineLevel="1" collapsed="1">
      <c r="B2120" s="400"/>
      <c r="C2120" s="401">
        <f>'AUS1 Fed'!$C$66</f>
        <v>0</v>
      </c>
      <c r="D2120" s="401">
        <f>'AUS1 Fed'!$D$66</f>
        <v>0</v>
      </c>
      <c r="E2120" s="401">
        <f>'AUS1 Fed'!$E$66</f>
        <v>0</v>
      </c>
      <c r="F2120" s="401">
        <f>'AUS1 Fed'!$F$66</f>
        <v>0</v>
      </c>
      <c r="G2120" s="401">
        <f>'AUS1 Fed'!$G$66</f>
        <v>0</v>
      </c>
    </row>
    <row r="2121" spans="1:50" hidden="1" outlineLevel="1" collapsed="1">
      <c r="B2121" s="400"/>
      <c r="C2121" s="401">
        <f>'Dal Fed'!$C$66</f>
        <v>0</v>
      </c>
      <c r="D2121" s="401">
        <f>'Dal Fed'!$D$66</f>
        <v>0</v>
      </c>
      <c r="E2121" s="401">
        <f>'Dal Fed'!$E$66</f>
        <v>0</v>
      </c>
      <c r="F2121" s="401">
        <f>'Dal Fed'!$F$66</f>
        <v>0</v>
      </c>
      <c r="G2121" s="401">
        <f>'Dal Fed'!$G$66</f>
        <v>0</v>
      </c>
    </row>
    <row r="2122" spans="1:50" hidden="1" outlineLevel="1" collapsed="1">
      <c r="B2122" s="400"/>
      <c r="C2122" s="401">
        <f>'E-P Fed'!$C$66</f>
        <v>0</v>
      </c>
      <c r="D2122" s="401">
        <f>'E-P Fed'!$D$66</f>
        <v>0</v>
      </c>
      <c r="E2122" s="401">
        <f>'E-P Fed'!$E$66</f>
        <v>0</v>
      </c>
      <c r="F2122" s="401">
        <f>'E-P Fed'!$F$66</f>
        <v>0</v>
      </c>
      <c r="G2122" s="401">
        <f>'E-P Fed'!$G$66</f>
        <v>0</v>
      </c>
    </row>
    <row r="2123" spans="1:50" hidden="1" outlineLevel="1" collapsed="1">
      <c r="B2123" s="400"/>
      <c r="C2123" s="401">
        <f>'LU Fed'!$C$66</f>
        <v>0</v>
      </c>
      <c r="D2123" s="401">
        <f>'LU Fed'!$D$66</f>
        <v>0</v>
      </c>
      <c r="E2123" s="401">
        <f>'LU Fed'!$E$66</f>
        <v>0</v>
      </c>
      <c r="F2123" s="401">
        <f>'LU Fed'!$F$66</f>
        <v>0</v>
      </c>
      <c r="G2123" s="401">
        <f>'LU Fed'!$G$66</f>
        <v>0</v>
      </c>
    </row>
    <row r="2124" spans="1:50" hidden="1" outlineLevel="1" collapsed="1">
      <c r="B2124" s="400"/>
      <c r="C2124" s="401">
        <f>'MIdWST Fed'!$C$66</f>
        <v>0</v>
      </c>
      <c r="D2124" s="401">
        <f>'MIdWST Fed'!$D$66</f>
        <v>0</v>
      </c>
      <c r="E2124" s="401">
        <f>'MIdWST Fed'!$E$66</f>
        <v>0</v>
      </c>
      <c r="F2124" s="401">
        <f>'MIdWST Fed'!$F$66</f>
        <v>0</v>
      </c>
      <c r="G2124" s="401">
        <f>'MIdWST Fed'!$G$66</f>
        <v>0</v>
      </c>
    </row>
    <row r="2125" spans="1:50" hidden="1" outlineLevel="1" collapsed="1">
      <c r="B2125" s="400"/>
      <c r="C2125" s="401">
        <f>'P-B Fed'!$C$66</f>
        <v>0</v>
      </c>
      <c r="D2125" s="401">
        <f>'P-B Fed'!$D$66</f>
        <v>0</v>
      </c>
      <c r="E2125" s="401">
        <f>'P-B Fed'!$E$66</f>
        <v>0</v>
      </c>
      <c r="F2125" s="401">
        <f>'P-B Fed'!$F$66</f>
        <v>0</v>
      </c>
      <c r="G2125" s="401">
        <f>'P-B Fed'!$G$66</f>
        <v>0</v>
      </c>
    </row>
    <row r="2126" spans="1:50" hidden="1" outlineLevel="1" collapsed="1">
      <c r="B2126" s="400"/>
      <c r="C2126" s="401">
        <f>'PVAMU Fed'!$C$66</f>
        <v>0</v>
      </c>
      <c r="D2126" s="401">
        <f>'PVAMU Fed'!$D$66</f>
        <v>0</v>
      </c>
      <c r="E2126" s="401">
        <f>'PVAMU Fed'!$E$66</f>
        <v>0</v>
      </c>
      <c r="F2126" s="401">
        <f>'PVAMU Fed'!$F$66</f>
        <v>0</v>
      </c>
      <c r="G2126" s="401">
        <f>'PVAMU Fed'!$G$66</f>
        <v>0</v>
      </c>
    </row>
    <row r="2127" spans="1:50" hidden="1" outlineLevel="1" collapsed="1">
      <c r="B2127" s="400"/>
      <c r="C2127" s="401">
        <f>'RGV1 Fed'!$C$66</f>
        <v>0</v>
      </c>
      <c r="D2127" s="401">
        <f>'RGV1 Fed'!$D$66</f>
        <v>0</v>
      </c>
      <c r="E2127" s="401">
        <f>'RGV1 Fed'!$E$66</f>
        <v>0</v>
      </c>
      <c r="F2127" s="401">
        <f>'RGV1 Fed'!$F$66</f>
        <v>0</v>
      </c>
      <c r="G2127" s="401">
        <f>'RGV1 Fed'!$G$66</f>
        <v>0</v>
      </c>
    </row>
    <row r="2128" spans="1:50" hidden="1" outlineLevel="1" collapsed="1">
      <c r="B2128" s="400"/>
      <c r="C2128" s="401">
        <f>'S-A Fed'!$C$66</f>
        <v>0</v>
      </c>
      <c r="D2128" s="401">
        <f>'S-A Fed'!$D$66</f>
        <v>0</v>
      </c>
      <c r="E2128" s="401">
        <f>'S-A Fed'!$E$66</f>
        <v>0</v>
      </c>
      <c r="F2128" s="401">
        <f>'S-A Fed'!$F$66</f>
        <v>0</v>
      </c>
      <c r="G2128" s="401">
        <f>'S-A Fed'!$G$66</f>
        <v>0</v>
      </c>
    </row>
    <row r="2129" spans="2:7" hidden="1" outlineLevel="1" collapsed="1">
      <c r="B2129" s="400"/>
      <c r="C2129" s="401">
        <f>'SFA Fed'!$C$66</f>
        <v>0</v>
      </c>
      <c r="D2129" s="401">
        <f>'SFA Fed'!$D$66</f>
        <v>0</v>
      </c>
      <c r="E2129" s="401">
        <f>'SFA Fed'!$E$66</f>
        <v>0</v>
      </c>
      <c r="F2129" s="401">
        <f>'SFA Fed'!$F$66</f>
        <v>0</v>
      </c>
      <c r="G2129" s="401">
        <f>'SFA Fed'!$G$66</f>
        <v>0</v>
      </c>
    </row>
    <row r="2130" spans="2:7" hidden="1" outlineLevel="1" collapsed="1">
      <c r="B2130" s="400"/>
      <c r="C2130" s="401">
        <f>'SHSU1 Fed'!$C$66</f>
        <v>0</v>
      </c>
      <c r="D2130" s="401">
        <f>'SHSU1 Fed'!$D$66</f>
        <v>0</v>
      </c>
      <c r="E2130" s="401">
        <f>'SHSU1 Fed'!$E$66</f>
        <v>0</v>
      </c>
      <c r="F2130" s="401">
        <f>'SHSU1 Fed'!$F$66</f>
        <v>0</v>
      </c>
      <c r="G2130" s="401">
        <f>'SHSU1 Fed'!$G$66</f>
        <v>0</v>
      </c>
    </row>
    <row r="2131" spans="2:7" hidden="1" outlineLevel="1" collapsed="1">
      <c r="B2131" s="400"/>
      <c r="C2131" s="401">
        <f>'SRSU Fed'!$C$66</f>
        <v>0</v>
      </c>
      <c r="D2131" s="401">
        <f>'SRSU Fed'!$D$66</f>
        <v>0</v>
      </c>
      <c r="E2131" s="401">
        <f>'SRSU Fed'!$E$66</f>
        <v>0</v>
      </c>
      <c r="F2131" s="401">
        <f>'SRSU Fed'!$F$66</f>
        <v>0</v>
      </c>
      <c r="G2131" s="401">
        <f>'SRSU Fed'!$G$66</f>
        <v>0</v>
      </c>
    </row>
    <row r="2132" spans="2:7" hidden="1" outlineLevel="1" collapsed="1">
      <c r="B2132" s="400"/>
      <c r="C2132" s="401">
        <f>'TAMIU Fed'!$C$66</f>
        <v>0</v>
      </c>
      <c r="D2132" s="401">
        <f>'TAMIU Fed'!$D$66</f>
        <v>0</v>
      </c>
      <c r="E2132" s="401">
        <f>'TAMIU Fed'!$E$66</f>
        <v>0</v>
      </c>
      <c r="F2132" s="401">
        <f>'TAMIU Fed'!$F$66</f>
        <v>0</v>
      </c>
      <c r="G2132" s="401">
        <f>'TAMIU Fed'!$G$66</f>
        <v>0</v>
      </c>
    </row>
    <row r="2133" spans="2:7" hidden="1" outlineLevel="1" collapsed="1">
      <c r="B2133" s="400"/>
      <c r="C2133" s="401">
        <f>'TAMU Fed'!$C$66</f>
        <v>0</v>
      </c>
      <c r="D2133" s="401">
        <f>'TAMU Fed'!$D$66</f>
        <v>0</v>
      </c>
      <c r="E2133" s="401">
        <f>'TAMU Fed'!$E$66</f>
        <v>0</v>
      </c>
      <c r="F2133" s="401">
        <f>'TAMU Fed'!$F$66</f>
        <v>0</v>
      </c>
      <c r="G2133" s="401">
        <f>'TAMU Fed'!$G$66</f>
        <v>0</v>
      </c>
    </row>
    <row r="2134" spans="2:7" hidden="1" outlineLevel="1" collapsed="1">
      <c r="B2134" s="400"/>
      <c r="C2134" s="401">
        <f>'TAMUC Fed'!$C$66</f>
        <v>0</v>
      </c>
      <c r="D2134" s="401">
        <f>'TAMUC Fed'!$D$66</f>
        <v>0</v>
      </c>
      <c r="E2134" s="401">
        <f>'TAMUC Fed'!$E$66</f>
        <v>0</v>
      </c>
      <c r="F2134" s="401">
        <f>'TAMUC Fed'!$F$66</f>
        <v>0</v>
      </c>
      <c r="G2134" s="401">
        <f>'TAMUC Fed'!$G$66</f>
        <v>0</v>
      </c>
    </row>
    <row r="2135" spans="2:7" hidden="1" outlineLevel="1" collapsed="1">
      <c r="B2135" s="400"/>
      <c r="C2135" s="401">
        <f>'TAMUCC Fed'!$C$66</f>
        <v>0</v>
      </c>
      <c r="D2135" s="401">
        <f>'TAMUCC Fed'!$D$66</f>
        <v>0</v>
      </c>
      <c r="E2135" s="401">
        <f>'TAMUCC Fed'!$E$66</f>
        <v>0</v>
      </c>
      <c r="F2135" s="401">
        <f>'TAMUCC Fed'!$F$66</f>
        <v>0</v>
      </c>
      <c r="G2135" s="401">
        <f>'TAMUCC Fed'!$G$66</f>
        <v>0</v>
      </c>
    </row>
    <row r="2136" spans="2:7" hidden="1" outlineLevel="1" collapsed="1">
      <c r="B2136" s="400"/>
      <c r="C2136" s="401">
        <f>'TAMUCT Fed'!$C$66</f>
        <v>0</v>
      </c>
      <c r="D2136" s="401">
        <f>'TAMUCT Fed'!$D$66</f>
        <v>0</v>
      </c>
      <c r="E2136" s="401">
        <f>'TAMUCT Fed'!$E$66</f>
        <v>0</v>
      </c>
      <c r="F2136" s="401">
        <f>'TAMUCT Fed'!$F$66</f>
        <v>0</v>
      </c>
      <c r="G2136" s="401">
        <f>'TAMUCT Fed'!$G$66</f>
        <v>0</v>
      </c>
    </row>
    <row r="2137" spans="2:7" hidden="1" outlineLevel="1" collapsed="1">
      <c r="B2137" s="400"/>
      <c r="C2137" s="401">
        <f>'TAMUG Fed'!$C$66</f>
        <v>0</v>
      </c>
      <c r="D2137" s="401">
        <f>'TAMUG Fed'!$D$66</f>
        <v>0</v>
      </c>
      <c r="E2137" s="401">
        <f>'TAMUG Fed'!$E$66</f>
        <v>0</v>
      </c>
      <c r="F2137" s="401">
        <f>'TAMUG Fed'!$F$66</f>
        <v>0</v>
      </c>
      <c r="G2137" s="401">
        <f>'TAMUG Fed'!$G$66</f>
        <v>0</v>
      </c>
    </row>
    <row r="2138" spans="2:7" hidden="1" outlineLevel="1" collapsed="1">
      <c r="B2138" s="400"/>
      <c r="C2138" s="401">
        <f>'TAMUK Fed'!$C$66</f>
        <v>0</v>
      </c>
      <c r="D2138" s="401">
        <f>'TAMUK Fed'!$D$66</f>
        <v>0</v>
      </c>
      <c r="E2138" s="401">
        <f>'TAMUK Fed'!$E$66</f>
        <v>0</v>
      </c>
      <c r="F2138" s="401">
        <f>'TAMUK Fed'!$F$66</f>
        <v>0</v>
      </c>
      <c r="G2138" s="401">
        <f>'TAMUK Fed'!$G$66</f>
        <v>0</v>
      </c>
    </row>
    <row r="2139" spans="2:7" hidden="1" outlineLevel="1" collapsed="1">
      <c r="B2139" s="400"/>
      <c r="C2139" s="401">
        <f>'TAMUSA Fed'!$C$66</f>
        <v>0</v>
      </c>
      <c r="D2139" s="401">
        <f>'TAMUSA Fed'!$D$66</f>
        <v>0</v>
      </c>
      <c r="E2139" s="401">
        <f>'TAMUSA Fed'!$E$66</f>
        <v>0</v>
      </c>
      <c r="F2139" s="401">
        <f>'TAMUSA Fed'!$F$66</f>
        <v>0</v>
      </c>
      <c r="G2139" s="401">
        <f>'TAMUSA Fed'!$G$66</f>
        <v>0</v>
      </c>
    </row>
    <row r="2140" spans="2:7" hidden="1" outlineLevel="1" collapsed="1">
      <c r="B2140" s="400"/>
      <c r="C2140" s="401">
        <f>'TAMUT Fed'!$C$66</f>
        <v>0</v>
      </c>
      <c r="D2140" s="401">
        <f>'TAMUT Fed'!$D$66</f>
        <v>0</v>
      </c>
      <c r="E2140" s="401">
        <f>'TAMUT Fed'!$E$66</f>
        <v>0</v>
      </c>
      <c r="F2140" s="401">
        <f>'TAMUT Fed'!$F$66</f>
        <v>0</v>
      </c>
      <c r="G2140" s="401">
        <f>'TAMUT Fed'!$G$66</f>
        <v>0</v>
      </c>
    </row>
    <row r="2141" spans="2:7" hidden="1" outlineLevel="1" collapsed="1">
      <c r="B2141" s="400"/>
      <c r="C2141" s="401">
        <f>'TARLST Fed'!$C$66</f>
        <v>0</v>
      </c>
      <c r="D2141" s="401">
        <f>'TARLST Fed'!$D$66</f>
        <v>0</v>
      </c>
      <c r="E2141" s="401">
        <f>'TARLST Fed'!$E$66</f>
        <v>0</v>
      </c>
      <c r="F2141" s="401">
        <f>'TARLST Fed'!$F$66</f>
        <v>0</v>
      </c>
      <c r="G2141" s="401">
        <f>'TARLST Fed'!$G$66</f>
        <v>0</v>
      </c>
    </row>
    <row r="2142" spans="2:7" hidden="1" outlineLevel="1" collapsed="1">
      <c r="B2142" s="400"/>
      <c r="C2142" s="401">
        <f>'TSU Fed'!$C$66</f>
        <v>0</v>
      </c>
      <c r="D2142" s="401">
        <f>'TSU Fed'!$D$66</f>
        <v>0</v>
      </c>
      <c r="E2142" s="401">
        <f>'TSU Fed'!$E$66</f>
        <v>0</v>
      </c>
      <c r="F2142" s="401">
        <f>'TSU Fed'!$F$66</f>
        <v>0</v>
      </c>
      <c r="G2142" s="401">
        <f>'TSU Fed'!$G$66</f>
        <v>0</v>
      </c>
    </row>
    <row r="2143" spans="2:7" hidden="1" outlineLevel="1" collapsed="1">
      <c r="B2143" s="400"/>
      <c r="C2143" s="401">
        <f>'TTU Fed'!$C$66</f>
        <v>0</v>
      </c>
      <c r="D2143" s="401">
        <f>'TTU Fed'!$D$66</f>
        <v>0</v>
      </c>
      <c r="E2143" s="401">
        <f>'TTU Fed'!$E$66</f>
        <v>0</v>
      </c>
      <c r="F2143" s="401">
        <f>'TTU Fed'!$F$66</f>
        <v>0</v>
      </c>
      <c r="G2143" s="401">
        <f>'TTU Fed'!$G$66</f>
        <v>0</v>
      </c>
    </row>
    <row r="2144" spans="2:7" hidden="1" outlineLevel="1" collapsed="1">
      <c r="B2144" s="400"/>
      <c r="C2144" s="401">
        <f>'TWU Fed'!$C$66</f>
        <v>0</v>
      </c>
      <c r="D2144" s="401">
        <f>'TWU Fed'!$D$66</f>
        <v>0</v>
      </c>
      <c r="E2144" s="401">
        <f>'TWU Fed'!$E$66</f>
        <v>0</v>
      </c>
      <c r="F2144" s="401">
        <f>'TWU Fed'!$F$66</f>
        <v>0</v>
      </c>
      <c r="G2144" s="401">
        <f>'TWU Fed'!$G$66</f>
        <v>0</v>
      </c>
    </row>
    <row r="2145" spans="1:8" hidden="1" outlineLevel="1" collapsed="1">
      <c r="B2145" s="400"/>
      <c r="C2145" s="401">
        <f>'TXST Fed'!$C$66</f>
        <v>0</v>
      </c>
      <c r="D2145" s="401">
        <f>'TXST Fed'!$D$66</f>
        <v>0</v>
      </c>
      <c r="E2145" s="401">
        <f>'TXST Fed'!$E$66</f>
        <v>0</v>
      </c>
      <c r="F2145" s="401">
        <f>'TXST Fed'!$F$66</f>
        <v>0</v>
      </c>
      <c r="G2145" s="401">
        <f>'TXST Fed'!$G$66</f>
        <v>0</v>
      </c>
    </row>
    <row r="2146" spans="1:8" hidden="1" outlineLevel="1" collapsed="1">
      <c r="B2146" s="400"/>
      <c r="C2146" s="401">
        <f>'TYL Fed'!$C$66</f>
        <v>0</v>
      </c>
      <c r="D2146" s="401">
        <f>'TYL Fed'!$D$66</f>
        <v>0</v>
      </c>
      <c r="E2146" s="401">
        <f>'TYL Fed'!$E$66</f>
        <v>0</v>
      </c>
      <c r="F2146" s="401">
        <f>'TYL Fed'!$F$66</f>
        <v>0</v>
      </c>
      <c r="G2146" s="401">
        <f>'TYL Fed'!$G$66</f>
        <v>0</v>
      </c>
    </row>
    <row r="2147" spans="1:8" hidden="1" outlineLevel="1" collapsed="1">
      <c r="B2147" s="400"/>
      <c r="C2147" s="401">
        <f>'UH1 Fed'!$C$66</f>
        <v>0</v>
      </c>
      <c r="D2147" s="401">
        <f>'UH1 Fed'!$D$66</f>
        <v>0</v>
      </c>
      <c r="E2147" s="401">
        <f>'UH1 Fed'!$E$66</f>
        <v>0</v>
      </c>
      <c r="F2147" s="401">
        <f>'UH1 Fed'!$F$66</f>
        <v>0</v>
      </c>
      <c r="G2147" s="401">
        <f>'UH1 Fed'!$G$66</f>
        <v>0</v>
      </c>
    </row>
    <row r="2148" spans="1:8" hidden="1" outlineLevel="1" collapsed="1">
      <c r="B2148" s="400"/>
      <c r="C2148" s="401">
        <f>'UHCL Fed'!$C$66</f>
        <v>0</v>
      </c>
      <c r="D2148" s="401">
        <f>'UHCL Fed'!$D$66</f>
        <v>0</v>
      </c>
      <c r="E2148" s="401">
        <f>'UHCL Fed'!$E$66</f>
        <v>0</v>
      </c>
      <c r="F2148" s="401">
        <f>'UHCL Fed'!$F$66</f>
        <v>0</v>
      </c>
      <c r="G2148" s="401">
        <f>'UHCL Fed'!$G$66</f>
        <v>0</v>
      </c>
    </row>
    <row r="2149" spans="1:8" hidden="1" outlineLevel="1" collapsed="1">
      <c r="B2149" s="400"/>
      <c r="C2149" s="401">
        <f>'UHD Fed'!$C$66</f>
        <v>0</v>
      </c>
      <c r="D2149" s="401">
        <f>'UHD Fed'!$D$66</f>
        <v>0</v>
      </c>
      <c r="E2149" s="401">
        <f>'UHD Fed'!$E$66</f>
        <v>0</v>
      </c>
      <c r="F2149" s="401">
        <f>'UHD Fed'!$F$66</f>
        <v>0</v>
      </c>
      <c r="G2149" s="401">
        <f>'UHD Fed'!$G$66</f>
        <v>0</v>
      </c>
    </row>
    <row r="2150" spans="1:8" hidden="1" outlineLevel="1" collapsed="1">
      <c r="B2150" s="400"/>
      <c r="C2150" s="401">
        <f>'UHV Fed'!$C$66</f>
        <v>0</v>
      </c>
      <c r="D2150" s="401">
        <f>'UHV Fed'!$D$66</f>
        <v>0</v>
      </c>
      <c r="E2150" s="401">
        <f>'UHV Fed'!$E$66</f>
        <v>0</v>
      </c>
      <c r="F2150" s="401">
        <f>'UHV Fed'!$F$66</f>
        <v>0</v>
      </c>
      <c r="G2150" s="401">
        <f>'UHV Fed'!$G$66</f>
        <v>0</v>
      </c>
    </row>
    <row r="2151" spans="1:8" hidden="1" outlineLevel="1" collapsed="1">
      <c r="B2151" s="400"/>
      <c r="C2151" s="401">
        <f>'UNT Fed'!$C$66</f>
        <v>0</v>
      </c>
      <c r="D2151" s="401">
        <f>'UNT Fed'!$D$66</f>
        <v>0</v>
      </c>
      <c r="E2151" s="401">
        <f>'UNT Fed'!$E$66</f>
        <v>0</v>
      </c>
      <c r="F2151" s="401">
        <f>'UNT Fed'!$F$66</f>
        <v>0</v>
      </c>
      <c r="G2151" s="401">
        <f>'UNT Fed'!$G$66</f>
        <v>0</v>
      </c>
    </row>
    <row r="2152" spans="1:8" hidden="1" outlineLevel="1" collapsed="1">
      <c r="B2152" s="400"/>
      <c r="C2152" s="401">
        <f>'UNTD Fed'!$C$66</f>
        <v>0</v>
      </c>
      <c r="D2152" s="401">
        <f>'UNTD Fed'!$D$66</f>
        <v>0</v>
      </c>
      <c r="E2152" s="401">
        <f>'UNTD Fed'!$E$66</f>
        <v>0</v>
      </c>
      <c r="F2152" s="401">
        <f>'UNTD Fed'!$F$66</f>
        <v>0</v>
      </c>
      <c r="G2152" s="401">
        <f>'UNTD Fed'!$G$66</f>
        <v>0</v>
      </c>
    </row>
    <row r="2153" spans="1:8" hidden="1" outlineLevel="1" collapsed="1">
      <c r="B2153" s="400"/>
      <c r="C2153" s="401">
        <f>'WTAMU Fed'!$C$66</f>
        <v>0</v>
      </c>
      <c r="D2153" s="401">
        <f>'WTAMU Fed'!$D$66</f>
        <v>0</v>
      </c>
      <c r="E2153" s="401">
        <f>'WTAMU Fed'!$E$66</f>
        <v>0</v>
      </c>
      <c r="F2153" s="401">
        <f>'WTAMU Fed'!$F$66</f>
        <v>0</v>
      </c>
      <c r="G2153" s="401">
        <f>'WTAMU Fed'!$G$66</f>
        <v>0</v>
      </c>
    </row>
    <row r="2154" spans="1:8" collapsed="1">
      <c r="A2154" s="390" t="s">
        <v>1032</v>
      </c>
      <c r="B2154" s="394"/>
      <c r="C2154" s="392">
        <f>SUM(C2118:C2153)</f>
        <v>0</v>
      </c>
      <c r="D2154" s="392">
        <f>SUM(D2118:D2153)</f>
        <v>0</v>
      </c>
      <c r="E2154" s="392">
        <f>SUM(E2118:E2153)</f>
        <v>0</v>
      </c>
      <c r="F2154" s="392">
        <f>SUM(F2118:F2153)</f>
        <v>0</v>
      </c>
      <c r="G2154" s="392">
        <f>SUM(G2118:G2153)</f>
        <v>0</v>
      </c>
      <c r="H2154" s="393"/>
    </row>
    <row r="2155" spans="1:8" hidden="1" outlineLevel="1">
      <c r="A2155" s="390"/>
      <c r="B2155" s="394"/>
      <c r="C2155" s="392">
        <f>'ARL Fed'!$C$67</f>
        <v>0</v>
      </c>
      <c r="D2155" s="392">
        <f>'ARL Fed'!$D$67</f>
        <v>0</v>
      </c>
      <c r="E2155" s="392">
        <f>'ARL Fed'!$E$67</f>
        <v>0</v>
      </c>
      <c r="F2155" s="392">
        <f>'ARL Fed'!$F$67</f>
        <v>0</v>
      </c>
      <c r="G2155" s="392">
        <f>'ARL Fed'!$G$67</f>
        <v>0</v>
      </c>
      <c r="H2155" s="393"/>
    </row>
    <row r="2156" spans="1:8" hidden="1" outlineLevel="1" collapsed="1">
      <c r="A2156" s="390"/>
      <c r="B2156" s="394"/>
      <c r="C2156" s="392">
        <f>'ASU Fed'!$C$67</f>
        <v>0</v>
      </c>
      <c r="D2156" s="392">
        <f>'ASU Fed'!$D$67</f>
        <v>0</v>
      </c>
      <c r="E2156" s="392">
        <f>'ASU Fed'!$E$67</f>
        <v>0</v>
      </c>
      <c r="F2156" s="392">
        <f>'ASU Fed'!$F$67</f>
        <v>0</v>
      </c>
      <c r="G2156" s="392">
        <f>'ASU Fed'!$G$67</f>
        <v>0</v>
      </c>
      <c r="H2156" s="393"/>
    </row>
    <row r="2157" spans="1:8" hidden="1" outlineLevel="1" collapsed="1">
      <c r="A2157" s="390"/>
      <c r="B2157" s="394"/>
      <c r="C2157" s="392">
        <f>'AUS1 Fed'!$C$67</f>
        <v>0</v>
      </c>
      <c r="D2157" s="392">
        <f>'AUS1 Fed'!$D$67</f>
        <v>0</v>
      </c>
      <c r="E2157" s="392">
        <f>'AUS1 Fed'!$E$67</f>
        <v>0</v>
      </c>
      <c r="F2157" s="392">
        <f>'AUS1 Fed'!$F$67</f>
        <v>0</v>
      </c>
      <c r="G2157" s="392">
        <f>'AUS1 Fed'!$G$67</f>
        <v>0</v>
      </c>
      <c r="H2157" s="393"/>
    </row>
    <row r="2158" spans="1:8" hidden="1" outlineLevel="1" collapsed="1">
      <c r="A2158" s="390"/>
      <c r="B2158" s="394"/>
      <c r="C2158" s="392">
        <f>'Dal Fed'!$C$67</f>
        <v>0</v>
      </c>
      <c r="D2158" s="392">
        <f>'Dal Fed'!$D$67</f>
        <v>0</v>
      </c>
      <c r="E2158" s="392">
        <f>'Dal Fed'!$E$67</f>
        <v>0</v>
      </c>
      <c r="F2158" s="392">
        <f>'Dal Fed'!$F$67</f>
        <v>0</v>
      </c>
      <c r="G2158" s="392">
        <f>'Dal Fed'!$G$67</f>
        <v>0</v>
      </c>
      <c r="H2158" s="393"/>
    </row>
    <row r="2159" spans="1:8" hidden="1" outlineLevel="1" collapsed="1">
      <c r="A2159" s="390"/>
      <c r="B2159" s="394"/>
      <c r="C2159" s="392">
        <f>'E-P Fed'!$C$67</f>
        <v>0</v>
      </c>
      <c r="D2159" s="392">
        <f>'E-P Fed'!$D$67</f>
        <v>0</v>
      </c>
      <c r="E2159" s="392">
        <f>'E-P Fed'!$E$67</f>
        <v>0</v>
      </c>
      <c r="F2159" s="392">
        <f>'E-P Fed'!$F$67</f>
        <v>0</v>
      </c>
      <c r="G2159" s="392">
        <f>'E-P Fed'!$G$67</f>
        <v>0</v>
      </c>
      <c r="H2159" s="393"/>
    </row>
    <row r="2160" spans="1:8" hidden="1" outlineLevel="1" collapsed="1">
      <c r="A2160" s="390"/>
      <c r="B2160" s="394"/>
      <c r="C2160" s="392">
        <f>'LU Fed'!$C$67</f>
        <v>0</v>
      </c>
      <c r="D2160" s="392">
        <f>'LU Fed'!$D$67</f>
        <v>0</v>
      </c>
      <c r="E2160" s="392">
        <f>'LU Fed'!$E$67</f>
        <v>0</v>
      </c>
      <c r="F2160" s="392">
        <f>'LU Fed'!$F$67</f>
        <v>0</v>
      </c>
      <c r="G2160" s="392">
        <f>'LU Fed'!$G$67</f>
        <v>0</v>
      </c>
      <c r="H2160" s="393"/>
    </row>
    <row r="2161" spans="1:8" hidden="1" outlineLevel="1" collapsed="1">
      <c r="A2161" s="390"/>
      <c r="B2161" s="394"/>
      <c r="C2161" s="392">
        <f>'MIdWST Fed'!$C$67</f>
        <v>0</v>
      </c>
      <c r="D2161" s="392">
        <f>'MIdWST Fed'!$D$67</f>
        <v>0</v>
      </c>
      <c r="E2161" s="392">
        <f>'MIdWST Fed'!$E$67</f>
        <v>0</v>
      </c>
      <c r="F2161" s="392">
        <f>'MIdWST Fed'!$F$67</f>
        <v>0</v>
      </c>
      <c r="G2161" s="392">
        <f>'MIdWST Fed'!$G$67</f>
        <v>0</v>
      </c>
      <c r="H2161" s="393"/>
    </row>
    <row r="2162" spans="1:8" hidden="1" outlineLevel="1" collapsed="1">
      <c r="A2162" s="390"/>
      <c r="B2162" s="394"/>
      <c r="C2162" s="392">
        <f>'P-B Fed'!$C$67</f>
        <v>0</v>
      </c>
      <c r="D2162" s="392">
        <f>'P-B Fed'!$D$67</f>
        <v>0</v>
      </c>
      <c r="E2162" s="392">
        <f>'P-B Fed'!$E$67</f>
        <v>0</v>
      </c>
      <c r="F2162" s="392">
        <f>'P-B Fed'!$F$67</f>
        <v>0</v>
      </c>
      <c r="G2162" s="392">
        <f>'P-B Fed'!$G$67</f>
        <v>0</v>
      </c>
      <c r="H2162" s="393"/>
    </row>
    <row r="2163" spans="1:8" hidden="1" outlineLevel="1" collapsed="1">
      <c r="A2163" s="390"/>
      <c r="B2163" s="394"/>
      <c r="C2163" s="392">
        <f>'PVAMU Fed'!$C$67</f>
        <v>0</v>
      </c>
      <c r="D2163" s="392">
        <f>'PVAMU Fed'!$D$67</f>
        <v>0</v>
      </c>
      <c r="E2163" s="392">
        <f>'PVAMU Fed'!$E$67</f>
        <v>0</v>
      </c>
      <c r="F2163" s="392">
        <f>'PVAMU Fed'!$F$67</f>
        <v>0</v>
      </c>
      <c r="G2163" s="392">
        <f>'PVAMU Fed'!$G$67</f>
        <v>0</v>
      </c>
      <c r="H2163" s="393"/>
    </row>
    <row r="2164" spans="1:8" hidden="1" outlineLevel="1" collapsed="1">
      <c r="A2164" s="390"/>
      <c r="B2164" s="394"/>
      <c r="C2164" s="392">
        <f>'RGV1 Fed'!$C$67</f>
        <v>0</v>
      </c>
      <c r="D2164" s="392">
        <f>'RGV1 Fed'!$D$67</f>
        <v>0</v>
      </c>
      <c r="E2164" s="392">
        <f>'RGV1 Fed'!$E$67</f>
        <v>0</v>
      </c>
      <c r="F2164" s="392">
        <f>'RGV1 Fed'!$F$67</f>
        <v>0</v>
      </c>
      <c r="G2164" s="392">
        <f>'RGV1 Fed'!$G$67</f>
        <v>0</v>
      </c>
      <c r="H2164" s="393"/>
    </row>
    <row r="2165" spans="1:8" hidden="1" outlineLevel="1" collapsed="1">
      <c r="A2165" s="390"/>
      <c r="B2165" s="394"/>
      <c r="C2165" s="392">
        <f>'S-A Fed'!$C$67</f>
        <v>0</v>
      </c>
      <c r="D2165" s="392">
        <f>'S-A Fed'!$D$67</f>
        <v>0</v>
      </c>
      <c r="E2165" s="392">
        <f>'S-A Fed'!$E$67</f>
        <v>0</v>
      </c>
      <c r="F2165" s="392">
        <f>'S-A Fed'!$F$67</f>
        <v>0</v>
      </c>
      <c r="G2165" s="392">
        <f>'S-A Fed'!$G$67</f>
        <v>0</v>
      </c>
      <c r="H2165" s="393"/>
    </row>
    <row r="2166" spans="1:8" hidden="1" outlineLevel="1" collapsed="1">
      <c r="A2166" s="390"/>
      <c r="B2166" s="394"/>
      <c r="C2166" s="392">
        <f>'SFA Fed'!$C$67</f>
        <v>0</v>
      </c>
      <c r="D2166" s="392">
        <f>'SFA Fed'!$D$67</f>
        <v>0</v>
      </c>
      <c r="E2166" s="392">
        <f>'SFA Fed'!$E$67</f>
        <v>0</v>
      </c>
      <c r="F2166" s="392">
        <f>'SFA Fed'!$F$67</f>
        <v>0</v>
      </c>
      <c r="G2166" s="392">
        <f>'SFA Fed'!$G$67</f>
        <v>0</v>
      </c>
      <c r="H2166" s="393"/>
    </row>
    <row r="2167" spans="1:8" hidden="1" outlineLevel="1" collapsed="1">
      <c r="A2167" s="390"/>
      <c r="B2167" s="394"/>
      <c r="C2167" s="392">
        <f>'SHSU1 Fed'!$C$67</f>
        <v>0</v>
      </c>
      <c r="D2167" s="392">
        <f>'SHSU1 Fed'!$D$67</f>
        <v>0</v>
      </c>
      <c r="E2167" s="392">
        <f>'SHSU1 Fed'!$E$67</f>
        <v>0</v>
      </c>
      <c r="F2167" s="392">
        <f>'SHSU1 Fed'!$F$67</f>
        <v>0</v>
      </c>
      <c r="G2167" s="392">
        <f>'SHSU1 Fed'!$G$67</f>
        <v>0</v>
      </c>
      <c r="H2167" s="393"/>
    </row>
    <row r="2168" spans="1:8" hidden="1" outlineLevel="1" collapsed="1">
      <c r="A2168" s="390"/>
      <c r="B2168" s="394"/>
      <c r="C2168" s="392">
        <f>'SRSU Fed'!$C$67</f>
        <v>0</v>
      </c>
      <c r="D2168" s="392">
        <f>'SRSU Fed'!$D$67</f>
        <v>0</v>
      </c>
      <c r="E2168" s="392">
        <f>'SRSU Fed'!$E$67</f>
        <v>0</v>
      </c>
      <c r="F2168" s="392">
        <f>'SRSU Fed'!$F$67</f>
        <v>0</v>
      </c>
      <c r="G2168" s="392">
        <f>'SRSU Fed'!$G$67</f>
        <v>0</v>
      </c>
      <c r="H2168" s="393"/>
    </row>
    <row r="2169" spans="1:8" hidden="1" outlineLevel="1" collapsed="1">
      <c r="A2169" s="390"/>
      <c r="B2169" s="394"/>
      <c r="C2169" s="392">
        <f>'TAMIU Fed'!$C$67</f>
        <v>0</v>
      </c>
      <c r="D2169" s="392">
        <f>'TAMIU Fed'!$D$67</f>
        <v>0</v>
      </c>
      <c r="E2169" s="392">
        <f>'TAMIU Fed'!$E$67</f>
        <v>0</v>
      </c>
      <c r="F2169" s="392">
        <f>'TAMIU Fed'!$F$67</f>
        <v>0</v>
      </c>
      <c r="G2169" s="392">
        <f>'TAMIU Fed'!$G$67</f>
        <v>0</v>
      </c>
      <c r="H2169" s="393"/>
    </row>
    <row r="2170" spans="1:8" hidden="1" outlineLevel="1" collapsed="1">
      <c r="A2170" s="390"/>
      <c r="B2170" s="394"/>
      <c r="C2170" s="392">
        <f>'TAMU Fed'!$C$67</f>
        <v>0</v>
      </c>
      <c r="D2170" s="392">
        <f>'TAMU Fed'!$D$67</f>
        <v>0</v>
      </c>
      <c r="E2170" s="392">
        <f>'TAMU Fed'!$E$67</f>
        <v>0</v>
      </c>
      <c r="F2170" s="392">
        <f>'TAMU Fed'!$F$67</f>
        <v>0</v>
      </c>
      <c r="G2170" s="392">
        <f>'TAMU Fed'!$G$67</f>
        <v>0</v>
      </c>
      <c r="H2170" s="393"/>
    </row>
    <row r="2171" spans="1:8" hidden="1" outlineLevel="1" collapsed="1">
      <c r="A2171" s="390"/>
      <c r="B2171" s="394"/>
      <c r="C2171" s="392">
        <f>'TAMUC Fed'!$C$67</f>
        <v>0</v>
      </c>
      <c r="D2171" s="392">
        <f>'TAMUC Fed'!$D$67</f>
        <v>0</v>
      </c>
      <c r="E2171" s="392">
        <f>'TAMUC Fed'!$E$67</f>
        <v>0</v>
      </c>
      <c r="F2171" s="392">
        <f>'TAMUC Fed'!$F$67</f>
        <v>0</v>
      </c>
      <c r="G2171" s="392">
        <f>'TAMUC Fed'!$G$67</f>
        <v>0</v>
      </c>
      <c r="H2171" s="393"/>
    </row>
    <row r="2172" spans="1:8" hidden="1" outlineLevel="1" collapsed="1">
      <c r="A2172" s="390"/>
      <c r="B2172" s="394"/>
      <c r="C2172" s="392">
        <f>'TAMUCC Fed'!$C$67</f>
        <v>0</v>
      </c>
      <c r="D2172" s="392">
        <f>'TAMUCC Fed'!$D$67</f>
        <v>0</v>
      </c>
      <c r="E2172" s="392">
        <f>'TAMUCC Fed'!$E$67</f>
        <v>0</v>
      </c>
      <c r="F2172" s="392">
        <f>'TAMUCC Fed'!$F$67</f>
        <v>0</v>
      </c>
      <c r="G2172" s="392">
        <f>'TAMUCC Fed'!$G$67</f>
        <v>0</v>
      </c>
      <c r="H2172" s="393"/>
    </row>
    <row r="2173" spans="1:8" hidden="1" outlineLevel="1" collapsed="1">
      <c r="A2173" s="390"/>
      <c r="B2173" s="394"/>
      <c r="C2173" s="392">
        <f>'TAMUCT Fed'!$C$67</f>
        <v>0</v>
      </c>
      <c r="D2173" s="392">
        <f>'TAMUCT Fed'!$D$67</f>
        <v>0</v>
      </c>
      <c r="E2173" s="392">
        <f>'TAMUCT Fed'!$E$67</f>
        <v>0</v>
      </c>
      <c r="F2173" s="392">
        <f>'TAMUCT Fed'!$F$67</f>
        <v>0</v>
      </c>
      <c r="G2173" s="392">
        <f>'TAMUCT Fed'!$G$67</f>
        <v>0</v>
      </c>
      <c r="H2173" s="393"/>
    </row>
    <row r="2174" spans="1:8" hidden="1" outlineLevel="1" collapsed="1">
      <c r="A2174" s="390"/>
      <c r="B2174" s="394"/>
      <c r="C2174" s="392">
        <f>'TAMUG Fed'!$C$67</f>
        <v>0</v>
      </c>
      <c r="D2174" s="392">
        <f>'TAMUG Fed'!$D$67</f>
        <v>0</v>
      </c>
      <c r="E2174" s="392">
        <f>'TAMUG Fed'!$E$67</f>
        <v>0</v>
      </c>
      <c r="F2174" s="392">
        <f>'TAMUG Fed'!$F$67</f>
        <v>0</v>
      </c>
      <c r="G2174" s="392">
        <f>'TAMUG Fed'!$G$67</f>
        <v>0</v>
      </c>
      <c r="H2174" s="393"/>
    </row>
    <row r="2175" spans="1:8" hidden="1" outlineLevel="1" collapsed="1">
      <c r="A2175" s="390"/>
      <c r="B2175" s="394"/>
      <c r="C2175" s="392">
        <f>'TAMUK Fed'!$C$67</f>
        <v>0</v>
      </c>
      <c r="D2175" s="392">
        <f>'TAMUK Fed'!$D$67</f>
        <v>0</v>
      </c>
      <c r="E2175" s="392">
        <f>'TAMUK Fed'!$E$67</f>
        <v>0</v>
      </c>
      <c r="F2175" s="392">
        <f>'TAMUK Fed'!$F$67</f>
        <v>0</v>
      </c>
      <c r="G2175" s="392">
        <f>'TAMUK Fed'!$G$67</f>
        <v>0</v>
      </c>
      <c r="H2175" s="393"/>
    </row>
    <row r="2176" spans="1:8" hidden="1" outlineLevel="1" collapsed="1">
      <c r="A2176" s="390"/>
      <c r="B2176" s="394"/>
      <c r="C2176" s="392">
        <f>'TAMUSA Fed'!$C$67</f>
        <v>0</v>
      </c>
      <c r="D2176" s="392">
        <f>'TAMUSA Fed'!$D$67</f>
        <v>0</v>
      </c>
      <c r="E2176" s="392">
        <f>'TAMUSA Fed'!$E$67</f>
        <v>0</v>
      </c>
      <c r="F2176" s="392">
        <f>'TAMUSA Fed'!$F$67</f>
        <v>0</v>
      </c>
      <c r="G2176" s="392">
        <f>'TAMUSA Fed'!$G$67</f>
        <v>0</v>
      </c>
      <c r="H2176" s="393"/>
    </row>
    <row r="2177" spans="1:8" hidden="1" outlineLevel="1" collapsed="1">
      <c r="A2177" s="390"/>
      <c r="B2177" s="394"/>
      <c r="C2177" s="392">
        <f>'TAMUT Fed'!$C$67</f>
        <v>0</v>
      </c>
      <c r="D2177" s="392">
        <f>'TAMUT Fed'!$D$67</f>
        <v>0</v>
      </c>
      <c r="E2177" s="392">
        <f>'TAMUT Fed'!$E$67</f>
        <v>0</v>
      </c>
      <c r="F2177" s="392">
        <f>'TAMUT Fed'!$F$67</f>
        <v>0</v>
      </c>
      <c r="G2177" s="392">
        <f>'TAMUT Fed'!$G$67</f>
        <v>0</v>
      </c>
      <c r="H2177" s="393"/>
    </row>
    <row r="2178" spans="1:8" hidden="1" outlineLevel="1" collapsed="1">
      <c r="A2178" s="390"/>
      <c r="B2178" s="394"/>
      <c r="C2178" s="392">
        <f>'TARLST Fed'!$C$67</f>
        <v>0</v>
      </c>
      <c r="D2178" s="392">
        <f>'TARLST Fed'!$D$67</f>
        <v>0</v>
      </c>
      <c r="E2178" s="392">
        <f>'TARLST Fed'!$E$67</f>
        <v>0</v>
      </c>
      <c r="F2178" s="392">
        <f>'TARLST Fed'!$F$67</f>
        <v>0</v>
      </c>
      <c r="G2178" s="392">
        <f>'TARLST Fed'!$G$67</f>
        <v>0</v>
      </c>
      <c r="H2178" s="393"/>
    </row>
    <row r="2179" spans="1:8" hidden="1" outlineLevel="1" collapsed="1">
      <c r="A2179" s="390"/>
      <c r="B2179" s="394"/>
      <c r="C2179" s="392">
        <f>'TSU Fed'!$C$67</f>
        <v>0</v>
      </c>
      <c r="D2179" s="392">
        <f>'TSU Fed'!$D$67</f>
        <v>0</v>
      </c>
      <c r="E2179" s="392">
        <f>'TSU Fed'!$E$67</f>
        <v>0</v>
      </c>
      <c r="F2179" s="392">
        <f>'TSU Fed'!$F$67</f>
        <v>0</v>
      </c>
      <c r="G2179" s="392">
        <f>'TSU Fed'!$G$67</f>
        <v>0</v>
      </c>
      <c r="H2179" s="393"/>
    </row>
    <row r="2180" spans="1:8" hidden="1" outlineLevel="1" collapsed="1">
      <c r="A2180" s="390"/>
      <c r="B2180" s="394"/>
      <c r="C2180" s="392">
        <f>'TTU Fed'!$C$67</f>
        <v>0</v>
      </c>
      <c r="D2180" s="392">
        <f>'TTU Fed'!$D$67</f>
        <v>0</v>
      </c>
      <c r="E2180" s="392">
        <f>'TTU Fed'!$E$67</f>
        <v>0</v>
      </c>
      <c r="F2180" s="392">
        <f>'TTU Fed'!$F$67</f>
        <v>0</v>
      </c>
      <c r="G2180" s="392">
        <f>'TTU Fed'!$G$67</f>
        <v>0</v>
      </c>
      <c r="H2180" s="393"/>
    </row>
    <row r="2181" spans="1:8" hidden="1" outlineLevel="1" collapsed="1">
      <c r="A2181" s="390"/>
      <c r="B2181" s="394"/>
      <c r="C2181" s="392">
        <f>'TWU Fed'!$C$67</f>
        <v>0</v>
      </c>
      <c r="D2181" s="392">
        <f>'TWU Fed'!$D$67</f>
        <v>0</v>
      </c>
      <c r="E2181" s="392">
        <f>'TWU Fed'!$E$67</f>
        <v>0</v>
      </c>
      <c r="F2181" s="392">
        <f>'TWU Fed'!$F$67</f>
        <v>0</v>
      </c>
      <c r="G2181" s="392">
        <f>'TWU Fed'!$G$67</f>
        <v>0</v>
      </c>
      <c r="H2181" s="393"/>
    </row>
    <row r="2182" spans="1:8" hidden="1" outlineLevel="1" collapsed="1">
      <c r="A2182" s="390"/>
      <c r="B2182" s="394"/>
      <c r="C2182" s="392">
        <f>'TXST Fed'!$C$67</f>
        <v>0</v>
      </c>
      <c r="D2182" s="392">
        <f>'TXST Fed'!$D$67</f>
        <v>0</v>
      </c>
      <c r="E2182" s="392">
        <f>'TXST Fed'!$E$67</f>
        <v>0</v>
      </c>
      <c r="F2182" s="392">
        <f>'TXST Fed'!$F$67</f>
        <v>0</v>
      </c>
      <c r="G2182" s="392">
        <f>'TXST Fed'!$G$67</f>
        <v>0</v>
      </c>
      <c r="H2182" s="393"/>
    </row>
    <row r="2183" spans="1:8" hidden="1" outlineLevel="1" collapsed="1">
      <c r="A2183" s="390"/>
      <c r="B2183" s="394"/>
      <c r="C2183" s="392">
        <f>'TYL Fed'!$C$67</f>
        <v>0</v>
      </c>
      <c r="D2183" s="392">
        <f>'TYL Fed'!$D$67</f>
        <v>0</v>
      </c>
      <c r="E2183" s="392">
        <f>'TYL Fed'!$E$67</f>
        <v>0</v>
      </c>
      <c r="F2183" s="392">
        <f>'TYL Fed'!$F$67</f>
        <v>0</v>
      </c>
      <c r="G2183" s="392">
        <f>'TYL Fed'!$G$67</f>
        <v>0</v>
      </c>
      <c r="H2183" s="393"/>
    </row>
    <row r="2184" spans="1:8" hidden="1" outlineLevel="1" collapsed="1">
      <c r="A2184" s="390"/>
      <c r="B2184" s="394"/>
      <c r="C2184" s="392">
        <f>'UH1 Fed'!$C$67</f>
        <v>0</v>
      </c>
      <c r="D2184" s="392">
        <f>'UH1 Fed'!$D$67</f>
        <v>0</v>
      </c>
      <c r="E2184" s="392">
        <f>'UH1 Fed'!$E$67</f>
        <v>0</v>
      </c>
      <c r="F2184" s="392">
        <f>'UH1 Fed'!$F$67</f>
        <v>0</v>
      </c>
      <c r="G2184" s="392">
        <f>'UH1 Fed'!$G$67</f>
        <v>0</v>
      </c>
      <c r="H2184" s="393"/>
    </row>
    <row r="2185" spans="1:8" hidden="1" outlineLevel="1" collapsed="1">
      <c r="A2185" s="390"/>
      <c r="B2185" s="394"/>
      <c r="C2185" s="392">
        <f>'UHCL Fed'!$C$67</f>
        <v>0</v>
      </c>
      <c r="D2185" s="392">
        <f>'UHCL Fed'!$D$67</f>
        <v>0</v>
      </c>
      <c r="E2185" s="392">
        <f>'UHCL Fed'!$E$67</f>
        <v>0</v>
      </c>
      <c r="F2185" s="392">
        <f>'UHCL Fed'!$F$67</f>
        <v>0</v>
      </c>
      <c r="G2185" s="392">
        <f>'UHCL Fed'!$G$67</f>
        <v>0</v>
      </c>
      <c r="H2185" s="393"/>
    </row>
    <row r="2186" spans="1:8" hidden="1" outlineLevel="1" collapsed="1">
      <c r="A2186" s="390"/>
      <c r="B2186" s="394"/>
      <c r="C2186" s="392">
        <f>'UHD Fed'!$C$67</f>
        <v>0</v>
      </c>
      <c r="D2186" s="392">
        <f>'UHD Fed'!$D$67</f>
        <v>0</v>
      </c>
      <c r="E2186" s="392">
        <f>'UHD Fed'!$E$67</f>
        <v>0</v>
      </c>
      <c r="F2186" s="392">
        <f>'UHD Fed'!$F$67</f>
        <v>0</v>
      </c>
      <c r="G2186" s="392">
        <f>'UHD Fed'!$G$67</f>
        <v>0</v>
      </c>
      <c r="H2186" s="393"/>
    </row>
    <row r="2187" spans="1:8" hidden="1" outlineLevel="1" collapsed="1">
      <c r="A2187" s="390"/>
      <c r="B2187" s="394"/>
      <c r="C2187" s="392">
        <f>'UHV Fed'!$C$67</f>
        <v>0</v>
      </c>
      <c r="D2187" s="392">
        <f>'UHV Fed'!$D$67</f>
        <v>0</v>
      </c>
      <c r="E2187" s="392">
        <f>'UHV Fed'!$E$67</f>
        <v>0</v>
      </c>
      <c r="F2187" s="392">
        <f>'UHV Fed'!$F$67</f>
        <v>0</v>
      </c>
      <c r="G2187" s="392">
        <f>'UHV Fed'!$G$67</f>
        <v>0</v>
      </c>
      <c r="H2187" s="393"/>
    </row>
    <row r="2188" spans="1:8" hidden="1" outlineLevel="1" collapsed="1">
      <c r="A2188" s="390"/>
      <c r="B2188" s="394"/>
      <c r="C2188" s="392">
        <f>'UNT Fed'!$C$67</f>
        <v>0</v>
      </c>
      <c r="D2188" s="392">
        <f>'UNT Fed'!$D$67</f>
        <v>0</v>
      </c>
      <c r="E2188" s="392">
        <f>'UNT Fed'!$E$67</f>
        <v>0</v>
      </c>
      <c r="F2188" s="392">
        <f>'UNT Fed'!$F$67</f>
        <v>0</v>
      </c>
      <c r="G2188" s="392">
        <f>'UNT Fed'!$G$67</f>
        <v>0</v>
      </c>
      <c r="H2188" s="393"/>
    </row>
    <row r="2189" spans="1:8" hidden="1" outlineLevel="1" collapsed="1">
      <c r="A2189" s="390"/>
      <c r="B2189" s="394"/>
      <c r="C2189" s="392">
        <f>'UNTD Fed'!$C$67</f>
        <v>0</v>
      </c>
      <c r="D2189" s="392">
        <f>'UNTD Fed'!$D$67</f>
        <v>0</v>
      </c>
      <c r="E2189" s="392">
        <f>'UNTD Fed'!$E$67</f>
        <v>0</v>
      </c>
      <c r="F2189" s="392">
        <f>'UNTD Fed'!$F$67</f>
        <v>0</v>
      </c>
      <c r="G2189" s="392">
        <f>'UNTD Fed'!$G$67</f>
        <v>0</v>
      </c>
      <c r="H2189" s="393"/>
    </row>
    <row r="2190" spans="1:8" hidden="1" outlineLevel="1" collapsed="1">
      <c r="A2190" s="390"/>
      <c r="B2190" s="394"/>
      <c r="C2190" s="392">
        <f>'WTAMU Fed'!$C$67</f>
        <v>0</v>
      </c>
      <c r="D2190" s="392">
        <f>'WTAMU Fed'!$D$67</f>
        <v>0</v>
      </c>
      <c r="E2190" s="392">
        <f>'WTAMU Fed'!$E$67</f>
        <v>0</v>
      </c>
      <c r="F2190" s="392">
        <f>'WTAMU Fed'!$F$67</f>
        <v>0</v>
      </c>
      <c r="G2190" s="392">
        <f>'WTAMU Fed'!$G$67</f>
        <v>0</v>
      </c>
      <c r="H2190" s="393"/>
    </row>
    <row r="2191" spans="1:8" collapsed="1">
      <c r="A2191" s="390" t="s">
        <v>1032</v>
      </c>
      <c r="B2191" s="394"/>
      <c r="C2191" s="392">
        <f>SUM(C2155:C2190)</f>
        <v>0</v>
      </c>
      <c r="D2191" s="392">
        <f>SUM(D2155:D2190)</f>
        <v>0</v>
      </c>
      <c r="E2191" s="392">
        <f>SUM(E2155:E2190)</f>
        <v>0</v>
      </c>
      <c r="F2191" s="392">
        <f>SUM(F2155:F2190)</f>
        <v>0</v>
      </c>
      <c r="G2191" s="392">
        <f>SUM(G2155:G2190)</f>
        <v>0</v>
      </c>
      <c r="H2191" s="393"/>
    </row>
    <row r="2192" spans="1:8" hidden="1" outlineLevel="1">
      <c r="A2192" s="390"/>
      <c r="B2192" s="394"/>
      <c r="C2192" s="392">
        <f>'ARL Fed'!$C$68</f>
        <v>0</v>
      </c>
      <c r="D2192" s="392">
        <f>'ARL Fed'!$D$68</f>
        <v>0</v>
      </c>
      <c r="E2192" s="392">
        <f>'ARL Fed'!$E$68</f>
        <v>0</v>
      </c>
      <c r="F2192" s="392">
        <f>'ARL Fed'!$F$68</f>
        <v>0</v>
      </c>
      <c r="G2192" s="392">
        <f>'ARL Fed'!$G$68</f>
        <v>0</v>
      </c>
      <c r="H2192" s="393"/>
    </row>
    <row r="2193" spans="1:8" hidden="1" outlineLevel="1" collapsed="1">
      <c r="A2193" s="390"/>
      <c r="B2193" s="394"/>
      <c r="C2193" s="392">
        <f>'ASU Fed'!$C$68</f>
        <v>0</v>
      </c>
      <c r="D2193" s="392">
        <f>'ASU Fed'!$D$68</f>
        <v>0</v>
      </c>
      <c r="E2193" s="392">
        <f>'ASU Fed'!$E$68</f>
        <v>0</v>
      </c>
      <c r="F2193" s="392">
        <f>'ASU Fed'!$F$68</f>
        <v>0</v>
      </c>
      <c r="G2193" s="392">
        <f>'ASU Fed'!$G$68</f>
        <v>0</v>
      </c>
      <c r="H2193" s="393"/>
    </row>
    <row r="2194" spans="1:8" hidden="1" outlineLevel="1" collapsed="1">
      <c r="A2194" s="390"/>
      <c r="B2194" s="394"/>
      <c r="C2194" s="392">
        <f>'AUS1 Fed'!$C$68</f>
        <v>0</v>
      </c>
      <c r="D2194" s="392">
        <f>'AUS1 Fed'!$D$68</f>
        <v>0</v>
      </c>
      <c r="E2194" s="392">
        <f>'AUS1 Fed'!$E$68</f>
        <v>0</v>
      </c>
      <c r="F2194" s="392">
        <f>'AUS1 Fed'!$F$68</f>
        <v>0</v>
      </c>
      <c r="G2194" s="392">
        <f>'AUS1 Fed'!$G$68</f>
        <v>0</v>
      </c>
      <c r="H2194" s="393"/>
    </row>
    <row r="2195" spans="1:8" hidden="1" outlineLevel="1" collapsed="1">
      <c r="A2195" s="390"/>
      <c r="B2195" s="394"/>
      <c r="C2195" s="392">
        <f>'Dal Fed'!$C$68</f>
        <v>0</v>
      </c>
      <c r="D2195" s="392">
        <f>'Dal Fed'!$D$68</f>
        <v>0</v>
      </c>
      <c r="E2195" s="392">
        <f>'Dal Fed'!$E$68</f>
        <v>0</v>
      </c>
      <c r="F2195" s="392">
        <f>'Dal Fed'!$F$68</f>
        <v>0</v>
      </c>
      <c r="G2195" s="392">
        <f>'Dal Fed'!$G$68</f>
        <v>0</v>
      </c>
      <c r="H2195" s="393"/>
    </row>
    <row r="2196" spans="1:8" hidden="1" outlineLevel="1" collapsed="1">
      <c r="A2196" s="390"/>
      <c r="B2196" s="394"/>
      <c r="C2196" s="392">
        <f>'E-P Fed'!$C$68</f>
        <v>0</v>
      </c>
      <c r="D2196" s="392">
        <f>'E-P Fed'!$D$68</f>
        <v>0</v>
      </c>
      <c r="E2196" s="392">
        <f>'E-P Fed'!$E$68</f>
        <v>0</v>
      </c>
      <c r="F2196" s="392">
        <f>'E-P Fed'!$F$68</f>
        <v>0</v>
      </c>
      <c r="G2196" s="392">
        <f>'E-P Fed'!$G$68</f>
        <v>0</v>
      </c>
      <c r="H2196" s="393"/>
    </row>
    <row r="2197" spans="1:8" hidden="1" outlineLevel="1" collapsed="1">
      <c r="A2197" s="390"/>
      <c r="B2197" s="394"/>
      <c r="C2197" s="392">
        <f>'LU Fed'!$C$68</f>
        <v>0</v>
      </c>
      <c r="D2197" s="392">
        <f>'LU Fed'!$D$68</f>
        <v>0</v>
      </c>
      <c r="E2197" s="392">
        <f>'LU Fed'!$E$68</f>
        <v>0</v>
      </c>
      <c r="F2197" s="392">
        <f>'LU Fed'!$F$68</f>
        <v>0</v>
      </c>
      <c r="G2197" s="392">
        <f>'LU Fed'!$G$68</f>
        <v>0</v>
      </c>
      <c r="H2197" s="393"/>
    </row>
    <row r="2198" spans="1:8" hidden="1" outlineLevel="1" collapsed="1">
      <c r="A2198" s="390"/>
      <c r="B2198" s="394"/>
      <c r="C2198" s="392">
        <f>'MIdWST Fed'!$C$68</f>
        <v>0</v>
      </c>
      <c r="D2198" s="392">
        <f>'MIdWST Fed'!$D$68</f>
        <v>0</v>
      </c>
      <c r="E2198" s="392">
        <f>'MIdWST Fed'!$E$68</f>
        <v>0</v>
      </c>
      <c r="F2198" s="392">
        <f>'MIdWST Fed'!$F$68</f>
        <v>0</v>
      </c>
      <c r="G2198" s="392">
        <f>'MIdWST Fed'!$G$68</f>
        <v>0</v>
      </c>
      <c r="H2198" s="393"/>
    </row>
    <row r="2199" spans="1:8" hidden="1" outlineLevel="1" collapsed="1">
      <c r="A2199" s="390"/>
      <c r="B2199" s="394"/>
      <c r="C2199" s="392">
        <f>'P-B Fed'!$C$68</f>
        <v>0</v>
      </c>
      <c r="D2199" s="392">
        <f>'P-B Fed'!$D$68</f>
        <v>0</v>
      </c>
      <c r="E2199" s="392">
        <f>'P-B Fed'!$E$68</f>
        <v>0</v>
      </c>
      <c r="F2199" s="392">
        <f>'P-B Fed'!$F$68</f>
        <v>0</v>
      </c>
      <c r="G2199" s="392">
        <f>'P-B Fed'!$G$68</f>
        <v>0</v>
      </c>
      <c r="H2199" s="393"/>
    </row>
    <row r="2200" spans="1:8" hidden="1" outlineLevel="1" collapsed="1">
      <c r="A2200" s="390"/>
      <c r="B2200" s="394"/>
      <c r="C2200" s="392">
        <f>'PVAMU Fed'!$C$68</f>
        <v>0</v>
      </c>
      <c r="D2200" s="392">
        <f>'PVAMU Fed'!$D$68</f>
        <v>0</v>
      </c>
      <c r="E2200" s="392">
        <f>'PVAMU Fed'!$E$68</f>
        <v>0</v>
      </c>
      <c r="F2200" s="392">
        <f>'PVAMU Fed'!$F$68</f>
        <v>0</v>
      </c>
      <c r="G2200" s="392">
        <f>'PVAMU Fed'!$G$68</f>
        <v>0</v>
      </c>
      <c r="H2200" s="393"/>
    </row>
    <row r="2201" spans="1:8" hidden="1" outlineLevel="1" collapsed="1">
      <c r="A2201" s="390"/>
      <c r="B2201" s="394"/>
      <c r="C2201" s="392">
        <f>'RGV1 Fed'!$C$68</f>
        <v>0</v>
      </c>
      <c r="D2201" s="392">
        <f>'RGV1 Fed'!$D$68</f>
        <v>0</v>
      </c>
      <c r="E2201" s="392">
        <f>'RGV1 Fed'!$E$68</f>
        <v>0</v>
      </c>
      <c r="F2201" s="392">
        <f>'RGV1 Fed'!$F$68</f>
        <v>0</v>
      </c>
      <c r="G2201" s="392">
        <f>'RGV1 Fed'!$G$68</f>
        <v>0</v>
      </c>
      <c r="H2201" s="393"/>
    </row>
    <row r="2202" spans="1:8" hidden="1" outlineLevel="1" collapsed="1">
      <c r="A2202" s="390"/>
      <c r="B2202" s="394"/>
      <c r="C2202" s="392">
        <f>'S-A Fed'!$C$68</f>
        <v>0</v>
      </c>
      <c r="D2202" s="392">
        <f>'S-A Fed'!$D$68</f>
        <v>0</v>
      </c>
      <c r="E2202" s="392">
        <f>'S-A Fed'!$E$68</f>
        <v>0</v>
      </c>
      <c r="F2202" s="392">
        <f>'S-A Fed'!$F$68</f>
        <v>0</v>
      </c>
      <c r="G2202" s="392">
        <f>'S-A Fed'!$G$68</f>
        <v>0</v>
      </c>
      <c r="H2202" s="393"/>
    </row>
    <row r="2203" spans="1:8" hidden="1" outlineLevel="1" collapsed="1">
      <c r="A2203" s="390"/>
      <c r="B2203" s="394"/>
      <c r="C2203" s="392">
        <f>'SFA Fed'!$C$68</f>
        <v>0</v>
      </c>
      <c r="D2203" s="392">
        <f>'SFA Fed'!$D$68</f>
        <v>0</v>
      </c>
      <c r="E2203" s="392">
        <f>'SFA Fed'!$E$68</f>
        <v>0</v>
      </c>
      <c r="F2203" s="392">
        <f>'SFA Fed'!$F$68</f>
        <v>0</v>
      </c>
      <c r="G2203" s="392">
        <f>'SFA Fed'!$G$68</f>
        <v>0</v>
      </c>
      <c r="H2203" s="393"/>
    </row>
    <row r="2204" spans="1:8" hidden="1" outlineLevel="1" collapsed="1">
      <c r="A2204" s="390"/>
      <c r="B2204" s="394"/>
      <c r="C2204" s="392">
        <f>'SHSU1 Fed'!$C$68</f>
        <v>0</v>
      </c>
      <c r="D2204" s="392">
        <f>'SHSU1 Fed'!$D$68</f>
        <v>0</v>
      </c>
      <c r="E2204" s="392">
        <f>'SHSU1 Fed'!$E$68</f>
        <v>0</v>
      </c>
      <c r="F2204" s="392">
        <f>'SHSU1 Fed'!$F$68</f>
        <v>0</v>
      </c>
      <c r="G2204" s="392">
        <f>'SHSU1 Fed'!$G$68</f>
        <v>0</v>
      </c>
      <c r="H2204" s="393"/>
    </row>
    <row r="2205" spans="1:8" hidden="1" outlineLevel="1" collapsed="1">
      <c r="A2205" s="390"/>
      <c r="B2205" s="394"/>
      <c r="C2205" s="392">
        <f>'SRSU Fed'!$C$68</f>
        <v>0</v>
      </c>
      <c r="D2205" s="392">
        <f>'SRSU Fed'!$D$68</f>
        <v>0</v>
      </c>
      <c r="E2205" s="392">
        <f>'SRSU Fed'!$E$68</f>
        <v>0</v>
      </c>
      <c r="F2205" s="392">
        <f>'SRSU Fed'!$F$68</f>
        <v>0</v>
      </c>
      <c r="G2205" s="392">
        <f>'SRSU Fed'!$G$68</f>
        <v>0</v>
      </c>
      <c r="H2205" s="393"/>
    </row>
    <row r="2206" spans="1:8" hidden="1" outlineLevel="1" collapsed="1">
      <c r="A2206" s="390"/>
      <c r="B2206" s="394"/>
      <c r="C2206" s="392">
        <f>'TAMIU Fed'!$C$68</f>
        <v>0</v>
      </c>
      <c r="D2206" s="392">
        <f>'TAMIU Fed'!$D$68</f>
        <v>0</v>
      </c>
      <c r="E2206" s="392">
        <f>'TAMIU Fed'!$E$68</f>
        <v>0</v>
      </c>
      <c r="F2206" s="392">
        <f>'TAMIU Fed'!$F$68</f>
        <v>0</v>
      </c>
      <c r="G2206" s="392">
        <f>'TAMIU Fed'!$G$68</f>
        <v>0</v>
      </c>
      <c r="H2206" s="393"/>
    </row>
    <row r="2207" spans="1:8" hidden="1" outlineLevel="1" collapsed="1">
      <c r="A2207" s="390"/>
      <c r="B2207" s="394"/>
      <c r="C2207" s="392">
        <f>'TAMU Fed'!$C$68</f>
        <v>0</v>
      </c>
      <c r="D2207" s="392">
        <f>'TAMU Fed'!$D$68</f>
        <v>0</v>
      </c>
      <c r="E2207" s="392">
        <f>'TAMU Fed'!$E$68</f>
        <v>0</v>
      </c>
      <c r="F2207" s="392">
        <f>'TAMU Fed'!$F$68</f>
        <v>0</v>
      </c>
      <c r="G2207" s="392">
        <f>'TAMU Fed'!$G$68</f>
        <v>0</v>
      </c>
      <c r="H2207" s="393"/>
    </row>
    <row r="2208" spans="1:8" hidden="1" outlineLevel="1" collapsed="1">
      <c r="A2208" s="390"/>
      <c r="B2208" s="394"/>
      <c r="C2208" s="392">
        <f>'TAMUC Fed'!$C$68</f>
        <v>0</v>
      </c>
      <c r="D2208" s="392">
        <f>'TAMUC Fed'!$D$68</f>
        <v>0</v>
      </c>
      <c r="E2208" s="392">
        <f>'TAMUC Fed'!$E$68</f>
        <v>0</v>
      </c>
      <c r="F2208" s="392">
        <f>'TAMUC Fed'!$F$68</f>
        <v>0</v>
      </c>
      <c r="G2208" s="392">
        <f>'TAMUC Fed'!$G$68</f>
        <v>0</v>
      </c>
      <c r="H2208" s="393"/>
    </row>
    <row r="2209" spans="1:8" hidden="1" outlineLevel="1" collapsed="1">
      <c r="A2209" s="390"/>
      <c r="B2209" s="394"/>
      <c r="C2209" s="392">
        <f>'TAMUCC Fed'!$C$68</f>
        <v>0</v>
      </c>
      <c r="D2209" s="392">
        <f>'TAMUCC Fed'!$D$68</f>
        <v>0</v>
      </c>
      <c r="E2209" s="392">
        <f>'TAMUCC Fed'!$E$68</f>
        <v>0</v>
      </c>
      <c r="F2209" s="392">
        <f>'TAMUCC Fed'!$F$68</f>
        <v>0</v>
      </c>
      <c r="G2209" s="392">
        <f>'TAMUCC Fed'!$G$68</f>
        <v>0</v>
      </c>
      <c r="H2209" s="393"/>
    </row>
    <row r="2210" spans="1:8" hidden="1" outlineLevel="1" collapsed="1">
      <c r="A2210" s="390"/>
      <c r="B2210" s="394"/>
      <c r="C2210" s="392">
        <f>'TAMUCT Fed'!$C$68</f>
        <v>0</v>
      </c>
      <c r="D2210" s="392">
        <f>'TAMUCT Fed'!$D$68</f>
        <v>0</v>
      </c>
      <c r="E2210" s="392">
        <f>'TAMUCT Fed'!$E$68</f>
        <v>0</v>
      </c>
      <c r="F2210" s="392">
        <f>'TAMUCT Fed'!$F$68</f>
        <v>0</v>
      </c>
      <c r="G2210" s="392">
        <f>'TAMUCT Fed'!$G$68</f>
        <v>0</v>
      </c>
      <c r="H2210" s="393"/>
    </row>
    <row r="2211" spans="1:8" hidden="1" outlineLevel="1" collapsed="1">
      <c r="A2211" s="390"/>
      <c r="B2211" s="394"/>
      <c r="C2211" s="392">
        <f>'TAMUG Fed'!$C$68</f>
        <v>0</v>
      </c>
      <c r="D2211" s="392">
        <f>'TAMUG Fed'!$D$68</f>
        <v>0</v>
      </c>
      <c r="E2211" s="392">
        <f>'TAMUG Fed'!$E$68</f>
        <v>0</v>
      </c>
      <c r="F2211" s="392">
        <f>'TAMUG Fed'!$F$68</f>
        <v>0</v>
      </c>
      <c r="G2211" s="392">
        <f>'TAMUG Fed'!$G$68</f>
        <v>0</v>
      </c>
      <c r="H2211" s="393"/>
    </row>
    <row r="2212" spans="1:8" hidden="1" outlineLevel="1" collapsed="1">
      <c r="A2212" s="390"/>
      <c r="B2212" s="394"/>
      <c r="C2212" s="392">
        <f>'TAMUK Fed'!$C$68</f>
        <v>0</v>
      </c>
      <c r="D2212" s="392">
        <f>'TAMUK Fed'!$D$68</f>
        <v>0</v>
      </c>
      <c r="E2212" s="392">
        <f>'TAMUK Fed'!$E$68</f>
        <v>0</v>
      </c>
      <c r="F2212" s="392">
        <f>'TAMUK Fed'!$F$68</f>
        <v>0</v>
      </c>
      <c r="G2212" s="392">
        <f>'TAMUK Fed'!$G$68</f>
        <v>0</v>
      </c>
      <c r="H2212" s="393"/>
    </row>
    <row r="2213" spans="1:8" hidden="1" outlineLevel="1" collapsed="1">
      <c r="A2213" s="390"/>
      <c r="B2213" s="394"/>
      <c r="C2213" s="392">
        <f>'TAMUSA Fed'!$C$68</f>
        <v>0</v>
      </c>
      <c r="D2213" s="392">
        <f>'TAMUSA Fed'!$D$68</f>
        <v>0</v>
      </c>
      <c r="E2213" s="392">
        <f>'TAMUSA Fed'!$E$68</f>
        <v>0</v>
      </c>
      <c r="F2213" s="392">
        <f>'TAMUSA Fed'!$F$68</f>
        <v>0</v>
      </c>
      <c r="G2213" s="392">
        <f>'TAMUSA Fed'!$G$68</f>
        <v>0</v>
      </c>
      <c r="H2213" s="393"/>
    </row>
    <row r="2214" spans="1:8" hidden="1" outlineLevel="1" collapsed="1">
      <c r="A2214" s="390"/>
      <c r="B2214" s="394"/>
      <c r="C2214" s="392">
        <f>'TAMUT Fed'!$C$68</f>
        <v>0</v>
      </c>
      <c r="D2214" s="392">
        <f>'TAMUT Fed'!$D$68</f>
        <v>0</v>
      </c>
      <c r="E2214" s="392">
        <f>'TAMUT Fed'!$E$68</f>
        <v>0</v>
      </c>
      <c r="F2214" s="392">
        <f>'TAMUT Fed'!$F$68</f>
        <v>0</v>
      </c>
      <c r="G2214" s="392">
        <f>'TAMUT Fed'!$G$68</f>
        <v>0</v>
      </c>
      <c r="H2214" s="393"/>
    </row>
    <row r="2215" spans="1:8" hidden="1" outlineLevel="1" collapsed="1">
      <c r="A2215" s="390"/>
      <c r="B2215" s="394"/>
      <c r="C2215" s="392">
        <f>'TARLST Fed'!$C$68</f>
        <v>0</v>
      </c>
      <c r="D2215" s="392">
        <f>'TARLST Fed'!$D$68</f>
        <v>0</v>
      </c>
      <c r="E2215" s="392">
        <f>'TARLST Fed'!$E$68</f>
        <v>0</v>
      </c>
      <c r="F2215" s="392">
        <f>'TARLST Fed'!$F$68</f>
        <v>0</v>
      </c>
      <c r="G2215" s="392">
        <f>'TARLST Fed'!$G$68</f>
        <v>0</v>
      </c>
      <c r="H2215" s="393"/>
    </row>
    <row r="2216" spans="1:8" hidden="1" outlineLevel="1" collapsed="1">
      <c r="A2216" s="390"/>
      <c r="B2216" s="394"/>
      <c r="C2216" s="392">
        <f>'TSU Fed'!$C$68</f>
        <v>0</v>
      </c>
      <c r="D2216" s="392">
        <f>'TSU Fed'!$D$68</f>
        <v>0</v>
      </c>
      <c r="E2216" s="392">
        <f>'TSU Fed'!$E$68</f>
        <v>0</v>
      </c>
      <c r="F2216" s="392">
        <f>'TSU Fed'!$F$68</f>
        <v>0</v>
      </c>
      <c r="G2216" s="392">
        <f>'TSU Fed'!$G$68</f>
        <v>0</v>
      </c>
      <c r="H2216" s="393"/>
    </row>
    <row r="2217" spans="1:8" hidden="1" outlineLevel="1" collapsed="1">
      <c r="A2217" s="390"/>
      <c r="B2217" s="394"/>
      <c r="C2217" s="392">
        <f>'TTU Fed'!$C$68</f>
        <v>0</v>
      </c>
      <c r="D2217" s="392">
        <f>'TTU Fed'!$D$68</f>
        <v>0</v>
      </c>
      <c r="E2217" s="392">
        <f>'TTU Fed'!$E$68</f>
        <v>0</v>
      </c>
      <c r="F2217" s="392">
        <f>'TTU Fed'!$F$68</f>
        <v>0</v>
      </c>
      <c r="G2217" s="392">
        <f>'TTU Fed'!$G$68</f>
        <v>0</v>
      </c>
      <c r="H2217" s="393"/>
    </row>
    <row r="2218" spans="1:8" hidden="1" outlineLevel="1" collapsed="1">
      <c r="A2218" s="390"/>
      <c r="B2218" s="394"/>
      <c r="C2218" s="392">
        <f>'TWU Fed'!$C$68</f>
        <v>0</v>
      </c>
      <c r="D2218" s="392">
        <f>'TWU Fed'!$D$68</f>
        <v>0</v>
      </c>
      <c r="E2218" s="392">
        <f>'TWU Fed'!$E$68</f>
        <v>0</v>
      </c>
      <c r="F2218" s="392">
        <f>'TWU Fed'!$F$68</f>
        <v>0</v>
      </c>
      <c r="G2218" s="392">
        <f>'TWU Fed'!$G$68</f>
        <v>0</v>
      </c>
      <c r="H2218" s="393"/>
    </row>
    <row r="2219" spans="1:8" hidden="1" outlineLevel="1" collapsed="1">
      <c r="A2219" s="390"/>
      <c r="B2219" s="394"/>
      <c r="C2219" s="392">
        <f>'TXST Fed'!$C$68</f>
        <v>0</v>
      </c>
      <c r="D2219" s="392">
        <f>'TXST Fed'!$D$68</f>
        <v>0</v>
      </c>
      <c r="E2219" s="392">
        <f>'TXST Fed'!$E$68</f>
        <v>0</v>
      </c>
      <c r="F2219" s="392">
        <f>'TXST Fed'!$F$68</f>
        <v>0</v>
      </c>
      <c r="G2219" s="392">
        <f>'TXST Fed'!$G$68</f>
        <v>0</v>
      </c>
      <c r="H2219" s="393"/>
    </row>
    <row r="2220" spans="1:8" hidden="1" outlineLevel="1" collapsed="1">
      <c r="A2220" s="390"/>
      <c r="B2220" s="394"/>
      <c r="C2220" s="392">
        <f>'TYL Fed'!$C$68</f>
        <v>0</v>
      </c>
      <c r="D2220" s="392">
        <f>'TYL Fed'!$D$68</f>
        <v>0</v>
      </c>
      <c r="E2220" s="392">
        <f>'TYL Fed'!$E$68</f>
        <v>0</v>
      </c>
      <c r="F2220" s="392">
        <f>'TYL Fed'!$F$68</f>
        <v>0</v>
      </c>
      <c r="G2220" s="392">
        <f>'TYL Fed'!$G$68</f>
        <v>0</v>
      </c>
      <c r="H2220" s="393"/>
    </row>
    <row r="2221" spans="1:8" hidden="1" outlineLevel="1" collapsed="1">
      <c r="A2221" s="390"/>
      <c r="B2221" s="394"/>
      <c r="C2221" s="392">
        <f>'UH1 Fed'!$C$68</f>
        <v>0</v>
      </c>
      <c r="D2221" s="392">
        <f>'UH1 Fed'!$D$68</f>
        <v>0</v>
      </c>
      <c r="E2221" s="392">
        <f>'UH1 Fed'!$E$68</f>
        <v>0</v>
      </c>
      <c r="F2221" s="392">
        <f>'UH1 Fed'!$F$68</f>
        <v>0</v>
      </c>
      <c r="G2221" s="392">
        <f>'UH1 Fed'!$G$68</f>
        <v>0</v>
      </c>
      <c r="H2221" s="393"/>
    </row>
    <row r="2222" spans="1:8" hidden="1" outlineLevel="1" collapsed="1">
      <c r="A2222" s="390"/>
      <c r="B2222" s="394"/>
      <c r="C2222" s="392">
        <f>'UHCL Fed'!$C$68</f>
        <v>0</v>
      </c>
      <c r="D2222" s="392">
        <f>'UHCL Fed'!$D$68</f>
        <v>0</v>
      </c>
      <c r="E2222" s="392">
        <f>'UHCL Fed'!$E$68</f>
        <v>0</v>
      </c>
      <c r="F2222" s="392">
        <f>'UHCL Fed'!$F$68</f>
        <v>0</v>
      </c>
      <c r="G2222" s="392">
        <f>'UHCL Fed'!$G$68</f>
        <v>0</v>
      </c>
      <c r="H2222" s="393"/>
    </row>
    <row r="2223" spans="1:8" hidden="1" outlineLevel="1" collapsed="1">
      <c r="A2223" s="390"/>
      <c r="B2223" s="394"/>
      <c r="C2223" s="392">
        <f>'UHD Fed'!$C$68</f>
        <v>0</v>
      </c>
      <c r="D2223" s="392">
        <f>'UHD Fed'!$D$68</f>
        <v>0</v>
      </c>
      <c r="E2223" s="392">
        <f>'UHD Fed'!$E$68</f>
        <v>0</v>
      </c>
      <c r="F2223" s="392">
        <f>'UHD Fed'!$F$68</f>
        <v>0</v>
      </c>
      <c r="G2223" s="392">
        <f>'UHD Fed'!$G$68</f>
        <v>0</v>
      </c>
      <c r="H2223" s="393"/>
    </row>
    <row r="2224" spans="1:8" hidden="1" outlineLevel="1" collapsed="1">
      <c r="A2224" s="390"/>
      <c r="B2224" s="394"/>
      <c r="C2224" s="392">
        <f>'UHV Fed'!$C$68</f>
        <v>0</v>
      </c>
      <c r="D2224" s="392">
        <f>'UHV Fed'!$D$68</f>
        <v>0</v>
      </c>
      <c r="E2224" s="392">
        <f>'UHV Fed'!$E$68</f>
        <v>0</v>
      </c>
      <c r="F2224" s="392">
        <f>'UHV Fed'!$F$68</f>
        <v>0</v>
      </c>
      <c r="G2224" s="392">
        <f>'UHV Fed'!$G$68</f>
        <v>0</v>
      </c>
      <c r="H2224" s="393"/>
    </row>
    <row r="2225" spans="1:8" hidden="1" outlineLevel="1" collapsed="1">
      <c r="A2225" s="390"/>
      <c r="B2225" s="394"/>
      <c r="C2225" s="392">
        <f>'UNT Fed'!$C$68</f>
        <v>0</v>
      </c>
      <c r="D2225" s="392">
        <f>'UNT Fed'!$D$68</f>
        <v>0</v>
      </c>
      <c r="E2225" s="392">
        <f>'UNT Fed'!$E$68</f>
        <v>0</v>
      </c>
      <c r="F2225" s="392">
        <f>'UNT Fed'!$F$68</f>
        <v>0</v>
      </c>
      <c r="G2225" s="392">
        <f>'UNT Fed'!$G$68</f>
        <v>0</v>
      </c>
      <c r="H2225" s="393"/>
    </row>
    <row r="2226" spans="1:8" hidden="1" outlineLevel="1" collapsed="1">
      <c r="A2226" s="390"/>
      <c r="B2226" s="394"/>
      <c r="C2226" s="392">
        <f>'UNTD Fed'!$C$68</f>
        <v>0</v>
      </c>
      <c r="D2226" s="392">
        <f>'UNTD Fed'!$D$68</f>
        <v>0</v>
      </c>
      <c r="E2226" s="392">
        <f>'UNTD Fed'!$E$68</f>
        <v>0</v>
      </c>
      <c r="F2226" s="392">
        <f>'UNTD Fed'!$F$68</f>
        <v>0</v>
      </c>
      <c r="G2226" s="392">
        <f>'UNTD Fed'!$G$68</f>
        <v>0</v>
      </c>
      <c r="H2226" s="393"/>
    </row>
    <row r="2227" spans="1:8" hidden="1" outlineLevel="1" collapsed="1">
      <c r="A2227" s="390"/>
      <c r="B2227" s="394"/>
      <c r="C2227" s="392">
        <f>'WTAMU Fed'!$C$68</f>
        <v>0</v>
      </c>
      <c r="D2227" s="392">
        <f>'WTAMU Fed'!$D$68</f>
        <v>0</v>
      </c>
      <c r="E2227" s="392">
        <f>'WTAMU Fed'!$E$68</f>
        <v>0</v>
      </c>
      <c r="F2227" s="392">
        <f>'WTAMU Fed'!$F$68</f>
        <v>0</v>
      </c>
      <c r="G2227" s="392">
        <f>'WTAMU Fed'!$G$68</f>
        <v>0</v>
      </c>
      <c r="H2227" s="393"/>
    </row>
    <row r="2228" spans="1:8" collapsed="1">
      <c r="A2228" s="390" t="s">
        <v>1032</v>
      </c>
      <c r="B2228" s="394"/>
      <c r="C2228" s="392">
        <f>SUM(C2192:C2227)</f>
        <v>0</v>
      </c>
      <c r="D2228" s="392">
        <f>SUM(D2192:D2227)</f>
        <v>0</v>
      </c>
      <c r="E2228" s="392">
        <f>SUM(E2192:E2227)</f>
        <v>0</v>
      </c>
      <c r="F2228" s="392">
        <f>SUM(F2192:F2227)</f>
        <v>0</v>
      </c>
      <c r="G2228" s="392">
        <f>SUM(G2192:G2227)</f>
        <v>0</v>
      </c>
      <c r="H2228" s="393"/>
    </row>
    <row r="2229" spans="1:8" hidden="1" outlineLevel="1">
      <c r="A2229" s="390"/>
      <c r="B2229" s="394"/>
      <c r="C2229" s="392">
        <f>'ARL Fed'!$C$69</f>
        <v>0</v>
      </c>
      <c r="D2229" s="392">
        <f>'ARL Fed'!$D$69</f>
        <v>0</v>
      </c>
      <c r="E2229" s="392">
        <f>'ARL Fed'!$E$69</f>
        <v>0</v>
      </c>
      <c r="F2229" s="392">
        <f>'ARL Fed'!$F$69</f>
        <v>0</v>
      </c>
      <c r="G2229" s="392">
        <f>'ARL Fed'!$G$69</f>
        <v>0</v>
      </c>
      <c r="H2229" s="393"/>
    </row>
    <row r="2230" spans="1:8" hidden="1" outlineLevel="1" collapsed="1">
      <c r="A2230" s="390"/>
      <c r="B2230" s="394"/>
      <c r="C2230" s="392">
        <f>'ASU Fed'!$C$69</f>
        <v>0</v>
      </c>
      <c r="D2230" s="392">
        <f>'ASU Fed'!$D$69</f>
        <v>0</v>
      </c>
      <c r="E2230" s="392">
        <f>'ASU Fed'!$E$69</f>
        <v>0</v>
      </c>
      <c r="F2230" s="392">
        <f>'ASU Fed'!$F$69</f>
        <v>0</v>
      </c>
      <c r="G2230" s="392">
        <f>'ASU Fed'!$G$69</f>
        <v>0</v>
      </c>
      <c r="H2230" s="393"/>
    </row>
    <row r="2231" spans="1:8" hidden="1" outlineLevel="1" collapsed="1">
      <c r="A2231" s="390"/>
      <c r="B2231" s="394"/>
      <c r="C2231" s="392">
        <f>'AUS1 Fed'!$C$69</f>
        <v>0</v>
      </c>
      <c r="D2231" s="392">
        <f>'AUS1 Fed'!$D$69</f>
        <v>0</v>
      </c>
      <c r="E2231" s="392">
        <f>'AUS1 Fed'!$E$69</f>
        <v>0</v>
      </c>
      <c r="F2231" s="392">
        <f>'AUS1 Fed'!$F$69</f>
        <v>0</v>
      </c>
      <c r="G2231" s="392">
        <f>'AUS1 Fed'!$G$69</f>
        <v>0</v>
      </c>
      <c r="H2231" s="393"/>
    </row>
    <row r="2232" spans="1:8" hidden="1" outlineLevel="1" collapsed="1">
      <c r="A2232" s="390"/>
      <c r="B2232" s="394"/>
      <c r="C2232" s="392">
        <f>'Dal Fed'!$C$69</f>
        <v>0</v>
      </c>
      <c r="D2232" s="392">
        <f>'Dal Fed'!$D$69</f>
        <v>0</v>
      </c>
      <c r="E2232" s="392">
        <f>'Dal Fed'!$E$69</f>
        <v>0</v>
      </c>
      <c r="F2232" s="392">
        <f>'Dal Fed'!$F$69</f>
        <v>0</v>
      </c>
      <c r="G2232" s="392">
        <f>'Dal Fed'!$G$69</f>
        <v>0</v>
      </c>
      <c r="H2232" s="393"/>
    </row>
    <row r="2233" spans="1:8" hidden="1" outlineLevel="1" collapsed="1">
      <c r="A2233" s="390"/>
      <c r="B2233" s="394"/>
      <c r="C2233" s="392">
        <f>'E-P Fed'!$C$69</f>
        <v>0</v>
      </c>
      <c r="D2233" s="392">
        <f>'E-P Fed'!$D$69</f>
        <v>0</v>
      </c>
      <c r="E2233" s="392">
        <f>'E-P Fed'!$E$69</f>
        <v>0</v>
      </c>
      <c r="F2233" s="392">
        <f>'E-P Fed'!$F$69</f>
        <v>0</v>
      </c>
      <c r="G2233" s="392">
        <f>'E-P Fed'!$G$69</f>
        <v>0</v>
      </c>
      <c r="H2233" s="393"/>
    </row>
    <row r="2234" spans="1:8" hidden="1" outlineLevel="1" collapsed="1">
      <c r="A2234" s="390"/>
      <c r="B2234" s="394"/>
      <c r="C2234" s="392">
        <f>'LU Fed'!$C$69</f>
        <v>0</v>
      </c>
      <c r="D2234" s="392">
        <f>'LU Fed'!$D$69</f>
        <v>0</v>
      </c>
      <c r="E2234" s="392">
        <f>'LU Fed'!$E$69</f>
        <v>0</v>
      </c>
      <c r="F2234" s="392">
        <f>'LU Fed'!$F$69</f>
        <v>0</v>
      </c>
      <c r="G2234" s="392">
        <f>'LU Fed'!$G$69</f>
        <v>0</v>
      </c>
      <c r="H2234" s="393"/>
    </row>
    <row r="2235" spans="1:8" hidden="1" outlineLevel="1" collapsed="1">
      <c r="A2235" s="390"/>
      <c r="B2235" s="394"/>
      <c r="C2235" s="392">
        <f>'MIdWST Fed'!$C$69</f>
        <v>0</v>
      </c>
      <c r="D2235" s="392">
        <f>'MIdWST Fed'!$D$69</f>
        <v>0</v>
      </c>
      <c r="E2235" s="392">
        <f>'MIdWST Fed'!$E$69</f>
        <v>0</v>
      </c>
      <c r="F2235" s="392">
        <f>'MIdWST Fed'!$F$69</f>
        <v>0</v>
      </c>
      <c r="G2235" s="392">
        <f>'MIdWST Fed'!$G$69</f>
        <v>0</v>
      </c>
      <c r="H2235" s="393"/>
    </row>
    <row r="2236" spans="1:8" hidden="1" outlineLevel="1" collapsed="1">
      <c r="A2236" s="390"/>
      <c r="B2236" s="394"/>
      <c r="C2236" s="392">
        <f>'P-B Fed'!$C$69</f>
        <v>0</v>
      </c>
      <c r="D2236" s="392">
        <f>'P-B Fed'!$D$69</f>
        <v>0</v>
      </c>
      <c r="E2236" s="392">
        <f>'P-B Fed'!$E$69</f>
        <v>0</v>
      </c>
      <c r="F2236" s="392">
        <f>'P-B Fed'!$F$69</f>
        <v>0</v>
      </c>
      <c r="G2236" s="392">
        <f>'P-B Fed'!$G$69</f>
        <v>0</v>
      </c>
      <c r="H2236" s="393"/>
    </row>
    <row r="2237" spans="1:8" hidden="1" outlineLevel="1" collapsed="1">
      <c r="A2237" s="390"/>
      <c r="B2237" s="394"/>
      <c r="C2237" s="392">
        <f>'PVAMU Fed'!$C$69</f>
        <v>0</v>
      </c>
      <c r="D2237" s="392">
        <f>'PVAMU Fed'!$D$69</f>
        <v>0</v>
      </c>
      <c r="E2237" s="392">
        <f>'PVAMU Fed'!$E$69</f>
        <v>0</v>
      </c>
      <c r="F2237" s="392">
        <f>'PVAMU Fed'!$F$69</f>
        <v>0</v>
      </c>
      <c r="G2237" s="392">
        <f>'PVAMU Fed'!$G$69</f>
        <v>0</v>
      </c>
      <c r="H2237" s="393"/>
    </row>
    <row r="2238" spans="1:8" hidden="1" outlineLevel="1" collapsed="1">
      <c r="A2238" s="390"/>
      <c r="B2238" s="394"/>
      <c r="C2238" s="392">
        <f>'RGV1 Fed'!$C$69</f>
        <v>0</v>
      </c>
      <c r="D2238" s="392">
        <f>'RGV1 Fed'!$D$69</f>
        <v>0</v>
      </c>
      <c r="E2238" s="392">
        <f>'RGV1 Fed'!$E$69</f>
        <v>0</v>
      </c>
      <c r="F2238" s="392">
        <f>'RGV1 Fed'!$F$69</f>
        <v>0</v>
      </c>
      <c r="G2238" s="392">
        <f>'RGV1 Fed'!$G$69</f>
        <v>0</v>
      </c>
      <c r="H2238" s="393"/>
    </row>
    <row r="2239" spans="1:8" hidden="1" outlineLevel="1" collapsed="1">
      <c r="A2239" s="390"/>
      <c r="B2239" s="394"/>
      <c r="C2239" s="392">
        <f>'S-A Fed'!$C$69</f>
        <v>0</v>
      </c>
      <c r="D2239" s="392">
        <f>'S-A Fed'!$D$69</f>
        <v>0</v>
      </c>
      <c r="E2239" s="392">
        <f>'S-A Fed'!$E$69</f>
        <v>0</v>
      </c>
      <c r="F2239" s="392">
        <f>'S-A Fed'!$F$69</f>
        <v>0</v>
      </c>
      <c r="G2239" s="392">
        <f>'S-A Fed'!$G$69</f>
        <v>0</v>
      </c>
      <c r="H2239" s="393"/>
    </row>
    <row r="2240" spans="1:8" hidden="1" outlineLevel="1" collapsed="1">
      <c r="A2240" s="390"/>
      <c r="B2240" s="394"/>
      <c r="C2240" s="392">
        <f>'SFA Fed'!$C$69</f>
        <v>0</v>
      </c>
      <c r="D2240" s="392">
        <f>'SFA Fed'!$D$69</f>
        <v>0</v>
      </c>
      <c r="E2240" s="392">
        <f>'SFA Fed'!$E$69</f>
        <v>0</v>
      </c>
      <c r="F2240" s="392">
        <f>'SFA Fed'!$F$69</f>
        <v>0</v>
      </c>
      <c r="G2240" s="392">
        <f>'SFA Fed'!$G$69</f>
        <v>0</v>
      </c>
      <c r="H2240" s="393"/>
    </row>
    <row r="2241" spans="1:8" hidden="1" outlineLevel="1" collapsed="1">
      <c r="A2241" s="390"/>
      <c r="B2241" s="394"/>
      <c r="C2241" s="392">
        <f>'SHSU1 Fed'!$C$69</f>
        <v>0</v>
      </c>
      <c r="D2241" s="392">
        <f>'SHSU1 Fed'!$D$69</f>
        <v>0</v>
      </c>
      <c r="E2241" s="392">
        <f>'SHSU1 Fed'!$E$69</f>
        <v>0</v>
      </c>
      <c r="F2241" s="392">
        <f>'SHSU1 Fed'!$F$69</f>
        <v>0</v>
      </c>
      <c r="G2241" s="392">
        <f>'SHSU1 Fed'!$G$69</f>
        <v>0</v>
      </c>
      <c r="H2241" s="393"/>
    </row>
    <row r="2242" spans="1:8" hidden="1" outlineLevel="1" collapsed="1">
      <c r="A2242" s="390"/>
      <c r="B2242" s="394"/>
      <c r="C2242" s="392">
        <f>'SRSU Fed'!$C$69</f>
        <v>0</v>
      </c>
      <c r="D2242" s="392">
        <f>'SRSU Fed'!$D$69</f>
        <v>0</v>
      </c>
      <c r="E2242" s="392">
        <f>'SRSU Fed'!$E$69</f>
        <v>0</v>
      </c>
      <c r="F2242" s="392">
        <f>'SRSU Fed'!$F$69</f>
        <v>0</v>
      </c>
      <c r="G2242" s="392">
        <f>'SRSU Fed'!$G$69</f>
        <v>0</v>
      </c>
      <c r="H2242" s="393"/>
    </row>
    <row r="2243" spans="1:8" hidden="1" outlineLevel="1" collapsed="1">
      <c r="A2243" s="390"/>
      <c r="B2243" s="394"/>
      <c r="C2243" s="392">
        <f>'TAMIU Fed'!$C$69</f>
        <v>0</v>
      </c>
      <c r="D2243" s="392">
        <f>'TAMIU Fed'!$D$69</f>
        <v>0</v>
      </c>
      <c r="E2243" s="392">
        <f>'TAMIU Fed'!$E$69</f>
        <v>0</v>
      </c>
      <c r="F2243" s="392">
        <f>'TAMIU Fed'!$F$69</f>
        <v>0</v>
      </c>
      <c r="G2243" s="392">
        <f>'TAMIU Fed'!$G$69</f>
        <v>0</v>
      </c>
      <c r="H2243" s="393"/>
    </row>
    <row r="2244" spans="1:8" hidden="1" outlineLevel="1" collapsed="1">
      <c r="A2244" s="390"/>
      <c r="B2244" s="394"/>
      <c r="C2244" s="392">
        <f>'TAMU Fed'!$C$69</f>
        <v>0</v>
      </c>
      <c r="D2244" s="392">
        <f>'TAMU Fed'!$D$69</f>
        <v>0</v>
      </c>
      <c r="E2244" s="392">
        <f>'TAMU Fed'!$E$69</f>
        <v>0</v>
      </c>
      <c r="F2244" s="392">
        <f>'TAMU Fed'!$F$69</f>
        <v>0</v>
      </c>
      <c r="G2244" s="392">
        <f>'TAMU Fed'!$G$69</f>
        <v>0</v>
      </c>
      <c r="H2244" s="393"/>
    </row>
    <row r="2245" spans="1:8" hidden="1" outlineLevel="1" collapsed="1">
      <c r="A2245" s="390"/>
      <c r="B2245" s="394"/>
      <c r="C2245" s="392">
        <f>'TAMUC Fed'!$C$69</f>
        <v>0</v>
      </c>
      <c r="D2245" s="392">
        <f>'TAMUC Fed'!$D$69</f>
        <v>0</v>
      </c>
      <c r="E2245" s="392">
        <f>'TAMUC Fed'!$E$69</f>
        <v>0</v>
      </c>
      <c r="F2245" s="392">
        <f>'TAMUC Fed'!$F$69</f>
        <v>0</v>
      </c>
      <c r="G2245" s="392">
        <f>'TAMUC Fed'!$G$69</f>
        <v>0</v>
      </c>
      <c r="H2245" s="393"/>
    </row>
    <row r="2246" spans="1:8" hidden="1" outlineLevel="1" collapsed="1">
      <c r="A2246" s="390"/>
      <c r="B2246" s="394"/>
      <c r="C2246" s="392">
        <f>'TAMUCC Fed'!$C$69</f>
        <v>0</v>
      </c>
      <c r="D2246" s="392">
        <f>'TAMUCC Fed'!$D$69</f>
        <v>0</v>
      </c>
      <c r="E2246" s="392">
        <f>'TAMUCC Fed'!$E$69</f>
        <v>0</v>
      </c>
      <c r="F2246" s="392">
        <f>'TAMUCC Fed'!$F$69</f>
        <v>0</v>
      </c>
      <c r="G2246" s="392">
        <f>'TAMUCC Fed'!$G$69</f>
        <v>0</v>
      </c>
      <c r="H2246" s="393"/>
    </row>
    <row r="2247" spans="1:8" hidden="1" outlineLevel="1" collapsed="1">
      <c r="A2247" s="390"/>
      <c r="B2247" s="394"/>
      <c r="C2247" s="392">
        <f>'TAMUCT Fed'!$C$69</f>
        <v>0</v>
      </c>
      <c r="D2247" s="392">
        <f>'TAMUCT Fed'!$D$69</f>
        <v>0</v>
      </c>
      <c r="E2247" s="392">
        <f>'TAMUCT Fed'!$E$69</f>
        <v>0</v>
      </c>
      <c r="F2247" s="392">
        <f>'TAMUCT Fed'!$F$69</f>
        <v>0</v>
      </c>
      <c r="G2247" s="392">
        <f>'TAMUCT Fed'!$G$69</f>
        <v>0</v>
      </c>
      <c r="H2247" s="393"/>
    </row>
    <row r="2248" spans="1:8" hidden="1" outlineLevel="1" collapsed="1">
      <c r="A2248" s="390"/>
      <c r="B2248" s="394"/>
      <c r="C2248" s="392">
        <f>'TAMUG Fed'!$C$69</f>
        <v>0</v>
      </c>
      <c r="D2248" s="392">
        <f>'TAMUG Fed'!$D$69</f>
        <v>0</v>
      </c>
      <c r="E2248" s="392">
        <f>'TAMUG Fed'!$E$69</f>
        <v>0</v>
      </c>
      <c r="F2248" s="392">
        <f>'TAMUG Fed'!$F$69</f>
        <v>0</v>
      </c>
      <c r="G2248" s="392">
        <f>'TAMUG Fed'!$G$69</f>
        <v>0</v>
      </c>
      <c r="H2248" s="393"/>
    </row>
    <row r="2249" spans="1:8" hidden="1" outlineLevel="1" collapsed="1">
      <c r="A2249" s="390"/>
      <c r="B2249" s="394"/>
      <c r="C2249" s="392">
        <f>'TAMUK Fed'!$C$69</f>
        <v>0</v>
      </c>
      <c r="D2249" s="392">
        <f>'TAMUK Fed'!$D$69</f>
        <v>0</v>
      </c>
      <c r="E2249" s="392">
        <f>'TAMUK Fed'!$E$69</f>
        <v>0</v>
      </c>
      <c r="F2249" s="392">
        <f>'TAMUK Fed'!$F$69</f>
        <v>0</v>
      </c>
      <c r="G2249" s="392">
        <f>'TAMUK Fed'!$G$69</f>
        <v>0</v>
      </c>
      <c r="H2249" s="393"/>
    </row>
    <row r="2250" spans="1:8" hidden="1" outlineLevel="1" collapsed="1">
      <c r="A2250" s="390"/>
      <c r="B2250" s="394"/>
      <c r="C2250" s="392">
        <f>'TAMUSA Fed'!$C$69</f>
        <v>0</v>
      </c>
      <c r="D2250" s="392">
        <f>'TAMUSA Fed'!$D$69</f>
        <v>0</v>
      </c>
      <c r="E2250" s="392">
        <f>'TAMUSA Fed'!$E$69</f>
        <v>0</v>
      </c>
      <c r="F2250" s="392">
        <f>'TAMUSA Fed'!$F$69</f>
        <v>0</v>
      </c>
      <c r="G2250" s="392">
        <f>'TAMUSA Fed'!$G$69</f>
        <v>0</v>
      </c>
      <c r="H2250" s="393"/>
    </row>
    <row r="2251" spans="1:8" hidden="1" outlineLevel="1" collapsed="1">
      <c r="A2251" s="390"/>
      <c r="B2251" s="394"/>
      <c r="C2251" s="392">
        <f>'TAMUT Fed'!$C$69</f>
        <v>0</v>
      </c>
      <c r="D2251" s="392">
        <f>'TAMUT Fed'!$D$69</f>
        <v>0</v>
      </c>
      <c r="E2251" s="392">
        <f>'TAMUT Fed'!$E$69</f>
        <v>0</v>
      </c>
      <c r="F2251" s="392">
        <f>'TAMUT Fed'!$F$69</f>
        <v>0</v>
      </c>
      <c r="G2251" s="392">
        <f>'TAMUT Fed'!$G$69</f>
        <v>0</v>
      </c>
      <c r="H2251" s="393"/>
    </row>
    <row r="2252" spans="1:8" hidden="1" outlineLevel="1" collapsed="1">
      <c r="A2252" s="390"/>
      <c r="B2252" s="394"/>
      <c r="C2252" s="392">
        <f>'TARLST Fed'!$C$69</f>
        <v>0</v>
      </c>
      <c r="D2252" s="392">
        <f>'TARLST Fed'!$D$69</f>
        <v>0</v>
      </c>
      <c r="E2252" s="392">
        <f>'TARLST Fed'!$E$69</f>
        <v>0</v>
      </c>
      <c r="F2252" s="392">
        <f>'TARLST Fed'!$F$69</f>
        <v>0</v>
      </c>
      <c r="G2252" s="392">
        <f>'TARLST Fed'!$G$69</f>
        <v>0</v>
      </c>
      <c r="H2252" s="393"/>
    </row>
    <row r="2253" spans="1:8" hidden="1" outlineLevel="1" collapsed="1">
      <c r="A2253" s="390"/>
      <c r="B2253" s="394"/>
      <c r="C2253" s="392">
        <f>'TSU Fed'!$C$69</f>
        <v>0</v>
      </c>
      <c r="D2253" s="392">
        <f>'TSU Fed'!$D$69</f>
        <v>0</v>
      </c>
      <c r="E2253" s="392">
        <f>'TSU Fed'!$E$69</f>
        <v>0</v>
      </c>
      <c r="F2253" s="392">
        <f>'TSU Fed'!$F$69</f>
        <v>0</v>
      </c>
      <c r="G2253" s="392">
        <f>'TSU Fed'!$G$69</f>
        <v>0</v>
      </c>
      <c r="H2253" s="393"/>
    </row>
    <row r="2254" spans="1:8" hidden="1" outlineLevel="1" collapsed="1">
      <c r="A2254" s="390"/>
      <c r="B2254" s="394"/>
      <c r="C2254" s="392">
        <f>'TTU Fed'!$C$69</f>
        <v>0</v>
      </c>
      <c r="D2254" s="392">
        <f>'TTU Fed'!$D$69</f>
        <v>0</v>
      </c>
      <c r="E2254" s="392">
        <f>'TTU Fed'!$E$69</f>
        <v>0</v>
      </c>
      <c r="F2254" s="392">
        <f>'TTU Fed'!$F$69</f>
        <v>0</v>
      </c>
      <c r="G2254" s="392">
        <f>'TTU Fed'!$G$69</f>
        <v>0</v>
      </c>
      <c r="H2254" s="393"/>
    </row>
    <row r="2255" spans="1:8" hidden="1" outlineLevel="1" collapsed="1">
      <c r="A2255" s="390"/>
      <c r="B2255" s="394"/>
      <c r="C2255" s="392">
        <f>'TWU Fed'!$C$69</f>
        <v>0</v>
      </c>
      <c r="D2255" s="392">
        <f>'TWU Fed'!$D$69</f>
        <v>0</v>
      </c>
      <c r="E2255" s="392">
        <f>'TWU Fed'!$E$69</f>
        <v>0</v>
      </c>
      <c r="F2255" s="392">
        <f>'TWU Fed'!$F$69</f>
        <v>0</v>
      </c>
      <c r="G2255" s="392">
        <f>'TWU Fed'!$G$69</f>
        <v>0</v>
      </c>
      <c r="H2255" s="393"/>
    </row>
    <row r="2256" spans="1:8" hidden="1" outlineLevel="1" collapsed="1">
      <c r="A2256" s="390"/>
      <c r="B2256" s="394"/>
      <c r="C2256" s="392">
        <f>'TXST Fed'!$C$69</f>
        <v>0</v>
      </c>
      <c r="D2256" s="392">
        <f>'TXST Fed'!$D$69</f>
        <v>0</v>
      </c>
      <c r="E2256" s="392">
        <f>'TXST Fed'!$E$69</f>
        <v>0</v>
      </c>
      <c r="F2256" s="392">
        <f>'TXST Fed'!$F$69</f>
        <v>0</v>
      </c>
      <c r="G2256" s="392">
        <f>'TXST Fed'!$G$69</f>
        <v>0</v>
      </c>
      <c r="H2256" s="393"/>
    </row>
    <row r="2257" spans="1:8" hidden="1" outlineLevel="1" collapsed="1">
      <c r="A2257" s="390"/>
      <c r="B2257" s="394"/>
      <c r="C2257" s="392">
        <f>'TYL Fed'!$C$69</f>
        <v>0</v>
      </c>
      <c r="D2257" s="392">
        <f>'TYL Fed'!$D$69</f>
        <v>0</v>
      </c>
      <c r="E2257" s="392">
        <f>'TYL Fed'!$E$69</f>
        <v>0</v>
      </c>
      <c r="F2257" s="392">
        <f>'TYL Fed'!$F$69</f>
        <v>0</v>
      </c>
      <c r="G2257" s="392">
        <f>'TYL Fed'!$G$69</f>
        <v>0</v>
      </c>
      <c r="H2257" s="393"/>
    </row>
    <row r="2258" spans="1:8" hidden="1" outlineLevel="1" collapsed="1">
      <c r="A2258" s="390"/>
      <c r="B2258" s="394"/>
      <c r="C2258" s="392">
        <f>'UH1 Fed'!$C$69</f>
        <v>0</v>
      </c>
      <c r="D2258" s="392">
        <f>'UH1 Fed'!$D$69</f>
        <v>0</v>
      </c>
      <c r="E2258" s="392">
        <f>'UH1 Fed'!$E$69</f>
        <v>0</v>
      </c>
      <c r="F2258" s="392">
        <f>'UH1 Fed'!$F$69</f>
        <v>0</v>
      </c>
      <c r="G2258" s="392">
        <f>'UH1 Fed'!$G$69</f>
        <v>0</v>
      </c>
      <c r="H2258" s="393"/>
    </row>
    <row r="2259" spans="1:8" hidden="1" outlineLevel="1" collapsed="1">
      <c r="A2259" s="390"/>
      <c r="B2259" s="394"/>
      <c r="C2259" s="392">
        <f>'UHCL Fed'!$C$69</f>
        <v>0</v>
      </c>
      <c r="D2259" s="392">
        <f>'UHCL Fed'!$D$69</f>
        <v>0</v>
      </c>
      <c r="E2259" s="392">
        <f>'UHCL Fed'!$E$69</f>
        <v>0</v>
      </c>
      <c r="F2259" s="392">
        <f>'UHCL Fed'!$F$69</f>
        <v>0</v>
      </c>
      <c r="G2259" s="392">
        <f>'UHCL Fed'!$G$69</f>
        <v>0</v>
      </c>
      <c r="H2259" s="393"/>
    </row>
    <row r="2260" spans="1:8" hidden="1" outlineLevel="1" collapsed="1">
      <c r="A2260" s="390"/>
      <c r="B2260" s="394"/>
      <c r="C2260" s="392">
        <f>'UHD Fed'!$C$69</f>
        <v>0</v>
      </c>
      <c r="D2260" s="392">
        <f>'UHD Fed'!$D$69</f>
        <v>0</v>
      </c>
      <c r="E2260" s="392">
        <f>'UHD Fed'!$E$69</f>
        <v>0</v>
      </c>
      <c r="F2260" s="392">
        <f>'UHD Fed'!$F$69</f>
        <v>0</v>
      </c>
      <c r="G2260" s="392">
        <f>'UHD Fed'!$G$69</f>
        <v>0</v>
      </c>
      <c r="H2260" s="393"/>
    </row>
    <row r="2261" spans="1:8" hidden="1" outlineLevel="1" collapsed="1">
      <c r="A2261" s="390"/>
      <c r="B2261" s="394"/>
      <c r="C2261" s="392">
        <f>'UHV Fed'!$C$69</f>
        <v>0</v>
      </c>
      <c r="D2261" s="392">
        <f>'UHV Fed'!$D$69</f>
        <v>0</v>
      </c>
      <c r="E2261" s="392">
        <f>'UHV Fed'!$E$69</f>
        <v>0</v>
      </c>
      <c r="F2261" s="392">
        <f>'UHV Fed'!$F$69</f>
        <v>0</v>
      </c>
      <c r="G2261" s="392">
        <f>'UHV Fed'!$G$69</f>
        <v>0</v>
      </c>
      <c r="H2261" s="393"/>
    </row>
    <row r="2262" spans="1:8" hidden="1" outlineLevel="1" collapsed="1">
      <c r="A2262" s="390"/>
      <c r="B2262" s="394"/>
      <c r="C2262" s="392">
        <f>'UNT Fed'!$C$69</f>
        <v>0</v>
      </c>
      <c r="D2262" s="392">
        <f>'UNT Fed'!$D$69</f>
        <v>0</v>
      </c>
      <c r="E2262" s="392">
        <f>'UNT Fed'!$E$69</f>
        <v>0</v>
      </c>
      <c r="F2262" s="392">
        <f>'UNT Fed'!$F$69</f>
        <v>0</v>
      </c>
      <c r="G2262" s="392">
        <f>'UNT Fed'!$G$69</f>
        <v>0</v>
      </c>
      <c r="H2262" s="393"/>
    </row>
    <row r="2263" spans="1:8" hidden="1" outlineLevel="1" collapsed="1">
      <c r="A2263" s="390"/>
      <c r="B2263" s="394"/>
      <c r="C2263" s="392">
        <f>'UNTD Fed'!$C$69</f>
        <v>0</v>
      </c>
      <c r="D2263" s="392">
        <f>'UNTD Fed'!$D$69</f>
        <v>0</v>
      </c>
      <c r="E2263" s="392">
        <f>'UNTD Fed'!$E$69</f>
        <v>0</v>
      </c>
      <c r="F2263" s="392">
        <f>'UNTD Fed'!$F$69</f>
        <v>0</v>
      </c>
      <c r="G2263" s="392">
        <f>'UNTD Fed'!$G$69</f>
        <v>0</v>
      </c>
      <c r="H2263" s="393"/>
    </row>
    <row r="2264" spans="1:8" hidden="1" outlineLevel="1" collapsed="1">
      <c r="A2264" s="390"/>
      <c r="B2264" s="394"/>
      <c r="C2264" s="392">
        <f>'WTAMU Fed'!$C$69</f>
        <v>0</v>
      </c>
      <c r="D2264" s="392">
        <f>'WTAMU Fed'!$D$69</f>
        <v>0</v>
      </c>
      <c r="E2264" s="392">
        <f>'WTAMU Fed'!$E$69</f>
        <v>0</v>
      </c>
      <c r="F2264" s="392">
        <f>'WTAMU Fed'!$F$69</f>
        <v>0</v>
      </c>
      <c r="G2264" s="392">
        <f>'WTAMU Fed'!$G$69</f>
        <v>0</v>
      </c>
      <c r="H2264" s="393"/>
    </row>
    <row r="2265" spans="1:8" collapsed="1">
      <c r="A2265" s="390" t="s">
        <v>1032</v>
      </c>
      <c r="B2265" s="394"/>
      <c r="C2265" s="392">
        <f>SUM(C2229:C2264)</f>
        <v>0</v>
      </c>
      <c r="D2265" s="392">
        <f>SUM(D2229:D2264)</f>
        <v>0</v>
      </c>
      <c r="E2265" s="392">
        <f>SUM(E2229:E2264)</f>
        <v>0</v>
      </c>
      <c r="F2265" s="392">
        <f>SUM(F2229:F2264)</f>
        <v>0</v>
      </c>
      <c r="G2265" s="392">
        <f>SUM(G2229:G2264)</f>
        <v>0</v>
      </c>
      <c r="H2265" s="393"/>
    </row>
    <row r="2266" spans="1:8" hidden="1" outlineLevel="1">
      <c r="A2266" s="390"/>
      <c r="B2266" s="394"/>
      <c r="C2266" s="392">
        <f>'ARL Fed'!$C$70</f>
        <v>0</v>
      </c>
      <c r="D2266" s="392">
        <f>'ARL Fed'!$D$70</f>
        <v>0</v>
      </c>
      <c r="E2266" s="392">
        <f>'ARL Fed'!$E$70</f>
        <v>0</v>
      </c>
      <c r="F2266" s="392">
        <f>'ARL Fed'!$F$70</f>
        <v>0</v>
      </c>
      <c r="G2266" s="392">
        <f>'ARL Fed'!$G$70</f>
        <v>0</v>
      </c>
      <c r="H2266" s="393"/>
    </row>
    <row r="2267" spans="1:8" hidden="1" outlineLevel="1" collapsed="1">
      <c r="A2267" s="390"/>
      <c r="B2267" s="394"/>
      <c r="C2267" s="392">
        <f>'ASU Fed'!$C$70</f>
        <v>0</v>
      </c>
      <c r="D2267" s="392">
        <f>'ASU Fed'!$D$70</f>
        <v>0</v>
      </c>
      <c r="E2267" s="392">
        <f>'ASU Fed'!$E$70</f>
        <v>0</v>
      </c>
      <c r="F2267" s="392">
        <f>'ASU Fed'!$F$70</f>
        <v>0</v>
      </c>
      <c r="G2267" s="392">
        <f>'ASU Fed'!$G$70</f>
        <v>0</v>
      </c>
      <c r="H2267" s="393"/>
    </row>
    <row r="2268" spans="1:8" hidden="1" outlineLevel="1" collapsed="1">
      <c r="A2268" s="390"/>
      <c r="B2268" s="394"/>
      <c r="C2268" s="392">
        <f>'AUS1 Fed'!$C$70</f>
        <v>0</v>
      </c>
      <c r="D2268" s="392">
        <f>'AUS1 Fed'!$D$70</f>
        <v>0</v>
      </c>
      <c r="E2268" s="392">
        <f>'AUS1 Fed'!$E$70</f>
        <v>0</v>
      </c>
      <c r="F2268" s="392">
        <f>'AUS1 Fed'!$F$70</f>
        <v>0</v>
      </c>
      <c r="G2268" s="392">
        <f>'AUS1 Fed'!$G$70</f>
        <v>0</v>
      </c>
      <c r="H2268" s="393"/>
    </row>
    <row r="2269" spans="1:8" hidden="1" outlineLevel="1" collapsed="1">
      <c r="A2269" s="390"/>
      <c r="B2269" s="394"/>
      <c r="C2269" s="392">
        <f>'Dal Fed'!$C$70</f>
        <v>0</v>
      </c>
      <c r="D2269" s="392">
        <f>'Dal Fed'!$D$70</f>
        <v>0</v>
      </c>
      <c r="E2269" s="392">
        <f>'Dal Fed'!$E$70</f>
        <v>0</v>
      </c>
      <c r="F2269" s="392">
        <f>'Dal Fed'!$F$70</f>
        <v>0</v>
      </c>
      <c r="G2269" s="392">
        <f>'Dal Fed'!$G$70</f>
        <v>0</v>
      </c>
      <c r="H2269" s="393"/>
    </row>
    <row r="2270" spans="1:8" hidden="1" outlineLevel="1" collapsed="1">
      <c r="A2270" s="390"/>
      <c r="B2270" s="394"/>
      <c r="C2270" s="392">
        <f>'E-P Fed'!$C$70</f>
        <v>0</v>
      </c>
      <c r="D2270" s="392">
        <f>'E-P Fed'!$D$70</f>
        <v>0</v>
      </c>
      <c r="E2270" s="392">
        <f>'E-P Fed'!$E$70</f>
        <v>0</v>
      </c>
      <c r="F2270" s="392">
        <f>'E-P Fed'!$F$70</f>
        <v>0</v>
      </c>
      <c r="G2270" s="392">
        <f>'E-P Fed'!$G$70</f>
        <v>0</v>
      </c>
      <c r="H2270" s="393"/>
    </row>
    <row r="2271" spans="1:8" hidden="1" outlineLevel="1" collapsed="1">
      <c r="A2271" s="390"/>
      <c r="B2271" s="394"/>
      <c r="C2271" s="392">
        <f>'LU Fed'!$C$70</f>
        <v>0</v>
      </c>
      <c r="D2271" s="392">
        <f>'LU Fed'!$D$70</f>
        <v>0</v>
      </c>
      <c r="E2271" s="392">
        <f>'LU Fed'!$E$70</f>
        <v>0</v>
      </c>
      <c r="F2271" s="392">
        <f>'LU Fed'!$F$70</f>
        <v>0</v>
      </c>
      <c r="G2271" s="392">
        <f>'LU Fed'!$G$70</f>
        <v>0</v>
      </c>
      <c r="H2271" s="393"/>
    </row>
    <row r="2272" spans="1:8" hidden="1" outlineLevel="1" collapsed="1">
      <c r="A2272" s="390"/>
      <c r="B2272" s="394"/>
      <c r="C2272" s="392">
        <f>'MIdWST Fed'!$C$70</f>
        <v>0</v>
      </c>
      <c r="D2272" s="392">
        <f>'MIdWST Fed'!$D$70</f>
        <v>0</v>
      </c>
      <c r="E2272" s="392">
        <f>'MIdWST Fed'!$E$70</f>
        <v>0</v>
      </c>
      <c r="F2272" s="392">
        <f>'MIdWST Fed'!$F$70</f>
        <v>0</v>
      </c>
      <c r="G2272" s="392">
        <f>'MIdWST Fed'!$G$70</f>
        <v>0</v>
      </c>
      <c r="H2272" s="393"/>
    </row>
    <row r="2273" spans="1:8" hidden="1" outlineLevel="1" collapsed="1">
      <c r="A2273" s="390"/>
      <c r="B2273" s="394"/>
      <c r="C2273" s="392">
        <f>'P-B Fed'!$C$70</f>
        <v>0</v>
      </c>
      <c r="D2273" s="392">
        <f>'P-B Fed'!$D$70</f>
        <v>0</v>
      </c>
      <c r="E2273" s="392">
        <f>'P-B Fed'!$E$70</f>
        <v>0</v>
      </c>
      <c r="F2273" s="392">
        <f>'P-B Fed'!$F$70</f>
        <v>0</v>
      </c>
      <c r="G2273" s="392">
        <f>'P-B Fed'!$G$70</f>
        <v>0</v>
      </c>
      <c r="H2273" s="393"/>
    </row>
    <row r="2274" spans="1:8" hidden="1" outlineLevel="1" collapsed="1">
      <c r="A2274" s="390"/>
      <c r="B2274" s="394"/>
      <c r="C2274" s="392">
        <f>'PVAMU Fed'!$C$70</f>
        <v>0</v>
      </c>
      <c r="D2274" s="392">
        <f>'PVAMU Fed'!$D$70</f>
        <v>0</v>
      </c>
      <c r="E2274" s="392">
        <f>'PVAMU Fed'!$E$70</f>
        <v>0</v>
      </c>
      <c r="F2274" s="392">
        <f>'PVAMU Fed'!$F$70</f>
        <v>0</v>
      </c>
      <c r="G2274" s="392">
        <f>'PVAMU Fed'!$G$70</f>
        <v>0</v>
      </c>
      <c r="H2274" s="393"/>
    </row>
    <row r="2275" spans="1:8" hidden="1" outlineLevel="1" collapsed="1">
      <c r="A2275" s="390"/>
      <c r="B2275" s="394"/>
      <c r="C2275" s="392">
        <f>'RGV1 Fed'!$C$70</f>
        <v>0</v>
      </c>
      <c r="D2275" s="392">
        <f>'RGV1 Fed'!$D$70</f>
        <v>0</v>
      </c>
      <c r="E2275" s="392">
        <f>'RGV1 Fed'!$E$70</f>
        <v>0</v>
      </c>
      <c r="F2275" s="392">
        <f>'RGV1 Fed'!$F$70</f>
        <v>0</v>
      </c>
      <c r="G2275" s="392">
        <f>'RGV1 Fed'!$G$70</f>
        <v>0</v>
      </c>
      <c r="H2275" s="393"/>
    </row>
    <row r="2276" spans="1:8" hidden="1" outlineLevel="1" collapsed="1">
      <c r="A2276" s="390"/>
      <c r="B2276" s="394"/>
      <c r="C2276" s="392">
        <f>'S-A Fed'!$C$70</f>
        <v>0</v>
      </c>
      <c r="D2276" s="392">
        <f>'S-A Fed'!$D$70</f>
        <v>0</v>
      </c>
      <c r="E2276" s="392">
        <f>'S-A Fed'!$E$70</f>
        <v>0</v>
      </c>
      <c r="F2276" s="392">
        <f>'S-A Fed'!$F$70</f>
        <v>0</v>
      </c>
      <c r="G2276" s="392">
        <f>'S-A Fed'!$G$70</f>
        <v>0</v>
      </c>
      <c r="H2276" s="393"/>
    </row>
    <row r="2277" spans="1:8" hidden="1" outlineLevel="1" collapsed="1">
      <c r="A2277" s="390"/>
      <c r="B2277" s="394"/>
      <c r="C2277" s="392">
        <f>'SFA Fed'!$C$70</f>
        <v>0</v>
      </c>
      <c r="D2277" s="392">
        <f>'SFA Fed'!$D$70</f>
        <v>0</v>
      </c>
      <c r="E2277" s="392">
        <f>'SFA Fed'!$E$70</f>
        <v>0</v>
      </c>
      <c r="F2277" s="392">
        <f>'SFA Fed'!$F$70</f>
        <v>0</v>
      </c>
      <c r="G2277" s="392">
        <f>'SFA Fed'!$G$70</f>
        <v>0</v>
      </c>
      <c r="H2277" s="393"/>
    </row>
    <row r="2278" spans="1:8" hidden="1" outlineLevel="1" collapsed="1">
      <c r="A2278" s="390"/>
      <c r="B2278" s="394"/>
      <c r="C2278" s="392">
        <f>'SHSU1 Fed'!$C$70</f>
        <v>0</v>
      </c>
      <c r="D2278" s="392">
        <f>'SHSU1 Fed'!$D$70</f>
        <v>0</v>
      </c>
      <c r="E2278" s="392">
        <f>'SHSU1 Fed'!$E$70</f>
        <v>0</v>
      </c>
      <c r="F2278" s="392">
        <f>'SHSU1 Fed'!$F$70</f>
        <v>0</v>
      </c>
      <c r="G2278" s="392">
        <f>'SHSU1 Fed'!$G$70</f>
        <v>0</v>
      </c>
      <c r="H2278" s="393"/>
    </row>
    <row r="2279" spans="1:8" hidden="1" outlineLevel="1" collapsed="1">
      <c r="A2279" s="390"/>
      <c r="B2279" s="394"/>
      <c r="C2279" s="392">
        <f>'SRSU Fed'!$C$70</f>
        <v>0</v>
      </c>
      <c r="D2279" s="392">
        <f>'SRSU Fed'!$D$70</f>
        <v>0</v>
      </c>
      <c r="E2279" s="392">
        <f>'SRSU Fed'!$E$70</f>
        <v>0</v>
      </c>
      <c r="F2279" s="392">
        <f>'SRSU Fed'!$F$70</f>
        <v>0</v>
      </c>
      <c r="G2279" s="392">
        <f>'SRSU Fed'!$G$70</f>
        <v>0</v>
      </c>
      <c r="H2279" s="393"/>
    </row>
    <row r="2280" spans="1:8" hidden="1" outlineLevel="1" collapsed="1">
      <c r="A2280" s="390"/>
      <c r="B2280" s="394"/>
      <c r="C2280" s="392">
        <f>'TAMIU Fed'!$C$70</f>
        <v>0</v>
      </c>
      <c r="D2280" s="392">
        <f>'TAMIU Fed'!$D$70</f>
        <v>0</v>
      </c>
      <c r="E2280" s="392">
        <f>'TAMIU Fed'!$E$70</f>
        <v>0</v>
      </c>
      <c r="F2280" s="392">
        <f>'TAMIU Fed'!$F$70</f>
        <v>0</v>
      </c>
      <c r="G2280" s="392">
        <f>'TAMIU Fed'!$G$70</f>
        <v>0</v>
      </c>
      <c r="H2280" s="393"/>
    </row>
    <row r="2281" spans="1:8" hidden="1" outlineLevel="1" collapsed="1">
      <c r="A2281" s="390"/>
      <c r="B2281" s="394"/>
      <c r="C2281" s="392">
        <f>'TAMU Fed'!$C$70</f>
        <v>0</v>
      </c>
      <c r="D2281" s="392">
        <f>'TAMU Fed'!$D$70</f>
        <v>0</v>
      </c>
      <c r="E2281" s="392">
        <f>'TAMU Fed'!$E$70</f>
        <v>0</v>
      </c>
      <c r="F2281" s="392">
        <f>'TAMU Fed'!$F$70</f>
        <v>0</v>
      </c>
      <c r="G2281" s="392">
        <f>'TAMU Fed'!$G$70</f>
        <v>0</v>
      </c>
      <c r="H2281" s="393"/>
    </row>
    <row r="2282" spans="1:8" hidden="1" outlineLevel="1" collapsed="1">
      <c r="A2282" s="390"/>
      <c r="B2282" s="394"/>
      <c r="C2282" s="392">
        <f>'TAMUC Fed'!$C$70</f>
        <v>0</v>
      </c>
      <c r="D2282" s="392">
        <f>'TAMUC Fed'!$D$70</f>
        <v>0</v>
      </c>
      <c r="E2282" s="392">
        <f>'TAMUC Fed'!$E$70</f>
        <v>0</v>
      </c>
      <c r="F2282" s="392">
        <f>'TAMUC Fed'!$F$70</f>
        <v>0</v>
      </c>
      <c r="G2282" s="392">
        <f>'TAMUC Fed'!$G$70</f>
        <v>0</v>
      </c>
      <c r="H2282" s="393"/>
    </row>
    <row r="2283" spans="1:8" hidden="1" outlineLevel="1" collapsed="1">
      <c r="A2283" s="390"/>
      <c r="B2283" s="394"/>
      <c r="C2283" s="392">
        <f>'TAMUCC Fed'!$C$70</f>
        <v>0</v>
      </c>
      <c r="D2283" s="392">
        <f>'TAMUCC Fed'!$D$70</f>
        <v>0</v>
      </c>
      <c r="E2283" s="392">
        <f>'TAMUCC Fed'!$E$70</f>
        <v>0</v>
      </c>
      <c r="F2283" s="392">
        <f>'TAMUCC Fed'!$F$70</f>
        <v>0</v>
      </c>
      <c r="G2283" s="392">
        <f>'TAMUCC Fed'!$G$70</f>
        <v>0</v>
      </c>
      <c r="H2283" s="393"/>
    </row>
    <row r="2284" spans="1:8" hidden="1" outlineLevel="1" collapsed="1">
      <c r="A2284" s="390"/>
      <c r="B2284" s="394"/>
      <c r="C2284" s="392">
        <f>'TAMUCT Fed'!$C$70</f>
        <v>0</v>
      </c>
      <c r="D2284" s="392">
        <f>'TAMUCT Fed'!$D$70</f>
        <v>0</v>
      </c>
      <c r="E2284" s="392">
        <f>'TAMUCT Fed'!$E$70</f>
        <v>0</v>
      </c>
      <c r="F2284" s="392">
        <f>'TAMUCT Fed'!$F$70</f>
        <v>0</v>
      </c>
      <c r="G2284" s="392">
        <f>'TAMUCT Fed'!$G$70</f>
        <v>0</v>
      </c>
      <c r="H2284" s="393"/>
    </row>
    <row r="2285" spans="1:8" hidden="1" outlineLevel="1" collapsed="1">
      <c r="A2285" s="390"/>
      <c r="B2285" s="394"/>
      <c r="C2285" s="392">
        <f>'TAMUG Fed'!$C$70</f>
        <v>0</v>
      </c>
      <c r="D2285" s="392">
        <f>'TAMUG Fed'!$D$70</f>
        <v>0</v>
      </c>
      <c r="E2285" s="392">
        <f>'TAMUG Fed'!$E$70</f>
        <v>0</v>
      </c>
      <c r="F2285" s="392">
        <f>'TAMUG Fed'!$F$70</f>
        <v>0</v>
      </c>
      <c r="G2285" s="392">
        <f>'TAMUG Fed'!$G$70</f>
        <v>0</v>
      </c>
      <c r="H2285" s="393"/>
    </row>
    <row r="2286" spans="1:8" hidden="1" outlineLevel="1" collapsed="1">
      <c r="A2286" s="390"/>
      <c r="B2286" s="394"/>
      <c r="C2286" s="392">
        <f>'TAMUK Fed'!$C$70</f>
        <v>0</v>
      </c>
      <c r="D2286" s="392">
        <f>'TAMUK Fed'!$D$70</f>
        <v>0</v>
      </c>
      <c r="E2286" s="392">
        <f>'TAMUK Fed'!$E$70</f>
        <v>0</v>
      </c>
      <c r="F2286" s="392">
        <f>'TAMUK Fed'!$F$70</f>
        <v>0</v>
      </c>
      <c r="G2286" s="392">
        <f>'TAMUK Fed'!$G$70</f>
        <v>0</v>
      </c>
      <c r="H2286" s="393"/>
    </row>
    <row r="2287" spans="1:8" hidden="1" outlineLevel="1" collapsed="1">
      <c r="A2287" s="390"/>
      <c r="B2287" s="394"/>
      <c r="C2287" s="392">
        <f>'TAMUSA Fed'!$C$70</f>
        <v>0</v>
      </c>
      <c r="D2287" s="392">
        <f>'TAMUSA Fed'!$D$70</f>
        <v>0</v>
      </c>
      <c r="E2287" s="392">
        <f>'TAMUSA Fed'!$E$70</f>
        <v>0</v>
      </c>
      <c r="F2287" s="392">
        <f>'TAMUSA Fed'!$F$70</f>
        <v>0</v>
      </c>
      <c r="G2287" s="392">
        <f>'TAMUSA Fed'!$G$70</f>
        <v>0</v>
      </c>
      <c r="H2287" s="393"/>
    </row>
    <row r="2288" spans="1:8" hidden="1" outlineLevel="1" collapsed="1">
      <c r="A2288" s="390"/>
      <c r="B2288" s="394"/>
      <c r="C2288" s="392">
        <f>'TAMUT Fed'!$C$70</f>
        <v>0</v>
      </c>
      <c r="D2288" s="392">
        <f>'TAMUT Fed'!$D$70</f>
        <v>0</v>
      </c>
      <c r="E2288" s="392">
        <f>'TAMUT Fed'!$E$70</f>
        <v>0</v>
      </c>
      <c r="F2288" s="392">
        <f>'TAMUT Fed'!$F$70</f>
        <v>0</v>
      </c>
      <c r="G2288" s="392">
        <f>'TAMUT Fed'!$G$70</f>
        <v>0</v>
      </c>
      <c r="H2288" s="393"/>
    </row>
    <row r="2289" spans="1:8" hidden="1" outlineLevel="1" collapsed="1">
      <c r="A2289" s="390"/>
      <c r="B2289" s="394"/>
      <c r="C2289" s="392">
        <f>'TARLST Fed'!$C$70</f>
        <v>0</v>
      </c>
      <c r="D2289" s="392">
        <f>'TARLST Fed'!$D$70</f>
        <v>0</v>
      </c>
      <c r="E2289" s="392">
        <f>'TARLST Fed'!$E$70</f>
        <v>0</v>
      </c>
      <c r="F2289" s="392">
        <f>'TARLST Fed'!$F$70</f>
        <v>0</v>
      </c>
      <c r="G2289" s="392">
        <f>'TARLST Fed'!$G$70</f>
        <v>0</v>
      </c>
      <c r="H2289" s="393"/>
    </row>
    <row r="2290" spans="1:8" hidden="1" outlineLevel="1" collapsed="1">
      <c r="A2290" s="390"/>
      <c r="B2290" s="394"/>
      <c r="C2290" s="392">
        <f>'TSU Fed'!$C$70</f>
        <v>0</v>
      </c>
      <c r="D2290" s="392">
        <f>'TSU Fed'!$D$70</f>
        <v>0</v>
      </c>
      <c r="E2290" s="392">
        <f>'TSU Fed'!$E$70</f>
        <v>0</v>
      </c>
      <c r="F2290" s="392">
        <f>'TSU Fed'!$F$70</f>
        <v>0</v>
      </c>
      <c r="G2290" s="392">
        <f>'TSU Fed'!$G$70</f>
        <v>0</v>
      </c>
      <c r="H2290" s="393"/>
    </row>
    <row r="2291" spans="1:8" hidden="1" outlineLevel="1" collapsed="1">
      <c r="A2291" s="390"/>
      <c r="B2291" s="394"/>
      <c r="C2291" s="392">
        <f>'TTU Fed'!$C$70</f>
        <v>0</v>
      </c>
      <c r="D2291" s="392">
        <f>'TTU Fed'!$D$70</f>
        <v>0</v>
      </c>
      <c r="E2291" s="392">
        <f>'TTU Fed'!$E$70</f>
        <v>0</v>
      </c>
      <c r="F2291" s="392">
        <f>'TTU Fed'!$F$70</f>
        <v>0</v>
      </c>
      <c r="G2291" s="392">
        <f>'TTU Fed'!$G$70</f>
        <v>0</v>
      </c>
      <c r="H2291" s="393"/>
    </row>
    <row r="2292" spans="1:8" hidden="1" outlineLevel="1" collapsed="1">
      <c r="A2292" s="390"/>
      <c r="B2292" s="394"/>
      <c r="C2292" s="392">
        <f>'TWU Fed'!$C$70</f>
        <v>0</v>
      </c>
      <c r="D2292" s="392">
        <f>'TWU Fed'!$D$70</f>
        <v>0</v>
      </c>
      <c r="E2292" s="392">
        <f>'TWU Fed'!$E$70</f>
        <v>0</v>
      </c>
      <c r="F2292" s="392">
        <f>'TWU Fed'!$F$70</f>
        <v>0</v>
      </c>
      <c r="G2292" s="392">
        <f>'TWU Fed'!$G$70</f>
        <v>0</v>
      </c>
      <c r="H2292" s="393"/>
    </row>
    <row r="2293" spans="1:8" hidden="1" outlineLevel="1" collapsed="1">
      <c r="A2293" s="390"/>
      <c r="B2293" s="394"/>
      <c r="C2293" s="392">
        <f>'TXST Fed'!$C$70</f>
        <v>0</v>
      </c>
      <c r="D2293" s="392">
        <f>'TXST Fed'!$D$70</f>
        <v>0</v>
      </c>
      <c r="E2293" s="392">
        <f>'TXST Fed'!$E$70</f>
        <v>0</v>
      </c>
      <c r="F2293" s="392">
        <f>'TXST Fed'!$F$70</f>
        <v>0</v>
      </c>
      <c r="G2293" s="392">
        <f>'TXST Fed'!$G$70</f>
        <v>0</v>
      </c>
      <c r="H2293" s="393"/>
    </row>
    <row r="2294" spans="1:8" hidden="1" outlineLevel="1" collapsed="1">
      <c r="A2294" s="390"/>
      <c r="B2294" s="394"/>
      <c r="C2294" s="392">
        <f>'TYL Fed'!$C$70</f>
        <v>0</v>
      </c>
      <c r="D2294" s="392">
        <f>'TYL Fed'!$D$70</f>
        <v>0</v>
      </c>
      <c r="E2294" s="392">
        <f>'TYL Fed'!$E$70</f>
        <v>0</v>
      </c>
      <c r="F2294" s="392">
        <f>'TYL Fed'!$F$70</f>
        <v>0</v>
      </c>
      <c r="G2294" s="392">
        <f>'TYL Fed'!$G$70</f>
        <v>0</v>
      </c>
      <c r="H2294" s="393"/>
    </row>
    <row r="2295" spans="1:8" hidden="1" outlineLevel="1" collapsed="1">
      <c r="A2295" s="390"/>
      <c r="B2295" s="394"/>
      <c r="C2295" s="392">
        <f>'UH1 Fed'!$C$70</f>
        <v>0</v>
      </c>
      <c r="D2295" s="392">
        <f>'UH1 Fed'!$D$70</f>
        <v>0</v>
      </c>
      <c r="E2295" s="392">
        <f>'UH1 Fed'!$E$70</f>
        <v>0</v>
      </c>
      <c r="F2295" s="392">
        <f>'UH1 Fed'!$F$70</f>
        <v>0</v>
      </c>
      <c r="G2295" s="392">
        <f>'UH1 Fed'!$G$70</f>
        <v>0</v>
      </c>
      <c r="H2295" s="393"/>
    </row>
    <row r="2296" spans="1:8" hidden="1" outlineLevel="1" collapsed="1">
      <c r="A2296" s="390"/>
      <c r="B2296" s="394"/>
      <c r="C2296" s="392">
        <f>'UHCL Fed'!$C$70</f>
        <v>0</v>
      </c>
      <c r="D2296" s="392">
        <f>'UHCL Fed'!$D$70</f>
        <v>0</v>
      </c>
      <c r="E2296" s="392">
        <f>'UHCL Fed'!$E$70</f>
        <v>0</v>
      </c>
      <c r="F2296" s="392">
        <f>'UHCL Fed'!$F$70</f>
        <v>0</v>
      </c>
      <c r="G2296" s="392">
        <f>'UHCL Fed'!$G$70</f>
        <v>0</v>
      </c>
      <c r="H2296" s="393"/>
    </row>
    <row r="2297" spans="1:8" hidden="1" outlineLevel="1" collapsed="1">
      <c r="A2297" s="390"/>
      <c r="B2297" s="394"/>
      <c r="C2297" s="392">
        <f>'UHD Fed'!$C$70</f>
        <v>0</v>
      </c>
      <c r="D2297" s="392">
        <f>'UHD Fed'!$D$70</f>
        <v>0</v>
      </c>
      <c r="E2297" s="392">
        <f>'UHD Fed'!$E$70</f>
        <v>0</v>
      </c>
      <c r="F2297" s="392">
        <f>'UHD Fed'!$F$70</f>
        <v>0</v>
      </c>
      <c r="G2297" s="392">
        <f>'UHD Fed'!$G$70</f>
        <v>0</v>
      </c>
      <c r="H2297" s="393"/>
    </row>
    <row r="2298" spans="1:8" hidden="1" outlineLevel="1" collapsed="1">
      <c r="A2298" s="390"/>
      <c r="B2298" s="394"/>
      <c r="C2298" s="392">
        <f>'UHV Fed'!$C$70</f>
        <v>0</v>
      </c>
      <c r="D2298" s="392">
        <f>'UHV Fed'!$D$70</f>
        <v>0</v>
      </c>
      <c r="E2298" s="392">
        <f>'UHV Fed'!$E$70</f>
        <v>0</v>
      </c>
      <c r="F2298" s="392">
        <f>'UHV Fed'!$F$70</f>
        <v>0</v>
      </c>
      <c r="G2298" s="392">
        <f>'UHV Fed'!$G$70</f>
        <v>0</v>
      </c>
      <c r="H2298" s="393"/>
    </row>
    <row r="2299" spans="1:8" hidden="1" outlineLevel="1" collapsed="1">
      <c r="A2299" s="390"/>
      <c r="B2299" s="394"/>
      <c r="C2299" s="392">
        <f>'UNT Fed'!$C$70</f>
        <v>0</v>
      </c>
      <c r="D2299" s="392">
        <f>'UNT Fed'!$D$70</f>
        <v>0</v>
      </c>
      <c r="E2299" s="392">
        <f>'UNT Fed'!$E$70</f>
        <v>0</v>
      </c>
      <c r="F2299" s="392">
        <f>'UNT Fed'!$F$70</f>
        <v>0</v>
      </c>
      <c r="G2299" s="392">
        <f>'UNT Fed'!$G$70</f>
        <v>0</v>
      </c>
      <c r="H2299" s="393"/>
    </row>
    <row r="2300" spans="1:8" hidden="1" outlineLevel="1" collapsed="1">
      <c r="A2300" s="390"/>
      <c r="B2300" s="394"/>
      <c r="C2300" s="392">
        <f>'UNTD Fed'!$C$70</f>
        <v>0</v>
      </c>
      <c r="D2300" s="392">
        <f>'UNTD Fed'!$D$70</f>
        <v>0</v>
      </c>
      <c r="E2300" s="392">
        <f>'UNTD Fed'!$E$70</f>
        <v>0</v>
      </c>
      <c r="F2300" s="392">
        <f>'UNTD Fed'!$F$70</f>
        <v>0</v>
      </c>
      <c r="G2300" s="392">
        <f>'UNTD Fed'!$G$70</f>
        <v>0</v>
      </c>
      <c r="H2300" s="393"/>
    </row>
    <row r="2301" spans="1:8" hidden="1" outlineLevel="1" collapsed="1">
      <c r="A2301" s="390"/>
      <c r="B2301" s="394"/>
      <c r="C2301" s="392">
        <f>'WTAMU Fed'!$C$70</f>
        <v>0</v>
      </c>
      <c r="D2301" s="392">
        <f>'WTAMU Fed'!$D$70</f>
        <v>0</v>
      </c>
      <c r="E2301" s="392">
        <f>'WTAMU Fed'!$E$70</f>
        <v>0</v>
      </c>
      <c r="F2301" s="392">
        <f>'WTAMU Fed'!$F$70</f>
        <v>0</v>
      </c>
      <c r="G2301" s="392">
        <f>'WTAMU Fed'!$G$70</f>
        <v>0</v>
      </c>
      <c r="H2301" s="393"/>
    </row>
    <row r="2302" spans="1:8" collapsed="1">
      <c r="A2302" s="390" t="s">
        <v>1032</v>
      </c>
      <c r="B2302" s="394"/>
      <c r="C2302" s="392">
        <f>SUM(C2266:C2301)</f>
        <v>0</v>
      </c>
      <c r="D2302" s="392">
        <f>SUM(D2266:D2301)</f>
        <v>0</v>
      </c>
      <c r="E2302" s="392">
        <f>SUM(E2266:E2301)</f>
        <v>0</v>
      </c>
      <c r="F2302" s="392">
        <f>SUM(F2266:F2301)</f>
        <v>0</v>
      </c>
      <c r="G2302" s="392">
        <f>SUM(G2266:G2301)</f>
        <v>0</v>
      </c>
      <c r="H2302" s="393"/>
    </row>
    <row r="2303" spans="1:8" hidden="1" outlineLevel="1">
      <c r="A2303" s="390"/>
      <c r="B2303" s="394"/>
      <c r="C2303" s="392">
        <f>'ARL Fed'!$C$71</f>
        <v>0</v>
      </c>
      <c r="D2303" s="392">
        <f>'ARL Fed'!$D$71</f>
        <v>0</v>
      </c>
      <c r="E2303" s="392">
        <f>'ARL Fed'!$E$71</f>
        <v>0</v>
      </c>
      <c r="F2303" s="392">
        <f>'ARL Fed'!$F$71</f>
        <v>0</v>
      </c>
      <c r="G2303" s="392">
        <f>'ARL Fed'!$G$71</f>
        <v>0</v>
      </c>
      <c r="H2303" s="393"/>
    </row>
    <row r="2304" spans="1:8" hidden="1" outlineLevel="1" collapsed="1">
      <c r="A2304" s="390"/>
      <c r="B2304" s="394"/>
      <c r="C2304" s="392">
        <f>'ASU Fed'!$C$71</f>
        <v>0</v>
      </c>
      <c r="D2304" s="392">
        <f>'ASU Fed'!$D$71</f>
        <v>0</v>
      </c>
      <c r="E2304" s="392">
        <f>'ASU Fed'!$E$71</f>
        <v>0</v>
      </c>
      <c r="F2304" s="392">
        <f>'ASU Fed'!$F$71</f>
        <v>0</v>
      </c>
      <c r="G2304" s="392">
        <f>'ASU Fed'!$G$71</f>
        <v>0</v>
      </c>
      <c r="H2304" s="393"/>
    </row>
    <row r="2305" spans="1:8" hidden="1" outlineLevel="1" collapsed="1">
      <c r="A2305" s="390"/>
      <c r="B2305" s="394"/>
      <c r="C2305" s="392">
        <f>'AUS1 Fed'!$C$71</f>
        <v>0</v>
      </c>
      <c r="D2305" s="392">
        <f>'AUS1 Fed'!$D$71</f>
        <v>0</v>
      </c>
      <c r="E2305" s="392">
        <f>'AUS1 Fed'!$E$71</f>
        <v>0</v>
      </c>
      <c r="F2305" s="392">
        <f>'AUS1 Fed'!$F$71</f>
        <v>0</v>
      </c>
      <c r="G2305" s="392">
        <f>'AUS1 Fed'!$G$71</f>
        <v>0</v>
      </c>
      <c r="H2305" s="393"/>
    </row>
    <row r="2306" spans="1:8" hidden="1" outlineLevel="1" collapsed="1">
      <c r="A2306" s="390"/>
      <c r="B2306" s="394"/>
      <c r="C2306" s="392">
        <f>'Dal Fed'!$C$71</f>
        <v>0</v>
      </c>
      <c r="D2306" s="392">
        <f>'Dal Fed'!$D$71</f>
        <v>0</v>
      </c>
      <c r="E2306" s="392">
        <f>'Dal Fed'!$E$71</f>
        <v>0</v>
      </c>
      <c r="F2306" s="392">
        <f>'Dal Fed'!$F$71</f>
        <v>0</v>
      </c>
      <c r="G2306" s="392">
        <f>'Dal Fed'!$G$71</f>
        <v>0</v>
      </c>
      <c r="H2306" s="393"/>
    </row>
    <row r="2307" spans="1:8" hidden="1" outlineLevel="1" collapsed="1">
      <c r="A2307" s="390"/>
      <c r="B2307" s="394"/>
      <c r="C2307" s="392">
        <f>'E-P Fed'!$C$71</f>
        <v>0</v>
      </c>
      <c r="D2307" s="392">
        <f>'E-P Fed'!$D$71</f>
        <v>0</v>
      </c>
      <c r="E2307" s="392">
        <f>'E-P Fed'!$E$71</f>
        <v>0</v>
      </c>
      <c r="F2307" s="392">
        <f>'E-P Fed'!$F$71</f>
        <v>0</v>
      </c>
      <c r="G2307" s="392">
        <f>'E-P Fed'!$G$71</f>
        <v>0</v>
      </c>
      <c r="H2307" s="393"/>
    </row>
    <row r="2308" spans="1:8" hidden="1" outlineLevel="1" collapsed="1">
      <c r="A2308" s="390"/>
      <c r="B2308" s="394"/>
      <c r="C2308" s="392">
        <f>'LU Fed'!$C$71</f>
        <v>0</v>
      </c>
      <c r="D2308" s="392">
        <f>'LU Fed'!$D$71</f>
        <v>0</v>
      </c>
      <c r="E2308" s="392">
        <f>'LU Fed'!$E$71</f>
        <v>0</v>
      </c>
      <c r="F2308" s="392">
        <f>'LU Fed'!$F$71</f>
        <v>0</v>
      </c>
      <c r="G2308" s="392">
        <f>'LU Fed'!$G$71</f>
        <v>0</v>
      </c>
      <c r="H2308" s="393"/>
    </row>
    <row r="2309" spans="1:8" hidden="1" outlineLevel="1" collapsed="1">
      <c r="A2309" s="390"/>
      <c r="B2309" s="394"/>
      <c r="C2309" s="392">
        <f>'MIdWST Fed'!$C$71</f>
        <v>0</v>
      </c>
      <c r="D2309" s="392">
        <f>'MIdWST Fed'!$D$71</f>
        <v>0</v>
      </c>
      <c r="E2309" s="392">
        <f>'MIdWST Fed'!$E$71</f>
        <v>0</v>
      </c>
      <c r="F2309" s="392">
        <f>'MIdWST Fed'!$F$71</f>
        <v>0</v>
      </c>
      <c r="G2309" s="392">
        <f>'MIdWST Fed'!$G$71</f>
        <v>0</v>
      </c>
      <c r="H2309" s="393"/>
    </row>
    <row r="2310" spans="1:8" hidden="1" outlineLevel="1" collapsed="1">
      <c r="A2310" s="390"/>
      <c r="B2310" s="394"/>
      <c r="C2310" s="392">
        <f>'P-B Fed'!$C$71</f>
        <v>0</v>
      </c>
      <c r="D2310" s="392">
        <f>'P-B Fed'!$D$71</f>
        <v>0</v>
      </c>
      <c r="E2310" s="392">
        <f>'P-B Fed'!$E$71</f>
        <v>0</v>
      </c>
      <c r="F2310" s="392">
        <f>'P-B Fed'!$F$71</f>
        <v>0</v>
      </c>
      <c r="G2310" s="392">
        <f>'P-B Fed'!$G$71</f>
        <v>0</v>
      </c>
      <c r="H2310" s="393"/>
    </row>
    <row r="2311" spans="1:8" hidden="1" outlineLevel="1" collapsed="1">
      <c r="A2311" s="390"/>
      <c r="B2311" s="394"/>
      <c r="C2311" s="392">
        <f>'PVAMU Fed'!$C$71</f>
        <v>0</v>
      </c>
      <c r="D2311" s="392">
        <f>'PVAMU Fed'!$D$71</f>
        <v>0</v>
      </c>
      <c r="E2311" s="392">
        <f>'PVAMU Fed'!$E$71</f>
        <v>0</v>
      </c>
      <c r="F2311" s="392">
        <f>'PVAMU Fed'!$F$71</f>
        <v>0</v>
      </c>
      <c r="G2311" s="392">
        <f>'PVAMU Fed'!$G$71</f>
        <v>0</v>
      </c>
      <c r="H2311" s="393"/>
    </row>
    <row r="2312" spans="1:8" hidden="1" outlineLevel="1" collapsed="1">
      <c r="A2312" s="390"/>
      <c r="B2312" s="394"/>
      <c r="C2312" s="392">
        <f>'RGV1 Fed'!$C$71</f>
        <v>0</v>
      </c>
      <c r="D2312" s="392">
        <f>'RGV1 Fed'!$D$71</f>
        <v>0</v>
      </c>
      <c r="E2312" s="392">
        <f>'RGV1 Fed'!$E$71</f>
        <v>0</v>
      </c>
      <c r="F2312" s="392">
        <f>'RGV1 Fed'!$F$71</f>
        <v>0</v>
      </c>
      <c r="G2312" s="392">
        <f>'RGV1 Fed'!$G$71</f>
        <v>0</v>
      </c>
      <c r="H2312" s="393"/>
    </row>
    <row r="2313" spans="1:8" hidden="1" outlineLevel="1" collapsed="1">
      <c r="A2313" s="390"/>
      <c r="B2313" s="394"/>
      <c r="C2313" s="392">
        <f>'S-A Fed'!$C$71</f>
        <v>0</v>
      </c>
      <c r="D2313" s="392">
        <f>'S-A Fed'!$D$71</f>
        <v>0</v>
      </c>
      <c r="E2313" s="392">
        <f>'S-A Fed'!$E$71</f>
        <v>0</v>
      </c>
      <c r="F2313" s="392">
        <f>'S-A Fed'!$F$71</f>
        <v>0</v>
      </c>
      <c r="G2313" s="392">
        <f>'S-A Fed'!$G$71</f>
        <v>0</v>
      </c>
      <c r="H2313" s="393"/>
    </row>
    <row r="2314" spans="1:8" hidden="1" outlineLevel="1" collapsed="1">
      <c r="A2314" s="390"/>
      <c r="B2314" s="394"/>
      <c r="C2314" s="392">
        <f>'SFA Fed'!$C$71</f>
        <v>0</v>
      </c>
      <c r="D2314" s="392">
        <f>'SFA Fed'!$D$71</f>
        <v>0</v>
      </c>
      <c r="E2314" s="392">
        <f>'SFA Fed'!$E$71</f>
        <v>0</v>
      </c>
      <c r="F2314" s="392">
        <f>'SFA Fed'!$F$71</f>
        <v>0</v>
      </c>
      <c r="G2314" s="392">
        <f>'SFA Fed'!$G$71</f>
        <v>0</v>
      </c>
      <c r="H2314" s="393"/>
    </row>
    <row r="2315" spans="1:8" hidden="1" outlineLevel="1" collapsed="1">
      <c r="A2315" s="390"/>
      <c r="B2315" s="394"/>
      <c r="C2315" s="392">
        <f>'SHSU1 Fed'!$C$71</f>
        <v>0</v>
      </c>
      <c r="D2315" s="392">
        <f>'SHSU1 Fed'!$D$71</f>
        <v>0</v>
      </c>
      <c r="E2315" s="392">
        <f>'SHSU1 Fed'!$E$71</f>
        <v>0</v>
      </c>
      <c r="F2315" s="392">
        <f>'SHSU1 Fed'!$F$71</f>
        <v>0</v>
      </c>
      <c r="G2315" s="392">
        <f>'SHSU1 Fed'!$G$71</f>
        <v>0</v>
      </c>
      <c r="H2315" s="393"/>
    </row>
    <row r="2316" spans="1:8" hidden="1" outlineLevel="1" collapsed="1">
      <c r="A2316" s="390"/>
      <c r="B2316" s="394"/>
      <c r="C2316" s="392">
        <f>'SRSU Fed'!$C$71</f>
        <v>0</v>
      </c>
      <c r="D2316" s="392">
        <f>'SRSU Fed'!$D$71</f>
        <v>0</v>
      </c>
      <c r="E2316" s="392">
        <f>'SRSU Fed'!$E$71</f>
        <v>0</v>
      </c>
      <c r="F2316" s="392">
        <f>'SRSU Fed'!$F$71</f>
        <v>0</v>
      </c>
      <c r="G2316" s="392">
        <f>'SRSU Fed'!$G$71</f>
        <v>0</v>
      </c>
      <c r="H2316" s="393"/>
    </row>
    <row r="2317" spans="1:8" hidden="1" outlineLevel="1" collapsed="1">
      <c r="A2317" s="390"/>
      <c r="B2317" s="394"/>
      <c r="C2317" s="392">
        <f>'TAMIU Fed'!$C$71</f>
        <v>0</v>
      </c>
      <c r="D2317" s="392">
        <f>'TAMIU Fed'!$D$71</f>
        <v>0</v>
      </c>
      <c r="E2317" s="392">
        <f>'TAMIU Fed'!$E$71</f>
        <v>0</v>
      </c>
      <c r="F2317" s="392">
        <f>'TAMIU Fed'!$F$71</f>
        <v>0</v>
      </c>
      <c r="G2317" s="392">
        <f>'TAMIU Fed'!$G$71</f>
        <v>0</v>
      </c>
      <c r="H2317" s="393"/>
    </row>
    <row r="2318" spans="1:8" hidden="1" outlineLevel="1" collapsed="1">
      <c r="A2318" s="390"/>
      <c r="B2318" s="394"/>
      <c r="C2318" s="392">
        <f>'TAMU Fed'!$C$71</f>
        <v>0</v>
      </c>
      <c r="D2318" s="392">
        <f>'TAMU Fed'!$D$71</f>
        <v>0</v>
      </c>
      <c r="E2318" s="392">
        <f>'TAMU Fed'!$E$71</f>
        <v>0</v>
      </c>
      <c r="F2318" s="392">
        <f>'TAMU Fed'!$F$71</f>
        <v>0</v>
      </c>
      <c r="G2318" s="392">
        <f>'TAMU Fed'!$G$71</f>
        <v>0</v>
      </c>
      <c r="H2318" s="393"/>
    </row>
    <row r="2319" spans="1:8" hidden="1" outlineLevel="1" collapsed="1">
      <c r="A2319" s="390"/>
      <c r="B2319" s="394"/>
      <c r="C2319" s="392">
        <f>'TAMUC Fed'!$C$71</f>
        <v>0</v>
      </c>
      <c r="D2319" s="392">
        <f>'TAMUC Fed'!$D$71</f>
        <v>0</v>
      </c>
      <c r="E2319" s="392">
        <f>'TAMUC Fed'!$E$71</f>
        <v>0</v>
      </c>
      <c r="F2319" s="392">
        <f>'TAMUC Fed'!$F$71</f>
        <v>0</v>
      </c>
      <c r="G2319" s="392">
        <f>'TAMUC Fed'!$G$71</f>
        <v>0</v>
      </c>
      <c r="H2319" s="393"/>
    </row>
    <row r="2320" spans="1:8" hidden="1" outlineLevel="1" collapsed="1">
      <c r="A2320" s="390"/>
      <c r="B2320" s="394"/>
      <c r="C2320" s="392">
        <f>'TAMUCC Fed'!$C$71</f>
        <v>0</v>
      </c>
      <c r="D2320" s="392">
        <f>'TAMUCC Fed'!$D$71</f>
        <v>0</v>
      </c>
      <c r="E2320" s="392">
        <f>'TAMUCC Fed'!$E$71</f>
        <v>0</v>
      </c>
      <c r="F2320" s="392">
        <f>'TAMUCC Fed'!$F$71</f>
        <v>0</v>
      </c>
      <c r="G2320" s="392">
        <f>'TAMUCC Fed'!$G$71</f>
        <v>0</v>
      </c>
      <c r="H2320" s="393"/>
    </row>
    <row r="2321" spans="1:8" hidden="1" outlineLevel="1" collapsed="1">
      <c r="A2321" s="390"/>
      <c r="B2321" s="394"/>
      <c r="C2321" s="392">
        <f>'TAMUCT Fed'!$C$71</f>
        <v>0</v>
      </c>
      <c r="D2321" s="392">
        <f>'TAMUCT Fed'!$D$71</f>
        <v>0</v>
      </c>
      <c r="E2321" s="392">
        <f>'TAMUCT Fed'!$E$71</f>
        <v>0</v>
      </c>
      <c r="F2321" s="392">
        <f>'TAMUCT Fed'!$F$71</f>
        <v>0</v>
      </c>
      <c r="G2321" s="392">
        <f>'TAMUCT Fed'!$G$71</f>
        <v>0</v>
      </c>
      <c r="H2321" s="393"/>
    </row>
    <row r="2322" spans="1:8" hidden="1" outlineLevel="1" collapsed="1">
      <c r="A2322" s="390"/>
      <c r="B2322" s="394"/>
      <c r="C2322" s="392">
        <f>'TAMUG Fed'!$C$71</f>
        <v>0</v>
      </c>
      <c r="D2322" s="392">
        <f>'TAMUG Fed'!$D$71</f>
        <v>0</v>
      </c>
      <c r="E2322" s="392">
        <f>'TAMUG Fed'!$E$71</f>
        <v>0</v>
      </c>
      <c r="F2322" s="392">
        <f>'TAMUG Fed'!$F$71</f>
        <v>0</v>
      </c>
      <c r="G2322" s="392">
        <f>'TAMUG Fed'!$G$71</f>
        <v>0</v>
      </c>
      <c r="H2322" s="393"/>
    </row>
    <row r="2323" spans="1:8" hidden="1" outlineLevel="1" collapsed="1">
      <c r="A2323" s="390"/>
      <c r="B2323" s="394"/>
      <c r="C2323" s="392">
        <f>'TAMUK Fed'!$C$71</f>
        <v>0</v>
      </c>
      <c r="D2323" s="392">
        <f>'TAMUK Fed'!$D$71</f>
        <v>0</v>
      </c>
      <c r="E2323" s="392">
        <f>'TAMUK Fed'!$E$71</f>
        <v>0</v>
      </c>
      <c r="F2323" s="392">
        <f>'TAMUK Fed'!$F$71</f>
        <v>0</v>
      </c>
      <c r="G2323" s="392">
        <f>'TAMUK Fed'!$G$71</f>
        <v>0</v>
      </c>
      <c r="H2323" s="393"/>
    </row>
    <row r="2324" spans="1:8" hidden="1" outlineLevel="1" collapsed="1">
      <c r="A2324" s="390"/>
      <c r="B2324" s="394"/>
      <c r="C2324" s="392">
        <f>'TAMUSA Fed'!$C$71</f>
        <v>0</v>
      </c>
      <c r="D2324" s="392">
        <f>'TAMUSA Fed'!$D$71</f>
        <v>0</v>
      </c>
      <c r="E2324" s="392">
        <f>'TAMUSA Fed'!$E$71</f>
        <v>0</v>
      </c>
      <c r="F2324" s="392">
        <f>'TAMUSA Fed'!$F$71</f>
        <v>0</v>
      </c>
      <c r="G2324" s="392">
        <f>'TAMUSA Fed'!$G$71</f>
        <v>0</v>
      </c>
      <c r="H2324" s="393"/>
    </row>
    <row r="2325" spans="1:8" hidden="1" outlineLevel="1" collapsed="1">
      <c r="A2325" s="390"/>
      <c r="B2325" s="394"/>
      <c r="C2325" s="392">
        <f>'TAMUT Fed'!$C$71</f>
        <v>0</v>
      </c>
      <c r="D2325" s="392">
        <f>'TAMUT Fed'!$D$71</f>
        <v>0</v>
      </c>
      <c r="E2325" s="392">
        <f>'TAMUT Fed'!$E$71</f>
        <v>0</v>
      </c>
      <c r="F2325" s="392">
        <f>'TAMUT Fed'!$F$71</f>
        <v>0</v>
      </c>
      <c r="G2325" s="392">
        <f>'TAMUT Fed'!$G$71</f>
        <v>0</v>
      </c>
      <c r="H2325" s="393"/>
    </row>
    <row r="2326" spans="1:8" hidden="1" outlineLevel="1" collapsed="1">
      <c r="A2326" s="390"/>
      <c r="B2326" s="394"/>
      <c r="C2326" s="392">
        <f>'TARLST Fed'!$C$71</f>
        <v>0</v>
      </c>
      <c r="D2326" s="392">
        <f>'TARLST Fed'!$D$71</f>
        <v>0</v>
      </c>
      <c r="E2326" s="392">
        <f>'TARLST Fed'!$E$71</f>
        <v>0</v>
      </c>
      <c r="F2326" s="392">
        <f>'TARLST Fed'!$F$71</f>
        <v>0</v>
      </c>
      <c r="G2326" s="392">
        <f>'TARLST Fed'!$G$71</f>
        <v>0</v>
      </c>
      <c r="H2326" s="393"/>
    </row>
    <row r="2327" spans="1:8" hidden="1" outlineLevel="1" collapsed="1">
      <c r="A2327" s="390"/>
      <c r="B2327" s="394"/>
      <c r="C2327" s="392">
        <f>'TSU Fed'!$C$71</f>
        <v>0</v>
      </c>
      <c r="D2327" s="392">
        <f>'TSU Fed'!$D$71</f>
        <v>0</v>
      </c>
      <c r="E2327" s="392">
        <f>'TSU Fed'!$E$71</f>
        <v>0</v>
      </c>
      <c r="F2327" s="392">
        <f>'TSU Fed'!$F$71</f>
        <v>0</v>
      </c>
      <c r="G2327" s="392">
        <f>'TSU Fed'!$G$71</f>
        <v>0</v>
      </c>
      <c r="H2327" s="393"/>
    </row>
    <row r="2328" spans="1:8" hidden="1" outlineLevel="1" collapsed="1">
      <c r="A2328" s="390"/>
      <c r="B2328" s="394"/>
      <c r="C2328" s="392">
        <f>'TTU Fed'!$C$71</f>
        <v>0</v>
      </c>
      <c r="D2328" s="392">
        <f>'TTU Fed'!$D$71</f>
        <v>0</v>
      </c>
      <c r="E2328" s="392">
        <f>'TTU Fed'!$E$71</f>
        <v>0</v>
      </c>
      <c r="F2328" s="392">
        <f>'TTU Fed'!$F$71</f>
        <v>0</v>
      </c>
      <c r="G2328" s="392">
        <f>'TTU Fed'!$G$71</f>
        <v>0</v>
      </c>
      <c r="H2328" s="393"/>
    </row>
    <row r="2329" spans="1:8" hidden="1" outlineLevel="1" collapsed="1">
      <c r="A2329" s="390"/>
      <c r="B2329" s="394"/>
      <c r="C2329" s="392">
        <f>'TWU Fed'!$C$71</f>
        <v>0</v>
      </c>
      <c r="D2329" s="392">
        <f>'TWU Fed'!$D$71</f>
        <v>0</v>
      </c>
      <c r="E2329" s="392">
        <f>'TWU Fed'!$E$71</f>
        <v>0</v>
      </c>
      <c r="F2329" s="392">
        <f>'TWU Fed'!$F$71</f>
        <v>0</v>
      </c>
      <c r="G2329" s="392">
        <f>'TWU Fed'!$G$71</f>
        <v>0</v>
      </c>
      <c r="H2329" s="393"/>
    </row>
    <row r="2330" spans="1:8" hidden="1" outlineLevel="1" collapsed="1">
      <c r="A2330" s="390"/>
      <c r="B2330" s="394"/>
      <c r="C2330" s="392">
        <f>'TXST Fed'!$C$71</f>
        <v>0</v>
      </c>
      <c r="D2330" s="392">
        <f>'TXST Fed'!$D$71</f>
        <v>0</v>
      </c>
      <c r="E2330" s="392">
        <f>'TXST Fed'!$E$71</f>
        <v>0</v>
      </c>
      <c r="F2330" s="392">
        <f>'TXST Fed'!$F$71</f>
        <v>0</v>
      </c>
      <c r="G2330" s="392">
        <f>'TXST Fed'!$G$71</f>
        <v>0</v>
      </c>
      <c r="H2330" s="393"/>
    </row>
    <row r="2331" spans="1:8" hidden="1" outlineLevel="1" collapsed="1">
      <c r="A2331" s="390"/>
      <c r="B2331" s="394"/>
      <c r="C2331" s="392">
        <f>'TYL Fed'!$C$71</f>
        <v>0</v>
      </c>
      <c r="D2331" s="392">
        <f>'TYL Fed'!$D$71</f>
        <v>0</v>
      </c>
      <c r="E2331" s="392">
        <f>'TYL Fed'!$E$71</f>
        <v>0</v>
      </c>
      <c r="F2331" s="392">
        <f>'TYL Fed'!$F$71</f>
        <v>0</v>
      </c>
      <c r="G2331" s="392">
        <f>'TYL Fed'!$G$71</f>
        <v>0</v>
      </c>
      <c r="H2331" s="393"/>
    </row>
    <row r="2332" spans="1:8" hidden="1" outlineLevel="1" collapsed="1">
      <c r="A2332" s="390"/>
      <c r="B2332" s="394"/>
      <c r="C2332" s="392">
        <f>'UH1 Fed'!$C$71</f>
        <v>0</v>
      </c>
      <c r="D2332" s="392">
        <f>'UH1 Fed'!$D$71</f>
        <v>0</v>
      </c>
      <c r="E2332" s="392">
        <f>'UH1 Fed'!$E$71</f>
        <v>0</v>
      </c>
      <c r="F2332" s="392">
        <f>'UH1 Fed'!$F$71</f>
        <v>0</v>
      </c>
      <c r="G2332" s="392">
        <f>'UH1 Fed'!$G$71</f>
        <v>0</v>
      </c>
      <c r="H2332" s="393"/>
    </row>
    <row r="2333" spans="1:8" hidden="1" outlineLevel="1" collapsed="1">
      <c r="A2333" s="390"/>
      <c r="B2333" s="394"/>
      <c r="C2333" s="392">
        <f>'UHCL Fed'!$C$71</f>
        <v>0</v>
      </c>
      <c r="D2333" s="392">
        <f>'UHCL Fed'!$D$71</f>
        <v>0</v>
      </c>
      <c r="E2333" s="392">
        <f>'UHCL Fed'!$E$71</f>
        <v>0</v>
      </c>
      <c r="F2333" s="392">
        <f>'UHCL Fed'!$F$71</f>
        <v>0</v>
      </c>
      <c r="G2333" s="392">
        <f>'UHCL Fed'!$G$71</f>
        <v>0</v>
      </c>
      <c r="H2333" s="393"/>
    </row>
    <row r="2334" spans="1:8" hidden="1" outlineLevel="1" collapsed="1">
      <c r="A2334" s="390"/>
      <c r="B2334" s="394"/>
      <c r="C2334" s="392">
        <f>'UHD Fed'!$C$71</f>
        <v>0</v>
      </c>
      <c r="D2334" s="392">
        <f>'UHD Fed'!$D$71</f>
        <v>0</v>
      </c>
      <c r="E2334" s="392">
        <f>'UHD Fed'!$E$71</f>
        <v>0</v>
      </c>
      <c r="F2334" s="392">
        <f>'UHD Fed'!$F$71</f>
        <v>0</v>
      </c>
      <c r="G2334" s="392">
        <f>'UHD Fed'!$G$71</f>
        <v>0</v>
      </c>
      <c r="H2334" s="393"/>
    </row>
    <row r="2335" spans="1:8" hidden="1" outlineLevel="1" collapsed="1">
      <c r="A2335" s="390"/>
      <c r="B2335" s="394"/>
      <c r="C2335" s="392">
        <f>'UHV Fed'!$C$71</f>
        <v>0</v>
      </c>
      <c r="D2335" s="392">
        <f>'UHV Fed'!$D$71</f>
        <v>0</v>
      </c>
      <c r="E2335" s="392">
        <f>'UHV Fed'!$E$71</f>
        <v>0</v>
      </c>
      <c r="F2335" s="392">
        <f>'UHV Fed'!$F$71</f>
        <v>0</v>
      </c>
      <c r="G2335" s="392">
        <f>'UHV Fed'!$G$71</f>
        <v>0</v>
      </c>
      <c r="H2335" s="393"/>
    </row>
    <row r="2336" spans="1:8" hidden="1" outlineLevel="1" collapsed="1">
      <c r="A2336" s="390"/>
      <c r="B2336" s="394"/>
      <c r="C2336" s="392">
        <f>'UNT Fed'!$C$71</f>
        <v>0</v>
      </c>
      <c r="D2336" s="392">
        <f>'UNT Fed'!$D$71</f>
        <v>0</v>
      </c>
      <c r="E2336" s="392">
        <f>'UNT Fed'!$E$71</f>
        <v>0</v>
      </c>
      <c r="F2336" s="392">
        <f>'UNT Fed'!$F$71</f>
        <v>0</v>
      </c>
      <c r="G2336" s="392">
        <f>'UNT Fed'!$G$71</f>
        <v>0</v>
      </c>
      <c r="H2336" s="393"/>
    </row>
    <row r="2337" spans="1:8" hidden="1" outlineLevel="1" collapsed="1">
      <c r="A2337" s="390"/>
      <c r="B2337" s="394"/>
      <c r="C2337" s="392">
        <f>'UNTD Fed'!$C$71</f>
        <v>0</v>
      </c>
      <c r="D2337" s="392">
        <f>'UNTD Fed'!$D$71</f>
        <v>0</v>
      </c>
      <c r="E2337" s="392">
        <f>'UNTD Fed'!$E$71</f>
        <v>0</v>
      </c>
      <c r="F2337" s="392">
        <f>'UNTD Fed'!$F$71</f>
        <v>0</v>
      </c>
      <c r="G2337" s="392">
        <f>'UNTD Fed'!$G$71</f>
        <v>0</v>
      </c>
      <c r="H2337" s="393"/>
    </row>
    <row r="2338" spans="1:8" hidden="1" outlineLevel="1" collapsed="1">
      <c r="A2338" s="390"/>
      <c r="B2338" s="394"/>
      <c r="C2338" s="392">
        <f>'WTAMU Fed'!$C$71</f>
        <v>0</v>
      </c>
      <c r="D2338" s="392">
        <f>'WTAMU Fed'!$D$71</f>
        <v>0</v>
      </c>
      <c r="E2338" s="392">
        <f>'WTAMU Fed'!$E$71</f>
        <v>0</v>
      </c>
      <c r="F2338" s="392">
        <f>'WTAMU Fed'!$F$71</f>
        <v>0</v>
      </c>
      <c r="G2338" s="392">
        <f>'WTAMU Fed'!$G$71</f>
        <v>0</v>
      </c>
      <c r="H2338" s="393"/>
    </row>
    <row r="2339" spans="1:8" collapsed="1">
      <c r="A2339" s="390" t="s">
        <v>1032</v>
      </c>
      <c r="B2339" s="394"/>
      <c r="C2339" s="392">
        <f>SUM(C2303:C2338)</f>
        <v>0</v>
      </c>
      <c r="D2339" s="392">
        <f>SUM(D2303:D2338)</f>
        <v>0</v>
      </c>
      <c r="E2339" s="392">
        <f>SUM(E2303:E2338)</f>
        <v>0</v>
      </c>
      <c r="F2339" s="392">
        <f>SUM(F2303:F2338)</f>
        <v>0</v>
      </c>
      <c r="G2339" s="392">
        <f>SUM(G2303:G2338)</f>
        <v>0</v>
      </c>
      <c r="H2339" s="393"/>
    </row>
    <row r="2340" spans="1:8" hidden="1" outlineLevel="1">
      <c r="A2340" s="390"/>
      <c r="B2340" s="394"/>
      <c r="C2340" s="392">
        <f>'ARL Fed'!$C$72</f>
        <v>0</v>
      </c>
      <c r="D2340" s="392">
        <f>'ARL Fed'!$D$72</f>
        <v>0</v>
      </c>
      <c r="E2340" s="392">
        <f>'ARL Fed'!$E$72</f>
        <v>0</v>
      </c>
      <c r="F2340" s="392">
        <f>'ARL Fed'!$F$72</f>
        <v>0</v>
      </c>
      <c r="G2340" s="392">
        <f>'ARL Fed'!$G$72</f>
        <v>0</v>
      </c>
      <c r="H2340" s="393"/>
    </row>
    <row r="2341" spans="1:8" hidden="1" outlineLevel="1" collapsed="1">
      <c r="A2341" s="390"/>
      <c r="B2341" s="394"/>
      <c r="C2341" s="392">
        <f>'ASU Fed'!$C$72</f>
        <v>0</v>
      </c>
      <c r="D2341" s="392">
        <f>'ASU Fed'!$D$72</f>
        <v>0</v>
      </c>
      <c r="E2341" s="392">
        <f>'ASU Fed'!$E$72</f>
        <v>0</v>
      </c>
      <c r="F2341" s="392">
        <f>'ASU Fed'!$F$72</f>
        <v>0</v>
      </c>
      <c r="G2341" s="392">
        <f>'ASU Fed'!$G$72</f>
        <v>0</v>
      </c>
      <c r="H2341" s="393"/>
    </row>
    <row r="2342" spans="1:8" hidden="1" outlineLevel="1" collapsed="1">
      <c r="A2342" s="390"/>
      <c r="B2342" s="394"/>
      <c r="C2342" s="392">
        <f>'AUS1 Fed'!$C$72</f>
        <v>0</v>
      </c>
      <c r="D2342" s="392">
        <f>'AUS1 Fed'!$D$72</f>
        <v>0</v>
      </c>
      <c r="E2342" s="392">
        <f>'AUS1 Fed'!$E$72</f>
        <v>0</v>
      </c>
      <c r="F2342" s="392">
        <f>'AUS1 Fed'!$F$72</f>
        <v>0</v>
      </c>
      <c r="G2342" s="392">
        <f>'AUS1 Fed'!$G$72</f>
        <v>0</v>
      </c>
      <c r="H2342" s="393"/>
    </row>
    <row r="2343" spans="1:8" hidden="1" outlineLevel="1" collapsed="1">
      <c r="A2343" s="390"/>
      <c r="B2343" s="394"/>
      <c r="C2343" s="392">
        <f>'Dal Fed'!$C$72</f>
        <v>0</v>
      </c>
      <c r="D2343" s="392">
        <f>'Dal Fed'!$D$72</f>
        <v>0</v>
      </c>
      <c r="E2343" s="392">
        <f>'Dal Fed'!$E$72</f>
        <v>0</v>
      </c>
      <c r="F2343" s="392">
        <f>'Dal Fed'!$F$72</f>
        <v>0</v>
      </c>
      <c r="G2343" s="392">
        <f>'Dal Fed'!$G$72</f>
        <v>0</v>
      </c>
      <c r="H2343" s="393"/>
    </row>
    <row r="2344" spans="1:8" hidden="1" outlineLevel="1" collapsed="1">
      <c r="A2344" s="390"/>
      <c r="B2344" s="394"/>
      <c r="C2344" s="392">
        <f>'E-P Fed'!$C$72</f>
        <v>0</v>
      </c>
      <c r="D2344" s="392">
        <f>'E-P Fed'!$D$72</f>
        <v>0</v>
      </c>
      <c r="E2344" s="392">
        <f>'E-P Fed'!$E$72</f>
        <v>0</v>
      </c>
      <c r="F2344" s="392">
        <f>'E-P Fed'!$F$72</f>
        <v>0</v>
      </c>
      <c r="G2344" s="392">
        <f>'E-P Fed'!$G$72</f>
        <v>0</v>
      </c>
      <c r="H2344" s="393"/>
    </row>
    <row r="2345" spans="1:8" hidden="1" outlineLevel="1" collapsed="1">
      <c r="A2345" s="390"/>
      <c r="B2345" s="394"/>
      <c r="C2345" s="392">
        <f>'LU Fed'!$C$72</f>
        <v>0</v>
      </c>
      <c r="D2345" s="392">
        <f>'LU Fed'!$D$72</f>
        <v>0</v>
      </c>
      <c r="E2345" s="392">
        <f>'LU Fed'!$E$72</f>
        <v>0</v>
      </c>
      <c r="F2345" s="392">
        <f>'LU Fed'!$F$72</f>
        <v>0</v>
      </c>
      <c r="G2345" s="392">
        <f>'LU Fed'!$G$72</f>
        <v>0</v>
      </c>
      <c r="H2345" s="393"/>
    </row>
    <row r="2346" spans="1:8" hidden="1" outlineLevel="1" collapsed="1">
      <c r="A2346" s="390"/>
      <c r="B2346" s="394"/>
      <c r="C2346" s="392">
        <f>'MIdWST Fed'!$C$72</f>
        <v>0</v>
      </c>
      <c r="D2346" s="392">
        <f>'MIdWST Fed'!$D$72</f>
        <v>0</v>
      </c>
      <c r="E2346" s="392">
        <f>'MIdWST Fed'!$E$72</f>
        <v>0</v>
      </c>
      <c r="F2346" s="392">
        <f>'MIdWST Fed'!$F$72</f>
        <v>0</v>
      </c>
      <c r="G2346" s="392">
        <f>'MIdWST Fed'!$G$72</f>
        <v>0</v>
      </c>
      <c r="H2346" s="393"/>
    </row>
    <row r="2347" spans="1:8" hidden="1" outlineLevel="1" collapsed="1">
      <c r="A2347" s="390"/>
      <c r="B2347" s="394"/>
      <c r="C2347" s="392">
        <f>'P-B Fed'!$C$72</f>
        <v>0</v>
      </c>
      <c r="D2347" s="392">
        <f>'P-B Fed'!$D$72</f>
        <v>0</v>
      </c>
      <c r="E2347" s="392">
        <f>'P-B Fed'!$E$72</f>
        <v>0</v>
      </c>
      <c r="F2347" s="392">
        <f>'P-B Fed'!$F$72</f>
        <v>0</v>
      </c>
      <c r="G2347" s="392">
        <f>'P-B Fed'!$G$72</f>
        <v>0</v>
      </c>
      <c r="H2347" s="393"/>
    </row>
    <row r="2348" spans="1:8" hidden="1" outlineLevel="1" collapsed="1">
      <c r="A2348" s="390"/>
      <c r="B2348" s="394"/>
      <c r="C2348" s="392">
        <f>'PVAMU Fed'!$C$72</f>
        <v>0</v>
      </c>
      <c r="D2348" s="392">
        <f>'PVAMU Fed'!$D$72</f>
        <v>0</v>
      </c>
      <c r="E2348" s="392">
        <f>'PVAMU Fed'!$E$72</f>
        <v>0</v>
      </c>
      <c r="F2348" s="392">
        <f>'PVAMU Fed'!$F$72</f>
        <v>0</v>
      </c>
      <c r="G2348" s="392">
        <f>'PVAMU Fed'!$G$72</f>
        <v>0</v>
      </c>
      <c r="H2348" s="393"/>
    </row>
    <row r="2349" spans="1:8" hidden="1" outlineLevel="1" collapsed="1">
      <c r="A2349" s="390"/>
      <c r="B2349" s="394"/>
      <c r="C2349" s="392">
        <f>'RGV1 Fed'!$C$72</f>
        <v>0</v>
      </c>
      <c r="D2349" s="392">
        <f>'RGV1 Fed'!$D$72</f>
        <v>0</v>
      </c>
      <c r="E2349" s="392">
        <f>'RGV1 Fed'!$E$72</f>
        <v>0</v>
      </c>
      <c r="F2349" s="392">
        <f>'RGV1 Fed'!$F$72</f>
        <v>0</v>
      </c>
      <c r="G2349" s="392">
        <f>'RGV1 Fed'!$G$72</f>
        <v>0</v>
      </c>
      <c r="H2349" s="393"/>
    </row>
    <row r="2350" spans="1:8" hidden="1" outlineLevel="1" collapsed="1">
      <c r="A2350" s="390"/>
      <c r="B2350" s="394"/>
      <c r="C2350" s="392">
        <f>'S-A Fed'!$C$72</f>
        <v>0</v>
      </c>
      <c r="D2350" s="392">
        <f>'S-A Fed'!$D$72</f>
        <v>0</v>
      </c>
      <c r="E2350" s="392">
        <f>'S-A Fed'!$E$72</f>
        <v>0</v>
      </c>
      <c r="F2350" s="392">
        <f>'S-A Fed'!$F$72</f>
        <v>0</v>
      </c>
      <c r="G2350" s="392">
        <f>'S-A Fed'!$G$72</f>
        <v>0</v>
      </c>
      <c r="H2350" s="393"/>
    </row>
    <row r="2351" spans="1:8" hidden="1" outlineLevel="1" collapsed="1">
      <c r="A2351" s="390"/>
      <c r="B2351" s="394"/>
      <c r="C2351" s="392">
        <f>'SFA Fed'!$C$72</f>
        <v>0</v>
      </c>
      <c r="D2351" s="392">
        <f>'SFA Fed'!$D$72</f>
        <v>0</v>
      </c>
      <c r="E2351" s="392">
        <f>'SFA Fed'!$E$72</f>
        <v>0</v>
      </c>
      <c r="F2351" s="392">
        <f>'SFA Fed'!$F$72</f>
        <v>0</v>
      </c>
      <c r="G2351" s="392">
        <f>'SFA Fed'!$G$72</f>
        <v>0</v>
      </c>
      <c r="H2351" s="393"/>
    </row>
    <row r="2352" spans="1:8" hidden="1" outlineLevel="1" collapsed="1">
      <c r="A2352" s="390"/>
      <c r="B2352" s="394"/>
      <c r="C2352" s="392">
        <f>'SHSU1 Fed'!$C$72</f>
        <v>0</v>
      </c>
      <c r="D2352" s="392">
        <f>'SHSU1 Fed'!$D$72</f>
        <v>0</v>
      </c>
      <c r="E2352" s="392">
        <f>'SHSU1 Fed'!$E$72</f>
        <v>0</v>
      </c>
      <c r="F2352" s="392">
        <f>'SHSU1 Fed'!$F$72</f>
        <v>0</v>
      </c>
      <c r="G2352" s="392">
        <f>'SHSU1 Fed'!$G$72</f>
        <v>0</v>
      </c>
      <c r="H2352" s="393"/>
    </row>
    <row r="2353" spans="1:8" hidden="1" outlineLevel="1" collapsed="1">
      <c r="A2353" s="390"/>
      <c r="B2353" s="394"/>
      <c r="C2353" s="392">
        <f>'SRSU Fed'!$C$72</f>
        <v>0</v>
      </c>
      <c r="D2353" s="392">
        <f>'SRSU Fed'!$D$72</f>
        <v>0</v>
      </c>
      <c r="E2353" s="392">
        <f>'SRSU Fed'!$E$72</f>
        <v>0</v>
      </c>
      <c r="F2353" s="392">
        <f>'SRSU Fed'!$F$72</f>
        <v>0</v>
      </c>
      <c r="G2353" s="392">
        <f>'SRSU Fed'!$G$72</f>
        <v>0</v>
      </c>
      <c r="H2353" s="393"/>
    </row>
    <row r="2354" spans="1:8" hidden="1" outlineLevel="1" collapsed="1">
      <c r="A2354" s="390"/>
      <c r="B2354" s="394"/>
      <c r="C2354" s="392">
        <f>'TAMIU Fed'!$C$72</f>
        <v>0</v>
      </c>
      <c r="D2354" s="392">
        <f>'TAMIU Fed'!$D$72</f>
        <v>0</v>
      </c>
      <c r="E2354" s="392">
        <f>'TAMIU Fed'!$E$72</f>
        <v>0</v>
      </c>
      <c r="F2354" s="392">
        <f>'TAMIU Fed'!$F$72</f>
        <v>0</v>
      </c>
      <c r="G2354" s="392">
        <f>'TAMIU Fed'!$G$72</f>
        <v>0</v>
      </c>
      <c r="H2354" s="393"/>
    </row>
    <row r="2355" spans="1:8" hidden="1" outlineLevel="1" collapsed="1">
      <c r="A2355" s="390"/>
      <c r="B2355" s="394"/>
      <c r="C2355" s="392">
        <f>'TAMU Fed'!$C$72</f>
        <v>0</v>
      </c>
      <c r="D2355" s="392">
        <f>'TAMU Fed'!$D$72</f>
        <v>0</v>
      </c>
      <c r="E2355" s="392">
        <f>'TAMU Fed'!$E$72</f>
        <v>0</v>
      </c>
      <c r="F2355" s="392">
        <f>'TAMU Fed'!$F$72</f>
        <v>0</v>
      </c>
      <c r="G2355" s="392">
        <f>'TAMU Fed'!$G$72</f>
        <v>0</v>
      </c>
      <c r="H2355" s="393"/>
    </row>
    <row r="2356" spans="1:8" hidden="1" outlineLevel="1" collapsed="1">
      <c r="A2356" s="390"/>
      <c r="B2356" s="394"/>
      <c r="C2356" s="392">
        <f>'TAMUC Fed'!$C$72</f>
        <v>0</v>
      </c>
      <c r="D2356" s="392">
        <f>'TAMUC Fed'!$D$72</f>
        <v>0</v>
      </c>
      <c r="E2356" s="392">
        <f>'TAMUC Fed'!$E$72</f>
        <v>0</v>
      </c>
      <c r="F2356" s="392">
        <f>'TAMUC Fed'!$F$72</f>
        <v>0</v>
      </c>
      <c r="G2356" s="392">
        <f>'TAMUC Fed'!$G$72</f>
        <v>0</v>
      </c>
      <c r="H2356" s="393"/>
    </row>
    <row r="2357" spans="1:8" hidden="1" outlineLevel="1" collapsed="1">
      <c r="A2357" s="390"/>
      <c r="B2357" s="394"/>
      <c r="C2357" s="392">
        <f>'TAMUCC Fed'!$C$72</f>
        <v>0</v>
      </c>
      <c r="D2357" s="392">
        <f>'TAMUCC Fed'!$D$72</f>
        <v>0</v>
      </c>
      <c r="E2357" s="392">
        <f>'TAMUCC Fed'!$E$72</f>
        <v>0</v>
      </c>
      <c r="F2357" s="392">
        <f>'TAMUCC Fed'!$F$72</f>
        <v>0</v>
      </c>
      <c r="G2357" s="392">
        <f>'TAMUCC Fed'!$G$72</f>
        <v>0</v>
      </c>
      <c r="H2357" s="393"/>
    </row>
    <row r="2358" spans="1:8" hidden="1" outlineLevel="1" collapsed="1">
      <c r="A2358" s="390"/>
      <c r="B2358" s="394"/>
      <c r="C2358" s="392">
        <f>'TAMUCT Fed'!$C$72</f>
        <v>0</v>
      </c>
      <c r="D2358" s="392">
        <f>'TAMUCT Fed'!$D$72</f>
        <v>0</v>
      </c>
      <c r="E2358" s="392">
        <f>'TAMUCT Fed'!$E$72</f>
        <v>0</v>
      </c>
      <c r="F2358" s="392">
        <f>'TAMUCT Fed'!$F$72</f>
        <v>0</v>
      </c>
      <c r="G2358" s="392">
        <f>'TAMUCT Fed'!$G$72</f>
        <v>0</v>
      </c>
      <c r="H2358" s="393"/>
    </row>
    <row r="2359" spans="1:8" hidden="1" outlineLevel="1" collapsed="1">
      <c r="A2359" s="390"/>
      <c r="B2359" s="394"/>
      <c r="C2359" s="392">
        <f>'TAMUG Fed'!$C$72</f>
        <v>0</v>
      </c>
      <c r="D2359" s="392">
        <f>'TAMUG Fed'!$D$72</f>
        <v>0</v>
      </c>
      <c r="E2359" s="392">
        <f>'TAMUG Fed'!$E$72</f>
        <v>0</v>
      </c>
      <c r="F2359" s="392">
        <f>'TAMUG Fed'!$F$72</f>
        <v>0</v>
      </c>
      <c r="G2359" s="392">
        <f>'TAMUG Fed'!$G$72</f>
        <v>0</v>
      </c>
      <c r="H2359" s="393"/>
    </row>
    <row r="2360" spans="1:8" hidden="1" outlineLevel="1" collapsed="1">
      <c r="A2360" s="390"/>
      <c r="B2360" s="394"/>
      <c r="C2360" s="392">
        <f>'TAMUK Fed'!$C$72</f>
        <v>0</v>
      </c>
      <c r="D2360" s="392">
        <f>'TAMUK Fed'!$D$72</f>
        <v>0</v>
      </c>
      <c r="E2360" s="392">
        <f>'TAMUK Fed'!$E$72</f>
        <v>0</v>
      </c>
      <c r="F2360" s="392">
        <f>'TAMUK Fed'!$F$72</f>
        <v>0</v>
      </c>
      <c r="G2360" s="392">
        <f>'TAMUK Fed'!$G$72</f>
        <v>0</v>
      </c>
      <c r="H2360" s="393"/>
    </row>
    <row r="2361" spans="1:8" hidden="1" outlineLevel="1" collapsed="1">
      <c r="A2361" s="390"/>
      <c r="B2361" s="394"/>
      <c r="C2361" s="392">
        <f>'TAMUSA Fed'!$C$72</f>
        <v>0</v>
      </c>
      <c r="D2361" s="392">
        <f>'TAMUSA Fed'!$D$72</f>
        <v>0</v>
      </c>
      <c r="E2361" s="392">
        <f>'TAMUSA Fed'!$E$72</f>
        <v>0</v>
      </c>
      <c r="F2361" s="392">
        <f>'TAMUSA Fed'!$F$72</f>
        <v>0</v>
      </c>
      <c r="G2361" s="392">
        <f>'TAMUSA Fed'!$G$72</f>
        <v>0</v>
      </c>
      <c r="H2361" s="393"/>
    </row>
    <row r="2362" spans="1:8" hidden="1" outlineLevel="1" collapsed="1">
      <c r="A2362" s="390"/>
      <c r="B2362" s="394"/>
      <c r="C2362" s="392">
        <f>'TAMUT Fed'!$C$72</f>
        <v>0</v>
      </c>
      <c r="D2362" s="392">
        <f>'TAMUT Fed'!$D$72</f>
        <v>0</v>
      </c>
      <c r="E2362" s="392">
        <f>'TAMUT Fed'!$E$72</f>
        <v>0</v>
      </c>
      <c r="F2362" s="392">
        <f>'TAMUT Fed'!$F$72</f>
        <v>0</v>
      </c>
      <c r="G2362" s="392">
        <f>'TAMUT Fed'!$G$72</f>
        <v>0</v>
      </c>
      <c r="H2362" s="393"/>
    </row>
    <row r="2363" spans="1:8" hidden="1" outlineLevel="1" collapsed="1">
      <c r="A2363" s="390"/>
      <c r="B2363" s="394"/>
      <c r="C2363" s="392">
        <f>'TARLST Fed'!$C$72</f>
        <v>0</v>
      </c>
      <c r="D2363" s="392">
        <f>'TARLST Fed'!$D$72</f>
        <v>0</v>
      </c>
      <c r="E2363" s="392">
        <f>'TARLST Fed'!$E$72</f>
        <v>0</v>
      </c>
      <c r="F2363" s="392">
        <f>'TARLST Fed'!$F$72</f>
        <v>0</v>
      </c>
      <c r="G2363" s="392">
        <f>'TARLST Fed'!$G$72</f>
        <v>0</v>
      </c>
      <c r="H2363" s="393"/>
    </row>
    <row r="2364" spans="1:8" hidden="1" outlineLevel="1" collapsed="1">
      <c r="A2364" s="390"/>
      <c r="B2364" s="394"/>
      <c r="C2364" s="392">
        <f>'TSU Fed'!$C$72</f>
        <v>0</v>
      </c>
      <c r="D2364" s="392">
        <f>'TSU Fed'!$D$72</f>
        <v>0</v>
      </c>
      <c r="E2364" s="392">
        <f>'TSU Fed'!$E$72</f>
        <v>0</v>
      </c>
      <c r="F2364" s="392">
        <f>'TSU Fed'!$F$72</f>
        <v>0</v>
      </c>
      <c r="G2364" s="392">
        <f>'TSU Fed'!$G$72</f>
        <v>0</v>
      </c>
      <c r="H2364" s="393"/>
    </row>
    <row r="2365" spans="1:8" hidden="1" outlineLevel="1" collapsed="1">
      <c r="A2365" s="390"/>
      <c r="B2365" s="394"/>
      <c r="C2365" s="392">
        <f>'TTU Fed'!$C$72</f>
        <v>0</v>
      </c>
      <c r="D2365" s="392">
        <f>'TTU Fed'!$D$72</f>
        <v>0</v>
      </c>
      <c r="E2365" s="392">
        <f>'TTU Fed'!$E$72</f>
        <v>0</v>
      </c>
      <c r="F2365" s="392">
        <f>'TTU Fed'!$F$72</f>
        <v>0</v>
      </c>
      <c r="G2365" s="392">
        <f>'TTU Fed'!$G$72</f>
        <v>0</v>
      </c>
      <c r="H2365" s="393"/>
    </row>
    <row r="2366" spans="1:8" hidden="1" outlineLevel="1" collapsed="1">
      <c r="A2366" s="390"/>
      <c r="B2366" s="394"/>
      <c r="C2366" s="392">
        <f>'TWU Fed'!$C$72</f>
        <v>0</v>
      </c>
      <c r="D2366" s="392">
        <f>'TWU Fed'!$D$72</f>
        <v>0</v>
      </c>
      <c r="E2366" s="392">
        <f>'TWU Fed'!$E$72</f>
        <v>0</v>
      </c>
      <c r="F2366" s="392">
        <f>'TWU Fed'!$F$72</f>
        <v>0</v>
      </c>
      <c r="G2366" s="392">
        <f>'TWU Fed'!$G$72</f>
        <v>0</v>
      </c>
      <c r="H2366" s="393"/>
    </row>
    <row r="2367" spans="1:8" hidden="1" outlineLevel="1" collapsed="1">
      <c r="A2367" s="390"/>
      <c r="B2367" s="394"/>
      <c r="C2367" s="392">
        <f>'TXST Fed'!$C$72</f>
        <v>0</v>
      </c>
      <c r="D2367" s="392">
        <f>'TXST Fed'!$D$72</f>
        <v>0</v>
      </c>
      <c r="E2367" s="392">
        <f>'TXST Fed'!$E$72</f>
        <v>0</v>
      </c>
      <c r="F2367" s="392">
        <f>'TXST Fed'!$F$72</f>
        <v>0</v>
      </c>
      <c r="G2367" s="392">
        <f>'TXST Fed'!$G$72</f>
        <v>0</v>
      </c>
      <c r="H2367" s="393"/>
    </row>
    <row r="2368" spans="1:8" hidden="1" outlineLevel="1" collapsed="1">
      <c r="A2368" s="390"/>
      <c r="B2368" s="394"/>
      <c r="C2368" s="392">
        <f>'TYL Fed'!$C$72</f>
        <v>0</v>
      </c>
      <c r="D2368" s="392">
        <f>'TYL Fed'!$D$72</f>
        <v>0</v>
      </c>
      <c r="E2368" s="392">
        <f>'TYL Fed'!$E$72</f>
        <v>0</v>
      </c>
      <c r="F2368" s="392">
        <f>'TYL Fed'!$F$72</f>
        <v>0</v>
      </c>
      <c r="G2368" s="392">
        <f>'TYL Fed'!$G$72</f>
        <v>0</v>
      </c>
      <c r="H2368" s="393"/>
    </row>
    <row r="2369" spans="1:8" hidden="1" outlineLevel="1" collapsed="1">
      <c r="A2369" s="390"/>
      <c r="B2369" s="394"/>
      <c r="C2369" s="392">
        <f>'UH1 Fed'!$C$72</f>
        <v>0</v>
      </c>
      <c r="D2369" s="392">
        <f>'UH1 Fed'!$D$72</f>
        <v>0</v>
      </c>
      <c r="E2369" s="392">
        <f>'UH1 Fed'!$E$72</f>
        <v>0</v>
      </c>
      <c r="F2369" s="392">
        <f>'UH1 Fed'!$F$72</f>
        <v>0</v>
      </c>
      <c r="G2369" s="392">
        <f>'UH1 Fed'!$G$72</f>
        <v>0</v>
      </c>
      <c r="H2369" s="393"/>
    </row>
    <row r="2370" spans="1:8" hidden="1" outlineLevel="1" collapsed="1">
      <c r="A2370" s="390"/>
      <c r="B2370" s="394"/>
      <c r="C2370" s="392">
        <f>'UHCL Fed'!$C$72</f>
        <v>0</v>
      </c>
      <c r="D2370" s="392">
        <f>'UHCL Fed'!$D$72</f>
        <v>0</v>
      </c>
      <c r="E2370" s="392">
        <f>'UHCL Fed'!$E$72</f>
        <v>0</v>
      </c>
      <c r="F2370" s="392">
        <f>'UHCL Fed'!$F$72</f>
        <v>0</v>
      </c>
      <c r="G2370" s="392">
        <f>'UHCL Fed'!$G$72</f>
        <v>0</v>
      </c>
      <c r="H2370" s="393"/>
    </row>
    <row r="2371" spans="1:8" hidden="1" outlineLevel="1" collapsed="1">
      <c r="A2371" s="390"/>
      <c r="B2371" s="394"/>
      <c r="C2371" s="392">
        <f>'UHD Fed'!$C$72</f>
        <v>0</v>
      </c>
      <c r="D2371" s="392">
        <f>'UHD Fed'!$D$72</f>
        <v>0</v>
      </c>
      <c r="E2371" s="392">
        <f>'UHD Fed'!$E$72</f>
        <v>0</v>
      </c>
      <c r="F2371" s="392">
        <f>'UHD Fed'!$F$72</f>
        <v>0</v>
      </c>
      <c r="G2371" s="392">
        <f>'UHD Fed'!$G$72</f>
        <v>0</v>
      </c>
      <c r="H2371" s="393"/>
    </row>
    <row r="2372" spans="1:8" hidden="1" outlineLevel="1" collapsed="1">
      <c r="A2372" s="390"/>
      <c r="B2372" s="394"/>
      <c r="C2372" s="392">
        <f>'UHV Fed'!$C$72</f>
        <v>0</v>
      </c>
      <c r="D2372" s="392">
        <f>'UHV Fed'!$D$72</f>
        <v>0</v>
      </c>
      <c r="E2372" s="392">
        <f>'UHV Fed'!$E$72</f>
        <v>0</v>
      </c>
      <c r="F2372" s="392">
        <f>'UHV Fed'!$F$72</f>
        <v>0</v>
      </c>
      <c r="G2372" s="392">
        <f>'UHV Fed'!$G$72</f>
        <v>0</v>
      </c>
      <c r="H2372" s="393"/>
    </row>
    <row r="2373" spans="1:8" hidden="1" outlineLevel="1" collapsed="1">
      <c r="A2373" s="390"/>
      <c r="B2373" s="394"/>
      <c r="C2373" s="392">
        <f>'UNT Fed'!$C$72</f>
        <v>0</v>
      </c>
      <c r="D2373" s="392">
        <f>'UNT Fed'!$D$72</f>
        <v>0</v>
      </c>
      <c r="E2373" s="392">
        <f>'UNT Fed'!$E$72</f>
        <v>0</v>
      </c>
      <c r="F2373" s="392">
        <f>'UNT Fed'!$F$72</f>
        <v>0</v>
      </c>
      <c r="G2373" s="392">
        <f>'UNT Fed'!$G$72</f>
        <v>0</v>
      </c>
      <c r="H2373" s="393"/>
    </row>
    <row r="2374" spans="1:8" hidden="1" outlineLevel="1" collapsed="1">
      <c r="A2374" s="390"/>
      <c r="B2374" s="394"/>
      <c r="C2374" s="392">
        <f>'UNTD Fed'!$C$72</f>
        <v>0</v>
      </c>
      <c r="D2374" s="392">
        <f>'UNTD Fed'!$D$72</f>
        <v>0</v>
      </c>
      <c r="E2374" s="392">
        <f>'UNTD Fed'!$E$72</f>
        <v>0</v>
      </c>
      <c r="F2374" s="392">
        <f>'UNTD Fed'!$F$72</f>
        <v>0</v>
      </c>
      <c r="G2374" s="392">
        <f>'UNTD Fed'!$G$72</f>
        <v>0</v>
      </c>
      <c r="H2374" s="393"/>
    </row>
    <row r="2375" spans="1:8" hidden="1" outlineLevel="1" collapsed="1">
      <c r="A2375" s="390"/>
      <c r="B2375" s="394"/>
      <c r="C2375" s="392">
        <f>'WTAMU Fed'!$C$72</f>
        <v>0</v>
      </c>
      <c r="D2375" s="392">
        <f>'WTAMU Fed'!$D$72</f>
        <v>0</v>
      </c>
      <c r="E2375" s="392">
        <f>'WTAMU Fed'!$E$72</f>
        <v>0</v>
      </c>
      <c r="F2375" s="392">
        <f>'WTAMU Fed'!$F$72</f>
        <v>0</v>
      </c>
      <c r="G2375" s="392">
        <f>'WTAMU Fed'!$G$72</f>
        <v>0</v>
      </c>
      <c r="H2375" s="393"/>
    </row>
    <row r="2376" spans="1:8" collapsed="1">
      <c r="A2376" s="390" t="s">
        <v>1032</v>
      </c>
      <c r="B2376" s="394"/>
      <c r="C2376" s="392">
        <f>SUM(C2340:C2375)</f>
        <v>0</v>
      </c>
      <c r="D2376" s="392">
        <f>SUM(D2340:D2375)</f>
        <v>0</v>
      </c>
      <c r="E2376" s="392">
        <f>SUM(E2340:E2375)</f>
        <v>0</v>
      </c>
      <c r="F2376" s="392">
        <f>SUM(F2340:F2375)</f>
        <v>0</v>
      </c>
      <c r="G2376" s="392">
        <f>SUM(G2340:G2375)</f>
        <v>0</v>
      </c>
      <c r="H2376" s="393"/>
    </row>
    <row r="2377" spans="1:8" hidden="1" outlineLevel="1">
      <c r="A2377" s="390"/>
      <c r="B2377" s="394"/>
      <c r="C2377" s="392">
        <f>'ARL Fed'!$C$73</f>
        <v>0</v>
      </c>
      <c r="D2377" s="392">
        <f>'ARL Fed'!$D$73</f>
        <v>0</v>
      </c>
      <c r="E2377" s="392">
        <f>'ARL Fed'!$E$73</f>
        <v>0</v>
      </c>
      <c r="F2377" s="392">
        <f>'ARL Fed'!$F$73</f>
        <v>0</v>
      </c>
      <c r="G2377" s="392">
        <f>'ARL Fed'!$G$73</f>
        <v>0</v>
      </c>
      <c r="H2377" s="393"/>
    </row>
    <row r="2378" spans="1:8" hidden="1" outlineLevel="1" collapsed="1">
      <c r="A2378" s="390"/>
      <c r="B2378" s="394"/>
      <c r="C2378" s="392">
        <f>'ASU Fed'!$C$73</f>
        <v>0</v>
      </c>
      <c r="D2378" s="392">
        <f>'ASU Fed'!$D$73</f>
        <v>0</v>
      </c>
      <c r="E2378" s="392">
        <f>'ASU Fed'!$E$73</f>
        <v>0</v>
      </c>
      <c r="F2378" s="392">
        <f>'ASU Fed'!$F$73</f>
        <v>0</v>
      </c>
      <c r="G2378" s="392">
        <f>'ASU Fed'!$G$73</f>
        <v>0</v>
      </c>
      <c r="H2378" s="393"/>
    </row>
    <row r="2379" spans="1:8" hidden="1" outlineLevel="1" collapsed="1">
      <c r="A2379" s="390"/>
      <c r="B2379" s="394"/>
      <c r="C2379" s="392">
        <f>'AUS1 Fed'!$C$73</f>
        <v>0</v>
      </c>
      <c r="D2379" s="392">
        <f>'AUS1 Fed'!$D$73</f>
        <v>0</v>
      </c>
      <c r="E2379" s="392">
        <f>'AUS1 Fed'!$E$73</f>
        <v>0</v>
      </c>
      <c r="F2379" s="392">
        <f>'AUS1 Fed'!$F$73</f>
        <v>0</v>
      </c>
      <c r="G2379" s="392">
        <f>'AUS1 Fed'!$G$73</f>
        <v>0</v>
      </c>
      <c r="H2379" s="393"/>
    </row>
    <row r="2380" spans="1:8" hidden="1" outlineLevel="1" collapsed="1">
      <c r="A2380" s="390"/>
      <c r="B2380" s="394"/>
      <c r="C2380" s="392">
        <f>'Dal Fed'!$C$73</f>
        <v>0</v>
      </c>
      <c r="D2380" s="392">
        <f>'Dal Fed'!$D$73</f>
        <v>0</v>
      </c>
      <c r="E2380" s="392">
        <f>'Dal Fed'!$E$73</f>
        <v>0</v>
      </c>
      <c r="F2380" s="392">
        <f>'Dal Fed'!$F$73</f>
        <v>0</v>
      </c>
      <c r="G2380" s="392">
        <f>'Dal Fed'!$G$73</f>
        <v>0</v>
      </c>
      <c r="H2380" s="393"/>
    </row>
    <row r="2381" spans="1:8" hidden="1" outlineLevel="1" collapsed="1">
      <c r="A2381" s="390"/>
      <c r="B2381" s="394"/>
      <c r="C2381" s="392">
        <f>'E-P Fed'!$C$73</f>
        <v>0</v>
      </c>
      <c r="D2381" s="392">
        <f>'E-P Fed'!$D$73</f>
        <v>0</v>
      </c>
      <c r="E2381" s="392">
        <f>'E-P Fed'!$E$73</f>
        <v>0</v>
      </c>
      <c r="F2381" s="392">
        <f>'E-P Fed'!$F$73</f>
        <v>0</v>
      </c>
      <c r="G2381" s="392">
        <f>'E-P Fed'!$G$73</f>
        <v>0</v>
      </c>
      <c r="H2381" s="393"/>
    </row>
    <row r="2382" spans="1:8" hidden="1" outlineLevel="1" collapsed="1">
      <c r="A2382" s="390"/>
      <c r="B2382" s="394"/>
      <c r="C2382" s="392">
        <f>'LU Fed'!$C$73</f>
        <v>0</v>
      </c>
      <c r="D2382" s="392">
        <f>'LU Fed'!$D$73</f>
        <v>0</v>
      </c>
      <c r="E2382" s="392">
        <f>'LU Fed'!$E$73</f>
        <v>0</v>
      </c>
      <c r="F2382" s="392">
        <f>'LU Fed'!$F$73</f>
        <v>0</v>
      </c>
      <c r="G2382" s="392">
        <f>'LU Fed'!$G$73</f>
        <v>0</v>
      </c>
      <c r="H2382" s="393"/>
    </row>
    <row r="2383" spans="1:8" hidden="1" outlineLevel="1" collapsed="1">
      <c r="A2383" s="390"/>
      <c r="B2383" s="394"/>
      <c r="C2383" s="392">
        <f>'MIdWST Fed'!$C$73</f>
        <v>0</v>
      </c>
      <c r="D2383" s="392">
        <f>'MIdWST Fed'!$D$73</f>
        <v>0</v>
      </c>
      <c r="E2383" s="392">
        <f>'MIdWST Fed'!$E$73</f>
        <v>0</v>
      </c>
      <c r="F2383" s="392">
        <f>'MIdWST Fed'!$F$73</f>
        <v>0</v>
      </c>
      <c r="G2383" s="392">
        <f>'MIdWST Fed'!$G$73</f>
        <v>0</v>
      </c>
      <c r="H2383" s="393"/>
    </row>
    <row r="2384" spans="1:8" hidden="1" outlineLevel="1" collapsed="1">
      <c r="A2384" s="390"/>
      <c r="B2384" s="394"/>
      <c r="C2384" s="392">
        <f>'P-B Fed'!$C$73</f>
        <v>0</v>
      </c>
      <c r="D2384" s="392">
        <f>'P-B Fed'!$D$73</f>
        <v>0</v>
      </c>
      <c r="E2384" s="392">
        <f>'P-B Fed'!$E$73</f>
        <v>0</v>
      </c>
      <c r="F2384" s="392">
        <f>'P-B Fed'!$F$73</f>
        <v>0</v>
      </c>
      <c r="G2384" s="392">
        <f>'P-B Fed'!$G$73</f>
        <v>0</v>
      </c>
      <c r="H2384" s="393"/>
    </row>
    <row r="2385" spans="1:8" hidden="1" outlineLevel="1" collapsed="1">
      <c r="A2385" s="390"/>
      <c r="B2385" s="394"/>
      <c r="C2385" s="392">
        <f>'PVAMU Fed'!$C$73</f>
        <v>0</v>
      </c>
      <c r="D2385" s="392">
        <f>'PVAMU Fed'!$D$73</f>
        <v>0</v>
      </c>
      <c r="E2385" s="392">
        <f>'PVAMU Fed'!$E$73</f>
        <v>0</v>
      </c>
      <c r="F2385" s="392">
        <f>'PVAMU Fed'!$F$73</f>
        <v>0</v>
      </c>
      <c r="G2385" s="392">
        <f>'PVAMU Fed'!$G$73</f>
        <v>0</v>
      </c>
      <c r="H2385" s="393"/>
    </row>
    <row r="2386" spans="1:8" hidden="1" outlineLevel="1" collapsed="1">
      <c r="A2386" s="390"/>
      <c r="B2386" s="394"/>
      <c r="C2386" s="392">
        <f>'RGV1 Fed'!$C$73</f>
        <v>0</v>
      </c>
      <c r="D2386" s="392">
        <f>'RGV1 Fed'!$D$73</f>
        <v>0</v>
      </c>
      <c r="E2386" s="392">
        <f>'RGV1 Fed'!$E$73</f>
        <v>0</v>
      </c>
      <c r="F2386" s="392">
        <f>'RGV1 Fed'!$F$73</f>
        <v>0</v>
      </c>
      <c r="G2386" s="392">
        <f>'RGV1 Fed'!$G$73</f>
        <v>0</v>
      </c>
      <c r="H2386" s="393"/>
    </row>
    <row r="2387" spans="1:8" hidden="1" outlineLevel="1" collapsed="1">
      <c r="A2387" s="390"/>
      <c r="B2387" s="394"/>
      <c r="C2387" s="392">
        <f>'S-A Fed'!$C$73</f>
        <v>0</v>
      </c>
      <c r="D2387" s="392">
        <f>'S-A Fed'!$D$73</f>
        <v>0</v>
      </c>
      <c r="E2387" s="392">
        <f>'S-A Fed'!$E$73</f>
        <v>0</v>
      </c>
      <c r="F2387" s="392">
        <f>'S-A Fed'!$F$73</f>
        <v>0</v>
      </c>
      <c r="G2387" s="392">
        <f>'S-A Fed'!$G$73</f>
        <v>0</v>
      </c>
      <c r="H2387" s="393"/>
    </row>
    <row r="2388" spans="1:8" hidden="1" outlineLevel="1" collapsed="1">
      <c r="A2388" s="390"/>
      <c r="B2388" s="394"/>
      <c r="C2388" s="392">
        <f>'SFA Fed'!$C$73</f>
        <v>0</v>
      </c>
      <c r="D2388" s="392">
        <f>'SFA Fed'!$D$73</f>
        <v>0</v>
      </c>
      <c r="E2388" s="392">
        <f>'SFA Fed'!$E$73</f>
        <v>0</v>
      </c>
      <c r="F2388" s="392">
        <f>'SFA Fed'!$F$73</f>
        <v>0</v>
      </c>
      <c r="G2388" s="392">
        <f>'SFA Fed'!$G$73</f>
        <v>0</v>
      </c>
      <c r="H2388" s="393"/>
    </row>
    <row r="2389" spans="1:8" hidden="1" outlineLevel="1" collapsed="1">
      <c r="A2389" s="390"/>
      <c r="B2389" s="394"/>
      <c r="C2389" s="392">
        <f>'SHSU1 Fed'!$C$73</f>
        <v>0</v>
      </c>
      <c r="D2389" s="392">
        <f>'SHSU1 Fed'!$D$73</f>
        <v>0</v>
      </c>
      <c r="E2389" s="392">
        <f>'SHSU1 Fed'!$E$73</f>
        <v>0</v>
      </c>
      <c r="F2389" s="392">
        <f>'SHSU1 Fed'!$F$73</f>
        <v>0</v>
      </c>
      <c r="G2389" s="392">
        <f>'SHSU1 Fed'!$G$73</f>
        <v>0</v>
      </c>
      <c r="H2389" s="393"/>
    </row>
    <row r="2390" spans="1:8" hidden="1" outlineLevel="1" collapsed="1">
      <c r="A2390" s="390"/>
      <c r="B2390" s="394"/>
      <c r="C2390" s="392">
        <f>'SRSU Fed'!$C$73</f>
        <v>0</v>
      </c>
      <c r="D2390" s="392">
        <f>'SRSU Fed'!$D$73</f>
        <v>0</v>
      </c>
      <c r="E2390" s="392">
        <f>'SRSU Fed'!$E$73</f>
        <v>0</v>
      </c>
      <c r="F2390" s="392">
        <f>'SRSU Fed'!$F$73</f>
        <v>0</v>
      </c>
      <c r="G2390" s="392">
        <f>'SRSU Fed'!$G$73</f>
        <v>0</v>
      </c>
      <c r="H2390" s="393"/>
    </row>
    <row r="2391" spans="1:8" hidden="1" outlineLevel="1" collapsed="1">
      <c r="A2391" s="390"/>
      <c r="B2391" s="394"/>
      <c r="C2391" s="392">
        <f>'TAMIU Fed'!$C$73</f>
        <v>0</v>
      </c>
      <c r="D2391" s="392">
        <f>'TAMIU Fed'!$D$73</f>
        <v>0</v>
      </c>
      <c r="E2391" s="392">
        <f>'TAMIU Fed'!$E$73</f>
        <v>0</v>
      </c>
      <c r="F2391" s="392">
        <f>'TAMIU Fed'!$F$73</f>
        <v>0</v>
      </c>
      <c r="G2391" s="392">
        <f>'TAMIU Fed'!$G$73</f>
        <v>0</v>
      </c>
      <c r="H2391" s="393"/>
    </row>
    <row r="2392" spans="1:8" hidden="1" outlineLevel="1" collapsed="1">
      <c r="A2392" s="390"/>
      <c r="B2392" s="394"/>
      <c r="C2392" s="392">
        <f>'TAMU Fed'!$C$73</f>
        <v>0</v>
      </c>
      <c r="D2392" s="392">
        <f>'TAMU Fed'!$D$73</f>
        <v>0</v>
      </c>
      <c r="E2392" s="392">
        <f>'TAMU Fed'!$E$73</f>
        <v>0</v>
      </c>
      <c r="F2392" s="392">
        <f>'TAMU Fed'!$F$73</f>
        <v>0</v>
      </c>
      <c r="G2392" s="392">
        <f>'TAMU Fed'!$G$73</f>
        <v>0</v>
      </c>
      <c r="H2392" s="393"/>
    </row>
    <row r="2393" spans="1:8" hidden="1" outlineLevel="1" collapsed="1">
      <c r="A2393" s="390"/>
      <c r="B2393" s="394"/>
      <c r="C2393" s="392">
        <f>'TAMUC Fed'!$C$73</f>
        <v>0</v>
      </c>
      <c r="D2393" s="392">
        <f>'TAMUC Fed'!$D$73</f>
        <v>0</v>
      </c>
      <c r="E2393" s="392">
        <f>'TAMUC Fed'!$E$73</f>
        <v>0</v>
      </c>
      <c r="F2393" s="392">
        <f>'TAMUC Fed'!$F$73</f>
        <v>0</v>
      </c>
      <c r="G2393" s="392">
        <f>'TAMUC Fed'!$G$73</f>
        <v>0</v>
      </c>
      <c r="H2393" s="393"/>
    </row>
    <row r="2394" spans="1:8" hidden="1" outlineLevel="1" collapsed="1">
      <c r="A2394" s="390"/>
      <c r="B2394" s="394"/>
      <c r="C2394" s="392">
        <f>'TAMUCC Fed'!$C$73</f>
        <v>0</v>
      </c>
      <c r="D2394" s="392">
        <f>'TAMUCC Fed'!$D$73</f>
        <v>0</v>
      </c>
      <c r="E2394" s="392">
        <f>'TAMUCC Fed'!$E$73</f>
        <v>0</v>
      </c>
      <c r="F2394" s="392">
        <f>'TAMUCC Fed'!$F$73</f>
        <v>0</v>
      </c>
      <c r="G2394" s="392">
        <f>'TAMUCC Fed'!$G$73</f>
        <v>0</v>
      </c>
      <c r="H2394" s="393"/>
    </row>
    <row r="2395" spans="1:8" hidden="1" outlineLevel="1" collapsed="1">
      <c r="A2395" s="390"/>
      <c r="B2395" s="394"/>
      <c r="C2395" s="392">
        <f>'TAMUCT Fed'!$C$73</f>
        <v>0</v>
      </c>
      <c r="D2395" s="392">
        <f>'TAMUCT Fed'!$D$73</f>
        <v>0</v>
      </c>
      <c r="E2395" s="392">
        <f>'TAMUCT Fed'!$E$73</f>
        <v>0</v>
      </c>
      <c r="F2395" s="392">
        <f>'TAMUCT Fed'!$F$73</f>
        <v>0</v>
      </c>
      <c r="G2395" s="392">
        <f>'TAMUCT Fed'!$G$73</f>
        <v>0</v>
      </c>
      <c r="H2395" s="393"/>
    </row>
    <row r="2396" spans="1:8" hidden="1" outlineLevel="1" collapsed="1">
      <c r="A2396" s="390"/>
      <c r="B2396" s="394"/>
      <c r="C2396" s="392">
        <f>'TAMUG Fed'!$C$73</f>
        <v>0</v>
      </c>
      <c r="D2396" s="392">
        <f>'TAMUG Fed'!$D$73</f>
        <v>0</v>
      </c>
      <c r="E2396" s="392">
        <f>'TAMUG Fed'!$E$73</f>
        <v>0</v>
      </c>
      <c r="F2396" s="392">
        <f>'TAMUG Fed'!$F$73</f>
        <v>0</v>
      </c>
      <c r="G2396" s="392">
        <f>'TAMUG Fed'!$G$73</f>
        <v>0</v>
      </c>
      <c r="H2396" s="393"/>
    </row>
    <row r="2397" spans="1:8" hidden="1" outlineLevel="1" collapsed="1">
      <c r="A2397" s="390"/>
      <c r="B2397" s="394"/>
      <c r="C2397" s="392">
        <f>'TAMUK Fed'!$C$73</f>
        <v>0</v>
      </c>
      <c r="D2397" s="392">
        <f>'TAMUK Fed'!$D$73</f>
        <v>0</v>
      </c>
      <c r="E2397" s="392">
        <f>'TAMUK Fed'!$E$73</f>
        <v>0</v>
      </c>
      <c r="F2397" s="392">
        <f>'TAMUK Fed'!$F$73</f>
        <v>0</v>
      </c>
      <c r="G2397" s="392">
        <f>'TAMUK Fed'!$G$73</f>
        <v>0</v>
      </c>
      <c r="H2397" s="393"/>
    </row>
    <row r="2398" spans="1:8" hidden="1" outlineLevel="1" collapsed="1">
      <c r="A2398" s="390"/>
      <c r="B2398" s="394"/>
      <c r="C2398" s="392">
        <f>'TAMUSA Fed'!$C$73</f>
        <v>0</v>
      </c>
      <c r="D2398" s="392">
        <f>'TAMUSA Fed'!$D$73</f>
        <v>0</v>
      </c>
      <c r="E2398" s="392">
        <f>'TAMUSA Fed'!$E$73</f>
        <v>0</v>
      </c>
      <c r="F2398" s="392">
        <f>'TAMUSA Fed'!$F$73</f>
        <v>0</v>
      </c>
      <c r="G2398" s="392">
        <f>'TAMUSA Fed'!$G$73</f>
        <v>0</v>
      </c>
      <c r="H2398" s="393"/>
    </row>
    <row r="2399" spans="1:8" hidden="1" outlineLevel="1" collapsed="1">
      <c r="A2399" s="390"/>
      <c r="B2399" s="394"/>
      <c r="C2399" s="392">
        <f>'TAMUT Fed'!$C$73</f>
        <v>0</v>
      </c>
      <c r="D2399" s="392">
        <f>'TAMUT Fed'!$D$73</f>
        <v>0</v>
      </c>
      <c r="E2399" s="392">
        <f>'TAMUT Fed'!$E$73</f>
        <v>0</v>
      </c>
      <c r="F2399" s="392">
        <f>'TAMUT Fed'!$F$73</f>
        <v>0</v>
      </c>
      <c r="G2399" s="392">
        <f>'TAMUT Fed'!$G$73</f>
        <v>0</v>
      </c>
      <c r="H2399" s="393"/>
    </row>
    <row r="2400" spans="1:8" hidden="1" outlineLevel="1" collapsed="1">
      <c r="A2400" s="390"/>
      <c r="B2400" s="394"/>
      <c r="C2400" s="392">
        <f>'TARLST Fed'!$C$73</f>
        <v>0</v>
      </c>
      <c r="D2400" s="392">
        <f>'TARLST Fed'!$D$73</f>
        <v>0</v>
      </c>
      <c r="E2400" s="392">
        <f>'TARLST Fed'!$E$73</f>
        <v>0</v>
      </c>
      <c r="F2400" s="392">
        <f>'TARLST Fed'!$F$73</f>
        <v>0</v>
      </c>
      <c r="G2400" s="392">
        <f>'TARLST Fed'!$G$73</f>
        <v>0</v>
      </c>
      <c r="H2400" s="393"/>
    </row>
    <row r="2401" spans="1:8" hidden="1" outlineLevel="1" collapsed="1">
      <c r="A2401" s="390"/>
      <c r="B2401" s="394"/>
      <c r="C2401" s="392">
        <f>'TSU Fed'!$C$73</f>
        <v>0</v>
      </c>
      <c r="D2401" s="392">
        <f>'TSU Fed'!$D$73</f>
        <v>0</v>
      </c>
      <c r="E2401" s="392">
        <f>'TSU Fed'!$E$73</f>
        <v>0</v>
      </c>
      <c r="F2401" s="392">
        <f>'TSU Fed'!$F$73</f>
        <v>0</v>
      </c>
      <c r="G2401" s="392">
        <f>'TSU Fed'!$G$73</f>
        <v>0</v>
      </c>
      <c r="H2401" s="393"/>
    </row>
    <row r="2402" spans="1:8" hidden="1" outlineLevel="1" collapsed="1">
      <c r="A2402" s="390"/>
      <c r="B2402" s="394"/>
      <c r="C2402" s="392">
        <f>'TTU Fed'!$C$73</f>
        <v>0</v>
      </c>
      <c r="D2402" s="392">
        <f>'TTU Fed'!$D$73</f>
        <v>0</v>
      </c>
      <c r="E2402" s="392">
        <f>'TTU Fed'!$E$73</f>
        <v>0</v>
      </c>
      <c r="F2402" s="392">
        <f>'TTU Fed'!$F$73</f>
        <v>0</v>
      </c>
      <c r="G2402" s="392">
        <f>'TTU Fed'!$G$73</f>
        <v>0</v>
      </c>
      <c r="H2402" s="393"/>
    </row>
    <row r="2403" spans="1:8" hidden="1" outlineLevel="1" collapsed="1">
      <c r="A2403" s="390"/>
      <c r="B2403" s="394"/>
      <c r="C2403" s="392">
        <f>'TWU Fed'!$C$73</f>
        <v>0</v>
      </c>
      <c r="D2403" s="392">
        <f>'TWU Fed'!$D$73</f>
        <v>0</v>
      </c>
      <c r="E2403" s="392">
        <f>'TWU Fed'!$E$73</f>
        <v>0</v>
      </c>
      <c r="F2403" s="392">
        <f>'TWU Fed'!$F$73</f>
        <v>0</v>
      </c>
      <c r="G2403" s="392">
        <f>'TWU Fed'!$G$73</f>
        <v>0</v>
      </c>
      <c r="H2403" s="393"/>
    </row>
    <row r="2404" spans="1:8" hidden="1" outlineLevel="1" collapsed="1">
      <c r="A2404" s="390"/>
      <c r="B2404" s="394"/>
      <c r="C2404" s="392">
        <f>'TXST Fed'!$C$73</f>
        <v>0</v>
      </c>
      <c r="D2404" s="392">
        <f>'TXST Fed'!$D$73</f>
        <v>0</v>
      </c>
      <c r="E2404" s="392">
        <f>'TXST Fed'!$E$73</f>
        <v>0</v>
      </c>
      <c r="F2404" s="392">
        <f>'TXST Fed'!$F$73</f>
        <v>0</v>
      </c>
      <c r="G2404" s="392">
        <f>'TXST Fed'!$G$73</f>
        <v>0</v>
      </c>
      <c r="H2404" s="393"/>
    </row>
    <row r="2405" spans="1:8" hidden="1" outlineLevel="1" collapsed="1">
      <c r="A2405" s="390"/>
      <c r="B2405" s="394"/>
      <c r="C2405" s="392">
        <f>'TYL Fed'!$C$73</f>
        <v>0</v>
      </c>
      <c r="D2405" s="392">
        <f>'TYL Fed'!$D$73</f>
        <v>0</v>
      </c>
      <c r="E2405" s="392">
        <f>'TYL Fed'!$E$73</f>
        <v>0</v>
      </c>
      <c r="F2405" s="392">
        <f>'TYL Fed'!$F$73</f>
        <v>0</v>
      </c>
      <c r="G2405" s="392">
        <f>'TYL Fed'!$G$73</f>
        <v>0</v>
      </c>
      <c r="H2405" s="393"/>
    </row>
    <row r="2406" spans="1:8" hidden="1" outlineLevel="1" collapsed="1">
      <c r="A2406" s="390"/>
      <c r="B2406" s="394"/>
      <c r="C2406" s="392">
        <f>'UH1 Fed'!$C$73</f>
        <v>0</v>
      </c>
      <c r="D2406" s="392">
        <f>'UH1 Fed'!$D$73</f>
        <v>0</v>
      </c>
      <c r="E2406" s="392">
        <f>'UH1 Fed'!$E$73</f>
        <v>0</v>
      </c>
      <c r="F2406" s="392">
        <f>'UH1 Fed'!$F$73</f>
        <v>0</v>
      </c>
      <c r="G2406" s="392">
        <f>'UH1 Fed'!$G$73</f>
        <v>0</v>
      </c>
      <c r="H2406" s="393"/>
    </row>
    <row r="2407" spans="1:8" hidden="1" outlineLevel="1" collapsed="1">
      <c r="A2407" s="390"/>
      <c r="B2407" s="394"/>
      <c r="C2407" s="392">
        <f>'UHCL Fed'!$C$73</f>
        <v>0</v>
      </c>
      <c r="D2407" s="392">
        <f>'UHCL Fed'!$D$73</f>
        <v>0</v>
      </c>
      <c r="E2407" s="392">
        <f>'UHCL Fed'!$E$73</f>
        <v>0</v>
      </c>
      <c r="F2407" s="392">
        <f>'UHCL Fed'!$F$73</f>
        <v>0</v>
      </c>
      <c r="G2407" s="392">
        <f>'UHCL Fed'!$G$73</f>
        <v>0</v>
      </c>
      <c r="H2407" s="393"/>
    </row>
    <row r="2408" spans="1:8" hidden="1" outlineLevel="1" collapsed="1">
      <c r="A2408" s="390"/>
      <c r="B2408" s="394"/>
      <c r="C2408" s="392">
        <f>'UHD Fed'!$C$73</f>
        <v>0</v>
      </c>
      <c r="D2408" s="392">
        <f>'UHD Fed'!$D$73</f>
        <v>0</v>
      </c>
      <c r="E2408" s="392">
        <f>'UHD Fed'!$E$73</f>
        <v>0</v>
      </c>
      <c r="F2408" s="392">
        <f>'UHD Fed'!$F$73</f>
        <v>0</v>
      </c>
      <c r="G2408" s="392">
        <f>'UHD Fed'!$G$73</f>
        <v>0</v>
      </c>
      <c r="H2408" s="393"/>
    </row>
    <row r="2409" spans="1:8" hidden="1" outlineLevel="1" collapsed="1">
      <c r="A2409" s="390"/>
      <c r="B2409" s="394"/>
      <c r="C2409" s="392">
        <f>'UHV Fed'!$C$73</f>
        <v>0</v>
      </c>
      <c r="D2409" s="392">
        <f>'UHV Fed'!$D$73</f>
        <v>0</v>
      </c>
      <c r="E2409" s="392">
        <f>'UHV Fed'!$E$73</f>
        <v>0</v>
      </c>
      <c r="F2409" s="392">
        <f>'UHV Fed'!$F$73</f>
        <v>0</v>
      </c>
      <c r="G2409" s="392">
        <f>'UHV Fed'!$G$73</f>
        <v>0</v>
      </c>
      <c r="H2409" s="393"/>
    </row>
    <row r="2410" spans="1:8" hidden="1" outlineLevel="1" collapsed="1">
      <c r="A2410" s="390"/>
      <c r="B2410" s="394"/>
      <c r="C2410" s="392">
        <f>'UNT Fed'!$C$73</f>
        <v>0</v>
      </c>
      <c r="D2410" s="392">
        <f>'UNT Fed'!$D$73</f>
        <v>0</v>
      </c>
      <c r="E2410" s="392">
        <f>'UNT Fed'!$E$73</f>
        <v>0</v>
      </c>
      <c r="F2410" s="392">
        <f>'UNT Fed'!$F$73</f>
        <v>0</v>
      </c>
      <c r="G2410" s="392">
        <f>'UNT Fed'!$G$73</f>
        <v>0</v>
      </c>
      <c r="H2410" s="393"/>
    </row>
    <row r="2411" spans="1:8" hidden="1" outlineLevel="1" collapsed="1">
      <c r="A2411" s="390"/>
      <c r="B2411" s="394"/>
      <c r="C2411" s="392">
        <f>'UNTD Fed'!$C$73</f>
        <v>0</v>
      </c>
      <c r="D2411" s="392">
        <f>'UNTD Fed'!$D$73</f>
        <v>0</v>
      </c>
      <c r="E2411" s="392">
        <f>'UNTD Fed'!$E$73</f>
        <v>0</v>
      </c>
      <c r="F2411" s="392">
        <f>'UNTD Fed'!$F$73</f>
        <v>0</v>
      </c>
      <c r="G2411" s="392">
        <f>'UNTD Fed'!$G$73</f>
        <v>0</v>
      </c>
      <c r="H2411" s="393"/>
    </row>
    <row r="2412" spans="1:8" hidden="1" outlineLevel="1" collapsed="1">
      <c r="A2412" s="390"/>
      <c r="B2412" s="394"/>
      <c r="C2412" s="392">
        <f>'WTAMU Fed'!$C$73</f>
        <v>0</v>
      </c>
      <c r="D2412" s="392">
        <f>'WTAMU Fed'!$D$73</f>
        <v>0</v>
      </c>
      <c r="E2412" s="392">
        <f>'WTAMU Fed'!$E$73</f>
        <v>0</v>
      </c>
      <c r="F2412" s="392">
        <f>'WTAMU Fed'!$F$73</f>
        <v>0</v>
      </c>
      <c r="G2412" s="392">
        <f>'WTAMU Fed'!$G$73</f>
        <v>0</v>
      </c>
      <c r="H2412" s="393"/>
    </row>
    <row r="2413" spans="1:8" collapsed="1">
      <c r="A2413" s="390" t="s">
        <v>1032</v>
      </c>
      <c r="B2413" s="394"/>
      <c r="C2413" s="392">
        <f>SUM(C2377:C2412)</f>
        <v>0</v>
      </c>
      <c r="D2413" s="392">
        <f>SUM(D2377:D2412)</f>
        <v>0</v>
      </c>
      <c r="E2413" s="392">
        <f>SUM(E2377:E2412)</f>
        <v>0</v>
      </c>
      <c r="F2413" s="392">
        <f>SUM(F2377:F2412)</f>
        <v>0</v>
      </c>
      <c r="G2413" s="392">
        <f>SUM(G2377:G2412)</f>
        <v>0</v>
      </c>
      <c r="H2413" s="393"/>
    </row>
    <row r="2414" spans="1:8" hidden="1" outlineLevel="1">
      <c r="A2414" s="390"/>
      <c r="B2414" s="394"/>
      <c r="C2414" s="392">
        <f>'ARL Fed'!$C$74</f>
        <v>0</v>
      </c>
      <c r="D2414" s="392">
        <f>'ARL Fed'!$D$74</f>
        <v>0</v>
      </c>
      <c r="E2414" s="392">
        <f>'ARL Fed'!$E$74</f>
        <v>0</v>
      </c>
      <c r="F2414" s="392">
        <f>'ARL Fed'!$F$74</f>
        <v>0</v>
      </c>
      <c r="G2414" s="392">
        <f>'ARL Fed'!$G$74</f>
        <v>0</v>
      </c>
      <c r="H2414" s="393"/>
    </row>
    <row r="2415" spans="1:8" hidden="1" outlineLevel="1" collapsed="1">
      <c r="A2415" s="390"/>
      <c r="B2415" s="394"/>
      <c r="C2415" s="392">
        <f>'ASU Fed'!$C$74</f>
        <v>0</v>
      </c>
      <c r="D2415" s="392">
        <f>'ASU Fed'!$D$74</f>
        <v>0</v>
      </c>
      <c r="E2415" s="392">
        <f>'ASU Fed'!$E$74</f>
        <v>0</v>
      </c>
      <c r="F2415" s="392">
        <f>'ASU Fed'!$F$74</f>
        <v>0</v>
      </c>
      <c r="G2415" s="392">
        <f>'ASU Fed'!$G$74</f>
        <v>0</v>
      </c>
      <c r="H2415" s="393"/>
    </row>
    <row r="2416" spans="1:8" hidden="1" outlineLevel="1" collapsed="1">
      <c r="A2416" s="390"/>
      <c r="B2416" s="394"/>
      <c r="C2416" s="392">
        <f>'AUS1 Fed'!$C$74</f>
        <v>0</v>
      </c>
      <c r="D2416" s="392">
        <f>'AUS1 Fed'!$D$74</f>
        <v>0</v>
      </c>
      <c r="E2416" s="392">
        <f>'AUS1 Fed'!$E$74</f>
        <v>0</v>
      </c>
      <c r="F2416" s="392">
        <f>'AUS1 Fed'!$F$74</f>
        <v>0</v>
      </c>
      <c r="G2416" s="392">
        <f>'AUS1 Fed'!$G$74</f>
        <v>0</v>
      </c>
      <c r="H2416" s="393"/>
    </row>
    <row r="2417" spans="1:8" hidden="1" outlineLevel="1" collapsed="1">
      <c r="A2417" s="390"/>
      <c r="B2417" s="394"/>
      <c r="C2417" s="392">
        <f>'Dal Fed'!$C$74</f>
        <v>0</v>
      </c>
      <c r="D2417" s="392">
        <f>'Dal Fed'!$D$74</f>
        <v>0</v>
      </c>
      <c r="E2417" s="392">
        <f>'Dal Fed'!$E$74</f>
        <v>0</v>
      </c>
      <c r="F2417" s="392">
        <f>'Dal Fed'!$F$74</f>
        <v>0</v>
      </c>
      <c r="G2417" s="392">
        <f>'Dal Fed'!$G$74</f>
        <v>0</v>
      </c>
      <c r="H2417" s="393"/>
    </row>
    <row r="2418" spans="1:8" hidden="1" outlineLevel="1" collapsed="1">
      <c r="A2418" s="390"/>
      <c r="B2418" s="394"/>
      <c r="C2418" s="392">
        <f>'E-P Fed'!$C$74</f>
        <v>0</v>
      </c>
      <c r="D2418" s="392">
        <f>'E-P Fed'!$D$74</f>
        <v>0</v>
      </c>
      <c r="E2418" s="392">
        <f>'E-P Fed'!$E$74</f>
        <v>0</v>
      </c>
      <c r="F2418" s="392">
        <f>'E-P Fed'!$F$74</f>
        <v>0</v>
      </c>
      <c r="G2418" s="392">
        <f>'E-P Fed'!$G$74</f>
        <v>0</v>
      </c>
      <c r="H2418" s="393"/>
    </row>
    <row r="2419" spans="1:8" hidden="1" outlineLevel="1" collapsed="1">
      <c r="A2419" s="390"/>
      <c r="B2419" s="394"/>
      <c r="C2419" s="392">
        <f>'LU Fed'!$C$74</f>
        <v>0</v>
      </c>
      <c r="D2419" s="392">
        <f>'LU Fed'!$D$74</f>
        <v>0</v>
      </c>
      <c r="E2419" s="392">
        <f>'LU Fed'!$E$74</f>
        <v>0</v>
      </c>
      <c r="F2419" s="392">
        <f>'LU Fed'!$F$74</f>
        <v>0</v>
      </c>
      <c r="G2419" s="392">
        <f>'LU Fed'!$G$74</f>
        <v>0</v>
      </c>
      <c r="H2419" s="393"/>
    </row>
    <row r="2420" spans="1:8" hidden="1" outlineLevel="1" collapsed="1">
      <c r="A2420" s="390"/>
      <c r="B2420" s="394"/>
      <c r="C2420" s="392">
        <f>'MIdWST Fed'!$C$74</f>
        <v>0</v>
      </c>
      <c r="D2420" s="392">
        <f>'MIdWST Fed'!$D$74</f>
        <v>0</v>
      </c>
      <c r="E2420" s="392">
        <f>'MIdWST Fed'!$E$74</f>
        <v>0</v>
      </c>
      <c r="F2420" s="392">
        <f>'MIdWST Fed'!$F$74</f>
        <v>0</v>
      </c>
      <c r="G2420" s="392">
        <f>'MIdWST Fed'!$G$74</f>
        <v>0</v>
      </c>
      <c r="H2420" s="393"/>
    </row>
    <row r="2421" spans="1:8" hidden="1" outlineLevel="1" collapsed="1">
      <c r="A2421" s="390"/>
      <c r="B2421" s="394"/>
      <c r="C2421" s="392">
        <f>'P-B Fed'!$C$74</f>
        <v>0</v>
      </c>
      <c r="D2421" s="392">
        <f>'P-B Fed'!$D$74</f>
        <v>0</v>
      </c>
      <c r="E2421" s="392">
        <f>'P-B Fed'!$E$74</f>
        <v>0</v>
      </c>
      <c r="F2421" s="392">
        <f>'P-B Fed'!$F$74</f>
        <v>0</v>
      </c>
      <c r="G2421" s="392">
        <f>'P-B Fed'!$G$74</f>
        <v>0</v>
      </c>
      <c r="H2421" s="393"/>
    </row>
    <row r="2422" spans="1:8" hidden="1" outlineLevel="1" collapsed="1">
      <c r="A2422" s="390"/>
      <c r="B2422" s="394"/>
      <c r="C2422" s="392">
        <f>'PVAMU Fed'!$C$74</f>
        <v>0</v>
      </c>
      <c r="D2422" s="392">
        <f>'PVAMU Fed'!$D$74</f>
        <v>0</v>
      </c>
      <c r="E2422" s="392">
        <f>'PVAMU Fed'!$E$74</f>
        <v>0</v>
      </c>
      <c r="F2422" s="392">
        <f>'PVAMU Fed'!$F$74</f>
        <v>0</v>
      </c>
      <c r="G2422" s="392">
        <f>'PVAMU Fed'!$G$74</f>
        <v>0</v>
      </c>
      <c r="H2422" s="393"/>
    </row>
    <row r="2423" spans="1:8" hidden="1" outlineLevel="1" collapsed="1">
      <c r="A2423" s="390"/>
      <c r="B2423" s="394"/>
      <c r="C2423" s="392">
        <f>'RGV1 Fed'!$C$74</f>
        <v>0</v>
      </c>
      <c r="D2423" s="392">
        <f>'RGV1 Fed'!$D$74</f>
        <v>0</v>
      </c>
      <c r="E2423" s="392">
        <f>'RGV1 Fed'!$E$74</f>
        <v>0</v>
      </c>
      <c r="F2423" s="392">
        <f>'RGV1 Fed'!$F$74</f>
        <v>0</v>
      </c>
      <c r="G2423" s="392">
        <f>'RGV1 Fed'!$G$74</f>
        <v>0</v>
      </c>
      <c r="H2423" s="393"/>
    </row>
    <row r="2424" spans="1:8" hidden="1" outlineLevel="1" collapsed="1">
      <c r="A2424" s="390"/>
      <c r="B2424" s="394"/>
      <c r="C2424" s="392">
        <f>'S-A Fed'!$C$74</f>
        <v>0</v>
      </c>
      <c r="D2424" s="392">
        <f>'S-A Fed'!$D$74</f>
        <v>0</v>
      </c>
      <c r="E2424" s="392">
        <f>'S-A Fed'!$E$74</f>
        <v>0</v>
      </c>
      <c r="F2424" s="392">
        <f>'S-A Fed'!$F$74</f>
        <v>0</v>
      </c>
      <c r="G2424" s="392">
        <f>'S-A Fed'!$G$74</f>
        <v>0</v>
      </c>
      <c r="H2424" s="393"/>
    </row>
    <row r="2425" spans="1:8" hidden="1" outlineLevel="1" collapsed="1">
      <c r="A2425" s="390"/>
      <c r="B2425" s="394"/>
      <c r="C2425" s="392">
        <f>'SFA Fed'!$C$74</f>
        <v>0</v>
      </c>
      <c r="D2425" s="392">
        <f>'SFA Fed'!$D$74</f>
        <v>0</v>
      </c>
      <c r="E2425" s="392">
        <f>'SFA Fed'!$E$74</f>
        <v>0</v>
      </c>
      <c r="F2425" s="392">
        <f>'SFA Fed'!$F$74</f>
        <v>0</v>
      </c>
      <c r="G2425" s="392">
        <f>'SFA Fed'!$G$74</f>
        <v>0</v>
      </c>
      <c r="H2425" s="393"/>
    </row>
    <row r="2426" spans="1:8" hidden="1" outlineLevel="1" collapsed="1">
      <c r="A2426" s="390"/>
      <c r="B2426" s="394"/>
      <c r="C2426" s="392">
        <f>'SHSU1 Fed'!$C$74</f>
        <v>0</v>
      </c>
      <c r="D2426" s="392">
        <f>'SHSU1 Fed'!$D$74</f>
        <v>0</v>
      </c>
      <c r="E2426" s="392">
        <f>'SHSU1 Fed'!$E$74</f>
        <v>0</v>
      </c>
      <c r="F2426" s="392">
        <f>'SHSU1 Fed'!$F$74</f>
        <v>0</v>
      </c>
      <c r="G2426" s="392">
        <f>'SHSU1 Fed'!$G$74</f>
        <v>0</v>
      </c>
      <c r="H2426" s="393"/>
    </row>
    <row r="2427" spans="1:8" hidden="1" outlineLevel="1" collapsed="1">
      <c r="A2427" s="390"/>
      <c r="B2427" s="394"/>
      <c r="C2427" s="392">
        <f>'SRSU Fed'!$C$74</f>
        <v>0</v>
      </c>
      <c r="D2427" s="392">
        <f>'SRSU Fed'!$D$74</f>
        <v>0</v>
      </c>
      <c r="E2427" s="392">
        <f>'SRSU Fed'!$E$74</f>
        <v>0</v>
      </c>
      <c r="F2427" s="392">
        <f>'SRSU Fed'!$F$74</f>
        <v>0</v>
      </c>
      <c r="G2427" s="392">
        <f>'SRSU Fed'!$G$74</f>
        <v>0</v>
      </c>
      <c r="H2427" s="393"/>
    </row>
    <row r="2428" spans="1:8" hidden="1" outlineLevel="1" collapsed="1">
      <c r="A2428" s="390"/>
      <c r="B2428" s="394"/>
      <c r="C2428" s="392">
        <f>'TAMIU Fed'!$C$74</f>
        <v>0</v>
      </c>
      <c r="D2428" s="392">
        <f>'TAMIU Fed'!$D$74</f>
        <v>0</v>
      </c>
      <c r="E2428" s="392">
        <f>'TAMIU Fed'!$E$74</f>
        <v>0</v>
      </c>
      <c r="F2428" s="392">
        <f>'TAMIU Fed'!$F$74</f>
        <v>0</v>
      </c>
      <c r="G2428" s="392">
        <f>'TAMIU Fed'!$G$74</f>
        <v>0</v>
      </c>
      <c r="H2428" s="393"/>
    </row>
    <row r="2429" spans="1:8" hidden="1" outlineLevel="1" collapsed="1">
      <c r="A2429" s="390"/>
      <c r="B2429" s="394"/>
      <c r="C2429" s="392">
        <f>'TAMU Fed'!$C$74</f>
        <v>0</v>
      </c>
      <c r="D2429" s="392">
        <f>'TAMU Fed'!$D$74</f>
        <v>0</v>
      </c>
      <c r="E2429" s="392">
        <f>'TAMU Fed'!$E$74</f>
        <v>0</v>
      </c>
      <c r="F2429" s="392">
        <f>'TAMU Fed'!$F$74</f>
        <v>0</v>
      </c>
      <c r="G2429" s="392">
        <f>'TAMU Fed'!$G$74</f>
        <v>0</v>
      </c>
      <c r="H2429" s="393"/>
    </row>
    <row r="2430" spans="1:8" hidden="1" outlineLevel="1" collapsed="1">
      <c r="A2430" s="390"/>
      <c r="B2430" s="394"/>
      <c r="C2430" s="392">
        <f>'TAMUC Fed'!$C$74</f>
        <v>0</v>
      </c>
      <c r="D2430" s="392">
        <f>'TAMUC Fed'!$D$74</f>
        <v>0</v>
      </c>
      <c r="E2430" s="392">
        <f>'TAMUC Fed'!$E$74</f>
        <v>0</v>
      </c>
      <c r="F2430" s="392">
        <f>'TAMUC Fed'!$F$74</f>
        <v>0</v>
      </c>
      <c r="G2430" s="392">
        <f>'TAMUC Fed'!$G$74</f>
        <v>0</v>
      </c>
      <c r="H2430" s="393"/>
    </row>
    <row r="2431" spans="1:8" hidden="1" outlineLevel="1" collapsed="1">
      <c r="A2431" s="390"/>
      <c r="B2431" s="394"/>
      <c r="C2431" s="392">
        <f>'TAMUCC Fed'!$C$74</f>
        <v>0</v>
      </c>
      <c r="D2431" s="392">
        <f>'TAMUCC Fed'!$D$74</f>
        <v>0</v>
      </c>
      <c r="E2431" s="392">
        <f>'TAMUCC Fed'!$E$74</f>
        <v>0</v>
      </c>
      <c r="F2431" s="392">
        <f>'TAMUCC Fed'!$F$74</f>
        <v>0</v>
      </c>
      <c r="G2431" s="392">
        <f>'TAMUCC Fed'!$G$74</f>
        <v>0</v>
      </c>
      <c r="H2431" s="393"/>
    </row>
    <row r="2432" spans="1:8" hidden="1" outlineLevel="1" collapsed="1">
      <c r="A2432" s="390"/>
      <c r="B2432" s="394"/>
      <c r="C2432" s="392">
        <f>'TAMUCT Fed'!$C$74</f>
        <v>0</v>
      </c>
      <c r="D2432" s="392">
        <f>'TAMUCT Fed'!$D$74</f>
        <v>0</v>
      </c>
      <c r="E2432" s="392">
        <f>'TAMUCT Fed'!$E$74</f>
        <v>0</v>
      </c>
      <c r="F2432" s="392">
        <f>'TAMUCT Fed'!$F$74</f>
        <v>0</v>
      </c>
      <c r="G2432" s="392">
        <f>'TAMUCT Fed'!$G$74</f>
        <v>0</v>
      </c>
      <c r="H2432" s="393"/>
    </row>
    <row r="2433" spans="1:8" hidden="1" outlineLevel="1" collapsed="1">
      <c r="A2433" s="390"/>
      <c r="B2433" s="394"/>
      <c r="C2433" s="392">
        <f>'TAMUG Fed'!$C$74</f>
        <v>0</v>
      </c>
      <c r="D2433" s="392">
        <f>'TAMUG Fed'!$D$74</f>
        <v>0</v>
      </c>
      <c r="E2433" s="392">
        <f>'TAMUG Fed'!$E$74</f>
        <v>0</v>
      </c>
      <c r="F2433" s="392">
        <f>'TAMUG Fed'!$F$74</f>
        <v>0</v>
      </c>
      <c r="G2433" s="392">
        <f>'TAMUG Fed'!$G$74</f>
        <v>0</v>
      </c>
      <c r="H2433" s="393"/>
    </row>
    <row r="2434" spans="1:8" hidden="1" outlineLevel="1" collapsed="1">
      <c r="A2434" s="390"/>
      <c r="B2434" s="394"/>
      <c r="C2434" s="392">
        <f>'TAMUK Fed'!$C$74</f>
        <v>0</v>
      </c>
      <c r="D2434" s="392">
        <f>'TAMUK Fed'!$D$74</f>
        <v>0</v>
      </c>
      <c r="E2434" s="392">
        <f>'TAMUK Fed'!$E$74</f>
        <v>0</v>
      </c>
      <c r="F2434" s="392">
        <f>'TAMUK Fed'!$F$74</f>
        <v>0</v>
      </c>
      <c r="G2434" s="392">
        <f>'TAMUK Fed'!$G$74</f>
        <v>0</v>
      </c>
      <c r="H2434" s="393"/>
    </row>
    <row r="2435" spans="1:8" hidden="1" outlineLevel="1" collapsed="1">
      <c r="A2435" s="390"/>
      <c r="B2435" s="394"/>
      <c r="C2435" s="392">
        <f>'TAMUSA Fed'!$C$74</f>
        <v>0</v>
      </c>
      <c r="D2435" s="392">
        <f>'TAMUSA Fed'!$D$74</f>
        <v>0</v>
      </c>
      <c r="E2435" s="392">
        <f>'TAMUSA Fed'!$E$74</f>
        <v>0</v>
      </c>
      <c r="F2435" s="392">
        <f>'TAMUSA Fed'!$F$74</f>
        <v>0</v>
      </c>
      <c r="G2435" s="392">
        <f>'TAMUSA Fed'!$G$74</f>
        <v>0</v>
      </c>
      <c r="H2435" s="393"/>
    </row>
    <row r="2436" spans="1:8" hidden="1" outlineLevel="1" collapsed="1">
      <c r="A2436" s="390"/>
      <c r="B2436" s="394"/>
      <c r="C2436" s="392">
        <f>'TAMUT Fed'!$C$74</f>
        <v>0</v>
      </c>
      <c r="D2436" s="392">
        <f>'TAMUT Fed'!$D$74</f>
        <v>0</v>
      </c>
      <c r="E2436" s="392">
        <f>'TAMUT Fed'!$E$74</f>
        <v>0</v>
      </c>
      <c r="F2436" s="392">
        <f>'TAMUT Fed'!$F$74</f>
        <v>0</v>
      </c>
      <c r="G2436" s="392">
        <f>'TAMUT Fed'!$G$74</f>
        <v>0</v>
      </c>
      <c r="H2436" s="393"/>
    </row>
    <row r="2437" spans="1:8" hidden="1" outlineLevel="1" collapsed="1">
      <c r="A2437" s="390"/>
      <c r="B2437" s="394"/>
      <c r="C2437" s="392">
        <f>'TARLST Fed'!$C$74</f>
        <v>0</v>
      </c>
      <c r="D2437" s="392">
        <f>'TARLST Fed'!$D$74</f>
        <v>0</v>
      </c>
      <c r="E2437" s="392">
        <f>'TARLST Fed'!$E$74</f>
        <v>0</v>
      </c>
      <c r="F2437" s="392">
        <f>'TARLST Fed'!$F$74</f>
        <v>0</v>
      </c>
      <c r="G2437" s="392">
        <f>'TARLST Fed'!$G$74</f>
        <v>0</v>
      </c>
      <c r="H2437" s="393"/>
    </row>
    <row r="2438" spans="1:8" hidden="1" outlineLevel="1" collapsed="1">
      <c r="A2438" s="390"/>
      <c r="B2438" s="394"/>
      <c r="C2438" s="392">
        <f>'TSU Fed'!$C$74</f>
        <v>0</v>
      </c>
      <c r="D2438" s="392">
        <f>'TSU Fed'!$D$74</f>
        <v>0</v>
      </c>
      <c r="E2438" s="392">
        <f>'TSU Fed'!$E$74</f>
        <v>0</v>
      </c>
      <c r="F2438" s="392">
        <f>'TSU Fed'!$F$74</f>
        <v>0</v>
      </c>
      <c r="G2438" s="392">
        <f>'TSU Fed'!$G$74</f>
        <v>0</v>
      </c>
      <c r="H2438" s="393"/>
    </row>
    <row r="2439" spans="1:8" hidden="1" outlineLevel="1" collapsed="1">
      <c r="A2439" s="390"/>
      <c r="B2439" s="394"/>
      <c r="C2439" s="392">
        <f>'TTU Fed'!$C$74</f>
        <v>0</v>
      </c>
      <c r="D2439" s="392">
        <f>'TTU Fed'!$D$74</f>
        <v>0</v>
      </c>
      <c r="E2439" s="392">
        <f>'TTU Fed'!$E$74</f>
        <v>0</v>
      </c>
      <c r="F2439" s="392">
        <f>'TTU Fed'!$F$74</f>
        <v>0</v>
      </c>
      <c r="G2439" s="392">
        <f>'TTU Fed'!$G$74</f>
        <v>0</v>
      </c>
      <c r="H2439" s="393"/>
    </row>
    <row r="2440" spans="1:8" hidden="1" outlineLevel="1" collapsed="1">
      <c r="A2440" s="390"/>
      <c r="B2440" s="394"/>
      <c r="C2440" s="392">
        <f>'TWU Fed'!$C$74</f>
        <v>0</v>
      </c>
      <c r="D2440" s="392">
        <f>'TWU Fed'!$D$74</f>
        <v>0</v>
      </c>
      <c r="E2440" s="392">
        <f>'TWU Fed'!$E$74</f>
        <v>0</v>
      </c>
      <c r="F2440" s="392">
        <f>'TWU Fed'!$F$74</f>
        <v>0</v>
      </c>
      <c r="G2440" s="392">
        <f>'TWU Fed'!$G$74</f>
        <v>0</v>
      </c>
      <c r="H2440" s="393"/>
    </row>
    <row r="2441" spans="1:8" hidden="1" outlineLevel="1" collapsed="1">
      <c r="A2441" s="390"/>
      <c r="B2441" s="394"/>
      <c r="C2441" s="392">
        <f>'TXST Fed'!$C$74</f>
        <v>0</v>
      </c>
      <c r="D2441" s="392">
        <f>'TXST Fed'!$D$74</f>
        <v>0</v>
      </c>
      <c r="E2441" s="392">
        <f>'TXST Fed'!$E$74</f>
        <v>0</v>
      </c>
      <c r="F2441" s="392">
        <f>'TXST Fed'!$F$74</f>
        <v>0</v>
      </c>
      <c r="G2441" s="392">
        <f>'TXST Fed'!$G$74</f>
        <v>0</v>
      </c>
      <c r="H2441" s="393"/>
    </row>
    <row r="2442" spans="1:8" hidden="1" outlineLevel="1" collapsed="1">
      <c r="A2442" s="390"/>
      <c r="B2442" s="394"/>
      <c r="C2442" s="392">
        <f>'TYL Fed'!$C$74</f>
        <v>0</v>
      </c>
      <c r="D2442" s="392">
        <f>'TYL Fed'!$D$74</f>
        <v>0</v>
      </c>
      <c r="E2442" s="392">
        <f>'TYL Fed'!$E$74</f>
        <v>0</v>
      </c>
      <c r="F2442" s="392">
        <f>'TYL Fed'!$F$74</f>
        <v>0</v>
      </c>
      <c r="G2442" s="392">
        <f>'TYL Fed'!$G$74</f>
        <v>0</v>
      </c>
      <c r="H2442" s="393"/>
    </row>
    <row r="2443" spans="1:8" hidden="1" outlineLevel="1" collapsed="1">
      <c r="A2443" s="390"/>
      <c r="B2443" s="394"/>
      <c r="C2443" s="392">
        <f>'UH1 Fed'!$C$74</f>
        <v>0</v>
      </c>
      <c r="D2443" s="392">
        <f>'UH1 Fed'!$D$74</f>
        <v>0</v>
      </c>
      <c r="E2443" s="392">
        <f>'UH1 Fed'!$E$74</f>
        <v>0</v>
      </c>
      <c r="F2443" s="392">
        <f>'UH1 Fed'!$F$74</f>
        <v>0</v>
      </c>
      <c r="G2443" s="392">
        <f>'UH1 Fed'!$G$74</f>
        <v>0</v>
      </c>
      <c r="H2443" s="393"/>
    </row>
    <row r="2444" spans="1:8" hidden="1" outlineLevel="1" collapsed="1">
      <c r="A2444" s="390"/>
      <c r="B2444" s="394"/>
      <c r="C2444" s="392">
        <f>'UHCL Fed'!$C$74</f>
        <v>0</v>
      </c>
      <c r="D2444" s="392">
        <f>'UHCL Fed'!$D$74</f>
        <v>0</v>
      </c>
      <c r="E2444" s="392">
        <f>'UHCL Fed'!$E$74</f>
        <v>0</v>
      </c>
      <c r="F2444" s="392">
        <f>'UHCL Fed'!$F$74</f>
        <v>0</v>
      </c>
      <c r="G2444" s="392">
        <f>'UHCL Fed'!$G$74</f>
        <v>0</v>
      </c>
      <c r="H2444" s="393"/>
    </row>
    <row r="2445" spans="1:8" hidden="1" outlineLevel="1" collapsed="1">
      <c r="A2445" s="390"/>
      <c r="B2445" s="394"/>
      <c r="C2445" s="392">
        <f>'UHD Fed'!$C$74</f>
        <v>0</v>
      </c>
      <c r="D2445" s="392">
        <f>'UHD Fed'!$D$74</f>
        <v>0</v>
      </c>
      <c r="E2445" s="392">
        <f>'UHD Fed'!$E$74</f>
        <v>0</v>
      </c>
      <c r="F2445" s="392">
        <f>'UHD Fed'!$F$74</f>
        <v>0</v>
      </c>
      <c r="G2445" s="392">
        <f>'UHD Fed'!$G$74</f>
        <v>0</v>
      </c>
      <c r="H2445" s="393"/>
    </row>
    <row r="2446" spans="1:8" hidden="1" outlineLevel="1" collapsed="1">
      <c r="A2446" s="390"/>
      <c r="B2446" s="394"/>
      <c r="C2446" s="392">
        <f>'UHV Fed'!$C$74</f>
        <v>0</v>
      </c>
      <c r="D2446" s="392">
        <f>'UHV Fed'!$D$74</f>
        <v>0</v>
      </c>
      <c r="E2446" s="392">
        <f>'UHV Fed'!$E$74</f>
        <v>0</v>
      </c>
      <c r="F2446" s="392">
        <f>'UHV Fed'!$F$74</f>
        <v>0</v>
      </c>
      <c r="G2446" s="392">
        <f>'UHV Fed'!$G$74</f>
        <v>0</v>
      </c>
      <c r="H2446" s="393"/>
    </row>
    <row r="2447" spans="1:8" hidden="1" outlineLevel="1" collapsed="1">
      <c r="A2447" s="390"/>
      <c r="B2447" s="394"/>
      <c r="C2447" s="392">
        <f>'UNT Fed'!$C$74</f>
        <v>0</v>
      </c>
      <c r="D2447" s="392">
        <f>'UNT Fed'!$D$74</f>
        <v>0</v>
      </c>
      <c r="E2447" s="392">
        <f>'UNT Fed'!$E$74</f>
        <v>0</v>
      </c>
      <c r="F2447" s="392">
        <f>'UNT Fed'!$F$74</f>
        <v>0</v>
      </c>
      <c r="G2447" s="392">
        <f>'UNT Fed'!$G$74</f>
        <v>0</v>
      </c>
      <c r="H2447" s="393"/>
    </row>
    <row r="2448" spans="1:8" hidden="1" outlineLevel="1" collapsed="1">
      <c r="A2448" s="390"/>
      <c r="B2448" s="394"/>
      <c r="C2448" s="392">
        <f>'UNTD Fed'!$C$74</f>
        <v>0</v>
      </c>
      <c r="D2448" s="392">
        <f>'UNTD Fed'!$D$74</f>
        <v>0</v>
      </c>
      <c r="E2448" s="392">
        <f>'UNTD Fed'!$E$74</f>
        <v>0</v>
      </c>
      <c r="F2448" s="392">
        <f>'UNTD Fed'!$F$74</f>
        <v>0</v>
      </c>
      <c r="G2448" s="392">
        <f>'UNTD Fed'!$G$74</f>
        <v>0</v>
      </c>
      <c r="H2448" s="393"/>
    </row>
    <row r="2449" spans="1:8" hidden="1" outlineLevel="1" collapsed="1">
      <c r="A2449" s="390"/>
      <c r="B2449" s="394"/>
      <c r="C2449" s="392">
        <f>'WTAMU Fed'!$C$74</f>
        <v>0</v>
      </c>
      <c r="D2449" s="392">
        <f>'WTAMU Fed'!$D$74</f>
        <v>0</v>
      </c>
      <c r="E2449" s="392">
        <f>'WTAMU Fed'!$E$74</f>
        <v>0</v>
      </c>
      <c r="F2449" s="392">
        <f>'WTAMU Fed'!$F$74</f>
        <v>0</v>
      </c>
      <c r="G2449" s="392">
        <f>'WTAMU Fed'!$G$74</f>
        <v>0</v>
      </c>
      <c r="H2449" s="393"/>
    </row>
    <row r="2450" spans="1:8" collapsed="1">
      <c r="A2450" s="390" t="s">
        <v>1032</v>
      </c>
      <c r="B2450" s="394"/>
      <c r="C2450" s="392">
        <f>SUM(C2414:C2449)</f>
        <v>0</v>
      </c>
      <c r="D2450" s="392">
        <f>SUM(D2414:D2449)</f>
        <v>0</v>
      </c>
      <c r="E2450" s="392">
        <f>SUM(E2414:E2449)</f>
        <v>0</v>
      </c>
      <c r="F2450" s="392">
        <f>SUM(F2414:F2449)</f>
        <v>0</v>
      </c>
      <c r="G2450" s="392">
        <f>SUM(G2414:G2449)</f>
        <v>0</v>
      </c>
      <c r="H2450" s="393"/>
    </row>
    <row r="2451" spans="1:8" hidden="1" outlineLevel="1">
      <c r="A2451" s="390"/>
      <c r="B2451" s="394"/>
      <c r="C2451" s="392">
        <f>'ARL Fed'!$C$75</f>
        <v>0</v>
      </c>
      <c r="D2451" s="392">
        <f>'ARL Fed'!$D$75</f>
        <v>0</v>
      </c>
      <c r="E2451" s="392">
        <f>'ARL Fed'!$E$75</f>
        <v>0</v>
      </c>
      <c r="F2451" s="392">
        <f>'ARL Fed'!$F$75</f>
        <v>0</v>
      </c>
      <c r="G2451" s="392">
        <f>'ARL Fed'!$G$75</f>
        <v>0</v>
      </c>
      <c r="H2451" s="393"/>
    </row>
    <row r="2452" spans="1:8" hidden="1" outlineLevel="1" collapsed="1">
      <c r="A2452" s="390"/>
      <c r="B2452" s="394"/>
      <c r="C2452" s="392">
        <f>'ASU Fed'!$C$75</f>
        <v>0</v>
      </c>
      <c r="D2452" s="392">
        <f>'ASU Fed'!$D$75</f>
        <v>0</v>
      </c>
      <c r="E2452" s="392">
        <f>'ASU Fed'!$E$75</f>
        <v>0</v>
      </c>
      <c r="F2452" s="392">
        <f>'ASU Fed'!$F$75</f>
        <v>0</v>
      </c>
      <c r="G2452" s="392">
        <f>'ASU Fed'!$G$75</f>
        <v>0</v>
      </c>
      <c r="H2452" s="393"/>
    </row>
    <row r="2453" spans="1:8" hidden="1" outlineLevel="1" collapsed="1">
      <c r="A2453" s="390"/>
      <c r="B2453" s="394"/>
      <c r="C2453" s="392">
        <f>'AUS1 Fed'!$C$75</f>
        <v>0</v>
      </c>
      <c r="D2453" s="392">
        <f>'AUS1 Fed'!$D$75</f>
        <v>0</v>
      </c>
      <c r="E2453" s="392">
        <f>'AUS1 Fed'!$E$75</f>
        <v>0</v>
      </c>
      <c r="F2453" s="392">
        <f>'AUS1 Fed'!$F$75</f>
        <v>0</v>
      </c>
      <c r="G2453" s="392">
        <f>'AUS1 Fed'!$G$75</f>
        <v>0</v>
      </c>
      <c r="H2453" s="393"/>
    </row>
    <row r="2454" spans="1:8" hidden="1" outlineLevel="1" collapsed="1">
      <c r="A2454" s="390"/>
      <c r="B2454" s="394"/>
      <c r="C2454" s="392">
        <f>'Dal Fed'!$C$75</f>
        <v>0</v>
      </c>
      <c r="D2454" s="392">
        <f>'Dal Fed'!$D$75</f>
        <v>0</v>
      </c>
      <c r="E2454" s="392">
        <f>'Dal Fed'!$E$75</f>
        <v>0</v>
      </c>
      <c r="F2454" s="392">
        <f>'Dal Fed'!$F$75</f>
        <v>0</v>
      </c>
      <c r="G2454" s="392">
        <f>'Dal Fed'!$G$75</f>
        <v>0</v>
      </c>
      <c r="H2454" s="393"/>
    </row>
    <row r="2455" spans="1:8" hidden="1" outlineLevel="1" collapsed="1">
      <c r="A2455" s="390"/>
      <c r="B2455" s="394"/>
      <c r="C2455" s="392">
        <f>'E-P Fed'!$C$75</f>
        <v>0</v>
      </c>
      <c r="D2455" s="392">
        <f>'E-P Fed'!$D$75</f>
        <v>0</v>
      </c>
      <c r="E2455" s="392">
        <f>'E-P Fed'!$E$75</f>
        <v>0</v>
      </c>
      <c r="F2455" s="392">
        <f>'E-P Fed'!$F$75</f>
        <v>0</v>
      </c>
      <c r="G2455" s="392">
        <f>'E-P Fed'!$G$75</f>
        <v>0</v>
      </c>
      <c r="H2455" s="393"/>
    </row>
    <row r="2456" spans="1:8" hidden="1" outlineLevel="1" collapsed="1">
      <c r="A2456" s="390"/>
      <c r="B2456" s="394"/>
      <c r="C2456" s="392">
        <f>'LU Fed'!$C$75</f>
        <v>0</v>
      </c>
      <c r="D2456" s="392">
        <f>'LU Fed'!$D$75</f>
        <v>0</v>
      </c>
      <c r="E2456" s="392">
        <f>'LU Fed'!$E$75</f>
        <v>0</v>
      </c>
      <c r="F2456" s="392">
        <f>'LU Fed'!$F$75</f>
        <v>0</v>
      </c>
      <c r="G2456" s="392">
        <f>'LU Fed'!$G$75</f>
        <v>0</v>
      </c>
      <c r="H2456" s="393"/>
    </row>
    <row r="2457" spans="1:8" hidden="1" outlineLevel="1" collapsed="1">
      <c r="A2457" s="390"/>
      <c r="B2457" s="394"/>
      <c r="C2457" s="392">
        <f>'MIdWST Fed'!$C$75</f>
        <v>0</v>
      </c>
      <c r="D2457" s="392">
        <f>'MIdWST Fed'!$D$75</f>
        <v>0</v>
      </c>
      <c r="E2457" s="392">
        <f>'MIdWST Fed'!$E$75</f>
        <v>0</v>
      </c>
      <c r="F2457" s="392">
        <f>'MIdWST Fed'!$F$75</f>
        <v>0</v>
      </c>
      <c r="G2457" s="392">
        <f>'MIdWST Fed'!$G$75</f>
        <v>0</v>
      </c>
      <c r="H2457" s="393"/>
    </row>
    <row r="2458" spans="1:8" hidden="1" outlineLevel="1" collapsed="1">
      <c r="A2458" s="390"/>
      <c r="B2458" s="394"/>
      <c r="C2458" s="392">
        <f>'P-B Fed'!$C$75</f>
        <v>0</v>
      </c>
      <c r="D2458" s="392">
        <f>'P-B Fed'!$D$75</f>
        <v>0</v>
      </c>
      <c r="E2458" s="392">
        <f>'P-B Fed'!$E$75</f>
        <v>0</v>
      </c>
      <c r="F2458" s="392">
        <f>'P-B Fed'!$F$75</f>
        <v>0</v>
      </c>
      <c r="G2458" s="392">
        <f>'P-B Fed'!$G$75</f>
        <v>0</v>
      </c>
      <c r="H2458" s="393"/>
    </row>
    <row r="2459" spans="1:8" hidden="1" outlineLevel="1" collapsed="1">
      <c r="A2459" s="390"/>
      <c r="B2459" s="394"/>
      <c r="C2459" s="392">
        <f>'PVAMU Fed'!$C$75</f>
        <v>0</v>
      </c>
      <c r="D2459" s="392">
        <f>'PVAMU Fed'!$D$75</f>
        <v>0</v>
      </c>
      <c r="E2459" s="392">
        <f>'PVAMU Fed'!$E$75</f>
        <v>0</v>
      </c>
      <c r="F2459" s="392">
        <f>'PVAMU Fed'!$F$75</f>
        <v>0</v>
      </c>
      <c r="G2459" s="392">
        <f>'PVAMU Fed'!$G$75</f>
        <v>0</v>
      </c>
      <c r="H2459" s="393"/>
    </row>
    <row r="2460" spans="1:8" hidden="1" outlineLevel="1" collapsed="1">
      <c r="A2460" s="390"/>
      <c r="B2460" s="394"/>
      <c r="C2460" s="392">
        <f>'RGV1 Fed'!$C$75</f>
        <v>0</v>
      </c>
      <c r="D2460" s="392">
        <f>'RGV1 Fed'!$D$75</f>
        <v>0</v>
      </c>
      <c r="E2460" s="392">
        <f>'RGV1 Fed'!$E$75</f>
        <v>0</v>
      </c>
      <c r="F2460" s="392">
        <f>'RGV1 Fed'!$F$75</f>
        <v>0</v>
      </c>
      <c r="G2460" s="392">
        <f>'RGV1 Fed'!$G$75</f>
        <v>0</v>
      </c>
      <c r="H2460" s="393"/>
    </row>
    <row r="2461" spans="1:8" hidden="1" outlineLevel="1" collapsed="1">
      <c r="A2461" s="390"/>
      <c r="B2461" s="394"/>
      <c r="C2461" s="392">
        <f>'S-A Fed'!$C$75</f>
        <v>0</v>
      </c>
      <c r="D2461" s="392">
        <f>'S-A Fed'!$D$75</f>
        <v>0</v>
      </c>
      <c r="E2461" s="392">
        <f>'S-A Fed'!$E$75</f>
        <v>0</v>
      </c>
      <c r="F2461" s="392">
        <f>'S-A Fed'!$F$75</f>
        <v>0</v>
      </c>
      <c r="G2461" s="392">
        <f>'S-A Fed'!$G$75</f>
        <v>0</v>
      </c>
      <c r="H2461" s="393"/>
    </row>
    <row r="2462" spans="1:8" hidden="1" outlineLevel="1" collapsed="1">
      <c r="A2462" s="390"/>
      <c r="B2462" s="394"/>
      <c r="C2462" s="392">
        <f>'SFA Fed'!$C$75</f>
        <v>0</v>
      </c>
      <c r="D2462" s="392">
        <f>'SFA Fed'!$D$75</f>
        <v>0</v>
      </c>
      <c r="E2462" s="392">
        <f>'SFA Fed'!$E$75</f>
        <v>0</v>
      </c>
      <c r="F2462" s="392">
        <f>'SFA Fed'!$F$75</f>
        <v>0</v>
      </c>
      <c r="G2462" s="392">
        <f>'SFA Fed'!$G$75</f>
        <v>0</v>
      </c>
      <c r="H2462" s="393"/>
    </row>
    <row r="2463" spans="1:8" hidden="1" outlineLevel="1" collapsed="1">
      <c r="A2463" s="390"/>
      <c r="B2463" s="394"/>
      <c r="C2463" s="392">
        <f>'SHSU1 Fed'!$C$75</f>
        <v>0</v>
      </c>
      <c r="D2463" s="392">
        <f>'SHSU1 Fed'!$D$75</f>
        <v>0</v>
      </c>
      <c r="E2463" s="392">
        <f>'SHSU1 Fed'!$E$75</f>
        <v>0</v>
      </c>
      <c r="F2463" s="392">
        <f>'SHSU1 Fed'!$F$75</f>
        <v>0</v>
      </c>
      <c r="G2463" s="392">
        <f>'SHSU1 Fed'!$G$75</f>
        <v>0</v>
      </c>
      <c r="H2463" s="393"/>
    </row>
    <row r="2464" spans="1:8" hidden="1" outlineLevel="1" collapsed="1">
      <c r="A2464" s="390"/>
      <c r="B2464" s="394"/>
      <c r="C2464" s="392">
        <f>'SRSU Fed'!$C$75</f>
        <v>0</v>
      </c>
      <c r="D2464" s="392">
        <f>'SRSU Fed'!$D$75</f>
        <v>0</v>
      </c>
      <c r="E2464" s="392">
        <f>'SRSU Fed'!$E$75</f>
        <v>0</v>
      </c>
      <c r="F2464" s="392">
        <f>'SRSU Fed'!$F$75</f>
        <v>0</v>
      </c>
      <c r="G2464" s="392">
        <f>'SRSU Fed'!$G$75</f>
        <v>0</v>
      </c>
      <c r="H2464" s="393"/>
    </row>
    <row r="2465" spans="1:8" hidden="1" outlineLevel="1" collapsed="1">
      <c r="A2465" s="390"/>
      <c r="B2465" s="394"/>
      <c r="C2465" s="392">
        <f>'TAMIU Fed'!$C$75</f>
        <v>0</v>
      </c>
      <c r="D2465" s="392">
        <f>'TAMIU Fed'!$D$75</f>
        <v>0</v>
      </c>
      <c r="E2465" s="392">
        <f>'TAMIU Fed'!$E$75</f>
        <v>0</v>
      </c>
      <c r="F2465" s="392">
        <f>'TAMIU Fed'!$F$75</f>
        <v>0</v>
      </c>
      <c r="G2465" s="392">
        <f>'TAMIU Fed'!$G$75</f>
        <v>0</v>
      </c>
      <c r="H2465" s="393"/>
    </row>
    <row r="2466" spans="1:8" hidden="1" outlineLevel="1" collapsed="1">
      <c r="A2466" s="390"/>
      <c r="B2466" s="394"/>
      <c r="C2466" s="392">
        <f>'TAMU Fed'!$C$75</f>
        <v>0</v>
      </c>
      <c r="D2466" s="392">
        <f>'TAMU Fed'!$D$75</f>
        <v>0</v>
      </c>
      <c r="E2466" s="392">
        <f>'TAMU Fed'!$E$75</f>
        <v>0</v>
      </c>
      <c r="F2466" s="392">
        <f>'TAMU Fed'!$F$75</f>
        <v>0</v>
      </c>
      <c r="G2466" s="392">
        <f>'TAMU Fed'!$G$75</f>
        <v>0</v>
      </c>
      <c r="H2466" s="393"/>
    </row>
    <row r="2467" spans="1:8" hidden="1" outlineLevel="1" collapsed="1">
      <c r="A2467" s="390"/>
      <c r="B2467" s="394"/>
      <c r="C2467" s="392">
        <f>'TAMUC Fed'!$C$75</f>
        <v>0</v>
      </c>
      <c r="D2467" s="392">
        <f>'TAMUC Fed'!$D$75</f>
        <v>0</v>
      </c>
      <c r="E2467" s="392">
        <f>'TAMUC Fed'!$E$75</f>
        <v>0</v>
      </c>
      <c r="F2467" s="392">
        <f>'TAMUC Fed'!$F$75</f>
        <v>0</v>
      </c>
      <c r="G2467" s="392">
        <f>'TAMUC Fed'!$G$75</f>
        <v>0</v>
      </c>
      <c r="H2467" s="393"/>
    </row>
    <row r="2468" spans="1:8" hidden="1" outlineLevel="1" collapsed="1">
      <c r="A2468" s="390"/>
      <c r="B2468" s="394"/>
      <c r="C2468" s="392">
        <f>'TAMUCC Fed'!$C$75</f>
        <v>0</v>
      </c>
      <c r="D2468" s="392">
        <f>'TAMUCC Fed'!$D$75</f>
        <v>0</v>
      </c>
      <c r="E2468" s="392">
        <f>'TAMUCC Fed'!$E$75</f>
        <v>0</v>
      </c>
      <c r="F2468" s="392">
        <f>'TAMUCC Fed'!$F$75</f>
        <v>0</v>
      </c>
      <c r="G2468" s="392">
        <f>'TAMUCC Fed'!$G$75</f>
        <v>0</v>
      </c>
      <c r="H2468" s="393"/>
    </row>
    <row r="2469" spans="1:8" hidden="1" outlineLevel="1" collapsed="1">
      <c r="A2469" s="390"/>
      <c r="B2469" s="394"/>
      <c r="C2469" s="392">
        <f>'TAMUCT Fed'!$C$75</f>
        <v>0</v>
      </c>
      <c r="D2469" s="392">
        <f>'TAMUCT Fed'!$D$75</f>
        <v>0</v>
      </c>
      <c r="E2469" s="392">
        <f>'TAMUCT Fed'!$E$75</f>
        <v>0</v>
      </c>
      <c r="F2469" s="392">
        <f>'TAMUCT Fed'!$F$75</f>
        <v>0</v>
      </c>
      <c r="G2469" s="392">
        <f>'TAMUCT Fed'!$G$75</f>
        <v>0</v>
      </c>
      <c r="H2469" s="393"/>
    </row>
    <row r="2470" spans="1:8" hidden="1" outlineLevel="1" collapsed="1">
      <c r="A2470" s="390"/>
      <c r="B2470" s="394"/>
      <c r="C2470" s="392">
        <f>'TAMUG Fed'!$C$75</f>
        <v>0</v>
      </c>
      <c r="D2470" s="392">
        <f>'TAMUG Fed'!$D$75</f>
        <v>0</v>
      </c>
      <c r="E2470" s="392">
        <f>'TAMUG Fed'!$E$75</f>
        <v>0</v>
      </c>
      <c r="F2470" s="392">
        <f>'TAMUG Fed'!$F$75</f>
        <v>0</v>
      </c>
      <c r="G2470" s="392">
        <f>'TAMUG Fed'!$G$75</f>
        <v>0</v>
      </c>
      <c r="H2470" s="393"/>
    </row>
    <row r="2471" spans="1:8" hidden="1" outlineLevel="1" collapsed="1">
      <c r="A2471" s="390"/>
      <c r="B2471" s="394"/>
      <c r="C2471" s="392">
        <f>'TAMUK Fed'!$C$75</f>
        <v>0</v>
      </c>
      <c r="D2471" s="392">
        <f>'TAMUK Fed'!$D$75</f>
        <v>0</v>
      </c>
      <c r="E2471" s="392">
        <f>'TAMUK Fed'!$E$75</f>
        <v>0</v>
      </c>
      <c r="F2471" s="392">
        <f>'TAMUK Fed'!$F$75</f>
        <v>0</v>
      </c>
      <c r="G2471" s="392">
        <f>'TAMUK Fed'!$G$75</f>
        <v>0</v>
      </c>
      <c r="H2471" s="393"/>
    </row>
    <row r="2472" spans="1:8" hidden="1" outlineLevel="1" collapsed="1">
      <c r="A2472" s="390"/>
      <c r="B2472" s="394"/>
      <c r="C2472" s="392">
        <f>'TAMUSA Fed'!$C$75</f>
        <v>0</v>
      </c>
      <c r="D2472" s="392">
        <f>'TAMUSA Fed'!$D$75</f>
        <v>0</v>
      </c>
      <c r="E2472" s="392">
        <f>'TAMUSA Fed'!$E$75</f>
        <v>0</v>
      </c>
      <c r="F2472" s="392">
        <f>'TAMUSA Fed'!$F$75</f>
        <v>0</v>
      </c>
      <c r="G2472" s="392">
        <f>'TAMUSA Fed'!$G$75</f>
        <v>0</v>
      </c>
      <c r="H2472" s="393"/>
    </row>
    <row r="2473" spans="1:8" hidden="1" outlineLevel="1" collapsed="1">
      <c r="A2473" s="390"/>
      <c r="B2473" s="394"/>
      <c r="C2473" s="392">
        <f>'TAMUT Fed'!$C$75</f>
        <v>0</v>
      </c>
      <c r="D2473" s="392">
        <f>'TAMUT Fed'!$D$75</f>
        <v>0</v>
      </c>
      <c r="E2473" s="392">
        <f>'TAMUT Fed'!$E$75</f>
        <v>0</v>
      </c>
      <c r="F2473" s="392">
        <f>'TAMUT Fed'!$F$75</f>
        <v>0</v>
      </c>
      <c r="G2473" s="392">
        <f>'TAMUT Fed'!$G$75</f>
        <v>0</v>
      </c>
      <c r="H2473" s="393"/>
    </row>
    <row r="2474" spans="1:8" hidden="1" outlineLevel="1" collapsed="1">
      <c r="A2474" s="390"/>
      <c r="B2474" s="394"/>
      <c r="C2474" s="392">
        <f>'TARLST Fed'!$C$75</f>
        <v>0</v>
      </c>
      <c r="D2474" s="392">
        <f>'TARLST Fed'!$D$75</f>
        <v>0</v>
      </c>
      <c r="E2474" s="392">
        <f>'TARLST Fed'!$E$75</f>
        <v>0</v>
      </c>
      <c r="F2474" s="392">
        <f>'TARLST Fed'!$F$75</f>
        <v>0</v>
      </c>
      <c r="G2474" s="392">
        <f>'TARLST Fed'!$G$75</f>
        <v>0</v>
      </c>
      <c r="H2474" s="393"/>
    </row>
    <row r="2475" spans="1:8" hidden="1" outlineLevel="1" collapsed="1">
      <c r="A2475" s="390"/>
      <c r="B2475" s="394"/>
      <c r="C2475" s="392">
        <f>'TSU Fed'!$C$75</f>
        <v>0</v>
      </c>
      <c r="D2475" s="392">
        <f>'TSU Fed'!$D$75</f>
        <v>0</v>
      </c>
      <c r="E2475" s="392">
        <f>'TSU Fed'!$E$75</f>
        <v>0</v>
      </c>
      <c r="F2475" s="392">
        <f>'TSU Fed'!$F$75</f>
        <v>0</v>
      </c>
      <c r="G2475" s="392">
        <f>'TSU Fed'!$G$75</f>
        <v>0</v>
      </c>
      <c r="H2475" s="393"/>
    </row>
    <row r="2476" spans="1:8" hidden="1" outlineLevel="1" collapsed="1">
      <c r="A2476" s="390"/>
      <c r="B2476" s="394"/>
      <c r="C2476" s="392">
        <f>'TTU Fed'!$C$75</f>
        <v>0</v>
      </c>
      <c r="D2476" s="392">
        <f>'TTU Fed'!$D$75</f>
        <v>0</v>
      </c>
      <c r="E2476" s="392">
        <f>'TTU Fed'!$E$75</f>
        <v>0</v>
      </c>
      <c r="F2476" s="392">
        <f>'TTU Fed'!$F$75</f>
        <v>0</v>
      </c>
      <c r="G2476" s="392">
        <f>'TTU Fed'!$G$75</f>
        <v>0</v>
      </c>
      <c r="H2476" s="393"/>
    </row>
    <row r="2477" spans="1:8" hidden="1" outlineLevel="1" collapsed="1">
      <c r="A2477" s="390"/>
      <c r="B2477" s="394"/>
      <c r="C2477" s="392">
        <f>'TWU Fed'!$C$75</f>
        <v>0</v>
      </c>
      <c r="D2477" s="392">
        <f>'TWU Fed'!$D$75</f>
        <v>0</v>
      </c>
      <c r="E2477" s="392">
        <f>'TWU Fed'!$E$75</f>
        <v>0</v>
      </c>
      <c r="F2477" s="392">
        <f>'TWU Fed'!$F$75</f>
        <v>0</v>
      </c>
      <c r="G2477" s="392">
        <f>'TWU Fed'!$G$75</f>
        <v>0</v>
      </c>
      <c r="H2477" s="393"/>
    </row>
    <row r="2478" spans="1:8" hidden="1" outlineLevel="1" collapsed="1">
      <c r="A2478" s="390"/>
      <c r="B2478" s="394"/>
      <c r="C2478" s="392">
        <f>'TXST Fed'!$C$75</f>
        <v>0</v>
      </c>
      <c r="D2478" s="392">
        <f>'TXST Fed'!$D$75</f>
        <v>0</v>
      </c>
      <c r="E2478" s="392">
        <f>'TXST Fed'!$E$75</f>
        <v>0</v>
      </c>
      <c r="F2478" s="392">
        <f>'TXST Fed'!$F$75</f>
        <v>0</v>
      </c>
      <c r="G2478" s="392">
        <f>'TXST Fed'!$G$75</f>
        <v>0</v>
      </c>
      <c r="H2478" s="393"/>
    </row>
    <row r="2479" spans="1:8" hidden="1" outlineLevel="1" collapsed="1">
      <c r="A2479" s="390"/>
      <c r="B2479" s="394"/>
      <c r="C2479" s="392">
        <f>'TYL Fed'!$C$75</f>
        <v>0</v>
      </c>
      <c r="D2479" s="392">
        <f>'TYL Fed'!$D$75</f>
        <v>0</v>
      </c>
      <c r="E2479" s="392">
        <f>'TYL Fed'!$E$75</f>
        <v>0</v>
      </c>
      <c r="F2479" s="392">
        <f>'TYL Fed'!$F$75</f>
        <v>0</v>
      </c>
      <c r="G2479" s="392">
        <f>'TYL Fed'!$G$75</f>
        <v>0</v>
      </c>
      <c r="H2479" s="393"/>
    </row>
    <row r="2480" spans="1:8" hidden="1" outlineLevel="1" collapsed="1">
      <c r="A2480" s="390"/>
      <c r="B2480" s="394"/>
      <c r="C2480" s="392">
        <f>'UH1 Fed'!$C$75</f>
        <v>0</v>
      </c>
      <c r="D2480" s="392">
        <f>'UH1 Fed'!$D$75</f>
        <v>0</v>
      </c>
      <c r="E2480" s="392">
        <f>'UH1 Fed'!$E$75</f>
        <v>0</v>
      </c>
      <c r="F2480" s="392">
        <f>'UH1 Fed'!$F$75</f>
        <v>0</v>
      </c>
      <c r="G2480" s="392">
        <f>'UH1 Fed'!$G$75</f>
        <v>0</v>
      </c>
      <c r="H2480" s="393"/>
    </row>
    <row r="2481" spans="1:8" hidden="1" outlineLevel="1" collapsed="1">
      <c r="A2481" s="390"/>
      <c r="B2481" s="394"/>
      <c r="C2481" s="392">
        <f>'UHCL Fed'!$C$75</f>
        <v>0</v>
      </c>
      <c r="D2481" s="392">
        <f>'UHCL Fed'!$D$75</f>
        <v>0</v>
      </c>
      <c r="E2481" s="392">
        <f>'UHCL Fed'!$E$75</f>
        <v>0</v>
      </c>
      <c r="F2481" s="392">
        <f>'UHCL Fed'!$F$75</f>
        <v>0</v>
      </c>
      <c r="G2481" s="392">
        <f>'UHCL Fed'!$G$75</f>
        <v>0</v>
      </c>
      <c r="H2481" s="393"/>
    </row>
    <row r="2482" spans="1:8" hidden="1" outlineLevel="1" collapsed="1">
      <c r="A2482" s="390"/>
      <c r="B2482" s="394"/>
      <c r="C2482" s="392">
        <f>'UHD Fed'!$C$75</f>
        <v>0</v>
      </c>
      <c r="D2482" s="392">
        <f>'UHD Fed'!$D$75</f>
        <v>0</v>
      </c>
      <c r="E2482" s="392">
        <f>'UHD Fed'!$E$75</f>
        <v>0</v>
      </c>
      <c r="F2482" s="392">
        <f>'UHD Fed'!$F$75</f>
        <v>0</v>
      </c>
      <c r="G2482" s="392">
        <f>'UHD Fed'!$G$75</f>
        <v>0</v>
      </c>
      <c r="H2482" s="393"/>
    </row>
    <row r="2483" spans="1:8" hidden="1" outlineLevel="1" collapsed="1">
      <c r="A2483" s="390"/>
      <c r="B2483" s="394"/>
      <c r="C2483" s="392">
        <f>'UHV Fed'!$C$75</f>
        <v>0</v>
      </c>
      <c r="D2483" s="392">
        <f>'UHV Fed'!$D$75</f>
        <v>0</v>
      </c>
      <c r="E2483" s="392">
        <f>'UHV Fed'!$E$75</f>
        <v>0</v>
      </c>
      <c r="F2483" s="392">
        <f>'UHV Fed'!$F$75</f>
        <v>0</v>
      </c>
      <c r="G2483" s="392">
        <f>'UHV Fed'!$G$75</f>
        <v>0</v>
      </c>
      <c r="H2483" s="393"/>
    </row>
    <row r="2484" spans="1:8" hidden="1" outlineLevel="1" collapsed="1">
      <c r="A2484" s="390"/>
      <c r="B2484" s="394"/>
      <c r="C2484" s="392">
        <f>'UNT Fed'!$C$75</f>
        <v>0</v>
      </c>
      <c r="D2484" s="392">
        <f>'UNT Fed'!$D$75</f>
        <v>0</v>
      </c>
      <c r="E2484" s="392">
        <f>'UNT Fed'!$E$75</f>
        <v>0</v>
      </c>
      <c r="F2484" s="392">
        <f>'UNT Fed'!$F$75</f>
        <v>0</v>
      </c>
      <c r="G2484" s="392">
        <f>'UNT Fed'!$G$75</f>
        <v>0</v>
      </c>
      <c r="H2484" s="393"/>
    </row>
    <row r="2485" spans="1:8" hidden="1" outlineLevel="1" collapsed="1">
      <c r="A2485" s="390"/>
      <c r="B2485" s="394"/>
      <c r="C2485" s="392">
        <f>'UNTD Fed'!$C$75</f>
        <v>0</v>
      </c>
      <c r="D2485" s="392">
        <f>'UNTD Fed'!$D$75</f>
        <v>0</v>
      </c>
      <c r="E2485" s="392">
        <f>'UNTD Fed'!$E$75</f>
        <v>0</v>
      </c>
      <c r="F2485" s="392">
        <f>'UNTD Fed'!$F$75</f>
        <v>0</v>
      </c>
      <c r="G2485" s="392">
        <f>'UNTD Fed'!$G$75</f>
        <v>0</v>
      </c>
      <c r="H2485" s="393"/>
    </row>
    <row r="2486" spans="1:8" hidden="1" outlineLevel="1" collapsed="1">
      <c r="A2486" s="390"/>
      <c r="B2486" s="394"/>
      <c r="C2486" s="392">
        <f>'WTAMU Fed'!$C$75</f>
        <v>0</v>
      </c>
      <c r="D2486" s="392">
        <f>'WTAMU Fed'!$D$75</f>
        <v>0</v>
      </c>
      <c r="E2486" s="392">
        <f>'WTAMU Fed'!$E$75</f>
        <v>0</v>
      </c>
      <c r="F2486" s="392">
        <f>'WTAMU Fed'!$F$75</f>
        <v>0</v>
      </c>
      <c r="G2486" s="392">
        <f>'WTAMU Fed'!$G$75</f>
        <v>0</v>
      </c>
      <c r="H2486" s="393"/>
    </row>
    <row r="2487" spans="1:8" collapsed="1">
      <c r="A2487" s="390" t="s">
        <v>1032</v>
      </c>
      <c r="B2487" s="394"/>
      <c r="C2487" s="392">
        <f>SUM(C2451:C2486)</f>
        <v>0</v>
      </c>
      <c r="D2487" s="392">
        <f>SUM(D2451:D2486)</f>
        <v>0</v>
      </c>
      <c r="E2487" s="392">
        <f>SUM(E2451:E2486)</f>
        <v>0</v>
      </c>
      <c r="F2487" s="392">
        <f>SUM(F2451:F2486)</f>
        <v>0</v>
      </c>
      <c r="G2487" s="392">
        <f>SUM(G2451:G2486)</f>
        <v>0</v>
      </c>
      <c r="H2487" s="393"/>
    </row>
    <row r="2488" spans="1:8" hidden="1" outlineLevel="1">
      <c r="A2488" s="390"/>
      <c r="B2488" s="394"/>
      <c r="C2488" s="392">
        <f>'ARL Fed'!$C$76</f>
        <v>0</v>
      </c>
      <c r="D2488" s="392">
        <f>'ARL Fed'!$D$76</f>
        <v>0</v>
      </c>
      <c r="E2488" s="392">
        <f>'ARL Fed'!$E$76</f>
        <v>0</v>
      </c>
      <c r="F2488" s="392">
        <f>'ARL Fed'!$F$76</f>
        <v>0</v>
      </c>
      <c r="G2488" s="392">
        <f>'ARL Fed'!$G$76</f>
        <v>0</v>
      </c>
      <c r="H2488" s="393"/>
    </row>
    <row r="2489" spans="1:8" hidden="1" outlineLevel="1" collapsed="1">
      <c r="A2489" s="390"/>
      <c r="B2489" s="394"/>
      <c r="C2489" s="392">
        <f>'ASU Fed'!$C$76</f>
        <v>0</v>
      </c>
      <c r="D2489" s="392">
        <f>'ASU Fed'!$D$76</f>
        <v>0</v>
      </c>
      <c r="E2489" s="392">
        <f>'ASU Fed'!$E$76</f>
        <v>0</v>
      </c>
      <c r="F2489" s="392">
        <f>'ASU Fed'!$F$76</f>
        <v>0</v>
      </c>
      <c r="G2489" s="392">
        <f>'ASU Fed'!$G$76</f>
        <v>0</v>
      </c>
      <c r="H2489" s="393"/>
    </row>
    <row r="2490" spans="1:8" hidden="1" outlineLevel="1" collapsed="1">
      <c r="A2490" s="390"/>
      <c r="B2490" s="394"/>
      <c r="C2490" s="392">
        <f>'AUS1 Fed'!$C$76</f>
        <v>0</v>
      </c>
      <c r="D2490" s="392">
        <f>'AUS1 Fed'!$D$76</f>
        <v>0</v>
      </c>
      <c r="E2490" s="392">
        <f>'AUS1 Fed'!$E$76</f>
        <v>0</v>
      </c>
      <c r="F2490" s="392">
        <f>'AUS1 Fed'!$F$76</f>
        <v>0</v>
      </c>
      <c r="G2490" s="392">
        <f>'AUS1 Fed'!$G$76</f>
        <v>0</v>
      </c>
      <c r="H2490" s="393"/>
    </row>
    <row r="2491" spans="1:8" hidden="1" outlineLevel="1" collapsed="1">
      <c r="A2491" s="390"/>
      <c r="B2491" s="394"/>
      <c r="C2491" s="392">
        <f>'Dal Fed'!$C$76</f>
        <v>0</v>
      </c>
      <c r="D2491" s="392">
        <f>'Dal Fed'!$D$76</f>
        <v>0</v>
      </c>
      <c r="E2491" s="392">
        <f>'Dal Fed'!$E$76</f>
        <v>0</v>
      </c>
      <c r="F2491" s="392">
        <f>'Dal Fed'!$F$76</f>
        <v>0</v>
      </c>
      <c r="G2491" s="392">
        <f>'Dal Fed'!$G$76</f>
        <v>0</v>
      </c>
      <c r="H2491" s="393"/>
    </row>
    <row r="2492" spans="1:8" hidden="1" outlineLevel="1" collapsed="1">
      <c r="A2492" s="390"/>
      <c r="B2492" s="394"/>
      <c r="C2492" s="392">
        <f>'E-P Fed'!$C$76</f>
        <v>0</v>
      </c>
      <c r="D2492" s="392">
        <f>'E-P Fed'!$D$76</f>
        <v>0</v>
      </c>
      <c r="E2492" s="392">
        <f>'E-P Fed'!$E$76</f>
        <v>0</v>
      </c>
      <c r="F2492" s="392">
        <f>'E-P Fed'!$F$76</f>
        <v>0</v>
      </c>
      <c r="G2492" s="392">
        <f>'E-P Fed'!$G$76</f>
        <v>0</v>
      </c>
      <c r="H2492" s="393"/>
    </row>
    <row r="2493" spans="1:8" hidden="1" outlineLevel="1" collapsed="1">
      <c r="A2493" s="390"/>
      <c r="B2493" s="394"/>
      <c r="C2493" s="392">
        <f>'LU Fed'!$C$76</f>
        <v>0</v>
      </c>
      <c r="D2493" s="392">
        <f>'LU Fed'!$D$76</f>
        <v>0</v>
      </c>
      <c r="E2493" s="392">
        <f>'LU Fed'!$E$76</f>
        <v>0</v>
      </c>
      <c r="F2493" s="392">
        <f>'LU Fed'!$F$76</f>
        <v>0</v>
      </c>
      <c r="G2493" s="392">
        <f>'LU Fed'!$G$76</f>
        <v>0</v>
      </c>
      <c r="H2493" s="393"/>
    </row>
    <row r="2494" spans="1:8" hidden="1" outlineLevel="1" collapsed="1">
      <c r="A2494" s="390"/>
      <c r="B2494" s="394"/>
      <c r="C2494" s="392">
        <f>'MIdWST Fed'!$C$76</f>
        <v>0</v>
      </c>
      <c r="D2494" s="392">
        <f>'MIdWST Fed'!$D$76</f>
        <v>0</v>
      </c>
      <c r="E2494" s="392">
        <f>'MIdWST Fed'!$E$76</f>
        <v>0</v>
      </c>
      <c r="F2494" s="392">
        <f>'MIdWST Fed'!$F$76</f>
        <v>0</v>
      </c>
      <c r="G2494" s="392">
        <f>'MIdWST Fed'!$G$76</f>
        <v>0</v>
      </c>
      <c r="H2494" s="393"/>
    </row>
    <row r="2495" spans="1:8" hidden="1" outlineLevel="1" collapsed="1">
      <c r="A2495" s="390"/>
      <c r="B2495" s="394"/>
      <c r="C2495" s="392">
        <f>'P-B Fed'!$C$76</f>
        <v>0</v>
      </c>
      <c r="D2495" s="392">
        <f>'P-B Fed'!$D$76</f>
        <v>0</v>
      </c>
      <c r="E2495" s="392">
        <f>'P-B Fed'!$E$76</f>
        <v>0</v>
      </c>
      <c r="F2495" s="392">
        <f>'P-B Fed'!$F$76</f>
        <v>0</v>
      </c>
      <c r="G2495" s="392">
        <f>'P-B Fed'!$G$76</f>
        <v>0</v>
      </c>
      <c r="H2495" s="393"/>
    </row>
    <row r="2496" spans="1:8" hidden="1" outlineLevel="1" collapsed="1">
      <c r="A2496" s="390"/>
      <c r="B2496" s="394"/>
      <c r="C2496" s="392">
        <f>'PVAMU Fed'!$C$76</f>
        <v>0</v>
      </c>
      <c r="D2496" s="392">
        <f>'PVAMU Fed'!$D$76</f>
        <v>0</v>
      </c>
      <c r="E2496" s="392">
        <f>'PVAMU Fed'!$E$76</f>
        <v>0</v>
      </c>
      <c r="F2496" s="392">
        <f>'PVAMU Fed'!$F$76</f>
        <v>0</v>
      </c>
      <c r="G2496" s="392">
        <f>'PVAMU Fed'!$G$76</f>
        <v>0</v>
      </c>
      <c r="H2496" s="393"/>
    </row>
    <row r="2497" spans="1:8" hidden="1" outlineLevel="1" collapsed="1">
      <c r="A2497" s="390"/>
      <c r="B2497" s="394"/>
      <c r="C2497" s="392">
        <f>'RGV1 Fed'!$C$76</f>
        <v>0</v>
      </c>
      <c r="D2497" s="392">
        <f>'RGV1 Fed'!$D$76</f>
        <v>0</v>
      </c>
      <c r="E2497" s="392">
        <f>'RGV1 Fed'!$E$76</f>
        <v>0</v>
      </c>
      <c r="F2497" s="392">
        <f>'RGV1 Fed'!$F$76</f>
        <v>0</v>
      </c>
      <c r="G2497" s="392">
        <f>'RGV1 Fed'!$G$76</f>
        <v>0</v>
      </c>
      <c r="H2497" s="393"/>
    </row>
    <row r="2498" spans="1:8" hidden="1" outlineLevel="1" collapsed="1">
      <c r="A2498" s="390"/>
      <c r="B2498" s="394"/>
      <c r="C2498" s="392">
        <f>'S-A Fed'!$C$76</f>
        <v>0</v>
      </c>
      <c r="D2498" s="392">
        <f>'S-A Fed'!$D$76</f>
        <v>0</v>
      </c>
      <c r="E2498" s="392">
        <f>'S-A Fed'!$E$76</f>
        <v>0</v>
      </c>
      <c r="F2498" s="392">
        <f>'S-A Fed'!$F$76</f>
        <v>0</v>
      </c>
      <c r="G2498" s="392">
        <f>'S-A Fed'!$G$76</f>
        <v>0</v>
      </c>
      <c r="H2498" s="393"/>
    </row>
    <row r="2499" spans="1:8" hidden="1" outlineLevel="1" collapsed="1">
      <c r="A2499" s="390"/>
      <c r="B2499" s="394"/>
      <c r="C2499" s="392">
        <f>'SFA Fed'!$C$76</f>
        <v>0</v>
      </c>
      <c r="D2499" s="392">
        <f>'SFA Fed'!$D$76</f>
        <v>0</v>
      </c>
      <c r="E2499" s="392">
        <f>'SFA Fed'!$E$76</f>
        <v>0</v>
      </c>
      <c r="F2499" s="392">
        <f>'SFA Fed'!$F$76</f>
        <v>0</v>
      </c>
      <c r="G2499" s="392">
        <f>'SFA Fed'!$G$76</f>
        <v>0</v>
      </c>
      <c r="H2499" s="393"/>
    </row>
    <row r="2500" spans="1:8" hidden="1" outlineLevel="1" collapsed="1">
      <c r="A2500" s="390"/>
      <c r="B2500" s="394"/>
      <c r="C2500" s="392">
        <f>'SHSU1 Fed'!$C$76</f>
        <v>0</v>
      </c>
      <c r="D2500" s="392">
        <f>'SHSU1 Fed'!$D$76</f>
        <v>0</v>
      </c>
      <c r="E2500" s="392">
        <f>'SHSU1 Fed'!$E$76</f>
        <v>0</v>
      </c>
      <c r="F2500" s="392">
        <f>'SHSU1 Fed'!$F$76</f>
        <v>0</v>
      </c>
      <c r="G2500" s="392">
        <f>'SHSU1 Fed'!$G$76</f>
        <v>0</v>
      </c>
      <c r="H2500" s="393"/>
    </row>
    <row r="2501" spans="1:8" hidden="1" outlineLevel="1" collapsed="1">
      <c r="A2501" s="390"/>
      <c r="B2501" s="394"/>
      <c r="C2501" s="392">
        <f>'SRSU Fed'!$C$76</f>
        <v>0</v>
      </c>
      <c r="D2501" s="392">
        <f>'SRSU Fed'!$D$76</f>
        <v>0</v>
      </c>
      <c r="E2501" s="392">
        <f>'SRSU Fed'!$E$76</f>
        <v>0</v>
      </c>
      <c r="F2501" s="392">
        <f>'SRSU Fed'!$F$76</f>
        <v>0</v>
      </c>
      <c r="G2501" s="392">
        <f>'SRSU Fed'!$G$76</f>
        <v>0</v>
      </c>
      <c r="H2501" s="393"/>
    </row>
    <row r="2502" spans="1:8" hidden="1" outlineLevel="1" collapsed="1">
      <c r="A2502" s="390"/>
      <c r="B2502" s="394"/>
      <c r="C2502" s="392">
        <f>'TAMIU Fed'!$C$76</f>
        <v>0</v>
      </c>
      <c r="D2502" s="392">
        <f>'TAMIU Fed'!$D$76</f>
        <v>0</v>
      </c>
      <c r="E2502" s="392">
        <f>'TAMIU Fed'!$E$76</f>
        <v>0</v>
      </c>
      <c r="F2502" s="392">
        <f>'TAMIU Fed'!$F$76</f>
        <v>0</v>
      </c>
      <c r="G2502" s="392">
        <f>'TAMIU Fed'!$G$76</f>
        <v>0</v>
      </c>
      <c r="H2502" s="393"/>
    </row>
    <row r="2503" spans="1:8" hidden="1" outlineLevel="1" collapsed="1">
      <c r="A2503" s="390"/>
      <c r="B2503" s="394"/>
      <c r="C2503" s="392">
        <f>'TAMU Fed'!$C$76</f>
        <v>0</v>
      </c>
      <c r="D2503" s="392">
        <f>'TAMU Fed'!$D$76</f>
        <v>0</v>
      </c>
      <c r="E2503" s="392">
        <f>'TAMU Fed'!$E$76</f>
        <v>0</v>
      </c>
      <c r="F2503" s="392">
        <f>'TAMU Fed'!$F$76</f>
        <v>0</v>
      </c>
      <c r="G2503" s="392">
        <f>'TAMU Fed'!$G$76</f>
        <v>0</v>
      </c>
      <c r="H2503" s="393"/>
    </row>
    <row r="2504" spans="1:8" hidden="1" outlineLevel="1" collapsed="1">
      <c r="A2504" s="390"/>
      <c r="B2504" s="394"/>
      <c r="C2504" s="392">
        <f>'TAMUC Fed'!$C$76</f>
        <v>0</v>
      </c>
      <c r="D2504" s="392">
        <f>'TAMUC Fed'!$D$76</f>
        <v>0</v>
      </c>
      <c r="E2504" s="392">
        <f>'TAMUC Fed'!$E$76</f>
        <v>0</v>
      </c>
      <c r="F2504" s="392">
        <f>'TAMUC Fed'!$F$76</f>
        <v>0</v>
      </c>
      <c r="G2504" s="392">
        <f>'TAMUC Fed'!$G$76</f>
        <v>0</v>
      </c>
      <c r="H2504" s="393"/>
    </row>
    <row r="2505" spans="1:8" hidden="1" outlineLevel="1" collapsed="1">
      <c r="A2505" s="390"/>
      <c r="B2505" s="394"/>
      <c r="C2505" s="392">
        <f>'TAMUCC Fed'!$C$76</f>
        <v>0</v>
      </c>
      <c r="D2505" s="392">
        <f>'TAMUCC Fed'!$D$76</f>
        <v>0</v>
      </c>
      <c r="E2505" s="392">
        <f>'TAMUCC Fed'!$E$76</f>
        <v>0</v>
      </c>
      <c r="F2505" s="392">
        <f>'TAMUCC Fed'!$F$76</f>
        <v>0</v>
      </c>
      <c r="G2505" s="392">
        <f>'TAMUCC Fed'!$G$76</f>
        <v>0</v>
      </c>
      <c r="H2505" s="393"/>
    </row>
    <row r="2506" spans="1:8" hidden="1" outlineLevel="1" collapsed="1">
      <c r="A2506" s="390"/>
      <c r="B2506" s="394"/>
      <c r="C2506" s="392">
        <f>'TAMUCT Fed'!$C$76</f>
        <v>0</v>
      </c>
      <c r="D2506" s="392">
        <f>'TAMUCT Fed'!$D$76</f>
        <v>0</v>
      </c>
      <c r="E2506" s="392">
        <f>'TAMUCT Fed'!$E$76</f>
        <v>0</v>
      </c>
      <c r="F2506" s="392">
        <f>'TAMUCT Fed'!$F$76</f>
        <v>0</v>
      </c>
      <c r="G2506" s="392">
        <f>'TAMUCT Fed'!$G$76</f>
        <v>0</v>
      </c>
      <c r="H2506" s="393"/>
    </row>
    <row r="2507" spans="1:8" hidden="1" outlineLevel="1" collapsed="1">
      <c r="A2507" s="390"/>
      <c r="B2507" s="394"/>
      <c r="C2507" s="392">
        <f>'TAMUG Fed'!$C$76</f>
        <v>0</v>
      </c>
      <c r="D2507" s="392">
        <f>'TAMUG Fed'!$D$76</f>
        <v>0</v>
      </c>
      <c r="E2507" s="392">
        <f>'TAMUG Fed'!$E$76</f>
        <v>0</v>
      </c>
      <c r="F2507" s="392">
        <f>'TAMUG Fed'!$F$76</f>
        <v>0</v>
      </c>
      <c r="G2507" s="392">
        <f>'TAMUG Fed'!$G$76</f>
        <v>0</v>
      </c>
      <c r="H2507" s="393"/>
    </row>
    <row r="2508" spans="1:8" hidden="1" outlineLevel="1" collapsed="1">
      <c r="A2508" s="390"/>
      <c r="B2508" s="394"/>
      <c r="C2508" s="392">
        <f>'TAMUK Fed'!$C$76</f>
        <v>0</v>
      </c>
      <c r="D2508" s="392">
        <f>'TAMUK Fed'!$D$76</f>
        <v>0</v>
      </c>
      <c r="E2508" s="392">
        <f>'TAMUK Fed'!$E$76</f>
        <v>0</v>
      </c>
      <c r="F2508" s="392">
        <f>'TAMUK Fed'!$F$76</f>
        <v>0</v>
      </c>
      <c r="G2508" s="392">
        <f>'TAMUK Fed'!$G$76</f>
        <v>0</v>
      </c>
      <c r="H2508" s="393"/>
    </row>
    <row r="2509" spans="1:8" hidden="1" outlineLevel="1" collapsed="1">
      <c r="A2509" s="390"/>
      <c r="B2509" s="394"/>
      <c r="C2509" s="392">
        <f>'TAMUSA Fed'!$C$76</f>
        <v>0</v>
      </c>
      <c r="D2509" s="392">
        <f>'TAMUSA Fed'!$D$76</f>
        <v>0</v>
      </c>
      <c r="E2509" s="392">
        <f>'TAMUSA Fed'!$E$76</f>
        <v>0</v>
      </c>
      <c r="F2509" s="392">
        <f>'TAMUSA Fed'!$F$76</f>
        <v>0</v>
      </c>
      <c r="G2509" s="392">
        <f>'TAMUSA Fed'!$G$76</f>
        <v>0</v>
      </c>
      <c r="H2509" s="393"/>
    </row>
    <row r="2510" spans="1:8" hidden="1" outlineLevel="1" collapsed="1">
      <c r="A2510" s="390"/>
      <c r="B2510" s="394"/>
      <c r="C2510" s="392">
        <f>'TAMUT Fed'!$C$76</f>
        <v>0</v>
      </c>
      <c r="D2510" s="392">
        <f>'TAMUT Fed'!$D$76</f>
        <v>0</v>
      </c>
      <c r="E2510" s="392">
        <f>'TAMUT Fed'!$E$76</f>
        <v>0</v>
      </c>
      <c r="F2510" s="392">
        <f>'TAMUT Fed'!$F$76</f>
        <v>0</v>
      </c>
      <c r="G2510" s="392">
        <f>'TAMUT Fed'!$G$76</f>
        <v>0</v>
      </c>
      <c r="H2510" s="393"/>
    </row>
    <row r="2511" spans="1:8" hidden="1" outlineLevel="1" collapsed="1">
      <c r="A2511" s="390"/>
      <c r="B2511" s="394"/>
      <c r="C2511" s="392">
        <f>'TARLST Fed'!$C$76</f>
        <v>0</v>
      </c>
      <c r="D2511" s="392">
        <f>'TARLST Fed'!$D$76</f>
        <v>0</v>
      </c>
      <c r="E2511" s="392">
        <f>'TARLST Fed'!$E$76</f>
        <v>0</v>
      </c>
      <c r="F2511" s="392">
        <f>'TARLST Fed'!$F$76</f>
        <v>0</v>
      </c>
      <c r="G2511" s="392">
        <f>'TARLST Fed'!$G$76</f>
        <v>0</v>
      </c>
      <c r="H2511" s="393"/>
    </row>
    <row r="2512" spans="1:8" hidden="1" outlineLevel="1" collapsed="1">
      <c r="A2512" s="390"/>
      <c r="B2512" s="394"/>
      <c r="C2512" s="392">
        <f>'TSU Fed'!$C$76</f>
        <v>0</v>
      </c>
      <c r="D2512" s="392">
        <f>'TSU Fed'!$D$76</f>
        <v>0</v>
      </c>
      <c r="E2512" s="392">
        <f>'TSU Fed'!$E$76</f>
        <v>0</v>
      </c>
      <c r="F2512" s="392">
        <f>'TSU Fed'!$F$76</f>
        <v>0</v>
      </c>
      <c r="G2512" s="392">
        <f>'TSU Fed'!$G$76</f>
        <v>0</v>
      </c>
      <c r="H2512" s="393"/>
    </row>
    <row r="2513" spans="1:8" hidden="1" outlineLevel="1" collapsed="1">
      <c r="A2513" s="390"/>
      <c r="B2513" s="394"/>
      <c r="C2513" s="392">
        <f>'TTU Fed'!$C$76</f>
        <v>0</v>
      </c>
      <c r="D2513" s="392">
        <f>'TTU Fed'!$D$76</f>
        <v>0</v>
      </c>
      <c r="E2513" s="392">
        <f>'TTU Fed'!$E$76</f>
        <v>0</v>
      </c>
      <c r="F2513" s="392">
        <f>'TTU Fed'!$F$76</f>
        <v>0</v>
      </c>
      <c r="G2513" s="392">
        <f>'TTU Fed'!$G$76</f>
        <v>0</v>
      </c>
      <c r="H2513" s="393"/>
    </row>
    <row r="2514" spans="1:8" hidden="1" outlineLevel="1" collapsed="1">
      <c r="A2514" s="390"/>
      <c r="B2514" s="394"/>
      <c r="C2514" s="392">
        <f>'TWU Fed'!$C$76</f>
        <v>0</v>
      </c>
      <c r="D2514" s="392">
        <f>'TWU Fed'!$D$76</f>
        <v>0</v>
      </c>
      <c r="E2514" s="392">
        <f>'TWU Fed'!$E$76</f>
        <v>0</v>
      </c>
      <c r="F2514" s="392">
        <f>'TWU Fed'!$F$76</f>
        <v>0</v>
      </c>
      <c r="G2514" s="392">
        <f>'TWU Fed'!$G$76</f>
        <v>0</v>
      </c>
      <c r="H2514" s="393"/>
    </row>
    <row r="2515" spans="1:8" hidden="1" outlineLevel="1" collapsed="1">
      <c r="A2515" s="390"/>
      <c r="B2515" s="394"/>
      <c r="C2515" s="392">
        <f>'TXST Fed'!$C$76</f>
        <v>0</v>
      </c>
      <c r="D2515" s="392">
        <f>'TXST Fed'!$D$76</f>
        <v>0</v>
      </c>
      <c r="E2515" s="392">
        <f>'TXST Fed'!$E$76</f>
        <v>0</v>
      </c>
      <c r="F2515" s="392">
        <f>'TXST Fed'!$F$76</f>
        <v>0</v>
      </c>
      <c r="G2515" s="392">
        <f>'TXST Fed'!$G$76</f>
        <v>0</v>
      </c>
      <c r="H2515" s="393"/>
    </row>
    <row r="2516" spans="1:8" hidden="1" outlineLevel="1" collapsed="1">
      <c r="A2516" s="390"/>
      <c r="B2516" s="394"/>
      <c r="C2516" s="392">
        <f>'TYL Fed'!$C$76</f>
        <v>0</v>
      </c>
      <c r="D2516" s="392">
        <f>'TYL Fed'!$D$76</f>
        <v>0</v>
      </c>
      <c r="E2516" s="392">
        <f>'TYL Fed'!$E$76</f>
        <v>0</v>
      </c>
      <c r="F2516" s="392">
        <f>'TYL Fed'!$F$76</f>
        <v>0</v>
      </c>
      <c r="G2516" s="392">
        <f>'TYL Fed'!$G$76</f>
        <v>0</v>
      </c>
      <c r="H2516" s="393"/>
    </row>
    <row r="2517" spans="1:8" hidden="1" outlineLevel="1" collapsed="1">
      <c r="A2517" s="390"/>
      <c r="B2517" s="394"/>
      <c r="C2517" s="392">
        <f>'UH1 Fed'!$C$76</f>
        <v>0</v>
      </c>
      <c r="D2517" s="392">
        <f>'UH1 Fed'!$D$76</f>
        <v>0</v>
      </c>
      <c r="E2517" s="392">
        <f>'UH1 Fed'!$E$76</f>
        <v>0</v>
      </c>
      <c r="F2517" s="392">
        <f>'UH1 Fed'!$F$76</f>
        <v>0</v>
      </c>
      <c r="G2517" s="392">
        <f>'UH1 Fed'!$G$76</f>
        <v>0</v>
      </c>
      <c r="H2517" s="393"/>
    </row>
    <row r="2518" spans="1:8" hidden="1" outlineLevel="1" collapsed="1">
      <c r="A2518" s="390"/>
      <c r="B2518" s="394"/>
      <c r="C2518" s="392">
        <f>'UHCL Fed'!$C$76</f>
        <v>0</v>
      </c>
      <c r="D2518" s="392">
        <f>'UHCL Fed'!$D$76</f>
        <v>0</v>
      </c>
      <c r="E2518" s="392">
        <f>'UHCL Fed'!$E$76</f>
        <v>0</v>
      </c>
      <c r="F2518" s="392">
        <f>'UHCL Fed'!$F$76</f>
        <v>0</v>
      </c>
      <c r="G2518" s="392">
        <f>'UHCL Fed'!$G$76</f>
        <v>0</v>
      </c>
      <c r="H2518" s="393"/>
    </row>
    <row r="2519" spans="1:8" hidden="1" outlineLevel="1" collapsed="1">
      <c r="A2519" s="390"/>
      <c r="B2519" s="394"/>
      <c r="C2519" s="392">
        <f>'UHD Fed'!$C$76</f>
        <v>0</v>
      </c>
      <c r="D2519" s="392">
        <f>'UHD Fed'!$D$76</f>
        <v>0</v>
      </c>
      <c r="E2519" s="392">
        <f>'UHD Fed'!$E$76</f>
        <v>0</v>
      </c>
      <c r="F2519" s="392">
        <f>'UHD Fed'!$F$76</f>
        <v>0</v>
      </c>
      <c r="G2519" s="392">
        <f>'UHD Fed'!$G$76</f>
        <v>0</v>
      </c>
      <c r="H2519" s="393"/>
    </row>
    <row r="2520" spans="1:8" hidden="1" outlineLevel="1" collapsed="1">
      <c r="A2520" s="390"/>
      <c r="B2520" s="394"/>
      <c r="C2520" s="392">
        <f>'UHV Fed'!$C$76</f>
        <v>0</v>
      </c>
      <c r="D2520" s="392">
        <f>'UHV Fed'!$D$76</f>
        <v>0</v>
      </c>
      <c r="E2520" s="392">
        <f>'UHV Fed'!$E$76</f>
        <v>0</v>
      </c>
      <c r="F2520" s="392">
        <f>'UHV Fed'!$F$76</f>
        <v>0</v>
      </c>
      <c r="G2520" s="392">
        <f>'UHV Fed'!$G$76</f>
        <v>0</v>
      </c>
      <c r="H2520" s="393"/>
    </row>
    <row r="2521" spans="1:8" hidden="1" outlineLevel="1" collapsed="1">
      <c r="A2521" s="390"/>
      <c r="B2521" s="394"/>
      <c r="C2521" s="392">
        <f>'UNT Fed'!$C$76</f>
        <v>0</v>
      </c>
      <c r="D2521" s="392">
        <f>'UNT Fed'!$D$76</f>
        <v>0</v>
      </c>
      <c r="E2521" s="392">
        <f>'UNT Fed'!$E$76</f>
        <v>0</v>
      </c>
      <c r="F2521" s="392">
        <f>'UNT Fed'!$F$76</f>
        <v>0</v>
      </c>
      <c r="G2521" s="392">
        <f>'UNT Fed'!$G$76</f>
        <v>0</v>
      </c>
      <c r="H2521" s="393"/>
    </row>
    <row r="2522" spans="1:8" hidden="1" outlineLevel="1" collapsed="1">
      <c r="A2522" s="390"/>
      <c r="B2522" s="394"/>
      <c r="C2522" s="392">
        <f>'UNTD Fed'!$C$76</f>
        <v>0</v>
      </c>
      <c r="D2522" s="392">
        <f>'UNTD Fed'!$D$76</f>
        <v>0</v>
      </c>
      <c r="E2522" s="392">
        <f>'UNTD Fed'!$E$76</f>
        <v>0</v>
      </c>
      <c r="F2522" s="392">
        <f>'UNTD Fed'!$F$76</f>
        <v>0</v>
      </c>
      <c r="G2522" s="392">
        <f>'UNTD Fed'!$G$76</f>
        <v>0</v>
      </c>
      <c r="H2522" s="393"/>
    </row>
    <row r="2523" spans="1:8" hidden="1" outlineLevel="1" collapsed="1">
      <c r="A2523" s="390"/>
      <c r="B2523" s="394"/>
      <c r="C2523" s="392">
        <f>'WTAMU Fed'!$C$76</f>
        <v>0</v>
      </c>
      <c r="D2523" s="392">
        <f>'WTAMU Fed'!$D$76</f>
        <v>0</v>
      </c>
      <c r="E2523" s="392">
        <f>'WTAMU Fed'!$E$76</f>
        <v>0</v>
      </c>
      <c r="F2523" s="392">
        <f>'WTAMU Fed'!$F$76</f>
        <v>0</v>
      </c>
      <c r="G2523" s="392">
        <f>'WTAMU Fed'!$G$76</f>
        <v>0</v>
      </c>
      <c r="H2523" s="393"/>
    </row>
    <row r="2524" spans="1:8" collapsed="1">
      <c r="A2524" s="390" t="s">
        <v>1032</v>
      </c>
      <c r="B2524" s="394"/>
      <c r="C2524" s="392">
        <f>SUM(C2488:C2523)</f>
        <v>0</v>
      </c>
      <c r="D2524" s="392">
        <f>SUM(D2488:D2523)</f>
        <v>0</v>
      </c>
      <c r="E2524" s="392">
        <f>SUM(E2488:E2523)</f>
        <v>0</v>
      </c>
      <c r="F2524" s="392">
        <f>SUM(F2488:F2523)</f>
        <v>0</v>
      </c>
      <c r="G2524" s="392">
        <f>SUM(G2488:G2523)</f>
        <v>0</v>
      </c>
      <c r="H2524" s="393"/>
    </row>
    <row r="2525" spans="1:8" hidden="1" outlineLevel="1">
      <c r="A2525" s="390"/>
      <c r="B2525" s="394"/>
      <c r="C2525" s="392">
        <f>'ARL Fed'!$C$77</f>
        <v>0</v>
      </c>
      <c r="D2525" s="392">
        <f>'ARL Fed'!$D$77</f>
        <v>0</v>
      </c>
      <c r="E2525" s="392">
        <f>'ARL Fed'!$E$77</f>
        <v>0</v>
      </c>
      <c r="F2525" s="392">
        <f>'ARL Fed'!$F$77</f>
        <v>0</v>
      </c>
      <c r="G2525" s="392">
        <f>'ARL Fed'!$G$77</f>
        <v>0</v>
      </c>
      <c r="H2525" s="393"/>
    </row>
    <row r="2526" spans="1:8" hidden="1" outlineLevel="1" collapsed="1">
      <c r="A2526" s="390"/>
      <c r="B2526" s="394"/>
      <c r="C2526" s="392">
        <f>'ASU Fed'!$C$77</f>
        <v>0</v>
      </c>
      <c r="D2526" s="392">
        <f>'ASU Fed'!$D$77</f>
        <v>0</v>
      </c>
      <c r="E2526" s="392">
        <f>'ASU Fed'!$E$77</f>
        <v>0</v>
      </c>
      <c r="F2526" s="392">
        <f>'ASU Fed'!$F$77</f>
        <v>0</v>
      </c>
      <c r="G2526" s="392">
        <f>'ASU Fed'!$G$77</f>
        <v>0</v>
      </c>
      <c r="H2526" s="393"/>
    </row>
    <row r="2527" spans="1:8" hidden="1" outlineLevel="1" collapsed="1">
      <c r="A2527" s="390"/>
      <c r="B2527" s="394"/>
      <c r="C2527" s="392">
        <f>'AUS1 Fed'!$C$77</f>
        <v>0</v>
      </c>
      <c r="D2527" s="392">
        <f>'AUS1 Fed'!$D$77</f>
        <v>0</v>
      </c>
      <c r="E2527" s="392">
        <f>'AUS1 Fed'!$E$77</f>
        <v>0</v>
      </c>
      <c r="F2527" s="392">
        <f>'AUS1 Fed'!$F$77</f>
        <v>0</v>
      </c>
      <c r="G2527" s="392">
        <f>'AUS1 Fed'!$G$77</f>
        <v>0</v>
      </c>
      <c r="H2527" s="393"/>
    </row>
    <row r="2528" spans="1:8" hidden="1" outlineLevel="1" collapsed="1">
      <c r="A2528" s="390"/>
      <c r="B2528" s="394"/>
      <c r="C2528" s="392">
        <f>'Dal Fed'!$C$77</f>
        <v>0</v>
      </c>
      <c r="D2528" s="392">
        <f>'Dal Fed'!$D$77</f>
        <v>0</v>
      </c>
      <c r="E2528" s="392">
        <f>'Dal Fed'!$E$77</f>
        <v>0</v>
      </c>
      <c r="F2528" s="392">
        <f>'Dal Fed'!$F$77</f>
        <v>0</v>
      </c>
      <c r="G2528" s="392">
        <f>'Dal Fed'!$G$77</f>
        <v>0</v>
      </c>
      <c r="H2528" s="393"/>
    </row>
    <row r="2529" spans="1:8" hidden="1" outlineLevel="1" collapsed="1">
      <c r="A2529" s="390"/>
      <c r="B2529" s="394"/>
      <c r="C2529" s="392">
        <f>'E-P Fed'!$C$77</f>
        <v>0</v>
      </c>
      <c r="D2529" s="392">
        <f>'E-P Fed'!$D$77</f>
        <v>0</v>
      </c>
      <c r="E2529" s="392">
        <f>'E-P Fed'!$E$77</f>
        <v>0</v>
      </c>
      <c r="F2529" s="392">
        <f>'E-P Fed'!$F$77</f>
        <v>0</v>
      </c>
      <c r="G2529" s="392">
        <f>'E-P Fed'!$G$77</f>
        <v>0</v>
      </c>
      <c r="H2529" s="393"/>
    </row>
    <row r="2530" spans="1:8" hidden="1" outlineLevel="1" collapsed="1">
      <c r="A2530" s="390"/>
      <c r="B2530" s="394"/>
      <c r="C2530" s="392">
        <f>'LU Fed'!$C$77</f>
        <v>0</v>
      </c>
      <c r="D2530" s="392">
        <f>'LU Fed'!$D$77</f>
        <v>0</v>
      </c>
      <c r="E2530" s="392">
        <f>'LU Fed'!$E$77</f>
        <v>0</v>
      </c>
      <c r="F2530" s="392">
        <f>'LU Fed'!$F$77</f>
        <v>0</v>
      </c>
      <c r="G2530" s="392">
        <f>'LU Fed'!$G$77</f>
        <v>0</v>
      </c>
      <c r="H2530" s="393"/>
    </row>
    <row r="2531" spans="1:8" hidden="1" outlineLevel="1" collapsed="1">
      <c r="A2531" s="390"/>
      <c r="B2531" s="394"/>
      <c r="C2531" s="392">
        <f>'MIdWST Fed'!$C$77</f>
        <v>0</v>
      </c>
      <c r="D2531" s="392">
        <f>'MIdWST Fed'!$D$77</f>
        <v>0</v>
      </c>
      <c r="E2531" s="392">
        <f>'MIdWST Fed'!$E$77</f>
        <v>0</v>
      </c>
      <c r="F2531" s="392">
        <f>'MIdWST Fed'!$F$77</f>
        <v>0</v>
      </c>
      <c r="G2531" s="392">
        <f>'MIdWST Fed'!$G$77</f>
        <v>0</v>
      </c>
      <c r="H2531" s="393"/>
    </row>
    <row r="2532" spans="1:8" hidden="1" outlineLevel="1" collapsed="1">
      <c r="A2532" s="390"/>
      <c r="B2532" s="394"/>
      <c r="C2532" s="392">
        <f>'P-B Fed'!$C$77</f>
        <v>0</v>
      </c>
      <c r="D2532" s="392">
        <f>'P-B Fed'!$D$77</f>
        <v>0</v>
      </c>
      <c r="E2532" s="392">
        <f>'P-B Fed'!$E$77</f>
        <v>0</v>
      </c>
      <c r="F2532" s="392">
        <f>'P-B Fed'!$F$77</f>
        <v>0</v>
      </c>
      <c r="G2532" s="392">
        <f>'P-B Fed'!$G$77</f>
        <v>0</v>
      </c>
      <c r="H2532" s="393"/>
    </row>
    <row r="2533" spans="1:8" hidden="1" outlineLevel="1" collapsed="1">
      <c r="A2533" s="390"/>
      <c r="B2533" s="394"/>
      <c r="C2533" s="392">
        <f>'PVAMU Fed'!$C$77</f>
        <v>0</v>
      </c>
      <c r="D2533" s="392">
        <f>'PVAMU Fed'!$D$77</f>
        <v>0</v>
      </c>
      <c r="E2533" s="392">
        <f>'PVAMU Fed'!$E$77</f>
        <v>0</v>
      </c>
      <c r="F2533" s="392">
        <f>'PVAMU Fed'!$F$77</f>
        <v>0</v>
      </c>
      <c r="G2533" s="392">
        <f>'PVAMU Fed'!$G$77</f>
        <v>0</v>
      </c>
      <c r="H2533" s="393"/>
    </row>
    <row r="2534" spans="1:8" hidden="1" outlineLevel="1" collapsed="1">
      <c r="A2534" s="390"/>
      <c r="B2534" s="394"/>
      <c r="C2534" s="392">
        <f>'RGV1 Fed'!$C$77</f>
        <v>0</v>
      </c>
      <c r="D2534" s="392">
        <f>'RGV1 Fed'!$D$77</f>
        <v>0</v>
      </c>
      <c r="E2534" s="392">
        <f>'RGV1 Fed'!$E$77</f>
        <v>0</v>
      </c>
      <c r="F2534" s="392">
        <f>'RGV1 Fed'!$F$77</f>
        <v>0</v>
      </c>
      <c r="G2534" s="392">
        <f>'RGV1 Fed'!$G$77</f>
        <v>0</v>
      </c>
      <c r="H2534" s="393"/>
    </row>
    <row r="2535" spans="1:8" hidden="1" outlineLevel="1" collapsed="1">
      <c r="A2535" s="390"/>
      <c r="B2535" s="394"/>
      <c r="C2535" s="392">
        <f>'S-A Fed'!$C$77</f>
        <v>0</v>
      </c>
      <c r="D2535" s="392">
        <f>'S-A Fed'!$D$77</f>
        <v>0</v>
      </c>
      <c r="E2535" s="392">
        <f>'S-A Fed'!$E$77</f>
        <v>0</v>
      </c>
      <c r="F2535" s="392">
        <f>'S-A Fed'!$F$77</f>
        <v>0</v>
      </c>
      <c r="G2535" s="392">
        <f>'S-A Fed'!$G$77</f>
        <v>0</v>
      </c>
      <c r="H2535" s="393"/>
    </row>
    <row r="2536" spans="1:8" hidden="1" outlineLevel="1" collapsed="1">
      <c r="A2536" s="390"/>
      <c r="B2536" s="394"/>
      <c r="C2536" s="392">
        <f>'SFA Fed'!$C$77</f>
        <v>0</v>
      </c>
      <c r="D2536" s="392">
        <f>'SFA Fed'!$D$77</f>
        <v>0</v>
      </c>
      <c r="E2536" s="392">
        <f>'SFA Fed'!$E$77</f>
        <v>0</v>
      </c>
      <c r="F2536" s="392">
        <f>'SFA Fed'!$F$77</f>
        <v>0</v>
      </c>
      <c r="G2536" s="392">
        <f>'SFA Fed'!$G$77</f>
        <v>0</v>
      </c>
      <c r="H2536" s="393"/>
    </row>
    <row r="2537" spans="1:8" hidden="1" outlineLevel="1" collapsed="1">
      <c r="A2537" s="390"/>
      <c r="B2537" s="394"/>
      <c r="C2537" s="392">
        <f>'SHSU1 Fed'!$C$77</f>
        <v>0</v>
      </c>
      <c r="D2537" s="392">
        <f>'SHSU1 Fed'!$D$77</f>
        <v>0</v>
      </c>
      <c r="E2537" s="392">
        <f>'SHSU1 Fed'!$E$77</f>
        <v>0</v>
      </c>
      <c r="F2537" s="392">
        <f>'SHSU1 Fed'!$F$77</f>
        <v>0</v>
      </c>
      <c r="G2537" s="392">
        <f>'SHSU1 Fed'!$G$77</f>
        <v>0</v>
      </c>
      <c r="H2537" s="393"/>
    </row>
    <row r="2538" spans="1:8" hidden="1" outlineLevel="1" collapsed="1">
      <c r="A2538" s="390"/>
      <c r="B2538" s="394"/>
      <c r="C2538" s="392">
        <f>'SRSU Fed'!$C$77</f>
        <v>0</v>
      </c>
      <c r="D2538" s="392">
        <f>'SRSU Fed'!$D$77</f>
        <v>0</v>
      </c>
      <c r="E2538" s="392">
        <f>'SRSU Fed'!$E$77</f>
        <v>0</v>
      </c>
      <c r="F2538" s="392">
        <f>'SRSU Fed'!$F$77</f>
        <v>0</v>
      </c>
      <c r="G2538" s="392">
        <f>'SRSU Fed'!$G$77</f>
        <v>0</v>
      </c>
      <c r="H2538" s="393"/>
    </row>
    <row r="2539" spans="1:8" hidden="1" outlineLevel="1" collapsed="1">
      <c r="A2539" s="390"/>
      <c r="B2539" s="394"/>
      <c r="C2539" s="392">
        <f>'TAMIU Fed'!$C$77</f>
        <v>0</v>
      </c>
      <c r="D2539" s="392">
        <f>'TAMIU Fed'!$D$77</f>
        <v>0</v>
      </c>
      <c r="E2539" s="392">
        <f>'TAMIU Fed'!$E$77</f>
        <v>0</v>
      </c>
      <c r="F2539" s="392">
        <f>'TAMIU Fed'!$F$77</f>
        <v>0</v>
      </c>
      <c r="G2539" s="392">
        <f>'TAMIU Fed'!$G$77</f>
        <v>0</v>
      </c>
      <c r="H2539" s="393"/>
    </row>
    <row r="2540" spans="1:8" hidden="1" outlineLevel="1" collapsed="1">
      <c r="A2540" s="390"/>
      <c r="B2540" s="394"/>
      <c r="C2540" s="392">
        <f>'TAMU Fed'!$C$77</f>
        <v>0</v>
      </c>
      <c r="D2540" s="392">
        <f>'TAMU Fed'!$D$77</f>
        <v>0</v>
      </c>
      <c r="E2540" s="392">
        <f>'TAMU Fed'!$E$77</f>
        <v>0</v>
      </c>
      <c r="F2540" s="392">
        <f>'TAMU Fed'!$F$77</f>
        <v>0</v>
      </c>
      <c r="G2540" s="392">
        <f>'TAMU Fed'!$G$77</f>
        <v>0</v>
      </c>
      <c r="H2540" s="393"/>
    </row>
    <row r="2541" spans="1:8" hidden="1" outlineLevel="1" collapsed="1">
      <c r="A2541" s="390"/>
      <c r="B2541" s="394"/>
      <c r="C2541" s="392">
        <f>'TAMUC Fed'!$C$77</f>
        <v>0</v>
      </c>
      <c r="D2541" s="392">
        <f>'TAMUC Fed'!$D$77</f>
        <v>0</v>
      </c>
      <c r="E2541" s="392">
        <f>'TAMUC Fed'!$E$77</f>
        <v>0</v>
      </c>
      <c r="F2541" s="392">
        <f>'TAMUC Fed'!$F$77</f>
        <v>0</v>
      </c>
      <c r="G2541" s="392">
        <f>'TAMUC Fed'!$G$77</f>
        <v>0</v>
      </c>
      <c r="H2541" s="393"/>
    </row>
    <row r="2542" spans="1:8" hidden="1" outlineLevel="1" collapsed="1">
      <c r="A2542" s="390"/>
      <c r="B2542" s="394"/>
      <c r="C2542" s="392">
        <f>'TAMUCC Fed'!$C$77</f>
        <v>0</v>
      </c>
      <c r="D2542" s="392">
        <f>'TAMUCC Fed'!$D$77</f>
        <v>0</v>
      </c>
      <c r="E2542" s="392">
        <f>'TAMUCC Fed'!$E$77</f>
        <v>0</v>
      </c>
      <c r="F2542" s="392">
        <f>'TAMUCC Fed'!$F$77</f>
        <v>0</v>
      </c>
      <c r="G2542" s="392">
        <f>'TAMUCC Fed'!$G$77</f>
        <v>0</v>
      </c>
      <c r="H2542" s="393"/>
    </row>
    <row r="2543" spans="1:8" hidden="1" outlineLevel="1" collapsed="1">
      <c r="A2543" s="390"/>
      <c r="B2543" s="394"/>
      <c r="C2543" s="392">
        <f>'TAMUCT Fed'!$C$77</f>
        <v>0</v>
      </c>
      <c r="D2543" s="392">
        <f>'TAMUCT Fed'!$D$77</f>
        <v>0</v>
      </c>
      <c r="E2543" s="392">
        <f>'TAMUCT Fed'!$E$77</f>
        <v>0</v>
      </c>
      <c r="F2543" s="392">
        <f>'TAMUCT Fed'!$F$77</f>
        <v>0</v>
      </c>
      <c r="G2543" s="392">
        <f>'TAMUCT Fed'!$G$77</f>
        <v>0</v>
      </c>
      <c r="H2543" s="393"/>
    </row>
    <row r="2544" spans="1:8" hidden="1" outlineLevel="1" collapsed="1">
      <c r="A2544" s="390"/>
      <c r="B2544" s="394"/>
      <c r="C2544" s="392">
        <f>'TAMUG Fed'!$C$77</f>
        <v>0</v>
      </c>
      <c r="D2544" s="392">
        <f>'TAMUG Fed'!$D$77</f>
        <v>0</v>
      </c>
      <c r="E2544" s="392">
        <f>'TAMUG Fed'!$E$77</f>
        <v>0</v>
      </c>
      <c r="F2544" s="392">
        <f>'TAMUG Fed'!$F$77</f>
        <v>0</v>
      </c>
      <c r="G2544" s="392">
        <f>'TAMUG Fed'!$G$77</f>
        <v>0</v>
      </c>
      <c r="H2544" s="393"/>
    </row>
    <row r="2545" spans="1:8" hidden="1" outlineLevel="1" collapsed="1">
      <c r="A2545" s="390"/>
      <c r="B2545" s="394"/>
      <c r="C2545" s="392">
        <f>'TAMUK Fed'!$C$77</f>
        <v>0</v>
      </c>
      <c r="D2545" s="392">
        <f>'TAMUK Fed'!$D$77</f>
        <v>0</v>
      </c>
      <c r="E2545" s="392">
        <f>'TAMUK Fed'!$E$77</f>
        <v>0</v>
      </c>
      <c r="F2545" s="392">
        <f>'TAMUK Fed'!$F$77</f>
        <v>0</v>
      </c>
      <c r="G2545" s="392">
        <f>'TAMUK Fed'!$G$77</f>
        <v>0</v>
      </c>
      <c r="H2545" s="393"/>
    </row>
    <row r="2546" spans="1:8" hidden="1" outlineLevel="1" collapsed="1">
      <c r="A2546" s="390"/>
      <c r="B2546" s="394"/>
      <c r="C2546" s="392">
        <f>'TAMUSA Fed'!$C$77</f>
        <v>0</v>
      </c>
      <c r="D2546" s="392">
        <f>'TAMUSA Fed'!$D$77</f>
        <v>0</v>
      </c>
      <c r="E2546" s="392">
        <f>'TAMUSA Fed'!$E$77</f>
        <v>0</v>
      </c>
      <c r="F2546" s="392">
        <f>'TAMUSA Fed'!$F$77</f>
        <v>0</v>
      </c>
      <c r="G2546" s="392">
        <f>'TAMUSA Fed'!$G$77</f>
        <v>0</v>
      </c>
      <c r="H2546" s="393"/>
    </row>
    <row r="2547" spans="1:8" hidden="1" outlineLevel="1" collapsed="1">
      <c r="A2547" s="390"/>
      <c r="B2547" s="394"/>
      <c r="C2547" s="392">
        <f>'TAMUT Fed'!$C$77</f>
        <v>0</v>
      </c>
      <c r="D2547" s="392">
        <f>'TAMUT Fed'!$D$77</f>
        <v>0</v>
      </c>
      <c r="E2547" s="392">
        <f>'TAMUT Fed'!$E$77</f>
        <v>0</v>
      </c>
      <c r="F2547" s="392">
        <f>'TAMUT Fed'!$F$77</f>
        <v>0</v>
      </c>
      <c r="G2547" s="392">
        <f>'TAMUT Fed'!$G$77</f>
        <v>0</v>
      </c>
      <c r="H2547" s="393"/>
    </row>
    <row r="2548" spans="1:8" hidden="1" outlineLevel="1" collapsed="1">
      <c r="A2548" s="390"/>
      <c r="B2548" s="394"/>
      <c r="C2548" s="392">
        <f>'TARLST Fed'!$C$77</f>
        <v>0</v>
      </c>
      <c r="D2548" s="392">
        <f>'TARLST Fed'!$D$77</f>
        <v>0</v>
      </c>
      <c r="E2548" s="392">
        <f>'TARLST Fed'!$E$77</f>
        <v>0</v>
      </c>
      <c r="F2548" s="392">
        <f>'TARLST Fed'!$F$77</f>
        <v>0</v>
      </c>
      <c r="G2548" s="392">
        <f>'TARLST Fed'!$G$77</f>
        <v>0</v>
      </c>
      <c r="H2548" s="393"/>
    </row>
    <row r="2549" spans="1:8" hidden="1" outlineLevel="1" collapsed="1">
      <c r="A2549" s="390"/>
      <c r="B2549" s="394"/>
      <c r="C2549" s="392">
        <f>'TSU Fed'!$C$77</f>
        <v>0</v>
      </c>
      <c r="D2549" s="392">
        <f>'TSU Fed'!$D$77</f>
        <v>0</v>
      </c>
      <c r="E2549" s="392">
        <f>'TSU Fed'!$E$77</f>
        <v>0</v>
      </c>
      <c r="F2549" s="392">
        <f>'TSU Fed'!$F$77</f>
        <v>0</v>
      </c>
      <c r="G2549" s="392">
        <f>'TSU Fed'!$G$77</f>
        <v>0</v>
      </c>
      <c r="H2549" s="393"/>
    </row>
    <row r="2550" spans="1:8" hidden="1" outlineLevel="1" collapsed="1">
      <c r="A2550" s="390"/>
      <c r="B2550" s="394"/>
      <c r="C2550" s="392">
        <f>'TTU Fed'!$C$77</f>
        <v>0</v>
      </c>
      <c r="D2550" s="392">
        <f>'TTU Fed'!$D$77</f>
        <v>0</v>
      </c>
      <c r="E2550" s="392">
        <f>'TTU Fed'!$E$77</f>
        <v>0</v>
      </c>
      <c r="F2550" s="392">
        <f>'TTU Fed'!$F$77</f>
        <v>0</v>
      </c>
      <c r="G2550" s="392">
        <f>'TTU Fed'!$G$77</f>
        <v>0</v>
      </c>
      <c r="H2550" s="393"/>
    </row>
    <row r="2551" spans="1:8" hidden="1" outlineLevel="1" collapsed="1">
      <c r="A2551" s="390"/>
      <c r="B2551" s="394"/>
      <c r="C2551" s="392">
        <f>'TWU Fed'!$C$77</f>
        <v>0</v>
      </c>
      <c r="D2551" s="392">
        <f>'TWU Fed'!$D$77</f>
        <v>0</v>
      </c>
      <c r="E2551" s="392">
        <f>'TWU Fed'!$E$77</f>
        <v>0</v>
      </c>
      <c r="F2551" s="392">
        <f>'TWU Fed'!$F$77</f>
        <v>0</v>
      </c>
      <c r="G2551" s="392">
        <f>'TWU Fed'!$G$77</f>
        <v>0</v>
      </c>
      <c r="H2551" s="393"/>
    </row>
    <row r="2552" spans="1:8" hidden="1" outlineLevel="1" collapsed="1">
      <c r="A2552" s="390"/>
      <c r="B2552" s="394"/>
      <c r="C2552" s="392">
        <f>'TXST Fed'!$C$77</f>
        <v>0</v>
      </c>
      <c r="D2552" s="392">
        <f>'TXST Fed'!$D$77</f>
        <v>0</v>
      </c>
      <c r="E2552" s="392">
        <f>'TXST Fed'!$E$77</f>
        <v>0</v>
      </c>
      <c r="F2552" s="392">
        <f>'TXST Fed'!$F$77</f>
        <v>0</v>
      </c>
      <c r="G2552" s="392">
        <f>'TXST Fed'!$G$77</f>
        <v>0</v>
      </c>
      <c r="H2552" s="393"/>
    </row>
    <row r="2553" spans="1:8" hidden="1" outlineLevel="1" collapsed="1">
      <c r="A2553" s="390"/>
      <c r="B2553" s="394"/>
      <c r="C2553" s="392">
        <f>'TYL Fed'!$C$77</f>
        <v>0</v>
      </c>
      <c r="D2553" s="392">
        <f>'TYL Fed'!$D$77</f>
        <v>0</v>
      </c>
      <c r="E2553" s="392">
        <f>'TYL Fed'!$E$77</f>
        <v>0</v>
      </c>
      <c r="F2553" s="392">
        <f>'TYL Fed'!$F$77</f>
        <v>0</v>
      </c>
      <c r="G2553" s="392">
        <f>'TYL Fed'!$G$77</f>
        <v>0</v>
      </c>
      <c r="H2553" s="393"/>
    </row>
    <row r="2554" spans="1:8" hidden="1" outlineLevel="1" collapsed="1">
      <c r="A2554" s="390"/>
      <c r="B2554" s="394"/>
      <c r="C2554" s="392">
        <f>'UH1 Fed'!$C$77</f>
        <v>0</v>
      </c>
      <c r="D2554" s="392">
        <f>'UH1 Fed'!$D$77</f>
        <v>0</v>
      </c>
      <c r="E2554" s="392">
        <f>'UH1 Fed'!$E$77</f>
        <v>0</v>
      </c>
      <c r="F2554" s="392">
        <f>'UH1 Fed'!$F$77</f>
        <v>0</v>
      </c>
      <c r="G2554" s="392">
        <f>'UH1 Fed'!$G$77</f>
        <v>0</v>
      </c>
      <c r="H2554" s="393"/>
    </row>
    <row r="2555" spans="1:8" hidden="1" outlineLevel="1" collapsed="1">
      <c r="A2555" s="390"/>
      <c r="B2555" s="394"/>
      <c r="C2555" s="392">
        <f>'UHCL Fed'!$C$77</f>
        <v>0</v>
      </c>
      <c r="D2555" s="392">
        <f>'UHCL Fed'!$D$77</f>
        <v>0</v>
      </c>
      <c r="E2555" s="392">
        <f>'UHCL Fed'!$E$77</f>
        <v>0</v>
      </c>
      <c r="F2555" s="392">
        <f>'UHCL Fed'!$F$77</f>
        <v>0</v>
      </c>
      <c r="G2555" s="392">
        <f>'UHCL Fed'!$G$77</f>
        <v>0</v>
      </c>
      <c r="H2555" s="393"/>
    </row>
    <row r="2556" spans="1:8" hidden="1" outlineLevel="1" collapsed="1">
      <c r="A2556" s="390"/>
      <c r="B2556" s="394"/>
      <c r="C2556" s="392">
        <f>'UHD Fed'!$C$77</f>
        <v>0</v>
      </c>
      <c r="D2556" s="392">
        <f>'UHD Fed'!$D$77</f>
        <v>0</v>
      </c>
      <c r="E2556" s="392">
        <f>'UHD Fed'!$E$77</f>
        <v>0</v>
      </c>
      <c r="F2556" s="392">
        <f>'UHD Fed'!$F$77</f>
        <v>0</v>
      </c>
      <c r="G2556" s="392">
        <f>'UHD Fed'!$G$77</f>
        <v>0</v>
      </c>
      <c r="H2556" s="393"/>
    </row>
    <row r="2557" spans="1:8" hidden="1" outlineLevel="1" collapsed="1">
      <c r="A2557" s="390"/>
      <c r="B2557" s="394"/>
      <c r="C2557" s="392">
        <f>'UHV Fed'!$C$77</f>
        <v>0</v>
      </c>
      <c r="D2557" s="392">
        <f>'UHV Fed'!$D$77</f>
        <v>0</v>
      </c>
      <c r="E2557" s="392">
        <f>'UHV Fed'!$E$77</f>
        <v>0</v>
      </c>
      <c r="F2557" s="392">
        <f>'UHV Fed'!$F$77</f>
        <v>0</v>
      </c>
      <c r="G2557" s="392">
        <f>'UHV Fed'!$G$77</f>
        <v>0</v>
      </c>
      <c r="H2557" s="393"/>
    </row>
    <row r="2558" spans="1:8" hidden="1" outlineLevel="1" collapsed="1">
      <c r="A2558" s="390"/>
      <c r="B2558" s="394"/>
      <c r="C2558" s="392">
        <f>'UNT Fed'!$C$77</f>
        <v>0</v>
      </c>
      <c r="D2558" s="392">
        <f>'UNT Fed'!$D$77</f>
        <v>0</v>
      </c>
      <c r="E2558" s="392">
        <f>'UNT Fed'!$E$77</f>
        <v>0</v>
      </c>
      <c r="F2558" s="392">
        <f>'UNT Fed'!$F$77</f>
        <v>0</v>
      </c>
      <c r="G2558" s="392">
        <f>'UNT Fed'!$G$77</f>
        <v>0</v>
      </c>
      <c r="H2558" s="393"/>
    </row>
    <row r="2559" spans="1:8" hidden="1" outlineLevel="1" collapsed="1">
      <c r="A2559" s="390"/>
      <c r="B2559" s="394"/>
      <c r="C2559" s="392">
        <f>'UNTD Fed'!$C$77</f>
        <v>0</v>
      </c>
      <c r="D2559" s="392">
        <f>'UNTD Fed'!$D$77</f>
        <v>0</v>
      </c>
      <c r="E2559" s="392">
        <f>'UNTD Fed'!$E$77</f>
        <v>0</v>
      </c>
      <c r="F2559" s="392">
        <f>'UNTD Fed'!$F$77</f>
        <v>0</v>
      </c>
      <c r="G2559" s="392">
        <f>'UNTD Fed'!$G$77</f>
        <v>0</v>
      </c>
      <c r="H2559" s="393"/>
    </row>
    <row r="2560" spans="1:8" hidden="1" outlineLevel="1" collapsed="1">
      <c r="A2560" s="390"/>
      <c r="B2560" s="394"/>
      <c r="C2560" s="392">
        <f>'WTAMU Fed'!$C$77</f>
        <v>0</v>
      </c>
      <c r="D2560" s="392">
        <f>'WTAMU Fed'!$D$77</f>
        <v>0</v>
      </c>
      <c r="E2560" s="392">
        <f>'WTAMU Fed'!$E$77</f>
        <v>0</v>
      </c>
      <c r="F2560" s="392">
        <f>'WTAMU Fed'!$F$77</f>
        <v>0</v>
      </c>
      <c r="G2560" s="392">
        <f>'WTAMU Fed'!$G$77</f>
        <v>0</v>
      </c>
      <c r="H2560" s="393"/>
    </row>
    <row r="2561" spans="1:8" collapsed="1">
      <c r="A2561" s="390" t="s">
        <v>1032</v>
      </c>
      <c r="B2561" s="394"/>
      <c r="C2561" s="392">
        <f>SUM(C2525:C2560)</f>
        <v>0</v>
      </c>
      <c r="D2561" s="392">
        <f>SUM(D2525:D2560)</f>
        <v>0</v>
      </c>
      <c r="E2561" s="392">
        <f>SUM(E2525:E2560)</f>
        <v>0</v>
      </c>
      <c r="F2561" s="392">
        <f>SUM(F2525:F2560)</f>
        <v>0</v>
      </c>
      <c r="G2561" s="392">
        <f>SUM(G2525:G2560)</f>
        <v>0</v>
      </c>
      <c r="H2561" s="393"/>
    </row>
    <row r="2562" spans="1:8" hidden="1" outlineLevel="1">
      <c r="A2562" s="390"/>
      <c r="B2562" s="394"/>
      <c r="C2562" s="392">
        <f>'ARL Fed'!$C$78</f>
        <v>0</v>
      </c>
      <c r="D2562" s="392">
        <f>'ARL Fed'!$D$78</f>
        <v>0</v>
      </c>
      <c r="E2562" s="392">
        <f>'ARL Fed'!$E$78</f>
        <v>0</v>
      </c>
      <c r="F2562" s="392">
        <f>'ARL Fed'!$F$78</f>
        <v>0</v>
      </c>
      <c r="G2562" s="392">
        <f>'ARL Fed'!$G$78</f>
        <v>0</v>
      </c>
      <c r="H2562" s="393"/>
    </row>
    <row r="2563" spans="1:8" hidden="1" outlineLevel="1" collapsed="1">
      <c r="A2563" s="390"/>
      <c r="B2563" s="394"/>
      <c r="C2563" s="392">
        <f>'ASU Fed'!$C$78</f>
        <v>0</v>
      </c>
      <c r="D2563" s="392">
        <f>'ASU Fed'!$D$78</f>
        <v>0</v>
      </c>
      <c r="E2563" s="392">
        <f>'ASU Fed'!$E$78</f>
        <v>0</v>
      </c>
      <c r="F2563" s="392">
        <f>'ASU Fed'!$F$78</f>
        <v>0</v>
      </c>
      <c r="G2563" s="392">
        <f>'ASU Fed'!$G$78</f>
        <v>0</v>
      </c>
      <c r="H2563" s="393"/>
    </row>
    <row r="2564" spans="1:8" hidden="1" outlineLevel="1" collapsed="1">
      <c r="A2564" s="390"/>
      <c r="B2564" s="394"/>
      <c r="C2564" s="392">
        <f>'AUS1 Fed'!$C$78</f>
        <v>0</v>
      </c>
      <c r="D2564" s="392">
        <f>'AUS1 Fed'!$D$78</f>
        <v>0</v>
      </c>
      <c r="E2564" s="392">
        <f>'AUS1 Fed'!$E$78</f>
        <v>0</v>
      </c>
      <c r="F2564" s="392">
        <f>'AUS1 Fed'!$F$78</f>
        <v>0</v>
      </c>
      <c r="G2564" s="392">
        <f>'AUS1 Fed'!$G$78</f>
        <v>0</v>
      </c>
      <c r="H2564" s="393"/>
    </row>
    <row r="2565" spans="1:8" hidden="1" outlineLevel="1" collapsed="1">
      <c r="A2565" s="390"/>
      <c r="B2565" s="394"/>
      <c r="C2565" s="392">
        <f>'Dal Fed'!$C$78</f>
        <v>0</v>
      </c>
      <c r="D2565" s="392">
        <f>'Dal Fed'!$D$78</f>
        <v>0</v>
      </c>
      <c r="E2565" s="392">
        <f>'Dal Fed'!$E$78</f>
        <v>0</v>
      </c>
      <c r="F2565" s="392">
        <f>'Dal Fed'!$F$78</f>
        <v>0</v>
      </c>
      <c r="G2565" s="392">
        <f>'Dal Fed'!$G$78</f>
        <v>0</v>
      </c>
      <c r="H2565" s="393"/>
    </row>
    <row r="2566" spans="1:8" hidden="1" outlineLevel="1" collapsed="1">
      <c r="A2566" s="390"/>
      <c r="B2566" s="394"/>
      <c r="C2566" s="392">
        <f>'E-P Fed'!$C$78</f>
        <v>0</v>
      </c>
      <c r="D2566" s="392">
        <f>'E-P Fed'!$D$78</f>
        <v>0</v>
      </c>
      <c r="E2566" s="392">
        <f>'E-P Fed'!$E$78</f>
        <v>0</v>
      </c>
      <c r="F2566" s="392">
        <f>'E-P Fed'!$F$78</f>
        <v>0</v>
      </c>
      <c r="G2566" s="392">
        <f>'E-P Fed'!$G$78</f>
        <v>0</v>
      </c>
      <c r="H2566" s="393"/>
    </row>
    <row r="2567" spans="1:8" hidden="1" outlineLevel="1" collapsed="1">
      <c r="A2567" s="390"/>
      <c r="B2567" s="394"/>
      <c r="C2567" s="392">
        <f>'LU Fed'!$C$78</f>
        <v>0</v>
      </c>
      <c r="D2567" s="392">
        <f>'LU Fed'!$D$78</f>
        <v>0</v>
      </c>
      <c r="E2567" s="392">
        <f>'LU Fed'!$E$78</f>
        <v>0</v>
      </c>
      <c r="F2567" s="392">
        <f>'LU Fed'!$F$78</f>
        <v>0</v>
      </c>
      <c r="G2567" s="392">
        <f>'LU Fed'!$G$78</f>
        <v>0</v>
      </c>
      <c r="H2567" s="393"/>
    </row>
    <row r="2568" spans="1:8" hidden="1" outlineLevel="1" collapsed="1">
      <c r="A2568" s="390"/>
      <c r="B2568" s="394"/>
      <c r="C2568" s="392">
        <f>'MIdWST Fed'!$C$78</f>
        <v>0</v>
      </c>
      <c r="D2568" s="392">
        <f>'MIdWST Fed'!$D$78</f>
        <v>0</v>
      </c>
      <c r="E2568" s="392">
        <f>'MIdWST Fed'!$E$78</f>
        <v>0</v>
      </c>
      <c r="F2568" s="392">
        <f>'MIdWST Fed'!$F$78</f>
        <v>0</v>
      </c>
      <c r="G2568" s="392">
        <f>'MIdWST Fed'!$G$78</f>
        <v>0</v>
      </c>
      <c r="H2568" s="393"/>
    </row>
    <row r="2569" spans="1:8" hidden="1" outlineLevel="1" collapsed="1">
      <c r="A2569" s="390"/>
      <c r="B2569" s="394"/>
      <c r="C2569" s="392">
        <f>'P-B Fed'!$C$78</f>
        <v>0</v>
      </c>
      <c r="D2569" s="392">
        <f>'P-B Fed'!$D$78</f>
        <v>0</v>
      </c>
      <c r="E2569" s="392">
        <f>'P-B Fed'!$E$78</f>
        <v>0</v>
      </c>
      <c r="F2569" s="392">
        <f>'P-B Fed'!$F$78</f>
        <v>0</v>
      </c>
      <c r="G2569" s="392">
        <f>'P-B Fed'!$G$78</f>
        <v>0</v>
      </c>
      <c r="H2569" s="393"/>
    </row>
    <row r="2570" spans="1:8" hidden="1" outlineLevel="1" collapsed="1">
      <c r="A2570" s="390"/>
      <c r="B2570" s="394"/>
      <c r="C2570" s="392">
        <f>'PVAMU Fed'!$C$78</f>
        <v>0</v>
      </c>
      <c r="D2570" s="392">
        <f>'PVAMU Fed'!$D$78</f>
        <v>0</v>
      </c>
      <c r="E2570" s="392">
        <f>'PVAMU Fed'!$E$78</f>
        <v>0</v>
      </c>
      <c r="F2570" s="392">
        <f>'PVAMU Fed'!$F$78</f>
        <v>0</v>
      </c>
      <c r="G2570" s="392">
        <f>'PVAMU Fed'!$G$78</f>
        <v>0</v>
      </c>
      <c r="H2570" s="393"/>
    </row>
    <row r="2571" spans="1:8" hidden="1" outlineLevel="1" collapsed="1">
      <c r="A2571" s="390"/>
      <c r="B2571" s="394"/>
      <c r="C2571" s="392">
        <f>'RGV1 Fed'!$C$78</f>
        <v>0</v>
      </c>
      <c r="D2571" s="392">
        <f>'RGV1 Fed'!$D$78</f>
        <v>0</v>
      </c>
      <c r="E2571" s="392">
        <f>'RGV1 Fed'!$E$78</f>
        <v>0</v>
      </c>
      <c r="F2571" s="392">
        <f>'RGV1 Fed'!$F$78</f>
        <v>0</v>
      </c>
      <c r="G2571" s="392">
        <f>'RGV1 Fed'!$G$78</f>
        <v>0</v>
      </c>
      <c r="H2571" s="393"/>
    </row>
    <row r="2572" spans="1:8" hidden="1" outlineLevel="1" collapsed="1">
      <c r="A2572" s="390"/>
      <c r="B2572" s="394"/>
      <c r="C2572" s="392">
        <f>'S-A Fed'!$C$78</f>
        <v>0</v>
      </c>
      <c r="D2572" s="392">
        <f>'S-A Fed'!$D$78</f>
        <v>0</v>
      </c>
      <c r="E2572" s="392">
        <f>'S-A Fed'!$E$78</f>
        <v>0</v>
      </c>
      <c r="F2572" s="392">
        <f>'S-A Fed'!$F$78</f>
        <v>0</v>
      </c>
      <c r="G2572" s="392">
        <f>'S-A Fed'!$G$78</f>
        <v>0</v>
      </c>
      <c r="H2572" s="393"/>
    </row>
    <row r="2573" spans="1:8" hidden="1" outlineLevel="1" collapsed="1">
      <c r="A2573" s="390"/>
      <c r="B2573" s="394"/>
      <c r="C2573" s="392">
        <f>'SFA Fed'!$C$78</f>
        <v>0</v>
      </c>
      <c r="D2573" s="392">
        <f>'SFA Fed'!$D$78</f>
        <v>0</v>
      </c>
      <c r="E2573" s="392">
        <f>'SFA Fed'!$E$78</f>
        <v>0</v>
      </c>
      <c r="F2573" s="392">
        <f>'SFA Fed'!$F$78</f>
        <v>0</v>
      </c>
      <c r="G2573" s="392">
        <f>'SFA Fed'!$G$78</f>
        <v>0</v>
      </c>
      <c r="H2573" s="393"/>
    </row>
    <row r="2574" spans="1:8" hidden="1" outlineLevel="1" collapsed="1">
      <c r="A2574" s="390"/>
      <c r="B2574" s="394"/>
      <c r="C2574" s="392">
        <f>'SHSU1 Fed'!$C$78</f>
        <v>0</v>
      </c>
      <c r="D2574" s="392">
        <f>'SHSU1 Fed'!$D$78</f>
        <v>0</v>
      </c>
      <c r="E2574" s="392">
        <f>'SHSU1 Fed'!$E$78</f>
        <v>0</v>
      </c>
      <c r="F2574" s="392">
        <f>'SHSU1 Fed'!$F$78</f>
        <v>0</v>
      </c>
      <c r="G2574" s="392">
        <f>'SHSU1 Fed'!$G$78</f>
        <v>0</v>
      </c>
      <c r="H2574" s="393"/>
    </row>
    <row r="2575" spans="1:8" hidden="1" outlineLevel="1" collapsed="1">
      <c r="A2575" s="390"/>
      <c r="B2575" s="394"/>
      <c r="C2575" s="392">
        <f>'SRSU Fed'!$C$78</f>
        <v>0</v>
      </c>
      <c r="D2575" s="392">
        <f>'SRSU Fed'!$D$78</f>
        <v>0</v>
      </c>
      <c r="E2575" s="392">
        <f>'SRSU Fed'!$E$78</f>
        <v>0</v>
      </c>
      <c r="F2575" s="392">
        <f>'SRSU Fed'!$F$78</f>
        <v>0</v>
      </c>
      <c r="G2575" s="392">
        <f>'SRSU Fed'!$G$78</f>
        <v>0</v>
      </c>
      <c r="H2575" s="393"/>
    </row>
    <row r="2576" spans="1:8" hidden="1" outlineLevel="1" collapsed="1">
      <c r="A2576" s="390"/>
      <c r="B2576" s="394"/>
      <c r="C2576" s="392">
        <f>'TAMIU Fed'!$C$78</f>
        <v>0</v>
      </c>
      <c r="D2576" s="392">
        <f>'TAMIU Fed'!$D$78</f>
        <v>0</v>
      </c>
      <c r="E2576" s="392">
        <f>'TAMIU Fed'!$E$78</f>
        <v>0</v>
      </c>
      <c r="F2576" s="392">
        <f>'TAMIU Fed'!$F$78</f>
        <v>0</v>
      </c>
      <c r="G2576" s="392">
        <f>'TAMIU Fed'!$G$78</f>
        <v>0</v>
      </c>
      <c r="H2576" s="393"/>
    </row>
    <row r="2577" spans="1:8" hidden="1" outlineLevel="1" collapsed="1">
      <c r="A2577" s="390"/>
      <c r="B2577" s="394"/>
      <c r="C2577" s="392">
        <f>'TAMU Fed'!$C$78</f>
        <v>0</v>
      </c>
      <c r="D2577" s="392">
        <f>'TAMU Fed'!$D$78</f>
        <v>0</v>
      </c>
      <c r="E2577" s="392">
        <f>'TAMU Fed'!$E$78</f>
        <v>0</v>
      </c>
      <c r="F2577" s="392">
        <f>'TAMU Fed'!$F$78</f>
        <v>0</v>
      </c>
      <c r="G2577" s="392">
        <f>'TAMU Fed'!$G$78</f>
        <v>0</v>
      </c>
      <c r="H2577" s="393"/>
    </row>
    <row r="2578" spans="1:8" hidden="1" outlineLevel="1" collapsed="1">
      <c r="A2578" s="390"/>
      <c r="B2578" s="394"/>
      <c r="C2578" s="392">
        <f>'TAMUC Fed'!$C$78</f>
        <v>0</v>
      </c>
      <c r="D2578" s="392">
        <f>'TAMUC Fed'!$D$78</f>
        <v>0</v>
      </c>
      <c r="E2578" s="392">
        <f>'TAMUC Fed'!$E$78</f>
        <v>0</v>
      </c>
      <c r="F2578" s="392">
        <f>'TAMUC Fed'!$F$78</f>
        <v>0</v>
      </c>
      <c r="G2578" s="392">
        <f>'TAMUC Fed'!$G$78</f>
        <v>0</v>
      </c>
      <c r="H2578" s="393"/>
    </row>
    <row r="2579" spans="1:8" hidden="1" outlineLevel="1" collapsed="1">
      <c r="A2579" s="390"/>
      <c r="B2579" s="394"/>
      <c r="C2579" s="392">
        <f>'TAMUCC Fed'!$C$78</f>
        <v>0</v>
      </c>
      <c r="D2579" s="392">
        <f>'TAMUCC Fed'!$D$78</f>
        <v>0</v>
      </c>
      <c r="E2579" s="392">
        <f>'TAMUCC Fed'!$E$78</f>
        <v>0</v>
      </c>
      <c r="F2579" s="392">
        <f>'TAMUCC Fed'!$F$78</f>
        <v>0</v>
      </c>
      <c r="G2579" s="392">
        <f>'TAMUCC Fed'!$G$78</f>
        <v>0</v>
      </c>
      <c r="H2579" s="393"/>
    </row>
    <row r="2580" spans="1:8" hidden="1" outlineLevel="1" collapsed="1">
      <c r="A2580" s="390"/>
      <c r="B2580" s="394"/>
      <c r="C2580" s="392">
        <f>'TAMUCT Fed'!$C$78</f>
        <v>0</v>
      </c>
      <c r="D2580" s="392">
        <f>'TAMUCT Fed'!$D$78</f>
        <v>0</v>
      </c>
      <c r="E2580" s="392">
        <f>'TAMUCT Fed'!$E$78</f>
        <v>0</v>
      </c>
      <c r="F2580" s="392">
        <f>'TAMUCT Fed'!$F$78</f>
        <v>0</v>
      </c>
      <c r="G2580" s="392">
        <f>'TAMUCT Fed'!$G$78</f>
        <v>0</v>
      </c>
      <c r="H2580" s="393"/>
    </row>
    <row r="2581" spans="1:8" hidden="1" outlineLevel="1" collapsed="1">
      <c r="A2581" s="390"/>
      <c r="B2581" s="394"/>
      <c r="C2581" s="392">
        <f>'TAMUG Fed'!$C$78</f>
        <v>0</v>
      </c>
      <c r="D2581" s="392">
        <f>'TAMUG Fed'!$D$78</f>
        <v>0</v>
      </c>
      <c r="E2581" s="392">
        <f>'TAMUG Fed'!$E$78</f>
        <v>0</v>
      </c>
      <c r="F2581" s="392">
        <f>'TAMUG Fed'!$F$78</f>
        <v>0</v>
      </c>
      <c r="G2581" s="392">
        <f>'TAMUG Fed'!$G$78</f>
        <v>0</v>
      </c>
      <c r="H2581" s="393"/>
    </row>
    <row r="2582" spans="1:8" hidden="1" outlineLevel="1" collapsed="1">
      <c r="A2582" s="390"/>
      <c r="B2582" s="394"/>
      <c r="C2582" s="392">
        <f>'TAMUK Fed'!$C$78</f>
        <v>0</v>
      </c>
      <c r="D2582" s="392">
        <f>'TAMUK Fed'!$D$78</f>
        <v>0</v>
      </c>
      <c r="E2582" s="392">
        <f>'TAMUK Fed'!$E$78</f>
        <v>0</v>
      </c>
      <c r="F2582" s="392">
        <f>'TAMUK Fed'!$F$78</f>
        <v>0</v>
      </c>
      <c r="G2582" s="392">
        <f>'TAMUK Fed'!$G$78</f>
        <v>0</v>
      </c>
      <c r="H2582" s="393"/>
    </row>
    <row r="2583" spans="1:8" hidden="1" outlineLevel="1" collapsed="1">
      <c r="A2583" s="390"/>
      <c r="B2583" s="394"/>
      <c r="C2583" s="392">
        <f>'TAMUSA Fed'!$C$78</f>
        <v>0</v>
      </c>
      <c r="D2583" s="392">
        <f>'TAMUSA Fed'!$D$78</f>
        <v>0</v>
      </c>
      <c r="E2583" s="392">
        <f>'TAMUSA Fed'!$E$78</f>
        <v>0</v>
      </c>
      <c r="F2583" s="392">
        <f>'TAMUSA Fed'!$F$78</f>
        <v>0</v>
      </c>
      <c r="G2583" s="392">
        <f>'TAMUSA Fed'!$G$78</f>
        <v>0</v>
      </c>
      <c r="H2583" s="393"/>
    </row>
    <row r="2584" spans="1:8" hidden="1" outlineLevel="1" collapsed="1">
      <c r="A2584" s="390"/>
      <c r="B2584" s="394"/>
      <c r="C2584" s="392">
        <f>'TAMUT Fed'!$C$78</f>
        <v>0</v>
      </c>
      <c r="D2584" s="392">
        <f>'TAMUT Fed'!$D$78</f>
        <v>0</v>
      </c>
      <c r="E2584" s="392">
        <f>'TAMUT Fed'!$E$78</f>
        <v>0</v>
      </c>
      <c r="F2584" s="392">
        <f>'TAMUT Fed'!$F$78</f>
        <v>0</v>
      </c>
      <c r="G2584" s="392">
        <f>'TAMUT Fed'!$G$78</f>
        <v>0</v>
      </c>
      <c r="H2584" s="393"/>
    </row>
    <row r="2585" spans="1:8" hidden="1" outlineLevel="1" collapsed="1">
      <c r="A2585" s="390"/>
      <c r="B2585" s="394"/>
      <c r="C2585" s="392">
        <f>'TARLST Fed'!$C$78</f>
        <v>0</v>
      </c>
      <c r="D2585" s="392">
        <f>'TARLST Fed'!$D$78</f>
        <v>0</v>
      </c>
      <c r="E2585" s="392">
        <f>'TARLST Fed'!$E$78</f>
        <v>0</v>
      </c>
      <c r="F2585" s="392">
        <f>'TARLST Fed'!$F$78</f>
        <v>0</v>
      </c>
      <c r="G2585" s="392">
        <f>'TARLST Fed'!$G$78</f>
        <v>0</v>
      </c>
      <c r="H2585" s="393"/>
    </row>
    <row r="2586" spans="1:8" hidden="1" outlineLevel="1" collapsed="1">
      <c r="A2586" s="390"/>
      <c r="B2586" s="394"/>
      <c r="C2586" s="392">
        <f>'TSU Fed'!$C$78</f>
        <v>0</v>
      </c>
      <c r="D2586" s="392">
        <f>'TSU Fed'!$D$78</f>
        <v>0</v>
      </c>
      <c r="E2586" s="392">
        <f>'TSU Fed'!$E$78</f>
        <v>0</v>
      </c>
      <c r="F2586" s="392">
        <f>'TSU Fed'!$F$78</f>
        <v>0</v>
      </c>
      <c r="G2586" s="392">
        <f>'TSU Fed'!$G$78</f>
        <v>0</v>
      </c>
      <c r="H2586" s="393"/>
    </row>
    <row r="2587" spans="1:8" hidden="1" outlineLevel="1" collapsed="1">
      <c r="A2587" s="390"/>
      <c r="B2587" s="394"/>
      <c r="C2587" s="392">
        <f>'TTU Fed'!$C$78</f>
        <v>0</v>
      </c>
      <c r="D2587" s="392">
        <f>'TTU Fed'!$D$78</f>
        <v>0</v>
      </c>
      <c r="E2587" s="392">
        <f>'TTU Fed'!$E$78</f>
        <v>0</v>
      </c>
      <c r="F2587" s="392">
        <f>'TTU Fed'!$F$78</f>
        <v>0</v>
      </c>
      <c r="G2587" s="392">
        <f>'TTU Fed'!$G$78</f>
        <v>0</v>
      </c>
      <c r="H2587" s="393"/>
    </row>
    <row r="2588" spans="1:8" hidden="1" outlineLevel="1" collapsed="1">
      <c r="A2588" s="390"/>
      <c r="B2588" s="394"/>
      <c r="C2588" s="392">
        <f>'TWU Fed'!$C$78</f>
        <v>0</v>
      </c>
      <c r="D2588" s="392">
        <f>'TWU Fed'!$D$78</f>
        <v>0</v>
      </c>
      <c r="E2588" s="392">
        <f>'TWU Fed'!$E$78</f>
        <v>0</v>
      </c>
      <c r="F2588" s="392">
        <f>'TWU Fed'!$F$78</f>
        <v>0</v>
      </c>
      <c r="G2588" s="392">
        <f>'TWU Fed'!$G$78</f>
        <v>0</v>
      </c>
      <c r="H2588" s="393"/>
    </row>
    <row r="2589" spans="1:8" hidden="1" outlineLevel="1" collapsed="1">
      <c r="A2589" s="390"/>
      <c r="B2589" s="394"/>
      <c r="C2589" s="392">
        <f>'TXST Fed'!$C$78</f>
        <v>0</v>
      </c>
      <c r="D2589" s="392">
        <f>'TXST Fed'!$D$78</f>
        <v>0</v>
      </c>
      <c r="E2589" s="392">
        <f>'TXST Fed'!$E$78</f>
        <v>0</v>
      </c>
      <c r="F2589" s="392">
        <f>'TXST Fed'!$F$78</f>
        <v>0</v>
      </c>
      <c r="G2589" s="392">
        <f>'TXST Fed'!$G$78</f>
        <v>0</v>
      </c>
      <c r="H2589" s="393"/>
    </row>
    <row r="2590" spans="1:8" hidden="1" outlineLevel="1" collapsed="1">
      <c r="A2590" s="390"/>
      <c r="B2590" s="394"/>
      <c r="C2590" s="392">
        <f>'TYL Fed'!$C$78</f>
        <v>0</v>
      </c>
      <c r="D2590" s="392">
        <f>'TYL Fed'!$D$78</f>
        <v>0</v>
      </c>
      <c r="E2590" s="392">
        <f>'TYL Fed'!$E$78</f>
        <v>0</v>
      </c>
      <c r="F2590" s="392">
        <f>'TYL Fed'!$F$78</f>
        <v>0</v>
      </c>
      <c r="G2590" s="392">
        <f>'TYL Fed'!$G$78</f>
        <v>0</v>
      </c>
      <c r="H2590" s="393"/>
    </row>
    <row r="2591" spans="1:8" hidden="1" outlineLevel="1" collapsed="1">
      <c r="A2591" s="390"/>
      <c r="B2591" s="394"/>
      <c r="C2591" s="392">
        <f>'UH1 Fed'!$C$78</f>
        <v>0</v>
      </c>
      <c r="D2591" s="392">
        <f>'UH1 Fed'!$D$78</f>
        <v>0</v>
      </c>
      <c r="E2591" s="392">
        <f>'UH1 Fed'!$E$78</f>
        <v>0</v>
      </c>
      <c r="F2591" s="392">
        <f>'UH1 Fed'!$F$78</f>
        <v>0</v>
      </c>
      <c r="G2591" s="392">
        <f>'UH1 Fed'!$G$78</f>
        <v>0</v>
      </c>
      <c r="H2591" s="393"/>
    </row>
    <row r="2592" spans="1:8" hidden="1" outlineLevel="1" collapsed="1">
      <c r="A2592" s="390"/>
      <c r="B2592" s="394"/>
      <c r="C2592" s="392">
        <f>'UHCL Fed'!$C$78</f>
        <v>0</v>
      </c>
      <c r="D2592" s="392">
        <f>'UHCL Fed'!$D$78</f>
        <v>0</v>
      </c>
      <c r="E2592" s="392">
        <f>'UHCL Fed'!$E$78</f>
        <v>0</v>
      </c>
      <c r="F2592" s="392">
        <f>'UHCL Fed'!$F$78</f>
        <v>0</v>
      </c>
      <c r="G2592" s="392">
        <f>'UHCL Fed'!$G$78</f>
        <v>0</v>
      </c>
      <c r="H2592" s="393"/>
    </row>
    <row r="2593" spans="1:8" hidden="1" outlineLevel="1" collapsed="1">
      <c r="A2593" s="390"/>
      <c r="B2593" s="394"/>
      <c r="C2593" s="392">
        <f>'UHD Fed'!$C$78</f>
        <v>0</v>
      </c>
      <c r="D2593" s="392">
        <f>'UHD Fed'!$D$78</f>
        <v>0</v>
      </c>
      <c r="E2593" s="392">
        <f>'UHD Fed'!$E$78</f>
        <v>0</v>
      </c>
      <c r="F2593" s="392">
        <f>'UHD Fed'!$F$78</f>
        <v>0</v>
      </c>
      <c r="G2593" s="392">
        <f>'UHD Fed'!$G$78</f>
        <v>0</v>
      </c>
      <c r="H2593" s="393"/>
    </row>
    <row r="2594" spans="1:8" hidden="1" outlineLevel="1" collapsed="1">
      <c r="A2594" s="390"/>
      <c r="B2594" s="394"/>
      <c r="C2594" s="392">
        <f>'UHV Fed'!$C$78</f>
        <v>0</v>
      </c>
      <c r="D2594" s="392">
        <f>'UHV Fed'!$D$78</f>
        <v>0</v>
      </c>
      <c r="E2594" s="392">
        <f>'UHV Fed'!$E$78</f>
        <v>0</v>
      </c>
      <c r="F2594" s="392">
        <f>'UHV Fed'!$F$78</f>
        <v>0</v>
      </c>
      <c r="G2594" s="392">
        <f>'UHV Fed'!$G$78</f>
        <v>0</v>
      </c>
      <c r="H2594" s="393"/>
    </row>
    <row r="2595" spans="1:8" hidden="1" outlineLevel="1" collapsed="1">
      <c r="A2595" s="390"/>
      <c r="B2595" s="394"/>
      <c r="C2595" s="392">
        <f>'UNT Fed'!$C$78</f>
        <v>0</v>
      </c>
      <c r="D2595" s="392">
        <f>'UNT Fed'!$D$78</f>
        <v>0</v>
      </c>
      <c r="E2595" s="392">
        <f>'UNT Fed'!$E$78</f>
        <v>0</v>
      </c>
      <c r="F2595" s="392">
        <f>'UNT Fed'!$F$78</f>
        <v>0</v>
      </c>
      <c r="G2595" s="392">
        <f>'UNT Fed'!$G$78</f>
        <v>0</v>
      </c>
      <c r="H2595" s="393"/>
    </row>
    <row r="2596" spans="1:8" hidden="1" outlineLevel="1" collapsed="1">
      <c r="A2596" s="390"/>
      <c r="B2596" s="394"/>
      <c r="C2596" s="392">
        <f>'UNTD Fed'!$C$78</f>
        <v>0</v>
      </c>
      <c r="D2596" s="392">
        <f>'UNTD Fed'!$D$78</f>
        <v>0</v>
      </c>
      <c r="E2596" s="392">
        <f>'UNTD Fed'!$E$78</f>
        <v>0</v>
      </c>
      <c r="F2596" s="392">
        <f>'UNTD Fed'!$F$78</f>
        <v>0</v>
      </c>
      <c r="G2596" s="392">
        <f>'UNTD Fed'!$G$78</f>
        <v>0</v>
      </c>
      <c r="H2596" s="393"/>
    </row>
    <row r="2597" spans="1:8" hidden="1" outlineLevel="1" collapsed="1">
      <c r="A2597" s="390"/>
      <c r="B2597" s="394"/>
      <c r="C2597" s="392">
        <f>'WTAMU Fed'!$C$78</f>
        <v>0</v>
      </c>
      <c r="D2597" s="392">
        <f>'WTAMU Fed'!$D$78</f>
        <v>0</v>
      </c>
      <c r="E2597" s="392">
        <f>'WTAMU Fed'!$E$78</f>
        <v>0</v>
      </c>
      <c r="F2597" s="392">
        <f>'WTAMU Fed'!$F$78</f>
        <v>0</v>
      </c>
      <c r="G2597" s="392">
        <f>'WTAMU Fed'!$G$78</f>
        <v>0</v>
      </c>
      <c r="H2597" s="393"/>
    </row>
    <row r="2598" spans="1:8" collapsed="1">
      <c r="A2598" s="390" t="s">
        <v>1032</v>
      </c>
      <c r="B2598" s="394"/>
      <c r="C2598" s="392">
        <f>SUM(C2562:C2597)</f>
        <v>0</v>
      </c>
      <c r="D2598" s="392">
        <f>SUM(D2562:D2597)</f>
        <v>0</v>
      </c>
      <c r="E2598" s="392">
        <f>SUM(E2562:E2597)</f>
        <v>0</v>
      </c>
      <c r="F2598" s="392">
        <f>SUM(F2562:F2597)</f>
        <v>0</v>
      </c>
      <c r="G2598" s="392">
        <f>SUM(G2562:G2597)</f>
        <v>0</v>
      </c>
      <c r="H2598" s="393"/>
    </row>
    <row r="2599" spans="1:8" hidden="1" outlineLevel="1">
      <c r="A2599" s="390"/>
      <c r="B2599" s="394"/>
      <c r="C2599" s="392">
        <f>'ARL Fed'!$C$79</f>
        <v>0</v>
      </c>
      <c r="D2599" s="392">
        <f>'ARL Fed'!$D$79</f>
        <v>0</v>
      </c>
      <c r="E2599" s="392">
        <f>'ARL Fed'!$E$79</f>
        <v>0</v>
      </c>
      <c r="F2599" s="392">
        <f>'ARL Fed'!$F$79</f>
        <v>0</v>
      </c>
      <c r="G2599" s="392">
        <f>'ARL Fed'!$G$79</f>
        <v>0</v>
      </c>
      <c r="H2599" s="393"/>
    </row>
    <row r="2600" spans="1:8" hidden="1" outlineLevel="1" collapsed="1">
      <c r="A2600" s="390"/>
      <c r="B2600" s="394"/>
      <c r="C2600" s="392">
        <f>'ASU Fed'!$C$79</f>
        <v>0</v>
      </c>
      <c r="D2600" s="392">
        <f>'ASU Fed'!$D$79</f>
        <v>0</v>
      </c>
      <c r="E2600" s="392">
        <f>'ASU Fed'!$E$79</f>
        <v>0</v>
      </c>
      <c r="F2600" s="392">
        <f>'ASU Fed'!$F$79</f>
        <v>0</v>
      </c>
      <c r="G2600" s="392">
        <f>'ASU Fed'!$G$79</f>
        <v>0</v>
      </c>
      <c r="H2600" s="393"/>
    </row>
    <row r="2601" spans="1:8" hidden="1" outlineLevel="1" collapsed="1">
      <c r="A2601" s="390"/>
      <c r="B2601" s="394"/>
      <c r="C2601" s="392">
        <f>'AUS1 Fed'!$C$79</f>
        <v>0</v>
      </c>
      <c r="D2601" s="392">
        <f>'AUS1 Fed'!$D$79</f>
        <v>0</v>
      </c>
      <c r="E2601" s="392">
        <f>'AUS1 Fed'!$E$79</f>
        <v>0</v>
      </c>
      <c r="F2601" s="392">
        <f>'AUS1 Fed'!$F$79</f>
        <v>0</v>
      </c>
      <c r="G2601" s="392">
        <f>'AUS1 Fed'!$G$79</f>
        <v>0</v>
      </c>
      <c r="H2601" s="393"/>
    </row>
    <row r="2602" spans="1:8" hidden="1" outlineLevel="1" collapsed="1">
      <c r="A2602" s="390"/>
      <c r="B2602" s="394"/>
      <c r="C2602" s="392">
        <f>'Dal Fed'!$C$79</f>
        <v>0</v>
      </c>
      <c r="D2602" s="392">
        <f>'Dal Fed'!$D$79</f>
        <v>0</v>
      </c>
      <c r="E2602" s="392">
        <f>'Dal Fed'!$E$79</f>
        <v>0</v>
      </c>
      <c r="F2602" s="392">
        <f>'Dal Fed'!$F$79</f>
        <v>0</v>
      </c>
      <c r="G2602" s="392">
        <f>'Dal Fed'!$G$79</f>
        <v>0</v>
      </c>
      <c r="H2602" s="393"/>
    </row>
    <row r="2603" spans="1:8" hidden="1" outlineLevel="1" collapsed="1">
      <c r="A2603" s="390"/>
      <c r="B2603" s="394"/>
      <c r="C2603" s="392">
        <f>'E-P Fed'!$C$79</f>
        <v>0</v>
      </c>
      <c r="D2603" s="392">
        <f>'E-P Fed'!$D$79</f>
        <v>0</v>
      </c>
      <c r="E2603" s="392">
        <f>'E-P Fed'!$E$79</f>
        <v>0</v>
      </c>
      <c r="F2603" s="392">
        <f>'E-P Fed'!$F$79</f>
        <v>0</v>
      </c>
      <c r="G2603" s="392">
        <f>'E-P Fed'!$G$79</f>
        <v>0</v>
      </c>
      <c r="H2603" s="393"/>
    </row>
    <row r="2604" spans="1:8" hidden="1" outlineLevel="1" collapsed="1">
      <c r="A2604" s="390"/>
      <c r="B2604" s="394"/>
      <c r="C2604" s="392">
        <f>'LU Fed'!$C$79</f>
        <v>0</v>
      </c>
      <c r="D2604" s="392">
        <f>'LU Fed'!$D$79</f>
        <v>0</v>
      </c>
      <c r="E2604" s="392">
        <f>'LU Fed'!$E$79</f>
        <v>0</v>
      </c>
      <c r="F2604" s="392">
        <f>'LU Fed'!$F$79</f>
        <v>0</v>
      </c>
      <c r="G2604" s="392">
        <f>'LU Fed'!$G$79</f>
        <v>0</v>
      </c>
      <c r="H2604" s="393"/>
    </row>
    <row r="2605" spans="1:8" hidden="1" outlineLevel="1" collapsed="1">
      <c r="A2605" s="390"/>
      <c r="B2605" s="394"/>
      <c r="C2605" s="392">
        <f>'MIdWST Fed'!$C$79</f>
        <v>0</v>
      </c>
      <c r="D2605" s="392">
        <f>'MIdWST Fed'!$D$79</f>
        <v>0</v>
      </c>
      <c r="E2605" s="392">
        <f>'MIdWST Fed'!$E$79</f>
        <v>0</v>
      </c>
      <c r="F2605" s="392">
        <f>'MIdWST Fed'!$F$79</f>
        <v>0</v>
      </c>
      <c r="G2605" s="392">
        <f>'MIdWST Fed'!$G$79</f>
        <v>0</v>
      </c>
      <c r="H2605" s="393"/>
    </row>
    <row r="2606" spans="1:8" hidden="1" outlineLevel="1" collapsed="1">
      <c r="A2606" s="390"/>
      <c r="B2606" s="394"/>
      <c r="C2606" s="392">
        <f>'P-B Fed'!$C$79</f>
        <v>0</v>
      </c>
      <c r="D2606" s="392">
        <f>'P-B Fed'!$D$79</f>
        <v>0</v>
      </c>
      <c r="E2606" s="392">
        <f>'P-B Fed'!$E$79</f>
        <v>0</v>
      </c>
      <c r="F2606" s="392">
        <f>'P-B Fed'!$F$79</f>
        <v>0</v>
      </c>
      <c r="G2606" s="392">
        <f>'P-B Fed'!$G$79</f>
        <v>0</v>
      </c>
      <c r="H2606" s="393"/>
    </row>
    <row r="2607" spans="1:8" hidden="1" outlineLevel="1" collapsed="1">
      <c r="A2607" s="390"/>
      <c r="B2607" s="394"/>
      <c r="C2607" s="392">
        <f>'PVAMU Fed'!$C$79</f>
        <v>0</v>
      </c>
      <c r="D2607" s="392">
        <f>'PVAMU Fed'!$D$79</f>
        <v>0</v>
      </c>
      <c r="E2607" s="392">
        <f>'PVAMU Fed'!$E$79</f>
        <v>0</v>
      </c>
      <c r="F2607" s="392">
        <f>'PVAMU Fed'!$F$79</f>
        <v>0</v>
      </c>
      <c r="G2607" s="392">
        <f>'PVAMU Fed'!$G$79</f>
        <v>0</v>
      </c>
      <c r="H2607" s="393"/>
    </row>
    <row r="2608" spans="1:8" hidden="1" outlineLevel="1" collapsed="1">
      <c r="A2608" s="390"/>
      <c r="B2608" s="394"/>
      <c r="C2608" s="392">
        <f>'RGV1 Fed'!$C$79</f>
        <v>0</v>
      </c>
      <c r="D2608" s="392">
        <f>'RGV1 Fed'!$D$79</f>
        <v>0</v>
      </c>
      <c r="E2608" s="392">
        <f>'RGV1 Fed'!$E$79</f>
        <v>0</v>
      </c>
      <c r="F2608" s="392">
        <f>'RGV1 Fed'!$F$79</f>
        <v>0</v>
      </c>
      <c r="G2608" s="392">
        <f>'RGV1 Fed'!$G$79</f>
        <v>0</v>
      </c>
      <c r="H2608" s="393"/>
    </row>
    <row r="2609" spans="1:8" hidden="1" outlineLevel="1" collapsed="1">
      <c r="A2609" s="390"/>
      <c r="B2609" s="394"/>
      <c r="C2609" s="392">
        <f>'S-A Fed'!$C$79</f>
        <v>0</v>
      </c>
      <c r="D2609" s="392">
        <f>'S-A Fed'!$D$79</f>
        <v>0</v>
      </c>
      <c r="E2609" s="392">
        <f>'S-A Fed'!$E$79</f>
        <v>0</v>
      </c>
      <c r="F2609" s="392">
        <f>'S-A Fed'!$F$79</f>
        <v>0</v>
      </c>
      <c r="G2609" s="392">
        <f>'S-A Fed'!$G$79</f>
        <v>0</v>
      </c>
      <c r="H2609" s="393"/>
    </row>
    <row r="2610" spans="1:8" hidden="1" outlineLevel="1" collapsed="1">
      <c r="A2610" s="390"/>
      <c r="B2610" s="394"/>
      <c r="C2610" s="392">
        <f>'SFA Fed'!$C$79</f>
        <v>0</v>
      </c>
      <c r="D2610" s="392">
        <f>'SFA Fed'!$D$79</f>
        <v>0</v>
      </c>
      <c r="E2610" s="392">
        <f>'SFA Fed'!$E$79</f>
        <v>0</v>
      </c>
      <c r="F2610" s="392">
        <f>'SFA Fed'!$F$79</f>
        <v>0</v>
      </c>
      <c r="G2610" s="392">
        <f>'SFA Fed'!$G$79</f>
        <v>0</v>
      </c>
      <c r="H2610" s="393"/>
    </row>
    <row r="2611" spans="1:8" hidden="1" outlineLevel="1" collapsed="1">
      <c r="A2611" s="390"/>
      <c r="B2611" s="394"/>
      <c r="C2611" s="392">
        <f>'SHSU1 Fed'!$C$79</f>
        <v>0</v>
      </c>
      <c r="D2611" s="392">
        <f>'SHSU1 Fed'!$D$79</f>
        <v>0</v>
      </c>
      <c r="E2611" s="392">
        <f>'SHSU1 Fed'!$E$79</f>
        <v>0</v>
      </c>
      <c r="F2611" s="392">
        <f>'SHSU1 Fed'!$F$79</f>
        <v>0</v>
      </c>
      <c r="G2611" s="392">
        <f>'SHSU1 Fed'!$G$79</f>
        <v>0</v>
      </c>
      <c r="H2611" s="393"/>
    </row>
    <row r="2612" spans="1:8" hidden="1" outlineLevel="1" collapsed="1">
      <c r="A2612" s="390"/>
      <c r="B2612" s="394"/>
      <c r="C2612" s="392">
        <f>'SRSU Fed'!$C$79</f>
        <v>0</v>
      </c>
      <c r="D2612" s="392">
        <f>'SRSU Fed'!$D$79</f>
        <v>0</v>
      </c>
      <c r="E2612" s="392">
        <f>'SRSU Fed'!$E$79</f>
        <v>0</v>
      </c>
      <c r="F2612" s="392">
        <f>'SRSU Fed'!$F$79</f>
        <v>0</v>
      </c>
      <c r="G2612" s="392">
        <f>'SRSU Fed'!$G$79</f>
        <v>0</v>
      </c>
      <c r="H2612" s="393"/>
    </row>
    <row r="2613" spans="1:8" hidden="1" outlineLevel="1" collapsed="1">
      <c r="A2613" s="390"/>
      <c r="B2613" s="394"/>
      <c r="C2613" s="392">
        <f>'TAMIU Fed'!$C$79</f>
        <v>0</v>
      </c>
      <c r="D2613" s="392">
        <f>'TAMIU Fed'!$D$79</f>
        <v>0</v>
      </c>
      <c r="E2613" s="392">
        <f>'TAMIU Fed'!$E$79</f>
        <v>0</v>
      </c>
      <c r="F2613" s="392">
        <f>'TAMIU Fed'!$F$79</f>
        <v>0</v>
      </c>
      <c r="G2613" s="392">
        <f>'TAMIU Fed'!$G$79</f>
        <v>0</v>
      </c>
      <c r="H2613" s="393"/>
    </row>
    <row r="2614" spans="1:8" hidden="1" outlineLevel="1" collapsed="1">
      <c r="A2614" s="390"/>
      <c r="B2614" s="394"/>
      <c r="C2614" s="392">
        <f>'TAMU Fed'!$C$79</f>
        <v>0</v>
      </c>
      <c r="D2614" s="392">
        <f>'TAMU Fed'!$D$79</f>
        <v>0</v>
      </c>
      <c r="E2614" s="392">
        <f>'TAMU Fed'!$E$79</f>
        <v>0</v>
      </c>
      <c r="F2614" s="392">
        <f>'TAMU Fed'!$F$79</f>
        <v>0</v>
      </c>
      <c r="G2614" s="392">
        <f>'TAMU Fed'!$G$79</f>
        <v>0</v>
      </c>
      <c r="H2614" s="393"/>
    </row>
    <row r="2615" spans="1:8" hidden="1" outlineLevel="1" collapsed="1">
      <c r="A2615" s="390"/>
      <c r="B2615" s="394"/>
      <c r="C2615" s="392">
        <f>'TAMUC Fed'!$C$79</f>
        <v>0</v>
      </c>
      <c r="D2615" s="392">
        <f>'TAMUC Fed'!$D$79</f>
        <v>0</v>
      </c>
      <c r="E2615" s="392">
        <f>'TAMUC Fed'!$E$79</f>
        <v>0</v>
      </c>
      <c r="F2615" s="392">
        <f>'TAMUC Fed'!$F$79</f>
        <v>0</v>
      </c>
      <c r="G2615" s="392">
        <f>'TAMUC Fed'!$G$79</f>
        <v>0</v>
      </c>
      <c r="H2615" s="393"/>
    </row>
    <row r="2616" spans="1:8" hidden="1" outlineLevel="1" collapsed="1">
      <c r="A2616" s="390"/>
      <c r="B2616" s="394"/>
      <c r="C2616" s="392">
        <f>'TAMUCC Fed'!$C$79</f>
        <v>0</v>
      </c>
      <c r="D2616" s="392">
        <f>'TAMUCC Fed'!$D$79</f>
        <v>0</v>
      </c>
      <c r="E2616" s="392">
        <f>'TAMUCC Fed'!$E$79</f>
        <v>0</v>
      </c>
      <c r="F2616" s="392">
        <f>'TAMUCC Fed'!$F$79</f>
        <v>0</v>
      </c>
      <c r="G2616" s="392">
        <f>'TAMUCC Fed'!$G$79</f>
        <v>0</v>
      </c>
      <c r="H2616" s="393"/>
    </row>
    <row r="2617" spans="1:8" hidden="1" outlineLevel="1" collapsed="1">
      <c r="A2617" s="390"/>
      <c r="B2617" s="394"/>
      <c r="C2617" s="392">
        <f>'TAMUCT Fed'!$C$79</f>
        <v>0</v>
      </c>
      <c r="D2617" s="392">
        <f>'TAMUCT Fed'!$D$79</f>
        <v>0</v>
      </c>
      <c r="E2617" s="392">
        <f>'TAMUCT Fed'!$E$79</f>
        <v>0</v>
      </c>
      <c r="F2617" s="392">
        <f>'TAMUCT Fed'!$F$79</f>
        <v>0</v>
      </c>
      <c r="G2617" s="392">
        <f>'TAMUCT Fed'!$G$79</f>
        <v>0</v>
      </c>
      <c r="H2617" s="393"/>
    </row>
    <row r="2618" spans="1:8" hidden="1" outlineLevel="1" collapsed="1">
      <c r="A2618" s="390"/>
      <c r="B2618" s="394"/>
      <c r="C2618" s="392">
        <f>'TAMUG Fed'!$C$79</f>
        <v>0</v>
      </c>
      <c r="D2618" s="392">
        <f>'TAMUG Fed'!$D$79</f>
        <v>0</v>
      </c>
      <c r="E2618" s="392">
        <f>'TAMUG Fed'!$E$79</f>
        <v>0</v>
      </c>
      <c r="F2618" s="392">
        <f>'TAMUG Fed'!$F$79</f>
        <v>0</v>
      </c>
      <c r="G2618" s="392">
        <f>'TAMUG Fed'!$G$79</f>
        <v>0</v>
      </c>
      <c r="H2618" s="393"/>
    </row>
    <row r="2619" spans="1:8" hidden="1" outlineLevel="1" collapsed="1">
      <c r="A2619" s="390"/>
      <c r="B2619" s="394"/>
      <c r="C2619" s="392">
        <f>'TAMUK Fed'!$C$79</f>
        <v>0</v>
      </c>
      <c r="D2619" s="392">
        <f>'TAMUK Fed'!$D$79</f>
        <v>0</v>
      </c>
      <c r="E2619" s="392">
        <f>'TAMUK Fed'!$E$79</f>
        <v>0</v>
      </c>
      <c r="F2619" s="392">
        <f>'TAMUK Fed'!$F$79</f>
        <v>0</v>
      </c>
      <c r="G2619" s="392">
        <f>'TAMUK Fed'!$G$79</f>
        <v>0</v>
      </c>
      <c r="H2619" s="393"/>
    </row>
    <row r="2620" spans="1:8" hidden="1" outlineLevel="1" collapsed="1">
      <c r="A2620" s="390"/>
      <c r="B2620" s="394"/>
      <c r="C2620" s="392">
        <f>'TAMUSA Fed'!$C$79</f>
        <v>0</v>
      </c>
      <c r="D2620" s="392">
        <f>'TAMUSA Fed'!$D$79</f>
        <v>0</v>
      </c>
      <c r="E2620" s="392">
        <f>'TAMUSA Fed'!$E$79</f>
        <v>0</v>
      </c>
      <c r="F2620" s="392">
        <f>'TAMUSA Fed'!$F$79</f>
        <v>0</v>
      </c>
      <c r="G2620" s="392">
        <f>'TAMUSA Fed'!$G$79</f>
        <v>0</v>
      </c>
      <c r="H2620" s="393"/>
    </row>
    <row r="2621" spans="1:8" hidden="1" outlineLevel="1" collapsed="1">
      <c r="A2621" s="390"/>
      <c r="B2621" s="394"/>
      <c r="C2621" s="392">
        <f>'TAMUT Fed'!$C$79</f>
        <v>0</v>
      </c>
      <c r="D2621" s="392">
        <f>'TAMUT Fed'!$D$79</f>
        <v>0</v>
      </c>
      <c r="E2621" s="392">
        <f>'TAMUT Fed'!$E$79</f>
        <v>0</v>
      </c>
      <c r="F2621" s="392">
        <f>'TAMUT Fed'!$F$79</f>
        <v>0</v>
      </c>
      <c r="G2621" s="392">
        <f>'TAMUT Fed'!$G$79</f>
        <v>0</v>
      </c>
      <c r="H2621" s="393"/>
    </row>
    <row r="2622" spans="1:8" hidden="1" outlineLevel="1" collapsed="1">
      <c r="A2622" s="390"/>
      <c r="B2622" s="394"/>
      <c r="C2622" s="392">
        <f>'TARLST Fed'!$C$79</f>
        <v>0</v>
      </c>
      <c r="D2622" s="392">
        <f>'TARLST Fed'!$D$79</f>
        <v>0</v>
      </c>
      <c r="E2622" s="392">
        <f>'TARLST Fed'!$E$79</f>
        <v>0</v>
      </c>
      <c r="F2622" s="392">
        <f>'TARLST Fed'!$F$79</f>
        <v>0</v>
      </c>
      <c r="G2622" s="392">
        <f>'TARLST Fed'!$G$79</f>
        <v>0</v>
      </c>
      <c r="H2622" s="393"/>
    </row>
    <row r="2623" spans="1:8" hidden="1" outlineLevel="1" collapsed="1">
      <c r="A2623" s="390"/>
      <c r="B2623" s="394"/>
      <c r="C2623" s="392">
        <f>'TSU Fed'!$C$79</f>
        <v>0</v>
      </c>
      <c r="D2623" s="392">
        <f>'TSU Fed'!$D$79</f>
        <v>0</v>
      </c>
      <c r="E2623" s="392">
        <f>'TSU Fed'!$E$79</f>
        <v>0</v>
      </c>
      <c r="F2623" s="392">
        <f>'TSU Fed'!$F$79</f>
        <v>0</v>
      </c>
      <c r="G2623" s="392">
        <f>'TSU Fed'!$G$79</f>
        <v>0</v>
      </c>
      <c r="H2623" s="393"/>
    </row>
    <row r="2624" spans="1:8" hidden="1" outlineLevel="1" collapsed="1">
      <c r="A2624" s="390"/>
      <c r="B2624" s="394"/>
      <c r="C2624" s="392">
        <f>'TTU Fed'!$C$79</f>
        <v>0</v>
      </c>
      <c r="D2624" s="392">
        <f>'TTU Fed'!$D$79</f>
        <v>0</v>
      </c>
      <c r="E2624" s="392">
        <f>'TTU Fed'!$E$79</f>
        <v>0</v>
      </c>
      <c r="F2624" s="392">
        <f>'TTU Fed'!$F$79</f>
        <v>0</v>
      </c>
      <c r="G2624" s="392">
        <f>'TTU Fed'!$G$79</f>
        <v>0</v>
      </c>
      <c r="H2624" s="393"/>
    </row>
    <row r="2625" spans="1:8" hidden="1" outlineLevel="1" collapsed="1">
      <c r="A2625" s="390"/>
      <c r="B2625" s="394"/>
      <c r="C2625" s="392">
        <f>'TWU Fed'!$C$79</f>
        <v>0</v>
      </c>
      <c r="D2625" s="392">
        <f>'TWU Fed'!$D$79</f>
        <v>0</v>
      </c>
      <c r="E2625" s="392">
        <f>'TWU Fed'!$E$79</f>
        <v>0</v>
      </c>
      <c r="F2625" s="392">
        <f>'TWU Fed'!$F$79</f>
        <v>0</v>
      </c>
      <c r="G2625" s="392">
        <f>'TWU Fed'!$G$79</f>
        <v>0</v>
      </c>
      <c r="H2625" s="393"/>
    </row>
    <row r="2626" spans="1:8" hidden="1" outlineLevel="1" collapsed="1">
      <c r="A2626" s="390"/>
      <c r="B2626" s="394"/>
      <c r="C2626" s="392">
        <f>'TXST Fed'!$C$79</f>
        <v>0</v>
      </c>
      <c r="D2626" s="392">
        <f>'TXST Fed'!$D$79</f>
        <v>0</v>
      </c>
      <c r="E2626" s="392">
        <f>'TXST Fed'!$E$79</f>
        <v>0</v>
      </c>
      <c r="F2626" s="392">
        <f>'TXST Fed'!$F$79</f>
        <v>0</v>
      </c>
      <c r="G2626" s="392">
        <f>'TXST Fed'!$G$79</f>
        <v>0</v>
      </c>
      <c r="H2626" s="393"/>
    </row>
    <row r="2627" spans="1:8" hidden="1" outlineLevel="1" collapsed="1">
      <c r="A2627" s="390"/>
      <c r="B2627" s="394"/>
      <c r="C2627" s="392">
        <f>'TYL Fed'!$C$79</f>
        <v>0</v>
      </c>
      <c r="D2627" s="392">
        <f>'TYL Fed'!$D$79</f>
        <v>0</v>
      </c>
      <c r="E2627" s="392">
        <f>'TYL Fed'!$E$79</f>
        <v>0</v>
      </c>
      <c r="F2627" s="392">
        <f>'TYL Fed'!$F$79</f>
        <v>0</v>
      </c>
      <c r="G2627" s="392">
        <f>'TYL Fed'!$G$79</f>
        <v>0</v>
      </c>
      <c r="H2627" s="393"/>
    </row>
    <row r="2628" spans="1:8" hidden="1" outlineLevel="1" collapsed="1">
      <c r="A2628" s="390"/>
      <c r="B2628" s="394"/>
      <c r="C2628" s="392">
        <f>'UH1 Fed'!$C$79</f>
        <v>0</v>
      </c>
      <c r="D2628" s="392">
        <f>'UH1 Fed'!$D$79</f>
        <v>0</v>
      </c>
      <c r="E2628" s="392">
        <f>'UH1 Fed'!$E$79</f>
        <v>0</v>
      </c>
      <c r="F2628" s="392">
        <f>'UH1 Fed'!$F$79</f>
        <v>0</v>
      </c>
      <c r="G2628" s="392">
        <f>'UH1 Fed'!$G$79</f>
        <v>0</v>
      </c>
      <c r="H2628" s="393"/>
    </row>
    <row r="2629" spans="1:8" hidden="1" outlineLevel="1" collapsed="1">
      <c r="A2629" s="390"/>
      <c r="B2629" s="394"/>
      <c r="C2629" s="392">
        <f>'UHCL Fed'!$C$79</f>
        <v>0</v>
      </c>
      <c r="D2629" s="392">
        <f>'UHCL Fed'!$D$79</f>
        <v>0</v>
      </c>
      <c r="E2629" s="392">
        <f>'UHCL Fed'!$E$79</f>
        <v>0</v>
      </c>
      <c r="F2629" s="392">
        <f>'UHCL Fed'!$F$79</f>
        <v>0</v>
      </c>
      <c r="G2629" s="392">
        <f>'UHCL Fed'!$G$79</f>
        <v>0</v>
      </c>
      <c r="H2629" s="393"/>
    </row>
    <row r="2630" spans="1:8" hidden="1" outlineLevel="1" collapsed="1">
      <c r="A2630" s="390"/>
      <c r="B2630" s="394"/>
      <c r="C2630" s="392">
        <f>'UHD Fed'!$C$79</f>
        <v>0</v>
      </c>
      <c r="D2630" s="392">
        <f>'UHD Fed'!$D$79</f>
        <v>0</v>
      </c>
      <c r="E2630" s="392">
        <f>'UHD Fed'!$E$79</f>
        <v>0</v>
      </c>
      <c r="F2630" s="392">
        <f>'UHD Fed'!$F$79</f>
        <v>0</v>
      </c>
      <c r="G2630" s="392">
        <f>'UHD Fed'!$G$79</f>
        <v>0</v>
      </c>
      <c r="H2630" s="393"/>
    </row>
    <row r="2631" spans="1:8" hidden="1" outlineLevel="1" collapsed="1">
      <c r="A2631" s="390"/>
      <c r="B2631" s="394"/>
      <c r="C2631" s="392">
        <f>'UHV Fed'!$C$79</f>
        <v>0</v>
      </c>
      <c r="D2631" s="392">
        <f>'UHV Fed'!$D$79</f>
        <v>0</v>
      </c>
      <c r="E2631" s="392">
        <f>'UHV Fed'!$E$79</f>
        <v>0</v>
      </c>
      <c r="F2631" s="392">
        <f>'UHV Fed'!$F$79</f>
        <v>0</v>
      </c>
      <c r="G2631" s="392">
        <f>'UHV Fed'!$G$79</f>
        <v>0</v>
      </c>
      <c r="H2631" s="393"/>
    </row>
    <row r="2632" spans="1:8" hidden="1" outlineLevel="1" collapsed="1">
      <c r="A2632" s="390"/>
      <c r="B2632" s="394"/>
      <c r="C2632" s="392">
        <f>'UNT Fed'!$C$79</f>
        <v>0</v>
      </c>
      <c r="D2632" s="392">
        <f>'UNT Fed'!$D$79</f>
        <v>0</v>
      </c>
      <c r="E2632" s="392">
        <f>'UNT Fed'!$E$79</f>
        <v>0</v>
      </c>
      <c r="F2632" s="392">
        <f>'UNT Fed'!$F$79</f>
        <v>0</v>
      </c>
      <c r="G2632" s="392">
        <f>'UNT Fed'!$G$79</f>
        <v>0</v>
      </c>
      <c r="H2632" s="393"/>
    </row>
    <row r="2633" spans="1:8" hidden="1" outlineLevel="1" collapsed="1">
      <c r="A2633" s="390"/>
      <c r="B2633" s="394"/>
      <c r="C2633" s="392">
        <f>'UNTD Fed'!$C$79</f>
        <v>0</v>
      </c>
      <c r="D2633" s="392">
        <f>'UNTD Fed'!$D$79</f>
        <v>0</v>
      </c>
      <c r="E2633" s="392">
        <f>'UNTD Fed'!$E$79</f>
        <v>0</v>
      </c>
      <c r="F2633" s="392">
        <f>'UNTD Fed'!$F$79</f>
        <v>0</v>
      </c>
      <c r="G2633" s="392">
        <f>'UNTD Fed'!$G$79</f>
        <v>0</v>
      </c>
      <c r="H2633" s="393"/>
    </row>
    <row r="2634" spans="1:8" hidden="1" outlineLevel="1" collapsed="1">
      <c r="A2634" s="390"/>
      <c r="B2634" s="394"/>
      <c r="C2634" s="392">
        <f>'WTAMU Fed'!$C$79</f>
        <v>0</v>
      </c>
      <c r="D2634" s="392">
        <f>'WTAMU Fed'!$D$79</f>
        <v>0</v>
      </c>
      <c r="E2634" s="392">
        <f>'WTAMU Fed'!$E$79</f>
        <v>0</v>
      </c>
      <c r="F2634" s="392">
        <f>'WTAMU Fed'!$F$79</f>
        <v>0</v>
      </c>
      <c r="G2634" s="392">
        <f>'WTAMU Fed'!$G$79</f>
        <v>0</v>
      </c>
      <c r="H2634" s="393"/>
    </row>
    <row r="2635" spans="1:8" collapsed="1">
      <c r="A2635" s="390" t="s">
        <v>1032</v>
      </c>
      <c r="B2635" s="391" t="s">
        <v>1019</v>
      </c>
      <c r="C2635" s="392">
        <f>SUM(C2599:C2634)</f>
        <v>0</v>
      </c>
      <c r="D2635" s="392">
        <f>SUM(D2599:D2634)</f>
        <v>0</v>
      </c>
      <c r="E2635" s="392">
        <f>SUM(E2599:E2634)</f>
        <v>0</v>
      </c>
      <c r="F2635" s="392">
        <f>SUM(F2599:F2634)</f>
        <v>0</v>
      </c>
      <c r="G2635" s="392">
        <f>SUM(G2599:G2634)</f>
        <v>0</v>
      </c>
      <c r="H2635" s="393"/>
    </row>
    <row r="2636" spans="1:8" hidden="1" outlineLevel="1">
      <c r="A2636" s="390"/>
      <c r="B2636" s="391"/>
      <c r="C2636" s="392">
        <f>'ARL Fed'!$C$80</f>
        <v>0</v>
      </c>
      <c r="D2636" s="392">
        <f>'ARL Fed'!$D$80</f>
        <v>0</v>
      </c>
      <c r="E2636" s="392">
        <f>'ARL Fed'!$E$80</f>
        <v>0</v>
      </c>
      <c r="F2636" s="392">
        <f>'ARL Fed'!$F$80</f>
        <v>0</v>
      </c>
      <c r="G2636" s="392">
        <f>'ARL Fed'!$G$80</f>
        <v>0</v>
      </c>
      <c r="H2636" s="393"/>
    </row>
    <row r="2637" spans="1:8" hidden="1" outlineLevel="1" collapsed="1">
      <c r="A2637" s="390"/>
      <c r="B2637" s="391"/>
      <c r="C2637" s="392">
        <f>'ASU Fed'!$C$80</f>
        <v>0</v>
      </c>
      <c r="D2637" s="392">
        <f>'ASU Fed'!$D$80</f>
        <v>0</v>
      </c>
      <c r="E2637" s="392">
        <f>'ASU Fed'!$E$80</f>
        <v>0</v>
      </c>
      <c r="F2637" s="392">
        <f>'ASU Fed'!$F$80</f>
        <v>0</v>
      </c>
      <c r="G2637" s="392">
        <f>'ASU Fed'!$G$80</f>
        <v>0</v>
      </c>
      <c r="H2637" s="393"/>
    </row>
    <row r="2638" spans="1:8" hidden="1" outlineLevel="1" collapsed="1">
      <c r="A2638" s="390"/>
      <c r="B2638" s="391"/>
      <c r="C2638" s="392">
        <f>'AUS1 Fed'!$C$80</f>
        <v>0</v>
      </c>
      <c r="D2638" s="392">
        <f>'AUS1 Fed'!$D$80</f>
        <v>0</v>
      </c>
      <c r="E2638" s="392">
        <f>'AUS1 Fed'!$E$80</f>
        <v>0</v>
      </c>
      <c r="F2638" s="392">
        <f>'AUS1 Fed'!$F$80</f>
        <v>0</v>
      </c>
      <c r="G2638" s="392">
        <f>'AUS1 Fed'!$G$80</f>
        <v>0</v>
      </c>
      <c r="H2638" s="393"/>
    </row>
    <row r="2639" spans="1:8" hidden="1" outlineLevel="1" collapsed="1">
      <c r="A2639" s="390"/>
      <c r="B2639" s="391"/>
      <c r="C2639" s="392">
        <f>'Dal Fed'!$C$80</f>
        <v>0</v>
      </c>
      <c r="D2639" s="392">
        <f>'Dal Fed'!$D$80</f>
        <v>0</v>
      </c>
      <c r="E2639" s="392">
        <f>'Dal Fed'!$E$80</f>
        <v>0</v>
      </c>
      <c r="F2639" s="392">
        <f>'Dal Fed'!$F$80</f>
        <v>0</v>
      </c>
      <c r="G2639" s="392">
        <f>'Dal Fed'!$G$80</f>
        <v>0</v>
      </c>
      <c r="H2639" s="393"/>
    </row>
    <row r="2640" spans="1:8" hidden="1" outlineLevel="1" collapsed="1">
      <c r="A2640" s="390"/>
      <c r="B2640" s="391"/>
      <c r="C2640" s="392">
        <f>'E-P Fed'!$C$80</f>
        <v>0</v>
      </c>
      <c r="D2640" s="392">
        <f>'E-P Fed'!$D$80</f>
        <v>0</v>
      </c>
      <c r="E2640" s="392">
        <f>'E-P Fed'!$E$80</f>
        <v>0</v>
      </c>
      <c r="F2640" s="392">
        <f>'E-P Fed'!$F$80</f>
        <v>0</v>
      </c>
      <c r="G2640" s="392">
        <f>'E-P Fed'!$G$80</f>
        <v>0</v>
      </c>
      <c r="H2640" s="393"/>
    </row>
    <row r="2641" spans="1:8" hidden="1" outlineLevel="1" collapsed="1">
      <c r="A2641" s="390"/>
      <c r="B2641" s="391"/>
      <c r="C2641" s="392">
        <f>'LU Fed'!$C$80</f>
        <v>0</v>
      </c>
      <c r="D2641" s="392">
        <f>'LU Fed'!$D$80</f>
        <v>0</v>
      </c>
      <c r="E2641" s="392">
        <f>'LU Fed'!$E$80</f>
        <v>0</v>
      </c>
      <c r="F2641" s="392">
        <f>'LU Fed'!$F$80</f>
        <v>0</v>
      </c>
      <c r="G2641" s="392">
        <f>'LU Fed'!$G$80</f>
        <v>0</v>
      </c>
      <c r="H2641" s="393"/>
    </row>
    <row r="2642" spans="1:8" hidden="1" outlineLevel="1" collapsed="1">
      <c r="A2642" s="390"/>
      <c r="B2642" s="391"/>
      <c r="C2642" s="392">
        <f>'MIdWST Fed'!$C$80</f>
        <v>0</v>
      </c>
      <c r="D2642" s="392">
        <f>'MIdWST Fed'!$D$80</f>
        <v>0</v>
      </c>
      <c r="E2642" s="392">
        <f>'MIdWST Fed'!$E$80</f>
        <v>0</v>
      </c>
      <c r="F2642" s="392">
        <f>'MIdWST Fed'!$F$80</f>
        <v>0</v>
      </c>
      <c r="G2642" s="392">
        <f>'MIdWST Fed'!$G$80</f>
        <v>0</v>
      </c>
      <c r="H2642" s="393"/>
    </row>
    <row r="2643" spans="1:8" hidden="1" outlineLevel="1" collapsed="1">
      <c r="A2643" s="390"/>
      <c r="B2643" s="391"/>
      <c r="C2643" s="392">
        <f>'P-B Fed'!$C$80</f>
        <v>0</v>
      </c>
      <c r="D2643" s="392">
        <f>'P-B Fed'!$D$80</f>
        <v>0</v>
      </c>
      <c r="E2643" s="392">
        <f>'P-B Fed'!$E$80</f>
        <v>0</v>
      </c>
      <c r="F2643" s="392">
        <f>'P-B Fed'!$F$80</f>
        <v>0</v>
      </c>
      <c r="G2643" s="392">
        <f>'P-B Fed'!$G$80</f>
        <v>0</v>
      </c>
      <c r="H2643" s="393"/>
    </row>
    <row r="2644" spans="1:8" hidden="1" outlineLevel="1" collapsed="1">
      <c r="A2644" s="390"/>
      <c r="B2644" s="391"/>
      <c r="C2644" s="392">
        <f>'PVAMU Fed'!$C$80</f>
        <v>0</v>
      </c>
      <c r="D2644" s="392">
        <f>'PVAMU Fed'!$D$80</f>
        <v>0</v>
      </c>
      <c r="E2644" s="392">
        <f>'PVAMU Fed'!$E$80</f>
        <v>0</v>
      </c>
      <c r="F2644" s="392">
        <f>'PVAMU Fed'!$F$80</f>
        <v>0</v>
      </c>
      <c r="G2644" s="392">
        <f>'PVAMU Fed'!$G$80</f>
        <v>0</v>
      </c>
      <c r="H2644" s="393"/>
    </row>
    <row r="2645" spans="1:8" hidden="1" outlineLevel="1" collapsed="1">
      <c r="A2645" s="390"/>
      <c r="B2645" s="391"/>
      <c r="C2645" s="392">
        <f>'RGV1 Fed'!$C$80</f>
        <v>0</v>
      </c>
      <c r="D2645" s="392">
        <f>'RGV1 Fed'!$D$80</f>
        <v>0</v>
      </c>
      <c r="E2645" s="392">
        <f>'RGV1 Fed'!$E$80</f>
        <v>0</v>
      </c>
      <c r="F2645" s="392">
        <f>'RGV1 Fed'!$F$80</f>
        <v>0</v>
      </c>
      <c r="G2645" s="392">
        <f>'RGV1 Fed'!$G$80</f>
        <v>0</v>
      </c>
      <c r="H2645" s="393"/>
    </row>
    <row r="2646" spans="1:8" hidden="1" outlineLevel="1" collapsed="1">
      <c r="A2646" s="390"/>
      <c r="B2646" s="391"/>
      <c r="C2646" s="392">
        <f>'S-A Fed'!$C$80</f>
        <v>0</v>
      </c>
      <c r="D2646" s="392">
        <f>'S-A Fed'!$D$80</f>
        <v>0</v>
      </c>
      <c r="E2646" s="392">
        <f>'S-A Fed'!$E$80</f>
        <v>0</v>
      </c>
      <c r="F2646" s="392">
        <f>'S-A Fed'!$F$80</f>
        <v>0</v>
      </c>
      <c r="G2646" s="392">
        <f>'S-A Fed'!$G$80</f>
        <v>0</v>
      </c>
      <c r="H2646" s="393"/>
    </row>
    <row r="2647" spans="1:8" hidden="1" outlineLevel="1" collapsed="1">
      <c r="A2647" s="390"/>
      <c r="B2647" s="391"/>
      <c r="C2647" s="392">
        <f>'SFA Fed'!$C$80</f>
        <v>0</v>
      </c>
      <c r="D2647" s="392">
        <f>'SFA Fed'!$D$80</f>
        <v>0</v>
      </c>
      <c r="E2647" s="392">
        <f>'SFA Fed'!$E$80</f>
        <v>0</v>
      </c>
      <c r="F2647" s="392">
        <f>'SFA Fed'!$F$80</f>
        <v>0</v>
      </c>
      <c r="G2647" s="392">
        <f>'SFA Fed'!$G$80</f>
        <v>0</v>
      </c>
      <c r="H2647" s="393"/>
    </row>
    <row r="2648" spans="1:8" hidden="1" outlineLevel="1" collapsed="1">
      <c r="A2648" s="390"/>
      <c r="B2648" s="391"/>
      <c r="C2648" s="392">
        <f>'SHSU1 Fed'!$C$80</f>
        <v>0</v>
      </c>
      <c r="D2648" s="392">
        <f>'SHSU1 Fed'!$D$80</f>
        <v>0</v>
      </c>
      <c r="E2648" s="392">
        <f>'SHSU1 Fed'!$E$80</f>
        <v>0</v>
      </c>
      <c r="F2648" s="392">
        <f>'SHSU1 Fed'!$F$80</f>
        <v>0</v>
      </c>
      <c r="G2648" s="392">
        <f>'SHSU1 Fed'!$G$80</f>
        <v>0</v>
      </c>
      <c r="H2648" s="393"/>
    </row>
    <row r="2649" spans="1:8" hidden="1" outlineLevel="1" collapsed="1">
      <c r="A2649" s="390"/>
      <c r="B2649" s="391"/>
      <c r="C2649" s="392">
        <f>'SRSU Fed'!$C$80</f>
        <v>0</v>
      </c>
      <c r="D2649" s="392">
        <f>'SRSU Fed'!$D$80</f>
        <v>0</v>
      </c>
      <c r="E2649" s="392">
        <f>'SRSU Fed'!$E$80</f>
        <v>0</v>
      </c>
      <c r="F2649" s="392">
        <f>'SRSU Fed'!$F$80</f>
        <v>0</v>
      </c>
      <c r="G2649" s="392">
        <f>'SRSU Fed'!$G$80</f>
        <v>0</v>
      </c>
      <c r="H2649" s="393"/>
    </row>
    <row r="2650" spans="1:8" hidden="1" outlineLevel="1" collapsed="1">
      <c r="A2650" s="390"/>
      <c r="B2650" s="391"/>
      <c r="C2650" s="392">
        <f>'TAMIU Fed'!$C$80</f>
        <v>0</v>
      </c>
      <c r="D2650" s="392">
        <f>'TAMIU Fed'!$D$80</f>
        <v>0</v>
      </c>
      <c r="E2650" s="392">
        <f>'TAMIU Fed'!$E$80</f>
        <v>0</v>
      </c>
      <c r="F2650" s="392">
        <f>'TAMIU Fed'!$F$80</f>
        <v>0</v>
      </c>
      <c r="G2650" s="392">
        <f>'TAMIU Fed'!$G$80</f>
        <v>0</v>
      </c>
      <c r="H2650" s="393"/>
    </row>
    <row r="2651" spans="1:8" hidden="1" outlineLevel="1" collapsed="1">
      <c r="A2651" s="390"/>
      <c r="B2651" s="391"/>
      <c r="C2651" s="392">
        <f>'TAMU Fed'!$C$80</f>
        <v>0</v>
      </c>
      <c r="D2651" s="392">
        <f>'TAMU Fed'!$D$80</f>
        <v>0</v>
      </c>
      <c r="E2651" s="392">
        <f>'TAMU Fed'!$E$80</f>
        <v>0</v>
      </c>
      <c r="F2651" s="392">
        <f>'TAMU Fed'!$F$80</f>
        <v>0</v>
      </c>
      <c r="G2651" s="392">
        <f>'TAMU Fed'!$G$80</f>
        <v>0</v>
      </c>
      <c r="H2651" s="393"/>
    </row>
    <row r="2652" spans="1:8" hidden="1" outlineLevel="1" collapsed="1">
      <c r="A2652" s="390"/>
      <c r="B2652" s="391"/>
      <c r="C2652" s="392">
        <f>'TAMUC Fed'!$C$80</f>
        <v>0</v>
      </c>
      <c r="D2652" s="392">
        <f>'TAMUC Fed'!$D$80</f>
        <v>0</v>
      </c>
      <c r="E2652" s="392">
        <f>'TAMUC Fed'!$E$80</f>
        <v>0</v>
      </c>
      <c r="F2652" s="392">
        <f>'TAMUC Fed'!$F$80</f>
        <v>0</v>
      </c>
      <c r="G2652" s="392">
        <f>'TAMUC Fed'!$G$80</f>
        <v>0</v>
      </c>
      <c r="H2652" s="393"/>
    </row>
    <row r="2653" spans="1:8" hidden="1" outlineLevel="1" collapsed="1">
      <c r="A2653" s="390"/>
      <c r="B2653" s="391"/>
      <c r="C2653" s="392">
        <f>'TAMUCC Fed'!$C$80</f>
        <v>0</v>
      </c>
      <c r="D2653" s="392">
        <f>'TAMUCC Fed'!$D$80</f>
        <v>0</v>
      </c>
      <c r="E2653" s="392">
        <f>'TAMUCC Fed'!$E$80</f>
        <v>0</v>
      </c>
      <c r="F2653" s="392">
        <f>'TAMUCC Fed'!$F$80</f>
        <v>0</v>
      </c>
      <c r="G2653" s="392">
        <f>'TAMUCC Fed'!$G$80</f>
        <v>0</v>
      </c>
      <c r="H2653" s="393"/>
    </row>
    <row r="2654" spans="1:8" hidden="1" outlineLevel="1" collapsed="1">
      <c r="A2654" s="390"/>
      <c r="B2654" s="391"/>
      <c r="C2654" s="392">
        <f>'TAMUCT Fed'!$C$80</f>
        <v>0</v>
      </c>
      <c r="D2654" s="392">
        <f>'TAMUCT Fed'!$D$80</f>
        <v>0</v>
      </c>
      <c r="E2654" s="392">
        <f>'TAMUCT Fed'!$E$80</f>
        <v>0</v>
      </c>
      <c r="F2654" s="392">
        <f>'TAMUCT Fed'!$F$80</f>
        <v>0</v>
      </c>
      <c r="G2654" s="392">
        <f>'TAMUCT Fed'!$G$80</f>
        <v>0</v>
      </c>
      <c r="H2654" s="393"/>
    </row>
    <row r="2655" spans="1:8" hidden="1" outlineLevel="1" collapsed="1">
      <c r="A2655" s="390"/>
      <c r="B2655" s="391"/>
      <c r="C2655" s="392">
        <f>'TAMUG Fed'!$C$80</f>
        <v>0</v>
      </c>
      <c r="D2655" s="392">
        <f>'TAMUG Fed'!$D$80</f>
        <v>0</v>
      </c>
      <c r="E2655" s="392">
        <f>'TAMUG Fed'!$E$80</f>
        <v>0</v>
      </c>
      <c r="F2655" s="392">
        <f>'TAMUG Fed'!$F$80</f>
        <v>0</v>
      </c>
      <c r="G2655" s="392">
        <f>'TAMUG Fed'!$G$80</f>
        <v>0</v>
      </c>
      <c r="H2655" s="393"/>
    </row>
    <row r="2656" spans="1:8" hidden="1" outlineLevel="1" collapsed="1">
      <c r="A2656" s="390"/>
      <c r="B2656" s="391"/>
      <c r="C2656" s="392">
        <f>'TAMUK Fed'!$C$80</f>
        <v>0</v>
      </c>
      <c r="D2656" s="392">
        <f>'TAMUK Fed'!$D$80</f>
        <v>0</v>
      </c>
      <c r="E2656" s="392">
        <f>'TAMUK Fed'!$E$80</f>
        <v>0</v>
      </c>
      <c r="F2656" s="392">
        <f>'TAMUK Fed'!$F$80</f>
        <v>0</v>
      </c>
      <c r="G2656" s="392">
        <f>'TAMUK Fed'!$G$80</f>
        <v>0</v>
      </c>
      <c r="H2656" s="393"/>
    </row>
    <row r="2657" spans="1:50" hidden="1" outlineLevel="1" collapsed="1">
      <c r="A2657" s="390"/>
      <c r="B2657" s="391"/>
      <c r="C2657" s="392">
        <f>'TAMUSA Fed'!$C$80</f>
        <v>0</v>
      </c>
      <c r="D2657" s="392">
        <f>'TAMUSA Fed'!$D$80</f>
        <v>0</v>
      </c>
      <c r="E2657" s="392">
        <f>'TAMUSA Fed'!$E$80</f>
        <v>0</v>
      </c>
      <c r="F2657" s="392">
        <f>'TAMUSA Fed'!$F$80</f>
        <v>0</v>
      </c>
      <c r="G2657" s="392">
        <f>'TAMUSA Fed'!$G$80</f>
        <v>0</v>
      </c>
      <c r="H2657" s="393"/>
    </row>
    <row r="2658" spans="1:50" hidden="1" outlineLevel="1" collapsed="1">
      <c r="A2658" s="390"/>
      <c r="B2658" s="391"/>
      <c r="C2658" s="392">
        <f>'TAMUT Fed'!$C$80</f>
        <v>0</v>
      </c>
      <c r="D2658" s="392">
        <f>'TAMUT Fed'!$D$80</f>
        <v>0</v>
      </c>
      <c r="E2658" s="392">
        <f>'TAMUT Fed'!$E$80</f>
        <v>0</v>
      </c>
      <c r="F2658" s="392">
        <f>'TAMUT Fed'!$F$80</f>
        <v>0</v>
      </c>
      <c r="G2658" s="392">
        <f>'TAMUT Fed'!$G$80</f>
        <v>0</v>
      </c>
      <c r="H2658" s="393"/>
    </row>
    <row r="2659" spans="1:50" hidden="1" outlineLevel="1" collapsed="1">
      <c r="A2659" s="390"/>
      <c r="B2659" s="391"/>
      <c r="C2659" s="392">
        <f>'TARLST Fed'!$C$80</f>
        <v>0</v>
      </c>
      <c r="D2659" s="392">
        <f>'TARLST Fed'!$D$80</f>
        <v>0</v>
      </c>
      <c r="E2659" s="392">
        <f>'TARLST Fed'!$E$80</f>
        <v>0</v>
      </c>
      <c r="F2659" s="392">
        <f>'TARLST Fed'!$F$80</f>
        <v>0</v>
      </c>
      <c r="G2659" s="392">
        <f>'TARLST Fed'!$G$80</f>
        <v>0</v>
      </c>
      <c r="H2659" s="393"/>
    </row>
    <row r="2660" spans="1:50" hidden="1" outlineLevel="1" collapsed="1">
      <c r="A2660" s="390"/>
      <c r="B2660" s="391"/>
      <c r="C2660" s="392">
        <f>'TSU Fed'!$C$80</f>
        <v>0</v>
      </c>
      <c r="D2660" s="392">
        <f>'TSU Fed'!$D$80</f>
        <v>0</v>
      </c>
      <c r="E2660" s="392">
        <f>'TSU Fed'!$E$80</f>
        <v>0</v>
      </c>
      <c r="F2660" s="392">
        <f>'TSU Fed'!$F$80</f>
        <v>0</v>
      </c>
      <c r="G2660" s="392">
        <f>'TSU Fed'!$G$80</f>
        <v>0</v>
      </c>
      <c r="H2660" s="393"/>
    </row>
    <row r="2661" spans="1:50" hidden="1" outlineLevel="1" collapsed="1">
      <c r="A2661" s="390"/>
      <c r="B2661" s="391"/>
      <c r="C2661" s="392">
        <f>'TTU Fed'!$C$80</f>
        <v>0</v>
      </c>
      <c r="D2661" s="392">
        <f>'TTU Fed'!$D$80</f>
        <v>0</v>
      </c>
      <c r="E2661" s="392">
        <f>'TTU Fed'!$E$80</f>
        <v>0</v>
      </c>
      <c r="F2661" s="392">
        <f>'TTU Fed'!$F$80</f>
        <v>0</v>
      </c>
      <c r="G2661" s="392">
        <f>'TTU Fed'!$G$80</f>
        <v>0</v>
      </c>
      <c r="H2661" s="393"/>
    </row>
    <row r="2662" spans="1:50" hidden="1" outlineLevel="1" collapsed="1">
      <c r="A2662" s="390"/>
      <c r="B2662" s="391"/>
      <c r="C2662" s="392">
        <f>'TWU Fed'!$C$80</f>
        <v>0</v>
      </c>
      <c r="D2662" s="392">
        <f>'TWU Fed'!$D$80</f>
        <v>0</v>
      </c>
      <c r="E2662" s="392">
        <f>'TWU Fed'!$E$80</f>
        <v>0</v>
      </c>
      <c r="F2662" s="392">
        <f>'TWU Fed'!$F$80</f>
        <v>0</v>
      </c>
      <c r="G2662" s="392">
        <f>'TWU Fed'!$G$80</f>
        <v>0</v>
      </c>
      <c r="H2662" s="393"/>
    </row>
    <row r="2663" spans="1:50" hidden="1" outlineLevel="1" collapsed="1">
      <c r="A2663" s="390"/>
      <c r="B2663" s="391"/>
      <c r="C2663" s="392">
        <f>'TXST Fed'!$C$80</f>
        <v>0</v>
      </c>
      <c r="D2663" s="392">
        <f>'TXST Fed'!$D$80</f>
        <v>0</v>
      </c>
      <c r="E2663" s="392">
        <f>'TXST Fed'!$E$80</f>
        <v>0</v>
      </c>
      <c r="F2663" s="392">
        <f>'TXST Fed'!$F$80</f>
        <v>0</v>
      </c>
      <c r="G2663" s="392">
        <f>'TXST Fed'!$G$80</f>
        <v>0</v>
      </c>
      <c r="H2663" s="393"/>
    </row>
    <row r="2664" spans="1:50" hidden="1" outlineLevel="1" collapsed="1">
      <c r="A2664" s="390"/>
      <c r="B2664" s="391"/>
      <c r="C2664" s="392">
        <f>'TYL Fed'!$C$80</f>
        <v>0</v>
      </c>
      <c r="D2664" s="392">
        <f>'TYL Fed'!$D$80</f>
        <v>0</v>
      </c>
      <c r="E2664" s="392">
        <f>'TYL Fed'!$E$80</f>
        <v>0</v>
      </c>
      <c r="F2664" s="392">
        <f>'TYL Fed'!$F$80</f>
        <v>0</v>
      </c>
      <c r="G2664" s="392">
        <f>'TYL Fed'!$G$80</f>
        <v>0</v>
      </c>
      <c r="H2664" s="393"/>
    </row>
    <row r="2665" spans="1:50" hidden="1" outlineLevel="1" collapsed="1">
      <c r="A2665" s="390"/>
      <c r="B2665" s="391"/>
      <c r="C2665" s="392">
        <f>'UH1 Fed'!$C$80</f>
        <v>0</v>
      </c>
      <c r="D2665" s="392">
        <f>'UH1 Fed'!$D$80</f>
        <v>0</v>
      </c>
      <c r="E2665" s="392">
        <f>'UH1 Fed'!$E$80</f>
        <v>0</v>
      </c>
      <c r="F2665" s="392">
        <f>'UH1 Fed'!$F$80</f>
        <v>0</v>
      </c>
      <c r="G2665" s="392">
        <f>'UH1 Fed'!$G$80</f>
        <v>0</v>
      </c>
      <c r="H2665" s="393"/>
    </row>
    <row r="2666" spans="1:50" hidden="1" outlineLevel="1" collapsed="1">
      <c r="A2666" s="390"/>
      <c r="B2666" s="391"/>
      <c r="C2666" s="392">
        <f>'UHCL Fed'!$C$80</f>
        <v>0</v>
      </c>
      <c r="D2666" s="392">
        <f>'UHCL Fed'!$D$80</f>
        <v>0</v>
      </c>
      <c r="E2666" s="392">
        <f>'UHCL Fed'!$E$80</f>
        <v>0</v>
      </c>
      <c r="F2666" s="392">
        <f>'UHCL Fed'!$F$80</f>
        <v>0</v>
      </c>
      <c r="G2666" s="392">
        <f>'UHCL Fed'!$G$80</f>
        <v>0</v>
      </c>
      <c r="H2666" s="393"/>
    </row>
    <row r="2667" spans="1:50" hidden="1" outlineLevel="1" collapsed="1">
      <c r="A2667" s="390"/>
      <c r="B2667" s="391"/>
      <c r="C2667" s="392">
        <f>'UHD Fed'!$C$80</f>
        <v>0</v>
      </c>
      <c r="D2667" s="392">
        <f>'UHD Fed'!$D$80</f>
        <v>0</v>
      </c>
      <c r="E2667" s="392">
        <f>'UHD Fed'!$E$80</f>
        <v>0</v>
      </c>
      <c r="F2667" s="392">
        <f>'UHD Fed'!$F$80</f>
        <v>0</v>
      </c>
      <c r="G2667" s="392">
        <f>'UHD Fed'!$G$80</f>
        <v>0</v>
      </c>
      <c r="H2667" s="393"/>
    </row>
    <row r="2668" spans="1:50" hidden="1" outlineLevel="1" collapsed="1">
      <c r="A2668" s="390"/>
      <c r="B2668" s="391"/>
      <c r="C2668" s="392">
        <f>'UHV Fed'!$C$80</f>
        <v>0</v>
      </c>
      <c r="D2668" s="392">
        <f>'UHV Fed'!$D$80</f>
        <v>0</v>
      </c>
      <c r="E2668" s="392">
        <f>'UHV Fed'!$E$80</f>
        <v>0</v>
      </c>
      <c r="F2668" s="392">
        <f>'UHV Fed'!$F$80</f>
        <v>0</v>
      </c>
      <c r="G2668" s="392">
        <f>'UHV Fed'!$G$80</f>
        <v>0</v>
      </c>
      <c r="H2668" s="393"/>
    </row>
    <row r="2669" spans="1:50" hidden="1" outlineLevel="1" collapsed="1">
      <c r="A2669" s="390"/>
      <c r="B2669" s="391"/>
      <c r="C2669" s="392">
        <f>'UNT Fed'!$C$80</f>
        <v>0</v>
      </c>
      <c r="D2669" s="392">
        <f>'UNT Fed'!$D$80</f>
        <v>0</v>
      </c>
      <c r="E2669" s="392">
        <f>'UNT Fed'!$E$80</f>
        <v>0</v>
      </c>
      <c r="F2669" s="392">
        <f>'UNT Fed'!$F$80</f>
        <v>0</v>
      </c>
      <c r="G2669" s="392">
        <f>'UNT Fed'!$G$80</f>
        <v>0</v>
      </c>
      <c r="H2669" s="393"/>
    </row>
    <row r="2670" spans="1:50" hidden="1" outlineLevel="1" collapsed="1">
      <c r="A2670" s="390"/>
      <c r="B2670" s="391"/>
      <c r="C2670" s="392">
        <f>'UNTD Fed'!$C$80</f>
        <v>0</v>
      </c>
      <c r="D2670" s="392">
        <f>'UNTD Fed'!$D$80</f>
        <v>0</v>
      </c>
      <c r="E2670" s="392">
        <f>'UNTD Fed'!$E$80</f>
        <v>0</v>
      </c>
      <c r="F2670" s="392">
        <f>'UNTD Fed'!$F$80</f>
        <v>0</v>
      </c>
      <c r="G2670" s="392">
        <f>'UNTD Fed'!$G$80</f>
        <v>0</v>
      </c>
      <c r="H2670" s="393"/>
    </row>
    <row r="2671" spans="1:50" hidden="1" outlineLevel="1" collapsed="1">
      <c r="A2671" s="390"/>
      <c r="B2671" s="391"/>
      <c r="C2671" s="392">
        <f>'WTAMU Fed'!$C$80</f>
        <v>0</v>
      </c>
      <c r="D2671" s="392">
        <f>'WTAMU Fed'!$D$80</f>
        <v>0</v>
      </c>
      <c r="E2671" s="392">
        <f>'WTAMU Fed'!$E$80</f>
        <v>0</v>
      </c>
      <c r="F2671" s="392">
        <f>'WTAMU Fed'!$F$80</f>
        <v>0</v>
      </c>
      <c r="G2671" s="392">
        <f>'WTAMU Fed'!$G$80</f>
        <v>0</v>
      </c>
      <c r="H2671" s="393"/>
    </row>
    <row r="2672" spans="1:50" s="403" customFormat="1" collapsed="1">
      <c r="A2672" s="386" t="s">
        <v>1032</v>
      </c>
      <c r="B2672" s="395" t="s">
        <v>1033</v>
      </c>
      <c r="C2672" s="396">
        <f>SUM(C2636:C2671)</f>
        <v>0</v>
      </c>
      <c r="D2672" s="396">
        <f>SUM(D2636:D2671)</f>
        <v>0</v>
      </c>
      <c r="E2672" s="396">
        <f>SUM(E2636:E2671)</f>
        <v>0</v>
      </c>
      <c r="F2672" s="396">
        <f>SUM(F2636:F2671)</f>
        <v>0</v>
      </c>
      <c r="G2672" s="396">
        <f>SUM(G2636:G2671)</f>
        <v>0</v>
      </c>
      <c r="H2672" s="397"/>
      <c r="I2672" s="318"/>
      <c r="J2672" s="318"/>
      <c r="K2672" s="318"/>
      <c r="L2672" s="318"/>
      <c r="M2672" s="318"/>
      <c r="N2672" s="318"/>
      <c r="O2672" s="318"/>
      <c r="P2672" s="318"/>
      <c r="Q2672" s="318"/>
      <c r="R2672" s="318"/>
      <c r="S2672" s="318"/>
      <c r="T2672" s="318"/>
      <c r="U2672" s="318"/>
      <c r="V2672" s="318"/>
      <c r="W2672" s="318"/>
      <c r="X2672" s="318"/>
      <c r="Y2672" s="318"/>
      <c r="Z2672" s="318"/>
      <c r="AA2672" s="318"/>
      <c r="AB2672" s="318"/>
      <c r="AC2672" s="318"/>
      <c r="AD2672" s="318"/>
      <c r="AE2672" s="318"/>
      <c r="AF2672" s="318"/>
      <c r="AG2672" s="318"/>
      <c r="AH2672" s="318"/>
      <c r="AI2672" s="318"/>
      <c r="AJ2672" s="318"/>
      <c r="AK2672" s="318"/>
      <c r="AL2672" s="318"/>
      <c r="AM2672" s="318"/>
      <c r="AN2672" s="318"/>
      <c r="AO2672" s="318"/>
      <c r="AP2672" s="318"/>
      <c r="AQ2672" s="318"/>
      <c r="AR2672" s="318"/>
      <c r="AS2672" s="318"/>
      <c r="AT2672" s="318"/>
      <c r="AU2672" s="318"/>
      <c r="AV2672" s="318"/>
      <c r="AW2672" s="318"/>
      <c r="AX2672" s="318"/>
    </row>
    <row r="2673" spans="1:7">
      <c r="A2673" s="390"/>
      <c r="C2673" s="404"/>
      <c r="D2673" s="404"/>
      <c r="E2673" s="404"/>
      <c r="F2673" s="404"/>
      <c r="G2673" s="404"/>
    </row>
    <row r="2674" spans="1:7" hidden="1" outlineLevel="1">
      <c r="A2674" s="390"/>
      <c r="C2674" s="404">
        <f>'ARL Fed'!$C$82</f>
        <v>0</v>
      </c>
      <c r="D2674" s="404">
        <f>'ARL Fed'!$D$82</f>
        <v>0</v>
      </c>
      <c r="E2674" s="404">
        <f>'ARL Fed'!$E$82</f>
        <v>0</v>
      </c>
      <c r="F2674" s="404">
        <f>'ARL Fed'!$F$82</f>
        <v>0</v>
      </c>
      <c r="G2674" s="404">
        <f>'ARL Fed'!$G$82</f>
        <v>0</v>
      </c>
    </row>
    <row r="2675" spans="1:7" hidden="1" outlineLevel="1" collapsed="1">
      <c r="A2675" s="390"/>
      <c r="C2675" s="404">
        <f>'ASU Fed'!$C$82</f>
        <v>0</v>
      </c>
      <c r="D2675" s="404">
        <f>'ASU Fed'!$D$82</f>
        <v>0</v>
      </c>
      <c r="E2675" s="404">
        <f>'ASU Fed'!$E$82</f>
        <v>0</v>
      </c>
      <c r="F2675" s="404">
        <f>'ASU Fed'!$F$82</f>
        <v>0</v>
      </c>
      <c r="G2675" s="404">
        <f>'ASU Fed'!$G$82</f>
        <v>0</v>
      </c>
    </row>
    <row r="2676" spans="1:7" hidden="1" outlineLevel="1" collapsed="1">
      <c r="A2676" s="390"/>
      <c r="C2676" s="404">
        <f>'AUS1 Fed'!$C$82</f>
        <v>0</v>
      </c>
      <c r="D2676" s="404">
        <f>'AUS1 Fed'!$D$82</f>
        <v>0</v>
      </c>
      <c r="E2676" s="404">
        <f>'AUS1 Fed'!$E$82</f>
        <v>0</v>
      </c>
      <c r="F2676" s="404">
        <f>'AUS1 Fed'!$F$82</f>
        <v>0</v>
      </c>
      <c r="G2676" s="404">
        <f>'AUS1 Fed'!$G$82</f>
        <v>0</v>
      </c>
    </row>
    <row r="2677" spans="1:7" hidden="1" outlineLevel="1" collapsed="1">
      <c r="A2677" s="390"/>
      <c r="C2677" s="404">
        <f>'Dal Fed'!$C$82</f>
        <v>0</v>
      </c>
      <c r="D2677" s="404">
        <f>'Dal Fed'!$D$82</f>
        <v>0</v>
      </c>
      <c r="E2677" s="404">
        <f>'Dal Fed'!$E$82</f>
        <v>0</v>
      </c>
      <c r="F2677" s="404">
        <f>'Dal Fed'!$F$82</f>
        <v>0</v>
      </c>
      <c r="G2677" s="404">
        <f>'Dal Fed'!$G$82</f>
        <v>0</v>
      </c>
    </row>
    <row r="2678" spans="1:7" hidden="1" outlineLevel="1" collapsed="1">
      <c r="A2678" s="390"/>
      <c r="C2678" s="404">
        <f>'E-P Fed'!$C$82</f>
        <v>0</v>
      </c>
      <c r="D2678" s="404">
        <f>'E-P Fed'!$D$82</f>
        <v>0</v>
      </c>
      <c r="E2678" s="404">
        <f>'E-P Fed'!$E$82</f>
        <v>0</v>
      </c>
      <c r="F2678" s="404">
        <f>'E-P Fed'!$F$82</f>
        <v>0</v>
      </c>
      <c r="G2678" s="404">
        <f>'E-P Fed'!$G$82</f>
        <v>0</v>
      </c>
    </row>
    <row r="2679" spans="1:7" hidden="1" outlineLevel="1" collapsed="1">
      <c r="A2679" s="390"/>
      <c r="C2679" s="404">
        <f>'LU Fed'!$C$82</f>
        <v>0</v>
      </c>
      <c r="D2679" s="404">
        <f>'LU Fed'!$D$82</f>
        <v>0</v>
      </c>
      <c r="E2679" s="404">
        <f>'LU Fed'!$E$82</f>
        <v>0</v>
      </c>
      <c r="F2679" s="404">
        <f>'LU Fed'!$F$82</f>
        <v>0</v>
      </c>
      <c r="G2679" s="404">
        <f>'LU Fed'!$G$82</f>
        <v>0</v>
      </c>
    </row>
    <row r="2680" spans="1:7" hidden="1" outlineLevel="1" collapsed="1">
      <c r="A2680" s="390"/>
      <c r="C2680" s="404">
        <f>'MIdWST Fed'!$C$82</f>
        <v>0</v>
      </c>
      <c r="D2680" s="404">
        <f>'MIdWST Fed'!$D$82</f>
        <v>0</v>
      </c>
      <c r="E2680" s="404">
        <f>'MIdWST Fed'!$E$82</f>
        <v>0</v>
      </c>
      <c r="F2680" s="404">
        <f>'MIdWST Fed'!$F$82</f>
        <v>0</v>
      </c>
      <c r="G2680" s="404">
        <f>'MIdWST Fed'!$G$82</f>
        <v>0</v>
      </c>
    </row>
    <row r="2681" spans="1:7" hidden="1" outlineLevel="1" collapsed="1">
      <c r="A2681" s="390"/>
      <c r="C2681" s="404">
        <f>'P-B Fed'!$C$82</f>
        <v>0</v>
      </c>
      <c r="D2681" s="404">
        <f>'P-B Fed'!$D$82</f>
        <v>0</v>
      </c>
      <c r="E2681" s="404">
        <f>'P-B Fed'!$E$82</f>
        <v>0</v>
      </c>
      <c r="F2681" s="404">
        <f>'P-B Fed'!$F$82</f>
        <v>0</v>
      </c>
      <c r="G2681" s="404">
        <f>'P-B Fed'!$G$82</f>
        <v>0</v>
      </c>
    </row>
    <row r="2682" spans="1:7" hidden="1" outlineLevel="1" collapsed="1">
      <c r="A2682" s="390"/>
      <c r="C2682" s="404">
        <f>'PVAMU Fed'!$C$82</f>
        <v>0</v>
      </c>
      <c r="D2682" s="404">
        <f>'PVAMU Fed'!$D$82</f>
        <v>0</v>
      </c>
      <c r="E2682" s="404">
        <f>'PVAMU Fed'!$E$82</f>
        <v>0</v>
      </c>
      <c r="F2682" s="404">
        <f>'PVAMU Fed'!$F$82</f>
        <v>0</v>
      </c>
      <c r="G2682" s="404">
        <f>'PVAMU Fed'!$G$82</f>
        <v>0</v>
      </c>
    </row>
    <row r="2683" spans="1:7" hidden="1" outlineLevel="1" collapsed="1">
      <c r="A2683" s="390"/>
      <c r="C2683" s="404">
        <f>'RGV1 Fed'!$C$82</f>
        <v>0</v>
      </c>
      <c r="D2683" s="404">
        <f>'RGV1 Fed'!$D$82</f>
        <v>0</v>
      </c>
      <c r="E2683" s="404">
        <f>'RGV1 Fed'!$E$82</f>
        <v>0</v>
      </c>
      <c r="F2683" s="404">
        <f>'RGV1 Fed'!$F$82</f>
        <v>0</v>
      </c>
      <c r="G2683" s="404">
        <f>'RGV1 Fed'!$G$82</f>
        <v>0</v>
      </c>
    </row>
    <row r="2684" spans="1:7" hidden="1" outlineLevel="1" collapsed="1">
      <c r="A2684" s="390"/>
      <c r="C2684" s="404">
        <f>'S-A Fed'!$C$82</f>
        <v>0</v>
      </c>
      <c r="D2684" s="404">
        <f>'S-A Fed'!$D$82</f>
        <v>0</v>
      </c>
      <c r="E2684" s="404">
        <f>'S-A Fed'!$E$82</f>
        <v>0</v>
      </c>
      <c r="F2684" s="404">
        <f>'S-A Fed'!$F$82</f>
        <v>0</v>
      </c>
      <c r="G2684" s="404">
        <f>'S-A Fed'!$G$82</f>
        <v>0</v>
      </c>
    </row>
    <row r="2685" spans="1:7" hidden="1" outlineLevel="1" collapsed="1">
      <c r="A2685" s="390"/>
      <c r="C2685" s="404">
        <f>'SFA Fed'!$C$82</f>
        <v>0</v>
      </c>
      <c r="D2685" s="404">
        <f>'SFA Fed'!$D$82</f>
        <v>0</v>
      </c>
      <c r="E2685" s="404">
        <f>'SFA Fed'!$E$82</f>
        <v>0</v>
      </c>
      <c r="F2685" s="404">
        <f>'SFA Fed'!$F$82</f>
        <v>0</v>
      </c>
      <c r="G2685" s="404">
        <f>'SFA Fed'!$G$82</f>
        <v>0</v>
      </c>
    </row>
    <row r="2686" spans="1:7" hidden="1" outlineLevel="1" collapsed="1">
      <c r="A2686" s="390"/>
      <c r="C2686" s="404">
        <f>'SHSU1 Fed'!$C$82</f>
        <v>0</v>
      </c>
      <c r="D2686" s="404">
        <f>'SHSU1 Fed'!$D$82</f>
        <v>0</v>
      </c>
      <c r="E2686" s="404">
        <f>'SHSU1 Fed'!$E$82</f>
        <v>0</v>
      </c>
      <c r="F2686" s="404">
        <f>'SHSU1 Fed'!$F$82</f>
        <v>0</v>
      </c>
      <c r="G2686" s="404">
        <f>'SHSU1 Fed'!$G$82</f>
        <v>0</v>
      </c>
    </row>
    <row r="2687" spans="1:7" hidden="1" outlineLevel="1" collapsed="1">
      <c r="A2687" s="390"/>
      <c r="C2687" s="404">
        <f>'SRSU Fed'!$C$82</f>
        <v>0</v>
      </c>
      <c r="D2687" s="404">
        <f>'SRSU Fed'!$D$82</f>
        <v>0</v>
      </c>
      <c r="E2687" s="404">
        <f>'SRSU Fed'!$E$82</f>
        <v>0</v>
      </c>
      <c r="F2687" s="404">
        <f>'SRSU Fed'!$F$82</f>
        <v>0</v>
      </c>
      <c r="G2687" s="404">
        <f>'SRSU Fed'!$G$82</f>
        <v>0</v>
      </c>
    </row>
    <row r="2688" spans="1:7" hidden="1" outlineLevel="1" collapsed="1">
      <c r="A2688" s="390"/>
      <c r="C2688" s="404">
        <f>'TAMIU Fed'!$C$82</f>
        <v>0</v>
      </c>
      <c r="D2688" s="404">
        <f>'TAMIU Fed'!$D$82</f>
        <v>0</v>
      </c>
      <c r="E2688" s="404">
        <f>'TAMIU Fed'!$E$82</f>
        <v>0</v>
      </c>
      <c r="F2688" s="404">
        <f>'TAMIU Fed'!$F$82</f>
        <v>0</v>
      </c>
      <c r="G2688" s="404">
        <f>'TAMIU Fed'!$G$82</f>
        <v>0</v>
      </c>
    </row>
    <row r="2689" spans="1:7" hidden="1" outlineLevel="1" collapsed="1">
      <c r="A2689" s="390"/>
      <c r="C2689" s="404">
        <f>'TAMU Fed'!$C$82</f>
        <v>0</v>
      </c>
      <c r="D2689" s="404">
        <f>'TAMU Fed'!$D$82</f>
        <v>0</v>
      </c>
      <c r="E2689" s="404">
        <f>'TAMU Fed'!$E$82</f>
        <v>0</v>
      </c>
      <c r="F2689" s="404">
        <f>'TAMU Fed'!$F$82</f>
        <v>0</v>
      </c>
      <c r="G2689" s="404">
        <f>'TAMU Fed'!$G$82</f>
        <v>0</v>
      </c>
    </row>
    <row r="2690" spans="1:7" hidden="1" outlineLevel="1" collapsed="1">
      <c r="A2690" s="390"/>
      <c r="C2690" s="404">
        <f>'TAMUC Fed'!$C$82</f>
        <v>0</v>
      </c>
      <c r="D2690" s="404">
        <f>'TAMUC Fed'!$D$82</f>
        <v>0</v>
      </c>
      <c r="E2690" s="404">
        <f>'TAMUC Fed'!$E$82</f>
        <v>0</v>
      </c>
      <c r="F2690" s="404">
        <f>'TAMUC Fed'!$F$82</f>
        <v>0</v>
      </c>
      <c r="G2690" s="404">
        <f>'TAMUC Fed'!$G$82</f>
        <v>0</v>
      </c>
    </row>
    <row r="2691" spans="1:7" hidden="1" outlineLevel="1" collapsed="1">
      <c r="A2691" s="390"/>
      <c r="C2691" s="404">
        <f>'TAMUCC Fed'!$C$82</f>
        <v>0</v>
      </c>
      <c r="D2691" s="404">
        <f>'TAMUCC Fed'!$D$82</f>
        <v>0</v>
      </c>
      <c r="E2691" s="404">
        <f>'TAMUCC Fed'!$E$82</f>
        <v>0</v>
      </c>
      <c r="F2691" s="404">
        <f>'TAMUCC Fed'!$F$82</f>
        <v>0</v>
      </c>
      <c r="G2691" s="404">
        <f>'TAMUCC Fed'!$G$82</f>
        <v>0</v>
      </c>
    </row>
    <row r="2692" spans="1:7" hidden="1" outlineLevel="1" collapsed="1">
      <c r="A2692" s="390"/>
      <c r="C2692" s="404">
        <f>'TAMUCT Fed'!$C$82</f>
        <v>0</v>
      </c>
      <c r="D2692" s="404">
        <f>'TAMUCT Fed'!$D$82</f>
        <v>0</v>
      </c>
      <c r="E2692" s="404">
        <f>'TAMUCT Fed'!$E$82</f>
        <v>0</v>
      </c>
      <c r="F2692" s="404">
        <f>'TAMUCT Fed'!$F$82</f>
        <v>0</v>
      </c>
      <c r="G2692" s="404">
        <f>'TAMUCT Fed'!$G$82</f>
        <v>0</v>
      </c>
    </row>
    <row r="2693" spans="1:7" hidden="1" outlineLevel="1" collapsed="1">
      <c r="A2693" s="390"/>
      <c r="C2693" s="404">
        <f>'TAMUG Fed'!$C$82</f>
        <v>0</v>
      </c>
      <c r="D2693" s="404">
        <f>'TAMUG Fed'!$D$82</f>
        <v>0</v>
      </c>
      <c r="E2693" s="404">
        <f>'TAMUG Fed'!$E$82</f>
        <v>0</v>
      </c>
      <c r="F2693" s="404">
        <f>'TAMUG Fed'!$F$82</f>
        <v>0</v>
      </c>
      <c r="G2693" s="404">
        <f>'TAMUG Fed'!$G$82</f>
        <v>0</v>
      </c>
    </row>
    <row r="2694" spans="1:7" hidden="1" outlineLevel="1" collapsed="1">
      <c r="A2694" s="390"/>
      <c r="C2694" s="404">
        <f>'TAMUK Fed'!$C$82</f>
        <v>0</v>
      </c>
      <c r="D2694" s="404">
        <f>'TAMUK Fed'!$D$82</f>
        <v>0</v>
      </c>
      <c r="E2694" s="404">
        <f>'TAMUK Fed'!$E$82</f>
        <v>0</v>
      </c>
      <c r="F2694" s="404">
        <f>'TAMUK Fed'!$F$82</f>
        <v>0</v>
      </c>
      <c r="G2694" s="404">
        <f>'TAMUK Fed'!$G$82</f>
        <v>0</v>
      </c>
    </row>
    <row r="2695" spans="1:7" hidden="1" outlineLevel="1" collapsed="1">
      <c r="A2695" s="390"/>
      <c r="C2695" s="404">
        <f>'TAMUSA Fed'!$C$82</f>
        <v>0</v>
      </c>
      <c r="D2695" s="404">
        <f>'TAMUSA Fed'!$D$82</f>
        <v>0</v>
      </c>
      <c r="E2695" s="404">
        <f>'TAMUSA Fed'!$E$82</f>
        <v>0</v>
      </c>
      <c r="F2695" s="404">
        <f>'TAMUSA Fed'!$F$82</f>
        <v>0</v>
      </c>
      <c r="G2695" s="404">
        <f>'TAMUSA Fed'!$G$82</f>
        <v>0</v>
      </c>
    </row>
    <row r="2696" spans="1:7" hidden="1" outlineLevel="1" collapsed="1">
      <c r="A2696" s="390"/>
      <c r="C2696" s="404">
        <f>'TAMUT Fed'!$C$82</f>
        <v>0</v>
      </c>
      <c r="D2696" s="404">
        <f>'TAMUT Fed'!$D$82</f>
        <v>0</v>
      </c>
      <c r="E2696" s="404">
        <f>'TAMUT Fed'!$E$82</f>
        <v>0</v>
      </c>
      <c r="F2696" s="404">
        <f>'TAMUT Fed'!$F$82</f>
        <v>0</v>
      </c>
      <c r="G2696" s="404">
        <f>'TAMUT Fed'!$G$82</f>
        <v>0</v>
      </c>
    </row>
    <row r="2697" spans="1:7" hidden="1" outlineLevel="1" collapsed="1">
      <c r="A2697" s="390"/>
      <c r="C2697" s="404">
        <f>'TARLST Fed'!$C$82</f>
        <v>0</v>
      </c>
      <c r="D2697" s="404">
        <f>'TARLST Fed'!$D$82</f>
        <v>0</v>
      </c>
      <c r="E2697" s="404">
        <f>'TARLST Fed'!$E$82</f>
        <v>0</v>
      </c>
      <c r="F2697" s="404">
        <f>'TARLST Fed'!$F$82</f>
        <v>0</v>
      </c>
      <c r="G2697" s="404">
        <f>'TARLST Fed'!$G$82</f>
        <v>0</v>
      </c>
    </row>
    <row r="2698" spans="1:7" hidden="1" outlineLevel="1" collapsed="1">
      <c r="A2698" s="390"/>
      <c r="C2698" s="404">
        <f>'TSU Fed'!$C$82</f>
        <v>0</v>
      </c>
      <c r="D2698" s="404">
        <f>'TSU Fed'!$D$82</f>
        <v>0</v>
      </c>
      <c r="E2698" s="404">
        <f>'TSU Fed'!$E$82</f>
        <v>0</v>
      </c>
      <c r="F2698" s="404">
        <f>'TSU Fed'!$F$82</f>
        <v>0</v>
      </c>
      <c r="G2698" s="404">
        <f>'TSU Fed'!$G$82</f>
        <v>0</v>
      </c>
    </row>
    <row r="2699" spans="1:7" hidden="1" outlineLevel="1" collapsed="1">
      <c r="A2699" s="390"/>
      <c r="C2699" s="404">
        <f>'TTU Fed'!$C$82</f>
        <v>0</v>
      </c>
      <c r="D2699" s="404">
        <f>'TTU Fed'!$D$82</f>
        <v>0</v>
      </c>
      <c r="E2699" s="404">
        <f>'TTU Fed'!$E$82</f>
        <v>0</v>
      </c>
      <c r="F2699" s="404">
        <f>'TTU Fed'!$F$82</f>
        <v>0</v>
      </c>
      <c r="G2699" s="404">
        <f>'TTU Fed'!$G$82</f>
        <v>0</v>
      </c>
    </row>
    <row r="2700" spans="1:7" hidden="1" outlineLevel="1" collapsed="1">
      <c r="A2700" s="390"/>
      <c r="C2700" s="404">
        <f>'TWU Fed'!$C$82</f>
        <v>0</v>
      </c>
      <c r="D2700" s="404">
        <f>'TWU Fed'!$D$82</f>
        <v>0</v>
      </c>
      <c r="E2700" s="404">
        <f>'TWU Fed'!$E$82</f>
        <v>0</v>
      </c>
      <c r="F2700" s="404">
        <f>'TWU Fed'!$F$82</f>
        <v>0</v>
      </c>
      <c r="G2700" s="404">
        <f>'TWU Fed'!$G$82</f>
        <v>0</v>
      </c>
    </row>
    <row r="2701" spans="1:7" hidden="1" outlineLevel="1" collapsed="1">
      <c r="A2701" s="390"/>
      <c r="C2701" s="404">
        <f>'TXST Fed'!$C$82</f>
        <v>0</v>
      </c>
      <c r="D2701" s="404">
        <f>'TXST Fed'!$D$82</f>
        <v>0</v>
      </c>
      <c r="E2701" s="404">
        <f>'TXST Fed'!$E$82</f>
        <v>0</v>
      </c>
      <c r="F2701" s="404">
        <f>'TXST Fed'!$F$82</f>
        <v>0</v>
      </c>
      <c r="G2701" s="404">
        <f>'TXST Fed'!$G$82</f>
        <v>0</v>
      </c>
    </row>
    <row r="2702" spans="1:7" hidden="1" outlineLevel="1" collapsed="1">
      <c r="A2702" s="390"/>
      <c r="C2702" s="404">
        <f>'TYL Fed'!$C$82</f>
        <v>0</v>
      </c>
      <c r="D2702" s="404">
        <f>'TYL Fed'!$D$82</f>
        <v>0</v>
      </c>
      <c r="E2702" s="404">
        <f>'TYL Fed'!$E$82</f>
        <v>0</v>
      </c>
      <c r="F2702" s="404">
        <f>'TYL Fed'!$F$82</f>
        <v>0</v>
      </c>
      <c r="G2702" s="404">
        <f>'TYL Fed'!$G$82</f>
        <v>0</v>
      </c>
    </row>
    <row r="2703" spans="1:7" hidden="1" outlineLevel="1" collapsed="1">
      <c r="A2703" s="390"/>
      <c r="C2703" s="404">
        <f>'UH1 Fed'!$C$82</f>
        <v>0</v>
      </c>
      <c r="D2703" s="404">
        <f>'UH1 Fed'!$D$82</f>
        <v>0</v>
      </c>
      <c r="E2703" s="404">
        <f>'UH1 Fed'!$E$82</f>
        <v>0</v>
      </c>
      <c r="F2703" s="404">
        <f>'UH1 Fed'!$F$82</f>
        <v>0</v>
      </c>
      <c r="G2703" s="404">
        <f>'UH1 Fed'!$G$82</f>
        <v>0</v>
      </c>
    </row>
    <row r="2704" spans="1:7" hidden="1" outlineLevel="1" collapsed="1">
      <c r="A2704" s="390"/>
      <c r="C2704" s="404">
        <f>'UHCL Fed'!$C$82</f>
        <v>0</v>
      </c>
      <c r="D2704" s="404">
        <f>'UHCL Fed'!$D$82</f>
        <v>0</v>
      </c>
      <c r="E2704" s="404">
        <f>'UHCL Fed'!$E$82</f>
        <v>0</v>
      </c>
      <c r="F2704" s="404">
        <f>'UHCL Fed'!$F$82</f>
        <v>0</v>
      </c>
      <c r="G2704" s="404">
        <f>'UHCL Fed'!$G$82</f>
        <v>0</v>
      </c>
    </row>
    <row r="2705" spans="1:8" hidden="1" outlineLevel="1" collapsed="1">
      <c r="A2705" s="390"/>
      <c r="C2705" s="404">
        <f>'UHD Fed'!$C$82</f>
        <v>0</v>
      </c>
      <c r="D2705" s="404">
        <f>'UHD Fed'!$D$82</f>
        <v>0</v>
      </c>
      <c r="E2705" s="404">
        <f>'UHD Fed'!$E$82</f>
        <v>0</v>
      </c>
      <c r="F2705" s="404">
        <f>'UHD Fed'!$F$82</f>
        <v>0</v>
      </c>
      <c r="G2705" s="404">
        <f>'UHD Fed'!$G$82</f>
        <v>0</v>
      </c>
    </row>
    <row r="2706" spans="1:8" hidden="1" outlineLevel="1" collapsed="1">
      <c r="A2706" s="390"/>
      <c r="C2706" s="404">
        <f>'UHV Fed'!$C$82</f>
        <v>0</v>
      </c>
      <c r="D2706" s="404">
        <f>'UHV Fed'!$D$82</f>
        <v>0</v>
      </c>
      <c r="E2706" s="404">
        <f>'UHV Fed'!$E$82</f>
        <v>0</v>
      </c>
      <c r="F2706" s="404">
        <f>'UHV Fed'!$F$82</f>
        <v>0</v>
      </c>
      <c r="G2706" s="404">
        <f>'UHV Fed'!$G$82</f>
        <v>0</v>
      </c>
    </row>
    <row r="2707" spans="1:8" hidden="1" outlineLevel="1" collapsed="1">
      <c r="A2707" s="390"/>
      <c r="C2707" s="404">
        <f>'UNT Fed'!$C$82</f>
        <v>0</v>
      </c>
      <c r="D2707" s="404">
        <f>'UNT Fed'!$D$82</f>
        <v>0</v>
      </c>
      <c r="E2707" s="404">
        <f>'UNT Fed'!$E$82</f>
        <v>0</v>
      </c>
      <c r="F2707" s="404">
        <f>'UNT Fed'!$F$82</f>
        <v>0</v>
      </c>
      <c r="G2707" s="404">
        <f>'UNT Fed'!$G$82</f>
        <v>0</v>
      </c>
    </row>
    <row r="2708" spans="1:8" hidden="1" outlineLevel="1" collapsed="1">
      <c r="A2708" s="390"/>
      <c r="C2708" s="404">
        <f>'UNTD Fed'!$C$82</f>
        <v>0</v>
      </c>
      <c r="D2708" s="404">
        <f>'UNTD Fed'!$D$82</f>
        <v>0</v>
      </c>
      <c r="E2708" s="404">
        <f>'UNTD Fed'!$E$82</f>
        <v>0</v>
      </c>
      <c r="F2708" s="404">
        <f>'UNTD Fed'!$F$82</f>
        <v>0</v>
      </c>
      <c r="G2708" s="404">
        <f>'UNTD Fed'!$G$82</f>
        <v>0</v>
      </c>
    </row>
    <row r="2709" spans="1:8" hidden="1" outlineLevel="1" collapsed="1">
      <c r="A2709" s="390"/>
      <c r="C2709" s="404">
        <f>'WTAMU Fed'!$C$82</f>
        <v>0</v>
      </c>
      <c r="D2709" s="404">
        <f>'WTAMU Fed'!$D$82</f>
        <v>0</v>
      </c>
      <c r="E2709" s="404">
        <f>'WTAMU Fed'!$E$82</f>
        <v>0</v>
      </c>
      <c r="F2709" s="404">
        <f>'WTAMU Fed'!$F$82</f>
        <v>0</v>
      </c>
      <c r="G2709" s="404">
        <f>'WTAMU Fed'!$G$82</f>
        <v>0</v>
      </c>
    </row>
    <row r="2710" spans="1:8" collapsed="1">
      <c r="A2710" s="390" t="s">
        <v>138</v>
      </c>
      <c r="B2710" s="394"/>
      <c r="C2710" s="392">
        <f>SUM(C2674:C2709)</f>
        <v>0</v>
      </c>
      <c r="D2710" s="392">
        <f>SUM(D2674:D2709)</f>
        <v>0</v>
      </c>
      <c r="E2710" s="392">
        <f>SUM(E2674:E2709)</f>
        <v>0</v>
      </c>
      <c r="F2710" s="392">
        <f>SUM(F2674:F2709)</f>
        <v>0</v>
      </c>
      <c r="G2710" s="392">
        <f>SUM(G2674:G2709)</f>
        <v>0</v>
      </c>
      <c r="H2710" s="393"/>
    </row>
    <row r="2711" spans="1:8" hidden="1" outlineLevel="1">
      <c r="A2711" s="390"/>
      <c r="B2711" s="394"/>
      <c r="C2711" s="392">
        <f>'ARL Fed'!$C$83</f>
        <v>0</v>
      </c>
      <c r="D2711" s="392">
        <f>'ARL Fed'!$D$83</f>
        <v>0</v>
      </c>
      <c r="E2711" s="392">
        <f>'ARL Fed'!$E$83</f>
        <v>0</v>
      </c>
      <c r="F2711" s="392">
        <f>'ARL Fed'!$F$83</f>
        <v>0</v>
      </c>
      <c r="G2711" s="392">
        <f>'ARL Fed'!$G$83</f>
        <v>0</v>
      </c>
      <c r="H2711" s="393"/>
    </row>
    <row r="2712" spans="1:8" hidden="1" outlineLevel="1" collapsed="1">
      <c r="A2712" s="390"/>
      <c r="B2712" s="394"/>
      <c r="C2712" s="392">
        <f>'ASU Fed'!$C$83</f>
        <v>0</v>
      </c>
      <c r="D2712" s="392">
        <f>'ASU Fed'!$D$83</f>
        <v>0</v>
      </c>
      <c r="E2712" s="392">
        <f>'ASU Fed'!$E$83</f>
        <v>0</v>
      </c>
      <c r="F2712" s="392">
        <f>'ASU Fed'!$F$83</f>
        <v>0</v>
      </c>
      <c r="G2712" s="392">
        <f>'ASU Fed'!$G$83</f>
        <v>0</v>
      </c>
      <c r="H2712" s="393"/>
    </row>
    <row r="2713" spans="1:8" hidden="1" outlineLevel="1" collapsed="1">
      <c r="A2713" s="390"/>
      <c r="B2713" s="394"/>
      <c r="C2713" s="392">
        <f>'AUS1 Fed'!$C$83</f>
        <v>0</v>
      </c>
      <c r="D2713" s="392">
        <f>'AUS1 Fed'!$D$83</f>
        <v>0</v>
      </c>
      <c r="E2713" s="392">
        <f>'AUS1 Fed'!$E$83</f>
        <v>0</v>
      </c>
      <c r="F2713" s="392">
        <f>'AUS1 Fed'!$F$83</f>
        <v>0</v>
      </c>
      <c r="G2713" s="392">
        <f>'AUS1 Fed'!$G$83</f>
        <v>0</v>
      </c>
      <c r="H2713" s="393"/>
    </row>
    <row r="2714" spans="1:8" hidden="1" outlineLevel="1" collapsed="1">
      <c r="A2714" s="390"/>
      <c r="B2714" s="394"/>
      <c r="C2714" s="392">
        <f>'Dal Fed'!$C$83</f>
        <v>0</v>
      </c>
      <c r="D2714" s="392">
        <f>'Dal Fed'!$D$83</f>
        <v>0</v>
      </c>
      <c r="E2714" s="392">
        <f>'Dal Fed'!$E$83</f>
        <v>0</v>
      </c>
      <c r="F2714" s="392">
        <f>'Dal Fed'!$F$83</f>
        <v>0</v>
      </c>
      <c r="G2714" s="392">
        <f>'Dal Fed'!$G$83</f>
        <v>0</v>
      </c>
      <c r="H2714" s="393"/>
    </row>
    <row r="2715" spans="1:8" hidden="1" outlineLevel="1" collapsed="1">
      <c r="A2715" s="390"/>
      <c r="B2715" s="394"/>
      <c r="C2715" s="392">
        <f>'E-P Fed'!$C$83</f>
        <v>0</v>
      </c>
      <c r="D2715" s="392">
        <f>'E-P Fed'!$D$83</f>
        <v>0</v>
      </c>
      <c r="E2715" s="392">
        <f>'E-P Fed'!$E$83</f>
        <v>0</v>
      </c>
      <c r="F2715" s="392">
        <f>'E-P Fed'!$F$83</f>
        <v>0</v>
      </c>
      <c r="G2715" s="392">
        <f>'E-P Fed'!$G$83</f>
        <v>0</v>
      </c>
      <c r="H2715" s="393"/>
    </row>
    <row r="2716" spans="1:8" hidden="1" outlineLevel="1" collapsed="1">
      <c r="A2716" s="390"/>
      <c r="B2716" s="394"/>
      <c r="C2716" s="392">
        <f>'LU Fed'!$C$83</f>
        <v>0</v>
      </c>
      <c r="D2716" s="392">
        <f>'LU Fed'!$D$83</f>
        <v>0</v>
      </c>
      <c r="E2716" s="392">
        <f>'LU Fed'!$E$83</f>
        <v>0</v>
      </c>
      <c r="F2716" s="392">
        <f>'LU Fed'!$F$83</f>
        <v>0</v>
      </c>
      <c r="G2716" s="392">
        <f>'LU Fed'!$G$83</f>
        <v>0</v>
      </c>
      <c r="H2716" s="393"/>
    </row>
    <row r="2717" spans="1:8" hidden="1" outlineLevel="1" collapsed="1">
      <c r="A2717" s="390"/>
      <c r="B2717" s="394"/>
      <c r="C2717" s="392">
        <f>'MIdWST Fed'!$C$83</f>
        <v>0</v>
      </c>
      <c r="D2717" s="392">
        <f>'MIdWST Fed'!$D$83</f>
        <v>0</v>
      </c>
      <c r="E2717" s="392">
        <f>'MIdWST Fed'!$E$83</f>
        <v>0</v>
      </c>
      <c r="F2717" s="392">
        <f>'MIdWST Fed'!$F$83</f>
        <v>0</v>
      </c>
      <c r="G2717" s="392">
        <f>'MIdWST Fed'!$G$83</f>
        <v>0</v>
      </c>
      <c r="H2717" s="393"/>
    </row>
    <row r="2718" spans="1:8" hidden="1" outlineLevel="1" collapsed="1">
      <c r="A2718" s="390"/>
      <c r="B2718" s="394"/>
      <c r="C2718" s="392">
        <f>'P-B Fed'!$C$83</f>
        <v>0</v>
      </c>
      <c r="D2718" s="392">
        <f>'P-B Fed'!$D$83</f>
        <v>0</v>
      </c>
      <c r="E2718" s="392">
        <f>'P-B Fed'!$E$83</f>
        <v>0</v>
      </c>
      <c r="F2718" s="392">
        <f>'P-B Fed'!$F$83</f>
        <v>0</v>
      </c>
      <c r="G2718" s="392">
        <f>'P-B Fed'!$G$83</f>
        <v>0</v>
      </c>
      <c r="H2718" s="393"/>
    </row>
    <row r="2719" spans="1:8" hidden="1" outlineLevel="1" collapsed="1">
      <c r="A2719" s="390"/>
      <c r="B2719" s="394"/>
      <c r="C2719" s="392">
        <f>'PVAMU Fed'!$C$83</f>
        <v>0</v>
      </c>
      <c r="D2719" s="392">
        <f>'PVAMU Fed'!$D$83</f>
        <v>0</v>
      </c>
      <c r="E2719" s="392">
        <f>'PVAMU Fed'!$E$83</f>
        <v>0</v>
      </c>
      <c r="F2719" s="392">
        <f>'PVAMU Fed'!$F$83</f>
        <v>0</v>
      </c>
      <c r="G2719" s="392">
        <f>'PVAMU Fed'!$G$83</f>
        <v>0</v>
      </c>
      <c r="H2719" s="393"/>
    </row>
    <row r="2720" spans="1:8" hidden="1" outlineLevel="1" collapsed="1">
      <c r="A2720" s="390"/>
      <c r="B2720" s="394"/>
      <c r="C2720" s="392">
        <f>'RGV1 Fed'!$C$83</f>
        <v>0</v>
      </c>
      <c r="D2720" s="392">
        <f>'RGV1 Fed'!$D$83</f>
        <v>0</v>
      </c>
      <c r="E2720" s="392">
        <f>'RGV1 Fed'!$E$83</f>
        <v>0</v>
      </c>
      <c r="F2720" s="392">
        <f>'RGV1 Fed'!$F$83</f>
        <v>0</v>
      </c>
      <c r="G2720" s="392">
        <f>'RGV1 Fed'!$G$83</f>
        <v>0</v>
      </c>
      <c r="H2720" s="393"/>
    </row>
    <row r="2721" spans="1:8" hidden="1" outlineLevel="1" collapsed="1">
      <c r="A2721" s="390"/>
      <c r="B2721" s="394"/>
      <c r="C2721" s="392">
        <f>'S-A Fed'!$C$83</f>
        <v>0</v>
      </c>
      <c r="D2721" s="392">
        <f>'S-A Fed'!$D$83</f>
        <v>0</v>
      </c>
      <c r="E2721" s="392">
        <f>'S-A Fed'!$E$83</f>
        <v>0</v>
      </c>
      <c r="F2721" s="392">
        <f>'S-A Fed'!$F$83</f>
        <v>0</v>
      </c>
      <c r="G2721" s="392">
        <f>'S-A Fed'!$G$83</f>
        <v>0</v>
      </c>
      <c r="H2721" s="393"/>
    </row>
    <row r="2722" spans="1:8" hidden="1" outlineLevel="1" collapsed="1">
      <c r="A2722" s="390"/>
      <c r="B2722" s="394"/>
      <c r="C2722" s="392">
        <f>'SFA Fed'!$C$83</f>
        <v>0</v>
      </c>
      <c r="D2722" s="392">
        <f>'SFA Fed'!$D$83</f>
        <v>0</v>
      </c>
      <c r="E2722" s="392">
        <f>'SFA Fed'!$E$83</f>
        <v>0</v>
      </c>
      <c r="F2722" s="392">
        <f>'SFA Fed'!$F$83</f>
        <v>0</v>
      </c>
      <c r="G2722" s="392">
        <f>'SFA Fed'!$G$83</f>
        <v>0</v>
      </c>
      <c r="H2722" s="393"/>
    </row>
    <row r="2723" spans="1:8" hidden="1" outlineLevel="1" collapsed="1">
      <c r="A2723" s="390"/>
      <c r="B2723" s="394"/>
      <c r="C2723" s="392">
        <f>'SHSU1 Fed'!$C$83</f>
        <v>0</v>
      </c>
      <c r="D2723" s="392">
        <f>'SHSU1 Fed'!$D$83</f>
        <v>0</v>
      </c>
      <c r="E2723" s="392">
        <f>'SHSU1 Fed'!$E$83</f>
        <v>0</v>
      </c>
      <c r="F2723" s="392">
        <f>'SHSU1 Fed'!$F$83</f>
        <v>0</v>
      </c>
      <c r="G2723" s="392">
        <f>'SHSU1 Fed'!$G$83</f>
        <v>0</v>
      </c>
      <c r="H2723" s="393"/>
    </row>
    <row r="2724" spans="1:8" hidden="1" outlineLevel="1" collapsed="1">
      <c r="A2724" s="390"/>
      <c r="B2724" s="394"/>
      <c r="C2724" s="392">
        <f>'SRSU Fed'!$C$83</f>
        <v>0</v>
      </c>
      <c r="D2724" s="392">
        <f>'SRSU Fed'!$D$83</f>
        <v>0</v>
      </c>
      <c r="E2724" s="392">
        <f>'SRSU Fed'!$E$83</f>
        <v>0</v>
      </c>
      <c r="F2724" s="392">
        <f>'SRSU Fed'!$F$83</f>
        <v>0</v>
      </c>
      <c r="G2724" s="392">
        <f>'SRSU Fed'!$G$83</f>
        <v>0</v>
      </c>
      <c r="H2724" s="393"/>
    </row>
    <row r="2725" spans="1:8" hidden="1" outlineLevel="1" collapsed="1">
      <c r="A2725" s="390"/>
      <c r="B2725" s="394"/>
      <c r="C2725" s="392">
        <f>'TAMIU Fed'!$C$83</f>
        <v>0</v>
      </c>
      <c r="D2725" s="392">
        <f>'TAMIU Fed'!$D$83</f>
        <v>0</v>
      </c>
      <c r="E2725" s="392">
        <f>'TAMIU Fed'!$E$83</f>
        <v>0</v>
      </c>
      <c r="F2725" s="392">
        <f>'TAMIU Fed'!$F$83</f>
        <v>0</v>
      </c>
      <c r="G2725" s="392">
        <f>'TAMIU Fed'!$G$83</f>
        <v>0</v>
      </c>
      <c r="H2725" s="393"/>
    </row>
    <row r="2726" spans="1:8" hidden="1" outlineLevel="1" collapsed="1">
      <c r="A2726" s="390"/>
      <c r="B2726" s="394"/>
      <c r="C2726" s="392">
        <f>'TAMU Fed'!$C$83</f>
        <v>0</v>
      </c>
      <c r="D2726" s="392">
        <f>'TAMU Fed'!$D$83</f>
        <v>0</v>
      </c>
      <c r="E2726" s="392">
        <f>'TAMU Fed'!$E$83</f>
        <v>0</v>
      </c>
      <c r="F2726" s="392">
        <f>'TAMU Fed'!$F$83</f>
        <v>0</v>
      </c>
      <c r="G2726" s="392">
        <f>'TAMU Fed'!$G$83</f>
        <v>0</v>
      </c>
      <c r="H2726" s="393"/>
    </row>
    <row r="2727" spans="1:8" hidden="1" outlineLevel="1" collapsed="1">
      <c r="A2727" s="390"/>
      <c r="B2727" s="394"/>
      <c r="C2727" s="392">
        <f>'TAMUC Fed'!$C$83</f>
        <v>0</v>
      </c>
      <c r="D2727" s="392">
        <f>'TAMUC Fed'!$D$83</f>
        <v>0</v>
      </c>
      <c r="E2727" s="392">
        <f>'TAMUC Fed'!$E$83</f>
        <v>0</v>
      </c>
      <c r="F2727" s="392">
        <f>'TAMUC Fed'!$F$83</f>
        <v>0</v>
      </c>
      <c r="G2727" s="392">
        <f>'TAMUC Fed'!$G$83</f>
        <v>0</v>
      </c>
      <c r="H2727" s="393"/>
    </row>
    <row r="2728" spans="1:8" hidden="1" outlineLevel="1" collapsed="1">
      <c r="A2728" s="390"/>
      <c r="B2728" s="394"/>
      <c r="C2728" s="392">
        <f>'TAMUCC Fed'!$C$83</f>
        <v>0</v>
      </c>
      <c r="D2728" s="392">
        <f>'TAMUCC Fed'!$D$83</f>
        <v>0</v>
      </c>
      <c r="E2728" s="392">
        <f>'TAMUCC Fed'!$E$83</f>
        <v>0</v>
      </c>
      <c r="F2728" s="392">
        <f>'TAMUCC Fed'!$F$83</f>
        <v>0</v>
      </c>
      <c r="G2728" s="392">
        <f>'TAMUCC Fed'!$G$83</f>
        <v>0</v>
      </c>
      <c r="H2728" s="393"/>
    </row>
    <row r="2729" spans="1:8" hidden="1" outlineLevel="1" collapsed="1">
      <c r="A2729" s="390"/>
      <c r="B2729" s="394"/>
      <c r="C2729" s="392">
        <f>'TAMUCT Fed'!$C$83</f>
        <v>0</v>
      </c>
      <c r="D2729" s="392">
        <f>'TAMUCT Fed'!$D$83</f>
        <v>0</v>
      </c>
      <c r="E2729" s="392">
        <f>'TAMUCT Fed'!$E$83</f>
        <v>0</v>
      </c>
      <c r="F2729" s="392">
        <f>'TAMUCT Fed'!$F$83</f>
        <v>0</v>
      </c>
      <c r="G2729" s="392">
        <f>'TAMUCT Fed'!$G$83</f>
        <v>0</v>
      </c>
      <c r="H2729" s="393"/>
    </row>
    <row r="2730" spans="1:8" hidden="1" outlineLevel="1" collapsed="1">
      <c r="A2730" s="390"/>
      <c r="B2730" s="394"/>
      <c r="C2730" s="392">
        <f>'TAMUG Fed'!$C$83</f>
        <v>0</v>
      </c>
      <c r="D2730" s="392">
        <f>'TAMUG Fed'!$D$83</f>
        <v>0</v>
      </c>
      <c r="E2730" s="392">
        <f>'TAMUG Fed'!$E$83</f>
        <v>0</v>
      </c>
      <c r="F2730" s="392">
        <f>'TAMUG Fed'!$F$83</f>
        <v>0</v>
      </c>
      <c r="G2730" s="392">
        <f>'TAMUG Fed'!$G$83</f>
        <v>0</v>
      </c>
      <c r="H2730" s="393"/>
    </row>
    <row r="2731" spans="1:8" hidden="1" outlineLevel="1" collapsed="1">
      <c r="A2731" s="390"/>
      <c r="B2731" s="394"/>
      <c r="C2731" s="392">
        <f>'TAMUK Fed'!$C$83</f>
        <v>0</v>
      </c>
      <c r="D2731" s="392">
        <f>'TAMUK Fed'!$D$83</f>
        <v>0</v>
      </c>
      <c r="E2731" s="392">
        <f>'TAMUK Fed'!$E$83</f>
        <v>0</v>
      </c>
      <c r="F2731" s="392">
        <f>'TAMUK Fed'!$F$83</f>
        <v>0</v>
      </c>
      <c r="G2731" s="392">
        <f>'TAMUK Fed'!$G$83</f>
        <v>0</v>
      </c>
      <c r="H2731" s="393"/>
    </row>
    <row r="2732" spans="1:8" hidden="1" outlineLevel="1" collapsed="1">
      <c r="A2732" s="390"/>
      <c r="B2732" s="394"/>
      <c r="C2732" s="392">
        <f>'TAMUSA Fed'!$C$83</f>
        <v>0</v>
      </c>
      <c r="D2732" s="392">
        <f>'TAMUSA Fed'!$D$83</f>
        <v>0</v>
      </c>
      <c r="E2732" s="392">
        <f>'TAMUSA Fed'!$E$83</f>
        <v>0</v>
      </c>
      <c r="F2732" s="392">
        <f>'TAMUSA Fed'!$F$83</f>
        <v>0</v>
      </c>
      <c r="G2732" s="392">
        <f>'TAMUSA Fed'!$G$83</f>
        <v>0</v>
      </c>
      <c r="H2732" s="393"/>
    </row>
    <row r="2733" spans="1:8" hidden="1" outlineLevel="1" collapsed="1">
      <c r="A2733" s="390"/>
      <c r="B2733" s="394"/>
      <c r="C2733" s="392">
        <f>'TAMUT Fed'!$C$83</f>
        <v>0</v>
      </c>
      <c r="D2733" s="392">
        <f>'TAMUT Fed'!$D$83</f>
        <v>0</v>
      </c>
      <c r="E2733" s="392">
        <f>'TAMUT Fed'!$E$83</f>
        <v>0</v>
      </c>
      <c r="F2733" s="392">
        <f>'TAMUT Fed'!$F$83</f>
        <v>0</v>
      </c>
      <c r="G2733" s="392">
        <f>'TAMUT Fed'!$G$83</f>
        <v>0</v>
      </c>
      <c r="H2733" s="393"/>
    </row>
    <row r="2734" spans="1:8" hidden="1" outlineLevel="1" collapsed="1">
      <c r="A2734" s="390"/>
      <c r="B2734" s="394"/>
      <c r="C2734" s="392">
        <f>'TARLST Fed'!$C$83</f>
        <v>0</v>
      </c>
      <c r="D2734" s="392">
        <f>'TARLST Fed'!$D$83</f>
        <v>0</v>
      </c>
      <c r="E2734" s="392">
        <f>'TARLST Fed'!$E$83</f>
        <v>0</v>
      </c>
      <c r="F2734" s="392">
        <f>'TARLST Fed'!$F$83</f>
        <v>0</v>
      </c>
      <c r="G2734" s="392">
        <f>'TARLST Fed'!$G$83</f>
        <v>0</v>
      </c>
      <c r="H2734" s="393"/>
    </row>
    <row r="2735" spans="1:8" hidden="1" outlineLevel="1" collapsed="1">
      <c r="A2735" s="390"/>
      <c r="B2735" s="394"/>
      <c r="C2735" s="392">
        <f>'TSU Fed'!$C$83</f>
        <v>0</v>
      </c>
      <c r="D2735" s="392">
        <f>'TSU Fed'!$D$83</f>
        <v>0</v>
      </c>
      <c r="E2735" s="392">
        <f>'TSU Fed'!$E$83</f>
        <v>0</v>
      </c>
      <c r="F2735" s="392">
        <f>'TSU Fed'!$F$83</f>
        <v>0</v>
      </c>
      <c r="G2735" s="392">
        <f>'TSU Fed'!$G$83</f>
        <v>0</v>
      </c>
      <c r="H2735" s="393"/>
    </row>
    <row r="2736" spans="1:8" hidden="1" outlineLevel="1" collapsed="1">
      <c r="A2736" s="390"/>
      <c r="B2736" s="394"/>
      <c r="C2736" s="392">
        <f>'TTU Fed'!$C$83</f>
        <v>0</v>
      </c>
      <c r="D2736" s="392">
        <f>'TTU Fed'!$D$83</f>
        <v>0</v>
      </c>
      <c r="E2736" s="392">
        <f>'TTU Fed'!$E$83</f>
        <v>0</v>
      </c>
      <c r="F2736" s="392">
        <f>'TTU Fed'!$F$83</f>
        <v>0</v>
      </c>
      <c r="G2736" s="392">
        <f>'TTU Fed'!$G$83</f>
        <v>0</v>
      </c>
      <c r="H2736" s="393"/>
    </row>
    <row r="2737" spans="1:8" hidden="1" outlineLevel="1" collapsed="1">
      <c r="A2737" s="390"/>
      <c r="B2737" s="394"/>
      <c r="C2737" s="392">
        <f>'TWU Fed'!$C$83</f>
        <v>0</v>
      </c>
      <c r="D2737" s="392">
        <f>'TWU Fed'!$D$83</f>
        <v>0</v>
      </c>
      <c r="E2737" s="392">
        <f>'TWU Fed'!$E$83</f>
        <v>0</v>
      </c>
      <c r="F2737" s="392">
        <f>'TWU Fed'!$F$83</f>
        <v>0</v>
      </c>
      <c r="G2737" s="392">
        <f>'TWU Fed'!$G$83</f>
        <v>0</v>
      </c>
      <c r="H2737" s="393"/>
    </row>
    <row r="2738" spans="1:8" hidden="1" outlineLevel="1" collapsed="1">
      <c r="A2738" s="390"/>
      <c r="B2738" s="394"/>
      <c r="C2738" s="392">
        <f>'TXST Fed'!$C$83</f>
        <v>0</v>
      </c>
      <c r="D2738" s="392">
        <f>'TXST Fed'!$D$83</f>
        <v>0</v>
      </c>
      <c r="E2738" s="392">
        <f>'TXST Fed'!$E$83</f>
        <v>0</v>
      </c>
      <c r="F2738" s="392">
        <f>'TXST Fed'!$F$83</f>
        <v>0</v>
      </c>
      <c r="G2738" s="392">
        <f>'TXST Fed'!$G$83</f>
        <v>0</v>
      </c>
      <c r="H2738" s="393"/>
    </row>
    <row r="2739" spans="1:8" hidden="1" outlineLevel="1" collapsed="1">
      <c r="A2739" s="390"/>
      <c r="B2739" s="394"/>
      <c r="C2739" s="392">
        <f>'TYL Fed'!$C$83</f>
        <v>0</v>
      </c>
      <c r="D2739" s="392">
        <f>'TYL Fed'!$D$83</f>
        <v>0</v>
      </c>
      <c r="E2739" s="392">
        <f>'TYL Fed'!$E$83</f>
        <v>0</v>
      </c>
      <c r="F2739" s="392">
        <f>'TYL Fed'!$F$83</f>
        <v>0</v>
      </c>
      <c r="G2739" s="392">
        <f>'TYL Fed'!$G$83</f>
        <v>0</v>
      </c>
      <c r="H2739" s="393"/>
    </row>
    <row r="2740" spans="1:8" hidden="1" outlineLevel="1" collapsed="1">
      <c r="A2740" s="390"/>
      <c r="B2740" s="394"/>
      <c r="C2740" s="392">
        <f>'UH1 Fed'!$C$83</f>
        <v>0</v>
      </c>
      <c r="D2740" s="392">
        <f>'UH1 Fed'!$D$83</f>
        <v>0</v>
      </c>
      <c r="E2740" s="392">
        <f>'UH1 Fed'!$E$83</f>
        <v>0</v>
      </c>
      <c r="F2740" s="392">
        <f>'UH1 Fed'!$F$83</f>
        <v>0</v>
      </c>
      <c r="G2740" s="392">
        <f>'UH1 Fed'!$G$83</f>
        <v>0</v>
      </c>
      <c r="H2740" s="393"/>
    </row>
    <row r="2741" spans="1:8" hidden="1" outlineLevel="1" collapsed="1">
      <c r="A2741" s="390"/>
      <c r="B2741" s="394"/>
      <c r="C2741" s="392">
        <f>'UHCL Fed'!$C$83</f>
        <v>0</v>
      </c>
      <c r="D2741" s="392">
        <f>'UHCL Fed'!$D$83</f>
        <v>0</v>
      </c>
      <c r="E2741" s="392">
        <f>'UHCL Fed'!$E$83</f>
        <v>0</v>
      </c>
      <c r="F2741" s="392">
        <f>'UHCL Fed'!$F$83</f>
        <v>0</v>
      </c>
      <c r="G2741" s="392">
        <f>'UHCL Fed'!$G$83</f>
        <v>0</v>
      </c>
      <c r="H2741" s="393"/>
    </row>
    <row r="2742" spans="1:8" hidden="1" outlineLevel="1" collapsed="1">
      <c r="A2742" s="390"/>
      <c r="B2742" s="394"/>
      <c r="C2742" s="392">
        <f>'UHD Fed'!$C$83</f>
        <v>0</v>
      </c>
      <c r="D2742" s="392">
        <f>'UHD Fed'!$D$83</f>
        <v>0</v>
      </c>
      <c r="E2742" s="392">
        <f>'UHD Fed'!$E$83</f>
        <v>0</v>
      </c>
      <c r="F2742" s="392">
        <f>'UHD Fed'!$F$83</f>
        <v>0</v>
      </c>
      <c r="G2742" s="392">
        <f>'UHD Fed'!$G$83</f>
        <v>0</v>
      </c>
      <c r="H2742" s="393"/>
    </row>
    <row r="2743" spans="1:8" hidden="1" outlineLevel="1" collapsed="1">
      <c r="A2743" s="390"/>
      <c r="B2743" s="394"/>
      <c r="C2743" s="392">
        <f>'UHV Fed'!$C$83</f>
        <v>0</v>
      </c>
      <c r="D2743" s="392">
        <f>'UHV Fed'!$D$83</f>
        <v>0</v>
      </c>
      <c r="E2743" s="392">
        <f>'UHV Fed'!$E$83</f>
        <v>0</v>
      </c>
      <c r="F2743" s="392">
        <f>'UHV Fed'!$F$83</f>
        <v>0</v>
      </c>
      <c r="G2743" s="392">
        <f>'UHV Fed'!$G$83</f>
        <v>0</v>
      </c>
      <c r="H2743" s="393"/>
    </row>
    <row r="2744" spans="1:8" hidden="1" outlineLevel="1" collapsed="1">
      <c r="A2744" s="390"/>
      <c r="B2744" s="394"/>
      <c r="C2744" s="392">
        <f>'UNT Fed'!$C$83</f>
        <v>0</v>
      </c>
      <c r="D2744" s="392">
        <f>'UNT Fed'!$D$83</f>
        <v>0</v>
      </c>
      <c r="E2744" s="392">
        <f>'UNT Fed'!$E$83</f>
        <v>0</v>
      </c>
      <c r="F2744" s="392">
        <f>'UNT Fed'!$F$83</f>
        <v>0</v>
      </c>
      <c r="G2744" s="392">
        <f>'UNT Fed'!$G$83</f>
        <v>0</v>
      </c>
      <c r="H2744" s="393"/>
    </row>
    <row r="2745" spans="1:8" hidden="1" outlineLevel="1" collapsed="1">
      <c r="A2745" s="390"/>
      <c r="B2745" s="394"/>
      <c r="C2745" s="392">
        <f>'UNTD Fed'!$C$83</f>
        <v>0</v>
      </c>
      <c r="D2745" s="392">
        <f>'UNTD Fed'!$D$83</f>
        <v>0</v>
      </c>
      <c r="E2745" s="392">
        <f>'UNTD Fed'!$E$83</f>
        <v>0</v>
      </c>
      <c r="F2745" s="392">
        <f>'UNTD Fed'!$F$83</f>
        <v>0</v>
      </c>
      <c r="G2745" s="392">
        <f>'UNTD Fed'!$G$83</f>
        <v>0</v>
      </c>
      <c r="H2745" s="393"/>
    </row>
    <row r="2746" spans="1:8" hidden="1" outlineLevel="1" collapsed="1">
      <c r="A2746" s="390"/>
      <c r="B2746" s="394"/>
      <c r="C2746" s="392">
        <f>'WTAMU Fed'!$C$83</f>
        <v>0</v>
      </c>
      <c r="D2746" s="392">
        <f>'WTAMU Fed'!$D$83</f>
        <v>0</v>
      </c>
      <c r="E2746" s="392">
        <f>'WTAMU Fed'!$E$83</f>
        <v>0</v>
      </c>
      <c r="F2746" s="392">
        <f>'WTAMU Fed'!$F$83</f>
        <v>0</v>
      </c>
      <c r="G2746" s="392">
        <f>'WTAMU Fed'!$G$83</f>
        <v>0</v>
      </c>
      <c r="H2746" s="393"/>
    </row>
    <row r="2747" spans="1:8" collapsed="1">
      <c r="A2747" s="390" t="s">
        <v>138</v>
      </c>
      <c r="B2747" s="394"/>
      <c r="C2747" s="392">
        <f>SUM(C2711:C2746)</f>
        <v>0</v>
      </c>
      <c r="D2747" s="392">
        <f>SUM(D2711:D2746)</f>
        <v>0</v>
      </c>
      <c r="E2747" s="392">
        <f>SUM(E2711:E2746)</f>
        <v>0</v>
      </c>
      <c r="F2747" s="392">
        <f>SUM(F2711:F2746)</f>
        <v>0</v>
      </c>
      <c r="G2747" s="392">
        <f>SUM(G2711:G2746)</f>
        <v>0</v>
      </c>
      <c r="H2747" s="393"/>
    </row>
    <row r="2748" spans="1:8" hidden="1" outlineLevel="1">
      <c r="A2748" s="390"/>
      <c r="B2748" s="394"/>
      <c r="C2748" s="392">
        <f>'ARL Fed'!$C$84</f>
        <v>0</v>
      </c>
      <c r="D2748" s="392">
        <f>'ARL Fed'!$D$84</f>
        <v>0</v>
      </c>
      <c r="E2748" s="392">
        <f>'ARL Fed'!$E$84</f>
        <v>0</v>
      </c>
      <c r="F2748" s="392">
        <f>'ARL Fed'!$F$84</f>
        <v>0</v>
      </c>
      <c r="G2748" s="392">
        <f>'ARL Fed'!$G$84</f>
        <v>0</v>
      </c>
      <c r="H2748" s="393"/>
    </row>
    <row r="2749" spans="1:8" hidden="1" outlineLevel="1" collapsed="1">
      <c r="A2749" s="390"/>
      <c r="B2749" s="394"/>
      <c r="C2749" s="392">
        <f>'ASU Fed'!$C$84</f>
        <v>0</v>
      </c>
      <c r="D2749" s="392">
        <f>'ASU Fed'!$D$84</f>
        <v>0</v>
      </c>
      <c r="E2749" s="392">
        <f>'ASU Fed'!$E$84</f>
        <v>0</v>
      </c>
      <c r="F2749" s="392">
        <f>'ASU Fed'!$F$84</f>
        <v>0</v>
      </c>
      <c r="G2749" s="392">
        <f>'ASU Fed'!$G$84</f>
        <v>0</v>
      </c>
      <c r="H2749" s="393"/>
    </row>
    <row r="2750" spans="1:8" hidden="1" outlineLevel="1" collapsed="1">
      <c r="A2750" s="390"/>
      <c r="B2750" s="394"/>
      <c r="C2750" s="392">
        <f>'AUS1 Fed'!$C$84</f>
        <v>0</v>
      </c>
      <c r="D2750" s="392">
        <f>'AUS1 Fed'!$D$84</f>
        <v>0</v>
      </c>
      <c r="E2750" s="392">
        <f>'AUS1 Fed'!$E$84</f>
        <v>0</v>
      </c>
      <c r="F2750" s="392">
        <f>'AUS1 Fed'!$F$84</f>
        <v>0</v>
      </c>
      <c r="G2750" s="392">
        <f>'AUS1 Fed'!$G$84</f>
        <v>0</v>
      </c>
      <c r="H2750" s="393"/>
    </row>
    <row r="2751" spans="1:8" hidden="1" outlineLevel="1" collapsed="1">
      <c r="A2751" s="390"/>
      <c r="B2751" s="394"/>
      <c r="C2751" s="392">
        <f>'Dal Fed'!$C$84</f>
        <v>0</v>
      </c>
      <c r="D2751" s="392">
        <f>'Dal Fed'!$D$84</f>
        <v>0</v>
      </c>
      <c r="E2751" s="392">
        <f>'Dal Fed'!$E$84</f>
        <v>0</v>
      </c>
      <c r="F2751" s="392">
        <f>'Dal Fed'!$F$84</f>
        <v>0</v>
      </c>
      <c r="G2751" s="392">
        <f>'Dal Fed'!$G$84</f>
        <v>0</v>
      </c>
      <c r="H2751" s="393"/>
    </row>
    <row r="2752" spans="1:8" hidden="1" outlineLevel="1" collapsed="1">
      <c r="A2752" s="390"/>
      <c r="B2752" s="394"/>
      <c r="C2752" s="392">
        <f>'E-P Fed'!$C$84</f>
        <v>0</v>
      </c>
      <c r="D2752" s="392">
        <f>'E-P Fed'!$D$84</f>
        <v>0</v>
      </c>
      <c r="E2752" s="392">
        <f>'E-P Fed'!$E$84</f>
        <v>0</v>
      </c>
      <c r="F2752" s="392">
        <f>'E-P Fed'!$F$84</f>
        <v>0</v>
      </c>
      <c r="G2752" s="392">
        <f>'E-P Fed'!$G$84</f>
        <v>0</v>
      </c>
      <c r="H2752" s="393"/>
    </row>
    <row r="2753" spans="1:8" hidden="1" outlineLevel="1" collapsed="1">
      <c r="A2753" s="390"/>
      <c r="B2753" s="394"/>
      <c r="C2753" s="392">
        <f>'LU Fed'!$C$84</f>
        <v>0</v>
      </c>
      <c r="D2753" s="392">
        <f>'LU Fed'!$D$84</f>
        <v>0</v>
      </c>
      <c r="E2753" s="392">
        <f>'LU Fed'!$E$84</f>
        <v>0</v>
      </c>
      <c r="F2753" s="392">
        <f>'LU Fed'!$F$84</f>
        <v>0</v>
      </c>
      <c r="G2753" s="392">
        <f>'LU Fed'!$G$84</f>
        <v>0</v>
      </c>
      <c r="H2753" s="393"/>
    </row>
    <row r="2754" spans="1:8" hidden="1" outlineLevel="1" collapsed="1">
      <c r="A2754" s="390"/>
      <c r="B2754" s="394"/>
      <c r="C2754" s="392">
        <f>'MIdWST Fed'!$C$84</f>
        <v>0</v>
      </c>
      <c r="D2754" s="392">
        <f>'MIdWST Fed'!$D$84</f>
        <v>0</v>
      </c>
      <c r="E2754" s="392">
        <f>'MIdWST Fed'!$E$84</f>
        <v>0</v>
      </c>
      <c r="F2754" s="392">
        <f>'MIdWST Fed'!$F$84</f>
        <v>0</v>
      </c>
      <c r="G2754" s="392">
        <f>'MIdWST Fed'!$G$84</f>
        <v>0</v>
      </c>
      <c r="H2754" s="393"/>
    </row>
    <row r="2755" spans="1:8" hidden="1" outlineLevel="1" collapsed="1">
      <c r="A2755" s="390"/>
      <c r="B2755" s="394"/>
      <c r="C2755" s="392">
        <f>'P-B Fed'!$C$84</f>
        <v>0</v>
      </c>
      <c r="D2755" s="392">
        <f>'P-B Fed'!$D$84</f>
        <v>0</v>
      </c>
      <c r="E2755" s="392">
        <f>'P-B Fed'!$E$84</f>
        <v>0</v>
      </c>
      <c r="F2755" s="392">
        <f>'P-B Fed'!$F$84</f>
        <v>0</v>
      </c>
      <c r="G2755" s="392">
        <f>'P-B Fed'!$G$84</f>
        <v>0</v>
      </c>
      <c r="H2755" s="393"/>
    </row>
    <row r="2756" spans="1:8" hidden="1" outlineLevel="1" collapsed="1">
      <c r="A2756" s="390"/>
      <c r="B2756" s="394"/>
      <c r="C2756" s="392">
        <f>'PVAMU Fed'!$C$84</f>
        <v>0</v>
      </c>
      <c r="D2756" s="392">
        <f>'PVAMU Fed'!$D$84</f>
        <v>0</v>
      </c>
      <c r="E2756" s="392">
        <f>'PVAMU Fed'!$E$84</f>
        <v>0</v>
      </c>
      <c r="F2756" s="392">
        <f>'PVAMU Fed'!$F$84</f>
        <v>0</v>
      </c>
      <c r="G2756" s="392">
        <f>'PVAMU Fed'!$G$84</f>
        <v>0</v>
      </c>
      <c r="H2756" s="393"/>
    </row>
    <row r="2757" spans="1:8" hidden="1" outlineLevel="1" collapsed="1">
      <c r="A2757" s="390"/>
      <c r="B2757" s="394"/>
      <c r="C2757" s="392">
        <f>'RGV1 Fed'!$C$84</f>
        <v>0</v>
      </c>
      <c r="D2757" s="392">
        <f>'RGV1 Fed'!$D$84</f>
        <v>0</v>
      </c>
      <c r="E2757" s="392">
        <f>'RGV1 Fed'!$E$84</f>
        <v>0</v>
      </c>
      <c r="F2757" s="392">
        <f>'RGV1 Fed'!$F$84</f>
        <v>0</v>
      </c>
      <c r="G2757" s="392">
        <f>'RGV1 Fed'!$G$84</f>
        <v>0</v>
      </c>
      <c r="H2757" s="393"/>
    </row>
    <row r="2758" spans="1:8" hidden="1" outlineLevel="1" collapsed="1">
      <c r="A2758" s="390"/>
      <c r="B2758" s="394"/>
      <c r="C2758" s="392">
        <f>'S-A Fed'!$C$84</f>
        <v>0</v>
      </c>
      <c r="D2758" s="392">
        <f>'S-A Fed'!$D$84</f>
        <v>0</v>
      </c>
      <c r="E2758" s="392">
        <f>'S-A Fed'!$E$84</f>
        <v>0</v>
      </c>
      <c r="F2758" s="392">
        <f>'S-A Fed'!$F$84</f>
        <v>0</v>
      </c>
      <c r="G2758" s="392">
        <f>'S-A Fed'!$G$84</f>
        <v>0</v>
      </c>
      <c r="H2758" s="393"/>
    </row>
    <row r="2759" spans="1:8" hidden="1" outlineLevel="1" collapsed="1">
      <c r="A2759" s="390"/>
      <c r="B2759" s="394"/>
      <c r="C2759" s="392">
        <f>'SFA Fed'!$C$84</f>
        <v>0</v>
      </c>
      <c r="D2759" s="392">
        <f>'SFA Fed'!$D$84</f>
        <v>0</v>
      </c>
      <c r="E2759" s="392">
        <f>'SFA Fed'!$E$84</f>
        <v>0</v>
      </c>
      <c r="F2759" s="392">
        <f>'SFA Fed'!$F$84</f>
        <v>0</v>
      </c>
      <c r="G2759" s="392">
        <f>'SFA Fed'!$G$84</f>
        <v>0</v>
      </c>
      <c r="H2759" s="393"/>
    </row>
    <row r="2760" spans="1:8" hidden="1" outlineLevel="1" collapsed="1">
      <c r="A2760" s="390"/>
      <c r="B2760" s="394"/>
      <c r="C2760" s="392">
        <f>'SHSU1 Fed'!$C$84</f>
        <v>0</v>
      </c>
      <c r="D2760" s="392">
        <f>'SHSU1 Fed'!$D$84</f>
        <v>0</v>
      </c>
      <c r="E2760" s="392">
        <f>'SHSU1 Fed'!$E$84</f>
        <v>0</v>
      </c>
      <c r="F2760" s="392">
        <f>'SHSU1 Fed'!$F$84</f>
        <v>0</v>
      </c>
      <c r="G2760" s="392">
        <f>'SHSU1 Fed'!$G$84</f>
        <v>0</v>
      </c>
      <c r="H2760" s="393"/>
    </row>
    <row r="2761" spans="1:8" hidden="1" outlineLevel="1" collapsed="1">
      <c r="A2761" s="390"/>
      <c r="B2761" s="394"/>
      <c r="C2761" s="392">
        <f>'SRSU Fed'!$C$84</f>
        <v>0</v>
      </c>
      <c r="D2761" s="392">
        <f>'SRSU Fed'!$D$84</f>
        <v>0</v>
      </c>
      <c r="E2761" s="392">
        <f>'SRSU Fed'!$E$84</f>
        <v>0</v>
      </c>
      <c r="F2761" s="392">
        <f>'SRSU Fed'!$F$84</f>
        <v>0</v>
      </c>
      <c r="G2761" s="392">
        <f>'SRSU Fed'!$G$84</f>
        <v>0</v>
      </c>
      <c r="H2761" s="393"/>
    </row>
    <row r="2762" spans="1:8" hidden="1" outlineLevel="1" collapsed="1">
      <c r="A2762" s="390"/>
      <c r="B2762" s="394"/>
      <c r="C2762" s="392">
        <f>'TAMIU Fed'!$C$84</f>
        <v>0</v>
      </c>
      <c r="D2762" s="392">
        <f>'TAMIU Fed'!$D$84</f>
        <v>0</v>
      </c>
      <c r="E2762" s="392">
        <f>'TAMIU Fed'!$E$84</f>
        <v>0</v>
      </c>
      <c r="F2762" s="392">
        <f>'TAMIU Fed'!$F$84</f>
        <v>0</v>
      </c>
      <c r="G2762" s="392">
        <f>'TAMIU Fed'!$G$84</f>
        <v>0</v>
      </c>
      <c r="H2762" s="393"/>
    </row>
    <row r="2763" spans="1:8" hidden="1" outlineLevel="1" collapsed="1">
      <c r="A2763" s="390"/>
      <c r="B2763" s="394"/>
      <c r="C2763" s="392">
        <f>'TAMU Fed'!$C$84</f>
        <v>0</v>
      </c>
      <c r="D2763" s="392">
        <f>'TAMU Fed'!$D$84</f>
        <v>0</v>
      </c>
      <c r="E2763" s="392">
        <f>'TAMU Fed'!$E$84</f>
        <v>0</v>
      </c>
      <c r="F2763" s="392">
        <f>'TAMU Fed'!$F$84</f>
        <v>0</v>
      </c>
      <c r="G2763" s="392">
        <f>'TAMU Fed'!$G$84</f>
        <v>0</v>
      </c>
      <c r="H2763" s="393"/>
    </row>
    <row r="2764" spans="1:8" hidden="1" outlineLevel="1" collapsed="1">
      <c r="A2764" s="390"/>
      <c r="B2764" s="394"/>
      <c r="C2764" s="392">
        <f>'TAMUC Fed'!$C$84</f>
        <v>0</v>
      </c>
      <c r="D2764" s="392">
        <f>'TAMUC Fed'!$D$84</f>
        <v>0</v>
      </c>
      <c r="E2764" s="392">
        <f>'TAMUC Fed'!$E$84</f>
        <v>0</v>
      </c>
      <c r="F2764" s="392">
        <f>'TAMUC Fed'!$F$84</f>
        <v>0</v>
      </c>
      <c r="G2764" s="392">
        <f>'TAMUC Fed'!$G$84</f>
        <v>0</v>
      </c>
      <c r="H2764" s="393"/>
    </row>
    <row r="2765" spans="1:8" hidden="1" outlineLevel="1" collapsed="1">
      <c r="A2765" s="390"/>
      <c r="B2765" s="394"/>
      <c r="C2765" s="392">
        <f>'TAMUCC Fed'!$C$84</f>
        <v>0</v>
      </c>
      <c r="D2765" s="392">
        <f>'TAMUCC Fed'!$D$84</f>
        <v>0</v>
      </c>
      <c r="E2765" s="392">
        <f>'TAMUCC Fed'!$E$84</f>
        <v>0</v>
      </c>
      <c r="F2765" s="392">
        <f>'TAMUCC Fed'!$F$84</f>
        <v>0</v>
      </c>
      <c r="G2765" s="392">
        <f>'TAMUCC Fed'!$G$84</f>
        <v>0</v>
      </c>
      <c r="H2765" s="393"/>
    </row>
    <row r="2766" spans="1:8" hidden="1" outlineLevel="1" collapsed="1">
      <c r="A2766" s="390"/>
      <c r="B2766" s="394"/>
      <c r="C2766" s="392">
        <f>'TAMUCT Fed'!$C$84</f>
        <v>0</v>
      </c>
      <c r="D2766" s="392">
        <f>'TAMUCT Fed'!$D$84</f>
        <v>0</v>
      </c>
      <c r="E2766" s="392">
        <f>'TAMUCT Fed'!$E$84</f>
        <v>0</v>
      </c>
      <c r="F2766" s="392">
        <f>'TAMUCT Fed'!$F$84</f>
        <v>0</v>
      </c>
      <c r="G2766" s="392">
        <f>'TAMUCT Fed'!$G$84</f>
        <v>0</v>
      </c>
      <c r="H2766" s="393"/>
    </row>
    <row r="2767" spans="1:8" hidden="1" outlineLevel="1" collapsed="1">
      <c r="A2767" s="390"/>
      <c r="B2767" s="394"/>
      <c r="C2767" s="392">
        <f>'TAMUG Fed'!$C$84</f>
        <v>0</v>
      </c>
      <c r="D2767" s="392">
        <f>'TAMUG Fed'!$D$84</f>
        <v>0</v>
      </c>
      <c r="E2767" s="392">
        <f>'TAMUG Fed'!$E$84</f>
        <v>0</v>
      </c>
      <c r="F2767" s="392">
        <f>'TAMUG Fed'!$F$84</f>
        <v>0</v>
      </c>
      <c r="G2767" s="392">
        <f>'TAMUG Fed'!$G$84</f>
        <v>0</v>
      </c>
      <c r="H2767" s="393"/>
    </row>
    <row r="2768" spans="1:8" hidden="1" outlineLevel="1" collapsed="1">
      <c r="A2768" s="390"/>
      <c r="B2768" s="394"/>
      <c r="C2768" s="392">
        <f>'TAMUK Fed'!$C$84</f>
        <v>0</v>
      </c>
      <c r="D2768" s="392">
        <f>'TAMUK Fed'!$D$84</f>
        <v>0</v>
      </c>
      <c r="E2768" s="392">
        <f>'TAMUK Fed'!$E$84</f>
        <v>0</v>
      </c>
      <c r="F2768" s="392">
        <f>'TAMUK Fed'!$F$84</f>
        <v>0</v>
      </c>
      <c r="G2768" s="392">
        <f>'TAMUK Fed'!$G$84</f>
        <v>0</v>
      </c>
      <c r="H2768" s="393"/>
    </row>
    <row r="2769" spans="1:8" hidden="1" outlineLevel="1" collapsed="1">
      <c r="A2769" s="390"/>
      <c r="B2769" s="394"/>
      <c r="C2769" s="392">
        <f>'TAMUSA Fed'!$C$84</f>
        <v>0</v>
      </c>
      <c r="D2769" s="392">
        <f>'TAMUSA Fed'!$D$84</f>
        <v>0</v>
      </c>
      <c r="E2769" s="392">
        <f>'TAMUSA Fed'!$E$84</f>
        <v>0</v>
      </c>
      <c r="F2769" s="392">
        <f>'TAMUSA Fed'!$F$84</f>
        <v>0</v>
      </c>
      <c r="G2769" s="392">
        <f>'TAMUSA Fed'!$G$84</f>
        <v>0</v>
      </c>
      <c r="H2769" s="393"/>
    </row>
    <row r="2770" spans="1:8" hidden="1" outlineLevel="1" collapsed="1">
      <c r="A2770" s="390"/>
      <c r="B2770" s="394"/>
      <c r="C2770" s="392">
        <f>'TAMUT Fed'!$C$84</f>
        <v>0</v>
      </c>
      <c r="D2770" s="392">
        <f>'TAMUT Fed'!$D$84</f>
        <v>0</v>
      </c>
      <c r="E2770" s="392">
        <f>'TAMUT Fed'!$E$84</f>
        <v>0</v>
      </c>
      <c r="F2770" s="392">
        <f>'TAMUT Fed'!$F$84</f>
        <v>0</v>
      </c>
      <c r="G2770" s="392">
        <f>'TAMUT Fed'!$G$84</f>
        <v>0</v>
      </c>
      <c r="H2770" s="393"/>
    </row>
    <row r="2771" spans="1:8" hidden="1" outlineLevel="1" collapsed="1">
      <c r="A2771" s="390"/>
      <c r="B2771" s="394"/>
      <c r="C2771" s="392">
        <f>'TARLST Fed'!$C$84</f>
        <v>0</v>
      </c>
      <c r="D2771" s="392">
        <f>'TARLST Fed'!$D$84</f>
        <v>0</v>
      </c>
      <c r="E2771" s="392">
        <f>'TARLST Fed'!$E$84</f>
        <v>0</v>
      </c>
      <c r="F2771" s="392">
        <f>'TARLST Fed'!$F$84</f>
        <v>0</v>
      </c>
      <c r="G2771" s="392">
        <f>'TARLST Fed'!$G$84</f>
        <v>0</v>
      </c>
      <c r="H2771" s="393"/>
    </row>
    <row r="2772" spans="1:8" hidden="1" outlineLevel="1" collapsed="1">
      <c r="A2772" s="390"/>
      <c r="B2772" s="394"/>
      <c r="C2772" s="392">
        <f>'TSU Fed'!$C$84</f>
        <v>0</v>
      </c>
      <c r="D2772" s="392">
        <f>'TSU Fed'!$D$84</f>
        <v>0</v>
      </c>
      <c r="E2772" s="392">
        <f>'TSU Fed'!$E$84</f>
        <v>0</v>
      </c>
      <c r="F2772" s="392">
        <f>'TSU Fed'!$F$84</f>
        <v>0</v>
      </c>
      <c r="G2772" s="392">
        <f>'TSU Fed'!$G$84</f>
        <v>0</v>
      </c>
      <c r="H2772" s="393"/>
    </row>
    <row r="2773" spans="1:8" hidden="1" outlineLevel="1" collapsed="1">
      <c r="A2773" s="390"/>
      <c r="B2773" s="394"/>
      <c r="C2773" s="392">
        <f>'TTU Fed'!$C$84</f>
        <v>0</v>
      </c>
      <c r="D2773" s="392">
        <f>'TTU Fed'!$D$84</f>
        <v>0</v>
      </c>
      <c r="E2773" s="392">
        <f>'TTU Fed'!$E$84</f>
        <v>0</v>
      </c>
      <c r="F2773" s="392">
        <f>'TTU Fed'!$F$84</f>
        <v>0</v>
      </c>
      <c r="G2773" s="392">
        <f>'TTU Fed'!$G$84</f>
        <v>0</v>
      </c>
      <c r="H2773" s="393"/>
    </row>
    <row r="2774" spans="1:8" hidden="1" outlineLevel="1" collapsed="1">
      <c r="A2774" s="390"/>
      <c r="B2774" s="394"/>
      <c r="C2774" s="392">
        <f>'TWU Fed'!$C$84</f>
        <v>0</v>
      </c>
      <c r="D2774" s="392">
        <f>'TWU Fed'!$D$84</f>
        <v>0</v>
      </c>
      <c r="E2774" s="392">
        <f>'TWU Fed'!$E$84</f>
        <v>0</v>
      </c>
      <c r="F2774" s="392">
        <f>'TWU Fed'!$F$84</f>
        <v>0</v>
      </c>
      <c r="G2774" s="392">
        <f>'TWU Fed'!$G$84</f>
        <v>0</v>
      </c>
      <c r="H2774" s="393"/>
    </row>
    <row r="2775" spans="1:8" hidden="1" outlineLevel="1" collapsed="1">
      <c r="A2775" s="390"/>
      <c r="B2775" s="394"/>
      <c r="C2775" s="392">
        <f>'TXST Fed'!$C$84</f>
        <v>0</v>
      </c>
      <c r="D2775" s="392">
        <f>'TXST Fed'!$D$84</f>
        <v>0</v>
      </c>
      <c r="E2775" s="392">
        <f>'TXST Fed'!$E$84</f>
        <v>0</v>
      </c>
      <c r="F2775" s="392">
        <f>'TXST Fed'!$F$84</f>
        <v>0</v>
      </c>
      <c r="G2775" s="392">
        <f>'TXST Fed'!$G$84</f>
        <v>0</v>
      </c>
      <c r="H2775" s="393"/>
    </row>
    <row r="2776" spans="1:8" hidden="1" outlineLevel="1" collapsed="1">
      <c r="A2776" s="390"/>
      <c r="B2776" s="394"/>
      <c r="C2776" s="392">
        <f>'TYL Fed'!$C$84</f>
        <v>0</v>
      </c>
      <c r="D2776" s="392">
        <f>'TYL Fed'!$D$84</f>
        <v>0</v>
      </c>
      <c r="E2776" s="392">
        <f>'TYL Fed'!$E$84</f>
        <v>0</v>
      </c>
      <c r="F2776" s="392">
        <f>'TYL Fed'!$F$84</f>
        <v>0</v>
      </c>
      <c r="G2776" s="392">
        <f>'TYL Fed'!$G$84</f>
        <v>0</v>
      </c>
      <c r="H2776" s="393"/>
    </row>
    <row r="2777" spans="1:8" hidden="1" outlineLevel="1" collapsed="1">
      <c r="A2777" s="390"/>
      <c r="B2777" s="394"/>
      <c r="C2777" s="392">
        <f>'UH1 Fed'!$C$84</f>
        <v>0</v>
      </c>
      <c r="D2777" s="392">
        <f>'UH1 Fed'!$D$84</f>
        <v>0</v>
      </c>
      <c r="E2777" s="392">
        <f>'UH1 Fed'!$E$84</f>
        <v>0</v>
      </c>
      <c r="F2777" s="392">
        <f>'UH1 Fed'!$F$84</f>
        <v>0</v>
      </c>
      <c r="G2777" s="392">
        <f>'UH1 Fed'!$G$84</f>
        <v>0</v>
      </c>
      <c r="H2777" s="393"/>
    </row>
    <row r="2778" spans="1:8" hidden="1" outlineLevel="1" collapsed="1">
      <c r="A2778" s="390"/>
      <c r="B2778" s="394"/>
      <c r="C2778" s="392">
        <f>'UHCL Fed'!$C$84</f>
        <v>0</v>
      </c>
      <c r="D2778" s="392">
        <f>'UHCL Fed'!$D$84</f>
        <v>0</v>
      </c>
      <c r="E2778" s="392">
        <f>'UHCL Fed'!$E$84</f>
        <v>0</v>
      </c>
      <c r="F2778" s="392">
        <f>'UHCL Fed'!$F$84</f>
        <v>0</v>
      </c>
      <c r="G2778" s="392">
        <f>'UHCL Fed'!$G$84</f>
        <v>0</v>
      </c>
      <c r="H2778" s="393"/>
    </row>
    <row r="2779" spans="1:8" hidden="1" outlineLevel="1" collapsed="1">
      <c r="A2779" s="390"/>
      <c r="B2779" s="394"/>
      <c r="C2779" s="392">
        <f>'UHD Fed'!$C$84</f>
        <v>0</v>
      </c>
      <c r="D2779" s="392">
        <f>'UHD Fed'!$D$84</f>
        <v>0</v>
      </c>
      <c r="E2779" s="392">
        <f>'UHD Fed'!$E$84</f>
        <v>0</v>
      </c>
      <c r="F2779" s="392">
        <f>'UHD Fed'!$F$84</f>
        <v>0</v>
      </c>
      <c r="G2779" s="392">
        <f>'UHD Fed'!$G$84</f>
        <v>0</v>
      </c>
      <c r="H2779" s="393"/>
    </row>
    <row r="2780" spans="1:8" hidden="1" outlineLevel="1" collapsed="1">
      <c r="A2780" s="390"/>
      <c r="B2780" s="394"/>
      <c r="C2780" s="392">
        <f>'UHV Fed'!$C$84</f>
        <v>0</v>
      </c>
      <c r="D2780" s="392">
        <f>'UHV Fed'!$D$84</f>
        <v>0</v>
      </c>
      <c r="E2780" s="392">
        <f>'UHV Fed'!$E$84</f>
        <v>0</v>
      </c>
      <c r="F2780" s="392">
        <f>'UHV Fed'!$F$84</f>
        <v>0</v>
      </c>
      <c r="G2780" s="392">
        <f>'UHV Fed'!$G$84</f>
        <v>0</v>
      </c>
      <c r="H2780" s="393"/>
    </row>
    <row r="2781" spans="1:8" hidden="1" outlineLevel="1" collapsed="1">
      <c r="A2781" s="390"/>
      <c r="B2781" s="394"/>
      <c r="C2781" s="392">
        <f>'UNT Fed'!$C$84</f>
        <v>0</v>
      </c>
      <c r="D2781" s="392">
        <f>'UNT Fed'!$D$84</f>
        <v>0</v>
      </c>
      <c r="E2781" s="392">
        <f>'UNT Fed'!$E$84</f>
        <v>0</v>
      </c>
      <c r="F2781" s="392">
        <f>'UNT Fed'!$F$84</f>
        <v>0</v>
      </c>
      <c r="G2781" s="392">
        <f>'UNT Fed'!$G$84</f>
        <v>0</v>
      </c>
      <c r="H2781" s="393"/>
    </row>
    <row r="2782" spans="1:8" hidden="1" outlineLevel="1" collapsed="1">
      <c r="A2782" s="390"/>
      <c r="B2782" s="394"/>
      <c r="C2782" s="392">
        <f>'UNTD Fed'!$C$84</f>
        <v>0</v>
      </c>
      <c r="D2782" s="392">
        <f>'UNTD Fed'!$D$84</f>
        <v>0</v>
      </c>
      <c r="E2782" s="392">
        <f>'UNTD Fed'!$E$84</f>
        <v>0</v>
      </c>
      <c r="F2782" s="392">
        <f>'UNTD Fed'!$F$84</f>
        <v>0</v>
      </c>
      <c r="G2782" s="392">
        <f>'UNTD Fed'!$G$84</f>
        <v>0</v>
      </c>
      <c r="H2782" s="393"/>
    </row>
    <row r="2783" spans="1:8" hidden="1" outlineLevel="1" collapsed="1">
      <c r="A2783" s="390"/>
      <c r="B2783" s="394"/>
      <c r="C2783" s="392">
        <f>'WTAMU Fed'!$C$84</f>
        <v>0</v>
      </c>
      <c r="D2783" s="392">
        <f>'WTAMU Fed'!$D$84</f>
        <v>0</v>
      </c>
      <c r="E2783" s="392">
        <f>'WTAMU Fed'!$E$84</f>
        <v>0</v>
      </c>
      <c r="F2783" s="392">
        <f>'WTAMU Fed'!$F$84</f>
        <v>0</v>
      </c>
      <c r="G2783" s="392">
        <f>'WTAMU Fed'!$G$84</f>
        <v>0</v>
      </c>
      <c r="H2783" s="393"/>
    </row>
    <row r="2784" spans="1:8" collapsed="1">
      <c r="A2784" s="390" t="s">
        <v>138</v>
      </c>
      <c r="B2784" s="394"/>
      <c r="C2784" s="392">
        <f>SUM(C2748:C2783)</f>
        <v>0</v>
      </c>
      <c r="D2784" s="392">
        <f>SUM(D2748:D2783)</f>
        <v>0</v>
      </c>
      <c r="E2784" s="392">
        <f>SUM(E2748:E2783)</f>
        <v>0</v>
      </c>
      <c r="F2784" s="392">
        <f>SUM(F2748:F2783)</f>
        <v>0</v>
      </c>
      <c r="G2784" s="392">
        <f>SUM(G2748:G2783)</f>
        <v>0</v>
      </c>
      <c r="H2784" s="393"/>
    </row>
    <row r="2785" spans="1:8" hidden="1" outlineLevel="1">
      <c r="A2785" s="390"/>
      <c r="B2785" s="394"/>
      <c r="C2785" s="392">
        <f>'ARL Fed'!$C$85</f>
        <v>0</v>
      </c>
      <c r="D2785" s="392">
        <f>'ARL Fed'!$D$85</f>
        <v>0</v>
      </c>
      <c r="E2785" s="392">
        <f>'ARL Fed'!$E$85</f>
        <v>0</v>
      </c>
      <c r="F2785" s="392">
        <f>'ARL Fed'!$F$85</f>
        <v>0</v>
      </c>
      <c r="G2785" s="392">
        <f>'ARL Fed'!$G$85</f>
        <v>0</v>
      </c>
      <c r="H2785" s="393"/>
    </row>
    <row r="2786" spans="1:8" hidden="1" outlineLevel="1" collapsed="1">
      <c r="A2786" s="390"/>
      <c r="B2786" s="394"/>
      <c r="C2786" s="392">
        <f>'ASU Fed'!$C$85</f>
        <v>0</v>
      </c>
      <c r="D2786" s="392">
        <f>'ASU Fed'!$D$85</f>
        <v>0</v>
      </c>
      <c r="E2786" s="392">
        <f>'ASU Fed'!$E$85</f>
        <v>0</v>
      </c>
      <c r="F2786" s="392">
        <f>'ASU Fed'!$F$85</f>
        <v>0</v>
      </c>
      <c r="G2786" s="392">
        <f>'ASU Fed'!$G$85</f>
        <v>0</v>
      </c>
      <c r="H2786" s="393"/>
    </row>
    <row r="2787" spans="1:8" hidden="1" outlineLevel="1" collapsed="1">
      <c r="A2787" s="390"/>
      <c r="B2787" s="394"/>
      <c r="C2787" s="392">
        <f>'AUS1 Fed'!$C$85</f>
        <v>0</v>
      </c>
      <c r="D2787" s="392">
        <f>'AUS1 Fed'!$D$85</f>
        <v>0</v>
      </c>
      <c r="E2787" s="392">
        <f>'AUS1 Fed'!$E$85</f>
        <v>0</v>
      </c>
      <c r="F2787" s="392">
        <f>'AUS1 Fed'!$F$85</f>
        <v>0</v>
      </c>
      <c r="G2787" s="392">
        <f>'AUS1 Fed'!$G$85</f>
        <v>0</v>
      </c>
      <c r="H2787" s="393"/>
    </row>
    <row r="2788" spans="1:8" hidden="1" outlineLevel="1" collapsed="1">
      <c r="A2788" s="390"/>
      <c r="B2788" s="394"/>
      <c r="C2788" s="392">
        <f>'Dal Fed'!$C$85</f>
        <v>0</v>
      </c>
      <c r="D2788" s="392">
        <f>'Dal Fed'!$D$85</f>
        <v>0</v>
      </c>
      <c r="E2788" s="392">
        <f>'Dal Fed'!$E$85</f>
        <v>0</v>
      </c>
      <c r="F2788" s="392">
        <f>'Dal Fed'!$F$85</f>
        <v>0</v>
      </c>
      <c r="G2788" s="392">
        <f>'Dal Fed'!$G$85</f>
        <v>0</v>
      </c>
      <c r="H2788" s="393"/>
    </row>
    <row r="2789" spans="1:8" hidden="1" outlineLevel="1" collapsed="1">
      <c r="A2789" s="390"/>
      <c r="B2789" s="394"/>
      <c r="C2789" s="392">
        <f>'E-P Fed'!$C$85</f>
        <v>0</v>
      </c>
      <c r="D2789" s="392">
        <f>'E-P Fed'!$D$85</f>
        <v>0</v>
      </c>
      <c r="E2789" s="392">
        <f>'E-P Fed'!$E$85</f>
        <v>0</v>
      </c>
      <c r="F2789" s="392">
        <f>'E-P Fed'!$F$85</f>
        <v>0</v>
      </c>
      <c r="G2789" s="392">
        <f>'E-P Fed'!$G$85</f>
        <v>0</v>
      </c>
      <c r="H2789" s="393"/>
    </row>
    <row r="2790" spans="1:8" hidden="1" outlineLevel="1" collapsed="1">
      <c r="A2790" s="390"/>
      <c r="B2790" s="394"/>
      <c r="C2790" s="392">
        <f>'LU Fed'!$C$85</f>
        <v>0</v>
      </c>
      <c r="D2790" s="392">
        <f>'LU Fed'!$D$85</f>
        <v>0</v>
      </c>
      <c r="E2790" s="392">
        <f>'LU Fed'!$E$85</f>
        <v>0</v>
      </c>
      <c r="F2790" s="392">
        <f>'LU Fed'!$F$85</f>
        <v>0</v>
      </c>
      <c r="G2790" s="392">
        <f>'LU Fed'!$G$85</f>
        <v>0</v>
      </c>
      <c r="H2790" s="393"/>
    </row>
    <row r="2791" spans="1:8" hidden="1" outlineLevel="1" collapsed="1">
      <c r="A2791" s="390"/>
      <c r="B2791" s="394"/>
      <c r="C2791" s="392">
        <f>'MIdWST Fed'!$C$85</f>
        <v>0</v>
      </c>
      <c r="D2791" s="392">
        <f>'MIdWST Fed'!$D$85</f>
        <v>0</v>
      </c>
      <c r="E2791" s="392">
        <f>'MIdWST Fed'!$E$85</f>
        <v>0</v>
      </c>
      <c r="F2791" s="392">
        <f>'MIdWST Fed'!$F$85</f>
        <v>0</v>
      </c>
      <c r="G2791" s="392">
        <f>'MIdWST Fed'!$G$85</f>
        <v>0</v>
      </c>
      <c r="H2791" s="393"/>
    </row>
    <row r="2792" spans="1:8" hidden="1" outlineLevel="1" collapsed="1">
      <c r="A2792" s="390"/>
      <c r="B2792" s="394"/>
      <c r="C2792" s="392">
        <f>'P-B Fed'!$C$85</f>
        <v>0</v>
      </c>
      <c r="D2792" s="392">
        <f>'P-B Fed'!$D$85</f>
        <v>0</v>
      </c>
      <c r="E2792" s="392">
        <f>'P-B Fed'!$E$85</f>
        <v>0</v>
      </c>
      <c r="F2792" s="392">
        <f>'P-B Fed'!$F$85</f>
        <v>0</v>
      </c>
      <c r="G2792" s="392">
        <f>'P-B Fed'!$G$85</f>
        <v>0</v>
      </c>
      <c r="H2792" s="393"/>
    </row>
    <row r="2793" spans="1:8" hidden="1" outlineLevel="1" collapsed="1">
      <c r="A2793" s="390"/>
      <c r="B2793" s="394"/>
      <c r="C2793" s="392">
        <f>'PVAMU Fed'!$C$85</f>
        <v>0</v>
      </c>
      <c r="D2793" s="392">
        <f>'PVAMU Fed'!$D$85</f>
        <v>0</v>
      </c>
      <c r="E2793" s="392">
        <f>'PVAMU Fed'!$E$85</f>
        <v>0</v>
      </c>
      <c r="F2793" s="392">
        <f>'PVAMU Fed'!$F$85</f>
        <v>0</v>
      </c>
      <c r="G2793" s="392">
        <f>'PVAMU Fed'!$G$85</f>
        <v>0</v>
      </c>
      <c r="H2793" s="393"/>
    </row>
    <row r="2794" spans="1:8" hidden="1" outlineLevel="1" collapsed="1">
      <c r="A2794" s="390"/>
      <c r="B2794" s="394"/>
      <c r="C2794" s="392">
        <f>'RGV1 Fed'!$C$85</f>
        <v>0</v>
      </c>
      <c r="D2794" s="392">
        <f>'RGV1 Fed'!$D$85</f>
        <v>0</v>
      </c>
      <c r="E2794" s="392">
        <f>'RGV1 Fed'!$E$85</f>
        <v>0</v>
      </c>
      <c r="F2794" s="392">
        <f>'RGV1 Fed'!$F$85</f>
        <v>0</v>
      </c>
      <c r="G2794" s="392">
        <f>'RGV1 Fed'!$G$85</f>
        <v>0</v>
      </c>
      <c r="H2794" s="393"/>
    </row>
    <row r="2795" spans="1:8" hidden="1" outlineLevel="1" collapsed="1">
      <c r="A2795" s="390"/>
      <c r="B2795" s="394"/>
      <c r="C2795" s="392">
        <f>'S-A Fed'!$C$85</f>
        <v>0</v>
      </c>
      <c r="D2795" s="392">
        <f>'S-A Fed'!$D$85</f>
        <v>0</v>
      </c>
      <c r="E2795" s="392">
        <f>'S-A Fed'!$E$85</f>
        <v>0</v>
      </c>
      <c r="F2795" s="392">
        <f>'S-A Fed'!$F$85</f>
        <v>0</v>
      </c>
      <c r="G2795" s="392">
        <f>'S-A Fed'!$G$85</f>
        <v>0</v>
      </c>
      <c r="H2795" s="393"/>
    </row>
    <row r="2796" spans="1:8" hidden="1" outlineLevel="1" collapsed="1">
      <c r="A2796" s="390"/>
      <c r="B2796" s="394"/>
      <c r="C2796" s="392">
        <f>'SFA Fed'!$C$85</f>
        <v>0</v>
      </c>
      <c r="D2796" s="392">
        <f>'SFA Fed'!$D$85</f>
        <v>0</v>
      </c>
      <c r="E2796" s="392">
        <f>'SFA Fed'!$E$85</f>
        <v>0</v>
      </c>
      <c r="F2796" s="392">
        <f>'SFA Fed'!$F$85</f>
        <v>0</v>
      </c>
      <c r="G2796" s="392">
        <f>'SFA Fed'!$G$85</f>
        <v>0</v>
      </c>
      <c r="H2796" s="393"/>
    </row>
    <row r="2797" spans="1:8" hidden="1" outlineLevel="1" collapsed="1">
      <c r="A2797" s="390"/>
      <c r="B2797" s="394"/>
      <c r="C2797" s="392">
        <f>'SHSU1 Fed'!$C$85</f>
        <v>0</v>
      </c>
      <c r="D2797" s="392">
        <f>'SHSU1 Fed'!$D$85</f>
        <v>0</v>
      </c>
      <c r="E2797" s="392">
        <f>'SHSU1 Fed'!$E$85</f>
        <v>0</v>
      </c>
      <c r="F2797" s="392">
        <f>'SHSU1 Fed'!$F$85</f>
        <v>0</v>
      </c>
      <c r="G2797" s="392">
        <f>'SHSU1 Fed'!$G$85</f>
        <v>0</v>
      </c>
      <c r="H2797" s="393"/>
    </row>
    <row r="2798" spans="1:8" hidden="1" outlineLevel="1" collapsed="1">
      <c r="A2798" s="390"/>
      <c r="B2798" s="394"/>
      <c r="C2798" s="392">
        <f>'SRSU Fed'!$C$85</f>
        <v>0</v>
      </c>
      <c r="D2798" s="392">
        <f>'SRSU Fed'!$D$85</f>
        <v>0</v>
      </c>
      <c r="E2798" s="392">
        <f>'SRSU Fed'!$E$85</f>
        <v>0</v>
      </c>
      <c r="F2798" s="392">
        <f>'SRSU Fed'!$F$85</f>
        <v>0</v>
      </c>
      <c r="G2798" s="392">
        <f>'SRSU Fed'!$G$85</f>
        <v>0</v>
      </c>
      <c r="H2798" s="393"/>
    </row>
    <row r="2799" spans="1:8" hidden="1" outlineLevel="1" collapsed="1">
      <c r="A2799" s="390"/>
      <c r="B2799" s="394"/>
      <c r="C2799" s="392">
        <f>'TAMIU Fed'!$C$85</f>
        <v>0</v>
      </c>
      <c r="D2799" s="392">
        <f>'TAMIU Fed'!$D$85</f>
        <v>0</v>
      </c>
      <c r="E2799" s="392">
        <f>'TAMIU Fed'!$E$85</f>
        <v>0</v>
      </c>
      <c r="F2799" s="392">
        <f>'TAMIU Fed'!$F$85</f>
        <v>0</v>
      </c>
      <c r="G2799" s="392">
        <f>'TAMIU Fed'!$G$85</f>
        <v>0</v>
      </c>
      <c r="H2799" s="393"/>
    </row>
    <row r="2800" spans="1:8" hidden="1" outlineLevel="1" collapsed="1">
      <c r="A2800" s="390"/>
      <c r="B2800" s="394"/>
      <c r="C2800" s="392">
        <f>'TAMU Fed'!$C$85</f>
        <v>0</v>
      </c>
      <c r="D2800" s="392">
        <f>'TAMU Fed'!$D$85</f>
        <v>0</v>
      </c>
      <c r="E2800" s="392">
        <f>'TAMU Fed'!$E$85</f>
        <v>0</v>
      </c>
      <c r="F2800" s="392">
        <f>'TAMU Fed'!$F$85</f>
        <v>0</v>
      </c>
      <c r="G2800" s="392">
        <f>'TAMU Fed'!$G$85</f>
        <v>0</v>
      </c>
      <c r="H2800" s="393"/>
    </row>
    <row r="2801" spans="1:8" hidden="1" outlineLevel="1" collapsed="1">
      <c r="A2801" s="390"/>
      <c r="B2801" s="394"/>
      <c r="C2801" s="392">
        <f>'TAMUC Fed'!$C$85</f>
        <v>0</v>
      </c>
      <c r="D2801" s="392">
        <f>'TAMUC Fed'!$D$85</f>
        <v>0</v>
      </c>
      <c r="E2801" s="392">
        <f>'TAMUC Fed'!$E$85</f>
        <v>0</v>
      </c>
      <c r="F2801" s="392">
        <f>'TAMUC Fed'!$F$85</f>
        <v>0</v>
      </c>
      <c r="G2801" s="392">
        <f>'TAMUC Fed'!$G$85</f>
        <v>0</v>
      </c>
      <c r="H2801" s="393"/>
    </row>
    <row r="2802" spans="1:8" hidden="1" outlineLevel="1" collapsed="1">
      <c r="A2802" s="390"/>
      <c r="B2802" s="394"/>
      <c r="C2802" s="392">
        <f>'TAMUCC Fed'!$C$85</f>
        <v>0</v>
      </c>
      <c r="D2802" s="392">
        <f>'TAMUCC Fed'!$D$85</f>
        <v>0</v>
      </c>
      <c r="E2802" s="392">
        <f>'TAMUCC Fed'!$E$85</f>
        <v>0</v>
      </c>
      <c r="F2802" s="392">
        <f>'TAMUCC Fed'!$F$85</f>
        <v>0</v>
      </c>
      <c r="G2802" s="392">
        <f>'TAMUCC Fed'!$G$85</f>
        <v>0</v>
      </c>
      <c r="H2802" s="393"/>
    </row>
    <row r="2803" spans="1:8" hidden="1" outlineLevel="1" collapsed="1">
      <c r="A2803" s="390"/>
      <c r="B2803" s="394"/>
      <c r="C2803" s="392">
        <f>'TAMUCT Fed'!$C$85</f>
        <v>0</v>
      </c>
      <c r="D2803" s="392">
        <f>'TAMUCT Fed'!$D$85</f>
        <v>0</v>
      </c>
      <c r="E2803" s="392">
        <f>'TAMUCT Fed'!$E$85</f>
        <v>0</v>
      </c>
      <c r="F2803" s="392">
        <f>'TAMUCT Fed'!$F$85</f>
        <v>0</v>
      </c>
      <c r="G2803" s="392">
        <f>'TAMUCT Fed'!$G$85</f>
        <v>0</v>
      </c>
      <c r="H2803" s="393"/>
    </row>
    <row r="2804" spans="1:8" hidden="1" outlineLevel="1" collapsed="1">
      <c r="A2804" s="390"/>
      <c r="B2804" s="394"/>
      <c r="C2804" s="392">
        <f>'TAMUG Fed'!$C$85</f>
        <v>0</v>
      </c>
      <c r="D2804" s="392">
        <f>'TAMUG Fed'!$D$85</f>
        <v>0</v>
      </c>
      <c r="E2804" s="392">
        <f>'TAMUG Fed'!$E$85</f>
        <v>0</v>
      </c>
      <c r="F2804" s="392">
        <f>'TAMUG Fed'!$F$85</f>
        <v>0</v>
      </c>
      <c r="G2804" s="392">
        <f>'TAMUG Fed'!$G$85</f>
        <v>0</v>
      </c>
      <c r="H2804" s="393"/>
    </row>
    <row r="2805" spans="1:8" hidden="1" outlineLevel="1" collapsed="1">
      <c r="A2805" s="390"/>
      <c r="B2805" s="394"/>
      <c r="C2805" s="392">
        <f>'TAMUK Fed'!$C$85</f>
        <v>0</v>
      </c>
      <c r="D2805" s="392">
        <f>'TAMUK Fed'!$D$85</f>
        <v>0</v>
      </c>
      <c r="E2805" s="392">
        <f>'TAMUK Fed'!$E$85</f>
        <v>0</v>
      </c>
      <c r="F2805" s="392">
        <f>'TAMUK Fed'!$F$85</f>
        <v>0</v>
      </c>
      <c r="G2805" s="392">
        <f>'TAMUK Fed'!$G$85</f>
        <v>0</v>
      </c>
      <c r="H2805" s="393"/>
    </row>
    <row r="2806" spans="1:8" hidden="1" outlineLevel="1" collapsed="1">
      <c r="A2806" s="390"/>
      <c r="B2806" s="394"/>
      <c r="C2806" s="392">
        <f>'TAMUSA Fed'!$C$85</f>
        <v>0</v>
      </c>
      <c r="D2806" s="392">
        <f>'TAMUSA Fed'!$D$85</f>
        <v>0</v>
      </c>
      <c r="E2806" s="392">
        <f>'TAMUSA Fed'!$E$85</f>
        <v>0</v>
      </c>
      <c r="F2806" s="392">
        <f>'TAMUSA Fed'!$F$85</f>
        <v>0</v>
      </c>
      <c r="G2806" s="392">
        <f>'TAMUSA Fed'!$G$85</f>
        <v>0</v>
      </c>
      <c r="H2806" s="393"/>
    </row>
    <row r="2807" spans="1:8" hidden="1" outlineLevel="1" collapsed="1">
      <c r="A2807" s="390"/>
      <c r="B2807" s="394"/>
      <c r="C2807" s="392">
        <f>'TAMUT Fed'!$C$85</f>
        <v>0</v>
      </c>
      <c r="D2807" s="392">
        <f>'TAMUT Fed'!$D$85</f>
        <v>0</v>
      </c>
      <c r="E2807" s="392">
        <f>'TAMUT Fed'!$E$85</f>
        <v>0</v>
      </c>
      <c r="F2807" s="392">
        <f>'TAMUT Fed'!$F$85</f>
        <v>0</v>
      </c>
      <c r="G2807" s="392">
        <f>'TAMUT Fed'!$G$85</f>
        <v>0</v>
      </c>
      <c r="H2807" s="393"/>
    </row>
    <row r="2808" spans="1:8" hidden="1" outlineLevel="1" collapsed="1">
      <c r="A2808" s="390"/>
      <c r="B2808" s="394"/>
      <c r="C2808" s="392">
        <f>'TARLST Fed'!$C$85</f>
        <v>0</v>
      </c>
      <c r="D2808" s="392">
        <f>'TARLST Fed'!$D$85</f>
        <v>0</v>
      </c>
      <c r="E2808" s="392">
        <f>'TARLST Fed'!$E$85</f>
        <v>0</v>
      </c>
      <c r="F2808" s="392">
        <f>'TARLST Fed'!$F$85</f>
        <v>0</v>
      </c>
      <c r="G2808" s="392">
        <f>'TARLST Fed'!$G$85</f>
        <v>0</v>
      </c>
      <c r="H2808" s="393"/>
    </row>
    <row r="2809" spans="1:8" hidden="1" outlineLevel="1" collapsed="1">
      <c r="A2809" s="390"/>
      <c r="B2809" s="394"/>
      <c r="C2809" s="392">
        <f>'TSU Fed'!$C$85</f>
        <v>0</v>
      </c>
      <c r="D2809" s="392">
        <f>'TSU Fed'!$D$85</f>
        <v>0</v>
      </c>
      <c r="E2809" s="392">
        <f>'TSU Fed'!$E$85</f>
        <v>0</v>
      </c>
      <c r="F2809" s="392">
        <f>'TSU Fed'!$F$85</f>
        <v>0</v>
      </c>
      <c r="G2809" s="392">
        <f>'TSU Fed'!$G$85</f>
        <v>0</v>
      </c>
      <c r="H2809" s="393"/>
    </row>
    <row r="2810" spans="1:8" hidden="1" outlineLevel="1" collapsed="1">
      <c r="A2810" s="390"/>
      <c r="B2810" s="394"/>
      <c r="C2810" s="392">
        <f>'TTU Fed'!$C$85</f>
        <v>0</v>
      </c>
      <c r="D2810" s="392">
        <f>'TTU Fed'!$D$85</f>
        <v>0</v>
      </c>
      <c r="E2810" s="392">
        <f>'TTU Fed'!$E$85</f>
        <v>0</v>
      </c>
      <c r="F2810" s="392">
        <f>'TTU Fed'!$F$85</f>
        <v>0</v>
      </c>
      <c r="G2810" s="392">
        <f>'TTU Fed'!$G$85</f>
        <v>0</v>
      </c>
      <c r="H2810" s="393"/>
    </row>
    <row r="2811" spans="1:8" hidden="1" outlineLevel="1" collapsed="1">
      <c r="A2811" s="390"/>
      <c r="B2811" s="394"/>
      <c r="C2811" s="392">
        <f>'TWU Fed'!$C$85</f>
        <v>0</v>
      </c>
      <c r="D2811" s="392">
        <f>'TWU Fed'!$D$85</f>
        <v>0</v>
      </c>
      <c r="E2811" s="392">
        <f>'TWU Fed'!$E$85</f>
        <v>0</v>
      </c>
      <c r="F2811" s="392">
        <f>'TWU Fed'!$F$85</f>
        <v>0</v>
      </c>
      <c r="G2811" s="392">
        <f>'TWU Fed'!$G$85</f>
        <v>0</v>
      </c>
      <c r="H2811" s="393"/>
    </row>
    <row r="2812" spans="1:8" hidden="1" outlineLevel="1" collapsed="1">
      <c r="A2812" s="390"/>
      <c r="B2812" s="394"/>
      <c r="C2812" s="392">
        <f>'TXST Fed'!$C$85</f>
        <v>0</v>
      </c>
      <c r="D2812" s="392">
        <f>'TXST Fed'!$D$85</f>
        <v>0</v>
      </c>
      <c r="E2812" s="392">
        <f>'TXST Fed'!$E$85</f>
        <v>0</v>
      </c>
      <c r="F2812" s="392">
        <f>'TXST Fed'!$F$85</f>
        <v>0</v>
      </c>
      <c r="G2812" s="392">
        <f>'TXST Fed'!$G$85</f>
        <v>0</v>
      </c>
      <c r="H2812" s="393"/>
    </row>
    <row r="2813" spans="1:8" hidden="1" outlineLevel="1" collapsed="1">
      <c r="A2813" s="390"/>
      <c r="B2813" s="394"/>
      <c r="C2813" s="392">
        <f>'TYL Fed'!$C$85</f>
        <v>0</v>
      </c>
      <c r="D2813" s="392">
        <f>'TYL Fed'!$D$85</f>
        <v>0</v>
      </c>
      <c r="E2813" s="392">
        <f>'TYL Fed'!$E$85</f>
        <v>0</v>
      </c>
      <c r="F2813" s="392">
        <f>'TYL Fed'!$F$85</f>
        <v>0</v>
      </c>
      <c r="G2813" s="392">
        <f>'TYL Fed'!$G$85</f>
        <v>0</v>
      </c>
      <c r="H2813" s="393"/>
    </row>
    <row r="2814" spans="1:8" hidden="1" outlineLevel="1" collapsed="1">
      <c r="A2814" s="390"/>
      <c r="B2814" s="394"/>
      <c r="C2814" s="392">
        <f>'UH1 Fed'!$C$85</f>
        <v>0</v>
      </c>
      <c r="D2814" s="392">
        <f>'UH1 Fed'!$D$85</f>
        <v>0</v>
      </c>
      <c r="E2814" s="392">
        <f>'UH1 Fed'!$E$85</f>
        <v>0</v>
      </c>
      <c r="F2814" s="392">
        <f>'UH1 Fed'!$F$85</f>
        <v>0</v>
      </c>
      <c r="G2814" s="392">
        <f>'UH1 Fed'!$G$85</f>
        <v>0</v>
      </c>
      <c r="H2814" s="393"/>
    </row>
    <row r="2815" spans="1:8" hidden="1" outlineLevel="1" collapsed="1">
      <c r="A2815" s="390"/>
      <c r="B2815" s="394"/>
      <c r="C2815" s="392">
        <f>'UHCL Fed'!$C$85</f>
        <v>0</v>
      </c>
      <c r="D2815" s="392">
        <f>'UHCL Fed'!$D$85</f>
        <v>0</v>
      </c>
      <c r="E2815" s="392">
        <f>'UHCL Fed'!$E$85</f>
        <v>0</v>
      </c>
      <c r="F2815" s="392">
        <f>'UHCL Fed'!$F$85</f>
        <v>0</v>
      </c>
      <c r="G2815" s="392">
        <f>'UHCL Fed'!$G$85</f>
        <v>0</v>
      </c>
      <c r="H2815" s="393"/>
    </row>
    <row r="2816" spans="1:8" hidden="1" outlineLevel="1" collapsed="1">
      <c r="A2816" s="390"/>
      <c r="B2816" s="394"/>
      <c r="C2816" s="392">
        <f>'UHD Fed'!$C$85</f>
        <v>0</v>
      </c>
      <c r="D2816" s="392">
        <f>'UHD Fed'!$D$85</f>
        <v>0</v>
      </c>
      <c r="E2816" s="392">
        <f>'UHD Fed'!$E$85</f>
        <v>0</v>
      </c>
      <c r="F2816" s="392">
        <f>'UHD Fed'!$F$85</f>
        <v>0</v>
      </c>
      <c r="G2816" s="392">
        <f>'UHD Fed'!$G$85</f>
        <v>0</v>
      </c>
      <c r="H2816" s="393"/>
    </row>
    <row r="2817" spans="1:8" hidden="1" outlineLevel="1" collapsed="1">
      <c r="A2817" s="390"/>
      <c r="B2817" s="394"/>
      <c r="C2817" s="392">
        <f>'UHV Fed'!$C$85</f>
        <v>0</v>
      </c>
      <c r="D2817" s="392">
        <f>'UHV Fed'!$D$85</f>
        <v>0</v>
      </c>
      <c r="E2817" s="392">
        <f>'UHV Fed'!$E$85</f>
        <v>0</v>
      </c>
      <c r="F2817" s="392">
        <f>'UHV Fed'!$F$85</f>
        <v>0</v>
      </c>
      <c r="G2817" s="392">
        <f>'UHV Fed'!$G$85</f>
        <v>0</v>
      </c>
      <c r="H2817" s="393"/>
    </row>
    <row r="2818" spans="1:8" hidden="1" outlineLevel="1" collapsed="1">
      <c r="A2818" s="390"/>
      <c r="B2818" s="394"/>
      <c r="C2818" s="392">
        <f>'UNT Fed'!$C$85</f>
        <v>0</v>
      </c>
      <c r="D2818" s="392">
        <f>'UNT Fed'!$D$85</f>
        <v>0</v>
      </c>
      <c r="E2818" s="392">
        <f>'UNT Fed'!$E$85</f>
        <v>0</v>
      </c>
      <c r="F2818" s="392">
        <f>'UNT Fed'!$F$85</f>
        <v>0</v>
      </c>
      <c r="G2818" s="392">
        <f>'UNT Fed'!$G$85</f>
        <v>0</v>
      </c>
      <c r="H2818" s="393"/>
    </row>
    <row r="2819" spans="1:8" hidden="1" outlineLevel="1" collapsed="1">
      <c r="A2819" s="390"/>
      <c r="B2819" s="394"/>
      <c r="C2819" s="392">
        <f>'UNTD Fed'!$C$85</f>
        <v>0</v>
      </c>
      <c r="D2819" s="392">
        <f>'UNTD Fed'!$D$85</f>
        <v>0</v>
      </c>
      <c r="E2819" s="392">
        <f>'UNTD Fed'!$E$85</f>
        <v>0</v>
      </c>
      <c r="F2819" s="392">
        <f>'UNTD Fed'!$F$85</f>
        <v>0</v>
      </c>
      <c r="G2819" s="392">
        <f>'UNTD Fed'!$G$85</f>
        <v>0</v>
      </c>
      <c r="H2819" s="393"/>
    </row>
    <row r="2820" spans="1:8" hidden="1" outlineLevel="1" collapsed="1">
      <c r="A2820" s="390"/>
      <c r="B2820" s="394"/>
      <c r="C2820" s="392">
        <f>'WTAMU Fed'!$C$85</f>
        <v>0</v>
      </c>
      <c r="D2820" s="392">
        <f>'WTAMU Fed'!$D$85</f>
        <v>0</v>
      </c>
      <c r="E2820" s="392">
        <f>'WTAMU Fed'!$E$85</f>
        <v>0</v>
      </c>
      <c r="F2820" s="392">
        <f>'WTAMU Fed'!$F$85</f>
        <v>0</v>
      </c>
      <c r="G2820" s="392">
        <f>'WTAMU Fed'!$G$85</f>
        <v>0</v>
      </c>
      <c r="H2820" s="393"/>
    </row>
    <row r="2821" spans="1:8" collapsed="1">
      <c r="A2821" s="390" t="s">
        <v>138</v>
      </c>
      <c r="B2821" s="394"/>
      <c r="C2821" s="392">
        <f>SUM(C2785:C2820)</f>
        <v>0</v>
      </c>
      <c r="D2821" s="392">
        <f>SUM(D2785:D2820)</f>
        <v>0</v>
      </c>
      <c r="E2821" s="392">
        <f>SUM(E2785:E2820)</f>
        <v>0</v>
      </c>
      <c r="F2821" s="392">
        <f>SUM(F2785:F2820)</f>
        <v>0</v>
      </c>
      <c r="G2821" s="392">
        <f>SUM(G2785:G2820)</f>
        <v>0</v>
      </c>
      <c r="H2821" s="393"/>
    </row>
    <row r="2822" spans="1:8" hidden="1" outlineLevel="1">
      <c r="A2822" s="390"/>
      <c r="B2822" s="394"/>
      <c r="C2822" s="392">
        <f>'ARL Fed'!$C$86</f>
        <v>0</v>
      </c>
      <c r="D2822" s="392">
        <f>'ARL Fed'!$D$86</f>
        <v>0</v>
      </c>
      <c r="E2822" s="392">
        <f>'ARL Fed'!$E$86</f>
        <v>0</v>
      </c>
      <c r="F2822" s="392">
        <f>'ARL Fed'!$F$86</f>
        <v>0</v>
      </c>
      <c r="G2822" s="392">
        <f>'ARL Fed'!$G$86</f>
        <v>0</v>
      </c>
      <c r="H2822" s="393"/>
    </row>
    <row r="2823" spans="1:8" hidden="1" outlineLevel="1" collapsed="1">
      <c r="A2823" s="390"/>
      <c r="B2823" s="394"/>
      <c r="C2823" s="392">
        <f>'ASU Fed'!$C$86</f>
        <v>0</v>
      </c>
      <c r="D2823" s="392">
        <f>'ASU Fed'!$D$86</f>
        <v>0</v>
      </c>
      <c r="E2823" s="392">
        <f>'ASU Fed'!$E$86</f>
        <v>0</v>
      </c>
      <c r="F2823" s="392">
        <f>'ASU Fed'!$F$86</f>
        <v>0</v>
      </c>
      <c r="G2823" s="392">
        <f>'ASU Fed'!$G$86</f>
        <v>0</v>
      </c>
      <c r="H2823" s="393"/>
    </row>
    <row r="2824" spans="1:8" hidden="1" outlineLevel="1" collapsed="1">
      <c r="A2824" s="390"/>
      <c r="B2824" s="394"/>
      <c r="C2824" s="392">
        <f>'AUS1 Fed'!$C$86</f>
        <v>0</v>
      </c>
      <c r="D2824" s="392">
        <f>'AUS1 Fed'!$D$86</f>
        <v>0</v>
      </c>
      <c r="E2824" s="392">
        <f>'AUS1 Fed'!$E$86</f>
        <v>0</v>
      </c>
      <c r="F2824" s="392">
        <f>'AUS1 Fed'!$F$86</f>
        <v>0</v>
      </c>
      <c r="G2824" s="392">
        <f>'AUS1 Fed'!$G$86</f>
        <v>0</v>
      </c>
      <c r="H2824" s="393"/>
    </row>
    <row r="2825" spans="1:8" hidden="1" outlineLevel="1" collapsed="1">
      <c r="A2825" s="390"/>
      <c r="B2825" s="394"/>
      <c r="C2825" s="392">
        <f>'Dal Fed'!$C$86</f>
        <v>0</v>
      </c>
      <c r="D2825" s="392">
        <f>'Dal Fed'!$D$86</f>
        <v>0</v>
      </c>
      <c r="E2825" s="392">
        <f>'Dal Fed'!$E$86</f>
        <v>0</v>
      </c>
      <c r="F2825" s="392">
        <f>'Dal Fed'!$F$86</f>
        <v>0</v>
      </c>
      <c r="G2825" s="392">
        <f>'Dal Fed'!$G$86</f>
        <v>0</v>
      </c>
      <c r="H2825" s="393"/>
    </row>
    <row r="2826" spans="1:8" hidden="1" outlineLevel="1" collapsed="1">
      <c r="A2826" s="390"/>
      <c r="B2826" s="394"/>
      <c r="C2826" s="392">
        <f>'E-P Fed'!$C$86</f>
        <v>0</v>
      </c>
      <c r="D2826" s="392">
        <f>'E-P Fed'!$D$86</f>
        <v>0</v>
      </c>
      <c r="E2826" s="392">
        <f>'E-P Fed'!$E$86</f>
        <v>0</v>
      </c>
      <c r="F2826" s="392">
        <f>'E-P Fed'!$F$86</f>
        <v>0</v>
      </c>
      <c r="G2826" s="392">
        <f>'E-P Fed'!$G$86</f>
        <v>0</v>
      </c>
      <c r="H2826" s="393"/>
    </row>
    <row r="2827" spans="1:8" hidden="1" outlineLevel="1" collapsed="1">
      <c r="A2827" s="390"/>
      <c r="B2827" s="394"/>
      <c r="C2827" s="392">
        <f>'LU Fed'!$C$86</f>
        <v>0</v>
      </c>
      <c r="D2827" s="392">
        <f>'LU Fed'!$D$86</f>
        <v>0</v>
      </c>
      <c r="E2827" s="392">
        <f>'LU Fed'!$E$86</f>
        <v>0</v>
      </c>
      <c r="F2827" s="392">
        <f>'LU Fed'!$F$86</f>
        <v>0</v>
      </c>
      <c r="G2827" s="392">
        <f>'LU Fed'!$G$86</f>
        <v>0</v>
      </c>
      <c r="H2827" s="393"/>
    </row>
    <row r="2828" spans="1:8" hidden="1" outlineLevel="1" collapsed="1">
      <c r="A2828" s="390"/>
      <c r="B2828" s="394"/>
      <c r="C2828" s="392">
        <f>'MIdWST Fed'!$C$86</f>
        <v>0</v>
      </c>
      <c r="D2828" s="392">
        <f>'MIdWST Fed'!$D$86</f>
        <v>0</v>
      </c>
      <c r="E2828" s="392">
        <f>'MIdWST Fed'!$E$86</f>
        <v>0</v>
      </c>
      <c r="F2828" s="392">
        <f>'MIdWST Fed'!$F$86</f>
        <v>0</v>
      </c>
      <c r="G2828" s="392">
        <f>'MIdWST Fed'!$G$86</f>
        <v>0</v>
      </c>
      <c r="H2828" s="393"/>
    </row>
    <row r="2829" spans="1:8" hidden="1" outlineLevel="1" collapsed="1">
      <c r="A2829" s="390"/>
      <c r="B2829" s="394"/>
      <c r="C2829" s="392">
        <f>'P-B Fed'!$C$86</f>
        <v>0</v>
      </c>
      <c r="D2829" s="392">
        <f>'P-B Fed'!$D$86</f>
        <v>0</v>
      </c>
      <c r="E2829" s="392">
        <f>'P-B Fed'!$E$86</f>
        <v>0</v>
      </c>
      <c r="F2829" s="392">
        <f>'P-B Fed'!$F$86</f>
        <v>0</v>
      </c>
      <c r="G2829" s="392">
        <f>'P-B Fed'!$G$86</f>
        <v>0</v>
      </c>
      <c r="H2829" s="393"/>
    </row>
    <row r="2830" spans="1:8" hidden="1" outlineLevel="1" collapsed="1">
      <c r="A2830" s="390"/>
      <c r="B2830" s="394"/>
      <c r="C2830" s="392">
        <f>'PVAMU Fed'!$C$86</f>
        <v>0</v>
      </c>
      <c r="D2830" s="392">
        <f>'PVAMU Fed'!$D$86</f>
        <v>0</v>
      </c>
      <c r="E2830" s="392">
        <f>'PVAMU Fed'!$E$86</f>
        <v>0</v>
      </c>
      <c r="F2830" s="392">
        <f>'PVAMU Fed'!$F$86</f>
        <v>0</v>
      </c>
      <c r="G2830" s="392">
        <f>'PVAMU Fed'!$G$86</f>
        <v>0</v>
      </c>
      <c r="H2830" s="393"/>
    </row>
    <row r="2831" spans="1:8" hidden="1" outlineLevel="1" collapsed="1">
      <c r="A2831" s="390"/>
      <c r="B2831" s="394"/>
      <c r="C2831" s="392">
        <f>'RGV1 Fed'!$C$86</f>
        <v>0</v>
      </c>
      <c r="D2831" s="392">
        <f>'RGV1 Fed'!$D$86</f>
        <v>0</v>
      </c>
      <c r="E2831" s="392">
        <f>'RGV1 Fed'!$E$86</f>
        <v>0</v>
      </c>
      <c r="F2831" s="392">
        <f>'RGV1 Fed'!$F$86</f>
        <v>0</v>
      </c>
      <c r="G2831" s="392">
        <f>'RGV1 Fed'!$G$86</f>
        <v>0</v>
      </c>
      <c r="H2831" s="393"/>
    </row>
    <row r="2832" spans="1:8" hidden="1" outlineLevel="1" collapsed="1">
      <c r="A2832" s="390"/>
      <c r="B2832" s="394"/>
      <c r="C2832" s="392">
        <f>'S-A Fed'!$C$86</f>
        <v>0</v>
      </c>
      <c r="D2832" s="392">
        <f>'S-A Fed'!$D$86</f>
        <v>0</v>
      </c>
      <c r="E2832" s="392">
        <f>'S-A Fed'!$E$86</f>
        <v>0</v>
      </c>
      <c r="F2832" s="392">
        <f>'S-A Fed'!$F$86</f>
        <v>0</v>
      </c>
      <c r="G2832" s="392">
        <f>'S-A Fed'!$G$86</f>
        <v>0</v>
      </c>
      <c r="H2832" s="393"/>
    </row>
    <row r="2833" spans="1:8" hidden="1" outlineLevel="1" collapsed="1">
      <c r="A2833" s="390"/>
      <c r="B2833" s="394"/>
      <c r="C2833" s="392">
        <f>'SFA Fed'!$C$86</f>
        <v>0</v>
      </c>
      <c r="D2833" s="392">
        <f>'SFA Fed'!$D$86</f>
        <v>0</v>
      </c>
      <c r="E2833" s="392">
        <f>'SFA Fed'!$E$86</f>
        <v>0</v>
      </c>
      <c r="F2833" s="392">
        <f>'SFA Fed'!$F$86</f>
        <v>0</v>
      </c>
      <c r="G2833" s="392">
        <f>'SFA Fed'!$G$86</f>
        <v>0</v>
      </c>
      <c r="H2833" s="393"/>
    </row>
    <row r="2834" spans="1:8" hidden="1" outlineLevel="1" collapsed="1">
      <c r="A2834" s="390"/>
      <c r="B2834" s="394"/>
      <c r="C2834" s="392">
        <f>'SHSU1 Fed'!$C$86</f>
        <v>0</v>
      </c>
      <c r="D2834" s="392">
        <f>'SHSU1 Fed'!$D$86</f>
        <v>0</v>
      </c>
      <c r="E2834" s="392">
        <f>'SHSU1 Fed'!$E$86</f>
        <v>0</v>
      </c>
      <c r="F2834" s="392">
        <f>'SHSU1 Fed'!$F$86</f>
        <v>0</v>
      </c>
      <c r="G2834" s="392">
        <f>'SHSU1 Fed'!$G$86</f>
        <v>0</v>
      </c>
      <c r="H2834" s="393"/>
    </row>
    <row r="2835" spans="1:8" hidden="1" outlineLevel="1" collapsed="1">
      <c r="A2835" s="390"/>
      <c r="B2835" s="394"/>
      <c r="C2835" s="392">
        <f>'SRSU Fed'!$C$86</f>
        <v>0</v>
      </c>
      <c r="D2835" s="392">
        <f>'SRSU Fed'!$D$86</f>
        <v>0</v>
      </c>
      <c r="E2835" s="392">
        <f>'SRSU Fed'!$E$86</f>
        <v>0</v>
      </c>
      <c r="F2835" s="392">
        <f>'SRSU Fed'!$F$86</f>
        <v>0</v>
      </c>
      <c r="G2835" s="392">
        <f>'SRSU Fed'!$G$86</f>
        <v>0</v>
      </c>
      <c r="H2835" s="393"/>
    </row>
    <row r="2836" spans="1:8" hidden="1" outlineLevel="1" collapsed="1">
      <c r="A2836" s="390"/>
      <c r="B2836" s="394"/>
      <c r="C2836" s="392">
        <f>'TAMIU Fed'!$C$86</f>
        <v>0</v>
      </c>
      <c r="D2836" s="392">
        <f>'TAMIU Fed'!$D$86</f>
        <v>0</v>
      </c>
      <c r="E2836" s="392">
        <f>'TAMIU Fed'!$E$86</f>
        <v>0</v>
      </c>
      <c r="F2836" s="392">
        <f>'TAMIU Fed'!$F$86</f>
        <v>0</v>
      </c>
      <c r="G2836" s="392">
        <f>'TAMIU Fed'!$G$86</f>
        <v>0</v>
      </c>
      <c r="H2836" s="393"/>
    </row>
    <row r="2837" spans="1:8" hidden="1" outlineLevel="1" collapsed="1">
      <c r="A2837" s="390"/>
      <c r="B2837" s="394"/>
      <c r="C2837" s="392">
        <f>'TAMU Fed'!$C$86</f>
        <v>0</v>
      </c>
      <c r="D2837" s="392">
        <f>'TAMU Fed'!$D$86</f>
        <v>0</v>
      </c>
      <c r="E2837" s="392">
        <f>'TAMU Fed'!$E$86</f>
        <v>0</v>
      </c>
      <c r="F2837" s="392">
        <f>'TAMU Fed'!$F$86</f>
        <v>0</v>
      </c>
      <c r="G2837" s="392">
        <f>'TAMU Fed'!$G$86</f>
        <v>0</v>
      </c>
      <c r="H2837" s="393"/>
    </row>
    <row r="2838" spans="1:8" hidden="1" outlineLevel="1" collapsed="1">
      <c r="A2838" s="390"/>
      <c r="B2838" s="394"/>
      <c r="C2838" s="392">
        <f>'TAMUC Fed'!$C$86</f>
        <v>0</v>
      </c>
      <c r="D2838" s="392">
        <f>'TAMUC Fed'!$D$86</f>
        <v>0</v>
      </c>
      <c r="E2838" s="392">
        <f>'TAMUC Fed'!$E$86</f>
        <v>0</v>
      </c>
      <c r="F2838" s="392">
        <f>'TAMUC Fed'!$F$86</f>
        <v>0</v>
      </c>
      <c r="G2838" s="392">
        <f>'TAMUC Fed'!$G$86</f>
        <v>0</v>
      </c>
      <c r="H2838" s="393"/>
    </row>
    <row r="2839" spans="1:8" hidden="1" outlineLevel="1" collapsed="1">
      <c r="A2839" s="390"/>
      <c r="B2839" s="394"/>
      <c r="C2839" s="392">
        <f>'TAMUCC Fed'!$C$86</f>
        <v>0</v>
      </c>
      <c r="D2839" s="392">
        <f>'TAMUCC Fed'!$D$86</f>
        <v>0</v>
      </c>
      <c r="E2839" s="392">
        <f>'TAMUCC Fed'!$E$86</f>
        <v>0</v>
      </c>
      <c r="F2839" s="392">
        <f>'TAMUCC Fed'!$F$86</f>
        <v>0</v>
      </c>
      <c r="G2839" s="392">
        <f>'TAMUCC Fed'!$G$86</f>
        <v>0</v>
      </c>
      <c r="H2839" s="393"/>
    </row>
    <row r="2840" spans="1:8" hidden="1" outlineLevel="1" collapsed="1">
      <c r="A2840" s="390"/>
      <c r="B2840" s="394"/>
      <c r="C2840" s="392">
        <f>'TAMUCT Fed'!$C$86</f>
        <v>0</v>
      </c>
      <c r="D2840" s="392">
        <f>'TAMUCT Fed'!$D$86</f>
        <v>0</v>
      </c>
      <c r="E2840" s="392">
        <f>'TAMUCT Fed'!$E$86</f>
        <v>0</v>
      </c>
      <c r="F2840" s="392">
        <f>'TAMUCT Fed'!$F$86</f>
        <v>0</v>
      </c>
      <c r="G2840" s="392">
        <f>'TAMUCT Fed'!$G$86</f>
        <v>0</v>
      </c>
      <c r="H2840" s="393"/>
    </row>
    <row r="2841" spans="1:8" hidden="1" outlineLevel="1" collapsed="1">
      <c r="A2841" s="390"/>
      <c r="B2841" s="394"/>
      <c r="C2841" s="392">
        <f>'TAMUG Fed'!$C$86</f>
        <v>0</v>
      </c>
      <c r="D2841" s="392">
        <f>'TAMUG Fed'!$D$86</f>
        <v>0</v>
      </c>
      <c r="E2841" s="392">
        <f>'TAMUG Fed'!$E$86</f>
        <v>0</v>
      </c>
      <c r="F2841" s="392">
        <f>'TAMUG Fed'!$F$86</f>
        <v>0</v>
      </c>
      <c r="G2841" s="392">
        <f>'TAMUG Fed'!$G$86</f>
        <v>0</v>
      </c>
      <c r="H2841" s="393"/>
    </row>
    <row r="2842" spans="1:8" hidden="1" outlineLevel="1" collapsed="1">
      <c r="A2842" s="390"/>
      <c r="B2842" s="394"/>
      <c r="C2842" s="392">
        <f>'TAMUK Fed'!$C$86</f>
        <v>0</v>
      </c>
      <c r="D2842" s="392">
        <f>'TAMUK Fed'!$D$86</f>
        <v>0</v>
      </c>
      <c r="E2842" s="392">
        <f>'TAMUK Fed'!$E$86</f>
        <v>0</v>
      </c>
      <c r="F2842" s="392">
        <f>'TAMUK Fed'!$F$86</f>
        <v>0</v>
      </c>
      <c r="G2842" s="392">
        <f>'TAMUK Fed'!$G$86</f>
        <v>0</v>
      </c>
      <c r="H2842" s="393"/>
    </row>
    <row r="2843" spans="1:8" hidden="1" outlineLevel="1" collapsed="1">
      <c r="A2843" s="390"/>
      <c r="B2843" s="394"/>
      <c r="C2843" s="392">
        <f>'TAMUSA Fed'!$C$86</f>
        <v>0</v>
      </c>
      <c r="D2843" s="392">
        <f>'TAMUSA Fed'!$D$86</f>
        <v>0</v>
      </c>
      <c r="E2843" s="392">
        <f>'TAMUSA Fed'!$E$86</f>
        <v>0</v>
      </c>
      <c r="F2843" s="392">
        <f>'TAMUSA Fed'!$F$86</f>
        <v>0</v>
      </c>
      <c r="G2843" s="392">
        <f>'TAMUSA Fed'!$G$86</f>
        <v>0</v>
      </c>
      <c r="H2843" s="393"/>
    </row>
    <row r="2844" spans="1:8" hidden="1" outlineLevel="1" collapsed="1">
      <c r="A2844" s="390"/>
      <c r="B2844" s="394"/>
      <c r="C2844" s="392">
        <f>'TAMUT Fed'!$C$86</f>
        <v>0</v>
      </c>
      <c r="D2844" s="392">
        <f>'TAMUT Fed'!$D$86</f>
        <v>0</v>
      </c>
      <c r="E2844" s="392">
        <f>'TAMUT Fed'!$E$86</f>
        <v>0</v>
      </c>
      <c r="F2844" s="392">
        <f>'TAMUT Fed'!$F$86</f>
        <v>0</v>
      </c>
      <c r="G2844" s="392">
        <f>'TAMUT Fed'!$G$86</f>
        <v>0</v>
      </c>
      <c r="H2844" s="393"/>
    </row>
    <row r="2845" spans="1:8" hidden="1" outlineLevel="1" collapsed="1">
      <c r="A2845" s="390"/>
      <c r="B2845" s="394"/>
      <c r="C2845" s="392">
        <f>'TARLST Fed'!$C$86</f>
        <v>0</v>
      </c>
      <c r="D2845" s="392">
        <f>'TARLST Fed'!$D$86</f>
        <v>0</v>
      </c>
      <c r="E2845" s="392">
        <f>'TARLST Fed'!$E$86</f>
        <v>0</v>
      </c>
      <c r="F2845" s="392">
        <f>'TARLST Fed'!$F$86</f>
        <v>0</v>
      </c>
      <c r="G2845" s="392">
        <f>'TARLST Fed'!$G$86</f>
        <v>0</v>
      </c>
      <c r="H2845" s="393"/>
    </row>
    <row r="2846" spans="1:8" hidden="1" outlineLevel="1" collapsed="1">
      <c r="A2846" s="390"/>
      <c r="B2846" s="394"/>
      <c r="C2846" s="392">
        <f>'TSU Fed'!$C$86</f>
        <v>0</v>
      </c>
      <c r="D2846" s="392">
        <f>'TSU Fed'!$D$86</f>
        <v>0</v>
      </c>
      <c r="E2846" s="392">
        <f>'TSU Fed'!$E$86</f>
        <v>0</v>
      </c>
      <c r="F2846" s="392">
        <f>'TSU Fed'!$F$86</f>
        <v>0</v>
      </c>
      <c r="G2846" s="392">
        <f>'TSU Fed'!$G$86</f>
        <v>0</v>
      </c>
      <c r="H2846" s="393"/>
    </row>
    <row r="2847" spans="1:8" hidden="1" outlineLevel="1" collapsed="1">
      <c r="A2847" s="390"/>
      <c r="B2847" s="394"/>
      <c r="C2847" s="392">
        <f>'TTU Fed'!$C$86</f>
        <v>0</v>
      </c>
      <c r="D2847" s="392">
        <f>'TTU Fed'!$D$86</f>
        <v>0</v>
      </c>
      <c r="E2847" s="392">
        <f>'TTU Fed'!$E$86</f>
        <v>0</v>
      </c>
      <c r="F2847" s="392">
        <f>'TTU Fed'!$F$86</f>
        <v>0</v>
      </c>
      <c r="G2847" s="392">
        <f>'TTU Fed'!$G$86</f>
        <v>0</v>
      </c>
      <c r="H2847" s="393"/>
    </row>
    <row r="2848" spans="1:8" hidden="1" outlineLevel="1" collapsed="1">
      <c r="A2848" s="390"/>
      <c r="B2848" s="394"/>
      <c r="C2848" s="392">
        <f>'TWU Fed'!$C$86</f>
        <v>0</v>
      </c>
      <c r="D2848" s="392">
        <f>'TWU Fed'!$D$86</f>
        <v>0</v>
      </c>
      <c r="E2848" s="392">
        <f>'TWU Fed'!$E$86</f>
        <v>0</v>
      </c>
      <c r="F2848" s="392">
        <f>'TWU Fed'!$F$86</f>
        <v>0</v>
      </c>
      <c r="G2848" s="392">
        <f>'TWU Fed'!$G$86</f>
        <v>0</v>
      </c>
      <c r="H2848" s="393"/>
    </row>
    <row r="2849" spans="1:8" hidden="1" outlineLevel="1" collapsed="1">
      <c r="A2849" s="390"/>
      <c r="B2849" s="394"/>
      <c r="C2849" s="392">
        <f>'TXST Fed'!$C$86</f>
        <v>0</v>
      </c>
      <c r="D2849" s="392">
        <f>'TXST Fed'!$D$86</f>
        <v>0</v>
      </c>
      <c r="E2849" s="392">
        <f>'TXST Fed'!$E$86</f>
        <v>0</v>
      </c>
      <c r="F2849" s="392">
        <f>'TXST Fed'!$F$86</f>
        <v>0</v>
      </c>
      <c r="G2849" s="392">
        <f>'TXST Fed'!$G$86</f>
        <v>0</v>
      </c>
      <c r="H2849" s="393"/>
    </row>
    <row r="2850" spans="1:8" hidden="1" outlineLevel="1" collapsed="1">
      <c r="A2850" s="390"/>
      <c r="B2850" s="394"/>
      <c r="C2850" s="392">
        <f>'TYL Fed'!$C$86</f>
        <v>0</v>
      </c>
      <c r="D2850" s="392">
        <f>'TYL Fed'!$D$86</f>
        <v>0</v>
      </c>
      <c r="E2850" s="392">
        <f>'TYL Fed'!$E$86</f>
        <v>0</v>
      </c>
      <c r="F2850" s="392">
        <f>'TYL Fed'!$F$86</f>
        <v>0</v>
      </c>
      <c r="G2850" s="392">
        <f>'TYL Fed'!$G$86</f>
        <v>0</v>
      </c>
      <c r="H2850" s="393"/>
    </row>
    <row r="2851" spans="1:8" hidden="1" outlineLevel="1" collapsed="1">
      <c r="A2851" s="390"/>
      <c r="B2851" s="394"/>
      <c r="C2851" s="392">
        <f>'UH1 Fed'!$C$86</f>
        <v>0</v>
      </c>
      <c r="D2851" s="392">
        <f>'UH1 Fed'!$D$86</f>
        <v>0</v>
      </c>
      <c r="E2851" s="392">
        <f>'UH1 Fed'!$E$86</f>
        <v>0</v>
      </c>
      <c r="F2851" s="392">
        <f>'UH1 Fed'!$F$86</f>
        <v>0</v>
      </c>
      <c r="G2851" s="392">
        <f>'UH1 Fed'!$G$86</f>
        <v>0</v>
      </c>
      <c r="H2851" s="393"/>
    </row>
    <row r="2852" spans="1:8" hidden="1" outlineLevel="1" collapsed="1">
      <c r="A2852" s="390"/>
      <c r="B2852" s="394"/>
      <c r="C2852" s="392">
        <f>'UHCL Fed'!$C$86</f>
        <v>0</v>
      </c>
      <c r="D2852" s="392">
        <f>'UHCL Fed'!$D$86</f>
        <v>0</v>
      </c>
      <c r="E2852" s="392">
        <f>'UHCL Fed'!$E$86</f>
        <v>0</v>
      </c>
      <c r="F2852" s="392">
        <f>'UHCL Fed'!$F$86</f>
        <v>0</v>
      </c>
      <c r="G2852" s="392">
        <f>'UHCL Fed'!$G$86</f>
        <v>0</v>
      </c>
      <c r="H2852" s="393"/>
    </row>
    <row r="2853" spans="1:8" hidden="1" outlineLevel="1" collapsed="1">
      <c r="A2853" s="390"/>
      <c r="B2853" s="394"/>
      <c r="C2853" s="392">
        <f>'UHD Fed'!$C$86</f>
        <v>0</v>
      </c>
      <c r="D2853" s="392">
        <f>'UHD Fed'!$D$86</f>
        <v>0</v>
      </c>
      <c r="E2853" s="392">
        <f>'UHD Fed'!$E$86</f>
        <v>0</v>
      </c>
      <c r="F2853" s="392">
        <f>'UHD Fed'!$F$86</f>
        <v>0</v>
      </c>
      <c r="G2853" s="392">
        <f>'UHD Fed'!$G$86</f>
        <v>0</v>
      </c>
      <c r="H2853" s="393"/>
    </row>
    <row r="2854" spans="1:8" hidden="1" outlineLevel="1" collapsed="1">
      <c r="A2854" s="390"/>
      <c r="B2854" s="394"/>
      <c r="C2854" s="392">
        <f>'UHV Fed'!$C$86</f>
        <v>0</v>
      </c>
      <c r="D2854" s="392">
        <f>'UHV Fed'!$D$86</f>
        <v>0</v>
      </c>
      <c r="E2854" s="392">
        <f>'UHV Fed'!$E$86</f>
        <v>0</v>
      </c>
      <c r="F2854" s="392">
        <f>'UHV Fed'!$F$86</f>
        <v>0</v>
      </c>
      <c r="G2854" s="392">
        <f>'UHV Fed'!$G$86</f>
        <v>0</v>
      </c>
      <c r="H2854" s="393"/>
    </row>
    <row r="2855" spans="1:8" hidden="1" outlineLevel="1" collapsed="1">
      <c r="A2855" s="390"/>
      <c r="B2855" s="394"/>
      <c r="C2855" s="392">
        <f>'UNT Fed'!$C$86</f>
        <v>0</v>
      </c>
      <c r="D2855" s="392">
        <f>'UNT Fed'!$D$86</f>
        <v>0</v>
      </c>
      <c r="E2855" s="392">
        <f>'UNT Fed'!$E$86</f>
        <v>0</v>
      </c>
      <c r="F2855" s="392">
        <f>'UNT Fed'!$F$86</f>
        <v>0</v>
      </c>
      <c r="G2855" s="392">
        <f>'UNT Fed'!$G$86</f>
        <v>0</v>
      </c>
      <c r="H2855" s="393"/>
    </row>
    <row r="2856" spans="1:8" hidden="1" outlineLevel="1" collapsed="1">
      <c r="A2856" s="390"/>
      <c r="B2856" s="394"/>
      <c r="C2856" s="392">
        <f>'UNTD Fed'!$C$86</f>
        <v>0</v>
      </c>
      <c r="D2856" s="392">
        <f>'UNTD Fed'!$D$86</f>
        <v>0</v>
      </c>
      <c r="E2856" s="392">
        <f>'UNTD Fed'!$E$86</f>
        <v>0</v>
      </c>
      <c r="F2856" s="392">
        <f>'UNTD Fed'!$F$86</f>
        <v>0</v>
      </c>
      <c r="G2856" s="392">
        <f>'UNTD Fed'!$G$86</f>
        <v>0</v>
      </c>
      <c r="H2856" s="393"/>
    </row>
    <row r="2857" spans="1:8" hidden="1" outlineLevel="1" collapsed="1">
      <c r="A2857" s="390"/>
      <c r="B2857" s="394"/>
      <c r="C2857" s="392">
        <f>'WTAMU Fed'!$C$86</f>
        <v>0</v>
      </c>
      <c r="D2857" s="392">
        <f>'WTAMU Fed'!$D$86</f>
        <v>0</v>
      </c>
      <c r="E2857" s="392">
        <f>'WTAMU Fed'!$E$86</f>
        <v>0</v>
      </c>
      <c r="F2857" s="392">
        <f>'WTAMU Fed'!$F$86</f>
        <v>0</v>
      </c>
      <c r="G2857" s="392">
        <f>'WTAMU Fed'!$G$86</f>
        <v>0</v>
      </c>
      <c r="H2857" s="393"/>
    </row>
    <row r="2858" spans="1:8" collapsed="1">
      <c r="A2858" s="390" t="s">
        <v>138</v>
      </c>
      <c r="B2858" s="394"/>
      <c r="C2858" s="392">
        <f>SUM(C2822:C2857)</f>
        <v>0</v>
      </c>
      <c r="D2858" s="392">
        <f>SUM(D2822:D2857)</f>
        <v>0</v>
      </c>
      <c r="E2858" s="392">
        <f>SUM(E2822:E2857)</f>
        <v>0</v>
      </c>
      <c r="F2858" s="392">
        <f>SUM(F2822:F2857)</f>
        <v>0</v>
      </c>
      <c r="G2858" s="392">
        <f>SUM(G2822:G2857)</f>
        <v>0</v>
      </c>
      <c r="H2858" s="393"/>
    </row>
    <row r="2859" spans="1:8" hidden="1" outlineLevel="1">
      <c r="A2859" s="390"/>
      <c r="B2859" s="394"/>
      <c r="C2859" s="392">
        <f>'ARL Fed'!$C$87</f>
        <v>0</v>
      </c>
      <c r="D2859" s="392">
        <f>'ARL Fed'!$D$87</f>
        <v>0</v>
      </c>
      <c r="E2859" s="392">
        <f>'ARL Fed'!$E$87</f>
        <v>0</v>
      </c>
      <c r="F2859" s="392">
        <f>'ARL Fed'!$F$87</f>
        <v>0</v>
      </c>
      <c r="G2859" s="392">
        <f>'ARL Fed'!$G$87</f>
        <v>0</v>
      </c>
      <c r="H2859" s="393"/>
    </row>
    <row r="2860" spans="1:8" hidden="1" outlineLevel="1" collapsed="1">
      <c r="A2860" s="390"/>
      <c r="B2860" s="394"/>
      <c r="C2860" s="392">
        <f>'ASU Fed'!$C$87</f>
        <v>0</v>
      </c>
      <c r="D2860" s="392">
        <f>'ASU Fed'!$D$87</f>
        <v>0</v>
      </c>
      <c r="E2860" s="392">
        <f>'ASU Fed'!$E$87</f>
        <v>0</v>
      </c>
      <c r="F2860" s="392">
        <f>'ASU Fed'!$F$87</f>
        <v>0</v>
      </c>
      <c r="G2860" s="392">
        <f>'ASU Fed'!$G$87</f>
        <v>0</v>
      </c>
      <c r="H2860" s="393"/>
    </row>
    <row r="2861" spans="1:8" hidden="1" outlineLevel="1" collapsed="1">
      <c r="A2861" s="390"/>
      <c r="B2861" s="394"/>
      <c r="C2861" s="392">
        <f>'AUS1 Fed'!$C$87</f>
        <v>0</v>
      </c>
      <c r="D2861" s="392">
        <f>'AUS1 Fed'!$D$87</f>
        <v>0</v>
      </c>
      <c r="E2861" s="392">
        <f>'AUS1 Fed'!$E$87</f>
        <v>0</v>
      </c>
      <c r="F2861" s="392">
        <f>'AUS1 Fed'!$F$87</f>
        <v>0</v>
      </c>
      <c r="G2861" s="392">
        <f>'AUS1 Fed'!$G$87</f>
        <v>0</v>
      </c>
      <c r="H2861" s="393"/>
    </row>
    <row r="2862" spans="1:8" hidden="1" outlineLevel="1" collapsed="1">
      <c r="A2862" s="390"/>
      <c r="B2862" s="394"/>
      <c r="C2862" s="392">
        <f>'Dal Fed'!$C$87</f>
        <v>0</v>
      </c>
      <c r="D2862" s="392">
        <f>'Dal Fed'!$D$87</f>
        <v>0</v>
      </c>
      <c r="E2862" s="392">
        <f>'Dal Fed'!$E$87</f>
        <v>0</v>
      </c>
      <c r="F2862" s="392">
        <f>'Dal Fed'!$F$87</f>
        <v>0</v>
      </c>
      <c r="G2862" s="392">
        <f>'Dal Fed'!$G$87</f>
        <v>0</v>
      </c>
      <c r="H2862" s="393"/>
    </row>
    <row r="2863" spans="1:8" hidden="1" outlineLevel="1" collapsed="1">
      <c r="A2863" s="390"/>
      <c r="B2863" s="394"/>
      <c r="C2863" s="392">
        <f>'E-P Fed'!$C$87</f>
        <v>0</v>
      </c>
      <c r="D2863" s="392">
        <f>'E-P Fed'!$D$87</f>
        <v>0</v>
      </c>
      <c r="E2863" s="392">
        <f>'E-P Fed'!$E$87</f>
        <v>0</v>
      </c>
      <c r="F2863" s="392">
        <f>'E-P Fed'!$F$87</f>
        <v>0</v>
      </c>
      <c r="G2863" s="392">
        <f>'E-P Fed'!$G$87</f>
        <v>0</v>
      </c>
      <c r="H2863" s="393"/>
    </row>
    <row r="2864" spans="1:8" hidden="1" outlineLevel="1" collapsed="1">
      <c r="A2864" s="390"/>
      <c r="B2864" s="394"/>
      <c r="C2864" s="392">
        <f>'LU Fed'!$C$87</f>
        <v>0</v>
      </c>
      <c r="D2864" s="392">
        <f>'LU Fed'!$D$87</f>
        <v>0</v>
      </c>
      <c r="E2864" s="392">
        <f>'LU Fed'!$E$87</f>
        <v>0</v>
      </c>
      <c r="F2864" s="392">
        <f>'LU Fed'!$F$87</f>
        <v>0</v>
      </c>
      <c r="G2864" s="392">
        <f>'LU Fed'!$G$87</f>
        <v>0</v>
      </c>
      <c r="H2864" s="393"/>
    </row>
    <row r="2865" spans="1:8" hidden="1" outlineLevel="1" collapsed="1">
      <c r="A2865" s="390"/>
      <c r="B2865" s="394"/>
      <c r="C2865" s="392">
        <f>'MIdWST Fed'!$C$87</f>
        <v>0</v>
      </c>
      <c r="D2865" s="392">
        <f>'MIdWST Fed'!$D$87</f>
        <v>0</v>
      </c>
      <c r="E2865" s="392">
        <f>'MIdWST Fed'!$E$87</f>
        <v>0</v>
      </c>
      <c r="F2865" s="392">
        <f>'MIdWST Fed'!$F$87</f>
        <v>0</v>
      </c>
      <c r="G2865" s="392">
        <f>'MIdWST Fed'!$G$87</f>
        <v>0</v>
      </c>
      <c r="H2865" s="393"/>
    </row>
    <row r="2866" spans="1:8" hidden="1" outlineLevel="1" collapsed="1">
      <c r="A2866" s="390"/>
      <c r="B2866" s="394"/>
      <c r="C2866" s="392">
        <f>'P-B Fed'!$C$87</f>
        <v>0</v>
      </c>
      <c r="D2866" s="392">
        <f>'P-B Fed'!$D$87</f>
        <v>0</v>
      </c>
      <c r="E2866" s="392">
        <f>'P-B Fed'!$E$87</f>
        <v>0</v>
      </c>
      <c r="F2866" s="392">
        <f>'P-B Fed'!$F$87</f>
        <v>0</v>
      </c>
      <c r="G2866" s="392">
        <f>'P-B Fed'!$G$87</f>
        <v>0</v>
      </c>
      <c r="H2866" s="393"/>
    </row>
    <row r="2867" spans="1:8" hidden="1" outlineLevel="1" collapsed="1">
      <c r="A2867" s="390"/>
      <c r="B2867" s="394"/>
      <c r="C2867" s="392">
        <f>'PVAMU Fed'!$C$87</f>
        <v>0</v>
      </c>
      <c r="D2867" s="392">
        <f>'PVAMU Fed'!$D$87</f>
        <v>0</v>
      </c>
      <c r="E2867" s="392">
        <f>'PVAMU Fed'!$E$87</f>
        <v>0</v>
      </c>
      <c r="F2867" s="392">
        <f>'PVAMU Fed'!$F$87</f>
        <v>0</v>
      </c>
      <c r="G2867" s="392">
        <f>'PVAMU Fed'!$G$87</f>
        <v>0</v>
      </c>
      <c r="H2867" s="393"/>
    </row>
    <row r="2868" spans="1:8" hidden="1" outlineLevel="1" collapsed="1">
      <c r="A2868" s="390"/>
      <c r="B2868" s="394"/>
      <c r="C2868" s="392">
        <f>'RGV1 Fed'!$C$87</f>
        <v>0</v>
      </c>
      <c r="D2868" s="392">
        <f>'RGV1 Fed'!$D$87</f>
        <v>0</v>
      </c>
      <c r="E2868" s="392">
        <f>'RGV1 Fed'!$E$87</f>
        <v>0</v>
      </c>
      <c r="F2868" s="392">
        <f>'RGV1 Fed'!$F$87</f>
        <v>0</v>
      </c>
      <c r="G2868" s="392">
        <f>'RGV1 Fed'!$G$87</f>
        <v>0</v>
      </c>
      <c r="H2868" s="393"/>
    </row>
    <row r="2869" spans="1:8" hidden="1" outlineLevel="1" collapsed="1">
      <c r="A2869" s="390"/>
      <c r="B2869" s="394"/>
      <c r="C2869" s="392">
        <f>'S-A Fed'!$C$87</f>
        <v>0</v>
      </c>
      <c r="D2869" s="392">
        <f>'S-A Fed'!$D$87</f>
        <v>0</v>
      </c>
      <c r="E2869" s="392">
        <f>'S-A Fed'!$E$87</f>
        <v>0</v>
      </c>
      <c r="F2869" s="392">
        <f>'S-A Fed'!$F$87</f>
        <v>0</v>
      </c>
      <c r="G2869" s="392">
        <f>'S-A Fed'!$G$87</f>
        <v>0</v>
      </c>
      <c r="H2869" s="393"/>
    </row>
    <row r="2870" spans="1:8" hidden="1" outlineLevel="1" collapsed="1">
      <c r="A2870" s="390"/>
      <c r="B2870" s="394"/>
      <c r="C2870" s="392">
        <f>'SFA Fed'!$C$87</f>
        <v>0</v>
      </c>
      <c r="D2870" s="392">
        <f>'SFA Fed'!$D$87</f>
        <v>0</v>
      </c>
      <c r="E2870" s="392">
        <f>'SFA Fed'!$E$87</f>
        <v>0</v>
      </c>
      <c r="F2870" s="392">
        <f>'SFA Fed'!$F$87</f>
        <v>0</v>
      </c>
      <c r="G2870" s="392">
        <f>'SFA Fed'!$G$87</f>
        <v>0</v>
      </c>
      <c r="H2870" s="393"/>
    </row>
    <row r="2871" spans="1:8" hidden="1" outlineLevel="1" collapsed="1">
      <c r="A2871" s="390"/>
      <c r="B2871" s="394"/>
      <c r="C2871" s="392">
        <f>'SHSU1 Fed'!$C$87</f>
        <v>0</v>
      </c>
      <c r="D2871" s="392">
        <f>'SHSU1 Fed'!$D$87</f>
        <v>0</v>
      </c>
      <c r="E2871" s="392">
        <f>'SHSU1 Fed'!$E$87</f>
        <v>0</v>
      </c>
      <c r="F2871" s="392">
        <f>'SHSU1 Fed'!$F$87</f>
        <v>0</v>
      </c>
      <c r="G2871" s="392">
        <f>'SHSU1 Fed'!$G$87</f>
        <v>0</v>
      </c>
      <c r="H2871" s="393"/>
    </row>
    <row r="2872" spans="1:8" hidden="1" outlineLevel="1" collapsed="1">
      <c r="A2872" s="390"/>
      <c r="B2872" s="394"/>
      <c r="C2872" s="392">
        <f>'SRSU Fed'!$C$87</f>
        <v>0</v>
      </c>
      <c r="D2872" s="392">
        <f>'SRSU Fed'!$D$87</f>
        <v>0</v>
      </c>
      <c r="E2872" s="392">
        <f>'SRSU Fed'!$E$87</f>
        <v>0</v>
      </c>
      <c r="F2872" s="392">
        <f>'SRSU Fed'!$F$87</f>
        <v>0</v>
      </c>
      <c r="G2872" s="392">
        <f>'SRSU Fed'!$G$87</f>
        <v>0</v>
      </c>
      <c r="H2872" s="393"/>
    </row>
    <row r="2873" spans="1:8" hidden="1" outlineLevel="1" collapsed="1">
      <c r="A2873" s="390"/>
      <c r="B2873" s="394"/>
      <c r="C2873" s="392">
        <f>'TAMIU Fed'!$C$87</f>
        <v>0</v>
      </c>
      <c r="D2873" s="392">
        <f>'TAMIU Fed'!$D$87</f>
        <v>0</v>
      </c>
      <c r="E2873" s="392">
        <f>'TAMIU Fed'!$E$87</f>
        <v>0</v>
      </c>
      <c r="F2873" s="392">
        <f>'TAMIU Fed'!$F$87</f>
        <v>0</v>
      </c>
      <c r="G2873" s="392">
        <f>'TAMIU Fed'!$G$87</f>
        <v>0</v>
      </c>
      <c r="H2873" s="393"/>
    </row>
    <row r="2874" spans="1:8" hidden="1" outlineLevel="1" collapsed="1">
      <c r="A2874" s="390"/>
      <c r="B2874" s="394"/>
      <c r="C2874" s="392">
        <f>'TAMU Fed'!$C$87</f>
        <v>0</v>
      </c>
      <c r="D2874" s="392">
        <f>'TAMU Fed'!$D$87</f>
        <v>0</v>
      </c>
      <c r="E2874" s="392">
        <f>'TAMU Fed'!$E$87</f>
        <v>0</v>
      </c>
      <c r="F2874" s="392">
        <f>'TAMU Fed'!$F$87</f>
        <v>0</v>
      </c>
      <c r="G2874" s="392">
        <f>'TAMU Fed'!$G$87</f>
        <v>0</v>
      </c>
      <c r="H2874" s="393"/>
    </row>
    <row r="2875" spans="1:8" hidden="1" outlineLevel="1" collapsed="1">
      <c r="A2875" s="390"/>
      <c r="B2875" s="394"/>
      <c r="C2875" s="392">
        <f>'TAMUC Fed'!$C$87</f>
        <v>0</v>
      </c>
      <c r="D2875" s="392">
        <f>'TAMUC Fed'!$D$87</f>
        <v>0</v>
      </c>
      <c r="E2875" s="392">
        <f>'TAMUC Fed'!$E$87</f>
        <v>0</v>
      </c>
      <c r="F2875" s="392">
        <f>'TAMUC Fed'!$F$87</f>
        <v>0</v>
      </c>
      <c r="G2875" s="392">
        <f>'TAMUC Fed'!$G$87</f>
        <v>0</v>
      </c>
      <c r="H2875" s="393"/>
    </row>
    <row r="2876" spans="1:8" hidden="1" outlineLevel="1" collapsed="1">
      <c r="A2876" s="390"/>
      <c r="B2876" s="394"/>
      <c r="C2876" s="392">
        <f>'TAMUCC Fed'!$C$87</f>
        <v>0</v>
      </c>
      <c r="D2876" s="392">
        <f>'TAMUCC Fed'!$D$87</f>
        <v>0</v>
      </c>
      <c r="E2876" s="392">
        <f>'TAMUCC Fed'!$E$87</f>
        <v>0</v>
      </c>
      <c r="F2876" s="392">
        <f>'TAMUCC Fed'!$F$87</f>
        <v>0</v>
      </c>
      <c r="G2876" s="392">
        <f>'TAMUCC Fed'!$G$87</f>
        <v>0</v>
      </c>
      <c r="H2876" s="393"/>
    </row>
    <row r="2877" spans="1:8" hidden="1" outlineLevel="1" collapsed="1">
      <c r="A2877" s="390"/>
      <c r="B2877" s="394"/>
      <c r="C2877" s="392">
        <f>'TAMUCT Fed'!$C$87</f>
        <v>0</v>
      </c>
      <c r="D2877" s="392">
        <f>'TAMUCT Fed'!$D$87</f>
        <v>0</v>
      </c>
      <c r="E2877" s="392">
        <f>'TAMUCT Fed'!$E$87</f>
        <v>0</v>
      </c>
      <c r="F2877" s="392">
        <f>'TAMUCT Fed'!$F$87</f>
        <v>0</v>
      </c>
      <c r="G2877" s="392">
        <f>'TAMUCT Fed'!$G$87</f>
        <v>0</v>
      </c>
      <c r="H2877" s="393"/>
    </row>
    <row r="2878" spans="1:8" hidden="1" outlineLevel="1" collapsed="1">
      <c r="A2878" s="390"/>
      <c r="B2878" s="394"/>
      <c r="C2878" s="392">
        <f>'TAMUG Fed'!$C$87</f>
        <v>0</v>
      </c>
      <c r="D2878" s="392">
        <f>'TAMUG Fed'!$D$87</f>
        <v>0</v>
      </c>
      <c r="E2878" s="392">
        <f>'TAMUG Fed'!$E$87</f>
        <v>0</v>
      </c>
      <c r="F2878" s="392">
        <f>'TAMUG Fed'!$F$87</f>
        <v>0</v>
      </c>
      <c r="G2878" s="392">
        <f>'TAMUG Fed'!$G$87</f>
        <v>0</v>
      </c>
      <c r="H2878" s="393"/>
    </row>
    <row r="2879" spans="1:8" hidden="1" outlineLevel="1" collapsed="1">
      <c r="A2879" s="390"/>
      <c r="B2879" s="394"/>
      <c r="C2879" s="392">
        <f>'TAMUK Fed'!$C$87</f>
        <v>0</v>
      </c>
      <c r="D2879" s="392">
        <f>'TAMUK Fed'!$D$87</f>
        <v>0</v>
      </c>
      <c r="E2879" s="392">
        <f>'TAMUK Fed'!$E$87</f>
        <v>0</v>
      </c>
      <c r="F2879" s="392">
        <f>'TAMUK Fed'!$F$87</f>
        <v>0</v>
      </c>
      <c r="G2879" s="392">
        <f>'TAMUK Fed'!$G$87</f>
        <v>0</v>
      </c>
      <c r="H2879" s="393"/>
    </row>
    <row r="2880" spans="1:8" hidden="1" outlineLevel="1" collapsed="1">
      <c r="A2880" s="390"/>
      <c r="B2880" s="394"/>
      <c r="C2880" s="392">
        <f>'TAMUSA Fed'!$C$87</f>
        <v>0</v>
      </c>
      <c r="D2880" s="392">
        <f>'TAMUSA Fed'!$D$87</f>
        <v>0</v>
      </c>
      <c r="E2880" s="392">
        <f>'TAMUSA Fed'!$E$87</f>
        <v>0</v>
      </c>
      <c r="F2880" s="392">
        <f>'TAMUSA Fed'!$F$87</f>
        <v>0</v>
      </c>
      <c r="G2880" s="392">
        <f>'TAMUSA Fed'!$G$87</f>
        <v>0</v>
      </c>
      <c r="H2880" s="393"/>
    </row>
    <row r="2881" spans="1:8" hidden="1" outlineLevel="1" collapsed="1">
      <c r="A2881" s="390"/>
      <c r="B2881" s="394"/>
      <c r="C2881" s="392">
        <f>'TAMUT Fed'!$C$87</f>
        <v>0</v>
      </c>
      <c r="D2881" s="392">
        <f>'TAMUT Fed'!$D$87</f>
        <v>0</v>
      </c>
      <c r="E2881" s="392">
        <f>'TAMUT Fed'!$E$87</f>
        <v>0</v>
      </c>
      <c r="F2881" s="392">
        <f>'TAMUT Fed'!$F$87</f>
        <v>0</v>
      </c>
      <c r="G2881" s="392">
        <f>'TAMUT Fed'!$G$87</f>
        <v>0</v>
      </c>
      <c r="H2881" s="393"/>
    </row>
    <row r="2882" spans="1:8" hidden="1" outlineLevel="1" collapsed="1">
      <c r="A2882" s="390"/>
      <c r="B2882" s="394"/>
      <c r="C2882" s="392">
        <f>'TARLST Fed'!$C$87</f>
        <v>0</v>
      </c>
      <c r="D2882" s="392">
        <f>'TARLST Fed'!$D$87</f>
        <v>0</v>
      </c>
      <c r="E2882" s="392">
        <f>'TARLST Fed'!$E$87</f>
        <v>0</v>
      </c>
      <c r="F2882" s="392">
        <f>'TARLST Fed'!$F$87</f>
        <v>0</v>
      </c>
      <c r="G2882" s="392">
        <f>'TARLST Fed'!$G$87</f>
        <v>0</v>
      </c>
      <c r="H2882" s="393"/>
    </row>
    <row r="2883" spans="1:8" hidden="1" outlineLevel="1" collapsed="1">
      <c r="A2883" s="390"/>
      <c r="B2883" s="394"/>
      <c r="C2883" s="392">
        <f>'TSU Fed'!$C$87</f>
        <v>0</v>
      </c>
      <c r="D2883" s="392">
        <f>'TSU Fed'!$D$87</f>
        <v>0</v>
      </c>
      <c r="E2883" s="392">
        <f>'TSU Fed'!$E$87</f>
        <v>0</v>
      </c>
      <c r="F2883" s="392">
        <f>'TSU Fed'!$F$87</f>
        <v>0</v>
      </c>
      <c r="G2883" s="392">
        <f>'TSU Fed'!$G$87</f>
        <v>0</v>
      </c>
      <c r="H2883" s="393"/>
    </row>
    <row r="2884" spans="1:8" hidden="1" outlineLevel="1" collapsed="1">
      <c r="A2884" s="390"/>
      <c r="B2884" s="394"/>
      <c r="C2884" s="392">
        <f>'TTU Fed'!$C$87</f>
        <v>0</v>
      </c>
      <c r="D2884" s="392">
        <f>'TTU Fed'!$D$87</f>
        <v>0</v>
      </c>
      <c r="E2884" s="392">
        <f>'TTU Fed'!$E$87</f>
        <v>0</v>
      </c>
      <c r="F2884" s="392">
        <f>'TTU Fed'!$F$87</f>
        <v>0</v>
      </c>
      <c r="G2884" s="392">
        <f>'TTU Fed'!$G$87</f>
        <v>0</v>
      </c>
      <c r="H2884" s="393"/>
    </row>
    <row r="2885" spans="1:8" hidden="1" outlineLevel="1" collapsed="1">
      <c r="A2885" s="390"/>
      <c r="B2885" s="394"/>
      <c r="C2885" s="392">
        <f>'TWU Fed'!$C$87</f>
        <v>0</v>
      </c>
      <c r="D2885" s="392">
        <f>'TWU Fed'!$D$87</f>
        <v>0</v>
      </c>
      <c r="E2885" s="392">
        <f>'TWU Fed'!$E$87</f>
        <v>0</v>
      </c>
      <c r="F2885" s="392">
        <f>'TWU Fed'!$F$87</f>
        <v>0</v>
      </c>
      <c r="G2885" s="392">
        <f>'TWU Fed'!$G$87</f>
        <v>0</v>
      </c>
      <c r="H2885" s="393"/>
    </row>
    <row r="2886" spans="1:8" hidden="1" outlineLevel="1" collapsed="1">
      <c r="A2886" s="390"/>
      <c r="B2886" s="394"/>
      <c r="C2886" s="392">
        <f>'TXST Fed'!$C$87</f>
        <v>0</v>
      </c>
      <c r="D2886" s="392">
        <f>'TXST Fed'!$D$87</f>
        <v>0</v>
      </c>
      <c r="E2886" s="392">
        <f>'TXST Fed'!$E$87</f>
        <v>0</v>
      </c>
      <c r="F2886" s="392">
        <f>'TXST Fed'!$F$87</f>
        <v>0</v>
      </c>
      <c r="G2886" s="392">
        <f>'TXST Fed'!$G$87</f>
        <v>0</v>
      </c>
      <c r="H2886" s="393"/>
    </row>
    <row r="2887" spans="1:8" hidden="1" outlineLevel="1" collapsed="1">
      <c r="A2887" s="390"/>
      <c r="B2887" s="394"/>
      <c r="C2887" s="392">
        <f>'TYL Fed'!$C$87</f>
        <v>0</v>
      </c>
      <c r="D2887" s="392">
        <f>'TYL Fed'!$D$87</f>
        <v>0</v>
      </c>
      <c r="E2887" s="392">
        <f>'TYL Fed'!$E$87</f>
        <v>0</v>
      </c>
      <c r="F2887" s="392">
        <f>'TYL Fed'!$F$87</f>
        <v>0</v>
      </c>
      <c r="G2887" s="392">
        <f>'TYL Fed'!$G$87</f>
        <v>0</v>
      </c>
      <c r="H2887" s="393"/>
    </row>
    <row r="2888" spans="1:8" hidden="1" outlineLevel="1" collapsed="1">
      <c r="A2888" s="390"/>
      <c r="B2888" s="394"/>
      <c r="C2888" s="392">
        <f>'UH1 Fed'!$C$87</f>
        <v>0</v>
      </c>
      <c r="D2888" s="392">
        <f>'UH1 Fed'!$D$87</f>
        <v>0</v>
      </c>
      <c r="E2888" s="392">
        <f>'UH1 Fed'!$E$87</f>
        <v>0</v>
      </c>
      <c r="F2888" s="392">
        <f>'UH1 Fed'!$F$87</f>
        <v>0</v>
      </c>
      <c r="G2888" s="392">
        <f>'UH1 Fed'!$G$87</f>
        <v>0</v>
      </c>
      <c r="H2888" s="393"/>
    </row>
    <row r="2889" spans="1:8" hidden="1" outlineLevel="1" collapsed="1">
      <c r="A2889" s="390"/>
      <c r="B2889" s="394"/>
      <c r="C2889" s="392">
        <f>'UHCL Fed'!$C$87</f>
        <v>0</v>
      </c>
      <c r="D2889" s="392">
        <f>'UHCL Fed'!$D$87</f>
        <v>0</v>
      </c>
      <c r="E2889" s="392">
        <f>'UHCL Fed'!$E$87</f>
        <v>0</v>
      </c>
      <c r="F2889" s="392">
        <f>'UHCL Fed'!$F$87</f>
        <v>0</v>
      </c>
      <c r="G2889" s="392">
        <f>'UHCL Fed'!$G$87</f>
        <v>0</v>
      </c>
      <c r="H2889" s="393"/>
    </row>
    <row r="2890" spans="1:8" hidden="1" outlineLevel="1" collapsed="1">
      <c r="A2890" s="390"/>
      <c r="B2890" s="394"/>
      <c r="C2890" s="392">
        <f>'UHD Fed'!$C$87</f>
        <v>0</v>
      </c>
      <c r="D2890" s="392">
        <f>'UHD Fed'!$D$87</f>
        <v>0</v>
      </c>
      <c r="E2890" s="392">
        <f>'UHD Fed'!$E$87</f>
        <v>0</v>
      </c>
      <c r="F2890" s="392">
        <f>'UHD Fed'!$F$87</f>
        <v>0</v>
      </c>
      <c r="G2890" s="392">
        <f>'UHD Fed'!$G$87</f>
        <v>0</v>
      </c>
      <c r="H2890" s="393"/>
    </row>
    <row r="2891" spans="1:8" hidden="1" outlineLevel="1" collapsed="1">
      <c r="A2891" s="390"/>
      <c r="B2891" s="394"/>
      <c r="C2891" s="392">
        <f>'UHV Fed'!$C$87</f>
        <v>0</v>
      </c>
      <c r="D2891" s="392">
        <f>'UHV Fed'!$D$87</f>
        <v>0</v>
      </c>
      <c r="E2891" s="392">
        <f>'UHV Fed'!$E$87</f>
        <v>0</v>
      </c>
      <c r="F2891" s="392">
        <f>'UHV Fed'!$F$87</f>
        <v>0</v>
      </c>
      <c r="G2891" s="392">
        <f>'UHV Fed'!$G$87</f>
        <v>0</v>
      </c>
      <c r="H2891" s="393"/>
    </row>
    <row r="2892" spans="1:8" hidden="1" outlineLevel="1" collapsed="1">
      <c r="A2892" s="390"/>
      <c r="B2892" s="394"/>
      <c r="C2892" s="392">
        <f>'UNT Fed'!$C$87</f>
        <v>0</v>
      </c>
      <c r="D2892" s="392">
        <f>'UNT Fed'!$D$87</f>
        <v>0</v>
      </c>
      <c r="E2892" s="392">
        <f>'UNT Fed'!$E$87</f>
        <v>0</v>
      </c>
      <c r="F2892" s="392">
        <f>'UNT Fed'!$F$87</f>
        <v>0</v>
      </c>
      <c r="G2892" s="392">
        <f>'UNT Fed'!$G$87</f>
        <v>0</v>
      </c>
      <c r="H2892" s="393"/>
    </row>
    <row r="2893" spans="1:8" hidden="1" outlineLevel="1" collapsed="1">
      <c r="A2893" s="390"/>
      <c r="B2893" s="394"/>
      <c r="C2893" s="392">
        <f>'UNTD Fed'!$C$87</f>
        <v>0</v>
      </c>
      <c r="D2893" s="392">
        <f>'UNTD Fed'!$D$87</f>
        <v>0</v>
      </c>
      <c r="E2893" s="392">
        <f>'UNTD Fed'!$E$87</f>
        <v>0</v>
      </c>
      <c r="F2893" s="392">
        <f>'UNTD Fed'!$F$87</f>
        <v>0</v>
      </c>
      <c r="G2893" s="392">
        <f>'UNTD Fed'!$G$87</f>
        <v>0</v>
      </c>
      <c r="H2893" s="393"/>
    </row>
    <row r="2894" spans="1:8" hidden="1" outlineLevel="1" collapsed="1">
      <c r="A2894" s="390"/>
      <c r="B2894" s="394"/>
      <c r="C2894" s="392">
        <f>'WTAMU Fed'!$C$87</f>
        <v>0</v>
      </c>
      <c r="D2894" s="392">
        <f>'WTAMU Fed'!$D$87</f>
        <v>0</v>
      </c>
      <c r="E2894" s="392">
        <f>'WTAMU Fed'!$E$87</f>
        <v>0</v>
      </c>
      <c r="F2894" s="392">
        <f>'WTAMU Fed'!$F$87</f>
        <v>0</v>
      </c>
      <c r="G2894" s="392">
        <f>'WTAMU Fed'!$G$87</f>
        <v>0</v>
      </c>
      <c r="H2894" s="393"/>
    </row>
    <row r="2895" spans="1:8" collapsed="1">
      <c r="A2895" s="390" t="s">
        <v>138</v>
      </c>
      <c r="B2895" s="394"/>
      <c r="C2895" s="392">
        <f>SUM(C2859:C2894)</f>
        <v>0</v>
      </c>
      <c r="D2895" s="392">
        <f>SUM(D2859:D2894)</f>
        <v>0</v>
      </c>
      <c r="E2895" s="392">
        <f>SUM(E2859:E2894)</f>
        <v>0</v>
      </c>
      <c r="F2895" s="392">
        <f>SUM(F2859:F2894)</f>
        <v>0</v>
      </c>
      <c r="G2895" s="392">
        <f>SUM(G2859:G2894)</f>
        <v>0</v>
      </c>
      <c r="H2895" s="393"/>
    </row>
    <row r="2896" spans="1:8" hidden="1" outlineLevel="1">
      <c r="A2896" s="390"/>
      <c r="B2896" s="394"/>
      <c r="C2896" s="392">
        <f>'ARL Fed'!$C$88</f>
        <v>0</v>
      </c>
      <c r="D2896" s="392">
        <f>'ARL Fed'!$D$88</f>
        <v>0</v>
      </c>
      <c r="E2896" s="392">
        <f>'ARL Fed'!$E$88</f>
        <v>0</v>
      </c>
      <c r="F2896" s="392">
        <f>'ARL Fed'!$F$88</f>
        <v>0</v>
      </c>
      <c r="G2896" s="392">
        <f>'ARL Fed'!$G$88</f>
        <v>0</v>
      </c>
      <c r="H2896" s="393"/>
    </row>
    <row r="2897" spans="1:8" hidden="1" outlineLevel="1" collapsed="1">
      <c r="A2897" s="390"/>
      <c r="B2897" s="394"/>
      <c r="C2897" s="392">
        <f>'ASU Fed'!$C$88</f>
        <v>0</v>
      </c>
      <c r="D2897" s="392">
        <f>'ASU Fed'!$D$88</f>
        <v>0</v>
      </c>
      <c r="E2897" s="392">
        <f>'ASU Fed'!$E$88</f>
        <v>0</v>
      </c>
      <c r="F2897" s="392">
        <f>'ASU Fed'!$F$88</f>
        <v>0</v>
      </c>
      <c r="G2897" s="392">
        <f>'ASU Fed'!$G$88</f>
        <v>0</v>
      </c>
      <c r="H2897" s="393"/>
    </row>
    <row r="2898" spans="1:8" hidden="1" outlineLevel="1" collapsed="1">
      <c r="A2898" s="390"/>
      <c r="B2898" s="394"/>
      <c r="C2898" s="392">
        <f>'AUS1 Fed'!$C$88</f>
        <v>0</v>
      </c>
      <c r="D2898" s="392">
        <f>'AUS1 Fed'!$D$88</f>
        <v>0</v>
      </c>
      <c r="E2898" s="392">
        <f>'AUS1 Fed'!$E$88</f>
        <v>0</v>
      </c>
      <c r="F2898" s="392">
        <f>'AUS1 Fed'!$F$88</f>
        <v>0</v>
      </c>
      <c r="G2898" s="392">
        <f>'AUS1 Fed'!$G$88</f>
        <v>0</v>
      </c>
      <c r="H2898" s="393"/>
    </row>
    <row r="2899" spans="1:8" hidden="1" outlineLevel="1" collapsed="1">
      <c r="A2899" s="390"/>
      <c r="B2899" s="394"/>
      <c r="C2899" s="392">
        <f>'Dal Fed'!$C$88</f>
        <v>0</v>
      </c>
      <c r="D2899" s="392">
        <f>'Dal Fed'!$D$88</f>
        <v>0</v>
      </c>
      <c r="E2899" s="392">
        <f>'Dal Fed'!$E$88</f>
        <v>0</v>
      </c>
      <c r="F2899" s="392">
        <f>'Dal Fed'!$F$88</f>
        <v>0</v>
      </c>
      <c r="G2899" s="392">
        <f>'Dal Fed'!$G$88</f>
        <v>0</v>
      </c>
      <c r="H2899" s="393"/>
    </row>
    <row r="2900" spans="1:8" hidden="1" outlineLevel="1" collapsed="1">
      <c r="A2900" s="390"/>
      <c r="B2900" s="394"/>
      <c r="C2900" s="392">
        <f>'E-P Fed'!$C$88</f>
        <v>0</v>
      </c>
      <c r="D2900" s="392">
        <f>'E-P Fed'!$D$88</f>
        <v>0</v>
      </c>
      <c r="E2900" s="392">
        <f>'E-P Fed'!$E$88</f>
        <v>0</v>
      </c>
      <c r="F2900" s="392">
        <f>'E-P Fed'!$F$88</f>
        <v>0</v>
      </c>
      <c r="G2900" s="392">
        <f>'E-P Fed'!$G$88</f>
        <v>0</v>
      </c>
      <c r="H2900" s="393"/>
    </row>
    <row r="2901" spans="1:8" hidden="1" outlineLevel="1" collapsed="1">
      <c r="A2901" s="390"/>
      <c r="B2901" s="394"/>
      <c r="C2901" s="392">
        <f>'LU Fed'!$C$88</f>
        <v>0</v>
      </c>
      <c r="D2901" s="392">
        <f>'LU Fed'!$D$88</f>
        <v>0</v>
      </c>
      <c r="E2901" s="392">
        <f>'LU Fed'!$E$88</f>
        <v>0</v>
      </c>
      <c r="F2901" s="392">
        <f>'LU Fed'!$F$88</f>
        <v>0</v>
      </c>
      <c r="G2901" s="392">
        <f>'LU Fed'!$G$88</f>
        <v>0</v>
      </c>
      <c r="H2901" s="393"/>
    </row>
    <row r="2902" spans="1:8" hidden="1" outlineLevel="1" collapsed="1">
      <c r="A2902" s="390"/>
      <c r="B2902" s="394"/>
      <c r="C2902" s="392">
        <f>'MIdWST Fed'!$C$88</f>
        <v>0</v>
      </c>
      <c r="D2902" s="392">
        <f>'MIdWST Fed'!$D$88</f>
        <v>0</v>
      </c>
      <c r="E2902" s="392">
        <f>'MIdWST Fed'!$E$88</f>
        <v>0</v>
      </c>
      <c r="F2902" s="392">
        <f>'MIdWST Fed'!$F$88</f>
        <v>0</v>
      </c>
      <c r="G2902" s="392">
        <f>'MIdWST Fed'!$G$88</f>
        <v>0</v>
      </c>
      <c r="H2902" s="393"/>
    </row>
    <row r="2903" spans="1:8" hidden="1" outlineLevel="1" collapsed="1">
      <c r="A2903" s="390"/>
      <c r="B2903" s="394"/>
      <c r="C2903" s="392">
        <f>'P-B Fed'!$C$88</f>
        <v>0</v>
      </c>
      <c r="D2903" s="392">
        <f>'P-B Fed'!$D$88</f>
        <v>0</v>
      </c>
      <c r="E2903" s="392">
        <f>'P-B Fed'!$E$88</f>
        <v>0</v>
      </c>
      <c r="F2903" s="392">
        <f>'P-B Fed'!$F$88</f>
        <v>0</v>
      </c>
      <c r="G2903" s="392">
        <f>'P-B Fed'!$G$88</f>
        <v>0</v>
      </c>
      <c r="H2903" s="393"/>
    </row>
    <row r="2904" spans="1:8" hidden="1" outlineLevel="1" collapsed="1">
      <c r="A2904" s="390"/>
      <c r="B2904" s="394"/>
      <c r="C2904" s="392">
        <f>'PVAMU Fed'!$C$88</f>
        <v>0</v>
      </c>
      <c r="D2904" s="392">
        <f>'PVAMU Fed'!$D$88</f>
        <v>0</v>
      </c>
      <c r="E2904" s="392">
        <f>'PVAMU Fed'!$E$88</f>
        <v>0</v>
      </c>
      <c r="F2904" s="392">
        <f>'PVAMU Fed'!$F$88</f>
        <v>0</v>
      </c>
      <c r="G2904" s="392">
        <f>'PVAMU Fed'!$G$88</f>
        <v>0</v>
      </c>
      <c r="H2904" s="393"/>
    </row>
    <row r="2905" spans="1:8" hidden="1" outlineLevel="1" collapsed="1">
      <c r="A2905" s="390"/>
      <c r="B2905" s="394"/>
      <c r="C2905" s="392">
        <f>'RGV1 Fed'!$C$88</f>
        <v>0</v>
      </c>
      <c r="D2905" s="392">
        <f>'RGV1 Fed'!$D$88</f>
        <v>0</v>
      </c>
      <c r="E2905" s="392">
        <f>'RGV1 Fed'!$E$88</f>
        <v>0</v>
      </c>
      <c r="F2905" s="392">
        <f>'RGV1 Fed'!$F$88</f>
        <v>0</v>
      </c>
      <c r="G2905" s="392">
        <f>'RGV1 Fed'!$G$88</f>
        <v>0</v>
      </c>
      <c r="H2905" s="393"/>
    </row>
    <row r="2906" spans="1:8" hidden="1" outlineLevel="1" collapsed="1">
      <c r="A2906" s="390"/>
      <c r="B2906" s="394"/>
      <c r="C2906" s="392">
        <f>'S-A Fed'!$C$88</f>
        <v>0</v>
      </c>
      <c r="D2906" s="392">
        <f>'S-A Fed'!$D$88</f>
        <v>0</v>
      </c>
      <c r="E2906" s="392">
        <f>'S-A Fed'!$E$88</f>
        <v>0</v>
      </c>
      <c r="F2906" s="392">
        <f>'S-A Fed'!$F$88</f>
        <v>0</v>
      </c>
      <c r="G2906" s="392">
        <f>'S-A Fed'!$G$88</f>
        <v>0</v>
      </c>
      <c r="H2906" s="393"/>
    </row>
    <row r="2907" spans="1:8" hidden="1" outlineLevel="1" collapsed="1">
      <c r="A2907" s="390"/>
      <c r="B2907" s="394"/>
      <c r="C2907" s="392">
        <f>'SFA Fed'!$C$88</f>
        <v>0</v>
      </c>
      <c r="D2907" s="392">
        <f>'SFA Fed'!$D$88</f>
        <v>0</v>
      </c>
      <c r="E2907" s="392">
        <f>'SFA Fed'!$E$88</f>
        <v>0</v>
      </c>
      <c r="F2907" s="392">
        <f>'SFA Fed'!$F$88</f>
        <v>0</v>
      </c>
      <c r="G2907" s="392">
        <f>'SFA Fed'!$G$88</f>
        <v>0</v>
      </c>
      <c r="H2907" s="393"/>
    </row>
    <row r="2908" spans="1:8" hidden="1" outlineLevel="1" collapsed="1">
      <c r="A2908" s="390"/>
      <c r="B2908" s="394"/>
      <c r="C2908" s="392">
        <f>'SHSU1 Fed'!$C$88</f>
        <v>0</v>
      </c>
      <c r="D2908" s="392">
        <f>'SHSU1 Fed'!$D$88</f>
        <v>0</v>
      </c>
      <c r="E2908" s="392">
        <f>'SHSU1 Fed'!$E$88</f>
        <v>0</v>
      </c>
      <c r="F2908" s="392">
        <f>'SHSU1 Fed'!$F$88</f>
        <v>0</v>
      </c>
      <c r="G2908" s="392">
        <f>'SHSU1 Fed'!$G$88</f>
        <v>0</v>
      </c>
      <c r="H2908" s="393"/>
    </row>
    <row r="2909" spans="1:8" hidden="1" outlineLevel="1" collapsed="1">
      <c r="A2909" s="390"/>
      <c r="B2909" s="394"/>
      <c r="C2909" s="392">
        <f>'SRSU Fed'!$C$88</f>
        <v>0</v>
      </c>
      <c r="D2909" s="392">
        <f>'SRSU Fed'!$D$88</f>
        <v>0</v>
      </c>
      <c r="E2909" s="392">
        <f>'SRSU Fed'!$E$88</f>
        <v>0</v>
      </c>
      <c r="F2909" s="392">
        <f>'SRSU Fed'!$F$88</f>
        <v>0</v>
      </c>
      <c r="G2909" s="392">
        <f>'SRSU Fed'!$G$88</f>
        <v>0</v>
      </c>
      <c r="H2909" s="393"/>
    </row>
    <row r="2910" spans="1:8" hidden="1" outlineLevel="1" collapsed="1">
      <c r="A2910" s="390"/>
      <c r="B2910" s="394"/>
      <c r="C2910" s="392">
        <f>'TAMIU Fed'!$C$88</f>
        <v>0</v>
      </c>
      <c r="D2910" s="392">
        <f>'TAMIU Fed'!$D$88</f>
        <v>0</v>
      </c>
      <c r="E2910" s="392">
        <f>'TAMIU Fed'!$E$88</f>
        <v>0</v>
      </c>
      <c r="F2910" s="392">
        <f>'TAMIU Fed'!$F$88</f>
        <v>0</v>
      </c>
      <c r="G2910" s="392">
        <f>'TAMIU Fed'!$G$88</f>
        <v>0</v>
      </c>
      <c r="H2910" s="393"/>
    </row>
    <row r="2911" spans="1:8" hidden="1" outlineLevel="1" collapsed="1">
      <c r="A2911" s="390"/>
      <c r="B2911" s="394"/>
      <c r="C2911" s="392">
        <f>'TAMU Fed'!$C$88</f>
        <v>0</v>
      </c>
      <c r="D2911" s="392">
        <f>'TAMU Fed'!$D$88</f>
        <v>0</v>
      </c>
      <c r="E2911" s="392">
        <f>'TAMU Fed'!$E$88</f>
        <v>0</v>
      </c>
      <c r="F2911" s="392">
        <f>'TAMU Fed'!$F$88</f>
        <v>0</v>
      </c>
      <c r="G2911" s="392">
        <f>'TAMU Fed'!$G$88</f>
        <v>0</v>
      </c>
      <c r="H2911" s="393"/>
    </row>
    <row r="2912" spans="1:8" hidden="1" outlineLevel="1" collapsed="1">
      <c r="A2912" s="390"/>
      <c r="B2912" s="394"/>
      <c r="C2912" s="392">
        <f>'TAMUC Fed'!$C$88</f>
        <v>0</v>
      </c>
      <c r="D2912" s="392">
        <f>'TAMUC Fed'!$D$88</f>
        <v>0</v>
      </c>
      <c r="E2912" s="392">
        <f>'TAMUC Fed'!$E$88</f>
        <v>0</v>
      </c>
      <c r="F2912" s="392">
        <f>'TAMUC Fed'!$F$88</f>
        <v>0</v>
      </c>
      <c r="G2912" s="392">
        <f>'TAMUC Fed'!$G$88</f>
        <v>0</v>
      </c>
      <c r="H2912" s="393"/>
    </row>
    <row r="2913" spans="1:8" hidden="1" outlineLevel="1" collapsed="1">
      <c r="A2913" s="390"/>
      <c r="B2913" s="394"/>
      <c r="C2913" s="392">
        <f>'TAMUCC Fed'!$C$88</f>
        <v>0</v>
      </c>
      <c r="D2913" s="392">
        <f>'TAMUCC Fed'!$D$88</f>
        <v>0</v>
      </c>
      <c r="E2913" s="392">
        <f>'TAMUCC Fed'!$E$88</f>
        <v>0</v>
      </c>
      <c r="F2913" s="392">
        <f>'TAMUCC Fed'!$F$88</f>
        <v>0</v>
      </c>
      <c r="G2913" s="392">
        <f>'TAMUCC Fed'!$G$88</f>
        <v>0</v>
      </c>
      <c r="H2913" s="393"/>
    </row>
    <row r="2914" spans="1:8" hidden="1" outlineLevel="1" collapsed="1">
      <c r="A2914" s="390"/>
      <c r="B2914" s="394"/>
      <c r="C2914" s="392">
        <f>'TAMUCT Fed'!$C$88</f>
        <v>0</v>
      </c>
      <c r="D2914" s="392">
        <f>'TAMUCT Fed'!$D$88</f>
        <v>0</v>
      </c>
      <c r="E2914" s="392">
        <f>'TAMUCT Fed'!$E$88</f>
        <v>0</v>
      </c>
      <c r="F2914" s="392">
        <f>'TAMUCT Fed'!$F$88</f>
        <v>0</v>
      </c>
      <c r="G2914" s="392">
        <f>'TAMUCT Fed'!$G$88</f>
        <v>0</v>
      </c>
      <c r="H2914" s="393"/>
    </row>
    <row r="2915" spans="1:8" hidden="1" outlineLevel="1" collapsed="1">
      <c r="A2915" s="390"/>
      <c r="B2915" s="394"/>
      <c r="C2915" s="392">
        <f>'TAMUG Fed'!$C$88</f>
        <v>0</v>
      </c>
      <c r="D2915" s="392">
        <f>'TAMUG Fed'!$D$88</f>
        <v>0</v>
      </c>
      <c r="E2915" s="392">
        <f>'TAMUG Fed'!$E$88</f>
        <v>0</v>
      </c>
      <c r="F2915" s="392">
        <f>'TAMUG Fed'!$F$88</f>
        <v>0</v>
      </c>
      <c r="G2915" s="392">
        <f>'TAMUG Fed'!$G$88</f>
        <v>0</v>
      </c>
      <c r="H2915" s="393"/>
    </row>
    <row r="2916" spans="1:8" hidden="1" outlineLevel="1" collapsed="1">
      <c r="A2916" s="390"/>
      <c r="B2916" s="394"/>
      <c r="C2916" s="392">
        <f>'TAMUK Fed'!$C$88</f>
        <v>0</v>
      </c>
      <c r="D2916" s="392">
        <f>'TAMUK Fed'!$D$88</f>
        <v>0</v>
      </c>
      <c r="E2916" s="392">
        <f>'TAMUK Fed'!$E$88</f>
        <v>0</v>
      </c>
      <c r="F2916" s="392">
        <f>'TAMUK Fed'!$F$88</f>
        <v>0</v>
      </c>
      <c r="G2916" s="392">
        <f>'TAMUK Fed'!$G$88</f>
        <v>0</v>
      </c>
      <c r="H2916" s="393"/>
    </row>
    <row r="2917" spans="1:8" hidden="1" outlineLevel="1" collapsed="1">
      <c r="A2917" s="390"/>
      <c r="B2917" s="394"/>
      <c r="C2917" s="392">
        <f>'TAMUSA Fed'!$C$88</f>
        <v>0</v>
      </c>
      <c r="D2917" s="392">
        <f>'TAMUSA Fed'!$D$88</f>
        <v>0</v>
      </c>
      <c r="E2917" s="392">
        <f>'TAMUSA Fed'!$E$88</f>
        <v>0</v>
      </c>
      <c r="F2917" s="392">
        <f>'TAMUSA Fed'!$F$88</f>
        <v>0</v>
      </c>
      <c r="G2917" s="392">
        <f>'TAMUSA Fed'!$G$88</f>
        <v>0</v>
      </c>
      <c r="H2917" s="393"/>
    </row>
    <row r="2918" spans="1:8" hidden="1" outlineLevel="1" collapsed="1">
      <c r="A2918" s="390"/>
      <c r="B2918" s="394"/>
      <c r="C2918" s="392">
        <f>'TAMUT Fed'!$C$88</f>
        <v>0</v>
      </c>
      <c r="D2918" s="392">
        <f>'TAMUT Fed'!$D$88</f>
        <v>0</v>
      </c>
      <c r="E2918" s="392">
        <f>'TAMUT Fed'!$E$88</f>
        <v>0</v>
      </c>
      <c r="F2918" s="392">
        <f>'TAMUT Fed'!$F$88</f>
        <v>0</v>
      </c>
      <c r="G2918" s="392">
        <f>'TAMUT Fed'!$G$88</f>
        <v>0</v>
      </c>
      <c r="H2918" s="393"/>
    </row>
    <row r="2919" spans="1:8" hidden="1" outlineLevel="1" collapsed="1">
      <c r="A2919" s="390"/>
      <c r="B2919" s="394"/>
      <c r="C2919" s="392">
        <f>'TARLST Fed'!$C$88</f>
        <v>0</v>
      </c>
      <c r="D2919" s="392">
        <f>'TARLST Fed'!$D$88</f>
        <v>0</v>
      </c>
      <c r="E2919" s="392">
        <f>'TARLST Fed'!$E$88</f>
        <v>0</v>
      </c>
      <c r="F2919" s="392">
        <f>'TARLST Fed'!$F$88</f>
        <v>0</v>
      </c>
      <c r="G2919" s="392">
        <f>'TARLST Fed'!$G$88</f>
        <v>0</v>
      </c>
      <c r="H2919" s="393"/>
    </row>
    <row r="2920" spans="1:8" hidden="1" outlineLevel="1" collapsed="1">
      <c r="A2920" s="390"/>
      <c r="B2920" s="394"/>
      <c r="C2920" s="392">
        <f>'TSU Fed'!$C$88</f>
        <v>0</v>
      </c>
      <c r="D2920" s="392">
        <f>'TSU Fed'!$D$88</f>
        <v>0</v>
      </c>
      <c r="E2920" s="392">
        <f>'TSU Fed'!$E$88</f>
        <v>0</v>
      </c>
      <c r="F2920" s="392">
        <f>'TSU Fed'!$F$88</f>
        <v>0</v>
      </c>
      <c r="G2920" s="392">
        <f>'TSU Fed'!$G$88</f>
        <v>0</v>
      </c>
      <c r="H2920" s="393"/>
    </row>
    <row r="2921" spans="1:8" hidden="1" outlineLevel="1" collapsed="1">
      <c r="A2921" s="390"/>
      <c r="B2921" s="394"/>
      <c r="C2921" s="392">
        <f>'TTU Fed'!$C$88</f>
        <v>0</v>
      </c>
      <c r="D2921" s="392">
        <f>'TTU Fed'!$D$88</f>
        <v>0</v>
      </c>
      <c r="E2921" s="392">
        <f>'TTU Fed'!$E$88</f>
        <v>0</v>
      </c>
      <c r="F2921" s="392">
        <f>'TTU Fed'!$F$88</f>
        <v>0</v>
      </c>
      <c r="G2921" s="392">
        <f>'TTU Fed'!$G$88</f>
        <v>0</v>
      </c>
      <c r="H2921" s="393"/>
    </row>
    <row r="2922" spans="1:8" hidden="1" outlineLevel="1" collapsed="1">
      <c r="A2922" s="390"/>
      <c r="B2922" s="394"/>
      <c r="C2922" s="392">
        <f>'TWU Fed'!$C$88</f>
        <v>0</v>
      </c>
      <c r="D2922" s="392">
        <f>'TWU Fed'!$D$88</f>
        <v>0</v>
      </c>
      <c r="E2922" s="392">
        <f>'TWU Fed'!$E$88</f>
        <v>0</v>
      </c>
      <c r="F2922" s="392">
        <f>'TWU Fed'!$F$88</f>
        <v>0</v>
      </c>
      <c r="G2922" s="392">
        <f>'TWU Fed'!$G$88</f>
        <v>0</v>
      </c>
      <c r="H2922" s="393"/>
    </row>
    <row r="2923" spans="1:8" hidden="1" outlineLevel="1" collapsed="1">
      <c r="A2923" s="390"/>
      <c r="B2923" s="394"/>
      <c r="C2923" s="392">
        <f>'TXST Fed'!$C$88</f>
        <v>0</v>
      </c>
      <c r="D2923" s="392">
        <f>'TXST Fed'!$D$88</f>
        <v>0</v>
      </c>
      <c r="E2923" s="392">
        <f>'TXST Fed'!$E$88</f>
        <v>0</v>
      </c>
      <c r="F2923" s="392">
        <f>'TXST Fed'!$F$88</f>
        <v>0</v>
      </c>
      <c r="G2923" s="392">
        <f>'TXST Fed'!$G$88</f>
        <v>0</v>
      </c>
      <c r="H2923" s="393"/>
    </row>
    <row r="2924" spans="1:8" hidden="1" outlineLevel="1" collapsed="1">
      <c r="A2924" s="390"/>
      <c r="B2924" s="394"/>
      <c r="C2924" s="392">
        <f>'TYL Fed'!$C$88</f>
        <v>0</v>
      </c>
      <c r="D2924" s="392">
        <f>'TYL Fed'!$D$88</f>
        <v>0</v>
      </c>
      <c r="E2924" s="392">
        <f>'TYL Fed'!$E$88</f>
        <v>0</v>
      </c>
      <c r="F2924" s="392">
        <f>'TYL Fed'!$F$88</f>
        <v>0</v>
      </c>
      <c r="G2924" s="392">
        <f>'TYL Fed'!$G$88</f>
        <v>0</v>
      </c>
      <c r="H2924" s="393"/>
    </row>
    <row r="2925" spans="1:8" hidden="1" outlineLevel="1" collapsed="1">
      <c r="A2925" s="390"/>
      <c r="B2925" s="394"/>
      <c r="C2925" s="392">
        <f>'UH1 Fed'!$C$88</f>
        <v>0</v>
      </c>
      <c r="D2925" s="392">
        <f>'UH1 Fed'!$D$88</f>
        <v>0</v>
      </c>
      <c r="E2925" s="392">
        <f>'UH1 Fed'!$E$88</f>
        <v>0</v>
      </c>
      <c r="F2925" s="392">
        <f>'UH1 Fed'!$F$88</f>
        <v>0</v>
      </c>
      <c r="G2925" s="392">
        <f>'UH1 Fed'!$G$88</f>
        <v>0</v>
      </c>
      <c r="H2925" s="393"/>
    </row>
    <row r="2926" spans="1:8" hidden="1" outlineLevel="1" collapsed="1">
      <c r="A2926" s="390"/>
      <c r="B2926" s="394"/>
      <c r="C2926" s="392">
        <f>'UHCL Fed'!$C$88</f>
        <v>0</v>
      </c>
      <c r="D2926" s="392">
        <f>'UHCL Fed'!$D$88</f>
        <v>0</v>
      </c>
      <c r="E2926" s="392">
        <f>'UHCL Fed'!$E$88</f>
        <v>0</v>
      </c>
      <c r="F2926" s="392">
        <f>'UHCL Fed'!$F$88</f>
        <v>0</v>
      </c>
      <c r="G2926" s="392">
        <f>'UHCL Fed'!$G$88</f>
        <v>0</v>
      </c>
      <c r="H2926" s="393"/>
    </row>
    <row r="2927" spans="1:8" hidden="1" outlineLevel="1" collapsed="1">
      <c r="A2927" s="390"/>
      <c r="B2927" s="394"/>
      <c r="C2927" s="392">
        <f>'UHD Fed'!$C$88</f>
        <v>0</v>
      </c>
      <c r="D2927" s="392">
        <f>'UHD Fed'!$D$88</f>
        <v>0</v>
      </c>
      <c r="E2927" s="392">
        <f>'UHD Fed'!$E$88</f>
        <v>0</v>
      </c>
      <c r="F2927" s="392">
        <f>'UHD Fed'!$F$88</f>
        <v>0</v>
      </c>
      <c r="G2927" s="392">
        <f>'UHD Fed'!$G$88</f>
        <v>0</v>
      </c>
      <c r="H2927" s="393"/>
    </row>
    <row r="2928" spans="1:8" hidden="1" outlineLevel="1" collapsed="1">
      <c r="A2928" s="390"/>
      <c r="B2928" s="394"/>
      <c r="C2928" s="392">
        <f>'UHV Fed'!$C$88</f>
        <v>0</v>
      </c>
      <c r="D2928" s="392">
        <f>'UHV Fed'!$D$88</f>
        <v>0</v>
      </c>
      <c r="E2928" s="392">
        <f>'UHV Fed'!$E$88</f>
        <v>0</v>
      </c>
      <c r="F2928" s="392">
        <f>'UHV Fed'!$F$88</f>
        <v>0</v>
      </c>
      <c r="G2928" s="392">
        <f>'UHV Fed'!$G$88</f>
        <v>0</v>
      </c>
      <c r="H2928" s="393"/>
    </row>
    <row r="2929" spans="1:8" hidden="1" outlineLevel="1" collapsed="1">
      <c r="A2929" s="390"/>
      <c r="B2929" s="394"/>
      <c r="C2929" s="392">
        <f>'UNT Fed'!$C$88</f>
        <v>0</v>
      </c>
      <c r="D2929" s="392">
        <f>'UNT Fed'!$D$88</f>
        <v>0</v>
      </c>
      <c r="E2929" s="392">
        <f>'UNT Fed'!$E$88</f>
        <v>0</v>
      </c>
      <c r="F2929" s="392">
        <f>'UNT Fed'!$F$88</f>
        <v>0</v>
      </c>
      <c r="G2929" s="392">
        <f>'UNT Fed'!$G$88</f>
        <v>0</v>
      </c>
      <c r="H2929" s="393"/>
    </row>
    <row r="2930" spans="1:8" hidden="1" outlineLevel="1" collapsed="1">
      <c r="A2930" s="390"/>
      <c r="B2930" s="394"/>
      <c r="C2930" s="392">
        <f>'UNTD Fed'!$C$88</f>
        <v>0</v>
      </c>
      <c r="D2930" s="392">
        <f>'UNTD Fed'!$D$88</f>
        <v>0</v>
      </c>
      <c r="E2930" s="392">
        <f>'UNTD Fed'!$E$88</f>
        <v>0</v>
      </c>
      <c r="F2930" s="392">
        <f>'UNTD Fed'!$F$88</f>
        <v>0</v>
      </c>
      <c r="G2930" s="392">
        <f>'UNTD Fed'!$G$88</f>
        <v>0</v>
      </c>
      <c r="H2930" s="393"/>
    </row>
    <row r="2931" spans="1:8" hidden="1" outlineLevel="1" collapsed="1">
      <c r="A2931" s="390"/>
      <c r="B2931" s="394"/>
      <c r="C2931" s="392">
        <f>'WTAMU Fed'!$C$88</f>
        <v>0</v>
      </c>
      <c r="D2931" s="392">
        <f>'WTAMU Fed'!$D$88</f>
        <v>0</v>
      </c>
      <c r="E2931" s="392">
        <f>'WTAMU Fed'!$E$88</f>
        <v>0</v>
      </c>
      <c r="F2931" s="392">
        <f>'WTAMU Fed'!$F$88</f>
        <v>0</v>
      </c>
      <c r="G2931" s="392">
        <f>'WTAMU Fed'!$G$88</f>
        <v>0</v>
      </c>
      <c r="H2931" s="393"/>
    </row>
    <row r="2932" spans="1:8" collapsed="1">
      <c r="A2932" s="390" t="s">
        <v>138</v>
      </c>
      <c r="B2932" s="394"/>
      <c r="C2932" s="392">
        <f>SUM(C2896:C2931)</f>
        <v>0</v>
      </c>
      <c r="D2932" s="392">
        <f>SUM(D2896:D2931)</f>
        <v>0</v>
      </c>
      <c r="E2932" s="392">
        <f>SUM(E2896:E2931)</f>
        <v>0</v>
      </c>
      <c r="F2932" s="392">
        <f>SUM(F2896:F2931)</f>
        <v>0</v>
      </c>
      <c r="G2932" s="392">
        <f>SUM(G2896:G2931)</f>
        <v>0</v>
      </c>
      <c r="H2932" s="393"/>
    </row>
    <row r="2933" spans="1:8" hidden="1" outlineLevel="1">
      <c r="A2933" s="390"/>
      <c r="B2933" s="394"/>
      <c r="C2933" s="392">
        <f>'ARL Fed'!$C$89</f>
        <v>0</v>
      </c>
      <c r="D2933" s="392">
        <f>'ARL Fed'!$D$89</f>
        <v>0</v>
      </c>
      <c r="E2933" s="392">
        <f>'ARL Fed'!$E$89</f>
        <v>0</v>
      </c>
      <c r="F2933" s="392">
        <f>'ARL Fed'!$F$89</f>
        <v>0</v>
      </c>
      <c r="G2933" s="392">
        <f>'ARL Fed'!$G$89</f>
        <v>0</v>
      </c>
      <c r="H2933" s="393"/>
    </row>
    <row r="2934" spans="1:8" hidden="1" outlineLevel="1" collapsed="1">
      <c r="A2934" s="390"/>
      <c r="B2934" s="394"/>
      <c r="C2934" s="392">
        <f>'ASU Fed'!$C$89</f>
        <v>0</v>
      </c>
      <c r="D2934" s="392">
        <f>'ASU Fed'!$D$89</f>
        <v>0</v>
      </c>
      <c r="E2934" s="392">
        <f>'ASU Fed'!$E$89</f>
        <v>0</v>
      </c>
      <c r="F2934" s="392">
        <f>'ASU Fed'!$F$89</f>
        <v>0</v>
      </c>
      <c r="G2934" s="392">
        <f>'ASU Fed'!$G$89</f>
        <v>0</v>
      </c>
      <c r="H2934" s="393"/>
    </row>
    <row r="2935" spans="1:8" hidden="1" outlineLevel="1" collapsed="1">
      <c r="A2935" s="390"/>
      <c r="B2935" s="394"/>
      <c r="C2935" s="392">
        <f>'AUS1 Fed'!$C$89</f>
        <v>0</v>
      </c>
      <c r="D2935" s="392">
        <f>'AUS1 Fed'!$D$89</f>
        <v>0</v>
      </c>
      <c r="E2935" s="392">
        <f>'AUS1 Fed'!$E$89</f>
        <v>0</v>
      </c>
      <c r="F2935" s="392">
        <f>'AUS1 Fed'!$F$89</f>
        <v>0</v>
      </c>
      <c r="G2935" s="392">
        <f>'AUS1 Fed'!$G$89</f>
        <v>0</v>
      </c>
      <c r="H2935" s="393"/>
    </row>
    <row r="2936" spans="1:8" hidden="1" outlineLevel="1" collapsed="1">
      <c r="A2936" s="390"/>
      <c r="B2936" s="394"/>
      <c r="C2936" s="392">
        <f>'Dal Fed'!$C$89</f>
        <v>0</v>
      </c>
      <c r="D2936" s="392">
        <f>'Dal Fed'!$D$89</f>
        <v>0</v>
      </c>
      <c r="E2936" s="392">
        <f>'Dal Fed'!$E$89</f>
        <v>0</v>
      </c>
      <c r="F2936" s="392">
        <f>'Dal Fed'!$F$89</f>
        <v>0</v>
      </c>
      <c r="G2936" s="392">
        <f>'Dal Fed'!$G$89</f>
        <v>0</v>
      </c>
      <c r="H2936" s="393"/>
    </row>
    <row r="2937" spans="1:8" hidden="1" outlineLevel="1" collapsed="1">
      <c r="A2937" s="390"/>
      <c r="B2937" s="394"/>
      <c r="C2937" s="392">
        <f>'E-P Fed'!$C$89</f>
        <v>0</v>
      </c>
      <c r="D2937" s="392">
        <f>'E-P Fed'!$D$89</f>
        <v>0</v>
      </c>
      <c r="E2937" s="392">
        <f>'E-P Fed'!$E$89</f>
        <v>0</v>
      </c>
      <c r="F2937" s="392">
        <f>'E-P Fed'!$F$89</f>
        <v>0</v>
      </c>
      <c r="G2937" s="392">
        <f>'E-P Fed'!$G$89</f>
        <v>0</v>
      </c>
      <c r="H2937" s="393"/>
    </row>
    <row r="2938" spans="1:8" hidden="1" outlineLevel="1" collapsed="1">
      <c r="A2938" s="390"/>
      <c r="B2938" s="394"/>
      <c r="C2938" s="392">
        <f>'LU Fed'!$C$89</f>
        <v>0</v>
      </c>
      <c r="D2938" s="392">
        <f>'LU Fed'!$D$89</f>
        <v>0</v>
      </c>
      <c r="E2938" s="392">
        <f>'LU Fed'!$E$89</f>
        <v>0</v>
      </c>
      <c r="F2938" s="392">
        <f>'LU Fed'!$F$89</f>
        <v>0</v>
      </c>
      <c r="G2938" s="392">
        <f>'LU Fed'!$G$89</f>
        <v>0</v>
      </c>
      <c r="H2938" s="393"/>
    </row>
    <row r="2939" spans="1:8" hidden="1" outlineLevel="1" collapsed="1">
      <c r="A2939" s="390"/>
      <c r="B2939" s="394"/>
      <c r="C2939" s="392">
        <f>'MIdWST Fed'!$C$89</f>
        <v>0</v>
      </c>
      <c r="D2939" s="392">
        <f>'MIdWST Fed'!$D$89</f>
        <v>0</v>
      </c>
      <c r="E2939" s="392">
        <f>'MIdWST Fed'!$E$89</f>
        <v>0</v>
      </c>
      <c r="F2939" s="392">
        <f>'MIdWST Fed'!$F$89</f>
        <v>0</v>
      </c>
      <c r="G2939" s="392">
        <f>'MIdWST Fed'!$G$89</f>
        <v>0</v>
      </c>
      <c r="H2939" s="393"/>
    </row>
    <row r="2940" spans="1:8" hidden="1" outlineLevel="1" collapsed="1">
      <c r="A2940" s="390"/>
      <c r="B2940" s="394"/>
      <c r="C2940" s="392">
        <f>'P-B Fed'!$C$89</f>
        <v>0</v>
      </c>
      <c r="D2940" s="392">
        <f>'P-B Fed'!$D$89</f>
        <v>0</v>
      </c>
      <c r="E2940" s="392">
        <f>'P-B Fed'!$E$89</f>
        <v>0</v>
      </c>
      <c r="F2940" s="392">
        <f>'P-B Fed'!$F$89</f>
        <v>0</v>
      </c>
      <c r="G2940" s="392">
        <f>'P-B Fed'!$G$89</f>
        <v>0</v>
      </c>
      <c r="H2940" s="393"/>
    </row>
    <row r="2941" spans="1:8" hidden="1" outlineLevel="1" collapsed="1">
      <c r="A2941" s="390"/>
      <c r="B2941" s="394"/>
      <c r="C2941" s="392">
        <f>'PVAMU Fed'!$C$89</f>
        <v>0</v>
      </c>
      <c r="D2941" s="392">
        <f>'PVAMU Fed'!$D$89</f>
        <v>0</v>
      </c>
      <c r="E2941" s="392">
        <f>'PVAMU Fed'!$E$89</f>
        <v>0</v>
      </c>
      <c r="F2941" s="392">
        <f>'PVAMU Fed'!$F$89</f>
        <v>0</v>
      </c>
      <c r="G2941" s="392">
        <f>'PVAMU Fed'!$G$89</f>
        <v>0</v>
      </c>
      <c r="H2941" s="393"/>
    </row>
    <row r="2942" spans="1:8" hidden="1" outlineLevel="1" collapsed="1">
      <c r="A2942" s="390"/>
      <c r="B2942" s="394"/>
      <c r="C2942" s="392">
        <f>'RGV1 Fed'!$C$89</f>
        <v>0</v>
      </c>
      <c r="D2942" s="392">
        <f>'RGV1 Fed'!$D$89</f>
        <v>0</v>
      </c>
      <c r="E2942" s="392">
        <f>'RGV1 Fed'!$E$89</f>
        <v>0</v>
      </c>
      <c r="F2942" s="392">
        <f>'RGV1 Fed'!$F$89</f>
        <v>0</v>
      </c>
      <c r="G2942" s="392">
        <f>'RGV1 Fed'!$G$89</f>
        <v>0</v>
      </c>
      <c r="H2942" s="393"/>
    </row>
    <row r="2943" spans="1:8" hidden="1" outlineLevel="1" collapsed="1">
      <c r="A2943" s="390"/>
      <c r="B2943" s="394"/>
      <c r="C2943" s="392">
        <f>'S-A Fed'!$C$89</f>
        <v>0</v>
      </c>
      <c r="D2943" s="392">
        <f>'S-A Fed'!$D$89</f>
        <v>0</v>
      </c>
      <c r="E2943" s="392">
        <f>'S-A Fed'!$E$89</f>
        <v>0</v>
      </c>
      <c r="F2943" s="392">
        <f>'S-A Fed'!$F$89</f>
        <v>0</v>
      </c>
      <c r="G2943" s="392">
        <f>'S-A Fed'!$G$89</f>
        <v>0</v>
      </c>
      <c r="H2943" s="393"/>
    </row>
    <row r="2944" spans="1:8" hidden="1" outlineLevel="1" collapsed="1">
      <c r="A2944" s="390"/>
      <c r="B2944" s="394"/>
      <c r="C2944" s="392">
        <f>'SFA Fed'!$C$89</f>
        <v>0</v>
      </c>
      <c r="D2944" s="392">
        <f>'SFA Fed'!$D$89</f>
        <v>0</v>
      </c>
      <c r="E2944" s="392">
        <f>'SFA Fed'!$E$89</f>
        <v>0</v>
      </c>
      <c r="F2944" s="392">
        <f>'SFA Fed'!$F$89</f>
        <v>0</v>
      </c>
      <c r="G2944" s="392">
        <f>'SFA Fed'!$G$89</f>
        <v>0</v>
      </c>
      <c r="H2944" s="393"/>
    </row>
    <row r="2945" spans="1:8" hidden="1" outlineLevel="1" collapsed="1">
      <c r="A2945" s="390"/>
      <c r="B2945" s="394"/>
      <c r="C2945" s="392">
        <f>'SHSU1 Fed'!$C$89</f>
        <v>0</v>
      </c>
      <c r="D2945" s="392">
        <f>'SHSU1 Fed'!$D$89</f>
        <v>0</v>
      </c>
      <c r="E2945" s="392">
        <f>'SHSU1 Fed'!$E$89</f>
        <v>0</v>
      </c>
      <c r="F2945" s="392">
        <f>'SHSU1 Fed'!$F$89</f>
        <v>0</v>
      </c>
      <c r="G2945" s="392">
        <f>'SHSU1 Fed'!$G$89</f>
        <v>0</v>
      </c>
      <c r="H2945" s="393"/>
    </row>
    <row r="2946" spans="1:8" hidden="1" outlineLevel="1" collapsed="1">
      <c r="A2946" s="390"/>
      <c r="B2946" s="394"/>
      <c r="C2946" s="392">
        <f>'SRSU Fed'!$C$89</f>
        <v>0</v>
      </c>
      <c r="D2946" s="392">
        <f>'SRSU Fed'!$D$89</f>
        <v>0</v>
      </c>
      <c r="E2946" s="392">
        <f>'SRSU Fed'!$E$89</f>
        <v>0</v>
      </c>
      <c r="F2946" s="392">
        <f>'SRSU Fed'!$F$89</f>
        <v>0</v>
      </c>
      <c r="G2946" s="392">
        <f>'SRSU Fed'!$G$89</f>
        <v>0</v>
      </c>
      <c r="H2946" s="393"/>
    </row>
    <row r="2947" spans="1:8" hidden="1" outlineLevel="1" collapsed="1">
      <c r="A2947" s="390"/>
      <c r="B2947" s="394"/>
      <c r="C2947" s="392">
        <f>'TAMIU Fed'!$C$89</f>
        <v>0</v>
      </c>
      <c r="D2947" s="392">
        <f>'TAMIU Fed'!$D$89</f>
        <v>0</v>
      </c>
      <c r="E2947" s="392">
        <f>'TAMIU Fed'!$E$89</f>
        <v>0</v>
      </c>
      <c r="F2947" s="392">
        <f>'TAMIU Fed'!$F$89</f>
        <v>0</v>
      </c>
      <c r="G2947" s="392">
        <f>'TAMIU Fed'!$G$89</f>
        <v>0</v>
      </c>
      <c r="H2947" s="393"/>
    </row>
    <row r="2948" spans="1:8" hidden="1" outlineLevel="1" collapsed="1">
      <c r="A2948" s="390"/>
      <c r="B2948" s="394"/>
      <c r="C2948" s="392">
        <f>'TAMU Fed'!$C$89</f>
        <v>0</v>
      </c>
      <c r="D2948" s="392">
        <f>'TAMU Fed'!$D$89</f>
        <v>0</v>
      </c>
      <c r="E2948" s="392">
        <f>'TAMU Fed'!$E$89</f>
        <v>0</v>
      </c>
      <c r="F2948" s="392">
        <f>'TAMU Fed'!$F$89</f>
        <v>0</v>
      </c>
      <c r="G2948" s="392">
        <f>'TAMU Fed'!$G$89</f>
        <v>0</v>
      </c>
      <c r="H2948" s="393"/>
    </row>
    <row r="2949" spans="1:8" hidden="1" outlineLevel="1" collapsed="1">
      <c r="A2949" s="390"/>
      <c r="B2949" s="394"/>
      <c r="C2949" s="392">
        <f>'TAMUC Fed'!$C$89</f>
        <v>0</v>
      </c>
      <c r="D2949" s="392">
        <f>'TAMUC Fed'!$D$89</f>
        <v>0</v>
      </c>
      <c r="E2949" s="392">
        <f>'TAMUC Fed'!$E$89</f>
        <v>0</v>
      </c>
      <c r="F2949" s="392">
        <f>'TAMUC Fed'!$F$89</f>
        <v>0</v>
      </c>
      <c r="G2949" s="392">
        <f>'TAMUC Fed'!$G$89</f>
        <v>0</v>
      </c>
      <c r="H2949" s="393"/>
    </row>
    <row r="2950" spans="1:8" hidden="1" outlineLevel="1" collapsed="1">
      <c r="A2950" s="390"/>
      <c r="B2950" s="394"/>
      <c r="C2950" s="392">
        <f>'TAMUCC Fed'!$C$89</f>
        <v>0</v>
      </c>
      <c r="D2950" s="392">
        <f>'TAMUCC Fed'!$D$89</f>
        <v>0</v>
      </c>
      <c r="E2950" s="392">
        <f>'TAMUCC Fed'!$E$89</f>
        <v>0</v>
      </c>
      <c r="F2950" s="392">
        <f>'TAMUCC Fed'!$F$89</f>
        <v>0</v>
      </c>
      <c r="G2950" s="392">
        <f>'TAMUCC Fed'!$G$89</f>
        <v>0</v>
      </c>
      <c r="H2950" s="393"/>
    </row>
    <row r="2951" spans="1:8" hidden="1" outlineLevel="1" collapsed="1">
      <c r="A2951" s="390"/>
      <c r="B2951" s="394"/>
      <c r="C2951" s="392">
        <f>'TAMUCT Fed'!$C$89</f>
        <v>0</v>
      </c>
      <c r="D2951" s="392">
        <f>'TAMUCT Fed'!$D$89</f>
        <v>0</v>
      </c>
      <c r="E2951" s="392">
        <f>'TAMUCT Fed'!$E$89</f>
        <v>0</v>
      </c>
      <c r="F2951" s="392">
        <f>'TAMUCT Fed'!$F$89</f>
        <v>0</v>
      </c>
      <c r="G2951" s="392">
        <f>'TAMUCT Fed'!$G$89</f>
        <v>0</v>
      </c>
      <c r="H2951" s="393"/>
    </row>
    <row r="2952" spans="1:8" hidden="1" outlineLevel="1" collapsed="1">
      <c r="A2952" s="390"/>
      <c r="B2952" s="394"/>
      <c r="C2952" s="392">
        <f>'TAMUG Fed'!$C$89</f>
        <v>0</v>
      </c>
      <c r="D2952" s="392">
        <f>'TAMUG Fed'!$D$89</f>
        <v>0</v>
      </c>
      <c r="E2952" s="392">
        <f>'TAMUG Fed'!$E$89</f>
        <v>0</v>
      </c>
      <c r="F2952" s="392">
        <f>'TAMUG Fed'!$F$89</f>
        <v>0</v>
      </c>
      <c r="G2952" s="392">
        <f>'TAMUG Fed'!$G$89</f>
        <v>0</v>
      </c>
      <c r="H2952" s="393"/>
    </row>
    <row r="2953" spans="1:8" hidden="1" outlineLevel="1" collapsed="1">
      <c r="A2953" s="390"/>
      <c r="B2953" s="394"/>
      <c r="C2953" s="392">
        <f>'TAMUK Fed'!$C$89</f>
        <v>0</v>
      </c>
      <c r="D2953" s="392">
        <f>'TAMUK Fed'!$D$89</f>
        <v>0</v>
      </c>
      <c r="E2953" s="392">
        <f>'TAMUK Fed'!$E$89</f>
        <v>0</v>
      </c>
      <c r="F2953" s="392">
        <f>'TAMUK Fed'!$F$89</f>
        <v>0</v>
      </c>
      <c r="G2953" s="392">
        <f>'TAMUK Fed'!$G$89</f>
        <v>0</v>
      </c>
      <c r="H2953" s="393"/>
    </row>
    <row r="2954" spans="1:8" hidden="1" outlineLevel="1" collapsed="1">
      <c r="A2954" s="390"/>
      <c r="B2954" s="394"/>
      <c r="C2954" s="392">
        <f>'TAMUSA Fed'!$C$89</f>
        <v>0</v>
      </c>
      <c r="D2954" s="392">
        <f>'TAMUSA Fed'!$D$89</f>
        <v>0</v>
      </c>
      <c r="E2954" s="392">
        <f>'TAMUSA Fed'!$E$89</f>
        <v>0</v>
      </c>
      <c r="F2954" s="392">
        <f>'TAMUSA Fed'!$F$89</f>
        <v>0</v>
      </c>
      <c r="G2954" s="392">
        <f>'TAMUSA Fed'!$G$89</f>
        <v>0</v>
      </c>
      <c r="H2954" s="393"/>
    </row>
    <row r="2955" spans="1:8" hidden="1" outlineLevel="1" collapsed="1">
      <c r="A2955" s="390"/>
      <c r="B2955" s="394"/>
      <c r="C2955" s="392">
        <f>'TAMUT Fed'!$C$89</f>
        <v>0</v>
      </c>
      <c r="D2955" s="392">
        <f>'TAMUT Fed'!$D$89</f>
        <v>0</v>
      </c>
      <c r="E2955" s="392">
        <f>'TAMUT Fed'!$E$89</f>
        <v>0</v>
      </c>
      <c r="F2955" s="392">
        <f>'TAMUT Fed'!$F$89</f>
        <v>0</v>
      </c>
      <c r="G2955" s="392">
        <f>'TAMUT Fed'!$G$89</f>
        <v>0</v>
      </c>
      <c r="H2955" s="393"/>
    </row>
    <row r="2956" spans="1:8" hidden="1" outlineLevel="1" collapsed="1">
      <c r="A2956" s="390"/>
      <c r="B2956" s="394"/>
      <c r="C2956" s="392">
        <f>'TARLST Fed'!$C$89</f>
        <v>0</v>
      </c>
      <c r="D2956" s="392">
        <f>'TARLST Fed'!$D$89</f>
        <v>0</v>
      </c>
      <c r="E2956" s="392">
        <f>'TARLST Fed'!$E$89</f>
        <v>0</v>
      </c>
      <c r="F2956" s="392">
        <f>'TARLST Fed'!$F$89</f>
        <v>0</v>
      </c>
      <c r="G2956" s="392">
        <f>'TARLST Fed'!$G$89</f>
        <v>0</v>
      </c>
      <c r="H2956" s="393"/>
    </row>
    <row r="2957" spans="1:8" hidden="1" outlineLevel="1" collapsed="1">
      <c r="A2957" s="390"/>
      <c r="B2957" s="394"/>
      <c r="C2957" s="392">
        <f>'TSU Fed'!$C$89</f>
        <v>0</v>
      </c>
      <c r="D2957" s="392">
        <f>'TSU Fed'!$D$89</f>
        <v>0</v>
      </c>
      <c r="E2957" s="392">
        <f>'TSU Fed'!$E$89</f>
        <v>0</v>
      </c>
      <c r="F2957" s="392">
        <f>'TSU Fed'!$F$89</f>
        <v>0</v>
      </c>
      <c r="G2957" s="392">
        <f>'TSU Fed'!$G$89</f>
        <v>0</v>
      </c>
      <c r="H2957" s="393"/>
    </row>
    <row r="2958" spans="1:8" hidden="1" outlineLevel="1" collapsed="1">
      <c r="A2958" s="390"/>
      <c r="B2958" s="394"/>
      <c r="C2958" s="392">
        <f>'TTU Fed'!$C$89</f>
        <v>0</v>
      </c>
      <c r="D2958" s="392">
        <f>'TTU Fed'!$D$89</f>
        <v>0</v>
      </c>
      <c r="E2958" s="392">
        <f>'TTU Fed'!$E$89</f>
        <v>0</v>
      </c>
      <c r="F2958" s="392">
        <f>'TTU Fed'!$F$89</f>
        <v>0</v>
      </c>
      <c r="G2958" s="392">
        <f>'TTU Fed'!$G$89</f>
        <v>0</v>
      </c>
      <c r="H2958" s="393"/>
    </row>
    <row r="2959" spans="1:8" hidden="1" outlineLevel="1" collapsed="1">
      <c r="A2959" s="390"/>
      <c r="B2959" s="394"/>
      <c r="C2959" s="392">
        <f>'TWU Fed'!$C$89</f>
        <v>0</v>
      </c>
      <c r="D2959" s="392">
        <f>'TWU Fed'!$D$89</f>
        <v>0</v>
      </c>
      <c r="E2959" s="392">
        <f>'TWU Fed'!$E$89</f>
        <v>0</v>
      </c>
      <c r="F2959" s="392">
        <f>'TWU Fed'!$F$89</f>
        <v>0</v>
      </c>
      <c r="G2959" s="392">
        <f>'TWU Fed'!$G$89</f>
        <v>0</v>
      </c>
      <c r="H2959" s="393"/>
    </row>
    <row r="2960" spans="1:8" hidden="1" outlineLevel="1" collapsed="1">
      <c r="A2960" s="390"/>
      <c r="B2960" s="394"/>
      <c r="C2960" s="392">
        <f>'TXST Fed'!$C$89</f>
        <v>0</v>
      </c>
      <c r="D2960" s="392">
        <f>'TXST Fed'!$D$89</f>
        <v>0</v>
      </c>
      <c r="E2960" s="392">
        <f>'TXST Fed'!$E$89</f>
        <v>0</v>
      </c>
      <c r="F2960" s="392">
        <f>'TXST Fed'!$F$89</f>
        <v>0</v>
      </c>
      <c r="G2960" s="392">
        <f>'TXST Fed'!$G$89</f>
        <v>0</v>
      </c>
      <c r="H2960" s="393"/>
    </row>
    <row r="2961" spans="1:8" hidden="1" outlineLevel="1" collapsed="1">
      <c r="A2961" s="390"/>
      <c r="B2961" s="394"/>
      <c r="C2961" s="392">
        <f>'TYL Fed'!$C$89</f>
        <v>0</v>
      </c>
      <c r="D2961" s="392">
        <f>'TYL Fed'!$D$89</f>
        <v>0</v>
      </c>
      <c r="E2961" s="392">
        <f>'TYL Fed'!$E$89</f>
        <v>0</v>
      </c>
      <c r="F2961" s="392">
        <f>'TYL Fed'!$F$89</f>
        <v>0</v>
      </c>
      <c r="G2961" s="392">
        <f>'TYL Fed'!$G$89</f>
        <v>0</v>
      </c>
      <c r="H2961" s="393"/>
    </row>
    <row r="2962" spans="1:8" hidden="1" outlineLevel="1" collapsed="1">
      <c r="A2962" s="390"/>
      <c r="B2962" s="394"/>
      <c r="C2962" s="392">
        <f>'UH1 Fed'!$C$89</f>
        <v>0</v>
      </c>
      <c r="D2962" s="392">
        <f>'UH1 Fed'!$D$89</f>
        <v>0</v>
      </c>
      <c r="E2962" s="392">
        <f>'UH1 Fed'!$E$89</f>
        <v>0</v>
      </c>
      <c r="F2962" s="392">
        <f>'UH1 Fed'!$F$89</f>
        <v>0</v>
      </c>
      <c r="G2962" s="392">
        <f>'UH1 Fed'!$G$89</f>
        <v>0</v>
      </c>
      <c r="H2962" s="393"/>
    </row>
    <row r="2963" spans="1:8" hidden="1" outlineLevel="1" collapsed="1">
      <c r="A2963" s="390"/>
      <c r="B2963" s="394"/>
      <c r="C2963" s="392">
        <f>'UHCL Fed'!$C$89</f>
        <v>0</v>
      </c>
      <c r="D2963" s="392">
        <f>'UHCL Fed'!$D$89</f>
        <v>0</v>
      </c>
      <c r="E2963" s="392">
        <f>'UHCL Fed'!$E$89</f>
        <v>0</v>
      </c>
      <c r="F2963" s="392">
        <f>'UHCL Fed'!$F$89</f>
        <v>0</v>
      </c>
      <c r="G2963" s="392">
        <f>'UHCL Fed'!$G$89</f>
        <v>0</v>
      </c>
      <c r="H2963" s="393"/>
    </row>
    <row r="2964" spans="1:8" hidden="1" outlineLevel="1" collapsed="1">
      <c r="A2964" s="390"/>
      <c r="B2964" s="394"/>
      <c r="C2964" s="392">
        <f>'UHD Fed'!$C$89</f>
        <v>0</v>
      </c>
      <c r="D2964" s="392">
        <f>'UHD Fed'!$D$89</f>
        <v>0</v>
      </c>
      <c r="E2964" s="392">
        <f>'UHD Fed'!$E$89</f>
        <v>0</v>
      </c>
      <c r="F2964" s="392">
        <f>'UHD Fed'!$F$89</f>
        <v>0</v>
      </c>
      <c r="G2964" s="392">
        <f>'UHD Fed'!$G$89</f>
        <v>0</v>
      </c>
      <c r="H2964" s="393"/>
    </row>
    <row r="2965" spans="1:8" hidden="1" outlineLevel="1" collapsed="1">
      <c r="A2965" s="390"/>
      <c r="B2965" s="394"/>
      <c r="C2965" s="392">
        <f>'UHV Fed'!$C$89</f>
        <v>0</v>
      </c>
      <c r="D2965" s="392">
        <f>'UHV Fed'!$D$89</f>
        <v>0</v>
      </c>
      <c r="E2965" s="392">
        <f>'UHV Fed'!$E$89</f>
        <v>0</v>
      </c>
      <c r="F2965" s="392">
        <f>'UHV Fed'!$F$89</f>
        <v>0</v>
      </c>
      <c r="G2965" s="392">
        <f>'UHV Fed'!$G$89</f>
        <v>0</v>
      </c>
      <c r="H2965" s="393"/>
    </row>
    <row r="2966" spans="1:8" hidden="1" outlineLevel="1" collapsed="1">
      <c r="A2966" s="390"/>
      <c r="B2966" s="394"/>
      <c r="C2966" s="392">
        <f>'UNT Fed'!$C$89</f>
        <v>0</v>
      </c>
      <c r="D2966" s="392">
        <f>'UNT Fed'!$D$89</f>
        <v>0</v>
      </c>
      <c r="E2966" s="392">
        <f>'UNT Fed'!$E$89</f>
        <v>0</v>
      </c>
      <c r="F2966" s="392">
        <f>'UNT Fed'!$F$89</f>
        <v>0</v>
      </c>
      <c r="G2966" s="392">
        <f>'UNT Fed'!$G$89</f>
        <v>0</v>
      </c>
      <c r="H2966" s="393"/>
    </row>
    <row r="2967" spans="1:8" hidden="1" outlineLevel="1" collapsed="1">
      <c r="A2967" s="390"/>
      <c r="B2967" s="394"/>
      <c r="C2967" s="392">
        <f>'UNTD Fed'!$C$89</f>
        <v>0</v>
      </c>
      <c r="D2967" s="392">
        <f>'UNTD Fed'!$D$89</f>
        <v>0</v>
      </c>
      <c r="E2967" s="392">
        <f>'UNTD Fed'!$E$89</f>
        <v>0</v>
      </c>
      <c r="F2967" s="392">
        <f>'UNTD Fed'!$F$89</f>
        <v>0</v>
      </c>
      <c r="G2967" s="392">
        <f>'UNTD Fed'!$G$89</f>
        <v>0</v>
      </c>
      <c r="H2967" s="393"/>
    </row>
    <row r="2968" spans="1:8" hidden="1" outlineLevel="1" collapsed="1">
      <c r="A2968" s="390"/>
      <c r="B2968" s="394"/>
      <c r="C2968" s="392">
        <f>'WTAMU Fed'!$C$89</f>
        <v>0</v>
      </c>
      <c r="D2968" s="392">
        <f>'WTAMU Fed'!$D$89</f>
        <v>0</v>
      </c>
      <c r="E2968" s="392">
        <f>'WTAMU Fed'!$E$89</f>
        <v>0</v>
      </c>
      <c r="F2968" s="392">
        <f>'WTAMU Fed'!$F$89</f>
        <v>0</v>
      </c>
      <c r="G2968" s="392">
        <f>'WTAMU Fed'!$G$89</f>
        <v>0</v>
      </c>
      <c r="H2968" s="393"/>
    </row>
    <row r="2969" spans="1:8" collapsed="1">
      <c r="A2969" s="390" t="s">
        <v>138</v>
      </c>
      <c r="B2969" s="394"/>
      <c r="C2969" s="392">
        <f>SUM(C2933:C2968)</f>
        <v>0</v>
      </c>
      <c r="D2969" s="392">
        <f>SUM(D2933:D2968)</f>
        <v>0</v>
      </c>
      <c r="E2969" s="392">
        <f>SUM(E2933:E2968)</f>
        <v>0</v>
      </c>
      <c r="F2969" s="392">
        <f>SUM(F2933:F2968)</f>
        <v>0</v>
      </c>
      <c r="G2969" s="392">
        <f>SUM(G2933:G2968)</f>
        <v>0</v>
      </c>
      <c r="H2969" s="393"/>
    </row>
    <row r="2970" spans="1:8" hidden="1" outlineLevel="1">
      <c r="A2970" s="390"/>
      <c r="B2970" s="394"/>
      <c r="C2970" s="392">
        <f>'ARL Fed'!$C$90</f>
        <v>0</v>
      </c>
      <c r="D2970" s="392">
        <f>'ARL Fed'!$D$90</f>
        <v>0</v>
      </c>
      <c r="E2970" s="392">
        <f>'ARL Fed'!$E$90</f>
        <v>0</v>
      </c>
      <c r="F2970" s="392">
        <f>'ARL Fed'!$F$90</f>
        <v>0</v>
      </c>
      <c r="G2970" s="392">
        <f>'ARL Fed'!$G$90</f>
        <v>0</v>
      </c>
      <c r="H2970" s="393"/>
    </row>
    <row r="2971" spans="1:8" hidden="1" outlineLevel="1" collapsed="1">
      <c r="A2971" s="390"/>
      <c r="B2971" s="394"/>
      <c r="C2971" s="392">
        <f>'ASU Fed'!$C$90</f>
        <v>0</v>
      </c>
      <c r="D2971" s="392">
        <f>'ASU Fed'!$D$90</f>
        <v>0</v>
      </c>
      <c r="E2971" s="392">
        <f>'ASU Fed'!$E$90</f>
        <v>0</v>
      </c>
      <c r="F2971" s="392">
        <f>'ASU Fed'!$F$90</f>
        <v>0</v>
      </c>
      <c r="G2971" s="392">
        <f>'ASU Fed'!$G$90</f>
        <v>0</v>
      </c>
      <c r="H2971" s="393"/>
    </row>
    <row r="2972" spans="1:8" hidden="1" outlineLevel="1" collapsed="1">
      <c r="A2972" s="390"/>
      <c r="B2972" s="394"/>
      <c r="C2972" s="392">
        <f>'AUS1 Fed'!$C$90</f>
        <v>0</v>
      </c>
      <c r="D2972" s="392">
        <f>'AUS1 Fed'!$D$90</f>
        <v>0</v>
      </c>
      <c r="E2972" s="392">
        <f>'AUS1 Fed'!$E$90</f>
        <v>0</v>
      </c>
      <c r="F2972" s="392">
        <f>'AUS1 Fed'!$F$90</f>
        <v>0</v>
      </c>
      <c r="G2972" s="392">
        <f>'AUS1 Fed'!$G$90</f>
        <v>0</v>
      </c>
      <c r="H2972" s="393"/>
    </row>
    <row r="2973" spans="1:8" hidden="1" outlineLevel="1" collapsed="1">
      <c r="A2973" s="390"/>
      <c r="B2973" s="394"/>
      <c r="C2973" s="392">
        <f>'Dal Fed'!$C$90</f>
        <v>0</v>
      </c>
      <c r="D2973" s="392">
        <f>'Dal Fed'!$D$90</f>
        <v>0</v>
      </c>
      <c r="E2973" s="392">
        <f>'Dal Fed'!$E$90</f>
        <v>0</v>
      </c>
      <c r="F2973" s="392">
        <f>'Dal Fed'!$F$90</f>
        <v>0</v>
      </c>
      <c r="G2973" s="392">
        <f>'Dal Fed'!$G$90</f>
        <v>0</v>
      </c>
      <c r="H2973" s="393"/>
    </row>
    <row r="2974" spans="1:8" hidden="1" outlineLevel="1" collapsed="1">
      <c r="A2974" s="390"/>
      <c r="B2974" s="394"/>
      <c r="C2974" s="392">
        <f>'E-P Fed'!$C$90</f>
        <v>0</v>
      </c>
      <c r="D2974" s="392">
        <f>'E-P Fed'!$D$90</f>
        <v>0</v>
      </c>
      <c r="E2974" s="392">
        <f>'E-P Fed'!$E$90</f>
        <v>0</v>
      </c>
      <c r="F2974" s="392">
        <f>'E-P Fed'!$F$90</f>
        <v>0</v>
      </c>
      <c r="G2974" s="392">
        <f>'E-P Fed'!$G$90</f>
        <v>0</v>
      </c>
      <c r="H2974" s="393"/>
    </row>
    <row r="2975" spans="1:8" hidden="1" outlineLevel="1" collapsed="1">
      <c r="A2975" s="390"/>
      <c r="B2975" s="394"/>
      <c r="C2975" s="392">
        <f>'LU Fed'!$C$90</f>
        <v>0</v>
      </c>
      <c r="D2975" s="392">
        <f>'LU Fed'!$D$90</f>
        <v>0</v>
      </c>
      <c r="E2975" s="392">
        <f>'LU Fed'!$E$90</f>
        <v>0</v>
      </c>
      <c r="F2975" s="392">
        <f>'LU Fed'!$F$90</f>
        <v>0</v>
      </c>
      <c r="G2975" s="392">
        <f>'LU Fed'!$G$90</f>
        <v>0</v>
      </c>
      <c r="H2975" s="393"/>
    </row>
    <row r="2976" spans="1:8" hidden="1" outlineLevel="1" collapsed="1">
      <c r="A2976" s="390"/>
      <c r="B2976" s="394"/>
      <c r="C2976" s="392">
        <f>'MIdWST Fed'!$C$90</f>
        <v>0</v>
      </c>
      <c r="D2976" s="392">
        <f>'MIdWST Fed'!$D$90</f>
        <v>0</v>
      </c>
      <c r="E2976" s="392">
        <f>'MIdWST Fed'!$E$90</f>
        <v>0</v>
      </c>
      <c r="F2976" s="392">
        <f>'MIdWST Fed'!$F$90</f>
        <v>0</v>
      </c>
      <c r="G2976" s="392">
        <f>'MIdWST Fed'!$G$90</f>
        <v>0</v>
      </c>
      <c r="H2976" s="393"/>
    </row>
    <row r="2977" spans="1:8" hidden="1" outlineLevel="1" collapsed="1">
      <c r="A2977" s="390"/>
      <c r="B2977" s="394"/>
      <c r="C2977" s="392">
        <f>'P-B Fed'!$C$90</f>
        <v>0</v>
      </c>
      <c r="D2977" s="392">
        <f>'P-B Fed'!$D$90</f>
        <v>0</v>
      </c>
      <c r="E2977" s="392">
        <f>'P-B Fed'!$E$90</f>
        <v>0</v>
      </c>
      <c r="F2977" s="392">
        <f>'P-B Fed'!$F$90</f>
        <v>0</v>
      </c>
      <c r="G2977" s="392">
        <f>'P-B Fed'!$G$90</f>
        <v>0</v>
      </c>
      <c r="H2977" s="393"/>
    </row>
    <row r="2978" spans="1:8" hidden="1" outlineLevel="1" collapsed="1">
      <c r="A2978" s="390"/>
      <c r="B2978" s="394"/>
      <c r="C2978" s="392">
        <f>'PVAMU Fed'!$C$90</f>
        <v>0</v>
      </c>
      <c r="D2978" s="392">
        <f>'PVAMU Fed'!$D$90</f>
        <v>0</v>
      </c>
      <c r="E2978" s="392">
        <f>'PVAMU Fed'!$E$90</f>
        <v>0</v>
      </c>
      <c r="F2978" s="392">
        <f>'PVAMU Fed'!$F$90</f>
        <v>0</v>
      </c>
      <c r="G2978" s="392">
        <f>'PVAMU Fed'!$G$90</f>
        <v>0</v>
      </c>
      <c r="H2978" s="393"/>
    </row>
    <row r="2979" spans="1:8" hidden="1" outlineLevel="1" collapsed="1">
      <c r="A2979" s="390"/>
      <c r="B2979" s="394"/>
      <c r="C2979" s="392">
        <f>'RGV1 Fed'!$C$90</f>
        <v>0</v>
      </c>
      <c r="D2979" s="392">
        <f>'RGV1 Fed'!$D$90</f>
        <v>0</v>
      </c>
      <c r="E2979" s="392">
        <f>'RGV1 Fed'!$E$90</f>
        <v>0</v>
      </c>
      <c r="F2979" s="392">
        <f>'RGV1 Fed'!$F$90</f>
        <v>0</v>
      </c>
      <c r="G2979" s="392">
        <f>'RGV1 Fed'!$G$90</f>
        <v>0</v>
      </c>
      <c r="H2979" s="393"/>
    </row>
    <row r="2980" spans="1:8" hidden="1" outlineLevel="1" collapsed="1">
      <c r="A2980" s="390"/>
      <c r="B2980" s="394"/>
      <c r="C2980" s="392">
        <f>'S-A Fed'!$C$90</f>
        <v>0</v>
      </c>
      <c r="D2980" s="392">
        <f>'S-A Fed'!$D$90</f>
        <v>0</v>
      </c>
      <c r="E2980" s="392">
        <f>'S-A Fed'!$E$90</f>
        <v>0</v>
      </c>
      <c r="F2980" s="392">
        <f>'S-A Fed'!$F$90</f>
        <v>0</v>
      </c>
      <c r="G2980" s="392">
        <f>'S-A Fed'!$G$90</f>
        <v>0</v>
      </c>
      <c r="H2980" s="393"/>
    </row>
    <row r="2981" spans="1:8" hidden="1" outlineLevel="1" collapsed="1">
      <c r="A2981" s="390"/>
      <c r="B2981" s="394"/>
      <c r="C2981" s="392">
        <f>'SFA Fed'!$C$90</f>
        <v>0</v>
      </c>
      <c r="D2981" s="392">
        <f>'SFA Fed'!$D$90</f>
        <v>0</v>
      </c>
      <c r="E2981" s="392">
        <f>'SFA Fed'!$E$90</f>
        <v>0</v>
      </c>
      <c r="F2981" s="392">
        <f>'SFA Fed'!$F$90</f>
        <v>0</v>
      </c>
      <c r="G2981" s="392">
        <f>'SFA Fed'!$G$90</f>
        <v>0</v>
      </c>
      <c r="H2981" s="393"/>
    </row>
    <row r="2982" spans="1:8" hidden="1" outlineLevel="1" collapsed="1">
      <c r="A2982" s="390"/>
      <c r="B2982" s="394"/>
      <c r="C2982" s="392">
        <f>'SHSU1 Fed'!$C$90</f>
        <v>0</v>
      </c>
      <c r="D2982" s="392">
        <f>'SHSU1 Fed'!$D$90</f>
        <v>0</v>
      </c>
      <c r="E2982" s="392">
        <f>'SHSU1 Fed'!$E$90</f>
        <v>0</v>
      </c>
      <c r="F2982" s="392">
        <f>'SHSU1 Fed'!$F$90</f>
        <v>0</v>
      </c>
      <c r="G2982" s="392">
        <f>'SHSU1 Fed'!$G$90</f>
        <v>0</v>
      </c>
      <c r="H2982" s="393"/>
    </row>
    <row r="2983" spans="1:8" hidden="1" outlineLevel="1" collapsed="1">
      <c r="A2983" s="390"/>
      <c r="B2983" s="394"/>
      <c r="C2983" s="392">
        <f>'SRSU Fed'!$C$90</f>
        <v>0</v>
      </c>
      <c r="D2983" s="392">
        <f>'SRSU Fed'!$D$90</f>
        <v>0</v>
      </c>
      <c r="E2983" s="392">
        <f>'SRSU Fed'!$E$90</f>
        <v>0</v>
      </c>
      <c r="F2983" s="392">
        <f>'SRSU Fed'!$F$90</f>
        <v>0</v>
      </c>
      <c r="G2983" s="392">
        <f>'SRSU Fed'!$G$90</f>
        <v>0</v>
      </c>
      <c r="H2983" s="393"/>
    </row>
    <row r="2984" spans="1:8" hidden="1" outlineLevel="1" collapsed="1">
      <c r="A2984" s="390"/>
      <c r="B2984" s="394"/>
      <c r="C2984" s="392">
        <f>'TAMIU Fed'!$C$90</f>
        <v>0</v>
      </c>
      <c r="D2984" s="392">
        <f>'TAMIU Fed'!$D$90</f>
        <v>0</v>
      </c>
      <c r="E2984" s="392">
        <f>'TAMIU Fed'!$E$90</f>
        <v>0</v>
      </c>
      <c r="F2984" s="392">
        <f>'TAMIU Fed'!$F$90</f>
        <v>0</v>
      </c>
      <c r="G2984" s="392">
        <f>'TAMIU Fed'!$G$90</f>
        <v>0</v>
      </c>
      <c r="H2984" s="393"/>
    </row>
    <row r="2985" spans="1:8" hidden="1" outlineLevel="1" collapsed="1">
      <c r="A2985" s="390"/>
      <c r="B2985" s="394"/>
      <c r="C2985" s="392">
        <f>'TAMU Fed'!$C$90</f>
        <v>0</v>
      </c>
      <c r="D2985" s="392">
        <f>'TAMU Fed'!$D$90</f>
        <v>0</v>
      </c>
      <c r="E2985" s="392">
        <f>'TAMU Fed'!$E$90</f>
        <v>0</v>
      </c>
      <c r="F2985" s="392">
        <f>'TAMU Fed'!$F$90</f>
        <v>0</v>
      </c>
      <c r="G2985" s="392">
        <f>'TAMU Fed'!$G$90</f>
        <v>0</v>
      </c>
      <c r="H2985" s="393"/>
    </row>
    <row r="2986" spans="1:8" hidden="1" outlineLevel="1" collapsed="1">
      <c r="A2986" s="390"/>
      <c r="B2986" s="394"/>
      <c r="C2986" s="392">
        <f>'TAMUC Fed'!$C$90</f>
        <v>0</v>
      </c>
      <c r="D2986" s="392">
        <f>'TAMUC Fed'!$D$90</f>
        <v>0</v>
      </c>
      <c r="E2986" s="392">
        <f>'TAMUC Fed'!$E$90</f>
        <v>0</v>
      </c>
      <c r="F2986" s="392">
        <f>'TAMUC Fed'!$F$90</f>
        <v>0</v>
      </c>
      <c r="G2986" s="392">
        <f>'TAMUC Fed'!$G$90</f>
        <v>0</v>
      </c>
      <c r="H2986" s="393"/>
    </row>
    <row r="2987" spans="1:8" hidden="1" outlineLevel="1" collapsed="1">
      <c r="A2987" s="390"/>
      <c r="B2987" s="394"/>
      <c r="C2987" s="392">
        <f>'TAMUCC Fed'!$C$90</f>
        <v>0</v>
      </c>
      <c r="D2987" s="392">
        <f>'TAMUCC Fed'!$D$90</f>
        <v>0</v>
      </c>
      <c r="E2987" s="392">
        <f>'TAMUCC Fed'!$E$90</f>
        <v>0</v>
      </c>
      <c r="F2987" s="392">
        <f>'TAMUCC Fed'!$F$90</f>
        <v>0</v>
      </c>
      <c r="G2987" s="392">
        <f>'TAMUCC Fed'!$G$90</f>
        <v>0</v>
      </c>
      <c r="H2987" s="393"/>
    </row>
    <row r="2988" spans="1:8" hidden="1" outlineLevel="1" collapsed="1">
      <c r="A2988" s="390"/>
      <c r="B2988" s="394"/>
      <c r="C2988" s="392">
        <f>'TAMUCT Fed'!$C$90</f>
        <v>0</v>
      </c>
      <c r="D2988" s="392">
        <f>'TAMUCT Fed'!$D$90</f>
        <v>0</v>
      </c>
      <c r="E2988" s="392">
        <f>'TAMUCT Fed'!$E$90</f>
        <v>0</v>
      </c>
      <c r="F2988" s="392">
        <f>'TAMUCT Fed'!$F$90</f>
        <v>0</v>
      </c>
      <c r="G2988" s="392">
        <f>'TAMUCT Fed'!$G$90</f>
        <v>0</v>
      </c>
      <c r="H2988" s="393"/>
    </row>
    <row r="2989" spans="1:8" hidden="1" outlineLevel="1" collapsed="1">
      <c r="A2989" s="390"/>
      <c r="B2989" s="394"/>
      <c r="C2989" s="392">
        <f>'TAMUG Fed'!$C$90</f>
        <v>0</v>
      </c>
      <c r="D2989" s="392">
        <f>'TAMUG Fed'!$D$90</f>
        <v>0</v>
      </c>
      <c r="E2989" s="392">
        <f>'TAMUG Fed'!$E$90</f>
        <v>0</v>
      </c>
      <c r="F2989" s="392">
        <f>'TAMUG Fed'!$F$90</f>
        <v>0</v>
      </c>
      <c r="G2989" s="392">
        <f>'TAMUG Fed'!$G$90</f>
        <v>0</v>
      </c>
      <c r="H2989" s="393"/>
    </row>
    <row r="2990" spans="1:8" hidden="1" outlineLevel="1" collapsed="1">
      <c r="A2990" s="390"/>
      <c r="B2990" s="394"/>
      <c r="C2990" s="392">
        <f>'TAMUK Fed'!$C$90</f>
        <v>0</v>
      </c>
      <c r="D2990" s="392">
        <f>'TAMUK Fed'!$D$90</f>
        <v>0</v>
      </c>
      <c r="E2990" s="392">
        <f>'TAMUK Fed'!$E$90</f>
        <v>0</v>
      </c>
      <c r="F2990" s="392">
        <f>'TAMUK Fed'!$F$90</f>
        <v>0</v>
      </c>
      <c r="G2990" s="392">
        <f>'TAMUK Fed'!$G$90</f>
        <v>0</v>
      </c>
      <c r="H2990" s="393"/>
    </row>
    <row r="2991" spans="1:8" hidden="1" outlineLevel="1" collapsed="1">
      <c r="A2991" s="390"/>
      <c r="B2991" s="394"/>
      <c r="C2991" s="392">
        <f>'TAMUSA Fed'!$C$90</f>
        <v>0</v>
      </c>
      <c r="D2991" s="392">
        <f>'TAMUSA Fed'!$D$90</f>
        <v>0</v>
      </c>
      <c r="E2991" s="392">
        <f>'TAMUSA Fed'!$E$90</f>
        <v>0</v>
      </c>
      <c r="F2991" s="392">
        <f>'TAMUSA Fed'!$F$90</f>
        <v>0</v>
      </c>
      <c r="G2991" s="392">
        <f>'TAMUSA Fed'!$G$90</f>
        <v>0</v>
      </c>
      <c r="H2991" s="393"/>
    </row>
    <row r="2992" spans="1:8" hidden="1" outlineLevel="1" collapsed="1">
      <c r="A2992" s="390"/>
      <c r="B2992" s="394"/>
      <c r="C2992" s="392">
        <f>'TAMUT Fed'!$C$90</f>
        <v>0</v>
      </c>
      <c r="D2992" s="392">
        <f>'TAMUT Fed'!$D$90</f>
        <v>0</v>
      </c>
      <c r="E2992" s="392">
        <f>'TAMUT Fed'!$E$90</f>
        <v>0</v>
      </c>
      <c r="F2992" s="392">
        <f>'TAMUT Fed'!$F$90</f>
        <v>0</v>
      </c>
      <c r="G2992" s="392">
        <f>'TAMUT Fed'!$G$90</f>
        <v>0</v>
      </c>
      <c r="H2992" s="393"/>
    </row>
    <row r="2993" spans="1:50" hidden="1" outlineLevel="1" collapsed="1">
      <c r="A2993" s="390"/>
      <c r="B2993" s="394"/>
      <c r="C2993" s="392">
        <f>'TARLST Fed'!$C$90</f>
        <v>0</v>
      </c>
      <c r="D2993" s="392">
        <f>'TARLST Fed'!$D$90</f>
        <v>0</v>
      </c>
      <c r="E2993" s="392">
        <f>'TARLST Fed'!$E$90</f>
        <v>0</v>
      </c>
      <c r="F2993" s="392">
        <f>'TARLST Fed'!$F$90</f>
        <v>0</v>
      </c>
      <c r="G2993" s="392">
        <f>'TARLST Fed'!$G$90</f>
        <v>0</v>
      </c>
      <c r="H2993" s="393"/>
    </row>
    <row r="2994" spans="1:50" hidden="1" outlineLevel="1" collapsed="1">
      <c r="A2994" s="390"/>
      <c r="B2994" s="394"/>
      <c r="C2994" s="392">
        <f>'TSU Fed'!$C$90</f>
        <v>0</v>
      </c>
      <c r="D2994" s="392">
        <f>'TSU Fed'!$D$90</f>
        <v>0</v>
      </c>
      <c r="E2994" s="392">
        <f>'TSU Fed'!$E$90</f>
        <v>0</v>
      </c>
      <c r="F2994" s="392">
        <f>'TSU Fed'!$F$90</f>
        <v>0</v>
      </c>
      <c r="G2994" s="392">
        <f>'TSU Fed'!$G$90</f>
        <v>0</v>
      </c>
      <c r="H2994" s="393"/>
    </row>
    <row r="2995" spans="1:50" hidden="1" outlineLevel="1" collapsed="1">
      <c r="A2995" s="390"/>
      <c r="B2995" s="394"/>
      <c r="C2995" s="392">
        <f>'TTU Fed'!$C$90</f>
        <v>0</v>
      </c>
      <c r="D2995" s="392">
        <f>'TTU Fed'!$D$90</f>
        <v>0</v>
      </c>
      <c r="E2995" s="392">
        <f>'TTU Fed'!$E$90</f>
        <v>0</v>
      </c>
      <c r="F2995" s="392">
        <f>'TTU Fed'!$F$90</f>
        <v>0</v>
      </c>
      <c r="G2995" s="392">
        <f>'TTU Fed'!$G$90</f>
        <v>0</v>
      </c>
      <c r="H2995" s="393"/>
    </row>
    <row r="2996" spans="1:50" hidden="1" outlineLevel="1" collapsed="1">
      <c r="A2996" s="390"/>
      <c r="B2996" s="394"/>
      <c r="C2996" s="392">
        <f>'TWU Fed'!$C$90</f>
        <v>0</v>
      </c>
      <c r="D2996" s="392">
        <f>'TWU Fed'!$D$90</f>
        <v>0</v>
      </c>
      <c r="E2996" s="392">
        <f>'TWU Fed'!$E$90</f>
        <v>0</v>
      </c>
      <c r="F2996" s="392">
        <f>'TWU Fed'!$F$90</f>
        <v>0</v>
      </c>
      <c r="G2996" s="392">
        <f>'TWU Fed'!$G$90</f>
        <v>0</v>
      </c>
      <c r="H2996" s="393"/>
    </row>
    <row r="2997" spans="1:50" hidden="1" outlineLevel="1" collapsed="1">
      <c r="A2997" s="390"/>
      <c r="B2997" s="394"/>
      <c r="C2997" s="392">
        <f>'TXST Fed'!$C$90</f>
        <v>0</v>
      </c>
      <c r="D2997" s="392">
        <f>'TXST Fed'!$D$90</f>
        <v>0</v>
      </c>
      <c r="E2997" s="392">
        <f>'TXST Fed'!$E$90</f>
        <v>0</v>
      </c>
      <c r="F2997" s="392">
        <f>'TXST Fed'!$F$90</f>
        <v>0</v>
      </c>
      <c r="G2997" s="392">
        <f>'TXST Fed'!$G$90</f>
        <v>0</v>
      </c>
      <c r="H2997" s="393"/>
    </row>
    <row r="2998" spans="1:50" hidden="1" outlineLevel="1" collapsed="1">
      <c r="A2998" s="390"/>
      <c r="B2998" s="394"/>
      <c r="C2998" s="392">
        <f>'TYL Fed'!$C$90</f>
        <v>0</v>
      </c>
      <c r="D2998" s="392">
        <f>'TYL Fed'!$D$90</f>
        <v>0</v>
      </c>
      <c r="E2998" s="392">
        <f>'TYL Fed'!$E$90</f>
        <v>0</v>
      </c>
      <c r="F2998" s="392">
        <f>'TYL Fed'!$F$90</f>
        <v>0</v>
      </c>
      <c r="G2998" s="392">
        <f>'TYL Fed'!$G$90</f>
        <v>0</v>
      </c>
      <c r="H2998" s="393"/>
    </row>
    <row r="2999" spans="1:50" hidden="1" outlineLevel="1" collapsed="1">
      <c r="A2999" s="390"/>
      <c r="B2999" s="394"/>
      <c r="C2999" s="392">
        <f>'UH1 Fed'!$C$90</f>
        <v>0</v>
      </c>
      <c r="D2999" s="392">
        <f>'UH1 Fed'!$D$90</f>
        <v>0</v>
      </c>
      <c r="E2999" s="392">
        <f>'UH1 Fed'!$E$90</f>
        <v>0</v>
      </c>
      <c r="F2999" s="392">
        <f>'UH1 Fed'!$F$90</f>
        <v>0</v>
      </c>
      <c r="G2999" s="392">
        <f>'UH1 Fed'!$G$90</f>
        <v>0</v>
      </c>
      <c r="H2999" s="393"/>
    </row>
    <row r="3000" spans="1:50" hidden="1" outlineLevel="1" collapsed="1">
      <c r="A3000" s="390"/>
      <c r="B3000" s="394"/>
      <c r="C3000" s="392">
        <f>'UHCL Fed'!$C$90</f>
        <v>0</v>
      </c>
      <c r="D3000" s="392">
        <f>'UHCL Fed'!$D$90</f>
        <v>0</v>
      </c>
      <c r="E3000" s="392">
        <f>'UHCL Fed'!$E$90</f>
        <v>0</v>
      </c>
      <c r="F3000" s="392">
        <f>'UHCL Fed'!$F$90</f>
        <v>0</v>
      </c>
      <c r="G3000" s="392">
        <f>'UHCL Fed'!$G$90</f>
        <v>0</v>
      </c>
      <c r="H3000" s="393"/>
    </row>
    <row r="3001" spans="1:50" hidden="1" outlineLevel="1" collapsed="1">
      <c r="A3001" s="390"/>
      <c r="B3001" s="394"/>
      <c r="C3001" s="392">
        <f>'UHD Fed'!$C$90</f>
        <v>0</v>
      </c>
      <c r="D3001" s="392">
        <f>'UHD Fed'!$D$90</f>
        <v>0</v>
      </c>
      <c r="E3001" s="392">
        <f>'UHD Fed'!$E$90</f>
        <v>0</v>
      </c>
      <c r="F3001" s="392">
        <f>'UHD Fed'!$F$90</f>
        <v>0</v>
      </c>
      <c r="G3001" s="392">
        <f>'UHD Fed'!$G$90</f>
        <v>0</v>
      </c>
      <c r="H3001" s="393"/>
    </row>
    <row r="3002" spans="1:50" hidden="1" outlineLevel="1" collapsed="1">
      <c r="A3002" s="390"/>
      <c r="B3002" s="394"/>
      <c r="C3002" s="392">
        <f>'UHV Fed'!$C$90</f>
        <v>0</v>
      </c>
      <c r="D3002" s="392">
        <f>'UHV Fed'!$D$90</f>
        <v>0</v>
      </c>
      <c r="E3002" s="392">
        <f>'UHV Fed'!$E$90</f>
        <v>0</v>
      </c>
      <c r="F3002" s="392">
        <f>'UHV Fed'!$F$90</f>
        <v>0</v>
      </c>
      <c r="G3002" s="392">
        <f>'UHV Fed'!$G$90</f>
        <v>0</v>
      </c>
      <c r="H3002" s="393"/>
    </row>
    <row r="3003" spans="1:50" hidden="1" outlineLevel="1" collapsed="1">
      <c r="A3003" s="390"/>
      <c r="B3003" s="394"/>
      <c r="C3003" s="392">
        <f>'UNT Fed'!$C$90</f>
        <v>0</v>
      </c>
      <c r="D3003" s="392">
        <f>'UNT Fed'!$D$90</f>
        <v>0</v>
      </c>
      <c r="E3003" s="392">
        <f>'UNT Fed'!$E$90</f>
        <v>0</v>
      </c>
      <c r="F3003" s="392">
        <f>'UNT Fed'!$F$90</f>
        <v>0</v>
      </c>
      <c r="G3003" s="392">
        <f>'UNT Fed'!$G$90</f>
        <v>0</v>
      </c>
      <c r="H3003" s="393"/>
    </row>
    <row r="3004" spans="1:50" hidden="1" outlineLevel="1" collapsed="1">
      <c r="A3004" s="390"/>
      <c r="B3004" s="394"/>
      <c r="C3004" s="392">
        <f>'UNTD Fed'!$C$90</f>
        <v>0</v>
      </c>
      <c r="D3004" s="392">
        <f>'UNTD Fed'!$D$90</f>
        <v>0</v>
      </c>
      <c r="E3004" s="392">
        <f>'UNTD Fed'!$E$90</f>
        <v>0</v>
      </c>
      <c r="F3004" s="392">
        <f>'UNTD Fed'!$F$90</f>
        <v>0</v>
      </c>
      <c r="G3004" s="392">
        <f>'UNTD Fed'!$G$90</f>
        <v>0</v>
      </c>
      <c r="H3004" s="393"/>
    </row>
    <row r="3005" spans="1:50" hidden="1" outlineLevel="1" collapsed="1">
      <c r="A3005" s="390"/>
      <c r="B3005" s="394"/>
      <c r="C3005" s="392">
        <f>'WTAMU Fed'!$C$90</f>
        <v>0</v>
      </c>
      <c r="D3005" s="392">
        <f>'WTAMU Fed'!$D$90</f>
        <v>0</v>
      </c>
      <c r="E3005" s="392">
        <f>'WTAMU Fed'!$E$90</f>
        <v>0</v>
      </c>
      <c r="F3005" s="392">
        <f>'WTAMU Fed'!$F$90</f>
        <v>0</v>
      </c>
      <c r="G3005" s="392">
        <f>'WTAMU Fed'!$G$90</f>
        <v>0</v>
      </c>
      <c r="H3005" s="393"/>
    </row>
    <row r="3006" spans="1:50" s="403" customFormat="1" collapsed="1">
      <c r="A3006" s="386" t="s">
        <v>138</v>
      </c>
      <c r="B3006" s="395" t="s">
        <v>1034</v>
      </c>
      <c r="C3006" s="396">
        <f>SUM(C2970:C3005)</f>
        <v>0</v>
      </c>
      <c r="D3006" s="396">
        <f>SUM(D2970:D3005)</f>
        <v>0</v>
      </c>
      <c r="E3006" s="396">
        <f>SUM(E2970:E3005)</f>
        <v>0</v>
      </c>
      <c r="F3006" s="396">
        <f>SUM(F2970:F3005)</f>
        <v>0</v>
      </c>
      <c r="G3006" s="396">
        <f>SUM(G2970:G3005)</f>
        <v>0</v>
      </c>
      <c r="H3006" s="397"/>
      <c r="I3006" s="318"/>
      <c r="J3006" s="318"/>
      <c r="K3006" s="318"/>
      <c r="L3006" s="318"/>
      <c r="M3006" s="318"/>
      <c r="N3006" s="318"/>
      <c r="O3006" s="318"/>
      <c r="P3006" s="318"/>
      <c r="Q3006" s="318"/>
      <c r="R3006" s="318"/>
      <c r="S3006" s="318"/>
      <c r="T3006" s="318"/>
      <c r="U3006" s="318"/>
      <c r="V3006" s="318"/>
      <c r="W3006" s="318"/>
      <c r="X3006" s="318"/>
      <c r="Y3006" s="318"/>
      <c r="Z3006" s="318"/>
      <c r="AA3006" s="318"/>
      <c r="AB3006" s="318"/>
      <c r="AC3006" s="318"/>
      <c r="AD3006" s="318"/>
      <c r="AE3006" s="318"/>
      <c r="AF3006" s="318"/>
      <c r="AG3006" s="318"/>
      <c r="AH3006" s="318"/>
      <c r="AI3006" s="318"/>
      <c r="AJ3006" s="318"/>
      <c r="AK3006" s="318"/>
      <c r="AL3006" s="318"/>
      <c r="AM3006" s="318"/>
      <c r="AN3006" s="318"/>
      <c r="AO3006" s="318"/>
      <c r="AP3006" s="318"/>
      <c r="AQ3006" s="318"/>
      <c r="AR3006" s="318"/>
      <c r="AS3006" s="318"/>
      <c r="AT3006" s="318"/>
      <c r="AU3006" s="318"/>
      <c r="AV3006" s="318"/>
      <c r="AW3006" s="318"/>
      <c r="AX3006" s="318"/>
    </row>
    <row r="3007" spans="1:50">
      <c r="C3007" s="404"/>
      <c r="D3007" s="404"/>
      <c r="E3007" s="404"/>
      <c r="F3007" s="404"/>
      <c r="G3007" s="404"/>
    </row>
    <row r="3008" spans="1:50" s="403" customFormat="1">
      <c r="A3008" s="386" t="s">
        <v>1035</v>
      </c>
      <c r="B3008" s="395"/>
      <c r="C3008" s="396"/>
      <c r="D3008" s="396"/>
      <c r="E3008" s="396"/>
      <c r="F3008" s="396"/>
      <c r="G3008" s="396"/>
      <c r="H3008" s="397"/>
      <c r="I3008" s="318"/>
      <c r="J3008" s="318"/>
      <c r="K3008" s="318"/>
      <c r="L3008" s="318"/>
      <c r="M3008" s="318"/>
      <c r="N3008" s="318"/>
      <c r="O3008" s="318"/>
      <c r="P3008" s="318"/>
      <c r="Q3008" s="318"/>
      <c r="R3008" s="318"/>
      <c r="S3008" s="318"/>
      <c r="T3008" s="318"/>
      <c r="U3008" s="318"/>
      <c r="V3008" s="318"/>
      <c r="W3008" s="318"/>
      <c r="X3008" s="318"/>
      <c r="Y3008" s="318"/>
      <c r="Z3008" s="318"/>
      <c r="AA3008" s="318"/>
      <c r="AB3008" s="318"/>
      <c r="AC3008" s="318"/>
      <c r="AD3008" s="318"/>
      <c r="AE3008" s="318"/>
      <c r="AF3008" s="318"/>
      <c r="AG3008" s="318"/>
      <c r="AH3008" s="318"/>
      <c r="AI3008" s="318"/>
      <c r="AJ3008" s="318"/>
      <c r="AK3008" s="318"/>
      <c r="AL3008" s="318"/>
      <c r="AM3008" s="318"/>
      <c r="AN3008" s="318"/>
      <c r="AO3008" s="318"/>
      <c r="AP3008" s="318"/>
      <c r="AQ3008" s="318"/>
      <c r="AR3008" s="318"/>
      <c r="AS3008" s="318"/>
      <c r="AT3008" s="318"/>
      <c r="AU3008" s="318"/>
      <c r="AV3008" s="318"/>
      <c r="AW3008" s="318"/>
      <c r="AX3008" s="318"/>
    </row>
    <row r="3009" spans="1:50" s="403" customFormat="1" hidden="1" outlineLevel="1">
      <c r="A3009" s="386"/>
      <c r="B3009" s="425"/>
      <c r="C3009" s="396">
        <f>'ARL Fed'!$C$93</f>
        <v>0</v>
      </c>
      <c r="D3009" s="396">
        <f>'ARL Fed'!$D$93</f>
        <v>0</v>
      </c>
      <c r="E3009" s="396">
        <f>'ARL Fed'!$E$93</f>
        <v>0</v>
      </c>
      <c r="F3009" s="396">
        <f>'ARL Fed'!$F$93</f>
        <v>0</v>
      </c>
      <c r="G3009" s="396">
        <f>'ARL Fed'!$G$93</f>
        <v>0</v>
      </c>
      <c r="H3009" s="397"/>
      <c r="I3009" s="318"/>
      <c r="J3009" s="318"/>
      <c r="K3009" s="318"/>
      <c r="L3009" s="318"/>
      <c r="M3009" s="318"/>
      <c r="N3009" s="318"/>
      <c r="O3009" s="318"/>
      <c r="P3009" s="318"/>
      <c r="Q3009" s="318"/>
      <c r="R3009" s="318"/>
      <c r="S3009" s="318"/>
      <c r="T3009" s="318"/>
      <c r="U3009" s="318"/>
      <c r="V3009" s="318"/>
      <c r="W3009" s="318"/>
      <c r="X3009" s="318"/>
      <c r="Y3009" s="318"/>
      <c r="Z3009" s="318"/>
      <c r="AA3009" s="318"/>
      <c r="AB3009" s="318"/>
      <c r="AC3009" s="318"/>
      <c r="AD3009" s="318"/>
      <c r="AE3009" s="318"/>
      <c r="AF3009" s="318"/>
      <c r="AG3009" s="318"/>
      <c r="AH3009" s="318"/>
      <c r="AI3009" s="318"/>
      <c r="AJ3009" s="318"/>
      <c r="AK3009" s="318"/>
      <c r="AL3009" s="318"/>
      <c r="AM3009" s="318"/>
      <c r="AN3009" s="318"/>
      <c r="AO3009" s="318"/>
      <c r="AP3009" s="318"/>
      <c r="AQ3009" s="318"/>
      <c r="AR3009" s="318"/>
      <c r="AS3009" s="318"/>
      <c r="AT3009" s="318"/>
      <c r="AU3009" s="318"/>
      <c r="AV3009" s="318"/>
      <c r="AW3009" s="318"/>
      <c r="AX3009" s="318"/>
    </row>
    <row r="3010" spans="1:50" s="403" customFormat="1" hidden="1" outlineLevel="1" collapsed="1">
      <c r="A3010" s="386"/>
      <c r="B3010" s="425"/>
      <c r="C3010" s="396">
        <f>'ASU Fed'!$C$93</f>
        <v>0</v>
      </c>
      <c r="D3010" s="396">
        <f>'ASU Fed'!$D$93</f>
        <v>0</v>
      </c>
      <c r="E3010" s="396">
        <f>'ASU Fed'!$E$93</f>
        <v>0</v>
      </c>
      <c r="F3010" s="396">
        <f>'ASU Fed'!$F$93</f>
        <v>0</v>
      </c>
      <c r="G3010" s="396">
        <f>'ASU Fed'!$G$93</f>
        <v>0</v>
      </c>
      <c r="H3010" s="397"/>
      <c r="I3010" s="318"/>
      <c r="J3010" s="318"/>
      <c r="K3010" s="318"/>
      <c r="L3010" s="318"/>
      <c r="M3010" s="318"/>
      <c r="N3010" s="318"/>
      <c r="O3010" s="318"/>
      <c r="P3010" s="318"/>
      <c r="Q3010" s="318"/>
      <c r="R3010" s="318"/>
      <c r="S3010" s="318"/>
      <c r="T3010" s="318"/>
      <c r="U3010" s="318"/>
      <c r="V3010" s="318"/>
      <c r="W3010" s="318"/>
      <c r="X3010" s="318"/>
      <c r="Y3010" s="318"/>
      <c r="Z3010" s="318"/>
      <c r="AA3010" s="318"/>
      <c r="AB3010" s="318"/>
      <c r="AC3010" s="318"/>
      <c r="AD3010" s="318"/>
      <c r="AE3010" s="318"/>
      <c r="AF3010" s="318"/>
      <c r="AG3010" s="318"/>
      <c r="AH3010" s="318"/>
      <c r="AI3010" s="318"/>
      <c r="AJ3010" s="318"/>
      <c r="AK3010" s="318"/>
      <c r="AL3010" s="318"/>
      <c r="AM3010" s="318"/>
      <c r="AN3010" s="318"/>
      <c r="AO3010" s="318"/>
      <c r="AP3010" s="318"/>
      <c r="AQ3010" s="318"/>
      <c r="AR3010" s="318"/>
      <c r="AS3010" s="318"/>
      <c r="AT3010" s="318"/>
      <c r="AU3010" s="318"/>
      <c r="AV3010" s="318"/>
      <c r="AW3010" s="318"/>
      <c r="AX3010" s="318"/>
    </row>
    <row r="3011" spans="1:50" s="403" customFormat="1" hidden="1" outlineLevel="1" collapsed="1">
      <c r="A3011" s="386"/>
      <c r="B3011" s="425"/>
      <c r="C3011" s="396">
        <f>'AUS1 Fed'!$C$93</f>
        <v>0</v>
      </c>
      <c r="D3011" s="396">
        <f>'AUS1 Fed'!$D$93</f>
        <v>0</v>
      </c>
      <c r="E3011" s="396">
        <f>'AUS1 Fed'!$E$93</f>
        <v>0</v>
      </c>
      <c r="F3011" s="396">
        <f>'AUS1 Fed'!$F$93</f>
        <v>0</v>
      </c>
      <c r="G3011" s="396">
        <f>'AUS1 Fed'!$G$93</f>
        <v>0</v>
      </c>
      <c r="H3011" s="397"/>
      <c r="I3011" s="318"/>
      <c r="J3011" s="318"/>
      <c r="K3011" s="318"/>
      <c r="L3011" s="318"/>
      <c r="M3011" s="318"/>
      <c r="N3011" s="318"/>
      <c r="O3011" s="318"/>
      <c r="P3011" s="318"/>
      <c r="Q3011" s="318"/>
      <c r="R3011" s="318"/>
      <c r="S3011" s="318"/>
      <c r="T3011" s="318"/>
      <c r="U3011" s="318"/>
      <c r="V3011" s="318"/>
      <c r="W3011" s="318"/>
      <c r="X3011" s="318"/>
      <c r="Y3011" s="318"/>
      <c r="Z3011" s="318"/>
      <c r="AA3011" s="318"/>
      <c r="AB3011" s="318"/>
      <c r="AC3011" s="318"/>
      <c r="AD3011" s="318"/>
      <c r="AE3011" s="318"/>
      <c r="AF3011" s="318"/>
      <c r="AG3011" s="318"/>
      <c r="AH3011" s="318"/>
      <c r="AI3011" s="318"/>
      <c r="AJ3011" s="318"/>
      <c r="AK3011" s="318"/>
      <c r="AL3011" s="318"/>
      <c r="AM3011" s="318"/>
      <c r="AN3011" s="318"/>
      <c r="AO3011" s="318"/>
      <c r="AP3011" s="318"/>
      <c r="AQ3011" s="318"/>
      <c r="AR3011" s="318"/>
      <c r="AS3011" s="318"/>
      <c r="AT3011" s="318"/>
      <c r="AU3011" s="318"/>
      <c r="AV3011" s="318"/>
      <c r="AW3011" s="318"/>
      <c r="AX3011" s="318"/>
    </row>
    <row r="3012" spans="1:50" s="403" customFormat="1" hidden="1" outlineLevel="1" collapsed="1">
      <c r="A3012" s="386"/>
      <c r="B3012" s="425"/>
      <c r="C3012" s="396">
        <f>'Dal Fed'!$C$93</f>
        <v>0</v>
      </c>
      <c r="D3012" s="396">
        <f>'Dal Fed'!$D$93</f>
        <v>0</v>
      </c>
      <c r="E3012" s="396">
        <f>'Dal Fed'!$E$93</f>
        <v>0</v>
      </c>
      <c r="F3012" s="396">
        <f>'Dal Fed'!$F$93</f>
        <v>0</v>
      </c>
      <c r="G3012" s="396">
        <f>'Dal Fed'!$G$93</f>
        <v>0</v>
      </c>
      <c r="H3012" s="397"/>
      <c r="I3012" s="318"/>
      <c r="J3012" s="318"/>
      <c r="K3012" s="318"/>
      <c r="L3012" s="318"/>
      <c r="M3012" s="318"/>
      <c r="N3012" s="318"/>
      <c r="O3012" s="318"/>
      <c r="P3012" s="318"/>
      <c r="Q3012" s="318"/>
      <c r="R3012" s="318"/>
      <c r="S3012" s="318"/>
      <c r="T3012" s="318"/>
      <c r="U3012" s="318"/>
      <c r="V3012" s="318"/>
      <c r="W3012" s="318"/>
      <c r="X3012" s="318"/>
      <c r="Y3012" s="318"/>
      <c r="Z3012" s="318"/>
      <c r="AA3012" s="318"/>
      <c r="AB3012" s="318"/>
      <c r="AC3012" s="318"/>
      <c r="AD3012" s="318"/>
      <c r="AE3012" s="318"/>
      <c r="AF3012" s="318"/>
      <c r="AG3012" s="318"/>
      <c r="AH3012" s="318"/>
      <c r="AI3012" s="318"/>
      <c r="AJ3012" s="318"/>
      <c r="AK3012" s="318"/>
      <c r="AL3012" s="318"/>
      <c r="AM3012" s="318"/>
      <c r="AN3012" s="318"/>
      <c r="AO3012" s="318"/>
      <c r="AP3012" s="318"/>
      <c r="AQ3012" s="318"/>
      <c r="AR3012" s="318"/>
      <c r="AS3012" s="318"/>
      <c r="AT3012" s="318"/>
      <c r="AU3012" s="318"/>
      <c r="AV3012" s="318"/>
      <c r="AW3012" s="318"/>
      <c r="AX3012" s="318"/>
    </row>
    <row r="3013" spans="1:50" s="403" customFormat="1" hidden="1" outlineLevel="1" collapsed="1">
      <c r="A3013" s="386"/>
      <c r="B3013" s="425"/>
      <c r="C3013" s="396">
        <f>'E-P Fed'!$C$93</f>
        <v>0</v>
      </c>
      <c r="D3013" s="396">
        <f>'E-P Fed'!$D$93</f>
        <v>0</v>
      </c>
      <c r="E3013" s="396">
        <f>'E-P Fed'!$E$93</f>
        <v>0</v>
      </c>
      <c r="F3013" s="396">
        <f>'E-P Fed'!$F$93</f>
        <v>0</v>
      </c>
      <c r="G3013" s="396">
        <f>'E-P Fed'!$G$93</f>
        <v>0</v>
      </c>
      <c r="H3013" s="397"/>
      <c r="I3013" s="318"/>
      <c r="J3013" s="318"/>
      <c r="K3013" s="318"/>
      <c r="L3013" s="318"/>
      <c r="M3013" s="318"/>
      <c r="N3013" s="318"/>
      <c r="O3013" s="318"/>
      <c r="P3013" s="318"/>
      <c r="Q3013" s="318"/>
      <c r="R3013" s="318"/>
      <c r="S3013" s="318"/>
      <c r="T3013" s="318"/>
      <c r="U3013" s="318"/>
      <c r="V3013" s="318"/>
      <c r="W3013" s="318"/>
      <c r="X3013" s="318"/>
      <c r="Y3013" s="318"/>
      <c r="Z3013" s="318"/>
      <c r="AA3013" s="318"/>
      <c r="AB3013" s="318"/>
      <c r="AC3013" s="318"/>
      <c r="AD3013" s="318"/>
      <c r="AE3013" s="318"/>
      <c r="AF3013" s="318"/>
      <c r="AG3013" s="318"/>
      <c r="AH3013" s="318"/>
      <c r="AI3013" s="318"/>
      <c r="AJ3013" s="318"/>
      <c r="AK3013" s="318"/>
      <c r="AL3013" s="318"/>
      <c r="AM3013" s="318"/>
      <c r="AN3013" s="318"/>
      <c r="AO3013" s="318"/>
      <c r="AP3013" s="318"/>
      <c r="AQ3013" s="318"/>
      <c r="AR3013" s="318"/>
      <c r="AS3013" s="318"/>
      <c r="AT3013" s="318"/>
      <c r="AU3013" s="318"/>
      <c r="AV3013" s="318"/>
      <c r="AW3013" s="318"/>
      <c r="AX3013" s="318"/>
    </row>
    <row r="3014" spans="1:50" s="403" customFormat="1" hidden="1" outlineLevel="1" collapsed="1">
      <c r="A3014" s="386"/>
      <c r="B3014" s="425"/>
      <c r="C3014" s="396">
        <f>'LU Fed'!$C$93</f>
        <v>0</v>
      </c>
      <c r="D3014" s="396">
        <f>'LU Fed'!$D$93</f>
        <v>0</v>
      </c>
      <c r="E3014" s="396">
        <f>'LU Fed'!$E$93</f>
        <v>0</v>
      </c>
      <c r="F3014" s="396">
        <f>'LU Fed'!$F$93</f>
        <v>0</v>
      </c>
      <c r="G3014" s="396">
        <f>'LU Fed'!$G$93</f>
        <v>0</v>
      </c>
      <c r="H3014" s="397"/>
      <c r="I3014" s="318"/>
      <c r="J3014" s="318"/>
      <c r="K3014" s="318"/>
      <c r="L3014" s="318"/>
      <c r="M3014" s="318"/>
      <c r="N3014" s="318"/>
      <c r="O3014" s="318"/>
      <c r="P3014" s="318"/>
      <c r="Q3014" s="318"/>
      <c r="R3014" s="318"/>
      <c r="S3014" s="318"/>
      <c r="T3014" s="318"/>
      <c r="U3014" s="318"/>
      <c r="V3014" s="318"/>
      <c r="W3014" s="318"/>
      <c r="X3014" s="318"/>
      <c r="Y3014" s="318"/>
      <c r="Z3014" s="318"/>
      <c r="AA3014" s="318"/>
      <c r="AB3014" s="318"/>
      <c r="AC3014" s="318"/>
      <c r="AD3014" s="318"/>
      <c r="AE3014" s="318"/>
      <c r="AF3014" s="318"/>
      <c r="AG3014" s="318"/>
      <c r="AH3014" s="318"/>
      <c r="AI3014" s="318"/>
      <c r="AJ3014" s="318"/>
      <c r="AK3014" s="318"/>
      <c r="AL3014" s="318"/>
      <c r="AM3014" s="318"/>
      <c r="AN3014" s="318"/>
      <c r="AO3014" s="318"/>
      <c r="AP3014" s="318"/>
      <c r="AQ3014" s="318"/>
      <c r="AR3014" s="318"/>
      <c r="AS3014" s="318"/>
      <c r="AT3014" s="318"/>
      <c r="AU3014" s="318"/>
      <c r="AV3014" s="318"/>
      <c r="AW3014" s="318"/>
      <c r="AX3014" s="318"/>
    </row>
    <row r="3015" spans="1:50" s="403" customFormat="1" hidden="1" outlineLevel="1" collapsed="1">
      <c r="A3015" s="386"/>
      <c r="B3015" s="425"/>
      <c r="C3015" s="396">
        <f>'MIdWST Fed'!$C$93</f>
        <v>0</v>
      </c>
      <c r="D3015" s="396">
        <f>'MIdWST Fed'!$D$93</f>
        <v>0</v>
      </c>
      <c r="E3015" s="396">
        <f>'MIdWST Fed'!$E$93</f>
        <v>0</v>
      </c>
      <c r="F3015" s="396">
        <f>'MIdWST Fed'!$F$93</f>
        <v>0</v>
      </c>
      <c r="G3015" s="396">
        <f>'MIdWST Fed'!$G$93</f>
        <v>0</v>
      </c>
      <c r="H3015" s="397"/>
      <c r="I3015" s="318"/>
      <c r="J3015" s="318"/>
      <c r="K3015" s="318"/>
      <c r="L3015" s="318"/>
      <c r="M3015" s="318"/>
      <c r="N3015" s="318"/>
      <c r="O3015" s="318"/>
      <c r="P3015" s="318"/>
      <c r="Q3015" s="318"/>
      <c r="R3015" s="318"/>
      <c r="S3015" s="318"/>
      <c r="T3015" s="318"/>
      <c r="U3015" s="318"/>
      <c r="V3015" s="318"/>
      <c r="W3015" s="318"/>
      <c r="X3015" s="318"/>
      <c r="Y3015" s="318"/>
      <c r="Z3015" s="318"/>
      <c r="AA3015" s="318"/>
      <c r="AB3015" s="318"/>
      <c r="AC3015" s="318"/>
      <c r="AD3015" s="318"/>
      <c r="AE3015" s="318"/>
      <c r="AF3015" s="318"/>
      <c r="AG3015" s="318"/>
      <c r="AH3015" s="318"/>
      <c r="AI3015" s="318"/>
      <c r="AJ3015" s="318"/>
      <c r="AK3015" s="318"/>
      <c r="AL3015" s="318"/>
      <c r="AM3015" s="318"/>
      <c r="AN3015" s="318"/>
      <c r="AO3015" s="318"/>
      <c r="AP3015" s="318"/>
      <c r="AQ3015" s="318"/>
      <c r="AR3015" s="318"/>
      <c r="AS3015" s="318"/>
      <c r="AT3015" s="318"/>
      <c r="AU3015" s="318"/>
      <c r="AV3015" s="318"/>
      <c r="AW3015" s="318"/>
      <c r="AX3015" s="318"/>
    </row>
    <row r="3016" spans="1:50" s="403" customFormat="1" hidden="1" outlineLevel="1" collapsed="1">
      <c r="A3016" s="386"/>
      <c r="B3016" s="425"/>
      <c r="C3016" s="396">
        <f>'P-B Fed'!$C$93</f>
        <v>0</v>
      </c>
      <c r="D3016" s="396">
        <f>'P-B Fed'!$D$93</f>
        <v>0</v>
      </c>
      <c r="E3016" s="396">
        <f>'P-B Fed'!$E$93</f>
        <v>0</v>
      </c>
      <c r="F3016" s="396">
        <f>'P-B Fed'!$F$93</f>
        <v>0</v>
      </c>
      <c r="G3016" s="396">
        <f>'P-B Fed'!$G$93</f>
        <v>0</v>
      </c>
      <c r="H3016" s="397"/>
      <c r="I3016" s="318"/>
      <c r="J3016" s="318"/>
      <c r="K3016" s="318"/>
      <c r="L3016" s="318"/>
      <c r="M3016" s="318"/>
      <c r="N3016" s="318"/>
      <c r="O3016" s="318"/>
      <c r="P3016" s="318"/>
      <c r="Q3016" s="318"/>
      <c r="R3016" s="318"/>
      <c r="S3016" s="318"/>
      <c r="T3016" s="318"/>
      <c r="U3016" s="318"/>
      <c r="V3016" s="318"/>
      <c r="W3016" s="318"/>
      <c r="X3016" s="318"/>
      <c r="Y3016" s="318"/>
      <c r="Z3016" s="318"/>
      <c r="AA3016" s="318"/>
      <c r="AB3016" s="318"/>
      <c r="AC3016" s="318"/>
      <c r="AD3016" s="318"/>
      <c r="AE3016" s="318"/>
      <c r="AF3016" s="318"/>
      <c r="AG3016" s="318"/>
      <c r="AH3016" s="318"/>
      <c r="AI3016" s="318"/>
      <c r="AJ3016" s="318"/>
      <c r="AK3016" s="318"/>
      <c r="AL3016" s="318"/>
      <c r="AM3016" s="318"/>
      <c r="AN3016" s="318"/>
      <c r="AO3016" s="318"/>
      <c r="AP3016" s="318"/>
      <c r="AQ3016" s="318"/>
      <c r="AR3016" s="318"/>
      <c r="AS3016" s="318"/>
      <c r="AT3016" s="318"/>
      <c r="AU3016" s="318"/>
      <c r="AV3016" s="318"/>
      <c r="AW3016" s="318"/>
      <c r="AX3016" s="318"/>
    </row>
    <row r="3017" spans="1:50" s="403" customFormat="1" hidden="1" outlineLevel="1" collapsed="1">
      <c r="A3017" s="386"/>
      <c r="B3017" s="425"/>
      <c r="C3017" s="396">
        <f>'PVAMU Fed'!$C$93</f>
        <v>0</v>
      </c>
      <c r="D3017" s="396">
        <f>'PVAMU Fed'!$D$93</f>
        <v>0</v>
      </c>
      <c r="E3017" s="396">
        <f>'PVAMU Fed'!$E$93</f>
        <v>0</v>
      </c>
      <c r="F3017" s="396">
        <f>'PVAMU Fed'!$F$93</f>
        <v>0</v>
      </c>
      <c r="G3017" s="396">
        <f>'PVAMU Fed'!$G$93</f>
        <v>0</v>
      </c>
      <c r="H3017" s="397"/>
      <c r="I3017" s="318"/>
      <c r="J3017" s="318"/>
      <c r="K3017" s="318"/>
      <c r="L3017" s="318"/>
      <c r="M3017" s="318"/>
      <c r="N3017" s="318"/>
      <c r="O3017" s="318"/>
      <c r="P3017" s="318"/>
      <c r="Q3017" s="318"/>
      <c r="R3017" s="318"/>
      <c r="S3017" s="318"/>
      <c r="T3017" s="318"/>
      <c r="U3017" s="318"/>
      <c r="V3017" s="318"/>
      <c r="W3017" s="318"/>
      <c r="X3017" s="318"/>
      <c r="Y3017" s="318"/>
      <c r="Z3017" s="318"/>
      <c r="AA3017" s="318"/>
      <c r="AB3017" s="318"/>
      <c r="AC3017" s="318"/>
      <c r="AD3017" s="318"/>
      <c r="AE3017" s="318"/>
      <c r="AF3017" s="318"/>
      <c r="AG3017" s="318"/>
      <c r="AH3017" s="318"/>
      <c r="AI3017" s="318"/>
      <c r="AJ3017" s="318"/>
      <c r="AK3017" s="318"/>
      <c r="AL3017" s="318"/>
      <c r="AM3017" s="318"/>
      <c r="AN3017" s="318"/>
      <c r="AO3017" s="318"/>
      <c r="AP3017" s="318"/>
      <c r="AQ3017" s="318"/>
      <c r="AR3017" s="318"/>
      <c r="AS3017" s="318"/>
      <c r="AT3017" s="318"/>
      <c r="AU3017" s="318"/>
      <c r="AV3017" s="318"/>
      <c r="AW3017" s="318"/>
      <c r="AX3017" s="318"/>
    </row>
    <row r="3018" spans="1:50" s="403" customFormat="1" hidden="1" outlineLevel="1" collapsed="1">
      <c r="A3018" s="386"/>
      <c r="B3018" s="425"/>
      <c r="C3018" s="396">
        <f>'RGV1 Fed'!$C$93</f>
        <v>0</v>
      </c>
      <c r="D3018" s="396">
        <f>'RGV1 Fed'!$D$93</f>
        <v>0</v>
      </c>
      <c r="E3018" s="396">
        <f>'RGV1 Fed'!$E$93</f>
        <v>0</v>
      </c>
      <c r="F3018" s="396">
        <f>'RGV1 Fed'!$F$93</f>
        <v>0</v>
      </c>
      <c r="G3018" s="396">
        <f>'RGV1 Fed'!$G$93</f>
        <v>0</v>
      </c>
      <c r="H3018" s="397"/>
      <c r="I3018" s="318"/>
      <c r="J3018" s="318"/>
      <c r="K3018" s="318"/>
      <c r="L3018" s="318"/>
      <c r="M3018" s="318"/>
      <c r="N3018" s="318"/>
      <c r="O3018" s="318"/>
      <c r="P3018" s="318"/>
      <c r="Q3018" s="318"/>
      <c r="R3018" s="318"/>
      <c r="S3018" s="318"/>
      <c r="T3018" s="318"/>
      <c r="U3018" s="318"/>
      <c r="V3018" s="318"/>
      <c r="W3018" s="318"/>
      <c r="X3018" s="318"/>
      <c r="Y3018" s="318"/>
      <c r="Z3018" s="318"/>
      <c r="AA3018" s="318"/>
      <c r="AB3018" s="318"/>
      <c r="AC3018" s="318"/>
      <c r="AD3018" s="318"/>
      <c r="AE3018" s="318"/>
      <c r="AF3018" s="318"/>
      <c r="AG3018" s="318"/>
      <c r="AH3018" s="318"/>
      <c r="AI3018" s="318"/>
      <c r="AJ3018" s="318"/>
      <c r="AK3018" s="318"/>
      <c r="AL3018" s="318"/>
      <c r="AM3018" s="318"/>
      <c r="AN3018" s="318"/>
      <c r="AO3018" s="318"/>
      <c r="AP3018" s="318"/>
      <c r="AQ3018" s="318"/>
      <c r="AR3018" s="318"/>
      <c r="AS3018" s="318"/>
      <c r="AT3018" s="318"/>
      <c r="AU3018" s="318"/>
      <c r="AV3018" s="318"/>
      <c r="AW3018" s="318"/>
      <c r="AX3018" s="318"/>
    </row>
    <row r="3019" spans="1:50" s="403" customFormat="1" hidden="1" outlineLevel="1" collapsed="1">
      <c r="A3019" s="386"/>
      <c r="B3019" s="425"/>
      <c r="C3019" s="396">
        <f>'S-A Fed'!$C$93</f>
        <v>0</v>
      </c>
      <c r="D3019" s="396">
        <f>'S-A Fed'!$D$93</f>
        <v>0</v>
      </c>
      <c r="E3019" s="396">
        <f>'S-A Fed'!$E$93</f>
        <v>0</v>
      </c>
      <c r="F3019" s="396">
        <f>'S-A Fed'!$F$93</f>
        <v>0</v>
      </c>
      <c r="G3019" s="396">
        <f>'S-A Fed'!$G$93</f>
        <v>0</v>
      </c>
      <c r="H3019" s="397"/>
      <c r="I3019" s="318"/>
      <c r="J3019" s="318"/>
      <c r="K3019" s="318"/>
      <c r="L3019" s="318"/>
      <c r="M3019" s="318"/>
      <c r="N3019" s="318"/>
      <c r="O3019" s="318"/>
      <c r="P3019" s="318"/>
      <c r="Q3019" s="318"/>
      <c r="R3019" s="318"/>
      <c r="S3019" s="318"/>
      <c r="T3019" s="318"/>
      <c r="U3019" s="318"/>
      <c r="V3019" s="318"/>
      <c r="W3019" s="318"/>
      <c r="X3019" s="318"/>
      <c r="Y3019" s="318"/>
      <c r="Z3019" s="318"/>
      <c r="AA3019" s="318"/>
      <c r="AB3019" s="318"/>
      <c r="AC3019" s="318"/>
      <c r="AD3019" s="318"/>
      <c r="AE3019" s="318"/>
      <c r="AF3019" s="318"/>
      <c r="AG3019" s="318"/>
      <c r="AH3019" s="318"/>
      <c r="AI3019" s="318"/>
      <c r="AJ3019" s="318"/>
      <c r="AK3019" s="318"/>
      <c r="AL3019" s="318"/>
      <c r="AM3019" s="318"/>
      <c r="AN3019" s="318"/>
      <c r="AO3019" s="318"/>
      <c r="AP3019" s="318"/>
      <c r="AQ3019" s="318"/>
      <c r="AR3019" s="318"/>
      <c r="AS3019" s="318"/>
      <c r="AT3019" s="318"/>
      <c r="AU3019" s="318"/>
      <c r="AV3019" s="318"/>
      <c r="AW3019" s="318"/>
      <c r="AX3019" s="318"/>
    </row>
    <row r="3020" spans="1:50" s="403" customFormat="1" hidden="1" outlineLevel="1" collapsed="1">
      <c r="A3020" s="386"/>
      <c r="B3020" s="425"/>
      <c r="C3020" s="396">
        <f>'SFA Fed'!$C$93</f>
        <v>0</v>
      </c>
      <c r="D3020" s="396">
        <f>'SFA Fed'!$D$93</f>
        <v>0</v>
      </c>
      <c r="E3020" s="396">
        <f>'SFA Fed'!$E$93</f>
        <v>0</v>
      </c>
      <c r="F3020" s="396">
        <f>'SFA Fed'!$F$93</f>
        <v>0</v>
      </c>
      <c r="G3020" s="396">
        <f>'SFA Fed'!$G$93</f>
        <v>0</v>
      </c>
      <c r="H3020" s="397"/>
      <c r="I3020" s="318"/>
      <c r="J3020" s="318"/>
      <c r="K3020" s="318"/>
      <c r="L3020" s="318"/>
      <c r="M3020" s="318"/>
      <c r="N3020" s="318"/>
      <c r="O3020" s="318"/>
      <c r="P3020" s="318"/>
      <c r="Q3020" s="318"/>
      <c r="R3020" s="318"/>
      <c r="S3020" s="318"/>
      <c r="T3020" s="318"/>
      <c r="U3020" s="318"/>
      <c r="V3020" s="318"/>
      <c r="W3020" s="318"/>
      <c r="X3020" s="318"/>
      <c r="Y3020" s="318"/>
      <c r="Z3020" s="318"/>
      <c r="AA3020" s="318"/>
      <c r="AB3020" s="318"/>
      <c r="AC3020" s="318"/>
      <c r="AD3020" s="318"/>
      <c r="AE3020" s="318"/>
      <c r="AF3020" s="318"/>
      <c r="AG3020" s="318"/>
      <c r="AH3020" s="318"/>
      <c r="AI3020" s="318"/>
      <c r="AJ3020" s="318"/>
      <c r="AK3020" s="318"/>
      <c r="AL3020" s="318"/>
      <c r="AM3020" s="318"/>
      <c r="AN3020" s="318"/>
      <c r="AO3020" s="318"/>
      <c r="AP3020" s="318"/>
      <c r="AQ3020" s="318"/>
      <c r="AR3020" s="318"/>
      <c r="AS3020" s="318"/>
      <c r="AT3020" s="318"/>
      <c r="AU3020" s="318"/>
      <c r="AV3020" s="318"/>
      <c r="AW3020" s="318"/>
      <c r="AX3020" s="318"/>
    </row>
    <row r="3021" spans="1:50" s="403" customFormat="1" hidden="1" outlineLevel="1" collapsed="1">
      <c r="A3021" s="386"/>
      <c r="B3021" s="425"/>
      <c r="C3021" s="396">
        <f>'SHSU1 Fed'!$C$93</f>
        <v>0</v>
      </c>
      <c r="D3021" s="396">
        <f>'SHSU1 Fed'!$D$93</f>
        <v>0</v>
      </c>
      <c r="E3021" s="396">
        <f>'SHSU1 Fed'!$E$93</f>
        <v>0</v>
      </c>
      <c r="F3021" s="396">
        <f>'SHSU1 Fed'!$F$93</f>
        <v>0</v>
      </c>
      <c r="G3021" s="396">
        <f>'SHSU1 Fed'!$G$93</f>
        <v>0</v>
      </c>
      <c r="H3021" s="397"/>
      <c r="I3021" s="318"/>
      <c r="J3021" s="318"/>
      <c r="K3021" s="318"/>
      <c r="L3021" s="318"/>
      <c r="M3021" s="318"/>
      <c r="N3021" s="318"/>
      <c r="O3021" s="318"/>
      <c r="P3021" s="318"/>
      <c r="Q3021" s="318"/>
      <c r="R3021" s="318"/>
      <c r="S3021" s="318"/>
      <c r="T3021" s="318"/>
      <c r="U3021" s="318"/>
      <c r="V3021" s="318"/>
      <c r="W3021" s="318"/>
      <c r="X3021" s="318"/>
      <c r="Y3021" s="318"/>
      <c r="Z3021" s="318"/>
      <c r="AA3021" s="318"/>
      <c r="AB3021" s="318"/>
      <c r="AC3021" s="318"/>
      <c r="AD3021" s="318"/>
      <c r="AE3021" s="318"/>
      <c r="AF3021" s="318"/>
      <c r="AG3021" s="318"/>
      <c r="AH3021" s="318"/>
      <c r="AI3021" s="318"/>
      <c r="AJ3021" s="318"/>
      <c r="AK3021" s="318"/>
      <c r="AL3021" s="318"/>
      <c r="AM3021" s="318"/>
      <c r="AN3021" s="318"/>
      <c r="AO3021" s="318"/>
      <c r="AP3021" s="318"/>
      <c r="AQ3021" s="318"/>
      <c r="AR3021" s="318"/>
      <c r="AS3021" s="318"/>
      <c r="AT3021" s="318"/>
      <c r="AU3021" s="318"/>
      <c r="AV3021" s="318"/>
      <c r="AW3021" s="318"/>
      <c r="AX3021" s="318"/>
    </row>
    <row r="3022" spans="1:50" s="403" customFormat="1" hidden="1" outlineLevel="1" collapsed="1">
      <c r="A3022" s="386"/>
      <c r="B3022" s="425"/>
      <c r="C3022" s="396">
        <f>'SRSU Fed'!$C$93</f>
        <v>0</v>
      </c>
      <c r="D3022" s="396">
        <f>'SRSU Fed'!$D$93</f>
        <v>0</v>
      </c>
      <c r="E3022" s="396">
        <f>'SRSU Fed'!$E$93</f>
        <v>0</v>
      </c>
      <c r="F3022" s="396">
        <f>'SRSU Fed'!$F$93</f>
        <v>0</v>
      </c>
      <c r="G3022" s="396">
        <f>'SRSU Fed'!$G$93</f>
        <v>0</v>
      </c>
      <c r="H3022" s="397"/>
      <c r="I3022" s="318"/>
      <c r="J3022" s="318"/>
      <c r="K3022" s="318"/>
      <c r="L3022" s="318"/>
      <c r="M3022" s="318"/>
      <c r="N3022" s="318"/>
      <c r="O3022" s="318"/>
      <c r="P3022" s="318"/>
      <c r="Q3022" s="318"/>
      <c r="R3022" s="318"/>
      <c r="S3022" s="318"/>
      <c r="T3022" s="318"/>
      <c r="U3022" s="318"/>
      <c r="V3022" s="318"/>
      <c r="W3022" s="318"/>
      <c r="X3022" s="318"/>
      <c r="Y3022" s="318"/>
      <c r="Z3022" s="318"/>
      <c r="AA3022" s="318"/>
      <c r="AB3022" s="318"/>
      <c r="AC3022" s="318"/>
      <c r="AD3022" s="318"/>
      <c r="AE3022" s="318"/>
      <c r="AF3022" s="318"/>
      <c r="AG3022" s="318"/>
      <c r="AH3022" s="318"/>
      <c r="AI3022" s="318"/>
      <c r="AJ3022" s="318"/>
      <c r="AK3022" s="318"/>
      <c r="AL3022" s="318"/>
      <c r="AM3022" s="318"/>
      <c r="AN3022" s="318"/>
      <c r="AO3022" s="318"/>
      <c r="AP3022" s="318"/>
      <c r="AQ3022" s="318"/>
      <c r="AR3022" s="318"/>
      <c r="AS3022" s="318"/>
      <c r="AT3022" s="318"/>
      <c r="AU3022" s="318"/>
      <c r="AV3022" s="318"/>
      <c r="AW3022" s="318"/>
      <c r="AX3022" s="318"/>
    </row>
    <row r="3023" spans="1:50" s="403" customFormat="1" hidden="1" outlineLevel="1" collapsed="1">
      <c r="A3023" s="386"/>
      <c r="B3023" s="425"/>
      <c r="C3023" s="396">
        <f>'TAMIU Fed'!$C$93</f>
        <v>0</v>
      </c>
      <c r="D3023" s="396">
        <f>'TAMIU Fed'!$D$93</f>
        <v>0</v>
      </c>
      <c r="E3023" s="396">
        <f>'TAMIU Fed'!$E$93</f>
        <v>0</v>
      </c>
      <c r="F3023" s="396">
        <f>'TAMIU Fed'!$F$93</f>
        <v>0</v>
      </c>
      <c r="G3023" s="396">
        <f>'TAMIU Fed'!$G$93</f>
        <v>0</v>
      </c>
      <c r="H3023" s="397"/>
      <c r="I3023" s="318"/>
      <c r="J3023" s="318"/>
      <c r="K3023" s="318"/>
      <c r="L3023" s="318"/>
      <c r="M3023" s="318"/>
      <c r="N3023" s="318"/>
      <c r="O3023" s="318"/>
      <c r="P3023" s="318"/>
      <c r="Q3023" s="318"/>
      <c r="R3023" s="318"/>
      <c r="S3023" s="318"/>
      <c r="T3023" s="318"/>
      <c r="U3023" s="318"/>
      <c r="V3023" s="318"/>
      <c r="W3023" s="318"/>
      <c r="X3023" s="318"/>
      <c r="Y3023" s="318"/>
      <c r="Z3023" s="318"/>
      <c r="AA3023" s="318"/>
      <c r="AB3023" s="318"/>
      <c r="AC3023" s="318"/>
      <c r="AD3023" s="318"/>
      <c r="AE3023" s="318"/>
      <c r="AF3023" s="318"/>
      <c r="AG3023" s="318"/>
      <c r="AH3023" s="318"/>
      <c r="AI3023" s="318"/>
      <c r="AJ3023" s="318"/>
      <c r="AK3023" s="318"/>
      <c r="AL3023" s="318"/>
      <c r="AM3023" s="318"/>
      <c r="AN3023" s="318"/>
      <c r="AO3023" s="318"/>
      <c r="AP3023" s="318"/>
      <c r="AQ3023" s="318"/>
      <c r="AR3023" s="318"/>
      <c r="AS3023" s="318"/>
      <c r="AT3023" s="318"/>
      <c r="AU3023" s="318"/>
      <c r="AV3023" s="318"/>
      <c r="AW3023" s="318"/>
      <c r="AX3023" s="318"/>
    </row>
    <row r="3024" spans="1:50" s="403" customFormat="1" hidden="1" outlineLevel="1" collapsed="1">
      <c r="A3024" s="386"/>
      <c r="B3024" s="425"/>
      <c r="C3024" s="396">
        <f>'TAMU Fed'!$C$93</f>
        <v>0</v>
      </c>
      <c r="D3024" s="396">
        <f>'TAMU Fed'!$D$93</f>
        <v>0</v>
      </c>
      <c r="E3024" s="396">
        <f>'TAMU Fed'!$E$93</f>
        <v>0</v>
      </c>
      <c r="F3024" s="396">
        <f>'TAMU Fed'!$F$93</f>
        <v>0</v>
      </c>
      <c r="G3024" s="396">
        <f>'TAMU Fed'!$G$93</f>
        <v>0</v>
      </c>
      <c r="H3024" s="397"/>
      <c r="I3024" s="318"/>
      <c r="J3024" s="318"/>
      <c r="K3024" s="318"/>
      <c r="L3024" s="318"/>
      <c r="M3024" s="318"/>
      <c r="N3024" s="318"/>
      <c r="O3024" s="318"/>
      <c r="P3024" s="318"/>
      <c r="Q3024" s="318"/>
      <c r="R3024" s="318"/>
      <c r="S3024" s="318"/>
      <c r="T3024" s="318"/>
      <c r="U3024" s="318"/>
      <c r="V3024" s="318"/>
      <c r="W3024" s="318"/>
      <c r="X3024" s="318"/>
      <c r="Y3024" s="318"/>
      <c r="Z3024" s="318"/>
      <c r="AA3024" s="318"/>
      <c r="AB3024" s="318"/>
      <c r="AC3024" s="318"/>
      <c r="AD3024" s="318"/>
      <c r="AE3024" s="318"/>
      <c r="AF3024" s="318"/>
      <c r="AG3024" s="318"/>
      <c r="AH3024" s="318"/>
      <c r="AI3024" s="318"/>
      <c r="AJ3024" s="318"/>
      <c r="AK3024" s="318"/>
      <c r="AL3024" s="318"/>
      <c r="AM3024" s="318"/>
      <c r="AN3024" s="318"/>
      <c r="AO3024" s="318"/>
      <c r="AP3024" s="318"/>
      <c r="AQ3024" s="318"/>
      <c r="AR3024" s="318"/>
      <c r="AS3024" s="318"/>
      <c r="AT3024" s="318"/>
      <c r="AU3024" s="318"/>
      <c r="AV3024" s="318"/>
      <c r="AW3024" s="318"/>
      <c r="AX3024" s="318"/>
    </row>
    <row r="3025" spans="1:50" s="403" customFormat="1" hidden="1" outlineLevel="1" collapsed="1">
      <c r="A3025" s="386"/>
      <c r="B3025" s="425"/>
      <c r="C3025" s="396">
        <f>'TAMUC Fed'!$C$93</f>
        <v>0</v>
      </c>
      <c r="D3025" s="396">
        <f>'TAMUC Fed'!$D$93</f>
        <v>0</v>
      </c>
      <c r="E3025" s="396">
        <f>'TAMUC Fed'!$E$93</f>
        <v>0</v>
      </c>
      <c r="F3025" s="396">
        <f>'TAMUC Fed'!$F$93</f>
        <v>0</v>
      </c>
      <c r="G3025" s="396">
        <f>'TAMUC Fed'!$G$93</f>
        <v>0</v>
      </c>
      <c r="H3025" s="397"/>
      <c r="I3025" s="318"/>
      <c r="J3025" s="318"/>
      <c r="K3025" s="318"/>
      <c r="L3025" s="318"/>
      <c r="M3025" s="318"/>
      <c r="N3025" s="318"/>
      <c r="O3025" s="318"/>
      <c r="P3025" s="318"/>
      <c r="Q3025" s="318"/>
      <c r="R3025" s="318"/>
      <c r="S3025" s="318"/>
      <c r="T3025" s="318"/>
      <c r="U3025" s="318"/>
      <c r="V3025" s="318"/>
      <c r="W3025" s="318"/>
      <c r="X3025" s="318"/>
      <c r="Y3025" s="318"/>
      <c r="Z3025" s="318"/>
      <c r="AA3025" s="318"/>
      <c r="AB3025" s="318"/>
      <c r="AC3025" s="318"/>
      <c r="AD3025" s="318"/>
      <c r="AE3025" s="318"/>
      <c r="AF3025" s="318"/>
      <c r="AG3025" s="318"/>
      <c r="AH3025" s="318"/>
      <c r="AI3025" s="318"/>
      <c r="AJ3025" s="318"/>
      <c r="AK3025" s="318"/>
      <c r="AL3025" s="318"/>
      <c r="AM3025" s="318"/>
      <c r="AN3025" s="318"/>
      <c r="AO3025" s="318"/>
      <c r="AP3025" s="318"/>
      <c r="AQ3025" s="318"/>
      <c r="AR3025" s="318"/>
      <c r="AS3025" s="318"/>
      <c r="AT3025" s="318"/>
      <c r="AU3025" s="318"/>
      <c r="AV3025" s="318"/>
      <c r="AW3025" s="318"/>
      <c r="AX3025" s="318"/>
    </row>
    <row r="3026" spans="1:50" s="403" customFormat="1" hidden="1" outlineLevel="1" collapsed="1">
      <c r="A3026" s="386"/>
      <c r="B3026" s="425"/>
      <c r="C3026" s="396">
        <f>'TAMUCC Fed'!$C$93</f>
        <v>0</v>
      </c>
      <c r="D3026" s="396">
        <f>'TAMUCC Fed'!$D$93</f>
        <v>0</v>
      </c>
      <c r="E3026" s="396">
        <f>'TAMUCC Fed'!$E$93</f>
        <v>0</v>
      </c>
      <c r="F3026" s="396">
        <f>'TAMUCC Fed'!$F$93</f>
        <v>0</v>
      </c>
      <c r="G3026" s="396">
        <f>'TAMUCC Fed'!$G$93</f>
        <v>0</v>
      </c>
      <c r="H3026" s="397"/>
      <c r="I3026" s="318"/>
      <c r="J3026" s="318"/>
      <c r="K3026" s="318"/>
      <c r="L3026" s="318"/>
      <c r="M3026" s="318"/>
      <c r="N3026" s="318"/>
      <c r="O3026" s="318"/>
      <c r="P3026" s="318"/>
      <c r="Q3026" s="318"/>
      <c r="R3026" s="318"/>
      <c r="S3026" s="318"/>
      <c r="T3026" s="318"/>
      <c r="U3026" s="318"/>
      <c r="V3026" s="318"/>
      <c r="W3026" s="318"/>
      <c r="X3026" s="318"/>
      <c r="Y3026" s="318"/>
      <c r="Z3026" s="318"/>
      <c r="AA3026" s="318"/>
      <c r="AB3026" s="318"/>
      <c r="AC3026" s="318"/>
      <c r="AD3026" s="318"/>
      <c r="AE3026" s="318"/>
      <c r="AF3026" s="318"/>
      <c r="AG3026" s="318"/>
      <c r="AH3026" s="318"/>
      <c r="AI3026" s="318"/>
      <c r="AJ3026" s="318"/>
      <c r="AK3026" s="318"/>
      <c r="AL3026" s="318"/>
      <c r="AM3026" s="318"/>
      <c r="AN3026" s="318"/>
      <c r="AO3026" s="318"/>
      <c r="AP3026" s="318"/>
      <c r="AQ3026" s="318"/>
      <c r="AR3026" s="318"/>
      <c r="AS3026" s="318"/>
      <c r="AT3026" s="318"/>
      <c r="AU3026" s="318"/>
      <c r="AV3026" s="318"/>
      <c r="AW3026" s="318"/>
      <c r="AX3026" s="318"/>
    </row>
    <row r="3027" spans="1:50" s="403" customFormat="1" hidden="1" outlineLevel="1" collapsed="1">
      <c r="A3027" s="386"/>
      <c r="B3027" s="425"/>
      <c r="C3027" s="396">
        <f>'TAMUCT Fed'!$C$93</f>
        <v>0</v>
      </c>
      <c r="D3027" s="396">
        <f>'TAMUCT Fed'!$D$93</f>
        <v>0</v>
      </c>
      <c r="E3027" s="396">
        <f>'TAMUCT Fed'!$E$93</f>
        <v>0</v>
      </c>
      <c r="F3027" s="396">
        <f>'TAMUCT Fed'!$F$93</f>
        <v>0</v>
      </c>
      <c r="G3027" s="396">
        <f>'TAMUCT Fed'!$G$93</f>
        <v>0</v>
      </c>
      <c r="H3027" s="397"/>
      <c r="I3027" s="318"/>
      <c r="J3027" s="318"/>
      <c r="K3027" s="318"/>
      <c r="L3027" s="318"/>
      <c r="M3027" s="318"/>
      <c r="N3027" s="318"/>
      <c r="O3027" s="318"/>
      <c r="P3027" s="318"/>
      <c r="Q3027" s="318"/>
      <c r="R3027" s="318"/>
      <c r="S3027" s="318"/>
      <c r="T3027" s="318"/>
      <c r="U3027" s="318"/>
      <c r="V3027" s="318"/>
      <c r="W3027" s="318"/>
      <c r="X3027" s="318"/>
      <c r="Y3027" s="318"/>
      <c r="Z3027" s="318"/>
      <c r="AA3027" s="318"/>
      <c r="AB3027" s="318"/>
      <c r="AC3027" s="318"/>
      <c r="AD3027" s="318"/>
      <c r="AE3027" s="318"/>
      <c r="AF3027" s="318"/>
      <c r="AG3027" s="318"/>
      <c r="AH3027" s="318"/>
      <c r="AI3027" s="318"/>
      <c r="AJ3027" s="318"/>
      <c r="AK3027" s="318"/>
      <c r="AL3027" s="318"/>
      <c r="AM3027" s="318"/>
      <c r="AN3027" s="318"/>
      <c r="AO3027" s="318"/>
      <c r="AP3027" s="318"/>
      <c r="AQ3027" s="318"/>
      <c r="AR3027" s="318"/>
      <c r="AS3027" s="318"/>
      <c r="AT3027" s="318"/>
      <c r="AU3027" s="318"/>
      <c r="AV3027" s="318"/>
      <c r="AW3027" s="318"/>
      <c r="AX3027" s="318"/>
    </row>
    <row r="3028" spans="1:50" s="403" customFormat="1" hidden="1" outlineLevel="1" collapsed="1">
      <c r="A3028" s="386"/>
      <c r="B3028" s="425"/>
      <c r="C3028" s="396">
        <f>'TAMUG Fed'!$C$93</f>
        <v>0</v>
      </c>
      <c r="D3028" s="396">
        <f>'TAMUG Fed'!$D$93</f>
        <v>0</v>
      </c>
      <c r="E3028" s="396">
        <f>'TAMUG Fed'!$E$93</f>
        <v>0</v>
      </c>
      <c r="F3028" s="396">
        <f>'TAMUG Fed'!$F$93</f>
        <v>0</v>
      </c>
      <c r="G3028" s="396">
        <f>'TAMUG Fed'!$G$93</f>
        <v>0</v>
      </c>
      <c r="H3028" s="397"/>
      <c r="I3028" s="318"/>
      <c r="J3028" s="318"/>
      <c r="K3028" s="318"/>
      <c r="L3028" s="318"/>
      <c r="M3028" s="318"/>
      <c r="N3028" s="318"/>
      <c r="O3028" s="318"/>
      <c r="P3028" s="318"/>
      <c r="Q3028" s="318"/>
      <c r="R3028" s="318"/>
      <c r="S3028" s="318"/>
      <c r="T3028" s="318"/>
      <c r="U3028" s="318"/>
      <c r="V3028" s="318"/>
      <c r="W3028" s="318"/>
      <c r="X3028" s="318"/>
      <c r="Y3028" s="318"/>
      <c r="Z3028" s="318"/>
      <c r="AA3028" s="318"/>
      <c r="AB3028" s="318"/>
      <c r="AC3028" s="318"/>
      <c r="AD3028" s="318"/>
      <c r="AE3028" s="318"/>
      <c r="AF3028" s="318"/>
      <c r="AG3028" s="318"/>
      <c r="AH3028" s="318"/>
      <c r="AI3028" s="318"/>
      <c r="AJ3028" s="318"/>
      <c r="AK3028" s="318"/>
      <c r="AL3028" s="318"/>
      <c r="AM3028" s="318"/>
      <c r="AN3028" s="318"/>
      <c r="AO3028" s="318"/>
      <c r="AP3028" s="318"/>
      <c r="AQ3028" s="318"/>
      <c r="AR3028" s="318"/>
      <c r="AS3028" s="318"/>
      <c r="AT3028" s="318"/>
      <c r="AU3028" s="318"/>
      <c r="AV3028" s="318"/>
      <c r="AW3028" s="318"/>
      <c r="AX3028" s="318"/>
    </row>
    <row r="3029" spans="1:50" s="403" customFormat="1" hidden="1" outlineLevel="1" collapsed="1">
      <c r="A3029" s="386"/>
      <c r="B3029" s="425"/>
      <c r="C3029" s="396">
        <f>'TAMUK Fed'!$C$93</f>
        <v>0</v>
      </c>
      <c r="D3029" s="396">
        <f>'TAMUK Fed'!$D$93</f>
        <v>0</v>
      </c>
      <c r="E3029" s="396">
        <f>'TAMUK Fed'!$E$93</f>
        <v>0</v>
      </c>
      <c r="F3029" s="396">
        <f>'TAMUK Fed'!$F$93</f>
        <v>0</v>
      </c>
      <c r="G3029" s="396">
        <f>'TAMUK Fed'!$G$93</f>
        <v>0</v>
      </c>
      <c r="H3029" s="397"/>
      <c r="I3029" s="318"/>
      <c r="J3029" s="318"/>
      <c r="K3029" s="318"/>
      <c r="L3029" s="318"/>
      <c r="M3029" s="318"/>
      <c r="N3029" s="318"/>
      <c r="O3029" s="318"/>
      <c r="P3029" s="318"/>
      <c r="Q3029" s="318"/>
      <c r="R3029" s="318"/>
      <c r="S3029" s="318"/>
      <c r="T3029" s="318"/>
      <c r="U3029" s="318"/>
      <c r="V3029" s="318"/>
      <c r="W3029" s="318"/>
      <c r="X3029" s="318"/>
      <c r="Y3029" s="318"/>
      <c r="Z3029" s="318"/>
      <c r="AA3029" s="318"/>
      <c r="AB3029" s="318"/>
      <c r="AC3029" s="318"/>
      <c r="AD3029" s="318"/>
      <c r="AE3029" s="318"/>
      <c r="AF3029" s="318"/>
      <c r="AG3029" s="318"/>
      <c r="AH3029" s="318"/>
      <c r="AI3029" s="318"/>
      <c r="AJ3029" s="318"/>
      <c r="AK3029" s="318"/>
      <c r="AL3029" s="318"/>
      <c r="AM3029" s="318"/>
      <c r="AN3029" s="318"/>
      <c r="AO3029" s="318"/>
      <c r="AP3029" s="318"/>
      <c r="AQ3029" s="318"/>
      <c r="AR3029" s="318"/>
      <c r="AS3029" s="318"/>
      <c r="AT3029" s="318"/>
      <c r="AU3029" s="318"/>
      <c r="AV3029" s="318"/>
      <c r="AW3029" s="318"/>
      <c r="AX3029" s="318"/>
    </row>
    <row r="3030" spans="1:50" s="403" customFormat="1" hidden="1" outlineLevel="1" collapsed="1">
      <c r="A3030" s="386"/>
      <c r="B3030" s="425"/>
      <c r="C3030" s="396">
        <f>'TAMUSA Fed'!$C$93</f>
        <v>0</v>
      </c>
      <c r="D3030" s="396">
        <f>'TAMUSA Fed'!$D$93</f>
        <v>0</v>
      </c>
      <c r="E3030" s="396">
        <f>'TAMUSA Fed'!$E$93</f>
        <v>0</v>
      </c>
      <c r="F3030" s="396">
        <f>'TAMUSA Fed'!$F$93</f>
        <v>0</v>
      </c>
      <c r="G3030" s="396">
        <f>'TAMUSA Fed'!$G$93</f>
        <v>0</v>
      </c>
      <c r="H3030" s="397"/>
      <c r="I3030" s="318"/>
      <c r="J3030" s="318"/>
      <c r="K3030" s="318"/>
      <c r="L3030" s="318"/>
      <c r="M3030" s="318"/>
      <c r="N3030" s="318"/>
      <c r="O3030" s="318"/>
      <c r="P3030" s="318"/>
      <c r="Q3030" s="318"/>
      <c r="R3030" s="318"/>
      <c r="S3030" s="318"/>
      <c r="T3030" s="318"/>
      <c r="U3030" s="318"/>
      <c r="V3030" s="318"/>
      <c r="W3030" s="318"/>
      <c r="X3030" s="318"/>
      <c r="Y3030" s="318"/>
      <c r="Z3030" s="318"/>
      <c r="AA3030" s="318"/>
      <c r="AB3030" s="318"/>
      <c r="AC3030" s="318"/>
      <c r="AD3030" s="318"/>
      <c r="AE3030" s="318"/>
      <c r="AF3030" s="318"/>
      <c r="AG3030" s="318"/>
      <c r="AH3030" s="318"/>
      <c r="AI3030" s="318"/>
      <c r="AJ3030" s="318"/>
      <c r="AK3030" s="318"/>
      <c r="AL3030" s="318"/>
      <c r="AM3030" s="318"/>
      <c r="AN3030" s="318"/>
      <c r="AO3030" s="318"/>
      <c r="AP3030" s="318"/>
      <c r="AQ3030" s="318"/>
      <c r="AR3030" s="318"/>
      <c r="AS3030" s="318"/>
      <c r="AT3030" s="318"/>
      <c r="AU3030" s="318"/>
      <c r="AV3030" s="318"/>
      <c r="AW3030" s="318"/>
      <c r="AX3030" s="318"/>
    </row>
    <row r="3031" spans="1:50" s="403" customFormat="1" hidden="1" outlineLevel="1" collapsed="1">
      <c r="A3031" s="386"/>
      <c r="B3031" s="425"/>
      <c r="C3031" s="396">
        <f>'TAMUT Fed'!$C$93</f>
        <v>0</v>
      </c>
      <c r="D3031" s="396">
        <f>'TAMUT Fed'!$D$93</f>
        <v>0</v>
      </c>
      <c r="E3031" s="396">
        <f>'TAMUT Fed'!$E$93</f>
        <v>0</v>
      </c>
      <c r="F3031" s="396">
        <f>'TAMUT Fed'!$F$93</f>
        <v>0</v>
      </c>
      <c r="G3031" s="396">
        <f>'TAMUT Fed'!$G$93</f>
        <v>0</v>
      </c>
      <c r="H3031" s="397"/>
      <c r="I3031" s="318"/>
      <c r="J3031" s="318"/>
      <c r="K3031" s="318"/>
      <c r="L3031" s="318"/>
      <c r="M3031" s="318"/>
      <c r="N3031" s="318"/>
      <c r="O3031" s="318"/>
      <c r="P3031" s="318"/>
      <c r="Q3031" s="318"/>
      <c r="R3031" s="318"/>
      <c r="S3031" s="318"/>
      <c r="T3031" s="318"/>
      <c r="U3031" s="318"/>
      <c r="V3031" s="318"/>
      <c r="W3031" s="318"/>
      <c r="X3031" s="318"/>
      <c r="Y3031" s="318"/>
      <c r="Z3031" s="318"/>
      <c r="AA3031" s="318"/>
      <c r="AB3031" s="318"/>
      <c r="AC3031" s="318"/>
      <c r="AD3031" s="318"/>
      <c r="AE3031" s="318"/>
      <c r="AF3031" s="318"/>
      <c r="AG3031" s="318"/>
      <c r="AH3031" s="318"/>
      <c r="AI3031" s="318"/>
      <c r="AJ3031" s="318"/>
      <c r="AK3031" s="318"/>
      <c r="AL3031" s="318"/>
      <c r="AM3031" s="318"/>
      <c r="AN3031" s="318"/>
      <c r="AO3031" s="318"/>
      <c r="AP3031" s="318"/>
      <c r="AQ3031" s="318"/>
      <c r="AR3031" s="318"/>
      <c r="AS3031" s="318"/>
      <c r="AT3031" s="318"/>
      <c r="AU3031" s="318"/>
      <c r="AV3031" s="318"/>
      <c r="AW3031" s="318"/>
      <c r="AX3031" s="318"/>
    </row>
    <row r="3032" spans="1:50" s="403" customFormat="1" hidden="1" outlineLevel="1" collapsed="1">
      <c r="A3032" s="386"/>
      <c r="B3032" s="425"/>
      <c r="C3032" s="396">
        <f>'TARLST Fed'!$C$93</f>
        <v>0</v>
      </c>
      <c r="D3032" s="396">
        <f>'TARLST Fed'!$D$93</f>
        <v>0</v>
      </c>
      <c r="E3032" s="396">
        <f>'TARLST Fed'!$E$93</f>
        <v>0</v>
      </c>
      <c r="F3032" s="396">
        <f>'TARLST Fed'!$F$93</f>
        <v>0</v>
      </c>
      <c r="G3032" s="396">
        <f>'TARLST Fed'!$G$93</f>
        <v>0</v>
      </c>
      <c r="H3032" s="397"/>
      <c r="I3032" s="318"/>
      <c r="J3032" s="318"/>
      <c r="K3032" s="318"/>
      <c r="L3032" s="318"/>
      <c r="M3032" s="318"/>
      <c r="N3032" s="318"/>
      <c r="O3032" s="318"/>
      <c r="P3032" s="318"/>
      <c r="Q3032" s="318"/>
      <c r="R3032" s="318"/>
      <c r="S3032" s="318"/>
      <c r="T3032" s="318"/>
      <c r="U3032" s="318"/>
      <c r="V3032" s="318"/>
      <c r="W3032" s="318"/>
      <c r="X3032" s="318"/>
      <c r="Y3032" s="318"/>
      <c r="Z3032" s="318"/>
      <c r="AA3032" s="318"/>
      <c r="AB3032" s="318"/>
      <c r="AC3032" s="318"/>
      <c r="AD3032" s="318"/>
      <c r="AE3032" s="318"/>
      <c r="AF3032" s="318"/>
      <c r="AG3032" s="318"/>
      <c r="AH3032" s="318"/>
      <c r="AI3032" s="318"/>
      <c r="AJ3032" s="318"/>
      <c r="AK3032" s="318"/>
      <c r="AL3032" s="318"/>
      <c r="AM3032" s="318"/>
      <c r="AN3032" s="318"/>
      <c r="AO3032" s="318"/>
      <c r="AP3032" s="318"/>
      <c r="AQ3032" s="318"/>
      <c r="AR3032" s="318"/>
      <c r="AS3032" s="318"/>
      <c r="AT3032" s="318"/>
      <c r="AU3032" s="318"/>
      <c r="AV3032" s="318"/>
      <c r="AW3032" s="318"/>
      <c r="AX3032" s="318"/>
    </row>
    <row r="3033" spans="1:50" s="403" customFormat="1" hidden="1" outlineLevel="1" collapsed="1">
      <c r="A3033" s="386"/>
      <c r="B3033" s="425"/>
      <c r="C3033" s="396">
        <f>'TSU Fed'!$C$93</f>
        <v>0</v>
      </c>
      <c r="D3033" s="396">
        <f>'TSU Fed'!$D$93</f>
        <v>0</v>
      </c>
      <c r="E3033" s="396">
        <f>'TSU Fed'!$E$93</f>
        <v>0</v>
      </c>
      <c r="F3033" s="396">
        <f>'TSU Fed'!$F$93</f>
        <v>0</v>
      </c>
      <c r="G3033" s="396">
        <f>'TSU Fed'!$G$93</f>
        <v>0</v>
      </c>
      <c r="H3033" s="397"/>
      <c r="I3033" s="318"/>
      <c r="J3033" s="318"/>
      <c r="K3033" s="318"/>
      <c r="L3033" s="318"/>
      <c r="M3033" s="318"/>
      <c r="N3033" s="318"/>
      <c r="O3033" s="318"/>
      <c r="P3033" s="318"/>
      <c r="Q3033" s="318"/>
      <c r="R3033" s="318"/>
      <c r="S3033" s="318"/>
      <c r="T3033" s="318"/>
      <c r="U3033" s="318"/>
      <c r="V3033" s="318"/>
      <c r="W3033" s="318"/>
      <c r="X3033" s="318"/>
      <c r="Y3033" s="318"/>
      <c r="Z3033" s="318"/>
      <c r="AA3033" s="318"/>
      <c r="AB3033" s="318"/>
      <c r="AC3033" s="318"/>
      <c r="AD3033" s="318"/>
      <c r="AE3033" s="318"/>
      <c r="AF3033" s="318"/>
      <c r="AG3033" s="318"/>
      <c r="AH3033" s="318"/>
      <c r="AI3033" s="318"/>
      <c r="AJ3033" s="318"/>
      <c r="AK3033" s="318"/>
      <c r="AL3033" s="318"/>
      <c r="AM3033" s="318"/>
      <c r="AN3033" s="318"/>
      <c r="AO3033" s="318"/>
      <c r="AP3033" s="318"/>
      <c r="AQ3033" s="318"/>
      <c r="AR3033" s="318"/>
      <c r="AS3033" s="318"/>
      <c r="AT3033" s="318"/>
      <c r="AU3033" s="318"/>
      <c r="AV3033" s="318"/>
      <c r="AW3033" s="318"/>
      <c r="AX3033" s="318"/>
    </row>
    <row r="3034" spans="1:50" s="403" customFormat="1" hidden="1" outlineLevel="1" collapsed="1">
      <c r="A3034" s="386"/>
      <c r="B3034" s="425"/>
      <c r="C3034" s="396">
        <f>'TTU Fed'!$C$93</f>
        <v>0</v>
      </c>
      <c r="D3034" s="396">
        <f>'TTU Fed'!$D$93</f>
        <v>0</v>
      </c>
      <c r="E3034" s="396">
        <f>'TTU Fed'!$E$93</f>
        <v>0</v>
      </c>
      <c r="F3034" s="396">
        <f>'TTU Fed'!$F$93</f>
        <v>0</v>
      </c>
      <c r="G3034" s="396">
        <f>'TTU Fed'!$G$93</f>
        <v>0</v>
      </c>
      <c r="H3034" s="397"/>
      <c r="I3034" s="318"/>
      <c r="J3034" s="318"/>
      <c r="K3034" s="318"/>
      <c r="L3034" s="318"/>
      <c r="M3034" s="318"/>
      <c r="N3034" s="318"/>
      <c r="O3034" s="318"/>
      <c r="P3034" s="318"/>
      <c r="Q3034" s="318"/>
      <c r="R3034" s="318"/>
      <c r="S3034" s="318"/>
      <c r="T3034" s="318"/>
      <c r="U3034" s="318"/>
      <c r="V3034" s="318"/>
      <c r="W3034" s="318"/>
      <c r="X3034" s="318"/>
      <c r="Y3034" s="318"/>
      <c r="Z3034" s="318"/>
      <c r="AA3034" s="318"/>
      <c r="AB3034" s="318"/>
      <c r="AC3034" s="318"/>
      <c r="AD3034" s="318"/>
      <c r="AE3034" s="318"/>
      <c r="AF3034" s="318"/>
      <c r="AG3034" s="318"/>
      <c r="AH3034" s="318"/>
      <c r="AI3034" s="318"/>
      <c r="AJ3034" s="318"/>
      <c r="AK3034" s="318"/>
      <c r="AL3034" s="318"/>
      <c r="AM3034" s="318"/>
      <c r="AN3034" s="318"/>
      <c r="AO3034" s="318"/>
      <c r="AP3034" s="318"/>
      <c r="AQ3034" s="318"/>
      <c r="AR3034" s="318"/>
      <c r="AS3034" s="318"/>
      <c r="AT3034" s="318"/>
      <c r="AU3034" s="318"/>
      <c r="AV3034" s="318"/>
      <c r="AW3034" s="318"/>
      <c r="AX3034" s="318"/>
    </row>
    <row r="3035" spans="1:50" s="403" customFormat="1" hidden="1" outlineLevel="1" collapsed="1">
      <c r="A3035" s="386"/>
      <c r="B3035" s="425"/>
      <c r="C3035" s="396">
        <f>'TWU Fed'!$C$93</f>
        <v>0</v>
      </c>
      <c r="D3035" s="396">
        <f>'TWU Fed'!$D$93</f>
        <v>0</v>
      </c>
      <c r="E3035" s="396">
        <f>'TWU Fed'!$E$93</f>
        <v>0</v>
      </c>
      <c r="F3035" s="396">
        <f>'TWU Fed'!$F$93</f>
        <v>0</v>
      </c>
      <c r="G3035" s="396">
        <f>'TWU Fed'!$G$93</f>
        <v>0</v>
      </c>
      <c r="H3035" s="397"/>
      <c r="I3035" s="318"/>
      <c r="J3035" s="318"/>
      <c r="K3035" s="318"/>
      <c r="L3035" s="318"/>
      <c r="M3035" s="318"/>
      <c r="N3035" s="318"/>
      <c r="O3035" s="318"/>
      <c r="P3035" s="318"/>
      <c r="Q3035" s="318"/>
      <c r="R3035" s="318"/>
      <c r="S3035" s="318"/>
      <c r="T3035" s="318"/>
      <c r="U3035" s="318"/>
      <c r="V3035" s="318"/>
      <c r="W3035" s="318"/>
      <c r="X3035" s="318"/>
      <c r="Y3035" s="318"/>
      <c r="Z3035" s="318"/>
      <c r="AA3035" s="318"/>
      <c r="AB3035" s="318"/>
      <c r="AC3035" s="318"/>
      <c r="AD3035" s="318"/>
      <c r="AE3035" s="318"/>
      <c r="AF3035" s="318"/>
      <c r="AG3035" s="318"/>
      <c r="AH3035" s="318"/>
      <c r="AI3035" s="318"/>
      <c r="AJ3035" s="318"/>
      <c r="AK3035" s="318"/>
      <c r="AL3035" s="318"/>
      <c r="AM3035" s="318"/>
      <c r="AN3035" s="318"/>
      <c r="AO3035" s="318"/>
      <c r="AP3035" s="318"/>
      <c r="AQ3035" s="318"/>
      <c r="AR3035" s="318"/>
      <c r="AS3035" s="318"/>
      <c r="AT3035" s="318"/>
      <c r="AU3035" s="318"/>
      <c r="AV3035" s="318"/>
      <c r="AW3035" s="318"/>
      <c r="AX3035" s="318"/>
    </row>
    <row r="3036" spans="1:50" s="403" customFormat="1" hidden="1" outlineLevel="1" collapsed="1">
      <c r="A3036" s="386"/>
      <c r="B3036" s="425"/>
      <c r="C3036" s="396">
        <f>'TXST Fed'!$C$93</f>
        <v>0</v>
      </c>
      <c r="D3036" s="396">
        <f>'TXST Fed'!$D$93</f>
        <v>0</v>
      </c>
      <c r="E3036" s="396">
        <f>'TXST Fed'!$E$93</f>
        <v>0</v>
      </c>
      <c r="F3036" s="396">
        <f>'TXST Fed'!$F$93</f>
        <v>0</v>
      </c>
      <c r="G3036" s="396">
        <f>'TXST Fed'!$G$93</f>
        <v>0</v>
      </c>
      <c r="H3036" s="397"/>
      <c r="I3036" s="318"/>
      <c r="J3036" s="318"/>
      <c r="K3036" s="318"/>
      <c r="L3036" s="318"/>
      <c r="M3036" s="318"/>
      <c r="N3036" s="318"/>
      <c r="O3036" s="318"/>
      <c r="P3036" s="318"/>
      <c r="Q3036" s="318"/>
      <c r="R3036" s="318"/>
      <c r="S3036" s="318"/>
      <c r="T3036" s="318"/>
      <c r="U3036" s="318"/>
      <c r="V3036" s="318"/>
      <c r="W3036" s="318"/>
      <c r="X3036" s="318"/>
      <c r="Y3036" s="318"/>
      <c r="Z3036" s="318"/>
      <c r="AA3036" s="318"/>
      <c r="AB3036" s="318"/>
      <c r="AC3036" s="318"/>
      <c r="AD3036" s="318"/>
      <c r="AE3036" s="318"/>
      <c r="AF3036" s="318"/>
      <c r="AG3036" s="318"/>
      <c r="AH3036" s="318"/>
      <c r="AI3036" s="318"/>
      <c r="AJ3036" s="318"/>
      <c r="AK3036" s="318"/>
      <c r="AL3036" s="318"/>
      <c r="AM3036" s="318"/>
      <c r="AN3036" s="318"/>
      <c r="AO3036" s="318"/>
      <c r="AP3036" s="318"/>
      <c r="AQ3036" s="318"/>
      <c r="AR3036" s="318"/>
      <c r="AS3036" s="318"/>
      <c r="AT3036" s="318"/>
      <c r="AU3036" s="318"/>
      <c r="AV3036" s="318"/>
      <c r="AW3036" s="318"/>
      <c r="AX3036" s="318"/>
    </row>
    <row r="3037" spans="1:50" s="403" customFormat="1" hidden="1" outlineLevel="1" collapsed="1">
      <c r="A3037" s="386"/>
      <c r="B3037" s="425"/>
      <c r="C3037" s="396">
        <f>'TYL Fed'!$C$93</f>
        <v>0</v>
      </c>
      <c r="D3037" s="396">
        <f>'TYL Fed'!$D$93</f>
        <v>0</v>
      </c>
      <c r="E3037" s="396">
        <f>'TYL Fed'!$E$93</f>
        <v>0</v>
      </c>
      <c r="F3037" s="396">
        <f>'TYL Fed'!$F$93</f>
        <v>0</v>
      </c>
      <c r="G3037" s="396">
        <f>'TYL Fed'!$G$93</f>
        <v>0</v>
      </c>
      <c r="H3037" s="397"/>
      <c r="I3037" s="318"/>
      <c r="J3037" s="318"/>
      <c r="K3037" s="318"/>
      <c r="L3037" s="318"/>
      <c r="M3037" s="318"/>
      <c r="N3037" s="318"/>
      <c r="O3037" s="318"/>
      <c r="P3037" s="318"/>
      <c r="Q3037" s="318"/>
      <c r="R3037" s="318"/>
      <c r="S3037" s="318"/>
      <c r="T3037" s="318"/>
      <c r="U3037" s="318"/>
      <c r="V3037" s="318"/>
      <c r="W3037" s="318"/>
      <c r="X3037" s="318"/>
      <c r="Y3037" s="318"/>
      <c r="Z3037" s="318"/>
      <c r="AA3037" s="318"/>
      <c r="AB3037" s="318"/>
      <c r="AC3037" s="318"/>
      <c r="AD3037" s="318"/>
      <c r="AE3037" s="318"/>
      <c r="AF3037" s="318"/>
      <c r="AG3037" s="318"/>
      <c r="AH3037" s="318"/>
      <c r="AI3037" s="318"/>
      <c r="AJ3037" s="318"/>
      <c r="AK3037" s="318"/>
      <c r="AL3037" s="318"/>
      <c r="AM3037" s="318"/>
      <c r="AN3037" s="318"/>
      <c r="AO3037" s="318"/>
      <c r="AP3037" s="318"/>
      <c r="AQ3037" s="318"/>
      <c r="AR3037" s="318"/>
      <c r="AS3037" s="318"/>
      <c r="AT3037" s="318"/>
      <c r="AU3037" s="318"/>
      <c r="AV3037" s="318"/>
      <c r="AW3037" s="318"/>
      <c r="AX3037" s="318"/>
    </row>
    <row r="3038" spans="1:50" s="403" customFormat="1" hidden="1" outlineLevel="1" collapsed="1">
      <c r="A3038" s="386"/>
      <c r="B3038" s="425"/>
      <c r="C3038" s="396">
        <f>'UH1 Fed'!$C$93</f>
        <v>0</v>
      </c>
      <c r="D3038" s="396">
        <f>'UH1 Fed'!$D$93</f>
        <v>0</v>
      </c>
      <c r="E3038" s="396">
        <f>'UH1 Fed'!$E$93</f>
        <v>0</v>
      </c>
      <c r="F3038" s="396">
        <f>'UH1 Fed'!$F$93</f>
        <v>0</v>
      </c>
      <c r="G3038" s="396">
        <f>'UH1 Fed'!$G$93</f>
        <v>0</v>
      </c>
      <c r="H3038" s="397"/>
      <c r="I3038" s="318"/>
      <c r="J3038" s="318"/>
      <c r="K3038" s="318"/>
      <c r="L3038" s="318"/>
      <c r="M3038" s="318"/>
      <c r="N3038" s="318"/>
      <c r="O3038" s="318"/>
      <c r="P3038" s="318"/>
      <c r="Q3038" s="318"/>
      <c r="R3038" s="318"/>
      <c r="S3038" s="318"/>
      <c r="T3038" s="318"/>
      <c r="U3038" s="318"/>
      <c r="V3038" s="318"/>
      <c r="W3038" s="318"/>
      <c r="X3038" s="318"/>
      <c r="Y3038" s="318"/>
      <c r="Z3038" s="318"/>
      <c r="AA3038" s="318"/>
      <c r="AB3038" s="318"/>
      <c r="AC3038" s="318"/>
      <c r="AD3038" s="318"/>
      <c r="AE3038" s="318"/>
      <c r="AF3038" s="318"/>
      <c r="AG3038" s="318"/>
      <c r="AH3038" s="318"/>
      <c r="AI3038" s="318"/>
      <c r="AJ3038" s="318"/>
      <c r="AK3038" s="318"/>
      <c r="AL3038" s="318"/>
      <c r="AM3038" s="318"/>
      <c r="AN3038" s="318"/>
      <c r="AO3038" s="318"/>
      <c r="AP3038" s="318"/>
      <c r="AQ3038" s="318"/>
      <c r="AR3038" s="318"/>
      <c r="AS3038" s="318"/>
      <c r="AT3038" s="318"/>
      <c r="AU3038" s="318"/>
      <c r="AV3038" s="318"/>
      <c r="AW3038" s="318"/>
      <c r="AX3038" s="318"/>
    </row>
    <row r="3039" spans="1:50" s="403" customFormat="1" hidden="1" outlineLevel="1" collapsed="1">
      <c r="A3039" s="386"/>
      <c r="B3039" s="425"/>
      <c r="C3039" s="396">
        <f>'UHCL Fed'!$C$93</f>
        <v>0</v>
      </c>
      <c r="D3039" s="396">
        <f>'UHCL Fed'!$D$93</f>
        <v>0</v>
      </c>
      <c r="E3039" s="396">
        <f>'UHCL Fed'!$E$93</f>
        <v>0</v>
      </c>
      <c r="F3039" s="396">
        <f>'UHCL Fed'!$F$93</f>
        <v>0</v>
      </c>
      <c r="G3039" s="396">
        <f>'UHCL Fed'!$G$93</f>
        <v>0</v>
      </c>
      <c r="H3039" s="397"/>
      <c r="I3039" s="318"/>
      <c r="J3039" s="318"/>
      <c r="K3039" s="318"/>
      <c r="L3039" s="318"/>
      <c r="M3039" s="318"/>
      <c r="N3039" s="318"/>
      <c r="O3039" s="318"/>
      <c r="P3039" s="318"/>
      <c r="Q3039" s="318"/>
      <c r="R3039" s="318"/>
      <c r="S3039" s="318"/>
      <c r="T3039" s="318"/>
      <c r="U3039" s="318"/>
      <c r="V3039" s="318"/>
      <c r="W3039" s="318"/>
      <c r="X3039" s="318"/>
      <c r="Y3039" s="318"/>
      <c r="Z3039" s="318"/>
      <c r="AA3039" s="318"/>
      <c r="AB3039" s="318"/>
      <c r="AC3039" s="318"/>
      <c r="AD3039" s="318"/>
      <c r="AE3039" s="318"/>
      <c r="AF3039" s="318"/>
      <c r="AG3039" s="318"/>
      <c r="AH3039" s="318"/>
      <c r="AI3039" s="318"/>
      <c r="AJ3039" s="318"/>
      <c r="AK3039" s="318"/>
      <c r="AL3039" s="318"/>
      <c r="AM3039" s="318"/>
      <c r="AN3039" s="318"/>
      <c r="AO3039" s="318"/>
      <c r="AP3039" s="318"/>
      <c r="AQ3039" s="318"/>
      <c r="AR3039" s="318"/>
      <c r="AS3039" s="318"/>
      <c r="AT3039" s="318"/>
      <c r="AU3039" s="318"/>
      <c r="AV3039" s="318"/>
      <c r="AW3039" s="318"/>
      <c r="AX3039" s="318"/>
    </row>
    <row r="3040" spans="1:50" s="403" customFormat="1" hidden="1" outlineLevel="1" collapsed="1">
      <c r="A3040" s="386"/>
      <c r="B3040" s="425"/>
      <c r="C3040" s="396">
        <f>'UHD Fed'!$C$93</f>
        <v>0</v>
      </c>
      <c r="D3040" s="396">
        <f>'UHD Fed'!$D$93</f>
        <v>0</v>
      </c>
      <c r="E3040" s="396">
        <f>'UHD Fed'!$E$93</f>
        <v>0</v>
      </c>
      <c r="F3040" s="396">
        <f>'UHD Fed'!$F$93</f>
        <v>0</v>
      </c>
      <c r="G3040" s="396">
        <f>'UHD Fed'!$G$93</f>
        <v>0</v>
      </c>
      <c r="H3040" s="397"/>
      <c r="I3040" s="318"/>
      <c r="J3040" s="318"/>
      <c r="K3040" s="318"/>
      <c r="L3040" s="318"/>
      <c r="M3040" s="318"/>
      <c r="N3040" s="318"/>
      <c r="O3040" s="318"/>
      <c r="P3040" s="318"/>
      <c r="Q3040" s="318"/>
      <c r="R3040" s="318"/>
      <c r="S3040" s="318"/>
      <c r="T3040" s="318"/>
      <c r="U3040" s="318"/>
      <c r="V3040" s="318"/>
      <c r="W3040" s="318"/>
      <c r="X3040" s="318"/>
      <c r="Y3040" s="318"/>
      <c r="Z3040" s="318"/>
      <c r="AA3040" s="318"/>
      <c r="AB3040" s="318"/>
      <c r="AC3040" s="318"/>
      <c r="AD3040" s="318"/>
      <c r="AE3040" s="318"/>
      <c r="AF3040" s="318"/>
      <c r="AG3040" s="318"/>
      <c r="AH3040" s="318"/>
      <c r="AI3040" s="318"/>
      <c r="AJ3040" s="318"/>
      <c r="AK3040" s="318"/>
      <c r="AL3040" s="318"/>
      <c r="AM3040" s="318"/>
      <c r="AN3040" s="318"/>
      <c r="AO3040" s="318"/>
      <c r="AP3040" s="318"/>
      <c r="AQ3040" s="318"/>
      <c r="AR3040" s="318"/>
      <c r="AS3040" s="318"/>
      <c r="AT3040" s="318"/>
      <c r="AU3040" s="318"/>
      <c r="AV3040" s="318"/>
      <c r="AW3040" s="318"/>
      <c r="AX3040" s="318"/>
    </row>
    <row r="3041" spans="1:50" s="403" customFormat="1" hidden="1" outlineLevel="1" collapsed="1">
      <c r="A3041" s="386"/>
      <c r="B3041" s="425"/>
      <c r="C3041" s="396">
        <f>'UHV Fed'!$C$93</f>
        <v>0</v>
      </c>
      <c r="D3041" s="396">
        <f>'UHV Fed'!$D$93</f>
        <v>0</v>
      </c>
      <c r="E3041" s="396">
        <f>'UHV Fed'!$E$93</f>
        <v>0</v>
      </c>
      <c r="F3041" s="396">
        <f>'UHV Fed'!$F$93</f>
        <v>0</v>
      </c>
      <c r="G3041" s="396">
        <f>'UHV Fed'!$G$93</f>
        <v>0</v>
      </c>
      <c r="H3041" s="397"/>
      <c r="I3041" s="318"/>
      <c r="J3041" s="318"/>
      <c r="K3041" s="318"/>
      <c r="L3041" s="318"/>
      <c r="M3041" s="318"/>
      <c r="N3041" s="318"/>
      <c r="O3041" s="318"/>
      <c r="P3041" s="318"/>
      <c r="Q3041" s="318"/>
      <c r="R3041" s="318"/>
      <c r="S3041" s="318"/>
      <c r="T3041" s="318"/>
      <c r="U3041" s="318"/>
      <c r="V3041" s="318"/>
      <c r="W3041" s="318"/>
      <c r="X3041" s="318"/>
      <c r="Y3041" s="318"/>
      <c r="Z3041" s="318"/>
      <c r="AA3041" s="318"/>
      <c r="AB3041" s="318"/>
      <c r="AC3041" s="318"/>
      <c r="AD3041" s="318"/>
      <c r="AE3041" s="318"/>
      <c r="AF3041" s="318"/>
      <c r="AG3041" s="318"/>
      <c r="AH3041" s="318"/>
      <c r="AI3041" s="318"/>
      <c r="AJ3041" s="318"/>
      <c r="AK3041" s="318"/>
      <c r="AL3041" s="318"/>
      <c r="AM3041" s="318"/>
      <c r="AN3041" s="318"/>
      <c r="AO3041" s="318"/>
      <c r="AP3041" s="318"/>
      <c r="AQ3041" s="318"/>
      <c r="AR3041" s="318"/>
      <c r="AS3041" s="318"/>
      <c r="AT3041" s="318"/>
      <c r="AU3041" s="318"/>
      <c r="AV3041" s="318"/>
      <c r="AW3041" s="318"/>
      <c r="AX3041" s="318"/>
    </row>
    <row r="3042" spans="1:50" s="403" customFormat="1" hidden="1" outlineLevel="1" collapsed="1">
      <c r="A3042" s="386"/>
      <c r="B3042" s="425"/>
      <c r="C3042" s="396">
        <f>'UNT Fed'!$C$93</f>
        <v>0</v>
      </c>
      <c r="D3042" s="396">
        <f>'UNT Fed'!$D$93</f>
        <v>0</v>
      </c>
      <c r="E3042" s="396">
        <f>'UNT Fed'!$E$93</f>
        <v>0</v>
      </c>
      <c r="F3042" s="396">
        <f>'UNT Fed'!$F$93</f>
        <v>0</v>
      </c>
      <c r="G3042" s="396">
        <f>'UNT Fed'!$G$93</f>
        <v>0</v>
      </c>
      <c r="H3042" s="397"/>
      <c r="I3042" s="318"/>
      <c r="J3042" s="318"/>
      <c r="K3042" s="318"/>
      <c r="L3042" s="318"/>
      <c r="M3042" s="318"/>
      <c r="N3042" s="318"/>
      <c r="O3042" s="318"/>
      <c r="P3042" s="318"/>
      <c r="Q3042" s="318"/>
      <c r="R3042" s="318"/>
      <c r="S3042" s="318"/>
      <c r="T3042" s="318"/>
      <c r="U3042" s="318"/>
      <c r="V3042" s="318"/>
      <c r="W3042" s="318"/>
      <c r="X3042" s="318"/>
      <c r="Y3042" s="318"/>
      <c r="Z3042" s="318"/>
      <c r="AA3042" s="318"/>
      <c r="AB3042" s="318"/>
      <c r="AC3042" s="318"/>
      <c r="AD3042" s="318"/>
      <c r="AE3042" s="318"/>
      <c r="AF3042" s="318"/>
      <c r="AG3042" s="318"/>
      <c r="AH3042" s="318"/>
      <c r="AI3042" s="318"/>
      <c r="AJ3042" s="318"/>
      <c r="AK3042" s="318"/>
      <c r="AL3042" s="318"/>
      <c r="AM3042" s="318"/>
      <c r="AN3042" s="318"/>
      <c r="AO3042" s="318"/>
      <c r="AP3042" s="318"/>
      <c r="AQ3042" s="318"/>
      <c r="AR3042" s="318"/>
      <c r="AS3042" s="318"/>
      <c r="AT3042" s="318"/>
      <c r="AU3042" s="318"/>
      <c r="AV3042" s="318"/>
      <c r="AW3042" s="318"/>
      <c r="AX3042" s="318"/>
    </row>
    <row r="3043" spans="1:50" s="403" customFormat="1" hidden="1" outlineLevel="1" collapsed="1">
      <c r="A3043" s="386"/>
      <c r="B3043" s="425"/>
      <c r="C3043" s="396">
        <f>'UNTD Fed'!$C$93</f>
        <v>0</v>
      </c>
      <c r="D3043" s="396">
        <f>'UNTD Fed'!$D$93</f>
        <v>0</v>
      </c>
      <c r="E3043" s="396">
        <f>'UNTD Fed'!$E$93</f>
        <v>0</v>
      </c>
      <c r="F3043" s="396">
        <f>'UNTD Fed'!$F$93</f>
        <v>0</v>
      </c>
      <c r="G3043" s="396">
        <f>'UNTD Fed'!$G$93</f>
        <v>0</v>
      </c>
      <c r="H3043" s="397"/>
      <c r="I3043" s="318"/>
      <c r="J3043" s="318"/>
      <c r="K3043" s="318"/>
      <c r="L3043" s="318"/>
      <c r="M3043" s="318"/>
      <c r="N3043" s="318"/>
      <c r="O3043" s="318"/>
      <c r="P3043" s="318"/>
      <c r="Q3043" s="318"/>
      <c r="R3043" s="318"/>
      <c r="S3043" s="318"/>
      <c r="T3043" s="318"/>
      <c r="U3043" s="318"/>
      <c r="V3043" s="318"/>
      <c r="W3043" s="318"/>
      <c r="X3043" s="318"/>
      <c r="Y3043" s="318"/>
      <c r="Z3043" s="318"/>
      <c r="AA3043" s="318"/>
      <c r="AB3043" s="318"/>
      <c r="AC3043" s="318"/>
      <c r="AD3043" s="318"/>
      <c r="AE3043" s="318"/>
      <c r="AF3043" s="318"/>
      <c r="AG3043" s="318"/>
      <c r="AH3043" s="318"/>
      <c r="AI3043" s="318"/>
      <c r="AJ3043" s="318"/>
      <c r="AK3043" s="318"/>
      <c r="AL3043" s="318"/>
      <c r="AM3043" s="318"/>
      <c r="AN3043" s="318"/>
      <c r="AO3043" s="318"/>
      <c r="AP3043" s="318"/>
      <c r="AQ3043" s="318"/>
      <c r="AR3043" s="318"/>
      <c r="AS3043" s="318"/>
      <c r="AT3043" s="318"/>
      <c r="AU3043" s="318"/>
      <c r="AV3043" s="318"/>
      <c r="AW3043" s="318"/>
      <c r="AX3043" s="318"/>
    </row>
    <row r="3044" spans="1:50" s="403" customFormat="1" hidden="1" outlineLevel="1" collapsed="1">
      <c r="A3044" s="386"/>
      <c r="B3044" s="425"/>
      <c r="C3044" s="396">
        <f>'WTAMU Fed'!$C$93</f>
        <v>0</v>
      </c>
      <c r="D3044" s="396">
        <f>'WTAMU Fed'!$D$93</f>
        <v>0</v>
      </c>
      <c r="E3044" s="396">
        <f>'WTAMU Fed'!$E$93</f>
        <v>0</v>
      </c>
      <c r="F3044" s="396">
        <f>'WTAMU Fed'!$F$93</f>
        <v>0</v>
      </c>
      <c r="G3044" s="396">
        <f>'WTAMU Fed'!$G$93</f>
        <v>0</v>
      </c>
      <c r="H3044" s="397"/>
      <c r="I3044" s="318"/>
      <c r="J3044" s="318"/>
      <c r="K3044" s="318"/>
      <c r="L3044" s="318"/>
      <c r="M3044" s="318"/>
      <c r="N3044" s="318"/>
      <c r="O3044" s="318"/>
      <c r="P3044" s="318"/>
      <c r="Q3044" s="318"/>
      <c r="R3044" s="318"/>
      <c r="S3044" s="318"/>
      <c r="T3044" s="318"/>
      <c r="U3044" s="318"/>
      <c r="V3044" s="318"/>
      <c r="W3044" s="318"/>
      <c r="X3044" s="318"/>
      <c r="Y3044" s="318"/>
      <c r="Z3044" s="318"/>
      <c r="AA3044" s="318"/>
      <c r="AB3044" s="318"/>
      <c r="AC3044" s="318"/>
      <c r="AD3044" s="318"/>
      <c r="AE3044" s="318"/>
      <c r="AF3044" s="318"/>
      <c r="AG3044" s="318"/>
      <c r="AH3044" s="318"/>
      <c r="AI3044" s="318"/>
      <c r="AJ3044" s="318"/>
      <c r="AK3044" s="318"/>
      <c r="AL3044" s="318"/>
      <c r="AM3044" s="318"/>
      <c r="AN3044" s="318"/>
      <c r="AO3044" s="318"/>
      <c r="AP3044" s="318"/>
      <c r="AQ3044" s="318"/>
      <c r="AR3044" s="318"/>
      <c r="AS3044" s="318"/>
      <c r="AT3044" s="318"/>
      <c r="AU3044" s="318"/>
      <c r="AV3044" s="318"/>
      <c r="AW3044" s="318"/>
      <c r="AX3044" s="318"/>
    </row>
    <row r="3045" spans="1:50" ht="31.5" collapsed="1">
      <c r="A3045" s="390" t="s">
        <v>1036</v>
      </c>
      <c r="B3045" s="356" t="s">
        <v>1037</v>
      </c>
      <c r="C3045" s="392">
        <f>SUM(C3009:C3044)</f>
        <v>0</v>
      </c>
      <c r="D3045" s="392">
        <f>SUM(D3009:D3044)</f>
        <v>0</v>
      </c>
      <c r="E3045" s="392">
        <f>SUM(E3009:E3044)</f>
        <v>0</v>
      </c>
      <c r="F3045" s="392">
        <f>SUM(F3009:F3044)</f>
        <v>0</v>
      </c>
      <c r="G3045" s="392">
        <f>SUM(G3009:G3044)</f>
        <v>0</v>
      </c>
      <c r="H3045" s="393"/>
    </row>
    <row r="3046" spans="1:50" ht="15.75" hidden="1" outlineLevel="1">
      <c r="A3046" s="390"/>
      <c r="B3046" s="356" t="str">
        <f>'ARL Uses'!$B$1</f>
        <v>The University of Texas at Arlington</v>
      </c>
      <c r="C3046" s="392">
        <f>'ARL Fed'!$C$94</f>
        <v>0</v>
      </c>
      <c r="D3046" s="392">
        <f>'ARL Fed'!$D$94</f>
        <v>0</v>
      </c>
      <c r="E3046" s="392">
        <f>'ARL Fed'!$E$94</f>
        <v>0</v>
      </c>
      <c r="F3046" s="392">
        <f>'ARL Fed'!$F$94</f>
        <v>0</v>
      </c>
      <c r="G3046" s="392">
        <f>'ARL Fed'!$G$94</f>
        <v>0</v>
      </c>
      <c r="H3046" s="393"/>
    </row>
    <row r="3047" spans="1:50" ht="15.75" hidden="1" outlineLevel="1" collapsed="1">
      <c r="A3047" s="390"/>
      <c r="B3047" s="356" t="str">
        <f>'ASU Uses'!$B$1</f>
        <v>Angelo State University</v>
      </c>
      <c r="C3047" s="392">
        <f>'ASU Fed'!$C$94</f>
        <v>231347</v>
      </c>
      <c r="D3047" s="392">
        <f>'ASU Fed'!$D$94</f>
        <v>9634</v>
      </c>
      <c r="E3047" s="392">
        <f>'ASU Fed'!$E$94</f>
        <v>-35958</v>
      </c>
      <c r="F3047" s="392">
        <f>'ASU Fed'!$F$94</f>
        <v>97153</v>
      </c>
      <c r="G3047" s="392">
        <f>'ASU Fed'!$G$94</f>
        <v>88602</v>
      </c>
      <c r="H3047" s="393"/>
    </row>
    <row r="3048" spans="1:50" ht="31.5" hidden="1" outlineLevel="1" collapsed="1">
      <c r="A3048" s="390"/>
      <c r="B3048" s="356" t="str">
        <f>'AUS1 Uses'!$B$1</f>
        <v>The University of Texas at Austin - Academic &amp; Health (A+H)</v>
      </c>
      <c r="C3048" s="392">
        <f>'AUS1 Fed'!$C$94</f>
        <v>0</v>
      </c>
      <c r="D3048" s="392">
        <f>'AUS1 Fed'!$D$94</f>
        <v>0</v>
      </c>
      <c r="E3048" s="392">
        <f>'AUS1 Fed'!$E$94</f>
        <v>247313</v>
      </c>
      <c r="F3048" s="392">
        <f>'AUS1 Fed'!$F$94</f>
        <v>247313</v>
      </c>
      <c r="G3048" s="392">
        <f>'AUS1 Fed'!$G$94</f>
        <v>0</v>
      </c>
      <c r="H3048" s="393"/>
    </row>
    <row r="3049" spans="1:50" ht="15.75" hidden="1" outlineLevel="1" collapsed="1">
      <c r="A3049" s="390"/>
      <c r="B3049" s="356" t="str">
        <f>'Dal Uses'!$B$1</f>
        <v>The University of Texas at Dallas</v>
      </c>
      <c r="C3049" s="392">
        <f>'Dal Fed'!$C$94</f>
        <v>0</v>
      </c>
      <c r="D3049" s="392">
        <f>'Dal Fed'!$D$94</f>
        <v>0</v>
      </c>
      <c r="E3049" s="392">
        <f>'Dal Fed'!$E$94</f>
        <v>0</v>
      </c>
      <c r="F3049" s="392">
        <f>'Dal Fed'!$F$94</f>
        <v>0</v>
      </c>
      <c r="G3049" s="392">
        <f>'Dal Fed'!$G$94</f>
        <v>0</v>
      </c>
      <c r="H3049" s="393"/>
    </row>
    <row r="3050" spans="1:50" ht="15.75" hidden="1" outlineLevel="1" collapsed="1">
      <c r="A3050" s="390"/>
      <c r="B3050" s="356" t="str">
        <f>'E-P Uses'!$B$1</f>
        <v>The University of Texas at El Paso</v>
      </c>
      <c r="C3050" s="392">
        <f>'E-P Fed'!$C$94</f>
        <v>0</v>
      </c>
      <c r="D3050" s="392">
        <f>'E-P Fed'!$D$94</f>
        <v>0</v>
      </c>
      <c r="E3050" s="392">
        <f>'E-P Fed'!$E$94</f>
        <v>0</v>
      </c>
      <c r="F3050" s="392">
        <f>'E-P Fed'!$F$94</f>
        <v>0</v>
      </c>
      <c r="G3050" s="392">
        <f>'E-P Fed'!$G$94</f>
        <v>0</v>
      </c>
      <c r="H3050" s="393"/>
    </row>
    <row r="3051" spans="1:50" ht="15.75" hidden="1" outlineLevel="1" collapsed="1">
      <c r="A3051" s="390"/>
      <c r="B3051" s="356" t="str">
        <f>'LU Uses'!$B$1</f>
        <v xml:space="preserve">Lamar University </v>
      </c>
      <c r="C3051" s="392">
        <f>'LU Fed'!$C$94</f>
        <v>0</v>
      </c>
      <c r="D3051" s="392">
        <f>'LU Fed'!$D$94</f>
        <v>0</v>
      </c>
      <c r="E3051" s="392">
        <f>'LU Fed'!$E$94</f>
        <v>0</v>
      </c>
      <c r="F3051" s="392">
        <f>'LU Fed'!$F$94</f>
        <v>0</v>
      </c>
      <c r="G3051" s="392">
        <f>'LU Fed'!$G$94</f>
        <v>0</v>
      </c>
      <c r="H3051" s="393"/>
    </row>
    <row r="3052" spans="1:50" ht="15.75" hidden="1" outlineLevel="1" collapsed="1">
      <c r="A3052" s="390"/>
      <c r="B3052" s="356" t="str">
        <f>'MidWST Uses'!$B$1</f>
        <v>Midwestern State University</v>
      </c>
      <c r="C3052" s="392">
        <f>'MIdWST Fed'!$C$94</f>
        <v>0</v>
      </c>
      <c r="D3052" s="392">
        <f>'MIdWST Fed'!$D$94</f>
        <v>0</v>
      </c>
      <c r="E3052" s="392">
        <f>'MIdWST Fed'!$E$94</f>
        <v>0</v>
      </c>
      <c r="F3052" s="392">
        <f>'MIdWST Fed'!$F$94</f>
        <v>0</v>
      </c>
      <c r="G3052" s="392">
        <f>'MIdWST Fed'!$G$94</f>
        <v>0</v>
      </c>
      <c r="H3052" s="393"/>
    </row>
    <row r="3053" spans="1:50" ht="15.75" hidden="1" outlineLevel="1" collapsed="1">
      <c r="A3053" s="390"/>
      <c r="B3053" s="356" t="str">
        <f>'P-B Uses'!$B$1</f>
        <v>The University of Texas of the Permian Basin</v>
      </c>
      <c r="C3053" s="392">
        <f>'P-B Fed'!$C$94</f>
        <v>0</v>
      </c>
      <c r="D3053" s="392">
        <f>'P-B Fed'!$D$94</f>
        <v>0</v>
      </c>
      <c r="E3053" s="392">
        <f>'P-B Fed'!$E$94</f>
        <v>0</v>
      </c>
      <c r="F3053" s="392">
        <f>'P-B Fed'!$F$94</f>
        <v>0</v>
      </c>
      <c r="G3053" s="392">
        <f>'P-B Fed'!$G$94</f>
        <v>0</v>
      </c>
      <c r="H3053" s="393"/>
    </row>
    <row r="3054" spans="1:50" ht="15.75" hidden="1" outlineLevel="1" collapsed="1">
      <c r="A3054" s="390"/>
      <c r="B3054" s="356" t="str">
        <f>'PVAMU Uses'!$B$1</f>
        <v>Prairie View A&amp;M University</v>
      </c>
      <c r="C3054" s="392">
        <f>'PVAMU Fed'!$C$94</f>
        <v>0</v>
      </c>
      <c r="D3054" s="392">
        <f>'PVAMU Fed'!$D$94</f>
        <v>0</v>
      </c>
      <c r="E3054" s="392">
        <f>'PVAMU Fed'!$E$94</f>
        <v>0</v>
      </c>
      <c r="F3054" s="392">
        <f>'PVAMU Fed'!$F$94</f>
        <v>0</v>
      </c>
      <c r="G3054" s="392">
        <f>'PVAMU Fed'!$G$94</f>
        <v>0</v>
      </c>
      <c r="H3054" s="393"/>
    </row>
    <row r="3055" spans="1:50" ht="31.5" hidden="1" outlineLevel="1" collapsed="1">
      <c r="A3055" s="390"/>
      <c r="B3055" s="356" t="str">
        <f>'RGV1 Uses'!$B$1</f>
        <v>The University of Texas RGV - Academic &amp; Health (A+H)</v>
      </c>
      <c r="C3055" s="392">
        <f>'RGV1 Fed'!$C$94</f>
        <v>473550</v>
      </c>
      <c r="D3055" s="392">
        <f>'RGV1 Fed'!$D$94</f>
        <v>41298</v>
      </c>
      <c r="E3055" s="392">
        <f>'RGV1 Fed'!$E$94</f>
        <v>36145</v>
      </c>
      <c r="F3055" s="392">
        <f>'RGV1 Fed'!$F$94</f>
        <v>312917</v>
      </c>
      <c r="G3055" s="392">
        <f>'RGV1 Fed'!$G$94</f>
        <v>6952</v>
      </c>
      <c r="H3055" s="393"/>
    </row>
    <row r="3056" spans="1:50" ht="15.75" hidden="1" outlineLevel="1" collapsed="1">
      <c r="A3056" s="390"/>
      <c r="B3056" s="356" t="str">
        <f>'S-A Uses'!$B$1</f>
        <v>The University of Texas at San Antonio</v>
      </c>
      <c r="C3056" s="392">
        <f>'S-A Fed'!$C$94</f>
        <v>0</v>
      </c>
      <c r="D3056" s="392">
        <f>'S-A Fed'!$D$94</f>
        <v>0</v>
      </c>
      <c r="E3056" s="392">
        <f>'S-A Fed'!$E$94</f>
        <v>0</v>
      </c>
      <c r="F3056" s="392">
        <f>'S-A Fed'!$F$94</f>
        <v>0</v>
      </c>
      <c r="G3056" s="392">
        <f>'S-A Fed'!$G$94</f>
        <v>0</v>
      </c>
      <c r="H3056" s="393"/>
    </row>
    <row r="3057" spans="1:8" ht="15.75" hidden="1" outlineLevel="1" collapsed="1">
      <c r="A3057" s="390"/>
      <c r="B3057" s="356" t="str">
        <f>'SFA Uses'!$B$1</f>
        <v>Stephen F. Austin State University</v>
      </c>
      <c r="C3057" s="392">
        <f>'SFA Fed'!$C$94</f>
        <v>0</v>
      </c>
      <c r="D3057" s="392">
        <f>'SFA Fed'!$D$94</f>
        <v>0</v>
      </c>
      <c r="E3057" s="392">
        <f>'SFA Fed'!$E$94</f>
        <v>0</v>
      </c>
      <c r="F3057" s="392">
        <f>'SFA Fed'!$F$94</f>
        <v>0</v>
      </c>
      <c r="G3057" s="392">
        <f>'SFA Fed'!$G$94</f>
        <v>0</v>
      </c>
      <c r="H3057" s="393"/>
    </row>
    <row r="3058" spans="1:8" ht="31.5" hidden="1" outlineLevel="1" collapsed="1">
      <c r="A3058" s="390"/>
      <c r="B3058" s="356" t="str">
        <f>'SHSU1 Uses'!$B$1</f>
        <v>Sam Houston State University - Academic &amp; Health (A+H)</v>
      </c>
      <c r="C3058" s="392">
        <f>'SHSU1 Fed'!$C$94</f>
        <v>0</v>
      </c>
      <c r="D3058" s="392">
        <f>'SHSU1 Fed'!$D$94</f>
        <v>0</v>
      </c>
      <c r="E3058" s="392">
        <f>'SHSU1 Fed'!$E$94</f>
        <v>0</v>
      </c>
      <c r="F3058" s="392">
        <f>'SHSU1 Fed'!$F$94</f>
        <v>0</v>
      </c>
      <c r="G3058" s="392">
        <f>'SHSU1 Fed'!$G$94</f>
        <v>0</v>
      </c>
      <c r="H3058" s="393"/>
    </row>
    <row r="3059" spans="1:8" ht="15.75" hidden="1" outlineLevel="1" collapsed="1">
      <c r="A3059" s="390"/>
      <c r="B3059" s="356" t="str">
        <f>'SRSU Uses'!$B$1</f>
        <v>Sul Ross State University</v>
      </c>
      <c r="C3059" s="392">
        <f>'SRSU Fed'!$C$94</f>
        <v>0</v>
      </c>
      <c r="D3059" s="392">
        <f>'SRSU Fed'!$D$94</f>
        <v>0</v>
      </c>
      <c r="E3059" s="392">
        <f>'SRSU Fed'!$E$94</f>
        <v>0</v>
      </c>
      <c r="F3059" s="392">
        <f>'SRSU Fed'!$F$94</f>
        <v>0</v>
      </c>
      <c r="G3059" s="392">
        <f>'SRSU Fed'!$G$94</f>
        <v>0</v>
      </c>
      <c r="H3059" s="393"/>
    </row>
    <row r="3060" spans="1:8" ht="15.75" hidden="1" outlineLevel="1" collapsed="1">
      <c r="A3060" s="390"/>
      <c r="B3060" s="356" t="str">
        <f>'TAMIIU Uses'!$B$1</f>
        <v>Texas A&amp;M International University</v>
      </c>
      <c r="C3060" s="392">
        <f>'TAMIU Fed'!$C$94</f>
        <v>0</v>
      </c>
      <c r="D3060" s="392">
        <f>'TAMIU Fed'!$D$94</f>
        <v>0</v>
      </c>
      <c r="E3060" s="392">
        <f>'TAMIU Fed'!$E$94</f>
        <v>66029</v>
      </c>
      <c r="F3060" s="392">
        <f>'TAMIU Fed'!$F$94</f>
        <v>11477</v>
      </c>
      <c r="G3060" s="392">
        <f>'TAMIU Fed'!$G$94</f>
        <v>0</v>
      </c>
      <c r="H3060" s="393"/>
    </row>
    <row r="3061" spans="1:8" ht="15.75" hidden="1" outlineLevel="1" collapsed="1">
      <c r="A3061" s="390"/>
      <c r="B3061" s="356" t="str">
        <f>'TAMU Uses'!$B$1</f>
        <v>Texas A&amp;M University</v>
      </c>
      <c r="C3061" s="392">
        <f>'TAMU Fed'!$C$94</f>
        <v>0</v>
      </c>
      <c r="D3061" s="392">
        <f>'TAMU Fed'!$D$94</f>
        <v>0</v>
      </c>
      <c r="E3061" s="392">
        <f>'TAMU Fed'!$E$94</f>
        <v>0</v>
      </c>
      <c r="F3061" s="392">
        <f>'TAMU Fed'!$F$94</f>
        <v>0</v>
      </c>
      <c r="G3061" s="392">
        <f>'TAMU Fed'!$G$94</f>
        <v>0</v>
      </c>
      <c r="H3061" s="393"/>
    </row>
    <row r="3062" spans="1:8" ht="15.75" hidden="1" outlineLevel="1" collapsed="1">
      <c r="A3062" s="390"/>
      <c r="B3062" s="356" t="str">
        <f>'TAMUC Uses'!$B$1</f>
        <v>The University of Texas at Tyler</v>
      </c>
      <c r="C3062" s="392">
        <f>'TAMUC Fed'!$C$94</f>
        <v>0</v>
      </c>
      <c r="D3062" s="392">
        <f>'TAMUC Fed'!$D$94</f>
        <v>0</v>
      </c>
      <c r="E3062" s="392">
        <f>'TAMUC Fed'!$E$94</f>
        <v>0</v>
      </c>
      <c r="F3062" s="392">
        <f>'TAMUC Fed'!$F$94</f>
        <v>0</v>
      </c>
      <c r="G3062" s="392">
        <f>'TAMUC Fed'!$G$94</f>
        <v>0</v>
      </c>
      <c r="H3062" s="393"/>
    </row>
    <row r="3063" spans="1:8" ht="15.75" hidden="1" outlineLevel="1" collapsed="1">
      <c r="A3063" s="390"/>
      <c r="B3063" s="356" t="str">
        <f>'TAMUCC Uses'!$B$1</f>
        <v>Texas A&amp;M University - Corpus Christi</v>
      </c>
      <c r="C3063" s="392">
        <f>'TAMUCC Fed'!$C$94</f>
        <v>0</v>
      </c>
      <c r="D3063" s="392">
        <f>'TAMUCC Fed'!$D$94</f>
        <v>0</v>
      </c>
      <c r="E3063" s="392">
        <f>'TAMUCC Fed'!$E$94</f>
        <v>0</v>
      </c>
      <c r="F3063" s="392">
        <f>'TAMUCC Fed'!$F$94</f>
        <v>0</v>
      </c>
      <c r="G3063" s="392">
        <f>'TAMUCC Fed'!$G$94</f>
        <v>0</v>
      </c>
      <c r="H3063" s="393"/>
    </row>
    <row r="3064" spans="1:8" ht="15.75" hidden="1" outlineLevel="1" collapsed="1">
      <c r="A3064" s="390"/>
      <c r="B3064" s="356" t="str">
        <f>'TAMUCT Uses'!$B$1</f>
        <v>Texas A&amp;M University - Central Texas</v>
      </c>
      <c r="C3064" s="392">
        <f>'TAMUCT Fed'!$C$94</f>
        <v>0</v>
      </c>
      <c r="D3064" s="392">
        <f>'TAMUCT Fed'!$D$94</f>
        <v>0</v>
      </c>
      <c r="E3064" s="392">
        <f>'TAMUCT Fed'!$E$94</f>
        <v>0</v>
      </c>
      <c r="F3064" s="392">
        <f>'TAMUCT Fed'!$F$94</f>
        <v>0</v>
      </c>
      <c r="G3064" s="392">
        <f>'TAMUCT Fed'!$G$94</f>
        <v>0</v>
      </c>
      <c r="H3064" s="393"/>
    </row>
    <row r="3065" spans="1:8" ht="15.75" hidden="1" outlineLevel="1" collapsed="1">
      <c r="A3065" s="390"/>
      <c r="B3065" s="356" t="str">
        <f>'TAMUG Uses'!$B$1</f>
        <v>Texas A&amp;M University at Galveston</v>
      </c>
      <c r="C3065" s="392">
        <f>'TAMUG Fed'!$C$94</f>
        <v>0</v>
      </c>
      <c r="D3065" s="392">
        <f>'TAMUG Fed'!$D$94</f>
        <v>0</v>
      </c>
      <c r="E3065" s="392">
        <f>'TAMUG Fed'!$E$94</f>
        <v>0</v>
      </c>
      <c r="F3065" s="392">
        <f>'TAMUG Fed'!$F$94</f>
        <v>0</v>
      </c>
      <c r="G3065" s="392">
        <f>'TAMUG Fed'!$G$94</f>
        <v>0</v>
      </c>
      <c r="H3065" s="393"/>
    </row>
    <row r="3066" spans="1:8" ht="15.75" hidden="1" outlineLevel="1" collapsed="1">
      <c r="A3066" s="390"/>
      <c r="B3066" s="356" t="str">
        <f>'TAMUK Uses'!$B$1</f>
        <v>Texas A&amp;M University - Kingsville</v>
      </c>
      <c r="C3066" s="392">
        <f>'TAMUK Fed'!$C$94</f>
        <v>0</v>
      </c>
      <c r="D3066" s="392">
        <f>'TAMUK Fed'!$D$94</f>
        <v>0</v>
      </c>
      <c r="E3066" s="392">
        <f>'TAMUK Fed'!$E$94</f>
        <v>0</v>
      </c>
      <c r="F3066" s="392">
        <f>'TAMUK Fed'!$F$94</f>
        <v>0</v>
      </c>
      <c r="G3066" s="392">
        <f>'TAMUK Fed'!$G$94</f>
        <v>0</v>
      </c>
      <c r="H3066" s="393"/>
    </row>
    <row r="3067" spans="1:8" ht="15.75" hidden="1" outlineLevel="1" collapsed="1">
      <c r="A3067" s="390"/>
      <c r="B3067" s="356" t="str">
        <f>'TAMUSA Uses'!$B$1</f>
        <v>Texas A&amp;M University - San Antonio</v>
      </c>
      <c r="C3067" s="392">
        <f>'TAMUSA Fed'!$C$94</f>
        <v>0</v>
      </c>
      <c r="D3067" s="392">
        <f>'TAMUSA Fed'!$D$94</f>
        <v>0</v>
      </c>
      <c r="E3067" s="392">
        <f>'TAMUSA Fed'!$E$94</f>
        <v>0</v>
      </c>
      <c r="F3067" s="392">
        <f>'TAMUSA Fed'!$F$94</f>
        <v>0</v>
      </c>
      <c r="G3067" s="392">
        <f>'TAMUSA Fed'!$G$94</f>
        <v>0</v>
      </c>
      <c r="H3067" s="393"/>
    </row>
    <row r="3068" spans="1:8" ht="15.75" hidden="1" outlineLevel="1" collapsed="1">
      <c r="A3068" s="390"/>
      <c r="B3068" s="356" t="str">
        <f>'TAMUT Uses'!$B$1</f>
        <v>Texas A&amp;M University - Texarkana</v>
      </c>
      <c r="C3068" s="392">
        <f>'TAMUT Fed'!$C$94</f>
        <v>0</v>
      </c>
      <c r="D3068" s="392">
        <f>'TAMUT Fed'!$D$94</f>
        <v>0</v>
      </c>
      <c r="E3068" s="392">
        <f>'TAMUT Fed'!$E$94</f>
        <v>0</v>
      </c>
      <c r="F3068" s="392">
        <f>'TAMUT Fed'!$F$94</f>
        <v>0</v>
      </c>
      <c r="G3068" s="392">
        <f>'TAMUT Fed'!$G$94</f>
        <v>0</v>
      </c>
      <c r="H3068" s="393"/>
    </row>
    <row r="3069" spans="1:8" ht="15.75" hidden="1" outlineLevel="1" collapsed="1">
      <c r="A3069" s="390"/>
      <c r="B3069" s="356" t="str">
        <f>'TARLST Uses'!$B$1</f>
        <v>Tarleton State University</v>
      </c>
      <c r="C3069" s="392">
        <f>'TARLST Fed'!$C$94</f>
        <v>0</v>
      </c>
      <c r="D3069" s="392">
        <f>'TARLST Fed'!$D$94</f>
        <v>0</v>
      </c>
      <c r="E3069" s="392">
        <f>'TARLST Fed'!$E$94</f>
        <v>0</v>
      </c>
      <c r="F3069" s="392">
        <f>'TARLST Fed'!$F$94</f>
        <v>0</v>
      </c>
      <c r="G3069" s="392">
        <f>'TARLST Fed'!$G$94</f>
        <v>0</v>
      </c>
      <c r="H3069" s="393"/>
    </row>
    <row r="3070" spans="1:8" ht="15.75" hidden="1" outlineLevel="1" collapsed="1">
      <c r="A3070" s="390"/>
      <c r="B3070" s="356" t="str">
        <f>'TSU Uses'!$B$1</f>
        <v>Texas Southern University</v>
      </c>
      <c r="C3070" s="392">
        <f>'TSU Fed'!$C$94</f>
        <v>0</v>
      </c>
      <c r="D3070" s="392">
        <f>'TSU Fed'!$D$94</f>
        <v>0</v>
      </c>
      <c r="E3070" s="392">
        <f>'TSU Fed'!$E$94</f>
        <v>0</v>
      </c>
      <c r="F3070" s="392">
        <f>'TSU Fed'!$F$94</f>
        <v>0</v>
      </c>
      <c r="G3070" s="392">
        <f>'TSU Fed'!$G$94</f>
        <v>0</v>
      </c>
      <c r="H3070" s="393"/>
    </row>
    <row r="3071" spans="1:8" ht="15.75" hidden="1" outlineLevel="1" collapsed="1">
      <c r="A3071" s="390"/>
      <c r="B3071" s="356" t="str">
        <f>'TTU Uses'!$B$1</f>
        <v>Texas Tech University</v>
      </c>
      <c r="C3071" s="392">
        <f>'TTU Fed'!$C$94</f>
        <v>2382269</v>
      </c>
      <c r="D3071" s="392">
        <f>'TTU Fed'!$D$94</f>
        <v>22633</v>
      </c>
      <c r="E3071" s="392">
        <f>'TTU Fed'!$E$94</f>
        <v>1612900</v>
      </c>
      <c r="F3071" s="392">
        <f>'TTU Fed'!$F$94</f>
        <v>1113454</v>
      </c>
      <c r="G3071" s="392">
        <f>'TTU Fed'!$G$94</f>
        <v>0</v>
      </c>
      <c r="H3071" s="393"/>
    </row>
    <row r="3072" spans="1:8" ht="15.75" hidden="1" outlineLevel="1" collapsed="1">
      <c r="A3072" s="390"/>
      <c r="B3072" s="356" t="str">
        <f>'TWU Uses'!$B$1</f>
        <v>Texas Woman's University</v>
      </c>
      <c r="C3072" s="392">
        <f>'TWU Fed'!$C$94</f>
        <v>0</v>
      </c>
      <c r="D3072" s="392">
        <f>'TWU Fed'!$D$94</f>
        <v>0</v>
      </c>
      <c r="E3072" s="392">
        <f>'TWU Fed'!$E$94</f>
        <v>0</v>
      </c>
      <c r="F3072" s="392">
        <f>'TWU Fed'!$F$94</f>
        <v>0</v>
      </c>
      <c r="G3072" s="392">
        <f>'TWU Fed'!$G$94</f>
        <v>0</v>
      </c>
      <c r="H3072" s="393"/>
    </row>
    <row r="3073" spans="1:8" ht="15.75" hidden="1" outlineLevel="1" collapsed="1">
      <c r="A3073" s="390"/>
      <c r="B3073" s="356" t="str">
        <f>'TXST Uses'!$B$1</f>
        <v>Texas State University</v>
      </c>
      <c r="C3073" s="392">
        <f>'TXST Fed'!$C$94</f>
        <v>0</v>
      </c>
      <c r="D3073" s="392">
        <f>'TXST Fed'!$D$94</f>
        <v>0</v>
      </c>
      <c r="E3073" s="392">
        <f>'TXST Fed'!$E$94</f>
        <v>0</v>
      </c>
      <c r="F3073" s="392">
        <f>'TXST Fed'!$F$94</f>
        <v>0</v>
      </c>
      <c r="G3073" s="392">
        <f>'TXST Fed'!$G$94</f>
        <v>0</v>
      </c>
      <c r="H3073" s="393"/>
    </row>
    <row r="3074" spans="1:8" ht="15.75" hidden="1" outlineLevel="1" collapsed="1">
      <c r="A3074" s="390"/>
      <c r="B3074" s="356" t="str">
        <f>'TYL Uses'!$B$1</f>
        <v>The University of Texas at Tyler</v>
      </c>
      <c r="C3074" s="392">
        <f>'TYL Fed'!$C$94</f>
        <v>0</v>
      </c>
      <c r="D3074" s="392">
        <f>'TYL Fed'!$D$94</f>
        <v>0</v>
      </c>
      <c r="E3074" s="392">
        <f>'TYL Fed'!$E$94</f>
        <v>0</v>
      </c>
      <c r="F3074" s="392">
        <f>'TYL Fed'!$F$94</f>
        <v>0</v>
      </c>
      <c r="G3074" s="392">
        <f>'TYL Fed'!$G$94</f>
        <v>0</v>
      </c>
      <c r="H3074" s="393"/>
    </row>
    <row r="3075" spans="1:8" ht="15.75" hidden="1" outlineLevel="1" collapsed="1">
      <c r="A3075" s="390"/>
      <c r="B3075" s="356" t="str">
        <f>'UH1 Uses'!$B$1</f>
        <v>University of Houston - Academic &amp; Health (A+H)</v>
      </c>
      <c r="C3075" s="392">
        <f>'UH1 Fed'!$C$94</f>
        <v>0</v>
      </c>
      <c r="D3075" s="392">
        <f>'UH1 Fed'!$D$94</f>
        <v>0</v>
      </c>
      <c r="E3075" s="392">
        <f>'UH1 Fed'!$E$94</f>
        <v>0</v>
      </c>
      <c r="F3075" s="392">
        <f>'UH1 Fed'!$F$94</f>
        <v>0</v>
      </c>
      <c r="G3075" s="392">
        <f>'UH1 Fed'!$G$94</f>
        <v>0</v>
      </c>
      <c r="H3075" s="393"/>
    </row>
    <row r="3076" spans="1:8" ht="15.75" hidden="1" outlineLevel="1" collapsed="1">
      <c r="A3076" s="390"/>
      <c r="B3076" s="356" t="str">
        <f>'UHCL Uses'!$B$1</f>
        <v>University of Houston - Clear Lake</v>
      </c>
      <c r="C3076" s="392">
        <f>'UHCL Fed'!$C$94</f>
        <v>0</v>
      </c>
      <c r="D3076" s="392">
        <f>'UHCL Fed'!$D$94</f>
        <v>0</v>
      </c>
      <c r="E3076" s="392">
        <f>'UHCL Fed'!$E$94</f>
        <v>0</v>
      </c>
      <c r="F3076" s="392">
        <f>'UHCL Fed'!$F$94</f>
        <v>0</v>
      </c>
      <c r="G3076" s="392">
        <f>'UHCL Fed'!$G$94</f>
        <v>0</v>
      </c>
      <c r="H3076" s="393"/>
    </row>
    <row r="3077" spans="1:8" ht="15.75" hidden="1" outlineLevel="1" collapsed="1">
      <c r="A3077" s="390"/>
      <c r="B3077" s="356" t="str">
        <f>'UHD Uses'!$B$1</f>
        <v>University of Houston - Downtown</v>
      </c>
      <c r="C3077" s="392">
        <f>'UHD Fed'!$C$94</f>
        <v>0</v>
      </c>
      <c r="D3077" s="392">
        <f>'UHD Fed'!$D$94</f>
        <v>0</v>
      </c>
      <c r="E3077" s="392">
        <f>'UHD Fed'!$E$94</f>
        <v>0</v>
      </c>
      <c r="F3077" s="392">
        <f>'UHD Fed'!$F$94</f>
        <v>0</v>
      </c>
      <c r="G3077" s="392">
        <f>'UHD Fed'!$G$94</f>
        <v>0</v>
      </c>
      <c r="H3077" s="393"/>
    </row>
    <row r="3078" spans="1:8" ht="15.75" hidden="1" outlineLevel="1" collapsed="1">
      <c r="A3078" s="390"/>
      <c r="B3078" s="356" t="str">
        <f>'UHV Uses'!$B$1</f>
        <v>University of Houston - Victoria</v>
      </c>
      <c r="C3078" s="392">
        <f>'UHV Fed'!$C$94</f>
        <v>0</v>
      </c>
      <c r="D3078" s="392">
        <f>'UHV Fed'!$D$94</f>
        <v>0</v>
      </c>
      <c r="E3078" s="392">
        <f>'UHV Fed'!$E$94</f>
        <v>0</v>
      </c>
      <c r="F3078" s="392">
        <f>'UHV Fed'!$F$94</f>
        <v>0</v>
      </c>
      <c r="G3078" s="392">
        <f>'UHV Fed'!$G$94</f>
        <v>0</v>
      </c>
      <c r="H3078" s="393"/>
    </row>
    <row r="3079" spans="1:8" ht="15.75" hidden="1" outlineLevel="1" collapsed="1">
      <c r="A3079" s="390"/>
      <c r="B3079" s="356" t="str">
        <f>'UNT Uses'!$B$1</f>
        <v>University of North Texas</v>
      </c>
      <c r="C3079" s="392">
        <f>'UNT Fed'!$C$94</f>
        <v>0</v>
      </c>
      <c r="D3079" s="392">
        <f>'UNT Fed'!$D$94</f>
        <v>0</v>
      </c>
      <c r="E3079" s="392">
        <f>'UNT Fed'!$E$94</f>
        <v>0</v>
      </c>
      <c r="F3079" s="392">
        <f>'UNT Fed'!$F$94</f>
        <v>0</v>
      </c>
      <c r="G3079" s="392">
        <f>'UNT Fed'!$G$94</f>
        <v>0</v>
      </c>
      <c r="H3079" s="393"/>
    </row>
    <row r="3080" spans="1:8" ht="15.75" hidden="1" outlineLevel="1" collapsed="1">
      <c r="A3080" s="390"/>
      <c r="B3080" s="356" t="str">
        <f>'UNTD Uses'!$B$1</f>
        <v>University of North Texas at Dallas</v>
      </c>
      <c r="C3080" s="392">
        <f>'UNTD Fed'!$C$94</f>
        <v>0</v>
      </c>
      <c r="D3080" s="392">
        <f>'UNTD Fed'!$D$94</f>
        <v>0</v>
      </c>
      <c r="E3080" s="392">
        <f>'UNTD Fed'!$E$94</f>
        <v>0</v>
      </c>
      <c r="F3080" s="392">
        <f>'UNTD Fed'!$F$94</f>
        <v>0</v>
      </c>
      <c r="G3080" s="392">
        <f>'UNTD Fed'!$G$94</f>
        <v>0</v>
      </c>
      <c r="H3080" s="393"/>
    </row>
    <row r="3081" spans="1:8" ht="15.75" hidden="1" outlineLevel="1" collapsed="1">
      <c r="A3081" s="390"/>
      <c r="B3081" s="356" t="str">
        <f>'WTAMU Uses'!$B$1</f>
        <v>West Texas A&amp;M University</v>
      </c>
      <c r="C3081" s="392">
        <f>'WTAMU Fed'!$C$94</f>
        <v>0</v>
      </c>
      <c r="D3081" s="392">
        <f>'WTAMU Fed'!$D$94</f>
        <v>0</v>
      </c>
      <c r="E3081" s="392">
        <f>'WTAMU Fed'!$E$94</f>
        <v>0</v>
      </c>
      <c r="F3081" s="392">
        <f>'WTAMU Fed'!$F$94</f>
        <v>0</v>
      </c>
      <c r="G3081" s="392">
        <f>'WTAMU Fed'!$G$94</f>
        <v>0</v>
      </c>
      <c r="H3081" s="393"/>
    </row>
    <row r="3082" spans="1:8" ht="47.25" collapsed="1">
      <c r="A3082" s="390" t="s">
        <v>1038</v>
      </c>
      <c r="B3082" s="356" t="s">
        <v>1039</v>
      </c>
      <c r="C3082" s="392">
        <f>SUM(C3046:C3081)</f>
        <v>3087166</v>
      </c>
      <c r="D3082" s="392">
        <f>SUM(D3046:D3081)</f>
        <v>73565</v>
      </c>
      <c r="E3082" s="392">
        <f>SUM(E3046:E3081)</f>
        <v>1926429</v>
      </c>
      <c r="F3082" s="392">
        <f>SUM(F3046:F3081)</f>
        <v>1782314</v>
      </c>
      <c r="G3082" s="392">
        <f>SUM(G3046:G3081)</f>
        <v>95554</v>
      </c>
      <c r="H3082" s="393"/>
    </row>
    <row r="3083" spans="1:8" ht="15.75" hidden="1" outlineLevel="1">
      <c r="A3083" s="390"/>
      <c r="B3083" s="356"/>
      <c r="C3083" s="392">
        <f>'ARL Fed'!$C$95</f>
        <v>0</v>
      </c>
      <c r="D3083" s="392">
        <f>'ARL Fed'!$D$95</f>
        <v>0</v>
      </c>
      <c r="E3083" s="392">
        <f>'ARL Fed'!$E$95</f>
        <v>0</v>
      </c>
      <c r="F3083" s="392">
        <f>'ARL Fed'!$F$95</f>
        <v>0</v>
      </c>
      <c r="G3083" s="392">
        <f>'ARL Fed'!$G$95</f>
        <v>0</v>
      </c>
      <c r="H3083" s="393"/>
    </row>
    <row r="3084" spans="1:8" ht="15.75" hidden="1" outlineLevel="1" collapsed="1">
      <c r="A3084" s="390"/>
      <c r="B3084" s="356"/>
      <c r="C3084" s="392">
        <f>'ASU Fed'!$C$95</f>
        <v>231347</v>
      </c>
      <c r="D3084" s="392">
        <f>'ASU Fed'!$D$95</f>
        <v>9634</v>
      </c>
      <c r="E3084" s="392">
        <f>'ASU Fed'!$E$95</f>
        <v>-35958</v>
      </c>
      <c r="F3084" s="392">
        <f>'ASU Fed'!$F$95</f>
        <v>97153</v>
      </c>
      <c r="G3084" s="392">
        <f>'ASU Fed'!$G$95</f>
        <v>88602</v>
      </c>
      <c r="H3084" s="393"/>
    </row>
    <row r="3085" spans="1:8" ht="15.75" hidden="1" outlineLevel="1" collapsed="1">
      <c r="A3085" s="390"/>
      <c r="B3085" s="356"/>
      <c r="C3085" s="392">
        <f>'AUS1 Fed'!$C$95</f>
        <v>0</v>
      </c>
      <c r="D3085" s="392">
        <f>'AUS1 Fed'!$D$95</f>
        <v>0</v>
      </c>
      <c r="E3085" s="392">
        <f>'AUS1 Fed'!$E$95</f>
        <v>247313</v>
      </c>
      <c r="F3085" s="392">
        <f>'AUS1 Fed'!$F$95</f>
        <v>247313</v>
      </c>
      <c r="G3085" s="392">
        <f>'AUS1 Fed'!$G$95</f>
        <v>0</v>
      </c>
      <c r="H3085" s="393"/>
    </row>
    <row r="3086" spans="1:8" ht="15.75" hidden="1" outlineLevel="1" collapsed="1">
      <c r="A3086" s="390"/>
      <c r="B3086" s="356"/>
      <c r="C3086" s="392">
        <f>'Dal Fed'!$C$95</f>
        <v>0</v>
      </c>
      <c r="D3086" s="392">
        <f>'Dal Fed'!$D$95</f>
        <v>0</v>
      </c>
      <c r="E3086" s="392">
        <f>'Dal Fed'!$E$95</f>
        <v>0</v>
      </c>
      <c r="F3086" s="392">
        <f>'Dal Fed'!$F$95</f>
        <v>0</v>
      </c>
      <c r="G3086" s="392">
        <f>'Dal Fed'!$G$95</f>
        <v>0</v>
      </c>
      <c r="H3086" s="393"/>
    </row>
    <row r="3087" spans="1:8" ht="15.75" hidden="1" outlineLevel="1" collapsed="1">
      <c r="A3087" s="390"/>
      <c r="B3087" s="356"/>
      <c r="C3087" s="392">
        <f>'E-P Fed'!$C$95</f>
        <v>0</v>
      </c>
      <c r="D3087" s="392">
        <f>'E-P Fed'!$D$95</f>
        <v>0</v>
      </c>
      <c r="E3087" s="392">
        <f>'E-P Fed'!$E$95</f>
        <v>0</v>
      </c>
      <c r="F3087" s="392">
        <f>'E-P Fed'!$F$95</f>
        <v>0</v>
      </c>
      <c r="G3087" s="392">
        <f>'E-P Fed'!$G$95</f>
        <v>0</v>
      </c>
      <c r="H3087" s="393"/>
    </row>
    <row r="3088" spans="1:8" ht="15.75" hidden="1" outlineLevel="1" collapsed="1">
      <c r="A3088" s="390"/>
      <c r="B3088" s="356"/>
      <c r="C3088" s="392">
        <f>'LU Fed'!$C$95</f>
        <v>0</v>
      </c>
      <c r="D3088" s="392">
        <f>'LU Fed'!$D$95</f>
        <v>0</v>
      </c>
      <c r="E3088" s="392">
        <f>'LU Fed'!$E$95</f>
        <v>0</v>
      </c>
      <c r="F3088" s="392">
        <f>'LU Fed'!$F$95</f>
        <v>0</v>
      </c>
      <c r="G3088" s="392">
        <f>'LU Fed'!$G$95</f>
        <v>0</v>
      </c>
      <c r="H3088" s="393"/>
    </row>
    <row r="3089" spans="1:8" ht="15.75" hidden="1" outlineLevel="1" collapsed="1">
      <c r="A3089" s="390"/>
      <c r="B3089" s="356"/>
      <c r="C3089" s="392">
        <f>'MIdWST Fed'!$C$95</f>
        <v>0</v>
      </c>
      <c r="D3089" s="392">
        <f>'MIdWST Fed'!$D$95</f>
        <v>0</v>
      </c>
      <c r="E3089" s="392">
        <f>'MIdWST Fed'!$E$95</f>
        <v>0</v>
      </c>
      <c r="F3089" s="392">
        <f>'MIdWST Fed'!$F$95</f>
        <v>0</v>
      </c>
      <c r="G3089" s="392">
        <f>'MIdWST Fed'!$G$95</f>
        <v>0</v>
      </c>
      <c r="H3089" s="393"/>
    </row>
    <row r="3090" spans="1:8" ht="15.75" hidden="1" outlineLevel="1" collapsed="1">
      <c r="A3090" s="390"/>
      <c r="B3090" s="356"/>
      <c r="C3090" s="392">
        <f>'P-B Fed'!$C$95</f>
        <v>0</v>
      </c>
      <c r="D3090" s="392">
        <f>'P-B Fed'!$D$95</f>
        <v>0</v>
      </c>
      <c r="E3090" s="392">
        <f>'P-B Fed'!$E$95</f>
        <v>0</v>
      </c>
      <c r="F3090" s="392">
        <f>'P-B Fed'!$F$95</f>
        <v>0</v>
      </c>
      <c r="G3090" s="392">
        <f>'P-B Fed'!$G$95</f>
        <v>0</v>
      </c>
      <c r="H3090" s="393"/>
    </row>
    <row r="3091" spans="1:8" ht="15.75" hidden="1" outlineLevel="1" collapsed="1">
      <c r="A3091" s="390"/>
      <c r="B3091" s="356"/>
      <c r="C3091" s="392">
        <f>'PVAMU Fed'!$C$95</f>
        <v>0</v>
      </c>
      <c r="D3091" s="392">
        <f>'PVAMU Fed'!$D$95</f>
        <v>0</v>
      </c>
      <c r="E3091" s="392">
        <f>'PVAMU Fed'!$E$95</f>
        <v>0</v>
      </c>
      <c r="F3091" s="392">
        <f>'PVAMU Fed'!$F$95</f>
        <v>0</v>
      </c>
      <c r="G3091" s="392">
        <f>'PVAMU Fed'!$G$95</f>
        <v>0</v>
      </c>
      <c r="H3091" s="393"/>
    </row>
    <row r="3092" spans="1:8" ht="15.75" hidden="1" outlineLevel="1" collapsed="1">
      <c r="A3092" s="390"/>
      <c r="B3092" s="356"/>
      <c r="C3092" s="392">
        <f>'RGV1 Fed'!$C$95</f>
        <v>473550</v>
      </c>
      <c r="D3092" s="392">
        <f>'RGV1 Fed'!$D$95</f>
        <v>41298</v>
      </c>
      <c r="E3092" s="392">
        <f>'RGV1 Fed'!$E$95</f>
        <v>36145</v>
      </c>
      <c r="F3092" s="392">
        <f>'RGV1 Fed'!$F$95</f>
        <v>312917</v>
      </c>
      <c r="G3092" s="392">
        <f>'RGV1 Fed'!$G$95</f>
        <v>6952</v>
      </c>
      <c r="H3092" s="393"/>
    </row>
    <row r="3093" spans="1:8" ht="15.75" hidden="1" outlineLevel="1" collapsed="1">
      <c r="A3093" s="390"/>
      <c r="B3093" s="356"/>
      <c r="C3093" s="392">
        <f>'S-A Fed'!$C$95</f>
        <v>0</v>
      </c>
      <c r="D3093" s="392">
        <f>'S-A Fed'!$D$95</f>
        <v>0</v>
      </c>
      <c r="E3093" s="392">
        <f>'S-A Fed'!$E$95</f>
        <v>0</v>
      </c>
      <c r="F3093" s="392">
        <f>'S-A Fed'!$F$95</f>
        <v>0</v>
      </c>
      <c r="G3093" s="392">
        <f>'S-A Fed'!$G$95</f>
        <v>0</v>
      </c>
      <c r="H3093" s="393"/>
    </row>
    <row r="3094" spans="1:8" ht="15.75" hidden="1" outlineLevel="1" collapsed="1">
      <c r="A3094" s="390"/>
      <c r="B3094" s="356"/>
      <c r="C3094" s="392">
        <f>'SFA Fed'!$C$95</f>
        <v>0</v>
      </c>
      <c r="D3094" s="392">
        <f>'SFA Fed'!$D$95</f>
        <v>0</v>
      </c>
      <c r="E3094" s="392">
        <f>'SFA Fed'!$E$95</f>
        <v>0</v>
      </c>
      <c r="F3094" s="392">
        <f>'SFA Fed'!$F$95</f>
        <v>0</v>
      </c>
      <c r="G3094" s="392">
        <f>'SFA Fed'!$G$95</f>
        <v>0</v>
      </c>
      <c r="H3094" s="393"/>
    </row>
    <row r="3095" spans="1:8" ht="15.75" hidden="1" outlineLevel="1" collapsed="1">
      <c r="A3095" s="390"/>
      <c r="B3095" s="356"/>
      <c r="C3095" s="392">
        <f>'SHSU1 Fed'!$C$95</f>
        <v>0</v>
      </c>
      <c r="D3095" s="392">
        <f>'SHSU1 Fed'!$D$95</f>
        <v>0</v>
      </c>
      <c r="E3095" s="392">
        <f>'SHSU1 Fed'!$E$95</f>
        <v>0</v>
      </c>
      <c r="F3095" s="392">
        <f>'SHSU1 Fed'!$F$95</f>
        <v>0</v>
      </c>
      <c r="G3095" s="392">
        <f>'SHSU1 Fed'!$G$95</f>
        <v>0</v>
      </c>
      <c r="H3095" s="393"/>
    </row>
    <row r="3096" spans="1:8" ht="15.75" hidden="1" outlineLevel="1" collapsed="1">
      <c r="A3096" s="390"/>
      <c r="B3096" s="356"/>
      <c r="C3096" s="392">
        <f>'SRSU Fed'!$C$95</f>
        <v>0</v>
      </c>
      <c r="D3096" s="392">
        <f>'SRSU Fed'!$D$95</f>
        <v>0</v>
      </c>
      <c r="E3096" s="392">
        <f>'SRSU Fed'!$E$95</f>
        <v>0</v>
      </c>
      <c r="F3096" s="392">
        <f>'SRSU Fed'!$F$95</f>
        <v>0</v>
      </c>
      <c r="G3096" s="392">
        <f>'SRSU Fed'!$G$95</f>
        <v>0</v>
      </c>
      <c r="H3096" s="393"/>
    </row>
    <row r="3097" spans="1:8" ht="15.75" hidden="1" outlineLevel="1" collapsed="1">
      <c r="A3097" s="390"/>
      <c r="B3097" s="356"/>
      <c r="C3097" s="392">
        <f>'TAMIU Fed'!$C$95</f>
        <v>0</v>
      </c>
      <c r="D3097" s="392">
        <f>'TAMIU Fed'!$D$95</f>
        <v>0</v>
      </c>
      <c r="E3097" s="392">
        <f>'TAMIU Fed'!$E$95</f>
        <v>66029</v>
      </c>
      <c r="F3097" s="392">
        <f>'TAMIU Fed'!$F$95</f>
        <v>11477</v>
      </c>
      <c r="G3097" s="392">
        <f>'TAMIU Fed'!$G$95</f>
        <v>0</v>
      </c>
      <c r="H3097" s="393"/>
    </row>
    <row r="3098" spans="1:8" ht="15.75" hidden="1" outlineLevel="1" collapsed="1">
      <c r="A3098" s="390"/>
      <c r="B3098" s="356"/>
      <c r="C3098" s="392">
        <f>'TAMU Fed'!$C$95</f>
        <v>0</v>
      </c>
      <c r="D3098" s="392">
        <f>'TAMU Fed'!$D$95</f>
        <v>0</v>
      </c>
      <c r="E3098" s="392">
        <f>'TAMU Fed'!$E$95</f>
        <v>0</v>
      </c>
      <c r="F3098" s="392">
        <f>'TAMU Fed'!$F$95</f>
        <v>0</v>
      </c>
      <c r="G3098" s="392">
        <f>'TAMU Fed'!$G$95</f>
        <v>0</v>
      </c>
      <c r="H3098" s="393"/>
    </row>
    <row r="3099" spans="1:8" ht="15.75" hidden="1" outlineLevel="1" collapsed="1">
      <c r="A3099" s="390"/>
      <c r="B3099" s="356"/>
      <c r="C3099" s="392">
        <f>'TAMUC Fed'!$C$95</f>
        <v>0</v>
      </c>
      <c r="D3099" s="392">
        <f>'TAMUC Fed'!$D$95</f>
        <v>0</v>
      </c>
      <c r="E3099" s="392">
        <f>'TAMUC Fed'!$E$95</f>
        <v>0</v>
      </c>
      <c r="F3099" s="392">
        <f>'TAMUC Fed'!$F$95</f>
        <v>0</v>
      </c>
      <c r="G3099" s="392">
        <f>'TAMUC Fed'!$G$95</f>
        <v>0</v>
      </c>
      <c r="H3099" s="393"/>
    </row>
    <row r="3100" spans="1:8" ht="15.75" hidden="1" outlineLevel="1" collapsed="1">
      <c r="A3100" s="390"/>
      <c r="B3100" s="356"/>
      <c r="C3100" s="392">
        <f>'TAMUCC Fed'!$C$95</f>
        <v>0</v>
      </c>
      <c r="D3100" s="392">
        <f>'TAMUCC Fed'!$D$95</f>
        <v>0</v>
      </c>
      <c r="E3100" s="392">
        <f>'TAMUCC Fed'!$E$95</f>
        <v>0</v>
      </c>
      <c r="F3100" s="392">
        <f>'TAMUCC Fed'!$F$95</f>
        <v>0</v>
      </c>
      <c r="G3100" s="392">
        <f>'TAMUCC Fed'!$G$95</f>
        <v>0</v>
      </c>
      <c r="H3100" s="393"/>
    </row>
    <row r="3101" spans="1:8" ht="15.75" hidden="1" outlineLevel="1" collapsed="1">
      <c r="A3101" s="390"/>
      <c r="B3101" s="356"/>
      <c r="C3101" s="392">
        <f>'TAMUCT Fed'!$C$95</f>
        <v>0</v>
      </c>
      <c r="D3101" s="392">
        <f>'TAMUCT Fed'!$D$95</f>
        <v>0</v>
      </c>
      <c r="E3101" s="392">
        <f>'TAMUCT Fed'!$E$95</f>
        <v>0</v>
      </c>
      <c r="F3101" s="392">
        <f>'TAMUCT Fed'!$F$95</f>
        <v>0</v>
      </c>
      <c r="G3101" s="392">
        <f>'TAMUCT Fed'!$G$95</f>
        <v>0</v>
      </c>
      <c r="H3101" s="393"/>
    </row>
    <row r="3102" spans="1:8" ht="15.75" hidden="1" outlineLevel="1" collapsed="1">
      <c r="A3102" s="390"/>
      <c r="B3102" s="356"/>
      <c r="C3102" s="392">
        <f>'TAMUG Fed'!$C$95</f>
        <v>0</v>
      </c>
      <c r="D3102" s="392">
        <f>'TAMUG Fed'!$D$95</f>
        <v>0</v>
      </c>
      <c r="E3102" s="392">
        <f>'TAMUG Fed'!$E$95</f>
        <v>0</v>
      </c>
      <c r="F3102" s="392">
        <f>'TAMUG Fed'!$F$95</f>
        <v>0</v>
      </c>
      <c r="G3102" s="392">
        <f>'TAMUG Fed'!$G$95</f>
        <v>0</v>
      </c>
      <c r="H3102" s="393"/>
    </row>
    <row r="3103" spans="1:8" ht="15.75" hidden="1" outlineLevel="1" collapsed="1">
      <c r="A3103" s="390"/>
      <c r="B3103" s="356"/>
      <c r="C3103" s="392">
        <f>'TAMUK Fed'!$C$95</f>
        <v>0</v>
      </c>
      <c r="D3103" s="392">
        <f>'TAMUK Fed'!$D$95</f>
        <v>0</v>
      </c>
      <c r="E3103" s="392">
        <f>'TAMUK Fed'!$E$95</f>
        <v>0</v>
      </c>
      <c r="F3103" s="392">
        <f>'TAMUK Fed'!$F$95</f>
        <v>0</v>
      </c>
      <c r="G3103" s="392">
        <f>'TAMUK Fed'!$G$95</f>
        <v>0</v>
      </c>
      <c r="H3103" s="393"/>
    </row>
    <row r="3104" spans="1:8" ht="15.75" hidden="1" outlineLevel="1" collapsed="1">
      <c r="A3104" s="390"/>
      <c r="B3104" s="356"/>
      <c r="C3104" s="392">
        <f>'TAMUSA Fed'!$C$95</f>
        <v>0</v>
      </c>
      <c r="D3104" s="392">
        <f>'TAMUSA Fed'!$D$95</f>
        <v>0</v>
      </c>
      <c r="E3104" s="392">
        <f>'TAMUSA Fed'!$E$95</f>
        <v>0</v>
      </c>
      <c r="F3104" s="392">
        <f>'TAMUSA Fed'!$F$95</f>
        <v>0</v>
      </c>
      <c r="G3104" s="392">
        <f>'TAMUSA Fed'!$G$95</f>
        <v>0</v>
      </c>
      <c r="H3104" s="393"/>
    </row>
    <row r="3105" spans="1:50" ht="15.75" hidden="1" outlineLevel="1" collapsed="1">
      <c r="A3105" s="390"/>
      <c r="B3105" s="356"/>
      <c r="C3105" s="392">
        <f>'TAMUT Fed'!$C$95</f>
        <v>0</v>
      </c>
      <c r="D3105" s="392">
        <f>'TAMUT Fed'!$D$95</f>
        <v>0</v>
      </c>
      <c r="E3105" s="392">
        <f>'TAMUT Fed'!$E$95</f>
        <v>0</v>
      </c>
      <c r="F3105" s="392">
        <f>'TAMUT Fed'!$F$95</f>
        <v>0</v>
      </c>
      <c r="G3105" s="392">
        <f>'TAMUT Fed'!$G$95</f>
        <v>0</v>
      </c>
      <c r="H3105" s="393"/>
    </row>
    <row r="3106" spans="1:50" ht="15.75" hidden="1" outlineLevel="1" collapsed="1">
      <c r="A3106" s="390"/>
      <c r="B3106" s="356"/>
      <c r="C3106" s="392">
        <f>'TARLST Fed'!$C$95</f>
        <v>0</v>
      </c>
      <c r="D3106" s="392">
        <f>'TARLST Fed'!$D$95</f>
        <v>0</v>
      </c>
      <c r="E3106" s="392">
        <f>'TARLST Fed'!$E$95</f>
        <v>0</v>
      </c>
      <c r="F3106" s="392">
        <f>'TARLST Fed'!$F$95</f>
        <v>0</v>
      </c>
      <c r="G3106" s="392">
        <f>'TARLST Fed'!$G$95</f>
        <v>0</v>
      </c>
      <c r="H3106" s="393"/>
    </row>
    <row r="3107" spans="1:50" ht="15.75" hidden="1" outlineLevel="1" collapsed="1">
      <c r="A3107" s="390"/>
      <c r="B3107" s="356"/>
      <c r="C3107" s="392">
        <f>'TSU Fed'!$C$95</f>
        <v>0</v>
      </c>
      <c r="D3107" s="392">
        <f>'TSU Fed'!$D$95</f>
        <v>0</v>
      </c>
      <c r="E3107" s="392">
        <f>'TSU Fed'!$E$95</f>
        <v>0</v>
      </c>
      <c r="F3107" s="392">
        <f>'TSU Fed'!$F$95</f>
        <v>0</v>
      </c>
      <c r="G3107" s="392">
        <f>'TSU Fed'!$G$95</f>
        <v>0</v>
      </c>
      <c r="H3107" s="393"/>
    </row>
    <row r="3108" spans="1:50" ht="15.75" hidden="1" outlineLevel="1" collapsed="1">
      <c r="A3108" s="390"/>
      <c r="B3108" s="356"/>
      <c r="C3108" s="392">
        <f>'TTU Fed'!$C$95</f>
        <v>2382269</v>
      </c>
      <c r="D3108" s="392">
        <f>'TTU Fed'!$D$95</f>
        <v>22633</v>
      </c>
      <c r="E3108" s="392">
        <f>'TTU Fed'!$E$95</f>
        <v>1612900</v>
      </c>
      <c r="F3108" s="392">
        <f>'TTU Fed'!$F$95</f>
        <v>1113454</v>
      </c>
      <c r="G3108" s="392">
        <f>'TTU Fed'!$G$95</f>
        <v>0</v>
      </c>
      <c r="H3108" s="393"/>
    </row>
    <row r="3109" spans="1:50" ht="15.75" hidden="1" outlineLevel="1" collapsed="1">
      <c r="A3109" s="390"/>
      <c r="B3109" s="356"/>
      <c r="C3109" s="392">
        <f>'TWU Fed'!$C$95</f>
        <v>0</v>
      </c>
      <c r="D3109" s="392">
        <f>'TWU Fed'!$D$95</f>
        <v>0</v>
      </c>
      <c r="E3109" s="392">
        <f>'TWU Fed'!$E$95</f>
        <v>0</v>
      </c>
      <c r="F3109" s="392">
        <f>'TWU Fed'!$F$95</f>
        <v>0</v>
      </c>
      <c r="G3109" s="392">
        <f>'TWU Fed'!$G$95</f>
        <v>0</v>
      </c>
      <c r="H3109" s="393"/>
    </row>
    <row r="3110" spans="1:50" ht="15.75" hidden="1" outlineLevel="1" collapsed="1">
      <c r="A3110" s="390"/>
      <c r="B3110" s="356"/>
      <c r="C3110" s="392">
        <f>'TXST Fed'!$C$95</f>
        <v>0</v>
      </c>
      <c r="D3110" s="392">
        <f>'TXST Fed'!$D$95</f>
        <v>0</v>
      </c>
      <c r="E3110" s="392">
        <f>'TXST Fed'!$E$95</f>
        <v>0</v>
      </c>
      <c r="F3110" s="392">
        <f>'TXST Fed'!$F$95</f>
        <v>0</v>
      </c>
      <c r="G3110" s="392">
        <f>'TXST Fed'!$G$95</f>
        <v>0</v>
      </c>
      <c r="H3110" s="393"/>
    </row>
    <row r="3111" spans="1:50" ht="15.75" hidden="1" outlineLevel="1" collapsed="1">
      <c r="A3111" s="390"/>
      <c r="B3111" s="356"/>
      <c r="C3111" s="392">
        <f>'TYL Fed'!$C$95</f>
        <v>0</v>
      </c>
      <c r="D3111" s="392">
        <f>'TYL Fed'!$D$95</f>
        <v>0</v>
      </c>
      <c r="E3111" s="392">
        <f>'TYL Fed'!$E$95</f>
        <v>0</v>
      </c>
      <c r="F3111" s="392">
        <f>'TYL Fed'!$F$95</f>
        <v>0</v>
      </c>
      <c r="G3111" s="392">
        <f>'TYL Fed'!$G$95</f>
        <v>0</v>
      </c>
      <c r="H3111" s="393"/>
    </row>
    <row r="3112" spans="1:50" ht="15.75" hidden="1" outlineLevel="1" collapsed="1">
      <c r="A3112" s="390"/>
      <c r="B3112" s="356"/>
      <c r="C3112" s="392">
        <f>'UH1 Fed'!$C$95</f>
        <v>0</v>
      </c>
      <c r="D3112" s="392">
        <f>'UH1 Fed'!$D$95</f>
        <v>0</v>
      </c>
      <c r="E3112" s="392">
        <f>'UH1 Fed'!$E$95</f>
        <v>0</v>
      </c>
      <c r="F3112" s="392">
        <f>'UH1 Fed'!$F$95</f>
        <v>0</v>
      </c>
      <c r="G3112" s="392">
        <f>'UH1 Fed'!$G$95</f>
        <v>0</v>
      </c>
      <c r="H3112" s="393"/>
    </row>
    <row r="3113" spans="1:50" ht="15.75" hidden="1" outlineLevel="1" collapsed="1">
      <c r="A3113" s="390"/>
      <c r="B3113" s="356"/>
      <c r="C3113" s="392">
        <f>'UHCL Fed'!$C$95</f>
        <v>0</v>
      </c>
      <c r="D3113" s="392">
        <f>'UHCL Fed'!$D$95</f>
        <v>0</v>
      </c>
      <c r="E3113" s="392">
        <f>'UHCL Fed'!$E$95</f>
        <v>0</v>
      </c>
      <c r="F3113" s="392">
        <f>'UHCL Fed'!$F$95</f>
        <v>0</v>
      </c>
      <c r="G3113" s="392">
        <f>'UHCL Fed'!$G$95</f>
        <v>0</v>
      </c>
      <c r="H3113" s="393"/>
    </row>
    <row r="3114" spans="1:50" ht="15.75" hidden="1" outlineLevel="1" collapsed="1">
      <c r="A3114" s="390"/>
      <c r="B3114" s="356"/>
      <c r="C3114" s="392">
        <f>'UHD Fed'!$C$95</f>
        <v>0</v>
      </c>
      <c r="D3114" s="392">
        <f>'UHD Fed'!$D$95</f>
        <v>0</v>
      </c>
      <c r="E3114" s="392">
        <f>'UHD Fed'!$E$95</f>
        <v>0</v>
      </c>
      <c r="F3114" s="392">
        <f>'UHD Fed'!$F$95</f>
        <v>0</v>
      </c>
      <c r="G3114" s="392">
        <f>'UHD Fed'!$G$95</f>
        <v>0</v>
      </c>
      <c r="H3114" s="393"/>
    </row>
    <row r="3115" spans="1:50" ht="15.75" hidden="1" outlineLevel="1" collapsed="1">
      <c r="A3115" s="390"/>
      <c r="B3115" s="356"/>
      <c r="C3115" s="392">
        <f>'UHV Fed'!$C$95</f>
        <v>0</v>
      </c>
      <c r="D3115" s="392">
        <f>'UHV Fed'!$D$95</f>
        <v>0</v>
      </c>
      <c r="E3115" s="392">
        <f>'UHV Fed'!$E$95</f>
        <v>0</v>
      </c>
      <c r="F3115" s="392">
        <f>'UHV Fed'!$F$95</f>
        <v>0</v>
      </c>
      <c r="G3115" s="392">
        <f>'UHV Fed'!$G$95</f>
        <v>0</v>
      </c>
      <c r="H3115" s="393"/>
    </row>
    <row r="3116" spans="1:50" ht="15.75" hidden="1" outlineLevel="1" collapsed="1">
      <c r="A3116" s="390"/>
      <c r="B3116" s="356"/>
      <c r="C3116" s="392">
        <f>'UNT Fed'!$C$95</f>
        <v>0</v>
      </c>
      <c r="D3116" s="392">
        <f>'UNT Fed'!$D$95</f>
        <v>0</v>
      </c>
      <c r="E3116" s="392">
        <f>'UNT Fed'!$E$95</f>
        <v>0</v>
      </c>
      <c r="F3116" s="392">
        <f>'UNT Fed'!$F$95</f>
        <v>0</v>
      </c>
      <c r="G3116" s="392">
        <f>'UNT Fed'!$G$95</f>
        <v>0</v>
      </c>
      <c r="H3116" s="393"/>
    </row>
    <row r="3117" spans="1:50" ht="15.75" hidden="1" outlineLevel="1" collapsed="1">
      <c r="A3117" s="390"/>
      <c r="B3117" s="356"/>
      <c r="C3117" s="392">
        <f>'UNTD Fed'!$C$95</f>
        <v>0</v>
      </c>
      <c r="D3117" s="392">
        <f>'UNTD Fed'!$D$95</f>
        <v>0</v>
      </c>
      <c r="E3117" s="392">
        <f>'UNTD Fed'!$E$95</f>
        <v>0</v>
      </c>
      <c r="F3117" s="392">
        <f>'UNTD Fed'!$F$95</f>
        <v>0</v>
      </c>
      <c r="G3117" s="392">
        <f>'UNTD Fed'!$G$95</f>
        <v>0</v>
      </c>
      <c r="H3117" s="393"/>
    </row>
    <row r="3118" spans="1:50" ht="15.75" hidden="1" outlineLevel="1" collapsed="1">
      <c r="A3118" s="390"/>
      <c r="B3118" s="356"/>
      <c r="C3118" s="392">
        <f>'WTAMU Fed'!$C$95</f>
        <v>0</v>
      </c>
      <c r="D3118" s="392">
        <f>'WTAMU Fed'!$D$95</f>
        <v>0</v>
      </c>
      <c r="E3118" s="392">
        <f>'WTAMU Fed'!$E$95</f>
        <v>0</v>
      </c>
      <c r="F3118" s="392">
        <f>'WTAMU Fed'!$F$95</f>
        <v>0</v>
      </c>
      <c r="G3118" s="392">
        <f>'WTAMU Fed'!$G$95</f>
        <v>0</v>
      </c>
      <c r="H3118" s="393"/>
    </row>
    <row r="3119" spans="1:50" s="403" customFormat="1" ht="30" collapsed="1">
      <c r="A3119" s="397" t="s">
        <v>1040</v>
      </c>
      <c r="B3119" s="395" t="s">
        <v>1041</v>
      </c>
      <c r="C3119" s="396">
        <f>SUM(C3083:C3118)</f>
        <v>3087166</v>
      </c>
      <c r="D3119" s="396">
        <f>SUM(D3083:D3118)</f>
        <v>73565</v>
      </c>
      <c r="E3119" s="396">
        <f>SUM(E3083:E3118)</f>
        <v>1926429</v>
      </c>
      <c r="F3119" s="396">
        <f>SUM(F3083:F3118)</f>
        <v>1782314</v>
      </c>
      <c r="G3119" s="396">
        <f>SUM(G3083:G3118)</f>
        <v>95554</v>
      </c>
      <c r="H3119" s="397"/>
      <c r="I3119" s="318"/>
      <c r="J3119" s="318"/>
      <c r="K3119" s="318"/>
      <c r="L3119" s="318"/>
      <c r="M3119" s="318"/>
      <c r="N3119" s="318"/>
      <c r="O3119" s="318"/>
      <c r="P3119" s="318"/>
      <c r="Q3119" s="318"/>
      <c r="R3119" s="318"/>
      <c r="S3119" s="318"/>
      <c r="T3119" s="318"/>
      <c r="U3119" s="318"/>
      <c r="V3119" s="318"/>
      <c r="W3119" s="318"/>
      <c r="X3119" s="318"/>
      <c r="Y3119" s="318"/>
      <c r="Z3119" s="318"/>
      <c r="AA3119" s="318"/>
      <c r="AB3119" s="318"/>
      <c r="AC3119" s="318"/>
      <c r="AD3119" s="318"/>
      <c r="AE3119" s="318"/>
      <c r="AF3119" s="318"/>
      <c r="AG3119" s="318"/>
      <c r="AH3119" s="318"/>
      <c r="AI3119" s="318"/>
      <c r="AJ3119" s="318"/>
      <c r="AK3119" s="318"/>
      <c r="AL3119" s="318"/>
      <c r="AM3119" s="318"/>
      <c r="AN3119" s="318"/>
      <c r="AO3119" s="318"/>
      <c r="AP3119" s="318"/>
      <c r="AQ3119" s="318"/>
      <c r="AR3119" s="318"/>
      <c r="AS3119" s="318"/>
      <c r="AT3119" s="318"/>
      <c r="AU3119" s="318"/>
      <c r="AV3119" s="318"/>
      <c r="AW3119" s="318"/>
      <c r="AX3119" s="318"/>
    </row>
    <row r="3120" spans="1:50">
      <c r="C3120" s="404"/>
      <c r="D3120" s="404"/>
      <c r="E3120" s="404"/>
      <c r="F3120" s="404"/>
      <c r="G3120" s="404"/>
    </row>
    <row r="3121" spans="3:7" hidden="1" outlineLevel="1">
      <c r="C3121" s="404">
        <f>'ARL Fed'!$C$97</f>
        <v>22868223</v>
      </c>
      <c r="D3121" s="404">
        <f>'ARL Fed'!$D$97</f>
        <v>13182239</v>
      </c>
      <c r="E3121" s="404">
        <f>'ARL Fed'!$E$97</f>
        <v>118048677</v>
      </c>
      <c r="F3121" s="404">
        <f>'ARL Fed'!$F$97</f>
        <v>58036919</v>
      </c>
      <c r="G3121" s="404">
        <f>'ARL Fed'!$G$97</f>
        <v>898761</v>
      </c>
    </row>
    <row r="3122" spans="3:7" hidden="1" outlineLevel="1" collapsed="1">
      <c r="C3122" s="404">
        <f>'ASU Fed'!$C$97</f>
        <v>7060983</v>
      </c>
      <c r="D3122" s="404">
        <f>'ASU Fed'!$D$97</f>
        <v>6101814</v>
      </c>
      <c r="E3122" s="404">
        <f>'ASU Fed'!$E$97</f>
        <v>33924445</v>
      </c>
      <c r="F3122" s="404">
        <f>'ASU Fed'!$F$97</f>
        <v>17785019</v>
      </c>
      <c r="G3122" s="404">
        <f>'ASU Fed'!$G$97</f>
        <v>17098595</v>
      </c>
    </row>
    <row r="3123" spans="3:7" hidden="1" outlineLevel="1" collapsed="1">
      <c r="C3123" s="404">
        <f>'AUS1 Fed'!$C$97</f>
        <v>31462321</v>
      </c>
      <c r="D3123" s="404">
        <f>'AUS1 Fed'!$D$97</f>
        <v>14117339</v>
      </c>
      <c r="E3123" s="404">
        <f>'AUS1 Fed'!$E$97</f>
        <v>147937648</v>
      </c>
      <c r="F3123" s="404">
        <f>'AUS1 Fed'!$F$97</f>
        <v>36865482</v>
      </c>
      <c r="G3123" s="404">
        <f>'AUS1 Fed'!$G$97</f>
        <v>0</v>
      </c>
    </row>
    <row r="3124" spans="3:7" hidden="1" outlineLevel="1" collapsed="1">
      <c r="C3124" s="404">
        <f>'Dal Fed'!$C$97</f>
        <v>19132188</v>
      </c>
      <c r="D3124" s="404">
        <f>'Dal Fed'!$D$97</f>
        <v>7271565</v>
      </c>
      <c r="E3124" s="404">
        <f>'Dal Fed'!$E$97</f>
        <v>87566786</v>
      </c>
      <c r="F3124" s="404">
        <f>'Dal Fed'!$F$97</f>
        <v>51720702</v>
      </c>
      <c r="G3124" s="404">
        <f>'Dal Fed'!$G$97</f>
        <v>0</v>
      </c>
    </row>
    <row r="3125" spans="3:7" hidden="1" outlineLevel="1" collapsed="1">
      <c r="C3125" s="404">
        <f>'E-P Fed'!$C$97</f>
        <v>26611505</v>
      </c>
      <c r="D3125" s="404">
        <f>'E-P Fed'!$D$97</f>
        <v>9653890</v>
      </c>
      <c r="E3125" s="404">
        <f>'E-P Fed'!$E$97</f>
        <v>132700029</v>
      </c>
      <c r="F3125" s="404">
        <f>'E-P Fed'!$F$97</f>
        <v>86869373</v>
      </c>
      <c r="G3125" s="404">
        <f>'E-P Fed'!$G$97</f>
        <v>61880684</v>
      </c>
    </row>
    <row r="3126" spans="3:7" hidden="1" outlineLevel="1" collapsed="1">
      <c r="C3126" s="404">
        <f>'LU Fed'!$C$97</f>
        <v>7393842</v>
      </c>
      <c r="D3126" s="404">
        <f>'LU Fed'!$D$97</f>
        <v>4262503</v>
      </c>
      <c r="E3126" s="404">
        <f>'LU Fed'!$E$97</f>
        <v>38328877</v>
      </c>
      <c r="F3126" s="404">
        <f>'LU Fed'!$F$97</f>
        <v>29156209</v>
      </c>
      <c r="G3126" s="404">
        <f>'LU Fed'!$G$97</f>
        <v>0</v>
      </c>
    </row>
    <row r="3127" spans="3:7" hidden="1" outlineLevel="1" collapsed="1">
      <c r="C3127" s="404">
        <f>'MIdWST Fed'!$C$97</f>
        <v>4629148</v>
      </c>
      <c r="D3127" s="404">
        <f>'MIdWST Fed'!$D$97</f>
        <v>4255857</v>
      </c>
      <c r="E3127" s="404">
        <f>'MIdWST Fed'!$E$97</f>
        <v>23229307</v>
      </c>
      <c r="F3127" s="404">
        <f>'MIdWST Fed'!$F$97</f>
        <v>10619955</v>
      </c>
      <c r="G3127" s="404">
        <f>'MIdWST Fed'!$G$97</f>
        <v>12982643</v>
      </c>
    </row>
    <row r="3128" spans="3:7" hidden="1" outlineLevel="1" collapsed="1">
      <c r="C3128" s="404">
        <f>'P-B Fed'!$C$97</f>
        <v>1981360</v>
      </c>
      <c r="D3128" s="404">
        <f>'P-B Fed'!$D$97</f>
        <v>626340</v>
      </c>
      <c r="E3128" s="404">
        <f>'P-B Fed'!$E$97</f>
        <v>12766163</v>
      </c>
      <c r="F3128" s="404">
        <f>'P-B Fed'!$F$97</f>
        <v>5751027</v>
      </c>
      <c r="G3128" s="404">
        <f>'P-B Fed'!$G$97</f>
        <v>5824363</v>
      </c>
    </row>
    <row r="3129" spans="3:7" hidden="1" outlineLevel="1" collapsed="1">
      <c r="C3129" s="404">
        <f>'PVAMU Fed'!$C$97</f>
        <v>39921127</v>
      </c>
      <c r="D3129" s="404">
        <f>'PVAMU Fed'!$D$97</f>
        <v>10308700</v>
      </c>
      <c r="E3129" s="404">
        <f>'PVAMU Fed'!$E$97</f>
        <v>134686127</v>
      </c>
      <c r="F3129" s="404">
        <f>'PVAMU Fed'!$F$97</f>
        <v>49156133</v>
      </c>
      <c r="G3129" s="404">
        <f>'PVAMU Fed'!$G$97</f>
        <v>2289484</v>
      </c>
    </row>
    <row r="3130" spans="3:7" hidden="1" outlineLevel="1" collapsed="1">
      <c r="C3130" s="404">
        <f>'RGV1 Fed'!$C$97</f>
        <v>37541141</v>
      </c>
      <c r="D3130" s="404">
        <f>'RGV1 Fed'!$D$97</f>
        <v>21875283</v>
      </c>
      <c r="E3130" s="404">
        <f>'RGV1 Fed'!$E$97</f>
        <v>177010357</v>
      </c>
      <c r="F3130" s="404">
        <f>'RGV1 Fed'!$F$97</f>
        <v>119067607</v>
      </c>
      <c r="G3130" s="404">
        <f>'RGV1 Fed'!$G$97</f>
        <v>6952</v>
      </c>
    </row>
    <row r="3131" spans="3:7" hidden="1" outlineLevel="1" collapsed="1">
      <c r="C3131" s="404">
        <f>'S-A Fed'!$C$97</f>
        <v>31813710</v>
      </c>
      <c r="D3131" s="404">
        <f>'S-A Fed'!$D$97</f>
        <v>22524460</v>
      </c>
      <c r="E3131" s="404">
        <f>'S-A Fed'!$E$97</f>
        <v>149695944</v>
      </c>
      <c r="F3131" s="404">
        <f>'S-A Fed'!$F$97</f>
        <v>77235456</v>
      </c>
      <c r="G3131" s="404">
        <f>'S-A Fed'!$G$97</f>
        <v>0</v>
      </c>
    </row>
    <row r="3132" spans="3:7" hidden="1" outlineLevel="1" collapsed="1">
      <c r="C3132" s="404">
        <f>'SFA Fed'!$C$97</f>
        <v>11038503</v>
      </c>
      <c r="D3132" s="404">
        <f>'SFA Fed'!$D$97</f>
        <v>9512949</v>
      </c>
      <c r="E3132" s="404">
        <f>'SFA Fed'!$E$97</f>
        <v>51485776</v>
      </c>
      <c r="F3132" s="404">
        <f>'SFA Fed'!$F$97</f>
        <v>50469094</v>
      </c>
      <c r="G3132" s="404">
        <f>'SFA Fed'!$G$97</f>
        <v>0</v>
      </c>
    </row>
    <row r="3133" spans="3:7" hidden="1" outlineLevel="1" collapsed="1">
      <c r="C3133" s="404">
        <f>'SHSU1 Fed'!$C$97</f>
        <v>18329067</v>
      </c>
      <c r="D3133" s="404">
        <f>'SHSU1 Fed'!$D$97</f>
        <v>16247485</v>
      </c>
      <c r="E3133" s="404">
        <f>'SHSU1 Fed'!$E$97</f>
        <v>85605391</v>
      </c>
      <c r="F3133" s="404">
        <f>'SHSU1 Fed'!$F$97</f>
        <v>25703142</v>
      </c>
      <c r="G3133" s="404">
        <f>'SHSU1 Fed'!$G$97</f>
        <v>0</v>
      </c>
    </row>
    <row r="3134" spans="3:7" hidden="1" outlineLevel="1" collapsed="1">
      <c r="C3134" s="404">
        <f>'SRSU Fed'!$C$97</f>
        <v>1909575</v>
      </c>
      <c r="D3134" s="404">
        <f>'SRSU Fed'!$D$97</f>
        <v>1503282</v>
      </c>
      <c r="E3134" s="404">
        <f>'SRSU Fed'!$E$97</f>
        <v>11884608</v>
      </c>
      <c r="F3134" s="404">
        <f>'SRSU Fed'!$F$97</f>
        <v>4438022</v>
      </c>
      <c r="G3134" s="404">
        <f>'SRSU Fed'!$G$97</f>
        <v>0</v>
      </c>
    </row>
    <row r="3135" spans="3:7" hidden="1" outlineLevel="1" collapsed="1">
      <c r="C3135" s="404">
        <f>'TAMIU Fed'!$C$97</f>
        <v>10175844</v>
      </c>
      <c r="D3135" s="404">
        <f>'TAMIU Fed'!$D$97</f>
        <v>4074597</v>
      </c>
      <c r="E3135" s="404">
        <f>'TAMIU Fed'!$E$97</f>
        <v>51435239</v>
      </c>
      <c r="F3135" s="404">
        <f>'TAMIU Fed'!$F$97</f>
        <v>22918213</v>
      </c>
      <c r="G3135" s="404">
        <f>'TAMIU Fed'!$G$97</f>
        <v>0</v>
      </c>
    </row>
    <row r="3136" spans="3:7" hidden="1" outlineLevel="1" collapsed="1">
      <c r="C3136" s="404">
        <f>'TAMU Fed'!$C$97</f>
        <v>39816443</v>
      </c>
      <c r="D3136" s="404">
        <f>'TAMU Fed'!$D$97</f>
        <v>23038745</v>
      </c>
      <c r="E3136" s="404">
        <f>'TAMU Fed'!$E$97</f>
        <v>173986236</v>
      </c>
      <c r="F3136" s="404">
        <f>'TAMU Fed'!$F$97</f>
        <v>102180525</v>
      </c>
      <c r="G3136" s="404">
        <f>'TAMU Fed'!$G$97</f>
        <v>1167655</v>
      </c>
    </row>
    <row r="3137" spans="3:7" hidden="1" outlineLevel="1" collapsed="1">
      <c r="C3137" s="404">
        <f>'TAMUC Fed'!$C$97</f>
        <v>5194610</v>
      </c>
      <c r="D3137" s="404">
        <f>'TAMUC Fed'!$D$97</f>
        <v>4092392</v>
      </c>
      <c r="E3137" s="404">
        <f>'TAMUC Fed'!$E$97</f>
        <v>28290660</v>
      </c>
      <c r="F3137" s="404">
        <f>'TAMUC Fed'!$F$97</f>
        <v>8501585</v>
      </c>
      <c r="G3137" s="404">
        <f>'TAMUC Fed'!$G$97</f>
        <v>0</v>
      </c>
    </row>
    <row r="3138" spans="3:7" hidden="1" outlineLevel="1" collapsed="1">
      <c r="C3138" s="404">
        <f>'TAMUCC Fed'!$C$97</f>
        <v>10843956</v>
      </c>
      <c r="D3138" s="404">
        <f>'TAMUCC Fed'!$D$97</f>
        <v>4048636</v>
      </c>
      <c r="E3138" s="404">
        <f>'TAMUCC Fed'!$E$97</f>
        <v>50758786</v>
      </c>
      <c r="F3138" s="404">
        <f>'TAMUCC Fed'!$F$97</f>
        <v>32928202</v>
      </c>
      <c r="G3138" s="404">
        <f>'TAMUCC Fed'!$G$97</f>
        <v>24625904</v>
      </c>
    </row>
    <row r="3139" spans="3:7" hidden="1" outlineLevel="1" collapsed="1">
      <c r="C3139" s="404">
        <f>'TAMUCT Fed'!$C$97</f>
        <v>1383985</v>
      </c>
      <c r="D3139" s="404">
        <f>'TAMUCT Fed'!$D$97</f>
        <v>637562</v>
      </c>
      <c r="E3139" s="404">
        <f>'TAMUCT Fed'!$E$97</f>
        <v>8249197</v>
      </c>
      <c r="F3139" s="404">
        <f>'TAMUCT Fed'!$F$97</f>
        <v>2869904</v>
      </c>
      <c r="G3139" s="404">
        <f>'TAMUCT Fed'!$G$97</f>
        <v>6068869</v>
      </c>
    </row>
    <row r="3140" spans="3:7" hidden="1" outlineLevel="1" collapsed="1">
      <c r="C3140" s="404">
        <f>'TAMUG Fed'!$C$97</f>
        <v>0</v>
      </c>
      <c r="D3140" s="404">
        <f>'TAMUG Fed'!$D$97</f>
        <v>0</v>
      </c>
      <c r="E3140" s="404">
        <f>'TAMUG Fed'!$E$97</f>
        <v>198636</v>
      </c>
      <c r="F3140" s="404">
        <f>'TAMUG Fed'!$F$97</f>
        <v>198636</v>
      </c>
      <c r="G3140" s="404">
        <f>'TAMUG Fed'!$G$97</f>
        <v>0</v>
      </c>
    </row>
    <row r="3141" spans="3:7" hidden="1" outlineLevel="1" collapsed="1">
      <c r="C3141" s="404">
        <f>'TAMUK Fed'!$C$97</f>
        <v>7604098</v>
      </c>
      <c r="D3141" s="404">
        <f>'TAMUK Fed'!$D$97</f>
        <v>4000945</v>
      </c>
      <c r="E3141" s="404">
        <f>'TAMUK Fed'!$E$97</f>
        <v>37476994</v>
      </c>
      <c r="F3141" s="404">
        <f>'TAMUK Fed'!$F$97</f>
        <v>17859548</v>
      </c>
      <c r="G3141" s="404">
        <f>'TAMUK Fed'!$G$97</f>
        <v>0</v>
      </c>
    </row>
    <row r="3142" spans="3:7" hidden="1" outlineLevel="1" collapsed="1">
      <c r="C3142" s="404">
        <f>'TAMUSA Fed'!$C$97</f>
        <v>6017546</v>
      </c>
      <c r="D3142" s="404">
        <f>'TAMUSA Fed'!$D$97</f>
        <v>3986637</v>
      </c>
      <c r="E3142" s="404">
        <f>'TAMUSA Fed'!$E$97</f>
        <v>32147553</v>
      </c>
      <c r="F3142" s="404">
        <f>'TAMUSA Fed'!$F$97</f>
        <v>18779970</v>
      </c>
      <c r="G3142" s="404">
        <f>'TAMUSA Fed'!$G$97</f>
        <v>912389</v>
      </c>
    </row>
    <row r="3143" spans="3:7" hidden="1" outlineLevel="1" collapsed="1">
      <c r="C3143" s="404">
        <f>'TAMUT Fed'!$C$97</f>
        <v>1598979</v>
      </c>
      <c r="D3143" s="404">
        <f>'TAMUT Fed'!$D$97</f>
        <v>733198</v>
      </c>
      <c r="E3143" s="404">
        <f>'TAMUT Fed'!$E$97</f>
        <v>8896545</v>
      </c>
      <c r="F3143" s="404">
        <f>'TAMUT Fed'!$F$97</f>
        <v>3985852</v>
      </c>
      <c r="G3143" s="404">
        <f>'TAMUT Fed'!$G$97</f>
        <v>22637</v>
      </c>
    </row>
    <row r="3144" spans="3:7" hidden="1" outlineLevel="1" collapsed="1">
      <c r="C3144" s="404">
        <f>'TARLST Fed'!$C$97</f>
        <v>11431322</v>
      </c>
      <c r="D3144" s="404">
        <f>'TARLST Fed'!$D$97</f>
        <v>8449128</v>
      </c>
      <c r="E3144" s="404">
        <f>'TARLST Fed'!$E$97</f>
        <v>52224474</v>
      </c>
      <c r="F3144" s="404">
        <f>'TARLST Fed'!$F$97</f>
        <v>23655894</v>
      </c>
      <c r="G3144" s="404">
        <f>'TARLST Fed'!$G$97</f>
        <v>1487357</v>
      </c>
    </row>
    <row r="3145" spans="3:7" hidden="1" outlineLevel="1" collapsed="1">
      <c r="C3145" s="404">
        <f>'TSU Fed'!$C$97</f>
        <v>35862085</v>
      </c>
      <c r="D3145" s="404">
        <f>'TSU Fed'!$D$97</f>
        <v>10681126</v>
      </c>
      <c r="E3145" s="404">
        <f>'TSU Fed'!$E$97</f>
        <v>144478897</v>
      </c>
      <c r="F3145" s="404">
        <f>'TSU Fed'!$F$97</f>
        <v>46772938</v>
      </c>
      <c r="G3145" s="404">
        <f>'TSU Fed'!$G$97</f>
        <v>7152316</v>
      </c>
    </row>
    <row r="3146" spans="3:7" hidden="1" outlineLevel="1" collapsed="1">
      <c r="C3146" s="404">
        <f>'TTU Fed'!$C$97</f>
        <v>31089968</v>
      </c>
      <c r="D3146" s="404">
        <f>'TTU Fed'!$D$97</f>
        <v>27217924</v>
      </c>
      <c r="E3146" s="404">
        <f>'TTU Fed'!$E$97</f>
        <v>123155000</v>
      </c>
      <c r="F3146" s="404">
        <f>'TTU Fed'!$F$97</f>
        <v>63906531</v>
      </c>
      <c r="G3146" s="404">
        <f>'TTU Fed'!$G$97</f>
        <v>0</v>
      </c>
    </row>
    <row r="3147" spans="3:7" hidden="1" outlineLevel="1" collapsed="1">
      <c r="C3147" s="404">
        <f>'TWU Fed'!$C$97</f>
        <v>9335998</v>
      </c>
      <c r="D3147" s="404">
        <f>'TWU Fed'!$D$97</f>
        <v>8039920</v>
      </c>
      <c r="E3147" s="404">
        <f>'TWU Fed'!$E$97</f>
        <v>45932895</v>
      </c>
      <c r="F3147" s="404">
        <f>'TWU Fed'!$F$97</f>
        <v>18604964</v>
      </c>
      <c r="G3147" s="404">
        <f>'TWU Fed'!$G$97</f>
        <v>313084</v>
      </c>
    </row>
    <row r="3148" spans="3:7" hidden="1" outlineLevel="1" collapsed="1">
      <c r="C3148" s="404">
        <f>'TXST Fed'!$C$97</f>
        <v>34140500</v>
      </c>
      <c r="D3148" s="404">
        <f>'TXST Fed'!$D$97</f>
        <v>31791479</v>
      </c>
      <c r="E3148" s="404">
        <f>'TXST Fed'!$E$97</f>
        <v>160326957</v>
      </c>
      <c r="F3148" s="404">
        <f>'TXST Fed'!$F$97</f>
        <v>34938594</v>
      </c>
      <c r="G3148" s="404">
        <f>'TXST Fed'!$G$97</f>
        <v>127737384</v>
      </c>
    </row>
    <row r="3149" spans="3:7" hidden="1" outlineLevel="1" collapsed="1">
      <c r="C3149" s="404">
        <f>'TYL Fed'!$C$97</f>
        <v>5194610</v>
      </c>
      <c r="D3149" s="404">
        <f>'TYL Fed'!$D$97</f>
        <v>4092392</v>
      </c>
      <c r="E3149" s="404">
        <f>'TYL Fed'!$E$97</f>
        <v>28290660</v>
      </c>
      <c r="F3149" s="404">
        <f>'TYL Fed'!$F$97</f>
        <v>8501585</v>
      </c>
      <c r="G3149" s="404">
        <f>'TYL Fed'!$G$97</f>
        <v>0</v>
      </c>
    </row>
    <row r="3150" spans="3:7" hidden="1" outlineLevel="1" collapsed="1">
      <c r="C3150" s="404">
        <f>'UH1 Fed'!$C$97</f>
        <v>43628950</v>
      </c>
      <c r="D3150" s="404">
        <f>'UH1 Fed'!$D$97</f>
        <v>36297147</v>
      </c>
      <c r="E3150" s="404">
        <f>'UH1 Fed'!$E$97</f>
        <v>189020094</v>
      </c>
      <c r="F3150" s="404">
        <f>'UH1 Fed'!$F$97</f>
        <v>94513598</v>
      </c>
      <c r="G3150" s="404">
        <f>'UH1 Fed'!$G$97</f>
        <v>970178</v>
      </c>
    </row>
    <row r="3151" spans="3:7" hidden="1" outlineLevel="1" collapsed="1">
      <c r="C3151" s="404">
        <f>'UHCL Fed'!$C$97</f>
        <v>5965710</v>
      </c>
      <c r="D3151" s="404">
        <f>'UHCL Fed'!$D$97</f>
        <v>3402833</v>
      </c>
      <c r="E3151" s="404">
        <f>'UHCL Fed'!$E$97</f>
        <v>31155170</v>
      </c>
      <c r="F3151" s="404">
        <f>'UHCL Fed'!$F$97</f>
        <v>17920172</v>
      </c>
      <c r="G3151" s="404">
        <f>'UHCL Fed'!$G$97</f>
        <v>1188377</v>
      </c>
    </row>
    <row r="3152" spans="3:7" hidden="1" outlineLevel="1" collapsed="1">
      <c r="C3152" s="404">
        <f>'UHD Fed'!$C$97</f>
        <v>10145763</v>
      </c>
      <c r="D3152" s="404">
        <f>'UHD Fed'!$D$97</f>
        <v>6113452</v>
      </c>
      <c r="E3152" s="404">
        <f>'UHD Fed'!$E$97</f>
        <v>56409951</v>
      </c>
      <c r="F3152" s="404">
        <f>'UHD Fed'!$F$97</f>
        <v>25279752</v>
      </c>
      <c r="G3152" s="404">
        <f>'UHD Fed'!$G$97</f>
        <v>2809104</v>
      </c>
    </row>
    <row r="3153" spans="1:50" hidden="1" outlineLevel="1" collapsed="1">
      <c r="C3153" s="404">
        <f>'UHV Fed'!$C$97</f>
        <v>2394136</v>
      </c>
      <c r="D3153" s="404">
        <f>'UHV Fed'!$D$97</f>
        <v>2036577</v>
      </c>
      <c r="E3153" s="404">
        <f>'UHV Fed'!$E$97</f>
        <v>12026522</v>
      </c>
      <c r="F3153" s="404">
        <f>'UHV Fed'!$F$97</f>
        <v>6848921</v>
      </c>
      <c r="G3153" s="404">
        <f>'UHV Fed'!$G$97</f>
        <v>5535160</v>
      </c>
    </row>
    <row r="3154" spans="1:50" hidden="1" outlineLevel="1" collapsed="1">
      <c r="C3154" s="404">
        <f>'UNT Fed'!$C$97</f>
        <v>31168308</v>
      </c>
      <c r="D3154" s="404">
        <f>'UNT Fed'!$D$97</f>
        <v>22086931</v>
      </c>
      <c r="E3154" s="404">
        <f>'UNT Fed'!$E$97</f>
        <v>145874910</v>
      </c>
      <c r="F3154" s="404">
        <f>'UNT Fed'!$F$97</f>
        <v>80603190</v>
      </c>
      <c r="G3154" s="404">
        <f>'UNT Fed'!$G$97</f>
        <v>6271001</v>
      </c>
    </row>
    <row r="3155" spans="1:50" hidden="1" outlineLevel="1" collapsed="1">
      <c r="C3155" s="404">
        <f>'UNTD Fed'!$C$97</f>
        <v>3036810</v>
      </c>
      <c r="D3155" s="404">
        <f>'UNTD Fed'!$D$97</f>
        <v>627621</v>
      </c>
      <c r="E3155" s="404">
        <f>'UNTD Fed'!$E$97</f>
        <v>17887388</v>
      </c>
      <c r="F3155" s="404">
        <f>'UNTD Fed'!$F$97</f>
        <v>12195111</v>
      </c>
      <c r="G3155" s="404">
        <f>'UNTD Fed'!$G$97</f>
        <v>517971</v>
      </c>
    </row>
    <row r="3156" spans="1:50" hidden="1" outlineLevel="1" collapsed="1">
      <c r="C3156" s="404">
        <f>'WTAMU Fed'!$C$97</f>
        <v>6189301</v>
      </c>
      <c r="D3156" s="404">
        <f>'WTAMU Fed'!$D$97</f>
        <v>3341449</v>
      </c>
      <c r="E3156" s="404">
        <f>'WTAMU Fed'!$E$97</f>
        <v>36906316</v>
      </c>
      <c r="F3156" s="404">
        <f>'WTAMU Fed'!$F$97</f>
        <v>16262413</v>
      </c>
      <c r="G3156" s="404">
        <f>'WTAMU Fed'!$G$97</f>
        <v>0</v>
      </c>
    </row>
    <row r="3157" spans="1:50" s="403" customFormat="1" collapsed="1">
      <c r="A3157" s="405" t="s">
        <v>1042</v>
      </c>
      <c r="B3157" s="406"/>
      <c r="C3157" s="396">
        <f>SUM(C3121:C3156)</f>
        <v>573911615</v>
      </c>
      <c r="D3157" s="396">
        <f>SUM(D3121:D3156)</f>
        <v>350234397</v>
      </c>
      <c r="E3157" s="396">
        <f>SUM(E3121:E3156)</f>
        <v>2639999215</v>
      </c>
      <c r="F3157" s="396">
        <f>SUM(F3121:F3156)</f>
        <v>1283100238</v>
      </c>
      <c r="G3157" s="396">
        <f>SUM(G3121:G3156)</f>
        <v>287760868</v>
      </c>
      <c r="H3157" s="397"/>
      <c r="I3157" s="318"/>
      <c r="J3157" s="318"/>
      <c r="K3157" s="318"/>
      <c r="L3157" s="318"/>
      <c r="M3157" s="318"/>
      <c r="N3157" s="318"/>
      <c r="O3157" s="318"/>
      <c r="P3157" s="318"/>
      <c r="Q3157" s="318"/>
      <c r="R3157" s="318"/>
      <c r="S3157" s="318"/>
      <c r="T3157" s="318"/>
      <c r="U3157" s="318"/>
      <c r="V3157" s="318"/>
      <c r="W3157" s="318"/>
      <c r="X3157" s="318"/>
      <c r="Y3157" s="318"/>
      <c r="Z3157" s="318"/>
      <c r="AA3157" s="318"/>
      <c r="AB3157" s="318"/>
      <c r="AC3157" s="318"/>
      <c r="AD3157" s="318"/>
      <c r="AE3157" s="318"/>
      <c r="AF3157" s="318"/>
      <c r="AG3157" s="318"/>
      <c r="AH3157" s="318"/>
      <c r="AI3157" s="318"/>
      <c r="AJ3157" s="318"/>
      <c r="AK3157" s="318"/>
      <c r="AL3157" s="318"/>
      <c r="AM3157" s="318"/>
      <c r="AN3157" s="318"/>
      <c r="AO3157" s="318"/>
      <c r="AP3157" s="318"/>
      <c r="AQ3157" s="318"/>
      <c r="AR3157" s="318"/>
      <c r="AS3157" s="318"/>
      <c r="AT3157" s="318"/>
      <c r="AU3157" s="318"/>
      <c r="AV3157" s="318"/>
      <c r="AW3157" s="318"/>
      <c r="AX3157" s="318"/>
    </row>
    <row r="3158" spans="1:50">
      <c r="C3158" s="404"/>
      <c r="D3158" s="404"/>
      <c r="E3158" s="404"/>
      <c r="F3158" s="404"/>
      <c r="G3158" s="404"/>
    </row>
    <row r="3159" spans="1:50">
      <c r="B3159" s="384" t="s">
        <v>1043</v>
      </c>
      <c r="C3159" s="404"/>
      <c r="D3159" s="404">
        <f>'Summary Uses'!C1687</f>
        <v>350234397</v>
      </c>
      <c r="E3159" s="404"/>
      <c r="F3159" s="404">
        <f>'Summary Uses'!D1687</f>
        <v>1283100238</v>
      </c>
      <c r="G3159" s="404">
        <f>'Summary Uses'!E1687</f>
        <v>287760868</v>
      </c>
    </row>
    <row r="3160" spans="1:50">
      <c r="B3160" s="384" t="s">
        <v>998</v>
      </c>
      <c r="D3160" s="317">
        <f>D3157-D3159</f>
        <v>0</v>
      </c>
      <c r="F3160" s="317">
        <f>F3157-F3159</f>
        <v>0</v>
      </c>
      <c r="G3160" s="317">
        <f>G3157-G3159</f>
        <v>0</v>
      </c>
    </row>
    <row r="3161" spans="1:50">
      <c r="D3161" s="317"/>
    </row>
    <row r="3162" spans="1:50">
      <c r="C3162" s="317" t="str">
        <f>IF(C3157-INT(C3157)=0,"",C3157-INT(C3157))</f>
        <v/>
      </c>
      <c r="D3162" s="317" t="str">
        <f>IF(D3157-INT(D3157)=0,"",D3157-INT(D3157))</f>
        <v/>
      </c>
      <c r="E3162" s="317" t="str">
        <f>IF(E3157-INT(E3157)=0,"",E3157-INT(E3157))</f>
        <v/>
      </c>
      <c r="F3162" s="317" t="str">
        <f>IF(F3157-INT(F3157)=0,"",F3157-INT(F3157))</f>
        <v/>
      </c>
      <c r="G3162" s="317" t="str">
        <f>IF(G3157-INT(G3157)=0,"",G3157-INT(G3157))</f>
        <v/>
      </c>
      <c r="H3162" s="407">
        <f>SUM(C3162:G3162)</f>
        <v>0</v>
      </c>
    </row>
    <row r="3164" spans="1:50">
      <c r="E3164" s="404"/>
      <c r="F3164" s="404"/>
    </row>
    <row r="3165" spans="1:50">
      <c r="F3165" s="430"/>
    </row>
  </sheetData>
  <dataConsolidate link="1">
    <dataRefs count="36">
      <dataRef ref="C5:H97" sheet="ARL Fed"/>
      <dataRef ref="C5:H97" sheet="ASU Fed"/>
      <dataRef ref="C5:H97" sheet="AUS1 Fed"/>
      <dataRef ref="C5:H97" sheet="Dal Fed"/>
      <dataRef ref="C5:H97" sheet="E-P Fed"/>
      <dataRef ref="C5:H97" sheet="LU Fed"/>
      <dataRef ref="C5:H97" sheet="MIdWST Fed"/>
      <dataRef ref="C5:H97" sheet="P-B Fed"/>
      <dataRef ref="C5:H97" sheet="PVAMU Fed"/>
      <dataRef ref="C5:H97" sheet="RGV1 Fed"/>
      <dataRef ref="C5:H97" sheet="S-A Fed"/>
      <dataRef ref="C5:H97" sheet="SFA Fed"/>
      <dataRef ref="C5:H97" sheet="SHSU1 Fed"/>
      <dataRef ref="C5:H97" sheet="SRSU Fed"/>
      <dataRef ref="C5:H97" sheet="TAMIU Fed"/>
      <dataRef ref="C5:H97" sheet="TAMU Fed"/>
      <dataRef ref="C5:H97" sheet="TAMUC Fed"/>
      <dataRef ref="C5:H97" sheet="TAMUCC Fed"/>
      <dataRef ref="C5:H97" sheet="TAMUCT Fed"/>
      <dataRef ref="C5:H97" sheet="TAMUG Fed"/>
      <dataRef ref="C5:H97" sheet="TAMUK Fed"/>
      <dataRef ref="C5:H97" sheet="TAMUSA Fed"/>
      <dataRef ref="C5:H97" sheet="TAMUT Fed"/>
      <dataRef ref="C5:H97" sheet="TARLST Fed"/>
      <dataRef ref="C5:H97" sheet="TSU Fed"/>
      <dataRef ref="C5:H97" sheet="TTU Fed"/>
      <dataRef ref="C5:H97" sheet="TWU Fed"/>
      <dataRef ref="C5:H97" sheet="TXST Fed"/>
      <dataRef ref="C5:H97" sheet="TYL Fed"/>
      <dataRef ref="C5:H97" sheet="UH1 Fed"/>
      <dataRef ref="C5:H97" sheet="UHCL Fed"/>
      <dataRef ref="C5:H97" sheet="UHD Fed"/>
      <dataRef ref="C5:H97" sheet="UHV Fed"/>
      <dataRef ref="C5:H97" sheet="UNT Fed"/>
      <dataRef ref="C5:H97" sheet="UNTD Fed"/>
      <dataRef ref="C5:H97" sheet="WTAMU Fed"/>
    </dataRefs>
  </dataConsolidate>
  <conditionalFormatting sqref="F3160">
    <cfRule type="expression" dxfId="729" priority="10">
      <formula>$F$3160&lt;&gt;0</formula>
    </cfRule>
  </conditionalFormatting>
  <conditionalFormatting sqref="G3160">
    <cfRule type="expression" dxfId="728" priority="9">
      <formula>$G$3160&lt;&gt;0</formula>
    </cfRule>
  </conditionalFormatting>
  <conditionalFormatting sqref="F3162">
    <cfRule type="expression" dxfId="727" priority="8">
      <formula>$F$3162&lt;&gt;""</formula>
    </cfRule>
  </conditionalFormatting>
  <conditionalFormatting sqref="G3162">
    <cfRule type="expression" dxfId="726" priority="7">
      <formula>$G$3162&lt;&gt;""</formula>
    </cfRule>
  </conditionalFormatting>
  <conditionalFormatting sqref="D3160">
    <cfRule type="expression" dxfId="725" priority="6">
      <formula>$D$3160&lt;&gt;0</formula>
    </cfRule>
  </conditionalFormatting>
  <conditionalFormatting sqref="D3162">
    <cfRule type="expression" dxfId="724" priority="5">
      <formula>$D$3162&lt;&gt;""</formula>
    </cfRule>
  </conditionalFormatting>
  <conditionalFormatting sqref="C3162">
    <cfRule type="expression" dxfId="723" priority="4">
      <formula>$C$3162&lt;&gt;""</formula>
    </cfRule>
  </conditionalFormatting>
  <conditionalFormatting sqref="E3162">
    <cfRule type="expression" dxfId="722" priority="3">
      <formula>$E$3162&lt;&gt;""</formula>
    </cfRule>
  </conditionalFormatting>
  <conditionalFormatting sqref="H2">
    <cfRule type="expression" dxfId="721" priority="2">
      <formula>OR($C$3160&lt;&gt;0,$D$3160&lt;&gt;0,$E$3160&lt;&gt;0,$F$3160&lt;&gt;0,$G$3160&lt;&gt;0)</formula>
    </cfRule>
  </conditionalFormatting>
  <conditionalFormatting sqref="H1">
    <cfRule type="expression" dxfId="720" priority="1">
      <formula>OR($C$3162&lt;&gt;"",$D$3162&lt;&gt;"",$E$3162&lt;&gt;"",$F$3162&lt;&gt;"",$G$3162&lt;&gt;"")</formula>
    </cfRule>
  </conditionalFormatting>
  <pageMargins left="0.315" right="0.42499999999999999" top="0.75" bottom="0.75" header="0.3" footer="0.3"/>
  <pageSetup paperSize="5" scale="81"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2B23-C445-4635-94FB-5C8CD2DBF8F8}">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Input!$B$19</f>
        <v>Texas A&amp;M University - Kingsville</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Input!$N$19</f>
        <v>2301850</v>
      </c>
      <c r="D6" s="188">
        <f>Input!$O$19</f>
        <v>4781389</v>
      </c>
      <c r="E6" s="188">
        <f>Input!$P$19</f>
        <v>0</v>
      </c>
      <c r="F6" s="189">
        <f>Input!$Q$19</f>
        <v>0</v>
      </c>
    </row>
    <row r="7" spans="1:6" ht="15.75">
      <c r="A7" s="190" t="s">
        <v>936</v>
      </c>
      <c r="B7" s="191" t="s">
        <v>938</v>
      </c>
      <c r="C7" s="192">
        <f>Input!$R$19</f>
        <v>660</v>
      </c>
      <c r="D7" s="192">
        <f>Input!$S$19</f>
        <v>4235</v>
      </c>
      <c r="E7" s="193"/>
      <c r="F7" s="194" t="str">
        <f>Input!$T$19</f>
        <v>Unduplicated</v>
      </c>
    </row>
    <row r="8" spans="1:6" ht="15.75">
      <c r="A8" s="195" t="s">
        <v>940</v>
      </c>
      <c r="B8" s="196" t="s">
        <v>941</v>
      </c>
      <c r="C8" s="187">
        <f>Input!$U$19</f>
        <v>1696099</v>
      </c>
      <c r="D8" s="188">
        <f>Input!$V$19</f>
        <v>0</v>
      </c>
      <c r="E8" s="188">
        <f>Input!$W$19</f>
        <v>0</v>
      </c>
      <c r="F8" s="189">
        <f>Input!$X$19</f>
        <v>0</v>
      </c>
    </row>
    <row r="9" spans="1:6" ht="15.75">
      <c r="A9" s="190" t="s">
        <v>940</v>
      </c>
      <c r="B9" s="191" t="s">
        <v>938</v>
      </c>
      <c r="C9" s="192">
        <f>Input!$Y$19</f>
        <v>1039</v>
      </c>
      <c r="D9" s="192">
        <f>Input!$Z$19</f>
        <v>0</v>
      </c>
      <c r="E9" s="193"/>
      <c r="F9" s="194" t="str">
        <f>Input!$AA$19</f>
        <v>Unduplicated</v>
      </c>
    </row>
    <row r="10" spans="1:6" ht="15.75">
      <c r="A10" s="195" t="s">
        <v>942</v>
      </c>
      <c r="B10" s="196" t="s">
        <v>943</v>
      </c>
      <c r="C10" s="187">
        <f>Input!$AB$19</f>
        <v>0</v>
      </c>
      <c r="D10" s="188">
        <f>Input!$AC$19</f>
        <v>0</v>
      </c>
      <c r="E10" s="188">
        <f>Input!$AD$19</f>
        <v>0</v>
      </c>
      <c r="F10" s="189">
        <f>Input!$AE$19</f>
        <v>0</v>
      </c>
    </row>
    <row r="11" spans="1:6" ht="15.75">
      <c r="A11" s="190" t="s">
        <v>942</v>
      </c>
      <c r="B11" s="191" t="s">
        <v>938</v>
      </c>
      <c r="C11" s="192">
        <f>Input!$AF$19</f>
        <v>0</v>
      </c>
      <c r="D11" s="192">
        <f>Input!$AG$19</f>
        <v>0</v>
      </c>
      <c r="E11" s="193"/>
      <c r="F11" s="194">
        <f>Input!$AH$19</f>
        <v>0</v>
      </c>
    </row>
    <row r="12" spans="1:6" ht="31.5">
      <c r="A12" s="195" t="s">
        <v>944</v>
      </c>
      <c r="B12" s="196" t="s">
        <v>945</v>
      </c>
      <c r="C12" s="187">
        <f>Input!$AI$19</f>
        <v>0</v>
      </c>
      <c r="D12" s="188">
        <f>Input!$AJ$19</f>
        <v>0</v>
      </c>
      <c r="E12" s="188">
        <f>Input!$AK$19</f>
        <v>0</v>
      </c>
      <c r="F12" s="189">
        <f>Input!$AL$19</f>
        <v>0</v>
      </c>
    </row>
    <row r="13" spans="1:6" ht="15.75">
      <c r="A13" s="190" t="s">
        <v>944</v>
      </c>
      <c r="B13" s="191" t="s">
        <v>938</v>
      </c>
      <c r="C13" s="192">
        <f>Input!$AM$19</f>
        <v>0</v>
      </c>
      <c r="D13" s="192">
        <f>Input!$AN$19</f>
        <v>0</v>
      </c>
      <c r="E13" s="193"/>
      <c r="F13" s="194">
        <f>Input!$AO$19</f>
        <v>0</v>
      </c>
    </row>
    <row r="14" spans="1:6" ht="31.5">
      <c r="A14" s="195" t="s">
        <v>946</v>
      </c>
      <c r="B14" s="196" t="s">
        <v>947</v>
      </c>
      <c r="C14" s="187">
        <f>Input!$AP$19</f>
        <v>0</v>
      </c>
      <c r="D14" s="188">
        <f>Input!$AQ$19</f>
        <v>0</v>
      </c>
      <c r="E14" s="188">
        <f>Input!$AR$19</f>
        <v>0</v>
      </c>
      <c r="F14" s="189">
        <f>Input!$AS$19</f>
        <v>0</v>
      </c>
    </row>
    <row r="15" spans="1:6" ht="15.75">
      <c r="A15" s="190" t="s">
        <v>946</v>
      </c>
      <c r="B15" s="191" t="s">
        <v>938</v>
      </c>
      <c r="C15" s="192">
        <f>Input!$AT$19</f>
        <v>0</v>
      </c>
      <c r="D15" s="192">
        <f>Input!$AU$19</f>
        <v>0</v>
      </c>
      <c r="E15" s="193"/>
      <c r="F15" s="194">
        <f>Input!$AV$19</f>
        <v>0</v>
      </c>
    </row>
    <row r="16" spans="1:6" ht="63">
      <c r="A16" s="195" t="s">
        <v>948</v>
      </c>
      <c r="B16" s="196" t="s">
        <v>949</v>
      </c>
      <c r="C16" s="187">
        <f>Input!$AW$19</f>
        <v>0</v>
      </c>
      <c r="D16" s="188">
        <f>Input!$AX$19</f>
        <v>288017</v>
      </c>
      <c r="E16" s="188">
        <f>Input!$AY$19</f>
        <v>0</v>
      </c>
      <c r="F16" s="189">
        <f>Input!$AZ$19</f>
        <v>0</v>
      </c>
    </row>
    <row r="17" spans="1:6" ht="15.75">
      <c r="A17" s="190" t="s">
        <v>948</v>
      </c>
      <c r="B17" s="191" t="s">
        <v>938</v>
      </c>
      <c r="C17" s="192">
        <f>Input!$BA$19</f>
        <v>0</v>
      </c>
      <c r="D17" s="192">
        <f>Input!$BB$19</f>
        <v>0</v>
      </c>
      <c r="E17" s="193"/>
      <c r="F17" s="194">
        <f>Input!$BC$19</f>
        <v>0</v>
      </c>
    </row>
    <row r="18" spans="1:6" ht="15.75">
      <c r="A18" s="195" t="s">
        <v>950</v>
      </c>
      <c r="B18" s="196" t="s">
        <v>951</v>
      </c>
      <c r="C18" s="187">
        <f>Input!$BD$19</f>
        <v>0</v>
      </c>
      <c r="D18" s="188">
        <f>Input!$BE$19</f>
        <v>1279564</v>
      </c>
      <c r="E18" s="188">
        <f>Input!$BF$19</f>
        <v>0</v>
      </c>
      <c r="F18" s="189">
        <f>Input!$BG$19</f>
        <v>0</v>
      </c>
    </row>
    <row r="19" spans="1:6" ht="15.75">
      <c r="A19" s="190" t="s">
        <v>950</v>
      </c>
      <c r="B19" s="191" t="s">
        <v>938</v>
      </c>
      <c r="C19" s="192">
        <f>Input!$BH$19</f>
        <v>0</v>
      </c>
      <c r="D19" s="192">
        <f>Input!$BI$19</f>
        <v>659</v>
      </c>
      <c r="E19" s="193"/>
      <c r="F19" s="194" t="str">
        <f>Input!$BJ$19</f>
        <v>Unduplicated</v>
      </c>
    </row>
    <row r="20" spans="1:6" ht="15.75">
      <c r="A20" s="195"/>
      <c r="B20" s="197" t="s">
        <v>952</v>
      </c>
      <c r="C20" s="198">
        <f t="shared" ref="C20:E21" si="0">C18+C16+C14+C12+C10+C8+C6</f>
        <v>3997949</v>
      </c>
      <c r="D20" s="198">
        <f t="shared" si="0"/>
        <v>6348970</v>
      </c>
      <c r="E20" s="198">
        <f t="shared" si="0"/>
        <v>0</v>
      </c>
      <c r="F20" s="199"/>
    </row>
    <row r="21" spans="1:6" ht="15.75">
      <c r="A21" s="195"/>
      <c r="B21" s="200" t="s">
        <v>953</v>
      </c>
      <c r="C21" s="201">
        <f t="shared" si="0"/>
        <v>1699</v>
      </c>
      <c r="D21" s="201">
        <f t="shared" si="0"/>
        <v>4894</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Input!$BK$19</f>
        <v>0</v>
      </c>
      <c r="D24" s="188">
        <f>Input!$BL$19</f>
        <v>0</v>
      </c>
      <c r="E24" s="188">
        <f>Input!$BM$19</f>
        <v>0</v>
      </c>
      <c r="F24" s="189">
        <f>Input!$BN$19</f>
        <v>0</v>
      </c>
    </row>
    <row r="25" spans="1:6" ht="31.5">
      <c r="A25" s="195" t="s">
        <v>957</v>
      </c>
      <c r="B25" s="196" t="s">
        <v>958</v>
      </c>
      <c r="C25" s="187">
        <f>Input!$BO$19</f>
        <v>0</v>
      </c>
      <c r="D25" s="188">
        <f>Input!$BP$19</f>
        <v>0</v>
      </c>
      <c r="E25" s="188">
        <f>Input!$BQ$19</f>
        <v>0</v>
      </c>
      <c r="F25" s="189">
        <f>Input!$BR$19</f>
        <v>0</v>
      </c>
    </row>
    <row r="26" spans="1:6" ht="47.25">
      <c r="A26" s="195" t="s">
        <v>959</v>
      </c>
      <c r="B26" s="208" t="s">
        <v>960</v>
      </c>
      <c r="C26" s="187">
        <f>Input!$BS$19</f>
        <v>0</v>
      </c>
      <c r="D26" s="188">
        <f>Input!$BT$19</f>
        <v>0</v>
      </c>
      <c r="E26" s="188">
        <f>Input!$BU$19</f>
        <v>0</v>
      </c>
      <c r="F26" s="189">
        <f>Input!$BV$19</f>
        <v>0</v>
      </c>
    </row>
    <row r="27" spans="1:6" ht="31.5">
      <c r="A27" s="195" t="s">
        <v>961</v>
      </c>
      <c r="B27" s="196" t="s">
        <v>962</v>
      </c>
      <c r="C27" s="187">
        <f>Input!$BW$19</f>
        <v>0</v>
      </c>
      <c r="D27" s="188">
        <f>Input!$BX$19</f>
        <v>23366</v>
      </c>
      <c r="E27" s="188">
        <f>Input!$BY$19</f>
        <v>0</v>
      </c>
      <c r="F27" s="189">
        <f>Input!$BZ$19</f>
        <v>0</v>
      </c>
    </row>
    <row r="28" spans="1:6" ht="31.5">
      <c r="A28" s="209" t="s">
        <v>963</v>
      </c>
      <c r="B28" s="210" t="s">
        <v>964</v>
      </c>
      <c r="C28" s="187">
        <f>Input!$CA$19</f>
        <v>2996</v>
      </c>
      <c r="D28" s="188">
        <f>Input!$CB$19</f>
        <v>947103</v>
      </c>
      <c r="E28" s="188">
        <f>Input!$CC$19</f>
        <v>0</v>
      </c>
      <c r="F28" s="189">
        <f>Input!$CD$19</f>
        <v>0</v>
      </c>
    </row>
    <row r="29" spans="1:6" ht="15.75">
      <c r="A29" s="211"/>
      <c r="B29" s="212" t="s">
        <v>965</v>
      </c>
      <c r="C29" s="213">
        <f>SUM(C24:C28)</f>
        <v>2996</v>
      </c>
      <c r="D29" s="213">
        <f t="shared" ref="D29:E29" si="1">SUM(D24:D28)</f>
        <v>970469</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Input!$CE$19</f>
        <v>0</v>
      </c>
      <c r="D32" s="188">
        <f>Input!$CF$19</f>
        <v>171605</v>
      </c>
      <c r="E32" s="188">
        <f>Input!$CG$19</f>
        <v>0</v>
      </c>
      <c r="F32" s="189">
        <f>Input!$CH$19</f>
        <v>0</v>
      </c>
    </row>
    <row r="33" spans="1:6" ht="15.75">
      <c r="A33" s="195" t="s">
        <v>969</v>
      </c>
      <c r="B33" s="196" t="s">
        <v>1216</v>
      </c>
      <c r="C33" s="187">
        <f>Input!$CI$19</f>
        <v>0</v>
      </c>
      <c r="D33" s="188">
        <f>Input!$CJ$19</f>
        <v>0</v>
      </c>
      <c r="E33" s="188">
        <f>Input!$CK$19</f>
        <v>0</v>
      </c>
      <c r="F33" s="189">
        <f>Input!$CL$19</f>
        <v>0</v>
      </c>
    </row>
    <row r="34" spans="1:6" ht="31.5">
      <c r="A34" s="195" t="s">
        <v>970</v>
      </c>
      <c r="B34" s="196" t="s">
        <v>971</v>
      </c>
      <c r="C34" s="187">
        <f>Input!$CM$19</f>
        <v>0</v>
      </c>
      <c r="D34" s="188">
        <f>Input!$CN$19</f>
        <v>177976</v>
      </c>
      <c r="E34" s="188">
        <f>Input!$CO$19</f>
        <v>0</v>
      </c>
      <c r="F34" s="189">
        <f>Input!$CP$19</f>
        <v>0</v>
      </c>
    </row>
    <row r="35" spans="1:6" ht="31.5">
      <c r="A35" s="211" t="s">
        <v>972</v>
      </c>
      <c r="B35" s="196" t="s">
        <v>973</v>
      </c>
      <c r="C35" s="187">
        <f>Input!$CQ$19</f>
        <v>0</v>
      </c>
      <c r="D35" s="188">
        <f>Input!$CR$19</f>
        <v>73550</v>
      </c>
      <c r="E35" s="188">
        <f>Input!$CS$19</f>
        <v>0</v>
      </c>
      <c r="F35" s="189">
        <f>Input!$CT$19</f>
        <v>0</v>
      </c>
    </row>
    <row r="36" spans="1:6" ht="15.75">
      <c r="A36" s="211"/>
      <c r="B36" s="212" t="s">
        <v>965</v>
      </c>
      <c r="C36" s="213">
        <f>SUM(C32:C35)</f>
        <v>0</v>
      </c>
      <c r="D36" s="213">
        <f t="shared" ref="D36:E36" si="2">SUM(D32:D35)</f>
        <v>423131</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Input!$CU$19</f>
        <v>0</v>
      </c>
      <c r="D39" s="188">
        <f>Input!$CV$19</f>
        <v>2307947</v>
      </c>
      <c r="E39" s="188">
        <f>Input!$CW$19</f>
        <v>0</v>
      </c>
      <c r="F39" s="189">
        <f>Input!$CX$19</f>
        <v>0</v>
      </c>
    </row>
    <row r="40" spans="1:6" ht="47.25">
      <c r="A40" s="195" t="s">
        <v>977</v>
      </c>
      <c r="B40" s="196" t="s">
        <v>978</v>
      </c>
      <c r="C40" s="187">
        <f>Input!$CY$19</f>
        <v>0</v>
      </c>
      <c r="D40" s="188">
        <f>Input!$CZ$19</f>
        <v>2435787</v>
      </c>
      <c r="E40" s="188">
        <f>Input!$DA$19</f>
        <v>0</v>
      </c>
      <c r="F40" s="189">
        <f>Input!$DB$19</f>
        <v>0</v>
      </c>
    </row>
    <row r="41" spans="1:6" ht="15.75">
      <c r="A41" s="209" t="s">
        <v>979</v>
      </c>
      <c r="B41" s="210" t="s">
        <v>980</v>
      </c>
      <c r="C41" s="187">
        <f>Input!$DC$19</f>
        <v>0</v>
      </c>
      <c r="D41" s="188">
        <f>Input!$DD$19</f>
        <v>0</v>
      </c>
      <c r="E41" s="188">
        <f>Input!$DE$19</f>
        <v>0</v>
      </c>
      <c r="F41" s="189">
        <f>Input!$DF$19</f>
        <v>0</v>
      </c>
    </row>
    <row r="42" spans="1:6" ht="15.75">
      <c r="A42" s="211"/>
      <c r="B42" s="212" t="s">
        <v>965</v>
      </c>
      <c r="C42" s="213">
        <f>SUM(C39:C41)</f>
        <v>0</v>
      </c>
      <c r="D42" s="213">
        <f t="shared" ref="D42:E42" si="3">SUM(D39:D41)</f>
        <v>4743734</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Input!$DG$19</f>
        <v>0</v>
      </c>
      <c r="D45" s="188">
        <f>Input!$DH$19</f>
        <v>0</v>
      </c>
      <c r="E45" s="188">
        <f>Input!$DI$19</f>
        <v>0</v>
      </c>
      <c r="F45" s="189">
        <f>Input!$DJ$19</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Input!$DK$19</f>
        <v>0</v>
      </c>
      <c r="D48" s="188">
        <f>Input!$DL$19</f>
        <v>0</v>
      </c>
      <c r="E48" s="188">
        <f>Input!$DM$19</f>
        <v>0</v>
      </c>
      <c r="F48" s="189">
        <f>Input!$DN$19</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Input!$DO$19</f>
        <v>0</v>
      </c>
      <c r="D52" s="188">
        <f>Input!$DP$19</f>
        <v>3737534</v>
      </c>
      <c r="E52" s="188">
        <f>Input!$DQ$19</f>
        <v>0</v>
      </c>
      <c r="F52" s="189" t="str">
        <f>Input!$DR$19</f>
        <v>Indirect Costs/State Reduction</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Input!$DS$19</f>
        <v>0</v>
      </c>
      <c r="D55" s="188">
        <f>Input!$DT$19</f>
        <v>826617</v>
      </c>
      <c r="E55" s="188">
        <f>Input!$DU$19</f>
        <v>0</v>
      </c>
      <c r="F55" s="189">
        <f>Input!$DV$19</f>
        <v>0</v>
      </c>
    </row>
    <row r="56" spans="1:6" ht="15.75">
      <c r="A56" s="308" t="s">
        <v>986</v>
      </c>
      <c r="B56" s="191" t="s">
        <v>990</v>
      </c>
      <c r="C56" s="192">
        <f>Input!$DW$19</f>
        <v>0</v>
      </c>
      <c r="D56" s="192">
        <f>Input!$DX$19</f>
        <v>333</v>
      </c>
      <c r="E56" s="193"/>
      <c r="F56" s="194" t="str">
        <f>Input!$DY$19</f>
        <v>Unduplicated</v>
      </c>
    </row>
    <row r="57" spans="1:6" ht="31.5">
      <c r="A57" s="305" t="s">
        <v>1213</v>
      </c>
      <c r="B57" s="210" t="s">
        <v>991</v>
      </c>
      <c r="C57" s="187">
        <f>Input!$DZ$19</f>
        <v>0</v>
      </c>
      <c r="D57" s="188">
        <f>Input!$EA$19</f>
        <v>799618</v>
      </c>
      <c r="E57" s="188">
        <f>Input!$EB$19</f>
        <v>0</v>
      </c>
      <c r="F57" s="189">
        <f>Input!$EC$19</f>
        <v>0</v>
      </c>
    </row>
    <row r="58" spans="1:6" ht="15.75">
      <c r="A58" s="308" t="s">
        <v>1213</v>
      </c>
      <c r="B58" s="191" t="s">
        <v>990</v>
      </c>
      <c r="C58" s="192">
        <f>Input!$ED$19</f>
        <v>0</v>
      </c>
      <c r="D58" s="192">
        <f>Input!$EE$19</f>
        <v>469</v>
      </c>
      <c r="E58" s="193"/>
      <c r="F58" s="194" t="str">
        <f>Input!$EF$19</f>
        <v>Unduplicated</v>
      </c>
    </row>
    <row r="59" spans="1:6" ht="31.5">
      <c r="A59" s="305" t="s">
        <v>1214</v>
      </c>
      <c r="B59" s="210" t="s">
        <v>992</v>
      </c>
      <c r="C59" s="187">
        <f>Input!$EG$19</f>
        <v>0</v>
      </c>
      <c r="D59" s="188">
        <f>Input!$EH$19</f>
        <v>9475</v>
      </c>
      <c r="E59" s="188">
        <f>Input!$EI$19</f>
        <v>0</v>
      </c>
      <c r="F59" s="189">
        <f>Input!$EJ$19</f>
        <v>0</v>
      </c>
    </row>
    <row r="60" spans="1:6" ht="15.75">
      <c r="A60" s="308" t="s">
        <v>1214</v>
      </c>
      <c r="B60" s="191" t="s">
        <v>990</v>
      </c>
      <c r="C60" s="192">
        <f>Input!$EK$19</f>
        <v>0</v>
      </c>
      <c r="D60" s="192">
        <f>Input!$EL$19</f>
        <v>9</v>
      </c>
      <c r="E60" s="193"/>
      <c r="F60" s="194" t="str">
        <f>Input!$EM$19</f>
        <v>Unduplicated</v>
      </c>
    </row>
    <row r="61" spans="1:6" ht="15.75">
      <c r="A61" s="305"/>
      <c r="B61" s="197" t="s">
        <v>952</v>
      </c>
      <c r="C61" s="198">
        <f>C59+C57+C55</f>
        <v>0</v>
      </c>
      <c r="D61" s="198">
        <f t="shared" ref="D61:E62" si="4">D59+D57+D55</f>
        <v>1635710</v>
      </c>
      <c r="E61" s="198">
        <f t="shared" si="4"/>
        <v>0</v>
      </c>
      <c r="F61" s="189"/>
    </row>
    <row r="62" spans="1:6" ht="15.75">
      <c r="A62" s="308"/>
      <c r="B62" s="191" t="s">
        <v>953</v>
      </c>
      <c r="C62" s="219">
        <f>C60+C58+C56</f>
        <v>0</v>
      </c>
      <c r="D62" s="219">
        <f t="shared" si="4"/>
        <v>811</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Input!$EN$19</f>
        <v>0</v>
      </c>
      <c r="D65" s="187">
        <f>Input!$EO$19</f>
        <v>0</v>
      </c>
      <c r="E65" s="187">
        <f>Input!$EP$19</f>
        <v>0</v>
      </c>
      <c r="F65" s="189">
        <f>Input!$EQ$19</f>
        <v>0</v>
      </c>
    </row>
    <row r="66" spans="1:6" ht="15.75">
      <c r="A66" s="202"/>
      <c r="B66" s="215"/>
      <c r="C66" s="220"/>
      <c r="D66" s="221"/>
      <c r="E66" s="222"/>
      <c r="F66" s="199"/>
    </row>
    <row r="67" spans="1:6" ht="15.75">
      <c r="A67" s="195"/>
      <c r="B67" s="223" t="s">
        <v>995</v>
      </c>
      <c r="C67" s="224">
        <f>C65+C61+C52+C49+C45+C42+C36+C29+C20</f>
        <v>4000945</v>
      </c>
      <c r="D67" s="224">
        <f t="shared" ref="D67:E67" si="5">D65+D61+D52+D49+D45+D42+D36+D29+D20</f>
        <v>17859548</v>
      </c>
      <c r="E67" s="224">
        <f t="shared" si="5"/>
        <v>0</v>
      </c>
      <c r="F67" s="225"/>
    </row>
    <row r="68" spans="1:6" ht="15.75">
      <c r="A68" s="195"/>
      <c r="B68" s="223" t="s">
        <v>996</v>
      </c>
      <c r="C68" s="224">
        <f>C62+C21</f>
        <v>1699</v>
      </c>
      <c r="D68" s="224">
        <f>D62+D21</f>
        <v>5705</v>
      </c>
      <c r="E68" s="224"/>
      <c r="F68" s="225"/>
    </row>
    <row r="69" spans="1:6" ht="15.75">
      <c r="A69" s="226"/>
      <c r="B69" s="227"/>
      <c r="C69" s="228"/>
      <c r="D69" s="228"/>
      <c r="E69" s="228"/>
      <c r="F69" s="206"/>
    </row>
    <row r="70" spans="1:6" s="205" customFormat="1" ht="15.75">
      <c r="B70" s="229" t="s">
        <v>997</v>
      </c>
      <c r="C70" s="230">
        <f>'TAMUK Fed'!D97</f>
        <v>4000945</v>
      </c>
      <c r="D70" s="231">
        <f>'TAMUK Fed'!F97</f>
        <v>17859548</v>
      </c>
      <c r="E70" s="231">
        <f>'TAMUK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4000945</v>
      </c>
      <c r="D76" s="235">
        <f>SUM(D6,D8,D10,D12,D14,D16,D18,)+SUM(D24:D28)+SUM(D32:D35)+SUM(D39:D41)+D45+D48+D52+SUM(D55,D57,D59)+D65</f>
        <v>17859548</v>
      </c>
      <c r="E76" s="235">
        <f>SUM(E6,E8,E10,E12,E14,E16,E18,)+SUM(E24:E28)+SUM(E32:E35)+SUM(E39:E41)+E45+E48+E52+SUM(E55,E57,E59)+E65</f>
        <v>0</v>
      </c>
      <c r="F76" s="206"/>
    </row>
    <row r="77" spans="1:6" s="205" customFormat="1" ht="15.75">
      <c r="B77" s="232" t="s">
        <v>1001</v>
      </c>
      <c r="C77" s="236">
        <f>SUM(C7,C9,C11,C13,C15,C17,C19)+SUM(C56,C58,C60)</f>
        <v>1699</v>
      </c>
      <c r="D77" s="236">
        <f>SUM(D7,D9,D11,D13,D15,D17,D19)+SUM(D56,D58,D60)</f>
        <v>5705</v>
      </c>
      <c r="E77" s="217"/>
      <c r="F77" s="206"/>
    </row>
    <row r="78" spans="1:6" s="205" customFormat="1" ht="15.75">
      <c r="B78" s="232"/>
      <c r="C78" s="235">
        <f>SUM(C76:C77)</f>
        <v>4002644</v>
      </c>
      <c r="D78" s="235">
        <f>SUM(D76:D77)</f>
        <v>17865253</v>
      </c>
      <c r="E78" s="235">
        <f>SUM(E76:E77)</f>
        <v>0</v>
      </c>
      <c r="F78" s="206"/>
    </row>
    <row r="79" spans="1:6" s="205" customFormat="1" ht="15.75">
      <c r="B79" s="232"/>
      <c r="C79" s="204"/>
      <c r="F79" s="206"/>
    </row>
    <row r="80" spans="1:6" s="205" customFormat="1" ht="15.75">
      <c r="B80" s="232"/>
      <c r="C80" s="204"/>
      <c r="D80" s="237">
        <f>D78+C78+E78</f>
        <v>21867897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485" priority="10">
      <formula>$C$71&lt;&gt;0</formula>
    </cfRule>
  </conditionalFormatting>
  <conditionalFormatting sqref="D71">
    <cfRule type="expression" dxfId="484" priority="8">
      <formula>$D$71&lt;&gt;0</formula>
    </cfRule>
  </conditionalFormatting>
  <conditionalFormatting sqref="E71">
    <cfRule type="expression" dxfId="483" priority="7">
      <formula>$E$71&lt;&gt;0</formula>
    </cfRule>
  </conditionalFormatting>
  <conditionalFormatting sqref="C73">
    <cfRule type="expression" dxfId="482" priority="5">
      <formula>$C$73&lt;&gt;""</formula>
    </cfRule>
  </conditionalFormatting>
  <conditionalFormatting sqref="D73">
    <cfRule type="expression" dxfId="481" priority="4">
      <formula>$D$73&lt;&gt;""</formula>
    </cfRule>
  </conditionalFormatting>
  <conditionalFormatting sqref="E73">
    <cfRule type="expression" dxfId="480" priority="3">
      <formula>$E$73&lt;&gt;""</formula>
    </cfRule>
  </conditionalFormatting>
  <conditionalFormatting sqref="F2">
    <cfRule type="expression" dxfId="479" priority="2">
      <formula>OR($C$71&lt;&gt;0,$D$71&lt;&gt;0,$E$71&lt;&gt;0)</formula>
    </cfRule>
  </conditionalFormatting>
  <conditionalFormatting sqref="F1">
    <cfRule type="expression" dxfId="47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7DA3-E582-47AC-B188-DFE6B0271E96}">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Input!$B$19</f>
        <v>Texas A&amp;M University - Kingsville</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Input!$EU$19</f>
        <v>3543714</v>
      </c>
      <c r="D5" s="247">
        <f>Input!$EV$19</f>
        <v>2301850</v>
      </c>
      <c r="E5" s="247">
        <f>Input!$EW$19</f>
        <v>0</v>
      </c>
      <c r="F5" s="247">
        <f>Input!$EX$19</f>
        <v>1241864</v>
      </c>
      <c r="G5" s="247">
        <f>Input!$EY$19</f>
        <v>0</v>
      </c>
      <c r="H5" s="248">
        <f>Input!$EZ$19</f>
        <v>0</v>
      </c>
    </row>
    <row r="6" spans="1:50">
      <c r="A6" s="245" t="s">
        <v>1008</v>
      </c>
      <c r="B6" s="246" t="s">
        <v>1010</v>
      </c>
      <c r="C6" s="247">
        <f>Input!$FA$19</f>
        <v>3543714</v>
      </c>
      <c r="D6" s="247">
        <f>Input!$FB$19</f>
        <v>1699095</v>
      </c>
      <c r="E6" s="247">
        <f>Input!$FC$19</f>
        <v>0</v>
      </c>
      <c r="F6" s="247">
        <f>Input!$FD$19</f>
        <v>1844618</v>
      </c>
      <c r="G6" s="247">
        <f>Input!$FE$19</f>
        <v>0</v>
      </c>
      <c r="H6" s="248">
        <f>Input!$FF$19</f>
        <v>0</v>
      </c>
    </row>
    <row r="7" spans="1:50">
      <c r="A7" s="245" t="s">
        <v>1008</v>
      </c>
      <c r="B7" s="246" t="s">
        <v>1011</v>
      </c>
      <c r="C7" s="247">
        <f>Input!$FG$19</f>
        <v>0</v>
      </c>
      <c r="D7" s="247">
        <f>Input!$FH$19</f>
        <v>0</v>
      </c>
      <c r="E7" s="247">
        <f>Input!$FI$19</f>
        <v>0</v>
      </c>
      <c r="F7" s="247">
        <f>Input!$FJ$19</f>
        <v>0</v>
      </c>
      <c r="G7" s="247">
        <f>Input!$FK$19</f>
        <v>0</v>
      </c>
      <c r="H7" s="248">
        <f>Input!$FL$19</f>
        <v>0</v>
      </c>
    </row>
    <row r="8" spans="1:50">
      <c r="A8" s="245" t="s">
        <v>1008</v>
      </c>
      <c r="B8" s="246" t="s">
        <v>1012</v>
      </c>
      <c r="C8" s="247">
        <f>Input!$FM$19</f>
        <v>0</v>
      </c>
      <c r="D8" s="247">
        <f>Input!$FN$19</f>
        <v>0</v>
      </c>
      <c r="E8" s="247">
        <f>Input!$FO$19</f>
        <v>0</v>
      </c>
      <c r="F8" s="247">
        <f>Input!$FP$19</f>
        <v>0</v>
      </c>
      <c r="G8" s="247">
        <f>Input!$FQ$19</f>
        <v>0</v>
      </c>
      <c r="H8" s="248">
        <f>Input!$FR$19</f>
        <v>0</v>
      </c>
    </row>
    <row r="9" spans="1:50">
      <c r="A9" s="245" t="s">
        <v>1008</v>
      </c>
      <c r="B9" s="246" t="s">
        <v>1013</v>
      </c>
      <c r="C9" s="247">
        <f>Input!$FS$19</f>
        <v>516670</v>
      </c>
      <c r="D9" s="247">
        <f>Input!$FT$19</f>
        <v>0</v>
      </c>
      <c r="E9" s="247">
        <f>Input!$FU$19</f>
        <v>4376</v>
      </c>
      <c r="F9" s="247">
        <f>Input!$FV$19</f>
        <v>521046</v>
      </c>
      <c r="G9" s="247">
        <f>Input!$FW$19</f>
        <v>0</v>
      </c>
      <c r="H9" s="248">
        <f>Input!$FX$19</f>
        <v>0</v>
      </c>
    </row>
    <row r="10" spans="1:50">
      <c r="A10" s="245" t="s">
        <v>1008</v>
      </c>
      <c r="B10" s="246" t="s">
        <v>1014</v>
      </c>
      <c r="C10" s="247">
        <f>Input!$FY$19</f>
        <v>0</v>
      </c>
      <c r="D10" s="247">
        <f>Input!$FZ$19</f>
        <v>0</v>
      </c>
      <c r="E10" s="247">
        <f>Input!$GA$19</f>
        <v>0</v>
      </c>
      <c r="F10" s="247">
        <f>Input!$GB$19</f>
        <v>0</v>
      </c>
      <c r="G10" s="247">
        <f>Input!$GC$19</f>
        <v>0</v>
      </c>
      <c r="H10" s="248">
        <f>Input!$GD$19</f>
        <v>0</v>
      </c>
    </row>
    <row r="11" spans="1:50">
      <c r="A11" s="245" t="s">
        <v>1008</v>
      </c>
      <c r="B11" s="246" t="s">
        <v>1015</v>
      </c>
      <c r="C11" s="247">
        <f>Input!$GE$19</f>
        <v>0</v>
      </c>
      <c r="D11" s="247">
        <f>Input!$GF$19</f>
        <v>0</v>
      </c>
      <c r="E11" s="247">
        <f>Input!$GG$19</f>
        <v>0</v>
      </c>
      <c r="F11" s="247">
        <f>Input!$GH$19</f>
        <v>0</v>
      </c>
      <c r="G11" s="247">
        <f>Input!$GI$19</f>
        <v>0</v>
      </c>
      <c r="H11" s="248">
        <f>Input!$GJ$19</f>
        <v>0</v>
      </c>
    </row>
    <row r="12" spans="1:50" ht="30">
      <c r="A12" s="245" t="s">
        <v>1008</v>
      </c>
      <c r="B12" s="246" t="s">
        <v>1016</v>
      </c>
      <c r="C12" s="247">
        <f>Input!$GK$19</f>
        <v>0</v>
      </c>
      <c r="D12" s="247">
        <f>Input!$GL$19</f>
        <v>0</v>
      </c>
      <c r="E12" s="247">
        <f>Input!$GM$19</f>
        <v>0</v>
      </c>
      <c r="F12" s="247">
        <f>Input!$GN$19</f>
        <v>0</v>
      </c>
      <c r="G12" s="247">
        <f>Input!$GO$19</f>
        <v>0</v>
      </c>
      <c r="H12" s="248">
        <f>Input!$GP$19</f>
        <v>0</v>
      </c>
    </row>
    <row r="13" spans="1:50">
      <c r="A13" s="245" t="s">
        <v>1008</v>
      </c>
      <c r="B13" s="246" t="s">
        <v>1017</v>
      </c>
      <c r="C13" s="247">
        <f>Input!$GQ$19</f>
        <v>0</v>
      </c>
      <c r="D13" s="247">
        <f>Input!$GR$19</f>
        <v>0</v>
      </c>
      <c r="E13" s="247">
        <f>Input!$GS$19</f>
        <v>0</v>
      </c>
      <c r="F13" s="247">
        <f>Input!$GT$19</f>
        <v>0</v>
      </c>
      <c r="G13" s="247">
        <f>Input!$GU$19</f>
        <v>0</v>
      </c>
      <c r="H13" s="248">
        <f>Input!$GV$19</f>
        <v>0</v>
      </c>
    </row>
    <row r="14" spans="1:50">
      <c r="A14" s="245" t="s">
        <v>1008</v>
      </c>
      <c r="B14" s="246" t="s">
        <v>1018</v>
      </c>
      <c r="C14" s="247">
        <f>Input!$GW$19</f>
        <v>0</v>
      </c>
      <c r="D14" s="247">
        <f>Input!$GX$19</f>
        <v>0</v>
      </c>
      <c r="E14" s="247">
        <f>Input!$GY$19</f>
        <v>1851235</v>
      </c>
      <c r="F14" s="247">
        <f>Input!$GZ$19</f>
        <v>1635710</v>
      </c>
      <c r="G14" s="247">
        <f>Input!$HA$19</f>
        <v>0</v>
      </c>
      <c r="H14" s="248">
        <f>Input!$HB$19</f>
        <v>0</v>
      </c>
    </row>
    <row r="15" spans="1:50">
      <c r="A15" s="245" t="s">
        <v>1008</v>
      </c>
      <c r="B15" s="249">
        <f>Input!$HC$19</f>
        <v>0</v>
      </c>
      <c r="C15" s="247">
        <f>Input!$HD$19</f>
        <v>0</v>
      </c>
      <c r="D15" s="247">
        <f>Input!$HE$19</f>
        <v>0</v>
      </c>
      <c r="E15" s="247">
        <f>Input!$HF$19</f>
        <v>0</v>
      </c>
      <c r="F15" s="247">
        <f>Input!$HG$19</f>
        <v>0</v>
      </c>
      <c r="G15" s="247">
        <f>Input!$HH$19</f>
        <v>0</v>
      </c>
      <c r="H15" s="248">
        <f>Input!$HI$19</f>
        <v>0</v>
      </c>
    </row>
    <row r="16" spans="1:50">
      <c r="A16" s="245" t="s">
        <v>1008</v>
      </c>
      <c r="B16" s="249">
        <f>Input!$HJ$19</f>
        <v>0</v>
      </c>
      <c r="C16" s="247">
        <f>Input!$HK$19</f>
        <v>0</v>
      </c>
      <c r="D16" s="247">
        <f>Input!$HL$19</f>
        <v>0</v>
      </c>
      <c r="E16" s="247">
        <f>Input!$HM$19</f>
        <v>0</v>
      </c>
      <c r="F16" s="247">
        <f>Input!$HN$19</f>
        <v>0</v>
      </c>
      <c r="G16" s="247">
        <f>Input!$HO$19</f>
        <v>0</v>
      </c>
      <c r="H16" s="248">
        <f>Input!$HP$19</f>
        <v>0</v>
      </c>
    </row>
    <row r="17" spans="1:50">
      <c r="A17" s="245" t="s">
        <v>1008</v>
      </c>
      <c r="B17" s="249">
        <f>Input!$HQ$19</f>
        <v>0</v>
      </c>
      <c r="C17" s="247">
        <f>Input!$HR$19</f>
        <v>0</v>
      </c>
      <c r="D17" s="247">
        <f>Input!$HS$19</f>
        <v>0</v>
      </c>
      <c r="E17" s="247">
        <f>Input!$HT$19</f>
        <v>0</v>
      </c>
      <c r="F17" s="247">
        <f>Input!$HU$19</f>
        <v>0</v>
      </c>
      <c r="G17" s="247">
        <f>Input!$HV$19</f>
        <v>0</v>
      </c>
      <c r="H17" s="248">
        <f>Input!$HW$19</f>
        <v>0</v>
      </c>
    </row>
    <row r="18" spans="1:50">
      <c r="A18" s="245" t="s">
        <v>1008</v>
      </c>
      <c r="B18" s="246" t="s">
        <v>1019</v>
      </c>
      <c r="C18" s="247">
        <f>Input!$HX$19</f>
        <v>0</v>
      </c>
      <c r="D18" s="247">
        <f>Input!$HY$19</f>
        <v>0</v>
      </c>
      <c r="E18" s="247">
        <f>Input!$HZ$19</f>
        <v>0</v>
      </c>
      <c r="F18" s="247">
        <f>Input!$IA$19</f>
        <v>0</v>
      </c>
      <c r="G18" s="247">
        <f>Input!$IB$19</f>
        <v>0</v>
      </c>
      <c r="H18" s="248">
        <f>Input!$IC$19</f>
        <v>0</v>
      </c>
    </row>
    <row r="19" spans="1:50" s="254" customFormat="1">
      <c r="A19" s="241" t="s">
        <v>1008</v>
      </c>
      <c r="B19" s="250" t="s">
        <v>1020</v>
      </c>
      <c r="C19" s="251">
        <f>SUM(C5:C18)</f>
        <v>7604098</v>
      </c>
      <c r="D19" s="251">
        <f t="shared" ref="D19:G19" si="0">SUM(D5:D18)</f>
        <v>4000945</v>
      </c>
      <c r="E19" s="251">
        <f t="shared" si="0"/>
        <v>1855611</v>
      </c>
      <c r="F19" s="251">
        <f t="shared" si="0"/>
        <v>5243238</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Input!$ID$19</f>
        <v>0</v>
      </c>
      <c r="D21" s="247">
        <f>Input!$IE$19</f>
        <v>0</v>
      </c>
      <c r="E21" s="247">
        <f>Input!$IF$19</f>
        <v>3543714</v>
      </c>
      <c r="F21" s="247">
        <f>Input!$IG$19</f>
        <v>3539525</v>
      </c>
      <c r="G21" s="247">
        <f>Input!$IH$19</f>
        <v>0</v>
      </c>
      <c r="H21" s="248">
        <f>Input!$II$19</f>
        <v>0</v>
      </c>
    </row>
    <row r="22" spans="1:50">
      <c r="A22" s="245" t="s">
        <v>1021</v>
      </c>
      <c r="B22" s="246" t="s">
        <v>1010</v>
      </c>
      <c r="C22" s="247">
        <f>Input!$IJ$19</f>
        <v>0</v>
      </c>
      <c r="D22" s="247">
        <f>Input!$IK$19</f>
        <v>0</v>
      </c>
      <c r="E22" s="247">
        <f>Input!$IL$19</f>
        <v>8629521</v>
      </c>
      <c r="F22" s="247">
        <f>Input!$IM$19</f>
        <v>8300698</v>
      </c>
      <c r="G22" s="247">
        <f>Input!$IN$19</f>
        <v>0</v>
      </c>
      <c r="H22" s="248">
        <f>Input!$IO$19</f>
        <v>0</v>
      </c>
    </row>
    <row r="23" spans="1:50">
      <c r="A23" s="245" t="s">
        <v>1021</v>
      </c>
      <c r="B23" s="246" t="s">
        <v>1011</v>
      </c>
      <c r="C23" s="247">
        <f>Input!$IP$19</f>
        <v>0</v>
      </c>
      <c r="D23" s="247">
        <f>Input!$IQ$19</f>
        <v>0</v>
      </c>
      <c r="E23" s="247">
        <f>Input!$IR$19</f>
        <v>0</v>
      </c>
      <c r="F23" s="247">
        <f>Input!$IS$19</f>
        <v>0</v>
      </c>
      <c r="G23" s="247">
        <f>Input!$IT$19</f>
        <v>0</v>
      </c>
      <c r="H23" s="248">
        <f>Input!$IU$19</f>
        <v>0</v>
      </c>
    </row>
    <row r="24" spans="1:50">
      <c r="A24" s="245" t="s">
        <v>1021</v>
      </c>
      <c r="B24" s="246" t="s">
        <v>1012</v>
      </c>
      <c r="C24" s="247">
        <f>Input!$IV$19</f>
        <v>0</v>
      </c>
      <c r="D24" s="247">
        <f>Input!$IW$19</f>
        <v>0</v>
      </c>
      <c r="E24" s="247">
        <f>Input!$IX$19</f>
        <v>0</v>
      </c>
      <c r="F24" s="247">
        <f>Input!$IY$19</f>
        <v>0</v>
      </c>
      <c r="G24" s="247">
        <f>Input!$IZ$19</f>
        <v>0</v>
      </c>
      <c r="H24" s="248">
        <f>Input!$JA$19</f>
        <v>0</v>
      </c>
    </row>
    <row r="25" spans="1:50">
      <c r="A25" s="245" t="s">
        <v>1021</v>
      </c>
      <c r="B25" s="246" t="s">
        <v>1013</v>
      </c>
      <c r="C25" s="247">
        <f>Input!$JB$19</f>
        <v>0</v>
      </c>
      <c r="D25" s="247">
        <f>Input!$JC$19</f>
        <v>0</v>
      </c>
      <c r="E25" s="247">
        <f>Input!$JD$19</f>
        <v>776087</v>
      </c>
      <c r="F25" s="247">
        <f>Input!$JE$19</f>
        <v>776087</v>
      </c>
      <c r="G25" s="247">
        <f>Input!$JF$19</f>
        <v>0</v>
      </c>
      <c r="H25" s="248">
        <f>Input!$JG$19</f>
        <v>0</v>
      </c>
    </row>
    <row r="26" spans="1:50">
      <c r="A26" s="245" t="s">
        <v>1021</v>
      </c>
      <c r="B26" s="246" t="s">
        <v>1014</v>
      </c>
      <c r="C26" s="247">
        <f>Input!$JH$19</f>
        <v>0</v>
      </c>
      <c r="D26" s="247">
        <f>Input!$JI$19</f>
        <v>0</v>
      </c>
      <c r="E26" s="247">
        <f>Input!$JJ$19</f>
        <v>0</v>
      </c>
      <c r="F26" s="247">
        <f>Input!$JK$19</f>
        <v>0</v>
      </c>
      <c r="G26" s="247">
        <f>Input!$JL$19</f>
        <v>0</v>
      </c>
      <c r="H26" s="248">
        <f>Input!$JM$19</f>
        <v>0</v>
      </c>
    </row>
    <row r="27" spans="1:50">
      <c r="A27" s="245" t="s">
        <v>1021</v>
      </c>
      <c r="B27" s="246" t="s">
        <v>1023</v>
      </c>
      <c r="C27" s="247">
        <f>Input!$JN$19</f>
        <v>0</v>
      </c>
      <c r="D27" s="247">
        <f>Input!$JO$19</f>
        <v>0</v>
      </c>
      <c r="E27" s="247">
        <f>Input!$JP$19</f>
        <v>0</v>
      </c>
      <c r="F27" s="247">
        <f>Input!$JQ$19</f>
        <v>0</v>
      </c>
      <c r="G27" s="247">
        <f>Input!$JR$19</f>
        <v>0</v>
      </c>
      <c r="H27" s="248">
        <f>Input!$JS$19</f>
        <v>0</v>
      </c>
    </row>
    <row r="28" spans="1:50" ht="30">
      <c r="A28" s="245" t="s">
        <v>1021</v>
      </c>
      <c r="B28" s="246" t="s">
        <v>1024</v>
      </c>
      <c r="C28" s="247">
        <f>Input!$JT$19</f>
        <v>0</v>
      </c>
      <c r="D28" s="247">
        <f>Input!$JU$19</f>
        <v>0</v>
      </c>
      <c r="E28" s="247">
        <f>Input!$JV$19</f>
        <v>0</v>
      </c>
      <c r="F28" s="247">
        <f>Input!$JW$19</f>
        <v>0</v>
      </c>
      <c r="G28" s="247">
        <f>Input!$JX$19</f>
        <v>0</v>
      </c>
      <c r="H28" s="248">
        <f>Input!$JY$19</f>
        <v>0</v>
      </c>
    </row>
    <row r="29" spans="1:50">
      <c r="A29" s="245" t="s">
        <v>1021</v>
      </c>
      <c r="B29" s="246" t="s">
        <v>1025</v>
      </c>
      <c r="C29" s="247">
        <f>Input!$JZ$19</f>
        <v>0</v>
      </c>
      <c r="D29" s="247">
        <f>Input!$KA$19</f>
        <v>0</v>
      </c>
      <c r="E29" s="247">
        <f>Input!$KB$19</f>
        <v>0</v>
      </c>
      <c r="F29" s="247">
        <f>Input!$KC$19</f>
        <v>0</v>
      </c>
      <c r="G29" s="247">
        <f>Input!$KD$19</f>
        <v>0</v>
      </c>
      <c r="H29" s="248">
        <f>Input!$KE$19</f>
        <v>0</v>
      </c>
    </row>
    <row r="30" spans="1:50">
      <c r="A30" s="245" t="s">
        <v>1021</v>
      </c>
      <c r="B30" s="249">
        <f>Input!$KF$19</f>
        <v>0</v>
      </c>
      <c r="C30" s="247">
        <f>Input!$KG$19</f>
        <v>0</v>
      </c>
      <c r="D30" s="247">
        <f>Input!$KH$19</f>
        <v>0</v>
      </c>
      <c r="E30" s="247">
        <f>Input!$KI$19</f>
        <v>0</v>
      </c>
      <c r="F30" s="247">
        <f>Input!$KJ$19</f>
        <v>0</v>
      </c>
      <c r="G30" s="247">
        <f>Input!$KK$19</f>
        <v>0</v>
      </c>
      <c r="H30" s="248">
        <f>Input!$KL$19</f>
        <v>0</v>
      </c>
    </row>
    <row r="31" spans="1:50">
      <c r="A31" s="245" t="s">
        <v>1021</v>
      </c>
      <c r="B31" s="249">
        <f>Input!$KM$19</f>
        <v>0</v>
      </c>
      <c r="C31" s="247">
        <f>Input!$KN$19</f>
        <v>0</v>
      </c>
      <c r="D31" s="247">
        <f>Input!$KO$19</f>
        <v>0</v>
      </c>
      <c r="E31" s="247">
        <f>Input!$KP$19</f>
        <v>0</v>
      </c>
      <c r="F31" s="247">
        <f>Input!$KQ$19</f>
        <v>0</v>
      </c>
      <c r="G31" s="247">
        <f>Input!$KR$19</f>
        <v>0</v>
      </c>
      <c r="H31" s="248">
        <f>Input!$KS$19</f>
        <v>0</v>
      </c>
    </row>
    <row r="32" spans="1:50">
      <c r="A32" s="245" t="s">
        <v>1021</v>
      </c>
      <c r="B32" s="249">
        <f>Input!$KT$19</f>
        <v>0</v>
      </c>
      <c r="C32" s="247">
        <f>Input!$KU$19</f>
        <v>0</v>
      </c>
      <c r="D32" s="247">
        <f>Input!$KV$19</f>
        <v>0</v>
      </c>
      <c r="E32" s="247">
        <f>Input!$KW$19</f>
        <v>0</v>
      </c>
      <c r="F32" s="247">
        <f>Input!$KX$19</f>
        <v>0</v>
      </c>
      <c r="G32" s="247">
        <f>Input!$KY$19</f>
        <v>0</v>
      </c>
      <c r="H32" s="248">
        <f>Input!$KZ$19</f>
        <v>0</v>
      </c>
    </row>
    <row r="33" spans="1:50">
      <c r="A33" s="245" t="s">
        <v>1021</v>
      </c>
      <c r="B33" s="246" t="s">
        <v>1019</v>
      </c>
      <c r="C33" s="247">
        <f>Input!$LA$19</f>
        <v>0</v>
      </c>
      <c r="D33" s="247">
        <f>Input!$LB$19</f>
        <v>0</v>
      </c>
      <c r="E33" s="247">
        <f>Input!$LC$19</f>
        <v>0</v>
      </c>
      <c r="F33" s="247">
        <f>Input!$LD$19</f>
        <v>0</v>
      </c>
      <c r="G33" s="247">
        <f>Input!$LE$19</f>
        <v>0</v>
      </c>
      <c r="H33" s="248">
        <f>Input!$LF$19</f>
        <v>0</v>
      </c>
    </row>
    <row r="34" spans="1:50" s="257" customFormat="1">
      <c r="A34" s="241" t="s">
        <v>1021</v>
      </c>
      <c r="B34" s="250" t="s">
        <v>1026</v>
      </c>
      <c r="C34" s="251">
        <f>SUM(C21:C33)</f>
        <v>0</v>
      </c>
      <c r="D34" s="251">
        <f t="shared" ref="D34:G34" si="1">SUM(D21:D33)</f>
        <v>0</v>
      </c>
      <c r="E34" s="251">
        <f t="shared" si="1"/>
        <v>12949322</v>
      </c>
      <c r="F34" s="251">
        <f t="shared" si="1"/>
        <v>12616310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Input!$LG$19</f>
        <v>0</v>
      </c>
      <c r="D36" s="247">
        <f>Input!$LH$19</f>
        <v>0</v>
      </c>
      <c r="E36" s="247">
        <f>Input!$LI$19</f>
        <v>10694992</v>
      </c>
      <c r="F36" s="247">
        <f>Input!$LJ$19</f>
        <v>0</v>
      </c>
      <c r="G36" s="247">
        <f>Input!$LK$19</f>
        <v>0</v>
      </c>
      <c r="H36" s="248">
        <f>Input!$LL$19</f>
        <v>0</v>
      </c>
    </row>
    <row r="37" spans="1:50">
      <c r="A37" s="245" t="s">
        <v>1027</v>
      </c>
      <c r="B37" s="246" t="s">
        <v>1010</v>
      </c>
      <c r="C37" s="247">
        <f>Input!$LM$19</f>
        <v>0</v>
      </c>
      <c r="D37" s="247">
        <f>Input!$LN$19</f>
        <v>0</v>
      </c>
      <c r="E37" s="247">
        <f>Input!$LO$19</f>
        <v>10658904</v>
      </c>
      <c r="F37" s="247">
        <f>Input!$LP$19</f>
        <v>0</v>
      </c>
      <c r="G37" s="247">
        <f>Input!$LQ$19</f>
        <v>0</v>
      </c>
      <c r="H37" s="248">
        <f>Input!$LR$19</f>
        <v>0</v>
      </c>
    </row>
    <row r="38" spans="1:50">
      <c r="A38" s="245" t="s">
        <v>1027</v>
      </c>
      <c r="B38" s="246" t="s">
        <v>1011</v>
      </c>
      <c r="C38" s="247">
        <f>Input!$LS$19</f>
        <v>0</v>
      </c>
      <c r="D38" s="247">
        <f>Input!$LT$19</f>
        <v>0</v>
      </c>
      <c r="E38" s="247">
        <f>Input!$LU$19</f>
        <v>0</v>
      </c>
      <c r="F38" s="247">
        <f>Input!$LV$19</f>
        <v>0</v>
      </c>
      <c r="G38" s="247">
        <f>Input!$LW$19</f>
        <v>0</v>
      </c>
      <c r="H38" s="248">
        <f>Input!$LX$19</f>
        <v>0</v>
      </c>
    </row>
    <row r="39" spans="1:50">
      <c r="A39" s="245" t="s">
        <v>1027</v>
      </c>
      <c r="B39" s="246" t="s">
        <v>1012</v>
      </c>
      <c r="C39" s="247">
        <f>Input!$LY$19</f>
        <v>0</v>
      </c>
      <c r="D39" s="247">
        <f>Input!$LZ$19</f>
        <v>0</v>
      </c>
      <c r="E39" s="247">
        <f>Input!$MA$19</f>
        <v>0</v>
      </c>
      <c r="F39" s="247">
        <f>Input!$MB$19</f>
        <v>0</v>
      </c>
      <c r="G39" s="247">
        <f>Input!$MC$19</f>
        <v>0</v>
      </c>
      <c r="H39" s="248">
        <f>Input!$MD$19</f>
        <v>0</v>
      </c>
    </row>
    <row r="40" spans="1:50">
      <c r="A40" s="245" t="s">
        <v>1027</v>
      </c>
      <c r="B40" s="246" t="s">
        <v>1013</v>
      </c>
      <c r="C40" s="247">
        <f>Input!$ME$19</f>
        <v>0</v>
      </c>
      <c r="D40" s="247">
        <f>Input!$MF$19</f>
        <v>0</v>
      </c>
      <c r="E40" s="247">
        <f>Input!$MG$19</f>
        <v>1318165</v>
      </c>
      <c r="F40" s="247">
        <f>Input!$MH$19</f>
        <v>0</v>
      </c>
      <c r="G40" s="247">
        <f>Input!$MI$19</f>
        <v>0</v>
      </c>
      <c r="H40" s="248">
        <f>Input!$MJ$19</f>
        <v>0</v>
      </c>
    </row>
    <row r="41" spans="1:50">
      <c r="A41" s="245" t="s">
        <v>1027</v>
      </c>
      <c r="B41" s="246" t="s">
        <v>1014</v>
      </c>
      <c r="C41" s="247">
        <f>Input!$MK$19</f>
        <v>0</v>
      </c>
      <c r="D41" s="247">
        <f>Input!$ML$19</f>
        <v>0</v>
      </c>
      <c r="E41" s="247">
        <f>Input!$MM$19</f>
        <v>0</v>
      </c>
      <c r="F41" s="247">
        <f>Input!$MN$19</f>
        <v>0</v>
      </c>
      <c r="G41" s="247">
        <f>Input!$MO$19</f>
        <v>0</v>
      </c>
      <c r="H41" s="248">
        <f>Input!$MP$19</f>
        <v>0</v>
      </c>
    </row>
    <row r="42" spans="1:50">
      <c r="A42" s="245" t="s">
        <v>1027</v>
      </c>
      <c r="B42" s="246" t="s">
        <v>1023</v>
      </c>
      <c r="C42" s="247">
        <f>Input!$MQ$19</f>
        <v>0</v>
      </c>
      <c r="D42" s="247">
        <f>Input!$MR$19</f>
        <v>0</v>
      </c>
      <c r="E42" s="247">
        <f>Input!$MS$19</f>
        <v>0</v>
      </c>
      <c r="F42" s="247">
        <f>Input!$MT$19</f>
        <v>0</v>
      </c>
      <c r="G42" s="247">
        <f>Input!$MU$19</f>
        <v>0</v>
      </c>
      <c r="H42" s="248">
        <f>Input!$MV$19</f>
        <v>0</v>
      </c>
    </row>
    <row r="43" spans="1:50">
      <c r="A43" s="245" t="s">
        <v>1027</v>
      </c>
      <c r="B43" s="246" t="s">
        <v>1028</v>
      </c>
      <c r="C43" s="247">
        <f>Input!$MW$19</f>
        <v>0</v>
      </c>
      <c r="D43" s="247">
        <f>Input!$MX$19</f>
        <v>0</v>
      </c>
      <c r="E43" s="247">
        <f>Input!$MY$19</f>
        <v>0</v>
      </c>
      <c r="F43" s="247">
        <f>Input!$MZ$19</f>
        <v>0</v>
      </c>
      <c r="G43" s="247">
        <f>Input!$NA$19</f>
        <v>0</v>
      </c>
      <c r="H43" s="248">
        <f>Input!$NB$19</f>
        <v>0</v>
      </c>
    </row>
    <row r="44" spans="1:50">
      <c r="A44" s="245" t="s">
        <v>1027</v>
      </c>
      <c r="B44" s="249">
        <f>Input!$NC$19</f>
        <v>0</v>
      </c>
      <c r="C44" s="247">
        <f>Input!$ND$19</f>
        <v>0</v>
      </c>
      <c r="D44" s="247">
        <f>Input!$NE$19</f>
        <v>0</v>
      </c>
      <c r="E44" s="247">
        <f>Input!$NF$19</f>
        <v>0</v>
      </c>
      <c r="F44" s="247">
        <f>Input!$NG$19</f>
        <v>0</v>
      </c>
      <c r="G44" s="247">
        <f>Input!$NH$19</f>
        <v>0</v>
      </c>
      <c r="H44" s="248">
        <f>Input!$NI$19</f>
        <v>0</v>
      </c>
    </row>
    <row r="45" spans="1:50">
      <c r="A45" s="245" t="s">
        <v>1027</v>
      </c>
      <c r="B45" s="249">
        <f>Input!$NJ$19</f>
        <v>0</v>
      </c>
      <c r="C45" s="247">
        <f>Input!$NK$19</f>
        <v>0</v>
      </c>
      <c r="D45" s="247">
        <f>Input!$NL$19</f>
        <v>0</v>
      </c>
      <c r="E45" s="247">
        <f>Input!$NM$19</f>
        <v>0</v>
      </c>
      <c r="F45" s="247">
        <f>Input!$NN$19</f>
        <v>0</v>
      </c>
      <c r="G45" s="247">
        <f>Input!$NO$19</f>
        <v>0</v>
      </c>
      <c r="H45" s="248">
        <f>Input!$NP$19</f>
        <v>0</v>
      </c>
    </row>
    <row r="46" spans="1:50">
      <c r="A46" s="245" t="s">
        <v>1027</v>
      </c>
      <c r="B46" s="249">
        <f>Input!$NQ$19</f>
        <v>0</v>
      </c>
      <c r="C46" s="247">
        <f>Input!$NR$19</f>
        <v>0</v>
      </c>
      <c r="D46" s="247">
        <f>Input!$NS$19</f>
        <v>0</v>
      </c>
      <c r="E46" s="247">
        <f>Input!$NT$19</f>
        <v>0</v>
      </c>
      <c r="F46" s="247">
        <f>Input!$NU$19</f>
        <v>0</v>
      </c>
      <c r="G46" s="247">
        <f>Input!$NV$19</f>
        <v>0</v>
      </c>
      <c r="H46" s="248">
        <f>Input!$NW$19</f>
        <v>0</v>
      </c>
    </row>
    <row r="47" spans="1:50">
      <c r="A47" s="245" t="s">
        <v>1027</v>
      </c>
      <c r="B47" s="249">
        <f>Input!$NX$19</f>
        <v>0</v>
      </c>
      <c r="C47" s="247">
        <f>Input!$NY$19</f>
        <v>0</v>
      </c>
      <c r="D47" s="247">
        <f>Input!$NZ$19</f>
        <v>0</v>
      </c>
      <c r="E47" s="247">
        <f>Input!$OA$19</f>
        <v>0</v>
      </c>
      <c r="F47" s="247">
        <f>Input!$OB$19</f>
        <v>0</v>
      </c>
      <c r="G47" s="247">
        <f>Input!$OC$19</f>
        <v>0</v>
      </c>
      <c r="H47" s="248">
        <f>Input!$OD$19</f>
        <v>0</v>
      </c>
    </row>
    <row r="48" spans="1:50">
      <c r="A48" s="245" t="s">
        <v>1027</v>
      </c>
      <c r="B48" s="246" t="s">
        <v>1019</v>
      </c>
      <c r="C48" s="247">
        <f>Input!$OE$19</f>
        <v>0</v>
      </c>
      <c r="D48" s="247">
        <f>Input!$OF$19</f>
        <v>0</v>
      </c>
      <c r="E48" s="247">
        <f>Input!$OG$19</f>
        <v>0</v>
      </c>
      <c r="F48" s="247">
        <f>Input!$OH$19</f>
        <v>0</v>
      </c>
      <c r="G48" s="247">
        <f>Input!$OI$19</f>
        <v>0</v>
      </c>
      <c r="H48" s="248">
        <f>Input!$OJ$19</f>
        <v>0</v>
      </c>
    </row>
    <row r="49" spans="1:50" s="257" customFormat="1">
      <c r="A49" s="241" t="s">
        <v>1027</v>
      </c>
      <c r="B49" s="250" t="s">
        <v>1029</v>
      </c>
      <c r="C49" s="251">
        <f>SUM(C36:C48)</f>
        <v>0</v>
      </c>
      <c r="D49" s="251">
        <f t="shared" ref="D49:G49" si="2">SUM(D36:D48)</f>
        <v>0</v>
      </c>
      <c r="E49" s="251">
        <f t="shared" si="2"/>
        <v>22672061</v>
      </c>
      <c r="F49" s="251">
        <f t="shared" si="2"/>
        <v>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Input!$OK$19</f>
        <v>0</v>
      </c>
      <c r="C51" s="247">
        <f>Input!$OL$19</f>
        <v>0</v>
      </c>
      <c r="D51" s="247">
        <f>Input!$OM$19</f>
        <v>0</v>
      </c>
      <c r="E51" s="247">
        <f>Input!$ON$19</f>
        <v>0</v>
      </c>
      <c r="F51" s="247">
        <f>Input!$OO$19</f>
        <v>0</v>
      </c>
      <c r="G51" s="247">
        <f>Input!$OP$19</f>
        <v>0</v>
      </c>
      <c r="H51" s="248">
        <f>Input!$OQ$19</f>
        <v>0</v>
      </c>
    </row>
    <row r="52" spans="1:50">
      <c r="A52" s="245" t="s">
        <v>1030</v>
      </c>
      <c r="B52" s="249">
        <f>Input!$OR$19</f>
        <v>0</v>
      </c>
      <c r="C52" s="247">
        <f>Input!$OS$19</f>
        <v>0</v>
      </c>
      <c r="D52" s="247">
        <f>Input!$OT$19</f>
        <v>0</v>
      </c>
      <c r="E52" s="247">
        <f>Input!$OU$19</f>
        <v>0</v>
      </c>
      <c r="F52" s="247">
        <f>Input!$OV$19</f>
        <v>0</v>
      </c>
      <c r="G52" s="247">
        <f>Input!$OW$19</f>
        <v>0</v>
      </c>
      <c r="H52" s="248">
        <f>Input!$OX$19</f>
        <v>0</v>
      </c>
    </row>
    <row r="53" spans="1:50">
      <c r="A53" s="245" t="s">
        <v>1030</v>
      </c>
      <c r="B53" s="249">
        <f>Input!$OY$19</f>
        <v>0</v>
      </c>
      <c r="C53" s="247">
        <f>Input!$OZ$19</f>
        <v>0</v>
      </c>
      <c r="D53" s="247">
        <f>Input!$PA$19</f>
        <v>0</v>
      </c>
      <c r="E53" s="247">
        <f>Input!$PB$19</f>
        <v>0</v>
      </c>
      <c r="F53" s="247">
        <f>Input!$PC$19</f>
        <v>0</v>
      </c>
      <c r="G53" s="247">
        <f>Input!$PD$19</f>
        <v>0</v>
      </c>
      <c r="H53" s="248">
        <f>Input!$PE$19</f>
        <v>0</v>
      </c>
    </row>
    <row r="54" spans="1:50">
      <c r="A54" s="245" t="s">
        <v>1030</v>
      </c>
      <c r="B54" s="249">
        <f>Input!$PF$19</f>
        <v>0</v>
      </c>
      <c r="C54" s="247">
        <f>Input!$PG$19</f>
        <v>0</v>
      </c>
      <c r="D54" s="247">
        <f>Input!$PH$19</f>
        <v>0</v>
      </c>
      <c r="E54" s="247">
        <f>Input!$PI$19</f>
        <v>0</v>
      </c>
      <c r="F54" s="247">
        <f>Input!$PJ$19</f>
        <v>0</v>
      </c>
      <c r="G54" s="247">
        <f>Input!$PK$19</f>
        <v>0</v>
      </c>
      <c r="H54" s="248">
        <f>Input!$PL$19</f>
        <v>0</v>
      </c>
    </row>
    <row r="55" spans="1:50">
      <c r="A55" s="245" t="s">
        <v>1030</v>
      </c>
      <c r="B55" s="249">
        <f>Input!$PM$19</f>
        <v>0</v>
      </c>
      <c r="C55" s="247">
        <f>Input!$PN$19</f>
        <v>0</v>
      </c>
      <c r="D55" s="247">
        <f>Input!$PO$19</f>
        <v>0</v>
      </c>
      <c r="E55" s="247">
        <f>Input!$PP$19</f>
        <v>0</v>
      </c>
      <c r="F55" s="247">
        <f>Input!$PQ$19</f>
        <v>0</v>
      </c>
      <c r="G55" s="247">
        <f>Input!$PR$19</f>
        <v>0</v>
      </c>
      <c r="H55" s="248">
        <f>Input!$PS$19</f>
        <v>0</v>
      </c>
    </row>
    <row r="56" spans="1:50">
      <c r="A56" s="245" t="s">
        <v>1030</v>
      </c>
      <c r="B56" s="249">
        <f>Input!$PT$19</f>
        <v>0</v>
      </c>
      <c r="C56" s="247">
        <f>Input!$PU$19</f>
        <v>0</v>
      </c>
      <c r="D56" s="247">
        <f>Input!$PV$19</f>
        <v>0</v>
      </c>
      <c r="E56" s="247">
        <f>Input!$PW$19</f>
        <v>0</v>
      </c>
      <c r="F56" s="247">
        <f>Input!$PX$19</f>
        <v>0</v>
      </c>
      <c r="G56" s="247">
        <f>Input!$PY$19</f>
        <v>0</v>
      </c>
      <c r="H56" s="248">
        <f>Input!$PZ$19</f>
        <v>0</v>
      </c>
    </row>
    <row r="57" spans="1:50">
      <c r="A57" s="245" t="s">
        <v>1030</v>
      </c>
      <c r="B57" s="249">
        <f>Input!$QA$19</f>
        <v>0</v>
      </c>
      <c r="C57" s="247">
        <f>Input!$QB$19</f>
        <v>0</v>
      </c>
      <c r="D57" s="247">
        <f>Input!$QC$19</f>
        <v>0</v>
      </c>
      <c r="E57" s="247">
        <f>Input!$QD$19</f>
        <v>0</v>
      </c>
      <c r="F57" s="247">
        <f>Input!$QE$19</f>
        <v>0</v>
      </c>
      <c r="G57" s="247">
        <f>Input!$QF$19</f>
        <v>0</v>
      </c>
      <c r="H57" s="248">
        <f>Input!$QG$19</f>
        <v>0</v>
      </c>
    </row>
    <row r="58" spans="1:50">
      <c r="A58" s="245" t="s">
        <v>1030</v>
      </c>
      <c r="B58" s="249">
        <f>Input!$QH$19</f>
        <v>0</v>
      </c>
      <c r="C58" s="247">
        <f>Input!$QI$19</f>
        <v>0</v>
      </c>
      <c r="D58" s="247">
        <f>Input!$QJ$19</f>
        <v>0</v>
      </c>
      <c r="E58" s="247">
        <f>Input!$QK$19</f>
        <v>0</v>
      </c>
      <c r="F58" s="247">
        <f>Input!$QL$19</f>
        <v>0</v>
      </c>
      <c r="G58" s="247">
        <f>Input!$QM$19</f>
        <v>0</v>
      </c>
      <c r="H58" s="248">
        <f>Input!$QN$19</f>
        <v>0</v>
      </c>
    </row>
    <row r="59" spans="1:50">
      <c r="A59" s="245" t="s">
        <v>1030</v>
      </c>
      <c r="B59" s="249">
        <f>Input!$QO$19</f>
        <v>0</v>
      </c>
      <c r="C59" s="247">
        <f>Input!$QP$19</f>
        <v>0</v>
      </c>
      <c r="D59" s="247">
        <f>Input!$QQ$19</f>
        <v>0</v>
      </c>
      <c r="E59" s="247">
        <f>Input!$QR$19</f>
        <v>0</v>
      </c>
      <c r="F59" s="247">
        <f>Input!$QS$19</f>
        <v>0</v>
      </c>
      <c r="G59" s="247">
        <f>Input!$QT$19</f>
        <v>0</v>
      </c>
      <c r="H59" s="248">
        <f>Input!$QU$19</f>
        <v>0</v>
      </c>
    </row>
    <row r="60" spans="1:50">
      <c r="A60" s="245" t="s">
        <v>1030</v>
      </c>
      <c r="B60" s="249">
        <f>Input!$QV$19</f>
        <v>0</v>
      </c>
      <c r="C60" s="247">
        <f>Input!$QW$19</f>
        <v>0</v>
      </c>
      <c r="D60" s="247">
        <f>Input!$QX$19</f>
        <v>0</v>
      </c>
      <c r="E60" s="247">
        <f>Input!$QY$19</f>
        <v>0</v>
      </c>
      <c r="F60" s="247">
        <f>Input!$QZ$19</f>
        <v>0</v>
      </c>
      <c r="G60" s="247">
        <f>Input!$RA$19</f>
        <v>0</v>
      </c>
      <c r="H60" s="248">
        <f>Input!$RB$19</f>
        <v>0</v>
      </c>
    </row>
    <row r="61" spans="1:50">
      <c r="A61" s="245" t="s">
        <v>1030</v>
      </c>
      <c r="B61" s="249">
        <f>Input!$RC$19</f>
        <v>0</v>
      </c>
      <c r="C61" s="247">
        <f>Input!$RD$19</f>
        <v>0</v>
      </c>
      <c r="D61" s="247">
        <f>Input!$RE$19</f>
        <v>0</v>
      </c>
      <c r="E61" s="247">
        <f>Input!$RF$19</f>
        <v>0</v>
      </c>
      <c r="F61" s="247">
        <f>Input!$RG$19</f>
        <v>0</v>
      </c>
      <c r="G61" s="247">
        <f>Input!$RH$19</f>
        <v>0</v>
      </c>
      <c r="H61" s="248">
        <f>Input!$RI$19</f>
        <v>0</v>
      </c>
    </row>
    <row r="62" spans="1:50">
      <c r="A62" s="245" t="s">
        <v>1030</v>
      </c>
      <c r="B62" s="249">
        <f>Input!$RJ$19</f>
        <v>0</v>
      </c>
      <c r="C62" s="247">
        <f>Input!$RK$19</f>
        <v>0</v>
      </c>
      <c r="D62" s="247">
        <f>Input!$RL$19</f>
        <v>0</v>
      </c>
      <c r="E62" s="247">
        <f>Input!$RM$19</f>
        <v>0</v>
      </c>
      <c r="F62" s="247">
        <f>Input!$RN$19</f>
        <v>0</v>
      </c>
      <c r="G62" s="247">
        <f>Input!$RO$19</f>
        <v>0</v>
      </c>
      <c r="H62" s="248">
        <f>Input!$RP$19</f>
        <v>0</v>
      </c>
    </row>
    <row r="63" spans="1:50">
      <c r="A63" s="245" t="s">
        <v>1030</v>
      </c>
      <c r="B63" s="246" t="s">
        <v>1019</v>
      </c>
      <c r="C63" s="247">
        <f>Input!$RQ$19</f>
        <v>0</v>
      </c>
      <c r="D63" s="247">
        <f>Input!$RR$19</f>
        <v>0</v>
      </c>
      <c r="E63" s="247">
        <f>Input!$RS$19</f>
        <v>0</v>
      </c>
      <c r="F63" s="247">
        <f>Input!$RT$19</f>
        <v>0</v>
      </c>
      <c r="G63" s="247">
        <f>Input!$RU$19</f>
        <v>0</v>
      </c>
      <c r="H63" s="248">
        <f>Input!$RV$19</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Input!$RW$19</f>
        <v>0</v>
      </c>
      <c r="C66" s="247">
        <f>Input!$RX$19</f>
        <v>0</v>
      </c>
      <c r="D66" s="247">
        <f>Input!$RY$19</f>
        <v>0</v>
      </c>
      <c r="E66" s="247">
        <f>Input!$RZ$19</f>
        <v>0</v>
      </c>
      <c r="F66" s="247">
        <f>Input!$SA$19</f>
        <v>0</v>
      </c>
      <c r="G66" s="247">
        <f>Input!$SB$19</f>
        <v>0</v>
      </c>
      <c r="H66" s="248">
        <f>Input!$SC$19</f>
        <v>0</v>
      </c>
    </row>
    <row r="67" spans="1:50">
      <c r="A67" s="245" t="s">
        <v>1032</v>
      </c>
      <c r="B67" s="249">
        <f>Input!$SD$19</f>
        <v>0</v>
      </c>
      <c r="C67" s="247">
        <f>Input!$SE$19</f>
        <v>0</v>
      </c>
      <c r="D67" s="247">
        <f>Input!$SF$19</f>
        <v>0</v>
      </c>
      <c r="E67" s="247">
        <f>Input!$SG$19</f>
        <v>0</v>
      </c>
      <c r="F67" s="247">
        <f>Input!$SH$19</f>
        <v>0</v>
      </c>
      <c r="G67" s="247">
        <f>Input!$SI$19</f>
        <v>0</v>
      </c>
      <c r="H67" s="248">
        <f>Input!$SJ$19</f>
        <v>0</v>
      </c>
    </row>
    <row r="68" spans="1:50">
      <c r="A68" s="245" t="s">
        <v>1032</v>
      </c>
      <c r="B68" s="249">
        <f>Input!$SK$19</f>
        <v>0</v>
      </c>
      <c r="C68" s="247">
        <f>Input!$SL$19</f>
        <v>0</v>
      </c>
      <c r="D68" s="247">
        <f>Input!$SM$19</f>
        <v>0</v>
      </c>
      <c r="E68" s="247">
        <f>Input!$SN$19</f>
        <v>0</v>
      </c>
      <c r="F68" s="247">
        <f>Input!$SO$19</f>
        <v>0</v>
      </c>
      <c r="G68" s="247">
        <f>Input!$SP$19</f>
        <v>0</v>
      </c>
      <c r="H68" s="248">
        <f>Input!$SQ$19</f>
        <v>0</v>
      </c>
    </row>
    <row r="69" spans="1:50">
      <c r="A69" s="245" t="s">
        <v>1032</v>
      </c>
      <c r="B69" s="249">
        <f>Input!$SR$19</f>
        <v>0</v>
      </c>
      <c r="C69" s="247">
        <f>Input!$SS$19</f>
        <v>0</v>
      </c>
      <c r="D69" s="247">
        <f>Input!$ST$19</f>
        <v>0</v>
      </c>
      <c r="E69" s="247">
        <f>Input!$SU$19</f>
        <v>0</v>
      </c>
      <c r="F69" s="247">
        <f>Input!$SV$19</f>
        <v>0</v>
      </c>
      <c r="G69" s="247">
        <f>Input!$SW$19</f>
        <v>0</v>
      </c>
      <c r="H69" s="248">
        <f>Input!$SX$19</f>
        <v>0</v>
      </c>
    </row>
    <row r="70" spans="1:50">
      <c r="A70" s="245" t="s">
        <v>1032</v>
      </c>
      <c r="B70" s="249">
        <f>Input!$SY$19</f>
        <v>0</v>
      </c>
      <c r="C70" s="247">
        <f>Input!$SZ$19</f>
        <v>0</v>
      </c>
      <c r="D70" s="247">
        <f>Input!$TA$19</f>
        <v>0</v>
      </c>
      <c r="E70" s="247">
        <f>Input!$TB$19</f>
        <v>0</v>
      </c>
      <c r="F70" s="247">
        <f>Input!$TC$19</f>
        <v>0</v>
      </c>
      <c r="G70" s="247">
        <f>Input!$TD$19</f>
        <v>0</v>
      </c>
      <c r="H70" s="248">
        <f>Input!$TE$19</f>
        <v>0</v>
      </c>
    </row>
    <row r="71" spans="1:50">
      <c r="A71" s="245" t="s">
        <v>1032</v>
      </c>
      <c r="B71" s="249">
        <f>Input!$TF$19</f>
        <v>0</v>
      </c>
      <c r="C71" s="247">
        <f>Input!$TG$19</f>
        <v>0</v>
      </c>
      <c r="D71" s="247">
        <f>Input!$TH$19</f>
        <v>0</v>
      </c>
      <c r="E71" s="247">
        <f>Input!$TI$19</f>
        <v>0</v>
      </c>
      <c r="F71" s="247">
        <f>Input!$TJ$19</f>
        <v>0</v>
      </c>
      <c r="G71" s="247">
        <f>Input!$TK$19</f>
        <v>0</v>
      </c>
      <c r="H71" s="248">
        <f>Input!$TL$19</f>
        <v>0</v>
      </c>
    </row>
    <row r="72" spans="1:50">
      <c r="A72" s="245" t="s">
        <v>1032</v>
      </c>
      <c r="B72" s="249">
        <f>Input!$TM$19</f>
        <v>0</v>
      </c>
      <c r="C72" s="247">
        <f>Input!$TN$19</f>
        <v>0</v>
      </c>
      <c r="D72" s="247">
        <f>Input!$TO$19</f>
        <v>0</v>
      </c>
      <c r="E72" s="247">
        <f>Input!$TP$19</f>
        <v>0</v>
      </c>
      <c r="F72" s="247">
        <f>Input!$TQ$19</f>
        <v>0</v>
      </c>
      <c r="G72" s="247">
        <f>Input!$TR$19</f>
        <v>0</v>
      </c>
      <c r="H72" s="248">
        <f>Input!$TS$19</f>
        <v>0</v>
      </c>
    </row>
    <row r="73" spans="1:50">
      <c r="A73" s="245" t="s">
        <v>1032</v>
      </c>
      <c r="B73" s="249">
        <f>Input!$TT$19</f>
        <v>0</v>
      </c>
      <c r="C73" s="247">
        <f>Input!$TU$19</f>
        <v>0</v>
      </c>
      <c r="D73" s="247">
        <f>Input!$TV$19</f>
        <v>0</v>
      </c>
      <c r="E73" s="247">
        <f>Input!$TW$19</f>
        <v>0</v>
      </c>
      <c r="F73" s="247">
        <f>Input!$TX$19</f>
        <v>0</v>
      </c>
      <c r="G73" s="247">
        <f>Input!$TY$19</f>
        <v>0</v>
      </c>
      <c r="H73" s="248">
        <f>Input!$TZ$19</f>
        <v>0</v>
      </c>
    </row>
    <row r="74" spans="1:50">
      <c r="A74" s="245" t="s">
        <v>1032</v>
      </c>
      <c r="B74" s="249">
        <f>Input!$UA$19</f>
        <v>0</v>
      </c>
      <c r="C74" s="247">
        <f>Input!$UB$19</f>
        <v>0</v>
      </c>
      <c r="D74" s="247">
        <f>Input!$UC$19</f>
        <v>0</v>
      </c>
      <c r="E74" s="247">
        <f>Input!$UD$19</f>
        <v>0</v>
      </c>
      <c r="F74" s="247">
        <f>Input!$UE$19</f>
        <v>0</v>
      </c>
      <c r="G74" s="247">
        <f>Input!$UF$19</f>
        <v>0</v>
      </c>
      <c r="H74" s="248">
        <f>Input!$UG$19</f>
        <v>0</v>
      </c>
    </row>
    <row r="75" spans="1:50">
      <c r="A75" s="245" t="s">
        <v>1032</v>
      </c>
      <c r="B75" s="249">
        <f>Input!$UH$19</f>
        <v>0</v>
      </c>
      <c r="C75" s="247">
        <f>Input!$UI$19</f>
        <v>0</v>
      </c>
      <c r="D75" s="247">
        <f>Input!$UJ$19</f>
        <v>0</v>
      </c>
      <c r="E75" s="247">
        <f>Input!$UK$19</f>
        <v>0</v>
      </c>
      <c r="F75" s="247">
        <f>Input!$UL$19</f>
        <v>0</v>
      </c>
      <c r="G75" s="247">
        <f>Input!$UM$19</f>
        <v>0</v>
      </c>
      <c r="H75" s="248">
        <f>Input!$UN$19</f>
        <v>0</v>
      </c>
    </row>
    <row r="76" spans="1:50">
      <c r="A76" s="245" t="s">
        <v>1032</v>
      </c>
      <c r="B76" s="249">
        <f>Input!$UO$19</f>
        <v>0</v>
      </c>
      <c r="C76" s="247">
        <f>Input!$UP$19</f>
        <v>0</v>
      </c>
      <c r="D76" s="247">
        <f>Input!$UQ$19</f>
        <v>0</v>
      </c>
      <c r="E76" s="247">
        <f>Input!$UR$19</f>
        <v>0</v>
      </c>
      <c r="F76" s="247">
        <f>Input!$US$19</f>
        <v>0</v>
      </c>
      <c r="G76" s="247">
        <f>Input!$UT$19</f>
        <v>0</v>
      </c>
      <c r="H76" s="248">
        <f>Input!$UU$19</f>
        <v>0</v>
      </c>
    </row>
    <row r="77" spans="1:50">
      <c r="A77" s="245" t="s">
        <v>1032</v>
      </c>
      <c r="B77" s="249">
        <f>Input!$UV$19</f>
        <v>0</v>
      </c>
      <c r="C77" s="247">
        <f>Input!$UW$19</f>
        <v>0</v>
      </c>
      <c r="D77" s="247">
        <f>Input!$UX$19</f>
        <v>0</v>
      </c>
      <c r="E77" s="247">
        <f>Input!$UY$19</f>
        <v>0</v>
      </c>
      <c r="F77" s="247">
        <f>Input!$UZ$19</f>
        <v>0</v>
      </c>
      <c r="G77" s="247">
        <f>Input!$VA$19</f>
        <v>0</v>
      </c>
      <c r="H77" s="248">
        <f>Input!$VB$19</f>
        <v>0</v>
      </c>
    </row>
    <row r="78" spans="1:50">
      <c r="A78" s="245" t="s">
        <v>1032</v>
      </c>
      <c r="B78" s="249">
        <f>Input!$VC$19</f>
        <v>0</v>
      </c>
      <c r="C78" s="247">
        <f>Input!$VD$19</f>
        <v>0</v>
      </c>
      <c r="D78" s="247">
        <f>Input!$VE$19</f>
        <v>0</v>
      </c>
      <c r="E78" s="247">
        <f>Input!$VF$19</f>
        <v>0</v>
      </c>
      <c r="F78" s="247">
        <f>Input!$VG$19</f>
        <v>0</v>
      </c>
      <c r="G78" s="247">
        <f>Input!$VH$19</f>
        <v>0</v>
      </c>
      <c r="H78" s="248">
        <f>Input!$VI$19</f>
        <v>0</v>
      </c>
    </row>
    <row r="79" spans="1:50">
      <c r="A79" s="245" t="s">
        <v>1032</v>
      </c>
      <c r="B79" s="246" t="s">
        <v>1019</v>
      </c>
      <c r="C79" s="247">
        <f>Input!$VJ$19</f>
        <v>0</v>
      </c>
      <c r="D79" s="247">
        <f>Input!$VK$19</f>
        <v>0</v>
      </c>
      <c r="E79" s="247">
        <f>Input!$VL$19</f>
        <v>0</v>
      </c>
      <c r="F79" s="247">
        <f>Input!$VM$19</f>
        <v>0</v>
      </c>
      <c r="G79" s="247">
        <f>Input!$VN$19</f>
        <v>0</v>
      </c>
      <c r="H79" s="248">
        <f>Input!$VO$19</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Input!$VP$19</f>
        <v>0</v>
      </c>
      <c r="C82" s="247">
        <f>Input!$VQ$19</f>
        <v>0</v>
      </c>
      <c r="D82" s="247">
        <f>Input!$VR$19</f>
        <v>0</v>
      </c>
      <c r="E82" s="247">
        <f>Input!$VS$19</f>
        <v>0</v>
      </c>
      <c r="F82" s="247">
        <f>Input!$VT$19</f>
        <v>0</v>
      </c>
      <c r="G82" s="247">
        <f>Input!$VU$19</f>
        <v>0</v>
      </c>
      <c r="H82" s="248">
        <f>Input!$VV$19</f>
        <v>0</v>
      </c>
    </row>
    <row r="83" spans="1:50">
      <c r="A83" s="245" t="s">
        <v>138</v>
      </c>
      <c r="B83" s="249">
        <f>Input!$VW$19</f>
        <v>0</v>
      </c>
      <c r="C83" s="247">
        <f>Input!$VX$19</f>
        <v>0</v>
      </c>
      <c r="D83" s="247">
        <f>Input!$VY$19</f>
        <v>0</v>
      </c>
      <c r="E83" s="247">
        <f>Input!$VZ$19</f>
        <v>0</v>
      </c>
      <c r="F83" s="247">
        <f>Input!$WA$19</f>
        <v>0</v>
      </c>
      <c r="G83" s="247">
        <f>Input!$WB$19</f>
        <v>0</v>
      </c>
      <c r="H83" s="248">
        <f>Input!$WC$19</f>
        <v>0</v>
      </c>
    </row>
    <row r="84" spans="1:50">
      <c r="A84" s="245" t="s">
        <v>138</v>
      </c>
      <c r="B84" s="249">
        <f>Input!$WD$19</f>
        <v>0</v>
      </c>
      <c r="C84" s="247">
        <f>Input!$WE$19</f>
        <v>0</v>
      </c>
      <c r="D84" s="247">
        <f>Input!$WF$19</f>
        <v>0</v>
      </c>
      <c r="E84" s="247">
        <f>Input!$WG$19</f>
        <v>0</v>
      </c>
      <c r="F84" s="247">
        <f>Input!$WH$19</f>
        <v>0</v>
      </c>
      <c r="G84" s="247">
        <f>Input!$WI$19</f>
        <v>0</v>
      </c>
      <c r="H84" s="248">
        <f>Input!$WJ$19</f>
        <v>0</v>
      </c>
    </row>
    <row r="85" spans="1:50">
      <c r="A85" s="245" t="s">
        <v>138</v>
      </c>
      <c r="B85" s="249">
        <f>Input!$WK$19</f>
        <v>0</v>
      </c>
      <c r="C85" s="247">
        <f>Input!$WL$19</f>
        <v>0</v>
      </c>
      <c r="D85" s="247">
        <f>Input!$WM$19</f>
        <v>0</v>
      </c>
      <c r="E85" s="247">
        <f>Input!$WN$19</f>
        <v>0</v>
      </c>
      <c r="F85" s="247">
        <f>Input!$WO$19</f>
        <v>0</v>
      </c>
      <c r="G85" s="247">
        <f>Input!$WP$19</f>
        <v>0</v>
      </c>
      <c r="H85" s="248">
        <f>Input!$WQ$19</f>
        <v>0</v>
      </c>
    </row>
    <row r="86" spans="1:50">
      <c r="A86" s="245" t="s">
        <v>138</v>
      </c>
      <c r="B86" s="249">
        <f>Input!$WR$19</f>
        <v>0</v>
      </c>
      <c r="C86" s="247">
        <f>Input!$WS$19</f>
        <v>0</v>
      </c>
      <c r="D86" s="247">
        <f>Input!$WT$19</f>
        <v>0</v>
      </c>
      <c r="E86" s="247">
        <f>Input!$WU$19</f>
        <v>0</v>
      </c>
      <c r="F86" s="247">
        <f>Input!$WV$19</f>
        <v>0</v>
      </c>
      <c r="G86" s="247">
        <f>Input!$WW$19</f>
        <v>0</v>
      </c>
      <c r="H86" s="248">
        <f>Input!$WX$19</f>
        <v>0</v>
      </c>
    </row>
    <row r="87" spans="1:50">
      <c r="A87" s="245" t="s">
        <v>138</v>
      </c>
      <c r="B87" s="249">
        <f>Input!$WY$19</f>
        <v>0</v>
      </c>
      <c r="C87" s="247">
        <f>Input!$WZ$19</f>
        <v>0</v>
      </c>
      <c r="D87" s="247">
        <f>Input!$XA$19</f>
        <v>0</v>
      </c>
      <c r="E87" s="247">
        <f>Input!$XB$19</f>
        <v>0</v>
      </c>
      <c r="F87" s="247">
        <f>Input!$XC$19</f>
        <v>0</v>
      </c>
      <c r="G87" s="247">
        <f>Input!$XD$19</f>
        <v>0</v>
      </c>
      <c r="H87" s="248">
        <f>Input!$XE$19</f>
        <v>0</v>
      </c>
    </row>
    <row r="88" spans="1:50">
      <c r="A88" s="245" t="s">
        <v>138</v>
      </c>
      <c r="B88" s="249">
        <f>Input!$XF$19</f>
        <v>0</v>
      </c>
      <c r="C88" s="247">
        <f>Input!$XG$19</f>
        <v>0</v>
      </c>
      <c r="D88" s="247">
        <f>Input!$XH$19</f>
        <v>0</v>
      </c>
      <c r="E88" s="247">
        <f>Input!$XI$19</f>
        <v>0</v>
      </c>
      <c r="F88" s="247">
        <f>Input!$XJ$19</f>
        <v>0</v>
      </c>
      <c r="G88" s="247">
        <f>Input!$XK$19</f>
        <v>0</v>
      </c>
      <c r="H88" s="248">
        <f>Input!$XL$19</f>
        <v>0</v>
      </c>
    </row>
    <row r="89" spans="1:50">
      <c r="A89" s="245" t="s">
        <v>138</v>
      </c>
      <c r="B89" s="249">
        <f>Input!$XM$19</f>
        <v>0</v>
      </c>
      <c r="C89" s="247">
        <f>Input!$XN$19</f>
        <v>0</v>
      </c>
      <c r="D89" s="247">
        <f>Input!$XO$19</f>
        <v>0</v>
      </c>
      <c r="E89" s="247">
        <f>Input!$XP$19</f>
        <v>0</v>
      </c>
      <c r="F89" s="247">
        <f>Input!$XQ$19</f>
        <v>0</v>
      </c>
      <c r="G89" s="247">
        <f>Input!$XR$19</f>
        <v>0</v>
      </c>
      <c r="H89" s="248">
        <f>Input!$XS$19</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Input!$XT$19</f>
        <v>0</v>
      </c>
      <c r="D93" s="247">
        <f>Input!$XU$19</f>
        <v>0</v>
      </c>
      <c r="E93" s="247">
        <f>Input!$XV$19</f>
        <v>0</v>
      </c>
      <c r="F93" s="247">
        <f>Input!$XW$19</f>
        <v>0</v>
      </c>
      <c r="G93" s="247">
        <f>Input!$XX$19</f>
        <v>0</v>
      </c>
      <c r="H93" s="248">
        <f>Input!$XY$19</f>
        <v>0</v>
      </c>
    </row>
    <row r="94" spans="1:50" ht="47.25">
      <c r="A94" s="245" t="s">
        <v>1038</v>
      </c>
      <c r="B94" s="210" t="s">
        <v>1039</v>
      </c>
      <c r="C94" s="247">
        <f>Input!$XZ$19</f>
        <v>0</v>
      </c>
      <c r="D94" s="247">
        <f>Input!$YA$19</f>
        <v>0</v>
      </c>
      <c r="E94" s="247">
        <f>Input!$YB$19</f>
        <v>0</v>
      </c>
      <c r="F94" s="247">
        <f>Input!$YC$19</f>
        <v>0</v>
      </c>
      <c r="G94" s="247">
        <f>Input!$YD$19</f>
        <v>0</v>
      </c>
      <c r="H94" s="248">
        <f>Input!$YE$19</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7604098</v>
      </c>
      <c r="D97" s="251">
        <f t="shared" ref="D97:G97" si="7">D95+D90+D80+D64+D49+D34+D19</f>
        <v>4000945</v>
      </c>
      <c r="E97" s="251">
        <f t="shared" si="7"/>
        <v>37476994</v>
      </c>
      <c r="F97" s="251">
        <f t="shared" si="7"/>
        <v>17859548</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'TAMUK Uses'!C67</f>
        <v>4000945</v>
      </c>
      <c r="E99" s="259"/>
      <c r="F99" s="259">
        <f>'TAMUK Uses'!D67</f>
        <v>17859548</v>
      </c>
      <c r="G99" s="259">
        <f>'TAMUK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7604098</v>
      </c>
      <c r="D106" s="175">
        <f>SUM(D5:D18)+SUM(D21:D33)+SUM(D36:D48)+SUM(D51:D63)+SUM(D66:D79)+SUM(D82:D89)+SUM(D93:D94)</f>
        <v>4000945</v>
      </c>
      <c r="E106" s="175">
        <f>SUM(E5:E18)+SUM(E21:E33)+SUM(E36:E48)+SUM(E51:E63)+SUM(E66:E79)+SUM(E82:E89)+SUM(E93:E94)</f>
        <v>37476994</v>
      </c>
      <c r="F106" s="175">
        <f>SUM(F5:F18)+SUM(F21:F33)+SUM(F36:F48)+SUM(F51:F63)+SUM(F66:F79)+SUM(F82:F89)+SUM(F93:F94)</f>
        <v>17859548</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66941585</v>
      </c>
    </row>
    <row r="111" spans="1:50">
      <c r="E111" s="312">
        <f>'TAMUK Uses'!D80</f>
        <v>21867897</v>
      </c>
    </row>
    <row r="112" spans="1:50">
      <c r="E112" s="313">
        <f>Input!F13</f>
        <v>11163</v>
      </c>
    </row>
    <row r="113" spans="5:5">
      <c r="E113" s="175">
        <f>SUM(E110:E112)</f>
        <v>88820645</v>
      </c>
    </row>
    <row r="114" spans="5:5">
      <c r="E114" s="175">
        <f>Input!G13</f>
        <v>58689384</v>
      </c>
    </row>
    <row r="115" spans="5:5">
      <c r="E115" s="175">
        <f>E114-E113</f>
        <v>-30131261</v>
      </c>
    </row>
    <row r="116" spans="5:5">
      <c r="E116" s="314" t="str">
        <f>IF(E115&lt;&gt;0,"Out of Balance","Balanced")</f>
        <v>Out of Balance</v>
      </c>
    </row>
  </sheetData>
  <mergeCells count="1">
    <mergeCell ref="A97:B97"/>
  </mergeCells>
  <conditionalFormatting sqref="F100">
    <cfRule type="expression" dxfId="477" priority="10">
      <formula>$F$100&lt;&gt;0</formula>
    </cfRule>
  </conditionalFormatting>
  <conditionalFormatting sqref="G100">
    <cfRule type="expression" dxfId="476" priority="9">
      <formula>$G$100&lt;&gt;0</formula>
    </cfRule>
  </conditionalFormatting>
  <conditionalFormatting sqref="F102">
    <cfRule type="expression" dxfId="475" priority="8">
      <formula>$F$102&lt;&gt;""</formula>
    </cfRule>
  </conditionalFormatting>
  <conditionalFormatting sqref="G102">
    <cfRule type="expression" dxfId="474" priority="7">
      <formula>$G$102&lt;&gt;""</formula>
    </cfRule>
  </conditionalFormatting>
  <conditionalFormatting sqref="D100">
    <cfRule type="expression" dxfId="473" priority="6">
      <formula>$D$100&lt;&gt;0</formula>
    </cfRule>
  </conditionalFormatting>
  <conditionalFormatting sqref="D102">
    <cfRule type="expression" dxfId="472" priority="5">
      <formula>$D$102&lt;&gt;""</formula>
    </cfRule>
  </conditionalFormatting>
  <conditionalFormatting sqref="C102">
    <cfRule type="expression" dxfId="471" priority="4">
      <formula>$C$102&lt;&gt;""</formula>
    </cfRule>
  </conditionalFormatting>
  <conditionalFormatting sqref="E102">
    <cfRule type="expression" dxfId="470" priority="3">
      <formula>$E$102&lt;&gt;""</formula>
    </cfRule>
  </conditionalFormatting>
  <conditionalFormatting sqref="H2">
    <cfRule type="expression" dxfId="469" priority="2">
      <formula>OR($C$100&lt;&gt;0,$D$100&lt;&gt;0,$E$100&lt;&gt;0,$F$100&lt;&gt;0,$G$100&lt;&gt;0)</formula>
    </cfRule>
  </conditionalFormatting>
  <conditionalFormatting sqref="H1">
    <cfRule type="expression" dxfId="46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8706-C43C-4AD8-A492-3F5407B8407C}">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Input!$B$20</f>
        <v>Texas A&amp;M International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Input!$N$20</f>
        <v>2458890</v>
      </c>
      <c r="D6" s="188">
        <f>Input!$O$20</f>
        <v>8074706</v>
      </c>
      <c r="E6" s="188">
        <f>Input!$P$20</f>
        <v>0</v>
      </c>
      <c r="F6" s="189" t="str">
        <f>Input!$Q$20</f>
        <v>Student &amp; Institutional funds</v>
      </c>
    </row>
    <row r="7" spans="1:6" ht="15.75">
      <c r="A7" s="190" t="s">
        <v>936</v>
      </c>
      <c r="B7" s="191" t="s">
        <v>938</v>
      </c>
      <c r="C7" s="192">
        <f>Input!$R$20</f>
        <v>1768</v>
      </c>
      <c r="D7" s="192">
        <f>Input!$S$20</f>
        <v>4435</v>
      </c>
      <c r="E7" s="193"/>
      <c r="F7" s="194" t="str">
        <f>Input!$T$20</f>
        <v>Unduplicated</v>
      </c>
    </row>
    <row r="8" spans="1:6" ht="15.75">
      <c r="A8" s="195" t="s">
        <v>940</v>
      </c>
      <c r="B8" s="196" t="s">
        <v>941</v>
      </c>
      <c r="C8" s="187">
        <f>Input!$U$20</f>
        <v>588007</v>
      </c>
      <c r="D8" s="188">
        <f>Input!$V$20</f>
        <v>3936</v>
      </c>
      <c r="E8" s="188">
        <f>Input!$W$20</f>
        <v>0</v>
      </c>
      <c r="F8" s="189">
        <f>Input!$X$20</f>
        <v>0</v>
      </c>
    </row>
    <row r="9" spans="1:6" ht="15.75">
      <c r="A9" s="190" t="s">
        <v>940</v>
      </c>
      <c r="B9" s="191" t="s">
        <v>938</v>
      </c>
      <c r="C9" s="192">
        <f>Input!$Y$20</f>
        <v>525</v>
      </c>
      <c r="D9" s="192">
        <f>Input!$Z$20</f>
        <v>1</v>
      </c>
      <c r="E9" s="193"/>
      <c r="F9" s="194" t="str">
        <f>Input!$AA$20</f>
        <v>Unduplicated</v>
      </c>
    </row>
    <row r="10" spans="1:6" ht="15.75">
      <c r="A10" s="195" t="s">
        <v>942</v>
      </c>
      <c r="B10" s="196" t="s">
        <v>943</v>
      </c>
      <c r="C10" s="187">
        <f>Input!$AB$20</f>
        <v>0</v>
      </c>
      <c r="D10" s="188">
        <f>Input!$AC$20</f>
        <v>0</v>
      </c>
      <c r="E10" s="188">
        <f>Input!$AD$20</f>
        <v>0</v>
      </c>
      <c r="F10" s="189">
        <f>Input!$AE$20</f>
        <v>0</v>
      </c>
    </row>
    <row r="11" spans="1:6" ht="15.75">
      <c r="A11" s="190" t="s">
        <v>942</v>
      </c>
      <c r="B11" s="191" t="s">
        <v>938</v>
      </c>
      <c r="C11" s="192">
        <f>Input!$AF$20</f>
        <v>0</v>
      </c>
      <c r="D11" s="192">
        <f>Input!$AG$20</f>
        <v>0</v>
      </c>
      <c r="E11" s="193"/>
      <c r="F11" s="194">
        <f>Input!$AH$20</f>
        <v>0</v>
      </c>
    </row>
    <row r="12" spans="1:6" ht="31.5">
      <c r="A12" s="195" t="s">
        <v>944</v>
      </c>
      <c r="B12" s="196" t="s">
        <v>945</v>
      </c>
      <c r="C12" s="187">
        <f>Input!$AI$20</f>
        <v>397390</v>
      </c>
      <c r="D12" s="188">
        <f>Input!$AJ$20</f>
        <v>0</v>
      </c>
      <c r="E12" s="188">
        <f>Input!$AK$20</f>
        <v>0</v>
      </c>
      <c r="F12" s="189">
        <f>Input!$AL$20</f>
        <v>0</v>
      </c>
    </row>
    <row r="13" spans="1:6" ht="15.75">
      <c r="A13" s="190" t="s">
        <v>944</v>
      </c>
      <c r="B13" s="191" t="s">
        <v>938</v>
      </c>
      <c r="C13" s="192">
        <f>Input!$AM$20</f>
        <v>0</v>
      </c>
      <c r="D13" s="192">
        <f>Input!$AN$20</f>
        <v>387</v>
      </c>
      <c r="E13" s="193"/>
      <c r="F13" s="194" t="str">
        <f>Input!$AO$20</f>
        <v>Unduplicated</v>
      </c>
    </row>
    <row r="14" spans="1:6" ht="31.5">
      <c r="A14" s="195" t="s">
        <v>946</v>
      </c>
      <c r="B14" s="196" t="s">
        <v>947</v>
      </c>
      <c r="C14" s="187">
        <f>Input!$AP$20</f>
        <v>0</v>
      </c>
      <c r="D14" s="188">
        <f>Input!$AQ$20</f>
        <v>0</v>
      </c>
      <c r="E14" s="188">
        <f>Input!$AR$20</f>
        <v>0</v>
      </c>
      <c r="F14" s="189">
        <f>Input!$AS$20</f>
        <v>0</v>
      </c>
    </row>
    <row r="15" spans="1:6" ht="15.75">
      <c r="A15" s="190" t="s">
        <v>946</v>
      </c>
      <c r="B15" s="191" t="s">
        <v>938</v>
      </c>
      <c r="C15" s="192">
        <f>Input!$AT$20</f>
        <v>0</v>
      </c>
      <c r="D15" s="192">
        <f>Input!$AU$20</f>
        <v>0</v>
      </c>
      <c r="E15" s="193"/>
      <c r="F15" s="194">
        <f>Input!$AV$20</f>
        <v>0</v>
      </c>
    </row>
    <row r="16" spans="1:6" ht="63">
      <c r="A16" s="195" t="s">
        <v>948</v>
      </c>
      <c r="B16" s="196" t="s">
        <v>949</v>
      </c>
      <c r="C16" s="187">
        <f>Input!$AW$20</f>
        <v>0</v>
      </c>
      <c r="D16" s="188">
        <f>Input!$AX$20</f>
        <v>12694</v>
      </c>
      <c r="E16" s="188">
        <f>Input!$AY$20</f>
        <v>0</v>
      </c>
      <c r="F16" s="189">
        <f>Input!$AZ$20</f>
        <v>0</v>
      </c>
    </row>
    <row r="17" spans="1:6" ht="15.75">
      <c r="A17" s="190" t="s">
        <v>948</v>
      </c>
      <c r="B17" s="191" t="s">
        <v>938</v>
      </c>
      <c r="C17" s="192">
        <f>Input!$BA$20</f>
        <v>0</v>
      </c>
      <c r="D17" s="192">
        <f>Input!$BB$20</f>
        <v>30</v>
      </c>
      <c r="E17" s="193"/>
      <c r="F17" s="194" t="str">
        <f>Input!$BC$20</f>
        <v>Unduplicated</v>
      </c>
    </row>
    <row r="18" spans="1:6" ht="15.75">
      <c r="A18" s="195" t="s">
        <v>950</v>
      </c>
      <c r="B18" s="196" t="s">
        <v>951</v>
      </c>
      <c r="C18" s="187">
        <f>Input!$BD$20</f>
        <v>0</v>
      </c>
      <c r="D18" s="188">
        <f>Input!$BE$20</f>
        <v>1080075</v>
      </c>
      <c r="E18" s="188">
        <f>Input!$BF$20</f>
        <v>0</v>
      </c>
      <c r="F18" s="189">
        <f>Input!$BG$20</f>
        <v>0</v>
      </c>
    </row>
    <row r="19" spans="1:6" ht="15.75">
      <c r="A19" s="190" t="s">
        <v>950</v>
      </c>
      <c r="B19" s="191" t="s">
        <v>938</v>
      </c>
      <c r="C19" s="192">
        <f>Input!$BH$20</f>
        <v>0</v>
      </c>
      <c r="D19" s="192">
        <f>Input!$BI$20</f>
        <v>710</v>
      </c>
      <c r="E19" s="193"/>
      <c r="F19" s="194" t="str">
        <f>Input!$BJ$20</f>
        <v>Unduplicated</v>
      </c>
    </row>
    <row r="20" spans="1:6" ht="15.75">
      <c r="A20" s="195"/>
      <c r="B20" s="197" t="s">
        <v>952</v>
      </c>
      <c r="C20" s="198">
        <f t="shared" ref="C20:E21" si="0">C18+C16+C14+C12+C10+C8+C6</f>
        <v>3444287</v>
      </c>
      <c r="D20" s="198">
        <f t="shared" si="0"/>
        <v>9171411</v>
      </c>
      <c r="E20" s="198">
        <f t="shared" si="0"/>
        <v>0</v>
      </c>
      <c r="F20" s="199"/>
    </row>
    <row r="21" spans="1:6" ht="15.75">
      <c r="A21" s="195"/>
      <c r="B21" s="200" t="s">
        <v>953</v>
      </c>
      <c r="C21" s="201">
        <f t="shared" si="0"/>
        <v>2293</v>
      </c>
      <c r="D21" s="201">
        <f t="shared" si="0"/>
        <v>5563</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Input!$BK$20</f>
        <v>0</v>
      </c>
      <c r="D24" s="188">
        <f>Input!$BL$20</f>
        <v>0</v>
      </c>
      <c r="E24" s="188">
        <f>Input!$BM$20</f>
        <v>0</v>
      </c>
      <c r="F24" s="189">
        <f>Input!$BN$20</f>
        <v>0</v>
      </c>
    </row>
    <row r="25" spans="1:6" ht="31.5">
      <c r="A25" s="195" t="s">
        <v>957</v>
      </c>
      <c r="B25" s="196" t="s">
        <v>958</v>
      </c>
      <c r="C25" s="187">
        <f>Input!$BO$20</f>
        <v>0</v>
      </c>
      <c r="D25" s="188">
        <f>Input!$BP$20</f>
        <v>63829</v>
      </c>
      <c r="E25" s="188">
        <f>Input!$BQ$20</f>
        <v>0</v>
      </c>
      <c r="F25" s="189">
        <f>Input!$BR$20</f>
        <v>0</v>
      </c>
    </row>
    <row r="26" spans="1:6" ht="47.25">
      <c r="A26" s="195" t="s">
        <v>959</v>
      </c>
      <c r="B26" s="208" t="s">
        <v>960</v>
      </c>
      <c r="C26" s="187">
        <f>Input!$BS$20</f>
        <v>6609</v>
      </c>
      <c r="D26" s="188">
        <f>Input!$BT$20</f>
        <v>681706</v>
      </c>
      <c r="E26" s="188">
        <f>Input!$BU$20</f>
        <v>0</v>
      </c>
      <c r="F26" s="189">
        <f>Input!$BV$20</f>
        <v>0</v>
      </c>
    </row>
    <row r="27" spans="1:6" ht="31.5">
      <c r="A27" s="195" t="s">
        <v>961</v>
      </c>
      <c r="B27" s="196" t="s">
        <v>962</v>
      </c>
      <c r="C27" s="187">
        <f>Input!$BW$20</f>
        <v>6600</v>
      </c>
      <c r="D27" s="188">
        <f>Input!$BX$20</f>
        <v>27988</v>
      </c>
      <c r="E27" s="188">
        <f>Input!$BY$20</f>
        <v>0</v>
      </c>
      <c r="F27" s="189">
        <f>Input!$BZ$20</f>
        <v>0</v>
      </c>
    </row>
    <row r="28" spans="1:6" ht="31.5">
      <c r="A28" s="209" t="s">
        <v>963</v>
      </c>
      <c r="B28" s="210" t="s">
        <v>964</v>
      </c>
      <c r="C28" s="187">
        <f>Input!$CA$20</f>
        <v>226219</v>
      </c>
      <c r="D28" s="188">
        <f>Input!$CB$20</f>
        <v>727245</v>
      </c>
      <c r="E28" s="188">
        <f>Input!$CC$20</f>
        <v>0</v>
      </c>
      <c r="F28" s="189">
        <f>Input!$CD$20</f>
        <v>0</v>
      </c>
    </row>
    <row r="29" spans="1:6" ht="15.75">
      <c r="A29" s="211"/>
      <c r="B29" s="212" t="s">
        <v>965</v>
      </c>
      <c r="C29" s="213">
        <f>SUM(C24:C28)</f>
        <v>239428</v>
      </c>
      <c r="D29" s="213">
        <f t="shared" ref="D29:E29" si="1">SUM(D24:D28)</f>
        <v>1500768</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Input!$CE$20</f>
        <v>108711</v>
      </c>
      <c r="D32" s="188">
        <f>Input!$CF$20</f>
        <v>217961</v>
      </c>
      <c r="E32" s="188">
        <f>Input!$CG$20</f>
        <v>0</v>
      </c>
      <c r="F32" s="189">
        <f>Input!$CH$20</f>
        <v>0</v>
      </c>
    </row>
    <row r="33" spans="1:6" ht="15.75">
      <c r="A33" s="195" t="s">
        <v>969</v>
      </c>
      <c r="B33" s="196" t="s">
        <v>1216</v>
      </c>
      <c r="C33" s="187">
        <f>Input!$CI$20</f>
        <v>51354</v>
      </c>
      <c r="D33" s="188">
        <f>Input!$CJ$20</f>
        <v>58435</v>
      </c>
      <c r="E33" s="188">
        <f>Input!$CK$20</f>
        <v>0</v>
      </c>
      <c r="F33" s="189">
        <f>Input!$CL$20</f>
        <v>0</v>
      </c>
    </row>
    <row r="34" spans="1:6" ht="31.5">
      <c r="A34" s="195" t="s">
        <v>970</v>
      </c>
      <c r="B34" s="196" t="s">
        <v>971</v>
      </c>
      <c r="C34" s="187">
        <f>Input!$CM$20</f>
        <v>1550</v>
      </c>
      <c r="D34" s="188">
        <f>Input!$CN$20</f>
        <v>3113087</v>
      </c>
      <c r="E34" s="188">
        <f>Input!$CO$20</f>
        <v>0</v>
      </c>
      <c r="F34" s="189">
        <f>Input!$CP$20</f>
        <v>0</v>
      </c>
    </row>
    <row r="35" spans="1:6" ht="31.5">
      <c r="A35" s="211" t="s">
        <v>972</v>
      </c>
      <c r="B35" s="196" t="s">
        <v>973</v>
      </c>
      <c r="C35" s="187">
        <f>Input!$CQ$20</f>
        <v>0</v>
      </c>
      <c r="D35" s="188">
        <f>Input!$CR$20</f>
        <v>0</v>
      </c>
      <c r="E35" s="188">
        <f>Input!$CS$20</f>
        <v>0</v>
      </c>
      <c r="F35" s="189">
        <f>Input!$CT$20</f>
        <v>0</v>
      </c>
    </row>
    <row r="36" spans="1:6" ht="15.75">
      <c r="A36" s="211"/>
      <c r="B36" s="212" t="s">
        <v>965</v>
      </c>
      <c r="C36" s="213">
        <f>SUM(C32:C35)</f>
        <v>161615</v>
      </c>
      <c r="D36" s="213">
        <f t="shared" ref="D36:E36" si="2">SUM(D32:D35)</f>
        <v>3389483</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Input!$CU$20</f>
        <v>0</v>
      </c>
      <c r="D39" s="188">
        <f>Input!$CV$20</f>
        <v>2349611</v>
      </c>
      <c r="E39" s="188">
        <f>Input!$CW$20</f>
        <v>0</v>
      </c>
      <c r="F39" s="189">
        <f>Input!$CX$20</f>
        <v>0</v>
      </c>
    </row>
    <row r="40" spans="1:6" ht="47.25">
      <c r="A40" s="195" t="s">
        <v>977</v>
      </c>
      <c r="B40" s="196" t="s">
        <v>978</v>
      </c>
      <c r="C40" s="187">
        <f>Input!$CY$20</f>
        <v>0</v>
      </c>
      <c r="D40" s="188">
        <f>Input!$CZ$20</f>
        <v>428295</v>
      </c>
      <c r="E40" s="188">
        <f>Input!$DA$20</f>
        <v>0</v>
      </c>
      <c r="F40" s="189">
        <f>Input!$DB$20</f>
        <v>0</v>
      </c>
    </row>
    <row r="41" spans="1:6" ht="15.75">
      <c r="A41" s="209" t="s">
        <v>979</v>
      </c>
      <c r="B41" s="210" t="s">
        <v>980</v>
      </c>
      <c r="C41" s="187">
        <f>Input!$DC$20</f>
        <v>0</v>
      </c>
      <c r="D41" s="188">
        <f>Input!$DD$20</f>
        <v>0</v>
      </c>
      <c r="E41" s="188">
        <f>Input!$DE$20</f>
        <v>0</v>
      </c>
      <c r="F41" s="189">
        <f>Input!$DF$20</f>
        <v>0</v>
      </c>
    </row>
    <row r="42" spans="1:6" ht="15.75">
      <c r="A42" s="211"/>
      <c r="B42" s="212" t="s">
        <v>965</v>
      </c>
      <c r="C42" s="213">
        <f>SUM(C39:C41)</f>
        <v>0</v>
      </c>
      <c r="D42" s="213">
        <f t="shared" ref="D42:E42" si="3">SUM(D39:D41)</f>
        <v>2777906</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Input!$DG$20</f>
        <v>0</v>
      </c>
      <c r="D45" s="188">
        <f>Input!$DH$20</f>
        <v>0</v>
      </c>
      <c r="E45" s="188">
        <f>Input!$DI$20</f>
        <v>0</v>
      </c>
      <c r="F45" s="189">
        <f>Input!$DJ$20</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Input!$DK$20</f>
        <v>0</v>
      </c>
      <c r="D48" s="188">
        <f>Input!$DL$20</f>
        <v>0</v>
      </c>
      <c r="E48" s="188">
        <f>Input!$DM$20</f>
        <v>0</v>
      </c>
      <c r="F48" s="189">
        <f>Input!$DN$20</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Input!$DO$20</f>
        <v>229267</v>
      </c>
      <c r="D52" s="188">
        <f>Input!$DP$20</f>
        <v>3786523</v>
      </c>
      <c r="E52" s="188">
        <f>Input!$DQ$20</f>
        <v>0</v>
      </c>
      <c r="F52" s="189" t="str">
        <f>Input!$DR$20</f>
        <v>Contact tracing, COVID-19 testing supplies, COVID-19 vaccination supplies, signage printing, indirect costs, canceled travel, Freshman Recovery Initiative, other scholarships, meals for students to address food insecurity, payroll for additional eLearning instructional designers, advisors, Support Coaches, Learning Support Specialists and tutors, nursing simulation lab, TAMIU SBDC</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Input!$DS$20</f>
        <v>0</v>
      </c>
      <c r="D55" s="188">
        <f>Input!$DT$20</f>
        <v>1122288</v>
      </c>
      <c r="E55" s="188">
        <f>Input!$DU$20</f>
        <v>0</v>
      </c>
      <c r="F55" s="189">
        <f>Input!$DV$20</f>
        <v>0</v>
      </c>
    </row>
    <row r="56" spans="1:6" ht="15.75">
      <c r="A56" s="308" t="s">
        <v>986</v>
      </c>
      <c r="B56" s="191" t="s">
        <v>990</v>
      </c>
      <c r="C56" s="192">
        <f>Input!$DW$20</f>
        <v>0</v>
      </c>
      <c r="D56" s="192">
        <f>Input!$DX$20</f>
        <v>555</v>
      </c>
      <c r="E56" s="193"/>
      <c r="F56" s="194" t="str">
        <f>Input!$DY$20</f>
        <v>Unduplicated</v>
      </c>
    </row>
    <row r="57" spans="1:6" ht="31.5">
      <c r="A57" s="305" t="s">
        <v>1213</v>
      </c>
      <c r="B57" s="210" t="s">
        <v>991</v>
      </c>
      <c r="C57" s="187">
        <f>Input!$DZ$20</f>
        <v>0</v>
      </c>
      <c r="D57" s="188">
        <f>Input!$EA$20</f>
        <v>1152800</v>
      </c>
      <c r="E57" s="188">
        <f>Input!$EB$20</f>
        <v>0</v>
      </c>
      <c r="F57" s="189">
        <f>Input!$EC$20</f>
        <v>0</v>
      </c>
    </row>
    <row r="58" spans="1:6" ht="15.75">
      <c r="A58" s="308" t="s">
        <v>1213</v>
      </c>
      <c r="B58" s="191" t="s">
        <v>990</v>
      </c>
      <c r="C58" s="192">
        <f>Input!$ED$20</f>
        <v>0</v>
      </c>
      <c r="D58" s="192">
        <f>Input!$EE$20</f>
        <v>825</v>
      </c>
      <c r="E58" s="193"/>
      <c r="F58" s="194" t="str">
        <f>Input!$EF$20</f>
        <v>Unduplicated</v>
      </c>
    </row>
    <row r="59" spans="1:6" ht="31.5">
      <c r="A59" s="305" t="s">
        <v>1214</v>
      </c>
      <c r="B59" s="210" t="s">
        <v>992</v>
      </c>
      <c r="C59" s="187">
        <f>Input!$EG$20</f>
        <v>0</v>
      </c>
      <c r="D59" s="188">
        <f>Input!$EH$20</f>
        <v>17034</v>
      </c>
      <c r="E59" s="188">
        <f>Input!$EI$20</f>
        <v>0</v>
      </c>
      <c r="F59" s="189">
        <f>Input!$EJ$20</f>
        <v>0</v>
      </c>
    </row>
    <row r="60" spans="1:6" ht="15.75">
      <c r="A60" s="308" t="s">
        <v>1214</v>
      </c>
      <c r="B60" s="191" t="s">
        <v>990</v>
      </c>
      <c r="C60" s="192">
        <f>Input!$EK$20</f>
        <v>0</v>
      </c>
      <c r="D60" s="192">
        <f>Input!$EL$20</f>
        <v>15</v>
      </c>
      <c r="E60" s="193"/>
      <c r="F60" s="194" t="str">
        <f>Input!$EM$20</f>
        <v>Unduplicated</v>
      </c>
    </row>
    <row r="61" spans="1:6" ht="15.75">
      <c r="A61" s="305"/>
      <c r="B61" s="197" t="s">
        <v>952</v>
      </c>
      <c r="C61" s="198">
        <f>C59+C57+C55</f>
        <v>0</v>
      </c>
      <c r="D61" s="198">
        <f t="shared" ref="D61:E62" si="4">D59+D57+D55</f>
        <v>2292122</v>
      </c>
      <c r="E61" s="198">
        <f t="shared" si="4"/>
        <v>0</v>
      </c>
      <c r="F61" s="189"/>
    </row>
    <row r="62" spans="1:6" ht="15.75">
      <c r="A62" s="308"/>
      <c r="B62" s="191" t="s">
        <v>953</v>
      </c>
      <c r="C62" s="219">
        <f>C60+C58+C56</f>
        <v>0</v>
      </c>
      <c r="D62" s="219">
        <f t="shared" si="4"/>
        <v>1395</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Input!$EN$20</f>
        <v>0</v>
      </c>
      <c r="D65" s="187">
        <f>Input!$EO$20</f>
        <v>0</v>
      </c>
      <c r="E65" s="187">
        <f>Input!$EP$20</f>
        <v>0</v>
      </c>
      <c r="F65" s="189">
        <f>Input!$EQ$20</f>
        <v>0</v>
      </c>
    </row>
    <row r="66" spans="1:6" ht="15.75">
      <c r="A66" s="202"/>
      <c r="B66" s="215"/>
      <c r="C66" s="220"/>
      <c r="D66" s="221"/>
      <c r="E66" s="222"/>
      <c r="F66" s="199"/>
    </row>
    <row r="67" spans="1:6" ht="15.75">
      <c r="A67" s="195"/>
      <c r="B67" s="223" t="s">
        <v>995</v>
      </c>
      <c r="C67" s="224">
        <f>C65+C61+C52+C49+C45+C42+C36+C29+C20</f>
        <v>4074597</v>
      </c>
      <c r="D67" s="224">
        <f t="shared" ref="D67:E67" si="5">D65+D61+D52+D49+D45+D42+D36+D29+D20</f>
        <v>22918213</v>
      </c>
      <c r="E67" s="224">
        <f t="shared" si="5"/>
        <v>0</v>
      </c>
      <c r="F67" s="225"/>
    </row>
    <row r="68" spans="1:6" ht="15.75">
      <c r="A68" s="195"/>
      <c r="B68" s="223" t="s">
        <v>996</v>
      </c>
      <c r="C68" s="224">
        <f>C62+C21</f>
        <v>2293</v>
      </c>
      <c r="D68" s="224">
        <f>D62+D21</f>
        <v>6958</v>
      </c>
      <c r="E68" s="224"/>
      <c r="F68" s="225"/>
    </row>
    <row r="69" spans="1:6" ht="15.75">
      <c r="A69" s="226"/>
      <c r="B69" s="227"/>
      <c r="C69" s="228"/>
      <c r="D69" s="228"/>
      <c r="E69" s="228"/>
      <c r="F69" s="206"/>
    </row>
    <row r="70" spans="1:6" s="205" customFormat="1" ht="15.75">
      <c r="B70" s="229" t="s">
        <v>997</v>
      </c>
      <c r="C70" s="230">
        <f>'TAMIU Fed'!D97</f>
        <v>4074597</v>
      </c>
      <c r="D70" s="231">
        <f>'TAMIU Fed'!F97</f>
        <v>22918213</v>
      </c>
      <c r="E70" s="231">
        <f>'TAMIU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4074597</v>
      </c>
      <c r="D76" s="235">
        <f>SUM(D6,D8,D10,D12,D14,D16,D18,)+SUM(D24:D28)+SUM(D32:D35)+SUM(D39:D41)+D45+D48+D52+SUM(D55,D57,D59)+D65</f>
        <v>22918213</v>
      </c>
      <c r="E76" s="235">
        <f>SUM(E6,E8,E10,E12,E14,E16,E18,)+SUM(E24:E28)+SUM(E32:E35)+SUM(E39:E41)+E45+E48+E52+SUM(E55,E57,E59)+E65</f>
        <v>0</v>
      </c>
      <c r="F76" s="206"/>
    </row>
    <row r="77" spans="1:6" s="205" customFormat="1" ht="15.75">
      <c r="B77" s="232" t="s">
        <v>1001</v>
      </c>
      <c r="C77" s="236">
        <f>SUM(C7,C9,C11,C13,C15,C17,C19)+SUM(C56,C58,C60)</f>
        <v>2293</v>
      </c>
      <c r="D77" s="236">
        <f>SUM(D7,D9,D11,D13,D15,D17,D19)+SUM(D56,D58,D60)</f>
        <v>6958</v>
      </c>
      <c r="E77" s="217"/>
      <c r="F77" s="206"/>
    </row>
    <row r="78" spans="1:6" s="205" customFormat="1" ht="15.75">
      <c r="B78" s="232"/>
      <c r="C78" s="235">
        <f>SUM(C76:C77)</f>
        <v>4076890</v>
      </c>
      <c r="D78" s="235">
        <f>SUM(D76:D77)</f>
        <v>22925171</v>
      </c>
      <c r="E78" s="235">
        <f>SUM(E76:E77)</f>
        <v>0</v>
      </c>
      <c r="F78" s="206"/>
    </row>
    <row r="79" spans="1:6" s="205" customFormat="1" ht="15.75">
      <c r="B79" s="232"/>
      <c r="C79" s="204"/>
      <c r="F79" s="206"/>
    </row>
    <row r="80" spans="1:6" s="205" customFormat="1" ht="15.75">
      <c r="B80" s="232"/>
      <c r="C80" s="204"/>
      <c r="D80" s="237">
        <f>D78+C78+E78</f>
        <v>27002061</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467" priority="10">
      <formula>$C$71&lt;&gt;0</formula>
    </cfRule>
  </conditionalFormatting>
  <conditionalFormatting sqref="D71">
    <cfRule type="expression" dxfId="466" priority="8">
      <formula>$D$71&lt;&gt;0</formula>
    </cfRule>
  </conditionalFormatting>
  <conditionalFormatting sqref="E71">
    <cfRule type="expression" dxfId="465" priority="7">
      <formula>$E$71&lt;&gt;0</formula>
    </cfRule>
  </conditionalFormatting>
  <conditionalFormatting sqref="C73">
    <cfRule type="expression" dxfId="464" priority="5">
      <formula>$C$73&lt;&gt;""</formula>
    </cfRule>
  </conditionalFormatting>
  <conditionalFormatting sqref="D73">
    <cfRule type="expression" dxfId="463" priority="4">
      <formula>$D$73&lt;&gt;""</formula>
    </cfRule>
  </conditionalFormatting>
  <conditionalFormatting sqref="E73">
    <cfRule type="expression" dxfId="462" priority="3">
      <formula>$E$73&lt;&gt;""</formula>
    </cfRule>
  </conditionalFormatting>
  <conditionalFormatting sqref="F2">
    <cfRule type="expression" dxfId="461" priority="2">
      <formula>OR($C$71&lt;&gt;0,$D$71&lt;&gt;0,$E$71&lt;&gt;0)</formula>
    </cfRule>
  </conditionalFormatting>
  <conditionalFormatting sqref="F1">
    <cfRule type="expression" dxfId="46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09E1B-941E-42BD-B108-6FAD383452EF}">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Input!$B$20</f>
        <v>Texas A&amp;M International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Input!$EU$20</f>
        <v>4750878</v>
      </c>
      <c r="D5" s="247">
        <f>Input!$EV$20</f>
        <v>2458890</v>
      </c>
      <c r="E5" s="247">
        <f>Input!$EW$20</f>
        <v>0</v>
      </c>
      <c r="F5" s="247">
        <f>Input!$EX$20</f>
        <v>2291988</v>
      </c>
      <c r="G5" s="247">
        <f>Input!$EY$20</f>
        <v>0</v>
      </c>
      <c r="H5" s="248">
        <f>Input!$EZ$20</f>
        <v>0</v>
      </c>
    </row>
    <row r="6" spans="1:50">
      <c r="A6" s="245" t="s">
        <v>1008</v>
      </c>
      <c r="B6" s="246" t="s">
        <v>1010</v>
      </c>
      <c r="C6" s="247">
        <f>Input!$FA$20</f>
        <v>4750878</v>
      </c>
      <c r="D6" s="247">
        <f>Input!$FB$20</f>
        <v>1615707</v>
      </c>
      <c r="E6" s="247">
        <f>Input!$FC$20</f>
        <v>0</v>
      </c>
      <c r="F6" s="247">
        <f>Input!$FD$20</f>
        <v>3132720</v>
      </c>
      <c r="G6" s="247">
        <f>Input!$FE$20</f>
        <v>0</v>
      </c>
      <c r="H6" s="248">
        <f>Input!$FF$20</f>
        <v>0</v>
      </c>
    </row>
    <row r="7" spans="1:50">
      <c r="A7" s="245" t="s">
        <v>1008</v>
      </c>
      <c r="B7" s="246" t="s">
        <v>1011</v>
      </c>
      <c r="C7" s="247">
        <f>Input!$FG$20</f>
        <v>0</v>
      </c>
      <c r="D7" s="247">
        <f>Input!$FH$20</f>
        <v>0</v>
      </c>
      <c r="E7" s="247">
        <f>Input!$FI$20</f>
        <v>0</v>
      </c>
      <c r="F7" s="247">
        <f>Input!$FJ$20</f>
        <v>0</v>
      </c>
      <c r="G7" s="247">
        <f>Input!$FK$20</f>
        <v>0</v>
      </c>
      <c r="H7" s="248">
        <f>Input!$FL$20</f>
        <v>0</v>
      </c>
    </row>
    <row r="8" spans="1:50">
      <c r="A8" s="245" t="s">
        <v>1008</v>
      </c>
      <c r="B8" s="246" t="s">
        <v>1012</v>
      </c>
      <c r="C8" s="247">
        <f>Input!$FM$20</f>
        <v>0</v>
      </c>
      <c r="D8" s="247">
        <f>Input!$FN$20</f>
        <v>0</v>
      </c>
      <c r="E8" s="247">
        <f>Input!$FO$20</f>
        <v>0</v>
      </c>
      <c r="F8" s="247">
        <f>Input!$FP$20</f>
        <v>0</v>
      </c>
      <c r="G8" s="247">
        <f>Input!$FQ$20</f>
        <v>0</v>
      </c>
      <c r="H8" s="248">
        <f>Input!$FR$20</f>
        <v>0</v>
      </c>
    </row>
    <row r="9" spans="1:50">
      <c r="A9" s="245" t="s">
        <v>1008</v>
      </c>
      <c r="B9" s="246" t="s">
        <v>1013</v>
      </c>
      <c r="C9" s="247">
        <f>Input!$FS$20</f>
        <v>674088</v>
      </c>
      <c r="D9" s="247">
        <f>Input!$FT$20</f>
        <v>0</v>
      </c>
      <c r="E9" s="247">
        <f>Input!$FU$20</f>
        <v>0</v>
      </c>
      <c r="F9" s="247">
        <f>Input!$FV$20</f>
        <v>237201</v>
      </c>
      <c r="G9" s="247">
        <f>Input!$FW$20</f>
        <v>0</v>
      </c>
      <c r="H9" s="248">
        <f>Input!$FX$20</f>
        <v>0</v>
      </c>
    </row>
    <row r="10" spans="1:50">
      <c r="A10" s="245" t="s">
        <v>1008</v>
      </c>
      <c r="B10" s="246" t="s">
        <v>1014</v>
      </c>
      <c r="C10" s="247">
        <f>Input!$FY$20</f>
        <v>0</v>
      </c>
      <c r="D10" s="247">
        <f>Input!$FZ$20</f>
        <v>0</v>
      </c>
      <c r="E10" s="247">
        <f>Input!$GA$20</f>
        <v>0</v>
      </c>
      <c r="F10" s="247">
        <f>Input!$GB$20</f>
        <v>0</v>
      </c>
      <c r="G10" s="247">
        <f>Input!$GC$20</f>
        <v>0</v>
      </c>
      <c r="H10" s="248">
        <f>Input!$GD$20</f>
        <v>0</v>
      </c>
    </row>
    <row r="11" spans="1:50">
      <c r="A11" s="245" t="s">
        <v>1008</v>
      </c>
      <c r="B11" s="246" t="s">
        <v>1015</v>
      </c>
      <c r="C11" s="247">
        <f>Input!$GE$20</f>
        <v>0</v>
      </c>
      <c r="D11" s="247">
        <f>Input!$GF$20</f>
        <v>0</v>
      </c>
      <c r="E11" s="247">
        <f>Input!$GG$20</f>
        <v>0</v>
      </c>
      <c r="F11" s="247">
        <f>Input!$GH$20</f>
        <v>0</v>
      </c>
      <c r="G11" s="247">
        <f>Input!$GI$20</f>
        <v>0</v>
      </c>
      <c r="H11" s="248">
        <f>Input!$GJ$20</f>
        <v>0</v>
      </c>
    </row>
    <row r="12" spans="1:50" ht="30">
      <c r="A12" s="245" t="s">
        <v>1008</v>
      </c>
      <c r="B12" s="246" t="s">
        <v>1016</v>
      </c>
      <c r="C12" s="247">
        <f>Input!$GK$20</f>
        <v>0</v>
      </c>
      <c r="D12" s="247">
        <f>Input!$GL$20</f>
        <v>0</v>
      </c>
      <c r="E12" s="247">
        <f>Input!$GM$20</f>
        <v>0</v>
      </c>
      <c r="F12" s="247">
        <f>Input!$GN$20</f>
        <v>0</v>
      </c>
      <c r="G12" s="247">
        <f>Input!$GO$20</f>
        <v>0</v>
      </c>
      <c r="H12" s="248">
        <f>Input!$GP$20</f>
        <v>0</v>
      </c>
    </row>
    <row r="13" spans="1:50">
      <c r="A13" s="245" t="s">
        <v>1008</v>
      </c>
      <c r="B13" s="246" t="s">
        <v>1017</v>
      </c>
      <c r="C13" s="247">
        <f>Input!$GQ$20</f>
        <v>0</v>
      </c>
      <c r="D13" s="247">
        <f>Input!$GR$20</f>
        <v>0</v>
      </c>
      <c r="E13" s="247">
        <f>Input!$GS$20</f>
        <v>0</v>
      </c>
      <c r="F13" s="247">
        <f>Input!$GT$20</f>
        <v>0</v>
      </c>
      <c r="G13" s="247">
        <f>Input!$GU$20</f>
        <v>0</v>
      </c>
      <c r="H13" s="248">
        <f>Input!$GV$20</f>
        <v>0</v>
      </c>
    </row>
    <row r="14" spans="1:50">
      <c r="A14" s="245" t="s">
        <v>1008</v>
      </c>
      <c r="B14" s="246" t="s">
        <v>1018</v>
      </c>
      <c r="C14" s="247">
        <f>Input!$GW$20</f>
        <v>0</v>
      </c>
      <c r="D14" s="247">
        <f>Input!$GX$20</f>
        <v>0</v>
      </c>
      <c r="E14" s="247">
        <f>Input!$GY$20</f>
        <v>2387588</v>
      </c>
      <c r="F14" s="247">
        <f>Input!$GZ$20</f>
        <v>2292122</v>
      </c>
      <c r="G14" s="247">
        <f>Input!$HA$20</f>
        <v>0</v>
      </c>
      <c r="H14" s="248">
        <f>Input!$HB$20</f>
        <v>0</v>
      </c>
    </row>
    <row r="15" spans="1:50">
      <c r="A15" s="245" t="s">
        <v>1008</v>
      </c>
      <c r="B15" s="249">
        <f>Input!$HC$20</f>
        <v>0</v>
      </c>
      <c r="C15" s="247">
        <f>Input!$HD$20</f>
        <v>0</v>
      </c>
      <c r="D15" s="247">
        <f>Input!$HE$20</f>
        <v>0</v>
      </c>
      <c r="E15" s="247">
        <f>Input!$HF$20</f>
        <v>0</v>
      </c>
      <c r="F15" s="247">
        <f>Input!$HG$20</f>
        <v>0</v>
      </c>
      <c r="G15" s="247">
        <f>Input!$HH$20</f>
        <v>0</v>
      </c>
      <c r="H15" s="248">
        <f>Input!$HI$20</f>
        <v>0</v>
      </c>
    </row>
    <row r="16" spans="1:50">
      <c r="A16" s="245" t="s">
        <v>1008</v>
      </c>
      <c r="B16" s="249">
        <f>Input!$HJ$20</f>
        <v>0</v>
      </c>
      <c r="C16" s="247">
        <f>Input!$HK$20</f>
        <v>0</v>
      </c>
      <c r="D16" s="247">
        <f>Input!$HL$20</f>
        <v>0</v>
      </c>
      <c r="E16" s="247">
        <f>Input!$HM$20</f>
        <v>0</v>
      </c>
      <c r="F16" s="247">
        <f>Input!$HN$20</f>
        <v>0</v>
      </c>
      <c r="G16" s="247">
        <f>Input!$HO$20</f>
        <v>0</v>
      </c>
      <c r="H16" s="248">
        <f>Input!$HP$20</f>
        <v>0</v>
      </c>
    </row>
    <row r="17" spans="1:50">
      <c r="A17" s="245" t="s">
        <v>1008</v>
      </c>
      <c r="B17" s="249">
        <f>Input!$HQ$20</f>
        <v>0</v>
      </c>
      <c r="C17" s="247">
        <f>Input!$HR$20</f>
        <v>0</v>
      </c>
      <c r="D17" s="247">
        <f>Input!$HS$20</f>
        <v>0</v>
      </c>
      <c r="E17" s="247">
        <f>Input!$HT$20</f>
        <v>0</v>
      </c>
      <c r="F17" s="247">
        <f>Input!$HU$20</f>
        <v>0</v>
      </c>
      <c r="G17" s="247">
        <f>Input!$HV$20</f>
        <v>0</v>
      </c>
      <c r="H17" s="248">
        <f>Input!$HW$20</f>
        <v>0</v>
      </c>
    </row>
    <row r="18" spans="1:50">
      <c r="A18" s="245" t="s">
        <v>1008</v>
      </c>
      <c r="B18" s="246" t="s">
        <v>1019</v>
      </c>
      <c r="C18" s="247">
        <f>Input!$HX$20</f>
        <v>0</v>
      </c>
      <c r="D18" s="247">
        <f>Input!$HY$20</f>
        <v>0</v>
      </c>
      <c r="E18" s="247">
        <f>Input!$HZ$20</f>
        <v>0</v>
      </c>
      <c r="F18" s="247">
        <f>Input!$IA$20</f>
        <v>0</v>
      </c>
      <c r="G18" s="247">
        <f>Input!$IB$20</f>
        <v>0</v>
      </c>
      <c r="H18" s="248">
        <f>Input!$IC$20</f>
        <v>0</v>
      </c>
    </row>
    <row r="19" spans="1:50" s="254" customFormat="1">
      <c r="A19" s="241" t="s">
        <v>1008</v>
      </c>
      <c r="B19" s="250" t="s">
        <v>1020</v>
      </c>
      <c r="C19" s="251">
        <f>SUM(C5:C18)</f>
        <v>10175844</v>
      </c>
      <c r="D19" s="251">
        <f t="shared" ref="D19:G19" si="0">SUM(D5:D18)</f>
        <v>4074597</v>
      </c>
      <c r="E19" s="251">
        <f t="shared" si="0"/>
        <v>2387588</v>
      </c>
      <c r="F19" s="251">
        <f t="shared" si="0"/>
        <v>7954031</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Input!$ID$20</f>
        <v>0</v>
      </c>
      <c r="D21" s="247">
        <f>Input!$IE$20</f>
        <v>0</v>
      </c>
      <c r="E21" s="247">
        <f>Input!$IF$20</f>
        <v>4750878</v>
      </c>
      <c r="F21" s="247">
        <f>Input!$IG$20</f>
        <v>4244390</v>
      </c>
      <c r="G21" s="247">
        <f>Input!$IH$20</f>
        <v>0</v>
      </c>
      <c r="H21" s="248">
        <f>Input!$II$20</f>
        <v>0</v>
      </c>
    </row>
    <row r="22" spans="1:50">
      <c r="A22" s="245" t="s">
        <v>1021</v>
      </c>
      <c r="B22" s="246" t="s">
        <v>1010</v>
      </c>
      <c r="C22" s="247">
        <f>Input!$IJ$20</f>
        <v>0</v>
      </c>
      <c r="D22" s="247">
        <f>Input!$IK$20</f>
        <v>0</v>
      </c>
      <c r="E22" s="247">
        <f>Input!$IL$20</f>
        <v>12214765</v>
      </c>
      <c r="F22" s="247">
        <f>Input!$IM$20</f>
        <v>10475213</v>
      </c>
      <c r="G22" s="247">
        <f>Input!$IN$20</f>
        <v>0</v>
      </c>
      <c r="H22" s="248">
        <f>Input!$IO$20</f>
        <v>0</v>
      </c>
    </row>
    <row r="23" spans="1:50">
      <c r="A23" s="245" t="s">
        <v>1021</v>
      </c>
      <c r="B23" s="246" t="s">
        <v>1011</v>
      </c>
      <c r="C23" s="247">
        <f>Input!$IP$20</f>
        <v>0</v>
      </c>
      <c r="D23" s="247">
        <f>Input!$IQ$20</f>
        <v>0</v>
      </c>
      <c r="E23" s="247">
        <f>Input!$IR$20</f>
        <v>0</v>
      </c>
      <c r="F23" s="247">
        <f>Input!$IS$20</f>
        <v>0</v>
      </c>
      <c r="G23" s="247">
        <f>Input!$IT$20</f>
        <v>0</v>
      </c>
      <c r="H23" s="248">
        <f>Input!$IU$20</f>
        <v>0</v>
      </c>
    </row>
    <row r="24" spans="1:50">
      <c r="A24" s="245" t="s">
        <v>1021</v>
      </c>
      <c r="B24" s="246" t="s">
        <v>1012</v>
      </c>
      <c r="C24" s="247">
        <f>Input!$IV$20</f>
        <v>0</v>
      </c>
      <c r="D24" s="247">
        <f>Input!$IW$20</f>
        <v>0</v>
      </c>
      <c r="E24" s="247">
        <f>Input!$IX$20</f>
        <v>0</v>
      </c>
      <c r="F24" s="247">
        <f>Input!$IY$20</f>
        <v>0</v>
      </c>
      <c r="G24" s="247">
        <f>Input!$IZ$20</f>
        <v>0</v>
      </c>
      <c r="H24" s="248">
        <f>Input!$JA$20</f>
        <v>0</v>
      </c>
    </row>
    <row r="25" spans="1:50">
      <c r="A25" s="245" t="s">
        <v>1021</v>
      </c>
      <c r="B25" s="246" t="s">
        <v>1013</v>
      </c>
      <c r="C25" s="247">
        <f>Input!$JB$20</f>
        <v>0</v>
      </c>
      <c r="D25" s="247">
        <f>Input!$JC$20</f>
        <v>0</v>
      </c>
      <c r="E25" s="247">
        <f>Input!$JD$20</f>
        <v>1053071</v>
      </c>
      <c r="F25" s="247">
        <f>Input!$JE$20</f>
        <v>10176</v>
      </c>
      <c r="G25" s="247">
        <f>Input!$JF$20</f>
        <v>0</v>
      </c>
      <c r="H25" s="248">
        <f>Input!$JG$20</f>
        <v>0</v>
      </c>
    </row>
    <row r="26" spans="1:50">
      <c r="A26" s="245" t="s">
        <v>1021</v>
      </c>
      <c r="B26" s="246" t="s">
        <v>1014</v>
      </c>
      <c r="C26" s="247">
        <f>Input!$JH$20</f>
        <v>0</v>
      </c>
      <c r="D26" s="247">
        <f>Input!$JI$20</f>
        <v>0</v>
      </c>
      <c r="E26" s="247">
        <f>Input!$JJ$20</f>
        <v>0</v>
      </c>
      <c r="F26" s="247">
        <f>Input!$JK$20</f>
        <v>0</v>
      </c>
      <c r="G26" s="247">
        <f>Input!$JL$20</f>
        <v>0</v>
      </c>
      <c r="H26" s="248">
        <f>Input!$JM$20</f>
        <v>0</v>
      </c>
    </row>
    <row r="27" spans="1:50">
      <c r="A27" s="245" t="s">
        <v>1021</v>
      </c>
      <c r="B27" s="246" t="s">
        <v>1023</v>
      </c>
      <c r="C27" s="247">
        <f>Input!$JN$20</f>
        <v>0</v>
      </c>
      <c r="D27" s="247">
        <f>Input!$JO$20</f>
        <v>0</v>
      </c>
      <c r="E27" s="247">
        <f>Input!$JP$20</f>
        <v>0</v>
      </c>
      <c r="F27" s="247">
        <f>Input!$JQ$20</f>
        <v>0</v>
      </c>
      <c r="G27" s="247">
        <f>Input!$JR$20</f>
        <v>0</v>
      </c>
      <c r="H27" s="248">
        <f>Input!$JS$20</f>
        <v>0</v>
      </c>
    </row>
    <row r="28" spans="1:50" ht="30">
      <c r="A28" s="245" t="s">
        <v>1021</v>
      </c>
      <c r="B28" s="246" t="s">
        <v>1024</v>
      </c>
      <c r="C28" s="247">
        <f>Input!$JT$20</f>
        <v>0</v>
      </c>
      <c r="D28" s="247">
        <f>Input!$JU$20</f>
        <v>0</v>
      </c>
      <c r="E28" s="247">
        <f>Input!$JV$20</f>
        <v>0</v>
      </c>
      <c r="F28" s="247">
        <f>Input!$JW$20</f>
        <v>0</v>
      </c>
      <c r="G28" s="247">
        <f>Input!$JX$20</f>
        <v>0</v>
      </c>
      <c r="H28" s="248">
        <f>Input!$JY$20</f>
        <v>0</v>
      </c>
    </row>
    <row r="29" spans="1:50">
      <c r="A29" s="245" t="s">
        <v>1021</v>
      </c>
      <c r="B29" s="246" t="s">
        <v>1025</v>
      </c>
      <c r="C29" s="247">
        <f>Input!$JZ$20</f>
        <v>0</v>
      </c>
      <c r="D29" s="247">
        <f>Input!$KA$20</f>
        <v>0</v>
      </c>
      <c r="E29" s="247">
        <f>Input!$KB$20</f>
        <v>0</v>
      </c>
      <c r="F29" s="247">
        <f>Input!$KC$20</f>
        <v>0</v>
      </c>
      <c r="G29" s="247">
        <f>Input!$KD$20</f>
        <v>0</v>
      </c>
      <c r="H29" s="248">
        <f>Input!$KE$20</f>
        <v>0</v>
      </c>
    </row>
    <row r="30" spans="1:50">
      <c r="A30" s="245" t="s">
        <v>1021</v>
      </c>
      <c r="B30" s="249">
        <f>Input!$KF$20</f>
        <v>0</v>
      </c>
      <c r="C30" s="247">
        <f>Input!$KG$20</f>
        <v>0</v>
      </c>
      <c r="D30" s="247">
        <f>Input!$KH$20</f>
        <v>0</v>
      </c>
      <c r="E30" s="247">
        <f>Input!$KI$20</f>
        <v>0</v>
      </c>
      <c r="F30" s="247">
        <f>Input!$KJ$20</f>
        <v>0</v>
      </c>
      <c r="G30" s="247">
        <f>Input!$KK$20</f>
        <v>0</v>
      </c>
      <c r="H30" s="248">
        <f>Input!$KL$20</f>
        <v>0</v>
      </c>
    </row>
    <row r="31" spans="1:50">
      <c r="A31" s="245" t="s">
        <v>1021</v>
      </c>
      <c r="B31" s="249">
        <f>Input!$KM$20</f>
        <v>0</v>
      </c>
      <c r="C31" s="247">
        <f>Input!$KN$20</f>
        <v>0</v>
      </c>
      <c r="D31" s="247">
        <f>Input!$KO$20</f>
        <v>0</v>
      </c>
      <c r="E31" s="247">
        <f>Input!$KP$20</f>
        <v>0</v>
      </c>
      <c r="F31" s="247">
        <f>Input!$KQ$20</f>
        <v>0</v>
      </c>
      <c r="G31" s="247">
        <f>Input!$KR$20</f>
        <v>0</v>
      </c>
      <c r="H31" s="248">
        <f>Input!$KS$20</f>
        <v>0</v>
      </c>
    </row>
    <row r="32" spans="1:50">
      <c r="A32" s="245" t="s">
        <v>1021</v>
      </c>
      <c r="B32" s="249">
        <f>Input!$KT$20</f>
        <v>0</v>
      </c>
      <c r="C32" s="247">
        <f>Input!$KU$20</f>
        <v>0</v>
      </c>
      <c r="D32" s="247">
        <f>Input!$KV$20</f>
        <v>0</v>
      </c>
      <c r="E32" s="247">
        <f>Input!$KW$20</f>
        <v>0</v>
      </c>
      <c r="F32" s="247">
        <f>Input!$KX$20</f>
        <v>0</v>
      </c>
      <c r="G32" s="247">
        <f>Input!$KY$20</f>
        <v>0</v>
      </c>
      <c r="H32" s="248">
        <f>Input!$KZ$20</f>
        <v>0</v>
      </c>
    </row>
    <row r="33" spans="1:50">
      <c r="A33" s="245" t="s">
        <v>1021</v>
      </c>
      <c r="B33" s="246" t="s">
        <v>1019</v>
      </c>
      <c r="C33" s="247">
        <f>Input!$LA$20</f>
        <v>0</v>
      </c>
      <c r="D33" s="247">
        <f>Input!$LB$20</f>
        <v>0</v>
      </c>
      <c r="E33" s="247">
        <f>Input!$LC$20</f>
        <v>0</v>
      </c>
      <c r="F33" s="247">
        <f>Input!$LD$20</f>
        <v>0</v>
      </c>
      <c r="G33" s="247">
        <f>Input!$LE$20</f>
        <v>0</v>
      </c>
      <c r="H33" s="248">
        <f>Input!$LF$20</f>
        <v>0</v>
      </c>
    </row>
    <row r="34" spans="1:50" s="257" customFormat="1">
      <c r="A34" s="241" t="s">
        <v>1021</v>
      </c>
      <c r="B34" s="250" t="s">
        <v>1026</v>
      </c>
      <c r="C34" s="251">
        <f>SUM(C21:C33)</f>
        <v>0</v>
      </c>
      <c r="D34" s="251">
        <f t="shared" ref="D34:G34" si="1">SUM(D21:D33)</f>
        <v>0</v>
      </c>
      <c r="E34" s="251">
        <f t="shared" si="1"/>
        <v>18018714</v>
      </c>
      <c r="F34" s="251">
        <f t="shared" si="1"/>
        <v>14729779</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Input!$LG$20</f>
        <v>0</v>
      </c>
      <c r="D36" s="247">
        <f>Input!$LH$20</f>
        <v>0</v>
      </c>
      <c r="E36" s="247">
        <f>Input!$LI$20</f>
        <v>14704001</v>
      </c>
      <c r="F36" s="247">
        <f>Input!$LJ$20</f>
        <v>0</v>
      </c>
      <c r="G36" s="247">
        <f>Input!$LK$20</f>
        <v>0</v>
      </c>
      <c r="H36" s="248">
        <f>Input!$LL$20</f>
        <v>0</v>
      </c>
    </row>
    <row r="37" spans="1:50">
      <c r="A37" s="245" t="s">
        <v>1027</v>
      </c>
      <c r="B37" s="246" t="s">
        <v>1010</v>
      </c>
      <c r="C37" s="247">
        <f>Input!$LM$20</f>
        <v>0</v>
      </c>
      <c r="D37" s="247">
        <f>Input!$LN$20</f>
        <v>0</v>
      </c>
      <c r="E37" s="247">
        <f>Input!$LO$20</f>
        <v>14506964</v>
      </c>
      <c r="F37" s="247">
        <f>Input!$LP$20</f>
        <v>216817</v>
      </c>
      <c r="G37" s="247">
        <f>Input!$LQ$20</f>
        <v>0</v>
      </c>
      <c r="H37" s="248">
        <f>Input!$LR$20</f>
        <v>0</v>
      </c>
    </row>
    <row r="38" spans="1:50">
      <c r="A38" s="245" t="s">
        <v>1027</v>
      </c>
      <c r="B38" s="246" t="s">
        <v>1011</v>
      </c>
      <c r="C38" s="247">
        <f>Input!$LS$20</f>
        <v>0</v>
      </c>
      <c r="D38" s="247">
        <f>Input!$LT$20</f>
        <v>0</v>
      </c>
      <c r="E38" s="247">
        <f>Input!$LU$20</f>
        <v>0</v>
      </c>
      <c r="F38" s="247">
        <f>Input!$LV$20</f>
        <v>0</v>
      </c>
      <c r="G38" s="247">
        <f>Input!$LW$20</f>
        <v>0</v>
      </c>
      <c r="H38" s="248">
        <f>Input!$LX$20</f>
        <v>0</v>
      </c>
    </row>
    <row r="39" spans="1:50">
      <c r="A39" s="245" t="s">
        <v>1027</v>
      </c>
      <c r="B39" s="246" t="s">
        <v>1012</v>
      </c>
      <c r="C39" s="247">
        <f>Input!$LY$20</f>
        <v>0</v>
      </c>
      <c r="D39" s="247">
        <f>Input!$LZ$20</f>
        <v>0</v>
      </c>
      <c r="E39" s="247">
        <f>Input!$MA$20</f>
        <v>0</v>
      </c>
      <c r="F39" s="247">
        <f>Input!$MB$20</f>
        <v>0</v>
      </c>
      <c r="G39" s="247">
        <f>Input!$MC$20</f>
        <v>0</v>
      </c>
      <c r="H39" s="248">
        <f>Input!$MD$20</f>
        <v>0</v>
      </c>
    </row>
    <row r="40" spans="1:50">
      <c r="A40" s="245" t="s">
        <v>1027</v>
      </c>
      <c r="B40" s="246" t="s">
        <v>1013</v>
      </c>
      <c r="C40" s="247">
        <f>Input!$ME$20</f>
        <v>0</v>
      </c>
      <c r="D40" s="247">
        <f>Input!$MF$20</f>
        <v>0</v>
      </c>
      <c r="E40" s="247">
        <f>Input!$MG$20</f>
        <v>1751943</v>
      </c>
      <c r="F40" s="247">
        <f>Input!$MH$20</f>
        <v>6109</v>
      </c>
      <c r="G40" s="247">
        <f>Input!$MI$20</f>
        <v>0</v>
      </c>
      <c r="H40" s="248">
        <f>Input!$MJ$20</f>
        <v>0</v>
      </c>
    </row>
    <row r="41" spans="1:50">
      <c r="A41" s="245" t="s">
        <v>1027</v>
      </c>
      <c r="B41" s="246" t="s">
        <v>1014</v>
      </c>
      <c r="C41" s="247">
        <f>Input!$MK$20</f>
        <v>0</v>
      </c>
      <c r="D41" s="247">
        <f>Input!$ML$20</f>
        <v>0</v>
      </c>
      <c r="E41" s="247">
        <f>Input!$MM$20</f>
        <v>0</v>
      </c>
      <c r="F41" s="247">
        <f>Input!$MN$20</f>
        <v>0</v>
      </c>
      <c r="G41" s="247">
        <f>Input!$MO$20</f>
        <v>0</v>
      </c>
      <c r="H41" s="248">
        <f>Input!$MP$20</f>
        <v>0</v>
      </c>
    </row>
    <row r="42" spans="1:50">
      <c r="A42" s="245" t="s">
        <v>1027</v>
      </c>
      <c r="B42" s="246" t="s">
        <v>1023</v>
      </c>
      <c r="C42" s="247">
        <f>Input!$MQ$20</f>
        <v>0</v>
      </c>
      <c r="D42" s="247">
        <f>Input!$MR$20</f>
        <v>0</v>
      </c>
      <c r="E42" s="247">
        <f>Input!$MS$20</f>
        <v>0</v>
      </c>
      <c r="F42" s="247">
        <f>Input!$MT$20</f>
        <v>0</v>
      </c>
      <c r="G42" s="247">
        <f>Input!$MU$20</f>
        <v>0</v>
      </c>
      <c r="H42" s="248">
        <f>Input!$MV$20</f>
        <v>0</v>
      </c>
    </row>
    <row r="43" spans="1:50">
      <c r="A43" s="245" t="s">
        <v>1027</v>
      </c>
      <c r="B43" s="246" t="s">
        <v>1028</v>
      </c>
      <c r="C43" s="247">
        <f>Input!$MW$20</f>
        <v>0</v>
      </c>
      <c r="D43" s="247">
        <f>Input!$MX$20</f>
        <v>0</v>
      </c>
      <c r="E43" s="247">
        <f>Input!$MY$20</f>
        <v>0</v>
      </c>
      <c r="F43" s="247">
        <f>Input!$MZ$20</f>
        <v>0</v>
      </c>
      <c r="G43" s="247">
        <f>Input!$NA$20</f>
        <v>0</v>
      </c>
      <c r="H43" s="248">
        <f>Input!$NB$20</f>
        <v>0</v>
      </c>
    </row>
    <row r="44" spans="1:50">
      <c r="A44" s="245" t="s">
        <v>1027</v>
      </c>
      <c r="B44" s="249">
        <f>Input!$NC$20</f>
        <v>0</v>
      </c>
      <c r="C44" s="247">
        <f>Input!$ND$20</f>
        <v>0</v>
      </c>
      <c r="D44" s="247">
        <f>Input!$NE$20</f>
        <v>0</v>
      </c>
      <c r="E44" s="247">
        <f>Input!$NF$20</f>
        <v>0</v>
      </c>
      <c r="F44" s="247">
        <f>Input!$NG$20</f>
        <v>0</v>
      </c>
      <c r="G44" s="247">
        <f>Input!$NH$20</f>
        <v>0</v>
      </c>
      <c r="H44" s="248">
        <f>Input!$NI$20</f>
        <v>0</v>
      </c>
    </row>
    <row r="45" spans="1:50">
      <c r="A45" s="245" t="s">
        <v>1027</v>
      </c>
      <c r="B45" s="249">
        <f>Input!$NJ$20</f>
        <v>0</v>
      </c>
      <c r="C45" s="247">
        <f>Input!$NK$20</f>
        <v>0</v>
      </c>
      <c r="D45" s="247">
        <f>Input!$NL$20</f>
        <v>0</v>
      </c>
      <c r="E45" s="247">
        <f>Input!$NM$20</f>
        <v>0</v>
      </c>
      <c r="F45" s="247">
        <f>Input!$NN$20</f>
        <v>0</v>
      </c>
      <c r="G45" s="247">
        <f>Input!$NO$20</f>
        <v>0</v>
      </c>
      <c r="H45" s="248">
        <f>Input!$NP$20</f>
        <v>0</v>
      </c>
    </row>
    <row r="46" spans="1:50">
      <c r="A46" s="245" t="s">
        <v>1027</v>
      </c>
      <c r="B46" s="249">
        <f>Input!$NQ$20</f>
        <v>0</v>
      </c>
      <c r="C46" s="247">
        <f>Input!$NR$20</f>
        <v>0</v>
      </c>
      <c r="D46" s="247">
        <f>Input!$NS$20</f>
        <v>0</v>
      </c>
      <c r="E46" s="247">
        <f>Input!$NT$20</f>
        <v>0</v>
      </c>
      <c r="F46" s="247">
        <f>Input!$NU$20</f>
        <v>0</v>
      </c>
      <c r="G46" s="247">
        <f>Input!$NV$20</f>
        <v>0</v>
      </c>
      <c r="H46" s="248">
        <f>Input!$NW$20</f>
        <v>0</v>
      </c>
    </row>
    <row r="47" spans="1:50">
      <c r="A47" s="245" t="s">
        <v>1027</v>
      </c>
      <c r="B47" s="249">
        <f>Input!$NX$20</f>
        <v>0</v>
      </c>
      <c r="C47" s="247">
        <f>Input!$NY$20</f>
        <v>0</v>
      </c>
      <c r="D47" s="247">
        <f>Input!$NZ$20</f>
        <v>0</v>
      </c>
      <c r="E47" s="247">
        <f>Input!$OA$20</f>
        <v>0</v>
      </c>
      <c r="F47" s="247">
        <f>Input!$OB$20</f>
        <v>0</v>
      </c>
      <c r="G47" s="247">
        <f>Input!$OC$20</f>
        <v>0</v>
      </c>
      <c r="H47" s="248">
        <f>Input!$OD$20</f>
        <v>0</v>
      </c>
    </row>
    <row r="48" spans="1:50">
      <c r="A48" s="245" t="s">
        <v>1027</v>
      </c>
      <c r="B48" s="246" t="s">
        <v>1019</v>
      </c>
      <c r="C48" s="247">
        <f>Input!$OE$20</f>
        <v>0</v>
      </c>
      <c r="D48" s="247">
        <f>Input!$OF$20</f>
        <v>0</v>
      </c>
      <c r="E48" s="247">
        <f>Input!$OG$20</f>
        <v>0</v>
      </c>
      <c r="F48" s="247">
        <f>Input!$OH$20</f>
        <v>0</v>
      </c>
      <c r="G48" s="247">
        <f>Input!$OI$20</f>
        <v>0</v>
      </c>
      <c r="H48" s="248">
        <f>Input!$OJ$20</f>
        <v>0</v>
      </c>
    </row>
    <row r="49" spans="1:50" s="257" customFormat="1">
      <c r="A49" s="241" t="s">
        <v>1027</v>
      </c>
      <c r="B49" s="250" t="s">
        <v>1029</v>
      </c>
      <c r="C49" s="251">
        <f>SUM(C36:C48)</f>
        <v>0</v>
      </c>
      <c r="D49" s="251">
        <f t="shared" ref="D49:G49" si="2">SUM(D36:D48)</f>
        <v>0</v>
      </c>
      <c r="E49" s="251">
        <f t="shared" si="2"/>
        <v>30962908</v>
      </c>
      <c r="F49" s="251">
        <f t="shared" si="2"/>
        <v>222926</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Input!$OK$20</f>
        <v>0</v>
      </c>
      <c r="C51" s="247">
        <f>Input!$OL$20</f>
        <v>0</v>
      </c>
      <c r="D51" s="247">
        <f>Input!$OM$20</f>
        <v>0</v>
      </c>
      <c r="E51" s="247">
        <f>Input!$ON$20</f>
        <v>0</v>
      </c>
      <c r="F51" s="247">
        <f>Input!$OO$20</f>
        <v>0</v>
      </c>
      <c r="G51" s="247">
        <f>Input!$OP$20</f>
        <v>0</v>
      </c>
      <c r="H51" s="248">
        <f>Input!$OQ$20</f>
        <v>0</v>
      </c>
    </row>
    <row r="52" spans="1:50">
      <c r="A52" s="245" t="s">
        <v>1030</v>
      </c>
      <c r="B52" s="249">
        <f>Input!$OR$20</f>
        <v>0</v>
      </c>
      <c r="C52" s="247">
        <f>Input!$OS$20</f>
        <v>0</v>
      </c>
      <c r="D52" s="247">
        <f>Input!$OT$20</f>
        <v>0</v>
      </c>
      <c r="E52" s="247">
        <f>Input!$OU$20</f>
        <v>0</v>
      </c>
      <c r="F52" s="247">
        <f>Input!$OV$20</f>
        <v>0</v>
      </c>
      <c r="G52" s="247">
        <f>Input!$OW$20</f>
        <v>0</v>
      </c>
      <c r="H52" s="248">
        <f>Input!$OX$20</f>
        <v>0</v>
      </c>
    </row>
    <row r="53" spans="1:50">
      <c r="A53" s="245" t="s">
        <v>1030</v>
      </c>
      <c r="B53" s="249">
        <f>Input!$OY$20</f>
        <v>0</v>
      </c>
      <c r="C53" s="247">
        <f>Input!$OZ$20</f>
        <v>0</v>
      </c>
      <c r="D53" s="247">
        <f>Input!$PA$20</f>
        <v>0</v>
      </c>
      <c r="E53" s="247">
        <f>Input!$PB$20</f>
        <v>0</v>
      </c>
      <c r="F53" s="247">
        <f>Input!$PC$20</f>
        <v>0</v>
      </c>
      <c r="G53" s="247">
        <f>Input!$PD$20</f>
        <v>0</v>
      </c>
      <c r="H53" s="248">
        <f>Input!$PE$20</f>
        <v>0</v>
      </c>
    </row>
    <row r="54" spans="1:50">
      <c r="A54" s="245" t="s">
        <v>1030</v>
      </c>
      <c r="B54" s="249">
        <f>Input!$PF$20</f>
        <v>0</v>
      </c>
      <c r="C54" s="247">
        <f>Input!$PG$20</f>
        <v>0</v>
      </c>
      <c r="D54" s="247">
        <f>Input!$PH$20</f>
        <v>0</v>
      </c>
      <c r="E54" s="247">
        <f>Input!$PI$20</f>
        <v>0</v>
      </c>
      <c r="F54" s="247">
        <f>Input!$PJ$20</f>
        <v>0</v>
      </c>
      <c r="G54" s="247">
        <f>Input!$PK$20</f>
        <v>0</v>
      </c>
      <c r="H54" s="248">
        <f>Input!$PL$20</f>
        <v>0</v>
      </c>
    </row>
    <row r="55" spans="1:50">
      <c r="A55" s="245" t="s">
        <v>1030</v>
      </c>
      <c r="B55" s="249">
        <f>Input!$PM$20</f>
        <v>0</v>
      </c>
      <c r="C55" s="247">
        <f>Input!$PN$20</f>
        <v>0</v>
      </c>
      <c r="D55" s="247">
        <f>Input!$PO$20</f>
        <v>0</v>
      </c>
      <c r="E55" s="247">
        <f>Input!$PP$20</f>
        <v>0</v>
      </c>
      <c r="F55" s="247">
        <f>Input!$PQ$20</f>
        <v>0</v>
      </c>
      <c r="G55" s="247">
        <f>Input!$PR$20</f>
        <v>0</v>
      </c>
      <c r="H55" s="248">
        <f>Input!$PS$20</f>
        <v>0</v>
      </c>
    </row>
    <row r="56" spans="1:50">
      <c r="A56" s="245" t="s">
        <v>1030</v>
      </c>
      <c r="B56" s="249">
        <f>Input!$PT$20</f>
        <v>0</v>
      </c>
      <c r="C56" s="247">
        <f>Input!$PU$20</f>
        <v>0</v>
      </c>
      <c r="D56" s="247">
        <f>Input!$PV$20</f>
        <v>0</v>
      </c>
      <c r="E56" s="247">
        <f>Input!$PW$20</f>
        <v>0</v>
      </c>
      <c r="F56" s="247">
        <f>Input!$PX$20</f>
        <v>0</v>
      </c>
      <c r="G56" s="247">
        <f>Input!$PY$20</f>
        <v>0</v>
      </c>
      <c r="H56" s="248">
        <f>Input!$PZ$20</f>
        <v>0</v>
      </c>
    </row>
    <row r="57" spans="1:50">
      <c r="A57" s="245" t="s">
        <v>1030</v>
      </c>
      <c r="B57" s="249">
        <f>Input!$QA$20</f>
        <v>0</v>
      </c>
      <c r="C57" s="247">
        <f>Input!$QB$20</f>
        <v>0</v>
      </c>
      <c r="D57" s="247">
        <f>Input!$QC$20</f>
        <v>0</v>
      </c>
      <c r="E57" s="247">
        <f>Input!$QD$20</f>
        <v>0</v>
      </c>
      <c r="F57" s="247">
        <f>Input!$QE$20</f>
        <v>0</v>
      </c>
      <c r="G57" s="247">
        <f>Input!$QF$20</f>
        <v>0</v>
      </c>
      <c r="H57" s="248">
        <f>Input!$QG$20</f>
        <v>0</v>
      </c>
    </row>
    <row r="58" spans="1:50">
      <c r="A58" s="245" t="s">
        <v>1030</v>
      </c>
      <c r="B58" s="249">
        <f>Input!$QH$20</f>
        <v>0</v>
      </c>
      <c r="C58" s="247">
        <f>Input!$QI$20</f>
        <v>0</v>
      </c>
      <c r="D58" s="247">
        <f>Input!$QJ$20</f>
        <v>0</v>
      </c>
      <c r="E58" s="247">
        <f>Input!$QK$20</f>
        <v>0</v>
      </c>
      <c r="F58" s="247">
        <f>Input!$QL$20</f>
        <v>0</v>
      </c>
      <c r="G58" s="247">
        <f>Input!$QM$20</f>
        <v>0</v>
      </c>
      <c r="H58" s="248">
        <f>Input!$QN$20</f>
        <v>0</v>
      </c>
    </row>
    <row r="59" spans="1:50">
      <c r="A59" s="245" t="s">
        <v>1030</v>
      </c>
      <c r="B59" s="249">
        <f>Input!$QO$20</f>
        <v>0</v>
      </c>
      <c r="C59" s="247">
        <f>Input!$QP$20</f>
        <v>0</v>
      </c>
      <c r="D59" s="247">
        <f>Input!$QQ$20</f>
        <v>0</v>
      </c>
      <c r="E59" s="247">
        <f>Input!$QR$20</f>
        <v>0</v>
      </c>
      <c r="F59" s="247">
        <f>Input!$QS$20</f>
        <v>0</v>
      </c>
      <c r="G59" s="247">
        <f>Input!$QT$20</f>
        <v>0</v>
      </c>
      <c r="H59" s="248">
        <f>Input!$QU$20</f>
        <v>0</v>
      </c>
    </row>
    <row r="60" spans="1:50">
      <c r="A60" s="245" t="s">
        <v>1030</v>
      </c>
      <c r="B60" s="249">
        <f>Input!$QV$20</f>
        <v>0</v>
      </c>
      <c r="C60" s="247">
        <f>Input!$QW$20</f>
        <v>0</v>
      </c>
      <c r="D60" s="247">
        <f>Input!$QX$20</f>
        <v>0</v>
      </c>
      <c r="E60" s="247">
        <f>Input!$QY$20</f>
        <v>0</v>
      </c>
      <c r="F60" s="247">
        <f>Input!$QZ$20</f>
        <v>0</v>
      </c>
      <c r="G60" s="247">
        <f>Input!$RA$20</f>
        <v>0</v>
      </c>
      <c r="H60" s="248">
        <f>Input!$RB$20</f>
        <v>0</v>
      </c>
    </row>
    <row r="61" spans="1:50">
      <c r="A61" s="245" t="s">
        <v>1030</v>
      </c>
      <c r="B61" s="249">
        <f>Input!$RC$20</f>
        <v>0</v>
      </c>
      <c r="C61" s="247">
        <f>Input!$RD$20</f>
        <v>0</v>
      </c>
      <c r="D61" s="247">
        <f>Input!$RE$20</f>
        <v>0</v>
      </c>
      <c r="E61" s="247">
        <f>Input!$RF$20</f>
        <v>0</v>
      </c>
      <c r="F61" s="247">
        <f>Input!$RG$20</f>
        <v>0</v>
      </c>
      <c r="G61" s="247">
        <f>Input!$RH$20</f>
        <v>0</v>
      </c>
      <c r="H61" s="248">
        <f>Input!$RI$20</f>
        <v>0</v>
      </c>
    </row>
    <row r="62" spans="1:50">
      <c r="A62" s="245" t="s">
        <v>1030</v>
      </c>
      <c r="B62" s="249">
        <f>Input!$RJ$20</f>
        <v>0</v>
      </c>
      <c r="C62" s="247">
        <f>Input!$RK$20</f>
        <v>0</v>
      </c>
      <c r="D62" s="247">
        <f>Input!$RL$20</f>
        <v>0</v>
      </c>
      <c r="E62" s="247">
        <f>Input!$RM$20</f>
        <v>0</v>
      </c>
      <c r="F62" s="247">
        <f>Input!$RN$20</f>
        <v>0</v>
      </c>
      <c r="G62" s="247">
        <f>Input!$RO$20</f>
        <v>0</v>
      </c>
      <c r="H62" s="248">
        <f>Input!$RP$20</f>
        <v>0</v>
      </c>
    </row>
    <row r="63" spans="1:50">
      <c r="A63" s="245" t="s">
        <v>1030</v>
      </c>
      <c r="B63" s="246" t="s">
        <v>1019</v>
      </c>
      <c r="C63" s="247">
        <f>Input!$RQ$20</f>
        <v>0</v>
      </c>
      <c r="D63" s="247">
        <f>Input!$RR$20</f>
        <v>0</v>
      </c>
      <c r="E63" s="247">
        <f>Input!$RS$20</f>
        <v>0</v>
      </c>
      <c r="F63" s="247">
        <f>Input!$RT$20</f>
        <v>0</v>
      </c>
      <c r="G63" s="247">
        <f>Input!$RU$20</f>
        <v>0</v>
      </c>
      <c r="H63" s="248">
        <f>Input!$RV$20</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Input!$RW$20</f>
        <v>0</v>
      </c>
      <c r="C66" s="247">
        <f>Input!$RX$20</f>
        <v>0</v>
      </c>
      <c r="D66" s="247">
        <f>Input!$RY$20</f>
        <v>0</v>
      </c>
      <c r="E66" s="247">
        <f>Input!$RZ$20</f>
        <v>0</v>
      </c>
      <c r="F66" s="247">
        <f>Input!$SA$20</f>
        <v>0</v>
      </c>
      <c r="G66" s="247">
        <f>Input!$SB$20</f>
        <v>0</v>
      </c>
      <c r="H66" s="248">
        <f>Input!$SC$20</f>
        <v>0</v>
      </c>
    </row>
    <row r="67" spans="1:50">
      <c r="A67" s="245" t="s">
        <v>1032</v>
      </c>
      <c r="B67" s="249">
        <f>Input!$SD$20</f>
        <v>0</v>
      </c>
      <c r="C67" s="247">
        <f>Input!$SE$20</f>
        <v>0</v>
      </c>
      <c r="D67" s="247">
        <f>Input!$SF$20</f>
        <v>0</v>
      </c>
      <c r="E67" s="247">
        <f>Input!$SG$20</f>
        <v>0</v>
      </c>
      <c r="F67" s="247">
        <f>Input!$SH$20</f>
        <v>0</v>
      </c>
      <c r="G67" s="247">
        <f>Input!$SI$20</f>
        <v>0</v>
      </c>
      <c r="H67" s="248">
        <f>Input!$SJ$20</f>
        <v>0</v>
      </c>
    </row>
    <row r="68" spans="1:50">
      <c r="A68" s="245" t="s">
        <v>1032</v>
      </c>
      <c r="B68" s="249">
        <f>Input!$SK$20</f>
        <v>0</v>
      </c>
      <c r="C68" s="247">
        <f>Input!$SL$20</f>
        <v>0</v>
      </c>
      <c r="D68" s="247">
        <f>Input!$SM$20</f>
        <v>0</v>
      </c>
      <c r="E68" s="247">
        <f>Input!$SN$20</f>
        <v>0</v>
      </c>
      <c r="F68" s="247">
        <f>Input!$SO$20</f>
        <v>0</v>
      </c>
      <c r="G68" s="247">
        <f>Input!$SP$20</f>
        <v>0</v>
      </c>
      <c r="H68" s="248">
        <f>Input!$SQ$20</f>
        <v>0</v>
      </c>
    </row>
    <row r="69" spans="1:50">
      <c r="A69" s="245" t="s">
        <v>1032</v>
      </c>
      <c r="B69" s="249">
        <f>Input!$SR$20</f>
        <v>0</v>
      </c>
      <c r="C69" s="247">
        <f>Input!$SS$20</f>
        <v>0</v>
      </c>
      <c r="D69" s="247">
        <f>Input!$ST$20</f>
        <v>0</v>
      </c>
      <c r="E69" s="247">
        <f>Input!$SU$20</f>
        <v>0</v>
      </c>
      <c r="F69" s="247">
        <f>Input!$SV$20</f>
        <v>0</v>
      </c>
      <c r="G69" s="247">
        <f>Input!$SW$20</f>
        <v>0</v>
      </c>
      <c r="H69" s="248">
        <f>Input!$SX$20</f>
        <v>0</v>
      </c>
    </row>
    <row r="70" spans="1:50">
      <c r="A70" s="245" t="s">
        <v>1032</v>
      </c>
      <c r="B70" s="249">
        <f>Input!$SY$20</f>
        <v>0</v>
      </c>
      <c r="C70" s="247">
        <f>Input!$SZ$20</f>
        <v>0</v>
      </c>
      <c r="D70" s="247">
        <f>Input!$TA$20</f>
        <v>0</v>
      </c>
      <c r="E70" s="247">
        <f>Input!$TB$20</f>
        <v>0</v>
      </c>
      <c r="F70" s="247">
        <f>Input!$TC$20</f>
        <v>0</v>
      </c>
      <c r="G70" s="247">
        <f>Input!$TD$20</f>
        <v>0</v>
      </c>
      <c r="H70" s="248">
        <f>Input!$TE$20</f>
        <v>0</v>
      </c>
    </row>
    <row r="71" spans="1:50">
      <c r="A71" s="245" t="s">
        <v>1032</v>
      </c>
      <c r="B71" s="249">
        <f>Input!$TF$20</f>
        <v>0</v>
      </c>
      <c r="C71" s="247">
        <f>Input!$TG$20</f>
        <v>0</v>
      </c>
      <c r="D71" s="247">
        <f>Input!$TH$20</f>
        <v>0</v>
      </c>
      <c r="E71" s="247">
        <f>Input!$TI$20</f>
        <v>0</v>
      </c>
      <c r="F71" s="247">
        <f>Input!$TJ$20</f>
        <v>0</v>
      </c>
      <c r="G71" s="247">
        <f>Input!$TK$20</f>
        <v>0</v>
      </c>
      <c r="H71" s="248">
        <f>Input!$TL$20</f>
        <v>0</v>
      </c>
    </row>
    <row r="72" spans="1:50">
      <c r="A72" s="245" t="s">
        <v>1032</v>
      </c>
      <c r="B72" s="249">
        <f>Input!$TM$20</f>
        <v>0</v>
      </c>
      <c r="C72" s="247">
        <f>Input!$TN$20</f>
        <v>0</v>
      </c>
      <c r="D72" s="247">
        <f>Input!$TO$20</f>
        <v>0</v>
      </c>
      <c r="E72" s="247">
        <f>Input!$TP$20</f>
        <v>0</v>
      </c>
      <c r="F72" s="247">
        <f>Input!$TQ$20</f>
        <v>0</v>
      </c>
      <c r="G72" s="247">
        <f>Input!$TR$20</f>
        <v>0</v>
      </c>
      <c r="H72" s="248">
        <f>Input!$TS$20</f>
        <v>0</v>
      </c>
    </row>
    <row r="73" spans="1:50">
      <c r="A73" s="245" t="s">
        <v>1032</v>
      </c>
      <c r="B73" s="249">
        <f>Input!$TT$20</f>
        <v>0</v>
      </c>
      <c r="C73" s="247">
        <f>Input!$TU$20</f>
        <v>0</v>
      </c>
      <c r="D73" s="247">
        <f>Input!$TV$20</f>
        <v>0</v>
      </c>
      <c r="E73" s="247">
        <f>Input!$TW$20</f>
        <v>0</v>
      </c>
      <c r="F73" s="247">
        <f>Input!$TX$20</f>
        <v>0</v>
      </c>
      <c r="G73" s="247">
        <f>Input!$TY$20</f>
        <v>0</v>
      </c>
      <c r="H73" s="248">
        <f>Input!$TZ$20</f>
        <v>0</v>
      </c>
    </row>
    <row r="74" spans="1:50">
      <c r="A74" s="245" t="s">
        <v>1032</v>
      </c>
      <c r="B74" s="249">
        <f>Input!$UA$20</f>
        <v>0</v>
      </c>
      <c r="C74" s="247">
        <f>Input!$UB$20</f>
        <v>0</v>
      </c>
      <c r="D74" s="247">
        <f>Input!$UC$20</f>
        <v>0</v>
      </c>
      <c r="E74" s="247">
        <f>Input!$UD$20</f>
        <v>0</v>
      </c>
      <c r="F74" s="247">
        <f>Input!$UE$20</f>
        <v>0</v>
      </c>
      <c r="G74" s="247">
        <f>Input!$UF$20</f>
        <v>0</v>
      </c>
      <c r="H74" s="248">
        <f>Input!$UG$20</f>
        <v>0</v>
      </c>
    </row>
    <row r="75" spans="1:50">
      <c r="A75" s="245" t="s">
        <v>1032</v>
      </c>
      <c r="B75" s="249">
        <f>Input!$UH$20</f>
        <v>0</v>
      </c>
      <c r="C75" s="247">
        <f>Input!$UI$20</f>
        <v>0</v>
      </c>
      <c r="D75" s="247">
        <f>Input!$UJ$20</f>
        <v>0</v>
      </c>
      <c r="E75" s="247">
        <f>Input!$UK$20</f>
        <v>0</v>
      </c>
      <c r="F75" s="247">
        <f>Input!$UL$20</f>
        <v>0</v>
      </c>
      <c r="G75" s="247">
        <f>Input!$UM$20</f>
        <v>0</v>
      </c>
      <c r="H75" s="248">
        <f>Input!$UN$20</f>
        <v>0</v>
      </c>
    </row>
    <row r="76" spans="1:50">
      <c r="A76" s="245" t="s">
        <v>1032</v>
      </c>
      <c r="B76" s="249">
        <f>Input!$UO$20</f>
        <v>0</v>
      </c>
      <c r="C76" s="247">
        <f>Input!$UP$20</f>
        <v>0</v>
      </c>
      <c r="D76" s="247">
        <f>Input!$UQ$20</f>
        <v>0</v>
      </c>
      <c r="E76" s="247">
        <f>Input!$UR$20</f>
        <v>0</v>
      </c>
      <c r="F76" s="247">
        <f>Input!$US$20</f>
        <v>0</v>
      </c>
      <c r="G76" s="247">
        <f>Input!$UT$20</f>
        <v>0</v>
      </c>
      <c r="H76" s="248">
        <f>Input!$UU$20</f>
        <v>0</v>
      </c>
    </row>
    <row r="77" spans="1:50">
      <c r="A77" s="245" t="s">
        <v>1032</v>
      </c>
      <c r="B77" s="249">
        <f>Input!$UV$20</f>
        <v>0</v>
      </c>
      <c r="C77" s="247">
        <f>Input!$UW$20</f>
        <v>0</v>
      </c>
      <c r="D77" s="247">
        <f>Input!$UX$20</f>
        <v>0</v>
      </c>
      <c r="E77" s="247">
        <f>Input!$UY$20</f>
        <v>0</v>
      </c>
      <c r="F77" s="247">
        <f>Input!$UZ$20</f>
        <v>0</v>
      </c>
      <c r="G77" s="247">
        <f>Input!$VA$20</f>
        <v>0</v>
      </c>
      <c r="H77" s="248">
        <f>Input!$VB$20</f>
        <v>0</v>
      </c>
    </row>
    <row r="78" spans="1:50">
      <c r="A78" s="245" t="s">
        <v>1032</v>
      </c>
      <c r="B78" s="249">
        <f>Input!$VC$20</f>
        <v>0</v>
      </c>
      <c r="C78" s="247">
        <f>Input!$VD$20</f>
        <v>0</v>
      </c>
      <c r="D78" s="247">
        <f>Input!$VE$20</f>
        <v>0</v>
      </c>
      <c r="E78" s="247">
        <f>Input!$VF$20</f>
        <v>0</v>
      </c>
      <c r="F78" s="247">
        <f>Input!$VG$20</f>
        <v>0</v>
      </c>
      <c r="G78" s="247">
        <f>Input!$VH$20</f>
        <v>0</v>
      </c>
      <c r="H78" s="248">
        <f>Input!$VI$20</f>
        <v>0</v>
      </c>
    </row>
    <row r="79" spans="1:50">
      <c r="A79" s="245" t="s">
        <v>1032</v>
      </c>
      <c r="B79" s="246" t="s">
        <v>1019</v>
      </c>
      <c r="C79" s="247">
        <f>Input!$VJ$20</f>
        <v>0</v>
      </c>
      <c r="D79" s="247">
        <f>Input!$VK$20</f>
        <v>0</v>
      </c>
      <c r="E79" s="247">
        <f>Input!$VL$20</f>
        <v>0</v>
      </c>
      <c r="F79" s="247">
        <f>Input!$VM$20</f>
        <v>0</v>
      </c>
      <c r="G79" s="247">
        <f>Input!$VN$20</f>
        <v>0</v>
      </c>
      <c r="H79" s="248">
        <f>Input!$VO$20</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Input!$VP$20</f>
        <v>0</v>
      </c>
      <c r="C82" s="247">
        <f>Input!$VQ$20</f>
        <v>0</v>
      </c>
      <c r="D82" s="247">
        <f>Input!$VR$20</f>
        <v>0</v>
      </c>
      <c r="E82" s="247">
        <f>Input!$VS$20</f>
        <v>0</v>
      </c>
      <c r="F82" s="247">
        <f>Input!$VT$20</f>
        <v>0</v>
      </c>
      <c r="G82" s="247">
        <f>Input!$VU$20</f>
        <v>0</v>
      </c>
      <c r="H82" s="248">
        <f>Input!$VV$20</f>
        <v>0</v>
      </c>
    </row>
    <row r="83" spans="1:50">
      <c r="A83" s="245" t="s">
        <v>138</v>
      </c>
      <c r="B83" s="249">
        <f>Input!$VW$20</f>
        <v>0</v>
      </c>
      <c r="C83" s="247">
        <f>Input!$VX$20</f>
        <v>0</v>
      </c>
      <c r="D83" s="247">
        <f>Input!$VY$20</f>
        <v>0</v>
      </c>
      <c r="E83" s="247">
        <f>Input!$VZ$20</f>
        <v>0</v>
      </c>
      <c r="F83" s="247">
        <f>Input!$WA$20</f>
        <v>0</v>
      </c>
      <c r="G83" s="247">
        <f>Input!$WB$20</f>
        <v>0</v>
      </c>
      <c r="H83" s="248">
        <f>Input!$WC$20</f>
        <v>0</v>
      </c>
    </row>
    <row r="84" spans="1:50">
      <c r="A84" s="245" t="s">
        <v>138</v>
      </c>
      <c r="B84" s="249">
        <f>Input!$WD$20</f>
        <v>0</v>
      </c>
      <c r="C84" s="247">
        <f>Input!$WE$20</f>
        <v>0</v>
      </c>
      <c r="D84" s="247">
        <f>Input!$WF$20</f>
        <v>0</v>
      </c>
      <c r="E84" s="247">
        <f>Input!$WG$20</f>
        <v>0</v>
      </c>
      <c r="F84" s="247">
        <f>Input!$WH$20</f>
        <v>0</v>
      </c>
      <c r="G84" s="247">
        <f>Input!$WI$20</f>
        <v>0</v>
      </c>
      <c r="H84" s="248">
        <f>Input!$WJ$20</f>
        <v>0</v>
      </c>
    </row>
    <row r="85" spans="1:50">
      <c r="A85" s="245" t="s">
        <v>138</v>
      </c>
      <c r="B85" s="249">
        <f>Input!$WK$20</f>
        <v>0</v>
      </c>
      <c r="C85" s="247">
        <f>Input!$WL$20</f>
        <v>0</v>
      </c>
      <c r="D85" s="247">
        <f>Input!$WM$20</f>
        <v>0</v>
      </c>
      <c r="E85" s="247">
        <f>Input!$WN$20</f>
        <v>0</v>
      </c>
      <c r="F85" s="247">
        <f>Input!$WO$20</f>
        <v>0</v>
      </c>
      <c r="G85" s="247">
        <f>Input!$WP$20</f>
        <v>0</v>
      </c>
      <c r="H85" s="248">
        <f>Input!$WQ$20</f>
        <v>0</v>
      </c>
    </row>
    <row r="86" spans="1:50">
      <c r="A86" s="245" t="s">
        <v>138</v>
      </c>
      <c r="B86" s="249">
        <f>Input!$WR$20</f>
        <v>0</v>
      </c>
      <c r="C86" s="247">
        <f>Input!$WS$20</f>
        <v>0</v>
      </c>
      <c r="D86" s="247">
        <f>Input!$WT$20</f>
        <v>0</v>
      </c>
      <c r="E86" s="247">
        <f>Input!$WU$20</f>
        <v>0</v>
      </c>
      <c r="F86" s="247">
        <f>Input!$WV$20</f>
        <v>0</v>
      </c>
      <c r="G86" s="247">
        <f>Input!$WW$20</f>
        <v>0</v>
      </c>
      <c r="H86" s="248">
        <f>Input!$WX$20</f>
        <v>0</v>
      </c>
    </row>
    <row r="87" spans="1:50">
      <c r="A87" s="245" t="s">
        <v>138</v>
      </c>
      <c r="B87" s="249">
        <f>Input!$WY$20</f>
        <v>0</v>
      </c>
      <c r="C87" s="247">
        <f>Input!$WZ$20</f>
        <v>0</v>
      </c>
      <c r="D87" s="247">
        <f>Input!$XA$20</f>
        <v>0</v>
      </c>
      <c r="E87" s="247">
        <f>Input!$XB$20</f>
        <v>0</v>
      </c>
      <c r="F87" s="247">
        <f>Input!$XC$20</f>
        <v>0</v>
      </c>
      <c r="G87" s="247">
        <f>Input!$XD$20</f>
        <v>0</v>
      </c>
      <c r="H87" s="248">
        <f>Input!$XE$20</f>
        <v>0</v>
      </c>
    </row>
    <row r="88" spans="1:50">
      <c r="A88" s="245" t="s">
        <v>138</v>
      </c>
      <c r="B88" s="249">
        <f>Input!$XF$20</f>
        <v>0</v>
      </c>
      <c r="C88" s="247">
        <f>Input!$XG$20</f>
        <v>0</v>
      </c>
      <c r="D88" s="247">
        <f>Input!$XH$20</f>
        <v>0</v>
      </c>
      <c r="E88" s="247">
        <f>Input!$XI$20</f>
        <v>0</v>
      </c>
      <c r="F88" s="247">
        <f>Input!$XJ$20</f>
        <v>0</v>
      </c>
      <c r="G88" s="247">
        <f>Input!$XK$20</f>
        <v>0</v>
      </c>
      <c r="H88" s="248">
        <f>Input!$XL$20</f>
        <v>0</v>
      </c>
    </row>
    <row r="89" spans="1:50">
      <c r="A89" s="245" t="s">
        <v>138</v>
      </c>
      <c r="B89" s="249">
        <f>Input!$XM$20</f>
        <v>0</v>
      </c>
      <c r="C89" s="247">
        <f>Input!$XN$20</f>
        <v>0</v>
      </c>
      <c r="D89" s="247">
        <f>Input!$XO$20</f>
        <v>0</v>
      </c>
      <c r="E89" s="247">
        <f>Input!$XP$20</f>
        <v>0</v>
      </c>
      <c r="F89" s="247">
        <f>Input!$XQ$20</f>
        <v>0</v>
      </c>
      <c r="G89" s="247">
        <f>Input!$XR$20</f>
        <v>0</v>
      </c>
      <c r="H89" s="248">
        <f>Input!$XS$20</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Input!$XT$20</f>
        <v>0</v>
      </c>
      <c r="D93" s="247">
        <f>Input!$XU$20</f>
        <v>0</v>
      </c>
      <c r="E93" s="247">
        <f>Input!$XV$20</f>
        <v>0</v>
      </c>
      <c r="F93" s="247">
        <f>Input!$XW$20</f>
        <v>0</v>
      </c>
      <c r="G93" s="247">
        <f>Input!$XX$20</f>
        <v>0</v>
      </c>
      <c r="H93" s="248">
        <f>Input!$XY$20</f>
        <v>0</v>
      </c>
    </row>
    <row r="94" spans="1:50" ht="47.25">
      <c r="A94" s="245" t="s">
        <v>1038</v>
      </c>
      <c r="B94" s="210" t="s">
        <v>1039</v>
      </c>
      <c r="C94" s="247">
        <f>Input!$XZ$20</f>
        <v>0</v>
      </c>
      <c r="D94" s="247">
        <f>Input!$YA$20</f>
        <v>0</v>
      </c>
      <c r="E94" s="247">
        <f>Input!$YB$20</f>
        <v>66029</v>
      </c>
      <c r="F94" s="247">
        <f>Input!$YC$20</f>
        <v>11477</v>
      </c>
      <c r="G94" s="247">
        <f>Input!$YD$20</f>
        <v>0</v>
      </c>
      <c r="H94" s="248" t="str">
        <f>Input!$YE$20</f>
        <v xml:space="preserve">CARES Act funds from UTSA to TAMIU Small Business Development Center to help small businesses weather the financial hardships caused by the coronavirus pandemic.  </v>
      </c>
    </row>
    <row r="95" spans="1:50" s="258" customFormat="1" ht="30">
      <c r="A95" s="252" t="s">
        <v>1040</v>
      </c>
      <c r="B95" s="250" t="s">
        <v>1041</v>
      </c>
      <c r="C95" s="251">
        <f>SUM(C93:C94)</f>
        <v>0</v>
      </c>
      <c r="D95" s="251">
        <f t="shared" ref="D95:G95" si="6">SUM(D93:D94)</f>
        <v>0</v>
      </c>
      <c r="E95" s="251">
        <f t="shared" si="6"/>
        <v>66029</v>
      </c>
      <c r="F95" s="251">
        <f t="shared" si="6"/>
        <v>11477</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10175844</v>
      </c>
      <c r="D97" s="251">
        <f t="shared" ref="D97:G97" si="7">D95+D90+D80+D64+D49+D34+D19</f>
        <v>4074597</v>
      </c>
      <c r="E97" s="251">
        <f t="shared" si="7"/>
        <v>51435239</v>
      </c>
      <c r="F97" s="251">
        <f t="shared" si="7"/>
        <v>22918213</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'TAMIIU Uses'!C67</f>
        <v>4074597</v>
      </c>
      <c r="E99" s="259"/>
      <c r="F99" s="259">
        <f>'TAMIIU Uses'!D67</f>
        <v>22918213</v>
      </c>
      <c r="G99" s="259">
        <f>'TAMIIU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10175844</v>
      </c>
      <c r="D106" s="175">
        <f>SUM(D5:D18)+SUM(D21:D33)+SUM(D36:D48)+SUM(D51:D63)+SUM(D66:D79)+SUM(D82:D89)+SUM(D93:D94)</f>
        <v>4074597</v>
      </c>
      <c r="E106" s="175">
        <f>SUM(E5:E18)+SUM(E21:E33)+SUM(E36:E48)+SUM(E51:E63)+SUM(E66:E79)+SUM(E82:E89)+SUM(E93:E94)</f>
        <v>51435239</v>
      </c>
      <c r="F106" s="175">
        <f>SUM(F5:F18)+SUM(F21:F33)+SUM(F36:F48)+SUM(F51:F63)+SUM(F66:F79)+SUM(F82:F89)+SUM(F93:F94)</f>
        <v>22918213</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88603893</v>
      </c>
    </row>
    <row r="111" spans="1:50">
      <c r="E111" s="312">
        <f>'TAMIIU Uses'!D80</f>
        <v>27002061</v>
      </c>
    </row>
    <row r="112" spans="1:50">
      <c r="E112" s="313">
        <f>Input!F13</f>
        <v>11163</v>
      </c>
    </row>
    <row r="113" spans="5:5">
      <c r="E113" s="175">
        <f>SUM(E110:E112)</f>
        <v>115617117</v>
      </c>
    </row>
    <row r="114" spans="5:5">
      <c r="E114" s="175">
        <f>Input!G13</f>
        <v>58689384</v>
      </c>
    </row>
    <row r="115" spans="5:5">
      <c r="E115" s="175">
        <f>E114-E113</f>
        <v>-56927733</v>
      </c>
    </row>
    <row r="116" spans="5:5">
      <c r="E116" s="314" t="str">
        <f>IF(E115&lt;&gt;0,"Out of Balance","Balanced")</f>
        <v>Out of Balance</v>
      </c>
    </row>
  </sheetData>
  <mergeCells count="1">
    <mergeCell ref="A97:B97"/>
  </mergeCells>
  <conditionalFormatting sqref="F100">
    <cfRule type="expression" dxfId="459" priority="10">
      <formula>$F$100&lt;&gt;0</formula>
    </cfRule>
  </conditionalFormatting>
  <conditionalFormatting sqref="G100">
    <cfRule type="expression" dxfId="458" priority="9">
      <formula>$G$100&lt;&gt;0</formula>
    </cfRule>
  </conditionalFormatting>
  <conditionalFormatting sqref="F102">
    <cfRule type="expression" dxfId="457" priority="8">
      <formula>$F$102&lt;&gt;""</formula>
    </cfRule>
  </conditionalFormatting>
  <conditionalFormatting sqref="G102">
    <cfRule type="expression" dxfId="456" priority="7">
      <formula>$G$102&lt;&gt;""</formula>
    </cfRule>
  </conditionalFormatting>
  <conditionalFormatting sqref="D100">
    <cfRule type="expression" dxfId="455" priority="6">
      <formula>$D$100&lt;&gt;0</formula>
    </cfRule>
  </conditionalFormatting>
  <conditionalFormatting sqref="D102">
    <cfRule type="expression" dxfId="454" priority="5">
      <formula>$D$102&lt;&gt;""</formula>
    </cfRule>
  </conditionalFormatting>
  <conditionalFormatting sqref="C102">
    <cfRule type="expression" dxfId="453" priority="4">
      <formula>$C$102&lt;&gt;""</formula>
    </cfRule>
  </conditionalFormatting>
  <conditionalFormatting sqref="E102">
    <cfRule type="expression" dxfId="452" priority="3">
      <formula>$E$102&lt;&gt;""</formula>
    </cfRule>
  </conditionalFormatting>
  <conditionalFormatting sqref="H2">
    <cfRule type="expression" dxfId="451" priority="2">
      <formula>OR($C$100&lt;&gt;0,$D$100&lt;&gt;0,$E$100&lt;&gt;0,$F$100&lt;&gt;0,$G$100&lt;&gt;0)</formula>
    </cfRule>
  </conditionalFormatting>
  <conditionalFormatting sqref="H1">
    <cfRule type="expression" dxfId="45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83BE0-B8E8-4456-8912-DE8FB16E2A0C}">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Input!$B$21</f>
        <v>West Texas A&amp;M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Input!$N$21</f>
        <v>1355430</v>
      </c>
      <c r="D6" s="188">
        <f>Input!$O$21</f>
        <v>6645269</v>
      </c>
      <c r="E6" s="188">
        <f>Input!$P$21</f>
        <v>0</v>
      </c>
      <c r="F6" s="189">
        <f>Input!$Q$21</f>
        <v>0</v>
      </c>
    </row>
    <row r="7" spans="1:6" ht="15.75">
      <c r="A7" s="190" t="s">
        <v>936</v>
      </c>
      <c r="B7" s="191" t="s">
        <v>938</v>
      </c>
      <c r="C7" s="192">
        <f>Input!$R$21</f>
        <v>4328</v>
      </c>
      <c r="D7" s="192">
        <f>Input!$S$21</f>
        <v>12883</v>
      </c>
      <c r="E7" s="193"/>
      <c r="F7" s="194" t="str">
        <f>Input!$T$21</f>
        <v>Duplicated</v>
      </c>
    </row>
    <row r="8" spans="1:6" ht="15.75">
      <c r="A8" s="195" t="s">
        <v>940</v>
      </c>
      <c r="B8" s="196" t="s">
        <v>941</v>
      </c>
      <c r="C8" s="187">
        <f>Input!$U$21</f>
        <v>0</v>
      </c>
      <c r="D8" s="188">
        <f>Input!$V$21</f>
        <v>0</v>
      </c>
      <c r="E8" s="188">
        <f>Input!$W$21</f>
        <v>0</v>
      </c>
      <c r="F8" s="189">
        <f>Input!$X$21</f>
        <v>0</v>
      </c>
    </row>
    <row r="9" spans="1:6" ht="15.75">
      <c r="A9" s="190" t="s">
        <v>940</v>
      </c>
      <c r="B9" s="191" t="s">
        <v>938</v>
      </c>
      <c r="C9" s="192">
        <f>Input!$Y$21</f>
        <v>0</v>
      </c>
      <c r="D9" s="192">
        <f>Input!$Z$21</f>
        <v>0</v>
      </c>
      <c r="E9" s="193"/>
      <c r="F9" s="194">
        <f>Input!$AA$21</f>
        <v>0</v>
      </c>
    </row>
    <row r="10" spans="1:6" ht="15.75">
      <c r="A10" s="195" t="s">
        <v>942</v>
      </c>
      <c r="B10" s="196" t="s">
        <v>943</v>
      </c>
      <c r="C10" s="187">
        <f>Input!$AB$21</f>
        <v>0</v>
      </c>
      <c r="D10" s="188">
        <f>Input!$AC$21</f>
        <v>0</v>
      </c>
      <c r="E10" s="188">
        <f>Input!$AD$21</f>
        <v>0</v>
      </c>
      <c r="F10" s="189">
        <f>Input!$AE$21</f>
        <v>0</v>
      </c>
    </row>
    <row r="11" spans="1:6" ht="15.75">
      <c r="A11" s="190" t="s">
        <v>942</v>
      </c>
      <c r="B11" s="191" t="s">
        <v>938</v>
      </c>
      <c r="C11" s="192">
        <f>Input!$AF$21</f>
        <v>0</v>
      </c>
      <c r="D11" s="192">
        <f>Input!$AG$21</f>
        <v>0</v>
      </c>
      <c r="E11" s="193"/>
      <c r="F11" s="194">
        <f>Input!$AH$21</f>
        <v>0</v>
      </c>
    </row>
    <row r="12" spans="1:6" ht="31.5">
      <c r="A12" s="195" t="s">
        <v>944</v>
      </c>
      <c r="B12" s="196" t="s">
        <v>945</v>
      </c>
      <c r="C12" s="187">
        <f>Input!$AI$21</f>
        <v>0</v>
      </c>
      <c r="D12" s="188">
        <f>Input!$AJ$21</f>
        <v>0</v>
      </c>
      <c r="E12" s="188">
        <f>Input!$AK$21</f>
        <v>0</v>
      </c>
      <c r="F12" s="189">
        <f>Input!$AL$21</f>
        <v>0</v>
      </c>
    </row>
    <row r="13" spans="1:6" ht="15.75">
      <c r="A13" s="190" t="s">
        <v>944</v>
      </c>
      <c r="B13" s="191" t="s">
        <v>938</v>
      </c>
      <c r="C13" s="192">
        <f>Input!$AM$21</f>
        <v>0</v>
      </c>
      <c r="D13" s="192">
        <f>Input!$AN$21</f>
        <v>0</v>
      </c>
      <c r="E13" s="193"/>
      <c r="F13" s="194">
        <f>Input!$AO$21</f>
        <v>0</v>
      </c>
    </row>
    <row r="14" spans="1:6" ht="31.5">
      <c r="A14" s="195" t="s">
        <v>946</v>
      </c>
      <c r="B14" s="196" t="s">
        <v>947</v>
      </c>
      <c r="C14" s="187">
        <f>Input!$AP$21</f>
        <v>0</v>
      </c>
      <c r="D14" s="188">
        <f>Input!$AQ$21</f>
        <v>0</v>
      </c>
      <c r="E14" s="188">
        <f>Input!$AR$21</f>
        <v>0</v>
      </c>
      <c r="F14" s="189">
        <f>Input!$AS$21</f>
        <v>0</v>
      </c>
    </row>
    <row r="15" spans="1:6" ht="15.75">
      <c r="A15" s="190" t="s">
        <v>946</v>
      </c>
      <c r="B15" s="191" t="s">
        <v>938</v>
      </c>
      <c r="C15" s="192">
        <f>Input!$AT$21</f>
        <v>0</v>
      </c>
      <c r="D15" s="192">
        <f>Input!$AU$21</f>
        <v>0</v>
      </c>
      <c r="E15" s="193"/>
      <c r="F15" s="194">
        <f>Input!$AV$21</f>
        <v>0</v>
      </c>
    </row>
    <row r="16" spans="1:6" ht="63">
      <c r="A16" s="195" t="s">
        <v>948</v>
      </c>
      <c r="B16" s="196" t="s">
        <v>949</v>
      </c>
      <c r="C16" s="187">
        <f>Input!$AW$21</f>
        <v>0</v>
      </c>
      <c r="D16" s="188">
        <f>Input!$AX$21</f>
        <v>0</v>
      </c>
      <c r="E16" s="188">
        <f>Input!$AY$21</f>
        <v>0</v>
      </c>
      <c r="F16" s="189">
        <f>Input!$AZ$21</f>
        <v>0</v>
      </c>
    </row>
    <row r="17" spans="1:6" ht="15.75">
      <c r="A17" s="190" t="s">
        <v>948</v>
      </c>
      <c r="B17" s="191" t="s">
        <v>938</v>
      </c>
      <c r="C17" s="192">
        <f>Input!$BA$21</f>
        <v>0</v>
      </c>
      <c r="D17" s="192">
        <f>Input!$BB$21</f>
        <v>0</v>
      </c>
      <c r="E17" s="193"/>
      <c r="F17" s="194">
        <f>Input!$BC$21</f>
        <v>0</v>
      </c>
    </row>
    <row r="18" spans="1:6" ht="15.75">
      <c r="A18" s="195" t="s">
        <v>950</v>
      </c>
      <c r="B18" s="196" t="s">
        <v>951</v>
      </c>
      <c r="C18" s="187">
        <f>Input!$BD$21</f>
        <v>0</v>
      </c>
      <c r="D18" s="188">
        <f>Input!$BE$21</f>
        <v>0</v>
      </c>
      <c r="E18" s="188">
        <f>Input!$BF$21</f>
        <v>0</v>
      </c>
      <c r="F18" s="189">
        <f>Input!$BG$21</f>
        <v>0</v>
      </c>
    </row>
    <row r="19" spans="1:6" ht="15.75">
      <c r="A19" s="190" t="s">
        <v>950</v>
      </c>
      <c r="B19" s="191" t="s">
        <v>938</v>
      </c>
      <c r="C19" s="192">
        <f>Input!$BH$21</f>
        <v>0</v>
      </c>
      <c r="D19" s="192">
        <f>Input!$BI$21</f>
        <v>0</v>
      </c>
      <c r="E19" s="193"/>
      <c r="F19" s="194">
        <f>Input!$BJ$21</f>
        <v>0</v>
      </c>
    </row>
    <row r="20" spans="1:6" ht="15.75">
      <c r="A20" s="195"/>
      <c r="B20" s="197" t="s">
        <v>952</v>
      </c>
      <c r="C20" s="198">
        <f t="shared" ref="C20:E21" si="0">C18+C16+C14+C12+C10+C8+C6</f>
        <v>1355430</v>
      </c>
      <c r="D20" s="198">
        <f t="shared" si="0"/>
        <v>6645269</v>
      </c>
      <c r="E20" s="198">
        <f t="shared" si="0"/>
        <v>0</v>
      </c>
      <c r="F20" s="199"/>
    </row>
    <row r="21" spans="1:6" ht="15.75">
      <c r="A21" s="195"/>
      <c r="B21" s="200" t="s">
        <v>953</v>
      </c>
      <c r="C21" s="201">
        <f t="shared" si="0"/>
        <v>4328</v>
      </c>
      <c r="D21" s="201">
        <f t="shared" si="0"/>
        <v>12883</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Input!$BK$21</f>
        <v>0</v>
      </c>
      <c r="D24" s="188">
        <f>Input!$BL$21</f>
        <v>0</v>
      </c>
      <c r="E24" s="188">
        <f>Input!$BM$21</f>
        <v>0</v>
      </c>
      <c r="F24" s="189">
        <f>Input!$BN$21</f>
        <v>0</v>
      </c>
    </row>
    <row r="25" spans="1:6" ht="31.5">
      <c r="A25" s="195" t="s">
        <v>957</v>
      </c>
      <c r="B25" s="196" t="s">
        <v>958</v>
      </c>
      <c r="C25" s="187">
        <f>Input!$BO$21</f>
        <v>0</v>
      </c>
      <c r="D25" s="188">
        <f>Input!$BP$21</f>
        <v>0</v>
      </c>
      <c r="E25" s="188">
        <f>Input!$BQ$21</f>
        <v>0</v>
      </c>
      <c r="F25" s="189">
        <f>Input!$BR$21</f>
        <v>0</v>
      </c>
    </row>
    <row r="26" spans="1:6" ht="47.25">
      <c r="A26" s="195" t="s">
        <v>959</v>
      </c>
      <c r="B26" s="208" t="s">
        <v>960</v>
      </c>
      <c r="C26" s="187">
        <f>Input!$BS$21</f>
        <v>252510</v>
      </c>
      <c r="D26" s="188">
        <f>Input!$BT$21</f>
        <v>0</v>
      </c>
      <c r="E26" s="188">
        <f>Input!$BU$21</f>
        <v>0</v>
      </c>
      <c r="F26" s="189">
        <f>Input!$BV$21</f>
        <v>0</v>
      </c>
    </row>
    <row r="27" spans="1:6" ht="31.5">
      <c r="A27" s="195" t="s">
        <v>961</v>
      </c>
      <c r="B27" s="196" t="s">
        <v>962</v>
      </c>
      <c r="C27" s="187">
        <f>Input!$BW$21</f>
        <v>0</v>
      </c>
      <c r="D27" s="188">
        <f>Input!$BX$21</f>
        <v>312470</v>
      </c>
      <c r="E27" s="188">
        <f>Input!$BY$21</f>
        <v>0</v>
      </c>
      <c r="F27" s="189">
        <f>Input!$BZ$21</f>
        <v>0</v>
      </c>
    </row>
    <row r="28" spans="1:6" ht="31.5">
      <c r="A28" s="209" t="s">
        <v>963</v>
      </c>
      <c r="B28" s="210" t="s">
        <v>964</v>
      </c>
      <c r="C28" s="187">
        <f>Input!$CA$21</f>
        <v>0</v>
      </c>
      <c r="D28" s="188">
        <f>Input!$CB$21</f>
        <v>0</v>
      </c>
      <c r="E28" s="188">
        <f>Input!$CC$21</f>
        <v>0</v>
      </c>
      <c r="F28" s="189">
        <f>Input!$CD$21</f>
        <v>0</v>
      </c>
    </row>
    <row r="29" spans="1:6" ht="15.75">
      <c r="A29" s="211"/>
      <c r="B29" s="212" t="s">
        <v>965</v>
      </c>
      <c r="C29" s="213">
        <f>SUM(C24:C28)</f>
        <v>252510</v>
      </c>
      <c r="D29" s="213">
        <f t="shared" ref="D29:E29" si="1">SUM(D24:D28)</f>
        <v>312470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Input!$CE$21</f>
        <v>0</v>
      </c>
      <c r="D32" s="188">
        <f>Input!$CF$21</f>
        <v>68465</v>
      </c>
      <c r="E32" s="188">
        <f>Input!$CG$21</f>
        <v>0</v>
      </c>
      <c r="F32" s="189">
        <f>Input!$CH$21</f>
        <v>0</v>
      </c>
    </row>
    <row r="33" spans="1:6" ht="15.75">
      <c r="A33" s="195" t="s">
        <v>969</v>
      </c>
      <c r="B33" s="196" t="s">
        <v>1216</v>
      </c>
      <c r="C33" s="187">
        <f>Input!$CI$21</f>
        <v>0</v>
      </c>
      <c r="D33" s="188">
        <f>Input!$CJ$21</f>
        <v>2311294</v>
      </c>
      <c r="E33" s="188">
        <f>Input!$CK$21</f>
        <v>0</v>
      </c>
      <c r="F33" s="189">
        <f>Input!$CL$21</f>
        <v>0</v>
      </c>
    </row>
    <row r="34" spans="1:6" ht="31.5">
      <c r="A34" s="195" t="s">
        <v>970</v>
      </c>
      <c r="B34" s="196" t="s">
        <v>971</v>
      </c>
      <c r="C34" s="187">
        <f>Input!$CM$21</f>
        <v>0</v>
      </c>
      <c r="D34" s="188">
        <f>Input!$CN$21</f>
        <v>144292</v>
      </c>
      <c r="E34" s="188">
        <f>Input!$CO$21</f>
        <v>0</v>
      </c>
      <c r="F34" s="189">
        <f>Input!$CP$21</f>
        <v>0</v>
      </c>
    </row>
    <row r="35" spans="1:6" ht="31.5">
      <c r="A35" s="211" t="s">
        <v>972</v>
      </c>
      <c r="B35" s="196" t="s">
        <v>973</v>
      </c>
      <c r="C35" s="187">
        <f>Input!$CQ$21</f>
        <v>0</v>
      </c>
      <c r="D35" s="188">
        <f>Input!$CR$21</f>
        <v>0</v>
      </c>
      <c r="E35" s="188">
        <f>Input!$CS$21</f>
        <v>0</v>
      </c>
      <c r="F35" s="189">
        <f>Input!$CT$21</f>
        <v>0</v>
      </c>
    </row>
    <row r="36" spans="1:6" ht="15.75">
      <c r="A36" s="211"/>
      <c r="B36" s="212" t="s">
        <v>965</v>
      </c>
      <c r="C36" s="213">
        <f>SUM(C32:C35)</f>
        <v>0</v>
      </c>
      <c r="D36" s="213">
        <f t="shared" ref="D36:E36" si="2">SUM(D32:D35)</f>
        <v>2524051</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Input!$CU$21</f>
        <v>0</v>
      </c>
      <c r="D39" s="188">
        <f>Input!$CV$21</f>
        <v>2893528</v>
      </c>
      <c r="E39" s="188">
        <f>Input!$CW$21</f>
        <v>0</v>
      </c>
      <c r="F39" s="189">
        <f>Input!$CX$21</f>
        <v>0</v>
      </c>
    </row>
    <row r="40" spans="1:6" ht="47.25">
      <c r="A40" s="195" t="s">
        <v>977</v>
      </c>
      <c r="B40" s="196" t="s">
        <v>978</v>
      </c>
      <c r="C40" s="187">
        <f>Input!$CY$21</f>
        <v>1733509</v>
      </c>
      <c r="D40" s="188">
        <f>Input!$CZ$21</f>
        <v>2755689</v>
      </c>
      <c r="E40" s="188">
        <f>Input!$DA$21</f>
        <v>0</v>
      </c>
      <c r="F40" s="189">
        <f>Input!$DB$21</f>
        <v>0</v>
      </c>
    </row>
    <row r="41" spans="1:6" ht="15.75">
      <c r="A41" s="209" t="s">
        <v>979</v>
      </c>
      <c r="B41" s="210" t="s">
        <v>980</v>
      </c>
      <c r="C41" s="187">
        <f>Input!$DC$21</f>
        <v>0</v>
      </c>
      <c r="D41" s="188">
        <f>Input!$DD$21</f>
        <v>0</v>
      </c>
      <c r="E41" s="188">
        <f>Input!$DE$21</f>
        <v>0</v>
      </c>
      <c r="F41" s="189">
        <f>Input!$DF$21</f>
        <v>0</v>
      </c>
    </row>
    <row r="42" spans="1:6" ht="15.75">
      <c r="A42" s="211"/>
      <c r="B42" s="212" t="s">
        <v>965</v>
      </c>
      <c r="C42" s="213">
        <f>SUM(C39:C41)</f>
        <v>1733509</v>
      </c>
      <c r="D42" s="213">
        <f t="shared" ref="D42:E42" si="3">SUM(D39:D41)</f>
        <v>5649217</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Input!$DG$21</f>
        <v>0</v>
      </c>
      <c r="D45" s="188">
        <f>Input!$DH$21</f>
        <v>0</v>
      </c>
      <c r="E45" s="188">
        <f>Input!$DI$21</f>
        <v>0</v>
      </c>
      <c r="F45" s="189">
        <f>Input!$DJ$21</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Input!$DK$21</f>
        <v>0</v>
      </c>
      <c r="D48" s="188">
        <f>Input!$DL$21</f>
        <v>0</v>
      </c>
      <c r="E48" s="188">
        <f>Input!$DM$21</f>
        <v>0</v>
      </c>
      <c r="F48" s="189">
        <f>Input!$DN$21</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Input!$DO$21</f>
        <v>0</v>
      </c>
      <c r="D52" s="188">
        <f>Input!$DP$21</f>
        <v>0</v>
      </c>
      <c r="E52" s="188">
        <f>Input!$DQ$21</f>
        <v>0</v>
      </c>
      <c r="F52" s="189">
        <f>Input!$DR$21</f>
        <v>0</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Input!$DS$21</f>
        <v>0</v>
      </c>
      <c r="D55" s="188">
        <f>Input!$DT$21</f>
        <v>575000</v>
      </c>
      <c r="E55" s="188">
        <f>Input!$DU$21</f>
        <v>0</v>
      </c>
      <c r="F55" s="189">
        <f>Input!$DV$21</f>
        <v>0</v>
      </c>
    </row>
    <row r="56" spans="1:6" ht="15.75">
      <c r="A56" s="308" t="s">
        <v>986</v>
      </c>
      <c r="B56" s="191" t="s">
        <v>990</v>
      </c>
      <c r="C56" s="192">
        <f>Input!$DW$21</f>
        <v>0</v>
      </c>
      <c r="D56" s="192">
        <f>Input!$DX$21</f>
        <v>231</v>
      </c>
      <c r="E56" s="193"/>
      <c r="F56" s="194" t="str">
        <f>Input!$DY$21</f>
        <v>Duplicated</v>
      </c>
    </row>
    <row r="57" spans="1:6" ht="31.5">
      <c r="A57" s="305" t="s">
        <v>1213</v>
      </c>
      <c r="B57" s="210" t="s">
        <v>991</v>
      </c>
      <c r="C57" s="187">
        <f>Input!$DZ$21</f>
        <v>0</v>
      </c>
      <c r="D57" s="188">
        <f>Input!$EA$21</f>
        <v>556406</v>
      </c>
      <c r="E57" s="188">
        <f>Input!$EB$21</f>
        <v>0</v>
      </c>
      <c r="F57" s="189">
        <f>Input!$EC$21</f>
        <v>0</v>
      </c>
    </row>
    <row r="58" spans="1:6" ht="15.75">
      <c r="A58" s="308" t="s">
        <v>1213</v>
      </c>
      <c r="B58" s="191" t="s">
        <v>990</v>
      </c>
      <c r="C58" s="192">
        <f>Input!$ED$21</f>
        <v>0</v>
      </c>
      <c r="D58" s="192">
        <f>Input!$EE$21</f>
        <v>231</v>
      </c>
      <c r="E58" s="193"/>
      <c r="F58" s="194" t="str">
        <f>Input!$EF$21</f>
        <v>Unduplicated</v>
      </c>
    </row>
    <row r="59" spans="1:6" ht="31.5">
      <c r="A59" s="305" t="s">
        <v>1214</v>
      </c>
      <c r="B59" s="210" t="s">
        <v>992</v>
      </c>
      <c r="C59" s="187">
        <f>Input!$EG$21</f>
        <v>0</v>
      </c>
      <c r="D59" s="188">
        <f>Input!$EH$21</f>
        <v>0</v>
      </c>
      <c r="E59" s="188">
        <f>Input!$EI$21</f>
        <v>0</v>
      </c>
      <c r="F59" s="189">
        <f>Input!$EJ$21</f>
        <v>0</v>
      </c>
    </row>
    <row r="60" spans="1:6" ht="15.75">
      <c r="A60" s="308" t="s">
        <v>1214</v>
      </c>
      <c r="B60" s="191" t="s">
        <v>990</v>
      </c>
      <c r="C60" s="192">
        <f>Input!$EK$21</f>
        <v>0</v>
      </c>
      <c r="D60" s="192">
        <f>Input!$EL$21</f>
        <v>0</v>
      </c>
      <c r="E60" s="193"/>
      <c r="F60" s="194">
        <f>Input!$EM$21</f>
        <v>0</v>
      </c>
    </row>
    <row r="61" spans="1:6" ht="15.75">
      <c r="A61" s="305"/>
      <c r="B61" s="197" t="s">
        <v>952</v>
      </c>
      <c r="C61" s="198">
        <f>C59+C57+C55</f>
        <v>0</v>
      </c>
      <c r="D61" s="198">
        <f t="shared" ref="D61:E62" si="4">D59+D57+D55</f>
        <v>1131406</v>
      </c>
      <c r="E61" s="198">
        <f t="shared" si="4"/>
        <v>0</v>
      </c>
      <c r="F61" s="189"/>
    </row>
    <row r="62" spans="1:6" ht="15.75">
      <c r="A62" s="308"/>
      <c r="B62" s="191" t="s">
        <v>953</v>
      </c>
      <c r="C62" s="219">
        <f>C60+C58+C56</f>
        <v>0</v>
      </c>
      <c r="D62" s="219">
        <f t="shared" si="4"/>
        <v>462</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Input!$EN$21</f>
        <v>0</v>
      </c>
      <c r="D65" s="187">
        <f>Input!$EO$21</f>
        <v>0</v>
      </c>
      <c r="E65" s="187">
        <f>Input!$EP$21</f>
        <v>0</v>
      </c>
      <c r="F65" s="189">
        <f>Input!$EQ$21</f>
        <v>0</v>
      </c>
    </row>
    <row r="66" spans="1:6" ht="15.75">
      <c r="A66" s="202"/>
      <c r="B66" s="215"/>
      <c r="C66" s="220"/>
      <c r="D66" s="221"/>
      <c r="E66" s="222"/>
      <c r="F66" s="199"/>
    </row>
    <row r="67" spans="1:6" ht="15.75">
      <c r="A67" s="195"/>
      <c r="B67" s="223" t="s">
        <v>995</v>
      </c>
      <c r="C67" s="224">
        <f>C65+C61+C52+C49+C45+C42+C36+C29+C20</f>
        <v>3341449</v>
      </c>
      <c r="D67" s="224">
        <f t="shared" ref="D67:E67" si="5">D65+D61+D52+D49+D45+D42+D36+D29+D20</f>
        <v>16262413</v>
      </c>
      <c r="E67" s="224">
        <f t="shared" si="5"/>
        <v>0</v>
      </c>
      <c r="F67" s="225"/>
    </row>
    <row r="68" spans="1:6" ht="15.75">
      <c r="A68" s="195"/>
      <c r="B68" s="223" t="s">
        <v>996</v>
      </c>
      <c r="C68" s="224">
        <f>C62+C21</f>
        <v>4328</v>
      </c>
      <c r="D68" s="224">
        <f>D62+D21</f>
        <v>13345</v>
      </c>
      <c r="E68" s="224"/>
      <c r="F68" s="225"/>
    </row>
    <row r="69" spans="1:6" ht="15.75">
      <c r="A69" s="226"/>
      <c r="B69" s="227"/>
      <c r="C69" s="228"/>
      <c r="D69" s="228"/>
      <c r="E69" s="228"/>
      <c r="F69" s="206"/>
    </row>
    <row r="70" spans="1:6" s="205" customFormat="1" ht="15.75">
      <c r="B70" s="229" t="s">
        <v>997</v>
      </c>
      <c r="C70" s="230">
        <f>'WTAMU Fed'!D97</f>
        <v>3341449</v>
      </c>
      <c r="D70" s="231">
        <f>'WTAMU Fed'!F97</f>
        <v>16262413</v>
      </c>
      <c r="E70" s="231">
        <f>'WTAMU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3341449</v>
      </c>
      <c r="D76" s="235">
        <f>SUM(D6,D8,D10,D12,D14,D16,D18,)+SUM(D24:D28)+SUM(D32:D35)+SUM(D39:D41)+D45+D48+D52+SUM(D55,D57,D59)+D65</f>
        <v>16262413</v>
      </c>
      <c r="E76" s="235">
        <f>SUM(E6,E8,E10,E12,E14,E16,E18,)+SUM(E24:E28)+SUM(E32:E35)+SUM(E39:E41)+E45+E48+E52+SUM(E55,E57,E59)+E65</f>
        <v>0</v>
      </c>
      <c r="F76" s="206"/>
    </row>
    <row r="77" spans="1:6" s="205" customFormat="1" ht="15.75">
      <c r="B77" s="232" t="s">
        <v>1001</v>
      </c>
      <c r="C77" s="236">
        <f>SUM(C7,C9,C11,C13,C15,C17,C19)+SUM(C56,C58,C60)</f>
        <v>4328</v>
      </c>
      <c r="D77" s="236">
        <f>SUM(D7,D9,D11,D13,D15,D17,D19)+SUM(D56,D58,D60)</f>
        <v>13345</v>
      </c>
      <c r="E77" s="217"/>
      <c r="F77" s="206"/>
    </row>
    <row r="78" spans="1:6" s="205" customFormat="1" ht="15.75">
      <c r="B78" s="232"/>
      <c r="C78" s="235">
        <f>SUM(C76:C77)</f>
        <v>3345777</v>
      </c>
      <c r="D78" s="235">
        <f>SUM(D76:D77)</f>
        <v>16275758</v>
      </c>
      <c r="E78" s="235">
        <f>SUM(E76:E77)</f>
        <v>0</v>
      </c>
      <c r="F78" s="206"/>
    </row>
    <row r="79" spans="1:6" s="205" customFormat="1" ht="15.75">
      <c r="B79" s="232"/>
      <c r="C79" s="204"/>
      <c r="F79" s="206"/>
    </row>
    <row r="80" spans="1:6" s="205" customFormat="1" ht="15.75">
      <c r="B80" s="232"/>
      <c r="C80" s="204"/>
      <c r="D80" s="237">
        <f>D78+C78+E78</f>
        <v>19621535</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449" priority="10">
      <formula>$C$71&lt;&gt;0</formula>
    </cfRule>
  </conditionalFormatting>
  <conditionalFormatting sqref="D71">
    <cfRule type="expression" dxfId="448" priority="8">
      <formula>$D$71&lt;&gt;0</formula>
    </cfRule>
  </conditionalFormatting>
  <conditionalFormatting sqref="E71">
    <cfRule type="expression" dxfId="447" priority="7">
      <formula>$E$71&lt;&gt;0</formula>
    </cfRule>
  </conditionalFormatting>
  <conditionalFormatting sqref="C73">
    <cfRule type="expression" dxfId="446" priority="5">
      <formula>$C$73&lt;&gt;""</formula>
    </cfRule>
  </conditionalFormatting>
  <conditionalFormatting sqref="D73">
    <cfRule type="expression" dxfId="445" priority="4">
      <formula>$D$73&lt;&gt;""</formula>
    </cfRule>
  </conditionalFormatting>
  <conditionalFormatting sqref="E73">
    <cfRule type="expression" dxfId="444" priority="3">
      <formula>$E$73&lt;&gt;""</formula>
    </cfRule>
  </conditionalFormatting>
  <conditionalFormatting sqref="F2">
    <cfRule type="expression" dxfId="443" priority="2">
      <formula>OR($C$71&lt;&gt;0,$D$71&lt;&gt;0,$E$71&lt;&gt;0)</formula>
    </cfRule>
  </conditionalFormatting>
  <conditionalFormatting sqref="F1">
    <cfRule type="expression" dxfId="44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C0F9-40A3-45D3-844F-56973FF0A3CB}">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Input!$B$21</f>
        <v>West Texas A&amp;M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Input!$EU$21</f>
        <v>2882384</v>
      </c>
      <c r="D5" s="247">
        <f>Input!$EV$21</f>
        <v>1335430</v>
      </c>
      <c r="E5" s="247">
        <f>Input!$EW$21</f>
        <v>2882384</v>
      </c>
      <c r="F5" s="247">
        <f>Input!$EX$21</f>
        <v>1546954</v>
      </c>
      <c r="G5" s="247">
        <f>Input!$EY$21</f>
        <v>0</v>
      </c>
      <c r="H5" s="248">
        <f>Input!$EZ$21</f>
        <v>0</v>
      </c>
    </row>
    <row r="6" spans="1:50">
      <c r="A6" s="245" t="s">
        <v>1008</v>
      </c>
      <c r="B6" s="246" t="s">
        <v>1010</v>
      </c>
      <c r="C6" s="247">
        <f>Input!$FA$21</f>
        <v>2882383</v>
      </c>
      <c r="D6" s="247">
        <f>Input!$FB$21</f>
        <v>1986019</v>
      </c>
      <c r="E6" s="247">
        <f>Input!$FC$21</f>
        <v>2882383</v>
      </c>
      <c r="F6" s="247">
        <f>Input!$FD$21</f>
        <v>896364</v>
      </c>
      <c r="G6" s="247">
        <f>Input!$FE$21</f>
        <v>0</v>
      </c>
      <c r="H6" s="248">
        <f>Input!$FF$21</f>
        <v>0</v>
      </c>
    </row>
    <row r="7" spans="1:50">
      <c r="A7" s="245" t="s">
        <v>1008</v>
      </c>
      <c r="B7" s="246" t="s">
        <v>1011</v>
      </c>
      <c r="C7" s="247">
        <f>Input!$FG$21</f>
        <v>0</v>
      </c>
      <c r="D7" s="247">
        <f>Input!$FH$21</f>
        <v>0</v>
      </c>
      <c r="E7" s="247">
        <f>Input!$FI$21</f>
        <v>0</v>
      </c>
      <c r="F7" s="247">
        <f>Input!$FJ$21</f>
        <v>0</v>
      </c>
      <c r="G7" s="247">
        <f>Input!$FK$21</f>
        <v>0</v>
      </c>
      <c r="H7" s="248">
        <f>Input!$FL$21</f>
        <v>0</v>
      </c>
    </row>
    <row r="8" spans="1:50">
      <c r="A8" s="245" t="s">
        <v>1008</v>
      </c>
      <c r="B8" s="246" t="s">
        <v>1012</v>
      </c>
      <c r="C8" s="247">
        <f>Input!$FM$21</f>
        <v>0</v>
      </c>
      <c r="D8" s="247">
        <f>Input!$FN$21</f>
        <v>0</v>
      </c>
      <c r="E8" s="247">
        <f>Input!$FO$21</f>
        <v>0</v>
      </c>
      <c r="F8" s="247">
        <f>Input!$FP$21</f>
        <v>0</v>
      </c>
      <c r="G8" s="247">
        <f>Input!$FQ$21</f>
        <v>0</v>
      </c>
      <c r="H8" s="248">
        <f>Input!$FR$21</f>
        <v>0</v>
      </c>
    </row>
    <row r="9" spans="1:50">
      <c r="A9" s="245" t="s">
        <v>1008</v>
      </c>
      <c r="B9" s="246" t="s">
        <v>1013</v>
      </c>
      <c r="C9" s="247">
        <f>Input!$FS$21</f>
        <v>424534</v>
      </c>
      <c r="D9" s="247">
        <f>Input!$FT$21</f>
        <v>20000</v>
      </c>
      <c r="E9" s="247">
        <f>Input!$FU$21</f>
        <v>424534</v>
      </c>
      <c r="F9" s="247">
        <f>Input!$FV$21</f>
        <v>404534</v>
      </c>
      <c r="G9" s="247">
        <f>Input!$FW$21</f>
        <v>0</v>
      </c>
      <c r="H9" s="248">
        <f>Input!$FX$21</f>
        <v>0</v>
      </c>
    </row>
    <row r="10" spans="1:50">
      <c r="A10" s="245" t="s">
        <v>1008</v>
      </c>
      <c r="B10" s="246" t="s">
        <v>1014</v>
      </c>
      <c r="C10" s="247">
        <f>Input!$FY$21</f>
        <v>0</v>
      </c>
      <c r="D10" s="247">
        <f>Input!$FZ$21</f>
        <v>0</v>
      </c>
      <c r="E10" s="247">
        <f>Input!$GA$21</f>
        <v>0</v>
      </c>
      <c r="F10" s="247">
        <f>Input!$GB$21</f>
        <v>0</v>
      </c>
      <c r="G10" s="247">
        <f>Input!$GC$21</f>
        <v>0</v>
      </c>
      <c r="H10" s="248">
        <f>Input!$GD$21</f>
        <v>0</v>
      </c>
    </row>
    <row r="11" spans="1:50">
      <c r="A11" s="245" t="s">
        <v>1008</v>
      </c>
      <c r="B11" s="246" t="s">
        <v>1015</v>
      </c>
      <c r="C11" s="247">
        <f>Input!$GE$21</f>
        <v>0</v>
      </c>
      <c r="D11" s="247">
        <f>Input!$GF$21</f>
        <v>0</v>
      </c>
      <c r="E11" s="247">
        <f>Input!$GG$21</f>
        <v>0</v>
      </c>
      <c r="F11" s="247">
        <f>Input!$GH$21</f>
        <v>0</v>
      </c>
      <c r="G11" s="247">
        <f>Input!$GI$21</f>
        <v>0</v>
      </c>
      <c r="H11" s="248">
        <f>Input!$GJ$21</f>
        <v>0</v>
      </c>
    </row>
    <row r="12" spans="1:50" ht="30">
      <c r="A12" s="245" t="s">
        <v>1008</v>
      </c>
      <c r="B12" s="246" t="s">
        <v>1016</v>
      </c>
      <c r="C12" s="247">
        <f>Input!$GK$21</f>
        <v>0</v>
      </c>
      <c r="D12" s="247">
        <f>Input!$GL$21</f>
        <v>0</v>
      </c>
      <c r="E12" s="247">
        <f>Input!$GM$21</f>
        <v>0</v>
      </c>
      <c r="F12" s="247">
        <f>Input!$GN$21</f>
        <v>0</v>
      </c>
      <c r="G12" s="247">
        <f>Input!$GO$21</f>
        <v>0</v>
      </c>
      <c r="H12" s="248">
        <f>Input!$GP$21</f>
        <v>0</v>
      </c>
    </row>
    <row r="13" spans="1:50">
      <c r="A13" s="245" t="s">
        <v>1008</v>
      </c>
      <c r="B13" s="246" t="s">
        <v>1017</v>
      </c>
      <c r="C13" s="247">
        <f>Input!$GQ$21</f>
        <v>0</v>
      </c>
      <c r="D13" s="247">
        <f>Input!$GR$21</f>
        <v>0</v>
      </c>
      <c r="E13" s="247">
        <f>Input!$GS$21</f>
        <v>0</v>
      </c>
      <c r="F13" s="247">
        <f>Input!$GT$21</f>
        <v>0</v>
      </c>
      <c r="G13" s="247">
        <f>Input!$GU$21</f>
        <v>0</v>
      </c>
      <c r="H13" s="248">
        <f>Input!$GV$21</f>
        <v>0</v>
      </c>
    </row>
    <row r="14" spans="1:50">
      <c r="A14" s="245" t="s">
        <v>1008</v>
      </c>
      <c r="B14" s="246" t="s">
        <v>1018</v>
      </c>
      <c r="C14" s="247">
        <f>Input!$GW$21</f>
        <v>0</v>
      </c>
      <c r="D14" s="247">
        <f>Input!$GX$21</f>
        <v>0</v>
      </c>
      <c r="E14" s="247">
        <f>Input!$GY$21</f>
        <v>1131406</v>
      </c>
      <c r="F14" s="247">
        <f>Input!$GZ$21</f>
        <v>1131406</v>
      </c>
      <c r="G14" s="247">
        <f>Input!$HA$21</f>
        <v>0</v>
      </c>
      <c r="H14" s="248">
        <f>Input!$HB$21</f>
        <v>0</v>
      </c>
    </row>
    <row r="15" spans="1:50">
      <c r="A15" s="245" t="s">
        <v>1008</v>
      </c>
      <c r="B15" s="249">
        <f>Input!$HC$21</f>
        <v>0</v>
      </c>
      <c r="C15" s="247">
        <f>Input!$HD$21</f>
        <v>0</v>
      </c>
      <c r="D15" s="247">
        <f>Input!$HE$21</f>
        <v>0</v>
      </c>
      <c r="E15" s="247">
        <f>Input!$HF$21</f>
        <v>0</v>
      </c>
      <c r="F15" s="247">
        <f>Input!$HG$21</f>
        <v>0</v>
      </c>
      <c r="G15" s="247">
        <f>Input!$HH$21</f>
        <v>0</v>
      </c>
      <c r="H15" s="248">
        <f>Input!$HI$21</f>
        <v>0</v>
      </c>
    </row>
    <row r="16" spans="1:50">
      <c r="A16" s="245" t="s">
        <v>1008</v>
      </c>
      <c r="B16" s="249">
        <f>Input!$HJ$21</f>
        <v>0</v>
      </c>
      <c r="C16" s="247">
        <f>Input!$HK$21</f>
        <v>0</v>
      </c>
      <c r="D16" s="247">
        <f>Input!$HL$21</f>
        <v>0</v>
      </c>
      <c r="E16" s="247">
        <f>Input!$HM$21</f>
        <v>0</v>
      </c>
      <c r="F16" s="247">
        <f>Input!$HN$21</f>
        <v>0</v>
      </c>
      <c r="G16" s="247">
        <f>Input!$HO$21</f>
        <v>0</v>
      </c>
      <c r="H16" s="248">
        <f>Input!$HP$21</f>
        <v>0</v>
      </c>
    </row>
    <row r="17" spans="1:50">
      <c r="A17" s="245" t="s">
        <v>1008</v>
      </c>
      <c r="B17" s="249">
        <f>Input!$HQ$21</f>
        <v>0</v>
      </c>
      <c r="C17" s="247">
        <f>Input!$HR$21</f>
        <v>0</v>
      </c>
      <c r="D17" s="247">
        <f>Input!$HS$21</f>
        <v>0</v>
      </c>
      <c r="E17" s="247">
        <f>Input!$HT$21</f>
        <v>0</v>
      </c>
      <c r="F17" s="247">
        <f>Input!$HU$21</f>
        <v>0</v>
      </c>
      <c r="G17" s="247">
        <f>Input!$HV$21</f>
        <v>0</v>
      </c>
      <c r="H17" s="248">
        <f>Input!$HW$21</f>
        <v>0</v>
      </c>
    </row>
    <row r="18" spans="1:50">
      <c r="A18" s="245" t="s">
        <v>1008</v>
      </c>
      <c r="B18" s="246" t="s">
        <v>1019</v>
      </c>
      <c r="C18" s="247">
        <f>Input!$HX$21</f>
        <v>0</v>
      </c>
      <c r="D18" s="247">
        <f>Input!$HY$21</f>
        <v>0</v>
      </c>
      <c r="E18" s="247">
        <f>Input!$HZ$21</f>
        <v>0</v>
      </c>
      <c r="F18" s="247">
        <f>Input!$IA$21</f>
        <v>0</v>
      </c>
      <c r="G18" s="247">
        <f>Input!$IB$21</f>
        <v>0</v>
      </c>
      <c r="H18" s="248">
        <f>Input!$IC$21</f>
        <v>0</v>
      </c>
    </row>
    <row r="19" spans="1:50" s="254" customFormat="1">
      <c r="A19" s="241" t="s">
        <v>1008</v>
      </c>
      <c r="B19" s="250" t="s">
        <v>1020</v>
      </c>
      <c r="C19" s="251">
        <f>SUM(C5:C18)</f>
        <v>6189301</v>
      </c>
      <c r="D19" s="251">
        <f t="shared" ref="D19:G19" si="0">SUM(D5:D18)</f>
        <v>3341449</v>
      </c>
      <c r="E19" s="251">
        <f t="shared" si="0"/>
        <v>7320707</v>
      </c>
      <c r="F19" s="251">
        <f t="shared" si="0"/>
        <v>3979258</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Input!$ID$21</f>
        <v>0</v>
      </c>
      <c r="D21" s="247">
        <f>Input!$IE$21</f>
        <v>0</v>
      </c>
      <c r="E21" s="247">
        <f>Input!$IF$21</f>
        <v>2882384</v>
      </c>
      <c r="F21" s="247">
        <f>Input!$IG$21</f>
        <v>2882384</v>
      </c>
      <c r="G21" s="247">
        <f>Input!$IH$21</f>
        <v>0</v>
      </c>
      <c r="H21" s="248">
        <f>Input!$II$21</f>
        <v>0</v>
      </c>
    </row>
    <row r="22" spans="1:50">
      <c r="A22" s="245" t="s">
        <v>1021</v>
      </c>
      <c r="B22" s="246" t="s">
        <v>1010</v>
      </c>
      <c r="C22" s="247">
        <f>Input!$IJ$21</f>
        <v>0</v>
      </c>
      <c r="D22" s="247">
        <f>Input!$IK$21</f>
        <v>0</v>
      </c>
      <c r="E22" s="247">
        <f>Input!$IL$21</f>
        <v>7219179</v>
      </c>
      <c r="F22" s="247">
        <f>Input!$IM$21</f>
        <v>7219179</v>
      </c>
      <c r="G22" s="247">
        <f>Input!$IN$21</f>
        <v>0</v>
      </c>
      <c r="H22" s="248">
        <f>Input!$IO$21</f>
        <v>0</v>
      </c>
    </row>
    <row r="23" spans="1:50">
      <c r="A23" s="245" t="s">
        <v>1021</v>
      </c>
      <c r="B23" s="246" t="s">
        <v>1011</v>
      </c>
      <c r="C23" s="247">
        <f>Input!$IP$21</f>
        <v>0</v>
      </c>
      <c r="D23" s="247">
        <f>Input!$IQ$21</f>
        <v>0</v>
      </c>
      <c r="E23" s="247">
        <f>Input!$IR$21</f>
        <v>0</v>
      </c>
      <c r="F23" s="247">
        <f>Input!$IS$21</f>
        <v>0</v>
      </c>
      <c r="G23" s="247">
        <f>Input!$IT$21</f>
        <v>0</v>
      </c>
      <c r="H23" s="248">
        <f>Input!$IU$21</f>
        <v>0</v>
      </c>
    </row>
    <row r="24" spans="1:50">
      <c r="A24" s="245" t="s">
        <v>1021</v>
      </c>
      <c r="B24" s="246" t="s">
        <v>1012</v>
      </c>
      <c r="C24" s="247">
        <f>Input!$IV$21</f>
        <v>0</v>
      </c>
      <c r="D24" s="247">
        <f>Input!$IW$21</f>
        <v>0</v>
      </c>
      <c r="E24" s="247">
        <f>Input!$IX$21</f>
        <v>0</v>
      </c>
      <c r="F24" s="247">
        <f>Input!$IY$21</f>
        <v>0</v>
      </c>
      <c r="G24" s="247">
        <f>Input!$IZ$21</f>
        <v>0</v>
      </c>
      <c r="H24" s="248">
        <f>Input!$JA$21</f>
        <v>0</v>
      </c>
    </row>
    <row r="25" spans="1:50">
      <c r="A25" s="245" t="s">
        <v>1021</v>
      </c>
      <c r="B25" s="246" t="s">
        <v>1013</v>
      </c>
      <c r="C25" s="247">
        <f>Input!$JB$21</f>
        <v>0</v>
      </c>
      <c r="D25" s="247">
        <f>Input!$JC$21</f>
        <v>0</v>
      </c>
      <c r="E25" s="247">
        <f>Input!$JD$21</f>
        <v>659144</v>
      </c>
      <c r="F25" s="247">
        <f>Input!$JE$21</f>
        <v>324750</v>
      </c>
      <c r="G25" s="247">
        <f>Input!$JF$21</f>
        <v>0</v>
      </c>
      <c r="H25" s="248">
        <f>Input!$JG$21</f>
        <v>0</v>
      </c>
    </row>
    <row r="26" spans="1:50">
      <c r="A26" s="245" t="s">
        <v>1021</v>
      </c>
      <c r="B26" s="246" t="s">
        <v>1014</v>
      </c>
      <c r="C26" s="247">
        <f>Input!$JH$21</f>
        <v>0</v>
      </c>
      <c r="D26" s="247">
        <f>Input!$JI$21</f>
        <v>0</v>
      </c>
      <c r="E26" s="247">
        <f>Input!$JJ$21</f>
        <v>0</v>
      </c>
      <c r="F26" s="247">
        <f>Input!$JK$21</f>
        <v>0</v>
      </c>
      <c r="G26" s="247">
        <f>Input!$JL$21</f>
        <v>0</v>
      </c>
      <c r="H26" s="248">
        <f>Input!$JM$21</f>
        <v>0</v>
      </c>
    </row>
    <row r="27" spans="1:50">
      <c r="A27" s="245" t="s">
        <v>1021</v>
      </c>
      <c r="B27" s="246" t="s">
        <v>1023</v>
      </c>
      <c r="C27" s="247">
        <f>Input!$JN$21</f>
        <v>0</v>
      </c>
      <c r="D27" s="247">
        <f>Input!$JO$21</f>
        <v>0</v>
      </c>
      <c r="E27" s="247">
        <f>Input!$JP$21</f>
        <v>0</v>
      </c>
      <c r="F27" s="247">
        <f>Input!$JQ$21</f>
        <v>0</v>
      </c>
      <c r="G27" s="247">
        <f>Input!$JR$21</f>
        <v>0</v>
      </c>
      <c r="H27" s="248">
        <f>Input!$JS$21</f>
        <v>0</v>
      </c>
    </row>
    <row r="28" spans="1:50" ht="30">
      <c r="A28" s="245" t="s">
        <v>1021</v>
      </c>
      <c r="B28" s="246" t="s">
        <v>1024</v>
      </c>
      <c r="C28" s="247">
        <f>Input!$JT$21</f>
        <v>0</v>
      </c>
      <c r="D28" s="247">
        <f>Input!$JU$21</f>
        <v>0</v>
      </c>
      <c r="E28" s="247">
        <f>Input!$JV$21</f>
        <v>0</v>
      </c>
      <c r="F28" s="247">
        <f>Input!$JW$21</f>
        <v>0</v>
      </c>
      <c r="G28" s="247">
        <f>Input!$JX$21</f>
        <v>0</v>
      </c>
      <c r="H28" s="248">
        <f>Input!$JY$21</f>
        <v>0</v>
      </c>
    </row>
    <row r="29" spans="1:50">
      <c r="A29" s="245" t="s">
        <v>1021</v>
      </c>
      <c r="B29" s="246" t="s">
        <v>1025</v>
      </c>
      <c r="C29" s="247">
        <f>Input!$JZ$21</f>
        <v>0</v>
      </c>
      <c r="D29" s="247">
        <f>Input!$KA$21</f>
        <v>0</v>
      </c>
      <c r="E29" s="247">
        <f>Input!$KB$21</f>
        <v>0</v>
      </c>
      <c r="F29" s="247">
        <f>Input!$KC$21</f>
        <v>0</v>
      </c>
      <c r="G29" s="247">
        <f>Input!$KD$21</f>
        <v>0</v>
      </c>
      <c r="H29" s="248">
        <f>Input!$KE$21</f>
        <v>0</v>
      </c>
    </row>
    <row r="30" spans="1:50">
      <c r="A30" s="245" t="s">
        <v>1021</v>
      </c>
      <c r="B30" s="249">
        <f>Input!$KF$21</f>
        <v>0</v>
      </c>
      <c r="C30" s="247">
        <f>Input!$KG$21</f>
        <v>0</v>
      </c>
      <c r="D30" s="247">
        <f>Input!$KH$21</f>
        <v>0</v>
      </c>
      <c r="E30" s="247">
        <f>Input!$KI$21</f>
        <v>0</v>
      </c>
      <c r="F30" s="247">
        <f>Input!$KJ$21</f>
        <v>0</v>
      </c>
      <c r="G30" s="247">
        <f>Input!$KK$21</f>
        <v>0</v>
      </c>
      <c r="H30" s="248">
        <f>Input!$KL$21</f>
        <v>0</v>
      </c>
    </row>
    <row r="31" spans="1:50">
      <c r="A31" s="245" t="s">
        <v>1021</v>
      </c>
      <c r="B31" s="249">
        <f>Input!$KM$21</f>
        <v>0</v>
      </c>
      <c r="C31" s="247">
        <f>Input!$KN$21</f>
        <v>0</v>
      </c>
      <c r="D31" s="247">
        <f>Input!$KO$21</f>
        <v>0</v>
      </c>
      <c r="E31" s="247">
        <f>Input!$KP$21</f>
        <v>0</v>
      </c>
      <c r="F31" s="247">
        <f>Input!$KQ$21</f>
        <v>0</v>
      </c>
      <c r="G31" s="247">
        <f>Input!$KR$21</f>
        <v>0</v>
      </c>
      <c r="H31" s="248">
        <f>Input!$KS$21</f>
        <v>0</v>
      </c>
    </row>
    <row r="32" spans="1:50">
      <c r="A32" s="245" t="s">
        <v>1021</v>
      </c>
      <c r="B32" s="249">
        <f>Input!$KT$21</f>
        <v>0</v>
      </c>
      <c r="C32" s="247">
        <f>Input!$KU$21</f>
        <v>0</v>
      </c>
      <c r="D32" s="247">
        <f>Input!$KV$21</f>
        <v>0</v>
      </c>
      <c r="E32" s="247">
        <f>Input!$KW$21</f>
        <v>0</v>
      </c>
      <c r="F32" s="247">
        <f>Input!$KX$21</f>
        <v>0</v>
      </c>
      <c r="G32" s="247">
        <f>Input!$KY$21</f>
        <v>0</v>
      </c>
      <c r="H32" s="248">
        <f>Input!$KZ$21</f>
        <v>0</v>
      </c>
    </row>
    <row r="33" spans="1:50">
      <c r="A33" s="245" t="s">
        <v>1021</v>
      </c>
      <c r="B33" s="246" t="s">
        <v>1019</v>
      </c>
      <c r="C33" s="247">
        <f>Input!$LA$21</f>
        <v>0</v>
      </c>
      <c r="D33" s="247">
        <f>Input!$LB$21</f>
        <v>0</v>
      </c>
      <c r="E33" s="247">
        <f>Input!$LC$21</f>
        <v>0</v>
      </c>
      <c r="F33" s="247">
        <f>Input!$LD$21</f>
        <v>0</v>
      </c>
      <c r="G33" s="247">
        <f>Input!$LE$21</f>
        <v>0</v>
      </c>
      <c r="H33" s="248">
        <f>Input!$LF$21</f>
        <v>0</v>
      </c>
    </row>
    <row r="34" spans="1:50" s="257" customFormat="1">
      <c r="A34" s="241" t="s">
        <v>1021</v>
      </c>
      <c r="B34" s="250" t="s">
        <v>1026</v>
      </c>
      <c r="C34" s="251">
        <f>SUM(C21:C33)</f>
        <v>0</v>
      </c>
      <c r="D34" s="251">
        <f t="shared" ref="D34:G34" si="1">SUM(D21:D33)</f>
        <v>0</v>
      </c>
      <c r="E34" s="251">
        <f t="shared" si="1"/>
        <v>10760707</v>
      </c>
      <c r="F34" s="251">
        <f t="shared" si="1"/>
        <v>10426313</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Input!$LG$21</f>
        <v>0</v>
      </c>
      <c r="D36" s="247">
        <f>Input!$LH$21</f>
        <v>0</v>
      </c>
      <c r="E36" s="247">
        <f>Input!$LI$21</f>
        <v>9131944</v>
      </c>
      <c r="F36" s="247">
        <f>Input!$LJ$21</f>
        <v>1239087</v>
      </c>
      <c r="G36" s="247">
        <f>Input!$LK$21</f>
        <v>0</v>
      </c>
      <c r="H36" s="248">
        <f>Input!$LL$21</f>
        <v>0</v>
      </c>
    </row>
    <row r="37" spans="1:50">
      <c r="A37" s="245" t="s">
        <v>1027</v>
      </c>
      <c r="B37" s="246" t="s">
        <v>1010</v>
      </c>
      <c r="C37" s="247">
        <f>Input!$LM$21</f>
        <v>0</v>
      </c>
      <c r="D37" s="247">
        <f>Input!$LN$21</f>
        <v>0</v>
      </c>
      <c r="E37" s="247">
        <f>Input!$LO$21</f>
        <v>8574189</v>
      </c>
      <c r="F37" s="247">
        <f>Input!$LP$21</f>
        <v>617755</v>
      </c>
      <c r="G37" s="247">
        <f>Input!$LQ$21</f>
        <v>0</v>
      </c>
      <c r="H37" s="248">
        <f>Input!$LR$21</f>
        <v>0</v>
      </c>
    </row>
    <row r="38" spans="1:50">
      <c r="A38" s="245" t="s">
        <v>1027</v>
      </c>
      <c r="B38" s="246" t="s">
        <v>1011</v>
      </c>
      <c r="C38" s="247">
        <f>Input!$LS$21</f>
        <v>0</v>
      </c>
      <c r="D38" s="247">
        <f>Input!$LT$21</f>
        <v>0</v>
      </c>
      <c r="E38" s="247">
        <f>Input!$LU$21</f>
        <v>0</v>
      </c>
      <c r="F38" s="247">
        <f>Input!$LV$21</f>
        <v>0</v>
      </c>
      <c r="G38" s="247">
        <f>Input!$LW$21</f>
        <v>0</v>
      </c>
      <c r="H38" s="248">
        <f>Input!$LX$21</f>
        <v>0</v>
      </c>
    </row>
    <row r="39" spans="1:50">
      <c r="A39" s="245" t="s">
        <v>1027</v>
      </c>
      <c r="B39" s="246" t="s">
        <v>1012</v>
      </c>
      <c r="C39" s="247">
        <f>Input!$LY$21</f>
        <v>0</v>
      </c>
      <c r="D39" s="247">
        <f>Input!$LZ$21</f>
        <v>0</v>
      </c>
      <c r="E39" s="247">
        <f>Input!$MA$21</f>
        <v>0</v>
      </c>
      <c r="F39" s="247">
        <f>Input!$MB$21</f>
        <v>0</v>
      </c>
      <c r="G39" s="247">
        <f>Input!$MC$21</f>
        <v>0</v>
      </c>
      <c r="H39" s="248">
        <f>Input!$MD$21</f>
        <v>0</v>
      </c>
    </row>
    <row r="40" spans="1:50">
      <c r="A40" s="245" t="s">
        <v>1027</v>
      </c>
      <c r="B40" s="246" t="s">
        <v>1013</v>
      </c>
      <c r="C40" s="247">
        <f>Input!$ME$21</f>
        <v>0</v>
      </c>
      <c r="D40" s="247">
        <f>Input!$MF$21</f>
        <v>0</v>
      </c>
      <c r="E40" s="247">
        <f>Input!$MG$21</f>
        <v>1118769</v>
      </c>
      <c r="F40" s="247">
        <f>Input!$MH$21</f>
        <v>0</v>
      </c>
      <c r="G40" s="247">
        <f>Input!$MI$21</f>
        <v>0</v>
      </c>
      <c r="H40" s="248">
        <f>Input!$MJ$21</f>
        <v>0</v>
      </c>
    </row>
    <row r="41" spans="1:50">
      <c r="A41" s="245" t="s">
        <v>1027</v>
      </c>
      <c r="B41" s="246" t="s">
        <v>1014</v>
      </c>
      <c r="C41" s="247">
        <f>Input!$MK$21</f>
        <v>0</v>
      </c>
      <c r="D41" s="247">
        <f>Input!$ML$21</f>
        <v>0</v>
      </c>
      <c r="E41" s="247">
        <f>Input!$MM$21</f>
        <v>0</v>
      </c>
      <c r="F41" s="247">
        <f>Input!$MN$21</f>
        <v>0</v>
      </c>
      <c r="G41" s="247">
        <f>Input!$MO$21</f>
        <v>0</v>
      </c>
      <c r="H41" s="248">
        <f>Input!$MP$21</f>
        <v>0</v>
      </c>
    </row>
    <row r="42" spans="1:50">
      <c r="A42" s="245" t="s">
        <v>1027</v>
      </c>
      <c r="B42" s="246" t="s">
        <v>1023</v>
      </c>
      <c r="C42" s="247">
        <f>Input!$MQ$21</f>
        <v>0</v>
      </c>
      <c r="D42" s="247">
        <f>Input!$MR$21</f>
        <v>0</v>
      </c>
      <c r="E42" s="247">
        <f>Input!$MS$21</f>
        <v>0</v>
      </c>
      <c r="F42" s="247">
        <f>Input!$MT$21</f>
        <v>0</v>
      </c>
      <c r="G42" s="247">
        <f>Input!$MU$21</f>
        <v>0</v>
      </c>
      <c r="H42" s="248">
        <f>Input!$MV$21</f>
        <v>0</v>
      </c>
    </row>
    <row r="43" spans="1:50">
      <c r="A43" s="245" t="s">
        <v>1027</v>
      </c>
      <c r="B43" s="246" t="s">
        <v>1028</v>
      </c>
      <c r="C43" s="247">
        <f>Input!$MW$21</f>
        <v>0</v>
      </c>
      <c r="D43" s="247">
        <f>Input!$MX$21</f>
        <v>0</v>
      </c>
      <c r="E43" s="247">
        <f>Input!$MY$21</f>
        <v>0</v>
      </c>
      <c r="F43" s="247">
        <f>Input!$MZ$21</f>
        <v>0</v>
      </c>
      <c r="G43" s="247">
        <f>Input!$NA$21</f>
        <v>0</v>
      </c>
      <c r="H43" s="248">
        <f>Input!$NB$21</f>
        <v>0</v>
      </c>
    </row>
    <row r="44" spans="1:50">
      <c r="A44" s="245" t="s">
        <v>1027</v>
      </c>
      <c r="B44" s="249">
        <f>Input!$NC$21</f>
        <v>0</v>
      </c>
      <c r="C44" s="247">
        <f>Input!$ND$21</f>
        <v>0</v>
      </c>
      <c r="D44" s="247">
        <f>Input!$NE$21</f>
        <v>0</v>
      </c>
      <c r="E44" s="247">
        <f>Input!$NF$21</f>
        <v>0</v>
      </c>
      <c r="F44" s="247">
        <f>Input!$NG$21</f>
        <v>0</v>
      </c>
      <c r="G44" s="247">
        <f>Input!$NH$21</f>
        <v>0</v>
      </c>
      <c r="H44" s="248">
        <f>Input!$NI$21</f>
        <v>0</v>
      </c>
    </row>
    <row r="45" spans="1:50">
      <c r="A45" s="245" t="s">
        <v>1027</v>
      </c>
      <c r="B45" s="249">
        <f>Input!$NJ$21</f>
        <v>0</v>
      </c>
      <c r="C45" s="247">
        <f>Input!$NK$21</f>
        <v>0</v>
      </c>
      <c r="D45" s="247">
        <f>Input!$NL$21</f>
        <v>0</v>
      </c>
      <c r="E45" s="247">
        <f>Input!$NM$21</f>
        <v>0</v>
      </c>
      <c r="F45" s="247">
        <f>Input!$NN$21</f>
        <v>0</v>
      </c>
      <c r="G45" s="247">
        <f>Input!$NO$21</f>
        <v>0</v>
      </c>
      <c r="H45" s="248">
        <f>Input!$NP$21</f>
        <v>0</v>
      </c>
    </row>
    <row r="46" spans="1:50">
      <c r="A46" s="245" t="s">
        <v>1027</v>
      </c>
      <c r="B46" s="249">
        <f>Input!$NQ$21</f>
        <v>0</v>
      </c>
      <c r="C46" s="247">
        <f>Input!$NR$21</f>
        <v>0</v>
      </c>
      <c r="D46" s="247">
        <f>Input!$NS$21</f>
        <v>0</v>
      </c>
      <c r="E46" s="247">
        <f>Input!$NT$21</f>
        <v>0</v>
      </c>
      <c r="F46" s="247">
        <f>Input!$NU$21</f>
        <v>0</v>
      </c>
      <c r="G46" s="247">
        <f>Input!$NV$21</f>
        <v>0</v>
      </c>
      <c r="H46" s="248">
        <f>Input!$NW$21</f>
        <v>0</v>
      </c>
    </row>
    <row r="47" spans="1:50">
      <c r="A47" s="245" t="s">
        <v>1027</v>
      </c>
      <c r="B47" s="249">
        <f>Input!$NX$21</f>
        <v>0</v>
      </c>
      <c r="C47" s="247">
        <f>Input!$NY$21</f>
        <v>0</v>
      </c>
      <c r="D47" s="247">
        <f>Input!$NZ$21</f>
        <v>0</v>
      </c>
      <c r="E47" s="247">
        <f>Input!$OA$21</f>
        <v>0</v>
      </c>
      <c r="F47" s="247">
        <f>Input!$OB$21</f>
        <v>0</v>
      </c>
      <c r="G47" s="247">
        <f>Input!$OC$21</f>
        <v>0</v>
      </c>
      <c r="H47" s="248">
        <f>Input!$OD$21</f>
        <v>0</v>
      </c>
    </row>
    <row r="48" spans="1:50">
      <c r="A48" s="245" t="s">
        <v>1027</v>
      </c>
      <c r="B48" s="246" t="s">
        <v>1019</v>
      </c>
      <c r="C48" s="247">
        <f>Input!$OE$21</f>
        <v>0</v>
      </c>
      <c r="D48" s="247">
        <f>Input!$OF$21</f>
        <v>0</v>
      </c>
      <c r="E48" s="247">
        <f>Input!$OG$21</f>
        <v>0</v>
      </c>
      <c r="F48" s="247">
        <f>Input!$OH$21</f>
        <v>0</v>
      </c>
      <c r="G48" s="247">
        <f>Input!$OI$21</f>
        <v>0</v>
      </c>
      <c r="H48" s="248">
        <f>Input!$OJ$21</f>
        <v>0</v>
      </c>
    </row>
    <row r="49" spans="1:50" s="257" customFormat="1">
      <c r="A49" s="241" t="s">
        <v>1027</v>
      </c>
      <c r="B49" s="250" t="s">
        <v>1029</v>
      </c>
      <c r="C49" s="251">
        <f>SUM(C36:C48)</f>
        <v>0</v>
      </c>
      <c r="D49" s="251">
        <f t="shared" ref="D49:G49" si="2">SUM(D36:D48)</f>
        <v>0</v>
      </c>
      <c r="E49" s="251">
        <f t="shared" si="2"/>
        <v>18824902</v>
      </c>
      <c r="F49" s="251">
        <f t="shared" si="2"/>
        <v>1856842</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Input!$OK$21</f>
        <v>0</v>
      </c>
      <c r="C51" s="247">
        <f>Input!$OL$21</f>
        <v>0</v>
      </c>
      <c r="D51" s="247">
        <f>Input!$OM$21</f>
        <v>0</v>
      </c>
      <c r="E51" s="247">
        <f>Input!$ON$21</f>
        <v>0</v>
      </c>
      <c r="F51" s="247">
        <f>Input!$OO$21</f>
        <v>0</v>
      </c>
      <c r="G51" s="247">
        <f>Input!$OP$21</f>
        <v>0</v>
      </c>
      <c r="H51" s="248">
        <f>Input!$OQ$21</f>
        <v>0</v>
      </c>
    </row>
    <row r="52" spans="1:50">
      <c r="A52" s="245" t="s">
        <v>1030</v>
      </c>
      <c r="B52" s="249">
        <f>Input!$OR$21</f>
        <v>0</v>
      </c>
      <c r="C52" s="247">
        <f>Input!$OS$21</f>
        <v>0</v>
      </c>
      <c r="D52" s="247">
        <f>Input!$OT$21</f>
        <v>0</v>
      </c>
      <c r="E52" s="247">
        <f>Input!$OU$21</f>
        <v>0</v>
      </c>
      <c r="F52" s="247">
        <f>Input!$OV$21</f>
        <v>0</v>
      </c>
      <c r="G52" s="247">
        <f>Input!$OW$21</f>
        <v>0</v>
      </c>
      <c r="H52" s="248">
        <f>Input!$OX$21</f>
        <v>0</v>
      </c>
    </row>
    <row r="53" spans="1:50">
      <c r="A53" s="245" t="s">
        <v>1030</v>
      </c>
      <c r="B53" s="249">
        <f>Input!$OY$21</f>
        <v>0</v>
      </c>
      <c r="C53" s="247">
        <f>Input!$OZ$21</f>
        <v>0</v>
      </c>
      <c r="D53" s="247">
        <f>Input!$PA$21</f>
        <v>0</v>
      </c>
      <c r="E53" s="247">
        <f>Input!$PB$21</f>
        <v>0</v>
      </c>
      <c r="F53" s="247">
        <f>Input!$PC$21</f>
        <v>0</v>
      </c>
      <c r="G53" s="247">
        <f>Input!$PD$21</f>
        <v>0</v>
      </c>
      <c r="H53" s="248">
        <f>Input!$PE$21</f>
        <v>0</v>
      </c>
    </row>
    <row r="54" spans="1:50">
      <c r="A54" s="245" t="s">
        <v>1030</v>
      </c>
      <c r="B54" s="249">
        <f>Input!$PF$21</f>
        <v>0</v>
      </c>
      <c r="C54" s="247">
        <f>Input!$PG$21</f>
        <v>0</v>
      </c>
      <c r="D54" s="247">
        <f>Input!$PH$21</f>
        <v>0</v>
      </c>
      <c r="E54" s="247">
        <f>Input!$PI$21</f>
        <v>0</v>
      </c>
      <c r="F54" s="247">
        <f>Input!$PJ$21</f>
        <v>0</v>
      </c>
      <c r="G54" s="247">
        <f>Input!$PK$21</f>
        <v>0</v>
      </c>
      <c r="H54" s="248">
        <f>Input!$PL$21</f>
        <v>0</v>
      </c>
    </row>
    <row r="55" spans="1:50">
      <c r="A55" s="245" t="s">
        <v>1030</v>
      </c>
      <c r="B55" s="249">
        <f>Input!$PM$21</f>
        <v>0</v>
      </c>
      <c r="C55" s="247">
        <f>Input!$PN$21</f>
        <v>0</v>
      </c>
      <c r="D55" s="247">
        <f>Input!$PO$21</f>
        <v>0</v>
      </c>
      <c r="E55" s="247">
        <f>Input!$PP$21</f>
        <v>0</v>
      </c>
      <c r="F55" s="247">
        <f>Input!$PQ$21</f>
        <v>0</v>
      </c>
      <c r="G55" s="247">
        <f>Input!$PR$21</f>
        <v>0</v>
      </c>
      <c r="H55" s="248">
        <f>Input!$PS$21</f>
        <v>0</v>
      </c>
    </row>
    <row r="56" spans="1:50">
      <c r="A56" s="245" t="s">
        <v>1030</v>
      </c>
      <c r="B56" s="249">
        <f>Input!$PT$21</f>
        <v>0</v>
      </c>
      <c r="C56" s="247">
        <f>Input!$PU$21</f>
        <v>0</v>
      </c>
      <c r="D56" s="247">
        <f>Input!$PV$21</f>
        <v>0</v>
      </c>
      <c r="E56" s="247">
        <f>Input!$PW$21</f>
        <v>0</v>
      </c>
      <c r="F56" s="247">
        <f>Input!$PX$21</f>
        <v>0</v>
      </c>
      <c r="G56" s="247">
        <f>Input!$PY$21</f>
        <v>0</v>
      </c>
      <c r="H56" s="248">
        <f>Input!$PZ$21</f>
        <v>0</v>
      </c>
    </row>
    <row r="57" spans="1:50">
      <c r="A57" s="245" t="s">
        <v>1030</v>
      </c>
      <c r="B57" s="249">
        <f>Input!$QA$21</f>
        <v>0</v>
      </c>
      <c r="C57" s="247">
        <f>Input!$QB$21</f>
        <v>0</v>
      </c>
      <c r="D57" s="247">
        <f>Input!$QC$21</f>
        <v>0</v>
      </c>
      <c r="E57" s="247">
        <f>Input!$QD$21</f>
        <v>0</v>
      </c>
      <c r="F57" s="247">
        <f>Input!$QE$21</f>
        <v>0</v>
      </c>
      <c r="G57" s="247">
        <f>Input!$QF$21</f>
        <v>0</v>
      </c>
      <c r="H57" s="248">
        <f>Input!$QG$21</f>
        <v>0</v>
      </c>
    </row>
    <row r="58" spans="1:50">
      <c r="A58" s="245" t="s">
        <v>1030</v>
      </c>
      <c r="B58" s="249">
        <f>Input!$QH$21</f>
        <v>0</v>
      </c>
      <c r="C58" s="247">
        <f>Input!$QI$21</f>
        <v>0</v>
      </c>
      <c r="D58" s="247">
        <f>Input!$QJ$21</f>
        <v>0</v>
      </c>
      <c r="E58" s="247">
        <f>Input!$QK$21</f>
        <v>0</v>
      </c>
      <c r="F58" s="247">
        <f>Input!$QL$21</f>
        <v>0</v>
      </c>
      <c r="G58" s="247">
        <f>Input!$QM$21</f>
        <v>0</v>
      </c>
      <c r="H58" s="248">
        <f>Input!$QN$21</f>
        <v>0</v>
      </c>
    </row>
    <row r="59" spans="1:50">
      <c r="A59" s="245" t="s">
        <v>1030</v>
      </c>
      <c r="B59" s="249">
        <f>Input!$QO$21</f>
        <v>0</v>
      </c>
      <c r="C59" s="247">
        <f>Input!$QP$21</f>
        <v>0</v>
      </c>
      <c r="D59" s="247">
        <f>Input!$QQ$21</f>
        <v>0</v>
      </c>
      <c r="E59" s="247">
        <f>Input!$QR$21</f>
        <v>0</v>
      </c>
      <c r="F59" s="247">
        <f>Input!$QS$21</f>
        <v>0</v>
      </c>
      <c r="G59" s="247">
        <f>Input!$QT$21</f>
        <v>0</v>
      </c>
      <c r="H59" s="248">
        <f>Input!$QU$21</f>
        <v>0</v>
      </c>
    </row>
    <row r="60" spans="1:50">
      <c r="A60" s="245" t="s">
        <v>1030</v>
      </c>
      <c r="B60" s="249">
        <f>Input!$QV$21</f>
        <v>0</v>
      </c>
      <c r="C60" s="247">
        <f>Input!$QW$21</f>
        <v>0</v>
      </c>
      <c r="D60" s="247">
        <f>Input!$QX$21</f>
        <v>0</v>
      </c>
      <c r="E60" s="247">
        <f>Input!$QY$21</f>
        <v>0</v>
      </c>
      <c r="F60" s="247">
        <f>Input!$QZ$21</f>
        <v>0</v>
      </c>
      <c r="G60" s="247">
        <f>Input!$RA$21</f>
        <v>0</v>
      </c>
      <c r="H60" s="248">
        <f>Input!$RB$21</f>
        <v>0</v>
      </c>
    </row>
    <row r="61" spans="1:50">
      <c r="A61" s="245" t="s">
        <v>1030</v>
      </c>
      <c r="B61" s="249">
        <f>Input!$RC$21</f>
        <v>0</v>
      </c>
      <c r="C61" s="247">
        <f>Input!$RD$21</f>
        <v>0</v>
      </c>
      <c r="D61" s="247">
        <f>Input!$RE$21</f>
        <v>0</v>
      </c>
      <c r="E61" s="247">
        <f>Input!$RF$21</f>
        <v>0</v>
      </c>
      <c r="F61" s="247">
        <f>Input!$RG$21</f>
        <v>0</v>
      </c>
      <c r="G61" s="247">
        <f>Input!$RH$21</f>
        <v>0</v>
      </c>
      <c r="H61" s="248">
        <f>Input!$RI$21</f>
        <v>0</v>
      </c>
    </row>
    <row r="62" spans="1:50">
      <c r="A62" s="245" t="s">
        <v>1030</v>
      </c>
      <c r="B62" s="249">
        <f>Input!$RJ$21</f>
        <v>0</v>
      </c>
      <c r="C62" s="247">
        <f>Input!$RK$21</f>
        <v>0</v>
      </c>
      <c r="D62" s="247">
        <f>Input!$RL$21</f>
        <v>0</v>
      </c>
      <c r="E62" s="247">
        <f>Input!$RM$21</f>
        <v>0</v>
      </c>
      <c r="F62" s="247">
        <f>Input!$RN$21</f>
        <v>0</v>
      </c>
      <c r="G62" s="247">
        <f>Input!$RO$21</f>
        <v>0</v>
      </c>
      <c r="H62" s="248">
        <f>Input!$RP$21</f>
        <v>0</v>
      </c>
    </row>
    <row r="63" spans="1:50">
      <c r="A63" s="245" t="s">
        <v>1030</v>
      </c>
      <c r="B63" s="246" t="s">
        <v>1019</v>
      </c>
      <c r="C63" s="247">
        <f>Input!$RQ$21</f>
        <v>0</v>
      </c>
      <c r="D63" s="247">
        <f>Input!$RR$21</f>
        <v>0</v>
      </c>
      <c r="E63" s="247">
        <f>Input!$RS$21</f>
        <v>0</v>
      </c>
      <c r="F63" s="247">
        <f>Input!$RT$21</f>
        <v>0</v>
      </c>
      <c r="G63" s="247">
        <f>Input!$RU$21</f>
        <v>0</v>
      </c>
      <c r="H63" s="248">
        <f>Input!$RV$21</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Input!$RW$21</f>
        <v>0</v>
      </c>
      <c r="C66" s="247">
        <f>Input!$RX$21</f>
        <v>0</v>
      </c>
      <c r="D66" s="247">
        <f>Input!$RY$21</f>
        <v>0</v>
      </c>
      <c r="E66" s="247">
        <f>Input!$RZ$21</f>
        <v>0</v>
      </c>
      <c r="F66" s="247">
        <f>Input!$SA$21</f>
        <v>0</v>
      </c>
      <c r="G66" s="247">
        <f>Input!$SB$21</f>
        <v>0</v>
      </c>
      <c r="H66" s="248">
        <f>Input!$SC$21</f>
        <v>0</v>
      </c>
    </row>
    <row r="67" spans="1:50">
      <c r="A67" s="245" t="s">
        <v>1032</v>
      </c>
      <c r="B67" s="249">
        <f>Input!$SD$21</f>
        <v>0</v>
      </c>
      <c r="C67" s="247">
        <f>Input!$SE$21</f>
        <v>0</v>
      </c>
      <c r="D67" s="247">
        <f>Input!$SF$21</f>
        <v>0</v>
      </c>
      <c r="E67" s="247">
        <f>Input!$SG$21</f>
        <v>0</v>
      </c>
      <c r="F67" s="247">
        <f>Input!$SH$21</f>
        <v>0</v>
      </c>
      <c r="G67" s="247">
        <f>Input!$SI$21</f>
        <v>0</v>
      </c>
      <c r="H67" s="248">
        <f>Input!$SJ$21</f>
        <v>0</v>
      </c>
    </row>
    <row r="68" spans="1:50">
      <c r="A68" s="245" t="s">
        <v>1032</v>
      </c>
      <c r="B68" s="249">
        <f>Input!$SK$21</f>
        <v>0</v>
      </c>
      <c r="C68" s="247">
        <f>Input!$SL$21</f>
        <v>0</v>
      </c>
      <c r="D68" s="247">
        <f>Input!$SM$21</f>
        <v>0</v>
      </c>
      <c r="E68" s="247">
        <f>Input!$SN$21</f>
        <v>0</v>
      </c>
      <c r="F68" s="247">
        <f>Input!$SO$21</f>
        <v>0</v>
      </c>
      <c r="G68" s="247">
        <f>Input!$SP$21</f>
        <v>0</v>
      </c>
      <c r="H68" s="248">
        <f>Input!$SQ$21</f>
        <v>0</v>
      </c>
    </row>
    <row r="69" spans="1:50">
      <c r="A69" s="245" t="s">
        <v>1032</v>
      </c>
      <c r="B69" s="249">
        <f>Input!$SR$21</f>
        <v>0</v>
      </c>
      <c r="C69" s="247">
        <f>Input!$SS$21</f>
        <v>0</v>
      </c>
      <c r="D69" s="247">
        <f>Input!$ST$21</f>
        <v>0</v>
      </c>
      <c r="E69" s="247">
        <f>Input!$SU$21</f>
        <v>0</v>
      </c>
      <c r="F69" s="247">
        <f>Input!$SV$21</f>
        <v>0</v>
      </c>
      <c r="G69" s="247">
        <f>Input!$SW$21</f>
        <v>0</v>
      </c>
      <c r="H69" s="248">
        <f>Input!$SX$21</f>
        <v>0</v>
      </c>
    </row>
    <row r="70" spans="1:50">
      <c r="A70" s="245" t="s">
        <v>1032</v>
      </c>
      <c r="B70" s="249">
        <f>Input!$SY$21</f>
        <v>0</v>
      </c>
      <c r="C70" s="247">
        <f>Input!$SZ$21</f>
        <v>0</v>
      </c>
      <c r="D70" s="247">
        <f>Input!$TA$21</f>
        <v>0</v>
      </c>
      <c r="E70" s="247">
        <f>Input!$TB$21</f>
        <v>0</v>
      </c>
      <c r="F70" s="247">
        <f>Input!$TC$21</f>
        <v>0</v>
      </c>
      <c r="G70" s="247">
        <f>Input!$TD$21</f>
        <v>0</v>
      </c>
      <c r="H70" s="248">
        <f>Input!$TE$21</f>
        <v>0</v>
      </c>
    </row>
    <row r="71" spans="1:50">
      <c r="A71" s="245" t="s">
        <v>1032</v>
      </c>
      <c r="B71" s="249">
        <f>Input!$TF$21</f>
        <v>0</v>
      </c>
      <c r="C71" s="247">
        <f>Input!$TG$21</f>
        <v>0</v>
      </c>
      <c r="D71" s="247">
        <f>Input!$TH$21</f>
        <v>0</v>
      </c>
      <c r="E71" s="247">
        <f>Input!$TI$21</f>
        <v>0</v>
      </c>
      <c r="F71" s="247">
        <f>Input!$TJ$21</f>
        <v>0</v>
      </c>
      <c r="G71" s="247">
        <f>Input!$TK$21</f>
        <v>0</v>
      </c>
      <c r="H71" s="248">
        <f>Input!$TL$21</f>
        <v>0</v>
      </c>
    </row>
    <row r="72" spans="1:50">
      <c r="A72" s="245" t="s">
        <v>1032</v>
      </c>
      <c r="B72" s="249">
        <f>Input!$TM$21</f>
        <v>0</v>
      </c>
      <c r="C72" s="247">
        <f>Input!$TN$21</f>
        <v>0</v>
      </c>
      <c r="D72" s="247">
        <f>Input!$TO$21</f>
        <v>0</v>
      </c>
      <c r="E72" s="247">
        <f>Input!$TP$21</f>
        <v>0</v>
      </c>
      <c r="F72" s="247">
        <f>Input!$TQ$21</f>
        <v>0</v>
      </c>
      <c r="G72" s="247">
        <f>Input!$TR$21</f>
        <v>0</v>
      </c>
      <c r="H72" s="248">
        <f>Input!$TS$21</f>
        <v>0</v>
      </c>
    </row>
    <row r="73" spans="1:50">
      <c r="A73" s="245" t="s">
        <v>1032</v>
      </c>
      <c r="B73" s="249">
        <f>Input!$TT$21</f>
        <v>0</v>
      </c>
      <c r="C73" s="247">
        <f>Input!$TU$21</f>
        <v>0</v>
      </c>
      <c r="D73" s="247">
        <f>Input!$TV$21</f>
        <v>0</v>
      </c>
      <c r="E73" s="247">
        <f>Input!$TW$21</f>
        <v>0</v>
      </c>
      <c r="F73" s="247">
        <f>Input!$TX$21</f>
        <v>0</v>
      </c>
      <c r="G73" s="247">
        <f>Input!$TY$21</f>
        <v>0</v>
      </c>
      <c r="H73" s="248">
        <f>Input!$TZ$21</f>
        <v>0</v>
      </c>
    </row>
    <row r="74" spans="1:50">
      <c r="A74" s="245" t="s">
        <v>1032</v>
      </c>
      <c r="B74" s="249">
        <f>Input!$UA$21</f>
        <v>0</v>
      </c>
      <c r="C74" s="247">
        <f>Input!$UB$21</f>
        <v>0</v>
      </c>
      <c r="D74" s="247">
        <f>Input!$UC$21</f>
        <v>0</v>
      </c>
      <c r="E74" s="247">
        <f>Input!$UD$21</f>
        <v>0</v>
      </c>
      <c r="F74" s="247">
        <f>Input!$UE$21</f>
        <v>0</v>
      </c>
      <c r="G74" s="247">
        <f>Input!$UF$21</f>
        <v>0</v>
      </c>
      <c r="H74" s="248">
        <f>Input!$UG$21</f>
        <v>0</v>
      </c>
    </row>
    <row r="75" spans="1:50">
      <c r="A75" s="245" t="s">
        <v>1032</v>
      </c>
      <c r="B75" s="249">
        <f>Input!$UH$21</f>
        <v>0</v>
      </c>
      <c r="C75" s="247">
        <f>Input!$UI$21</f>
        <v>0</v>
      </c>
      <c r="D75" s="247">
        <f>Input!$UJ$21</f>
        <v>0</v>
      </c>
      <c r="E75" s="247">
        <f>Input!$UK$21</f>
        <v>0</v>
      </c>
      <c r="F75" s="247">
        <f>Input!$UL$21</f>
        <v>0</v>
      </c>
      <c r="G75" s="247">
        <f>Input!$UM$21</f>
        <v>0</v>
      </c>
      <c r="H75" s="248">
        <f>Input!$UN$21</f>
        <v>0</v>
      </c>
    </row>
    <row r="76" spans="1:50">
      <c r="A76" s="245" t="s">
        <v>1032</v>
      </c>
      <c r="B76" s="249">
        <f>Input!$UO$21</f>
        <v>0</v>
      </c>
      <c r="C76" s="247">
        <f>Input!$UP$21</f>
        <v>0</v>
      </c>
      <c r="D76" s="247">
        <f>Input!$UQ$21</f>
        <v>0</v>
      </c>
      <c r="E76" s="247">
        <f>Input!$UR$21</f>
        <v>0</v>
      </c>
      <c r="F76" s="247">
        <f>Input!$US$21</f>
        <v>0</v>
      </c>
      <c r="G76" s="247">
        <f>Input!$UT$21</f>
        <v>0</v>
      </c>
      <c r="H76" s="248">
        <f>Input!$UU$21</f>
        <v>0</v>
      </c>
    </row>
    <row r="77" spans="1:50">
      <c r="A77" s="245" t="s">
        <v>1032</v>
      </c>
      <c r="B77" s="249">
        <f>Input!$UV$21</f>
        <v>0</v>
      </c>
      <c r="C77" s="247">
        <f>Input!$UW$21</f>
        <v>0</v>
      </c>
      <c r="D77" s="247">
        <f>Input!$UX$21</f>
        <v>0</v>
      </c>
      <c r="E77" s="247">
        <f>Input!$UY$21</f>
        <v>0</v>
      </c>
      <c r="F77" s="247">
        <f>Input!$UZ$21</f>
        <v>0</v>
      </c>
      <c r="G77" s="247">
        <f>Input!$VA$21</f>
        <v>0</v>
      </c>
      <c r="H77" s="248">
        <f>Input!$VB$21</f>
        <v>0</v>
      </c>
    </row>
    <row r="78" spans="1:50">
      <c r="A78" s="245" t="s">
        <v>1032</v>
      </c>
      <c r="B78" s="249">
        <f>Input!$VC$21</f>
        <v>0</v>
      </c>
      <c r="C78" s="247">
        <f>Input!$VD$21</f>
        <v>0</v>
      </c>
      <c r="D78" s="247">
        <f>Input!$VE$21</f>
        <v>0</v>
      </c>
      <c r="E78" s="247">
        <f>Input!$VF$21</f>
        <v>0</v>
      </c>
      <c r="F78" s="247">
        <f>Input!$VG$21</f>
        <v>0</v>
      </c>
      <c r="G78" s="247">
        <f>Input!$VH$21</f>
        <v>0</v>
      </c>
      <c r="H78" s="248">
        <f>Input!$VI$21</f>
        <v>0</v>
      </c>
    </row>
    <row r="79" spans="1:50">
      <c r="A79" s="245" t="s">
        <v>1032</v>
      </c>
      <c r="B79" s="246" t="s">
        <v>1019</v>
      </c>
      <c r="C79" s="247">
        <f>Input!$VJ$21</f>
        <v>0</v>
      </c>
      <c r="D79" s="247">
        <f>Input!$VK$21</f>
        <v>0</v>
      </c>
      <c r="E79" s="247">
        <f>Input!$VL$21</f>
        <v>0</v>
      </c>
      <c r="F79" s="247">
        <f>Input!$VM$21</f>
        <v>0</v>
      </c>
      <c r="G79" s="247">
        <f>Input!$VN$21</f>
        <v>0</v>
      </c>
      <c r="H79" s="248">
        <f>Input!$VO$21</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Input!$VP$21</f>
        <v>0</v>
      </c>
      <c r="C82" s="247">
        <f>Input!$VQ$21</f>
        <v>0</v>
      </c>
      <c r="D82" s="247">
        <f>Input!$VR$21</f>
        <v>0</v>
      </c>
      <c r="E82" s="247">
        <f>Input!$VS$21</f>
        <v>0</v>
      </c>
      <c r="F82" s="247">
        <f>Input!$VT$21</f>
        <v>0</v>
      </c>
      <c r="G82" s="247">
        <f>Input!$VU$21</f>
        <v>0</v>
      </c>
      <c r="H82" s="248">
        <f>Input!$VV$21</f>
        <v>0</v>
      </c>
    </row>
    <row r="83" spans="1:50">
      <c r="A83" s="245" t="s">
        <v>138</v>
      </c>
      <c r="B83" s="249">
        <f>Input!$VW$21</f>
        <v>0</v>
      </c>
      <c r="C83" s="247">
        <f>Input!$VX$21</f>
        <v>0</v>
      </c>
      <c r="D83" s="247">
        <f>Input!$VY$21</f>
        <v>0</v>
      </c>
      <c r="E83" s="247">
        <f>Input!$VZ$21</f>
        <v>0</v>
      </c>
      <c r="F83" s="247">
        <f>Input!$WA$21</f>
        <v>0</v>
      </c>
      <c r="G83" s="247">
        <f>Input!$WB$21</f>
        <v>0</v>
      </c>
      <c r="H83" s="248">
        <f>Input!$WC$21</f>
        <v>0</v>
      </c>
    </row>
    <row r="84" spans="1:50">
      <c r="A84" s="245" t="s">
        <v>138</v>
      </c>
      <c r="B84" s="249">
        <f>Input!$WD$21</f>
        <v>0</v>
      </c>
      <c r="C84" s="247">
        <f>Input!$WE$21</f>
        <v>0</v>
      </c>
      <c r="D84" s="247">
        <f>Input!$WF$21</f>
        <v>0</v>
      </c>
      <c r="E84" s="247">
        <f>Input!$WG$21</f>
        <v>0</v>
      </c>
      <c r="F84" s="247">
        <f>Input!$WH$21</f>
        <v>0</v>
      </c>
      <c r="G84" s="247">
        <f>Input!$WI$21</f>
        <v>0</v>
      </c>
      <c r="H84" s="248">
        <f>Input!$WJ$21</f>
        <v>0</v>
      </c>
    </row>
    <row r="85" spans="1:50">
      <c r="A85" s="245" t="s">
        <v>138</v>
      </c>
      <c r="B85" s="249">
        <f>Input!$WK$21</f>
        <v>0</v>
      </c>
      <c r="C85" s="247">
        <f>Input!$WL$21</f>
        <v>0</v>
      </c>
      <c r="D85" s="247">
        <f>Input!$WM$21</f>
        <v>0</v>
      </c>
      <c r="E85" s="247">
        <f>Input!$WN$21</f>
        <v>0</v>
      </c>
      <c r="F85" s="247">
        <f>Input!$WO$21</f>
        <v>0</v>
      </c>
      <c r="G85" s="247">
        <f>Input!$WP$21</f>
        <v>0</v>
      </c>
      <c r="H85" s="248">
        <f>Input!$WQ$21</f>
        <v>0</v>
      </c>
    </row>
    <row r="86" spans="1:50">
      <c r="A86" s="245" t="s">
        <v>138</v>
      </c>
      <c r="B86" s="249">
        <f>Input!$WR$21</f>
        <v>0</v>
      </c>
      <c r="C86" s="247">
        <f>Input!$WS$21</f>
        <v>0</v>
      </c>
      <c r="D86" s="247">
        <f>Input!$WT$21</f>
        <v>0</v>
      </c>
      <c r="E86" s="247">
        <f>Input!$WU$21</f>
        <v>0</v>
      </c>
      <c r="F86" s="247">
        <f>Input!$WV$21</f>
        <v>0</v>
      </c>
      <c r="G86" s="247">
        <f>Input!$WW$21</f>
        <v>0</v>
      </c>
      <c r="H86" s="248">
        <f>Input!$WX$21</f>
        <v>0</v>
      </c>
    </row>
    <row r="87" spans="1:50">
      <c r="A87" s="245" t="s">
        <v>138</v>
      </c>
      <c r="B87" s="249">
        <f>Input!$WY$21</f>
        <v>0</v>
      </c>
      <c r="C87" s="247">
        <f>Input!$WZ$21</f>
        <v>0</v>
      </c>
      <c r="D87" s="247">
        <f>Input!$XA$21</f>
        <v>0</v>
      </c>
      <c r="E87" s="247">
        <f>Input!$XB$21</f>
        <v>0</v>
      </c>
      <c r="F87" s="247">
        <f>Input!$XC$21</f>
        <v>0</v>
      </c>
      <c r="G87" s="247">
        <f>Input!$XD$21</f>
        <v>0</v>
      </c>
      <c r="H87" s="248">
        <f>Input!$XE$21</f>
        <v>0</v>
      </c>
    </row>
    <row r="88" spans="1:50">
      <c r="A88" s="245" t="s">
        <v>138</v>
      </c>
      <c r="B88" s="249">
        <f>Input!$XF$21</f>
        <v>0</v>
      </c>
      <c r="C88" s="247">
        <f>Input!$XG$21</f>
        <v>0</v>
      </c>
      <c r="D88" s="247">
        <f>Input!$XH$21</f>
        <v>0</v>
      </c>
      <c r="E88" s="247">
        <f>Input!$XI$21</f>
        <v>0</v>
      </c>
      <c r="F88" s="247">
        <f>Input!$XJ$21</f>
        <v>0</v>
      </c>
      <c r="G88" s="247">
        <f>Input!$XK$21</f>
        <v>0</v>
      </c>
      <c r="H88" s="248">
        <f>Input!$XL$21</f>
        <v>0</v>
      </c>
    </row>
    <row r="89" spans="1:50">
      <c r="A89" s="245" t="s">
        <v>138</v>
      </c>
      <c r="B89" s="249">
        <f>Input!$XM$21</f>
        <v>0</v>
      </c>
      <c r="C89" s="247">
        <f>Input!$XN$21</f>
        <v>0</v>
      </c>
      <c r="D89" s="247">
        <f>Input!$XO$21</f>
        <v>0</v>
      </c>
      <c r="E89" s="247">
        <f>Input!$XP$21</f>
        <v>0</v>
      </c>
      <c r="F89" s="247">
        <f>Input!$XQ$21</f>
        <v>0</v>
      </c>
      <c r="G89" s="247">
        <f>Input!$XR$21</f>
        <v>0</v>
      </c>
      <c r="H89" s="248">
        <f>Input!$XS$21</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Input!$XT$21</f>
        <v>0</v>
      </c>
      <c r="D93" s="247">
        <f>Input!$XU$21</f>
        <v>0</v>
      </c>
      <c r="E93" s="247">
        <f>Input!$XV$21</f>
        <v>0</v>
      </c>
      <c r="F93" s="247">
        <f>Input!$XW$21</f>
        <v>0</v>
      </c>
      <c r="G93" s="247">
        <f>Input!$XX$21</f>
        <v>0</v>
      </c>
      <c r="H93" s="248">
        <f>Input!$XY$21</f>
        <v>0</v>
      </c>
    </row>
    <row r="94" spans="1:50" ht="47.25">
      <c r="A94" s="245" t="s">
        <v>1038</v>
      </c>
      <c r="B94" s="210" t="s">
        <v>1039</v>
      </c>
      <c r="C94" s="247">
        <f>Input!$XZ$21</f>
        <v>0</v>
      </c>
      <c r="D94" s="247">
        <f>Input!$YA$21</f>
        <v>0</v>
      </c>
      <c r="E94" s="247">
        <f>Input!$YB$21</f>
        <v>0</v>
      </c>
      <c r="F94" s="247">
        <f>Input!$YC$21</f>
        <v>0</v>
      </c>
      <c r="G94" s="247">
        <f>Input!$YD$21</f>
        <v>0</v>
      </c>
      <c r="H94" s="248">
        <f>Input!$YE$21</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6189301</v>
      </c>
      <c r="D97" s="251">
        <f t="shared" ref="D97:G97" si="7">D95+D90+D80+D64+D49+D34+D19</f>
        <v>3341449</v>
      </c>
      <c r="E97" s="251">
        <f t="shared" si="7"/>
        <v>36906316</v>
      </c>
      <c r="F97" s="251">
        <f t="shared" si="7"/>
        <v>16262413</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'WTAMU Uses'!C67</f>
        <v>3341449</v>
      </c>
      <c r="E99" s="259"/>
      <c r="F99" s="259">
        <f>'WTAMU Uses'!D67</f>
        <v>16262413</v>
      </c>
      <c r="G99" s="259">
        <f>'WTAMU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6189301</v>
      </c>
      <c r="D106" s="175">
        <f>SUM(D5:D18)+SUM(D21:D33)+SUM(D36:D48)+SUM(D51:D63)+SUM(D66:D79)+SUM(D82:D89)+SUM(D93:D94)</f>
        <v>3341449</v>
      </c>
      <c r="E106" s="175">
        <f>SUM(E5:E18)+SUM(E21:E33)+SUM(E36:E48)+SUM(E51:E63)+SUM(E66:E79)+SUM(E82:E89)+SUM(E93:E94)</f>
        <v>36906316</v>
      </c>
      <c r="F106" s="175">
        <f>SUM(F5:F18)+SUM(F21:F33)+SUM(F36:F48)+SUM(F51:F63)+SUM(F66:F79)+SUM(F82:F89)+SUM(F93:F94)</f>
        <v>16262413</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62699479</v>
      </c>
    </row>
    <row r="111" spans="1:50">
      <c r="E111" s="312">
        <f>'WTAMU Uses'!D80</f>
        <v>19621535</v>
      </c>
    </row>
    <row r="112" spans="1:50">
      <c r="E112" s="313">
        <f>Input!F13</f>
        <v>11163</v>
      </c>
    </row>
    <row r="113" spans="5:5">
      <c r="E113" s="175">
        <f>SUM(E110:E112)</f>
        <v>82332177</v>
      </c>
    </row>
    <row r="114" spans="5:5">
      <c r="E114" s="175">
        <f>Input!G13</f>
        <v>58689384</v>
      </c>
    </row>
    <row r="115" spans="5:5">
      <c r="E115" s="175">
        <f>E114-E113</f>
        <v>-23642793</v>
      </c>
    </row>
    <row r="116" spans="5:5">
      <c r="E116" s="314" t="str">
        <f>IF(E115&lt;&gt;0,"Out of Balance","Balanced")</f>
        <v>Out of Balance</v>
      </c>
    </row>
  </sheetData>
  <mergeCells count="1">
    <mergeCell ref="A97:B97"/>
  </mergeCells>
  <conditionalFormatting sqref="F100">
    <cfRule type="expression" dxfId="441" priority="10">
      <formula>$F$100&lt;&gt;0</formula>
    </cfRule>
  </conditionalFormatting>
  <conditionalFormatting sqref="G100">
    <cfRule type="expression" dxfId="440" priority="9">
      <formula>$G$100&lt;&gt;0</formula>
    </cfRule>
  </conditionalFormatting>
  <conditionalFormatting sqref="F102">
    <cfRule type="expression" dxfId="439" priority="8">
      <formula>$F$102&lt;&gt;""</formula>
    </cfRule>
  </conditionalFormatting>
  <conditionalFormatting sqref="G102">
    <cfRule type="expression" dxfId="438" priority="7">
      <formula>$G$102&lt;&gt;""</formula>
    </cfRule>
  </conditionalFormatting>
  <conditionalFormatting sqref="D100">
    <cfRule type="expression" dxfId="437" priority="6">
      <formula>$D$100&lt;&gt;0</formula>
    </cfRule>
  </conditionalFormatting>
  <conditionalFormatting sqref="D102">
    <cfRule type="expression" dxfId="436" priority="5">
      <formula>$D$102&lt;&gt;""</formula>
    </cfRule>
  </conditionalFormatting>
  <conditionalFormatting sqref="C102">
    <cfRule type="expression" dxfId="435" priority="4">
      <formula>$C$102&lt;&gt;""</formula>
    </cfRule>
  </conditionalFormatting>
  <conditionalFormatting sqref="E102">
    <cfRule type="expression" dxfId="434" priority="3">
      <formula>$E$102&lt;&gt;""</formula>
    </cfRule>
  </conditionalFormatting>
  <conditionalFormatting sqref="H2">
    <cfRule type="expression" dxfId="433" priority="2">
      <formula>OR($C$100&lt;&gt;0,$D$100&lt;&gt;0,$E$100&lt;&gt;0,$F$100&lt;&gt;0,$G$100&lt;&gt;0)</formula>
    </cfRule>
  </conditionalFormatting>
  <conditionalFormatting sqref="H1">
    <cfRule type="expression" dxfId="43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B0044-33DB-4C0D-9D4A-703016EDD957}">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Input!$B$13</f>
        <v>The University of Texas at Tyler</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Input!$N$13</f>
        <v>2597305</v>
      </c>
      <c r="D6" s="188">
        <f>Input!$O$13</f>
        <v>5192692</v>
      </c>
      <c r="E6" s="188">
        <f>Input!$P$13</f>
        <v>0</v>
      </c>
      <c r="F6" s="189">
        <f>Input!$Q$13</f>
        <v>0</v>
      </c>
    </row>
    <row r="7" spans="1:6" ht="15.75">
      <c r="A7" s="190" t="s">
        <v>936</v>
      </c>
      <c r="B7" s="191" t="s">
        <v>938</v>
      </c>
      <c r="C7" s="192">
        <f>Input!$R$13</f>
        <v>1401</v>
      </c>
      <c r="D7" s="192">
        <f>Input!$S$13</f>
        <v>1379</v>
      </c>
      <c r="E7" s="193"/>
      <c r="F7" s="194" t="str">
        <f>Input!$T$13</f>
        <v>Unduplicated</v>
      </c>
    </row>
    <row r="8" spans="1:6" ht="15.75">
      <c r="A8" s="195" t="s">
        <v>940</v>
      </c>
      <c r="B8" s="196" t="s">
        <v>941</v>
      </c>
      <c r="C8" s="187">
        <f>Input!$U$13</f>
        <v>1374468</v>
      </c>
      <c r="D8" s="188">
        <f>Input!$V$13</f>
        <v>58947</v>
      </c>
      <c r="E8" s="188">
        <f>Input!$W$13</f>
        <v>0</v>
      </c>
      <c r="F8" s="189">
        <f>Input!$X$13</f>
        <v>0</v>
      </c>
    </row>
    <row r="9" spans="1:6" ht="15.75">
      <c r="A9" s="190" t="s">
        <v>940</v>
      </c>
      <c r="B9" s="191" t="s">
        <v>938</v>
      </c>
      <c r="C9" s="192">
        <f>Input!$Y$13</f>
        <v>1574</v>
      </c>
      <c r="D9" s="192">
        <f>Input!$Z$13</f>
        <v>136</v>
      </c>
      <c r="E9" s="193"/>
      <c r="F9" s="194" t="str">
        <f>Input!$AA$13</f>
        <v>Unduplicated</v>
      </c>
    </row>
    <row r="10" spans="1:6" ht="15.75">
      <c r="A10" s="195" t="s">
        <v>942</v>
      </c>
      <c r="B10" s="196" t="s">
        <v>943</v>
      </c>
      <c r="C10" s="187">
        <f>Input!$AB$13</f>
        <v>0</v>
      </c>
      <c r="D10" s="188">
        <f>Input!$AC$13</f>
        <v>0</v>
      </c>
      <c r="E10" s="188">
        <f>Input!$AD$13</f>
        <v>0</v>
      </c>
      <c r="F10" s="189">
        <f>Input!$AE$13</f>
        <v>0</v>
      </c>
    </row>
    <row r="11" spans="1:6" ht="15.75">
      <c r="A11" s="190" t="s">
        <v>942</v>
      </c>
      <c r="B11" s="191" t="s">
        <v>938</v>
      </c>
      <c r="C11" s="192">
        <f>Input!$AF$13</f>
        <v>0</v>
      </c>
      <c r="D11" s="192">
        <f>Input!$AG$13</f>
        <v>0</v>
      </c>
      <c r="E11" s="193"/>
      <c r="F11" s="194">
        <f>Input!$AH$13</f>
        <v>0</v>
      </c>
    </row>
    <row r="12" spans="1:6" ht="31.5">
      <c r="A12" s="195" t="s">
        <v>944</v>
      </c>
      <c r="B12" s="196" t="s">
        <v>945</v>
      </c>
      <c r="C12" s="187">
        <f>Input!$AI$13</f>
        <v>0</v>
      </c>
      <c r="D12" s="188">
        <f>Input!$AJ$13</f>
        <v>0</v>
      </c>
      <c r="E12" s="188">
        <f>Input!$AK$13</f>
        <v>0</v>
      </c>
      <c r="F12" s="189">
        <f>Input!$AL$13</f>
        <v>0</v>
      </c>
    </row>
    <row r="13" spans="1:6" ht="15.75">
      <c r="A13" s="190" t="s">
        <v>944</v>
      </c>
      <c r="B13" s="191" t="s">
        <v>938</v>
      </c>
      <c r="C13" s="192">
        <f>Input!$AM$13</f>
        <v>0</v>
      </c>
      <c r="D13" s="192">
        <f>Input!$AN$13</f>
        <v>0</v>
      </c>
      <c r="E13" s="193"/>
      <c r="F13" s="194">
        <f>Input!$AO$13</f>
        <v>0</v>
      </c>
    </row>
    <row r="14" spans="1:6" ht="31.5">
      <c r="A14" s="195" t="s">
        <v>946</v>
      </c>
      <c r="B14" s="196" t="s">
        <v>947</v>
      </c>
      <c r="C14" s="187">
        <f>Input!$AP$13</f>
        <v>0</v>
      </c>
      <c r="D14" s="188">
        <f>Input!$AQ$13</f>
        <v>0</v>
      </c>
      <c r="E14" s="188">
        <f>Input!$AR$13</f>
        <v>0</v>
      </c>
      <c r="F14" s="189">
        <f>Input!$AS$13</f>
        <v>0</v>
      </c>
    </row>
    <row r="15" spans="1:6" ht="15.75">
      <c r="A15" s="190" t="s">
        <v>946</v>
      </c>
      <c r="B15" s="191" t="s">
        <v>938</v>
      </c>
      <c r="C15" s="192">
        <f>Input!$AT$13</f>
        <v>0</v>
      </c>
      <c r="D15" s="192">
        <f>Input!$AU$13</f>
        <v>0</v>
      </c>
      <c r="E15" s="193"/>
      <c r="F15" s="194">
        <f>Input!$AV$13</f>
        <v>0</v>
      </c>
    </row>
    <row r="16" spans="1:6" ht="63">
      <c r="A16" s="195" t="s">
        <v>948</v>
      </c>
      <c r="B16" s="196" t="s">
        <v>949</v>
      </c>
      <c r="C16" s="187">
        <f>Input!$AW$13</f>
        <v>0</v>
      </c>
      <c r="D16" s="188">
        <f>Input!$AX$13</f>
        <v>115611</v>
      </c>
      <c r="E16" s="188">
        <f>Input!$AY$13</f>
        <v>0</v>
      </c>
      <c r="F16" s="189">
        <f>Input!$AZ$13</f>
        <v>0</v>
      </c>
    </row>
    <row r="17" spans="1:6" ht="15.75">
      <c r="A17" s="190" t="s">
        <v>948</v>
      </c>
      <c r="B17" s="191" t="s">
        <v>938</v>
      </c>
      <c r="C17" s="192">
        <f>Input!$BA$13</f>
        <v>46</v>
      </c>
      <c r="D17" s="192">
        <f>Input!$BB$13</f>
        <v>59</v>
      </c>
      <c r="E17" s="193"/>
      <c r="F17" s="194" t="str">
        <f>Input!$BC$13</f>
        <v>Unduplicated</v>
      </c>
    </row>
    <row r="18" spans="1:6" ht="15.75">
      <c r="A18" s="195" t="s">
        <v>950</v>
      </c>
      <c r="B18" s="196" t="s">
        <v>951</v>
      </c>
      <c r="C18" s="187">
        <f>Input!$BD$13</f>
        <v>0</v>
      </c>
      <c r="D18" s="188">
        <f>Input!$BE$13</f>
        <v>0</v>
      </c>
      <c r="E18" s="188">
        <f>Input!$BF$13</f>
        <v>0</v>
      </c>
      <c r="F18" s="189">
        <f>Input!$BG$13</f>
        <v>0</v>
      </c>
    </row>
    <row r="19" spans="1:6" ht="15.75">
      <c r="A19" s="190" t="s">
        <v>950</v>
      </c>
      <c r="B19" s="191" t="s">
        <v>938</v>
      </c>
      <c r="C19" s="192">
        <f>Input!$BH$13</f>
        <v>0</v>
      </c>
      <c r="D19" s="192">
        <f>Input!$BI$13</f>
        <v>0</v>
      </c>
      <c r="E19" s="193"/>
      <c r="F19" s="194">
        <f>Input!$BJ$13</f>
        <v>0</v>
      </c>
    </row>
    <row r="20" spans="1:6" ht="15.75">
      <c r="A20" s="195"/>
      <c r="B20" s="197" t="s">
        <v>952</v>
      </c>
      <c r="C20" s="198">
        <f t="shared" ref="C20:E21" si="0">C18+C16+C14+C12+C10+C8+C6</f>
        <v>3971773</v>
      </c>
      <c r="D20" s="198">
        <f t="shared" si="0"/>
        <v>5367250</v>
      </c>
      <c r="E20" s="198">
        <f t="shared" si="0"/>
        <v>0</v>
      </c>
      <c r="F20" s="199"/>
    </row>
    <row r="21" spans="1:6" ht="15.75">
      <c r="A21" s="195"/>
      <c r="B21" s="200" t="s">
        <v>953</v>
      </c>
      <c r="C21" s="201">
        <f t="shared" si="0"/>
        <v>3021</v>
      </c>
      <c r="D21" s="201">
        <f t="shared" si="0"/>
        <v>1574</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Input!$BK$13</f>
        <v>0</v>
      </c>
      <c r="D24" s="188">
        <f>Input!$BL$13</f>
        <v>0</v>
      </c>
      <c r="E24" s="188">
        <f>Input!$BM$13</f>
        <v>0</v>
      </c>
      <c r="F24" s="189">
        <f>Input!$BN$13</f>
        <v>0</v>
      </c>
    </row>
    <row r="25" spans="1:6" ht="31.5">
      <c r="A25" s="195" t="s">
        <v>957</v>
      </c>
      <c r="B25" s="196" t="s">
        <v>958</v>
      </c>
      <c r="C25" s="187">
        <f>Input!$BO$13</f>
        <v>0</v>
      </c>
      <c r="D25" s="188">
        <f>Input!$BP$13</f>
        <v>8227</v>
      </c>
      <c r="E25" s="188">
        <f>Input!$BQ$13</f>
        <v>0</v>
      </c>
      <c r="F25" s="189">
        <f>Input!$BR$13</f>
        <v>0</v>
      </c>
    </row>
    <row r="26" spans="1:6" ht="47.25">
      <c r="A26" s="195" t="s">
        <v>959</v>
      </c>
      <c r="B26" s="208" t="s">
        <v>960</v>
      </c>
      <c r="C26" s="187">
        <f>Input!$BS$13</f>
        <v>0</v>
      </c>
      <c r="D26" s="188">
        <f>Input!$BT$13</f>
        <v>0</v>
      </c>
      <c r="E26" s="188">
        <f>Input!$BU$13</f>
        <v>0</v>
      </c>
      <c r="F26" s="189">
        <f>Input!$BV$13</f>
        <v>0</v>
      </c>
    </row>
    <row r="27" spans="1:6" ht="31.5">
      <c r="A27" s="195" t="s">
        <v>961</v>
      </c>
      <c r="B27" s="196" t="s">
        <v>962</v>
      </c>
      <c r="C27" s="187">
        <f>Input!$BW$13</f>
        <v>0</v>
      </c>
      <c r="D27" s="188">
        <f>Input!$BX$13</f>
        <v>0</v>
      </c>
      <c r="E27" s="188">
        <f>Input!$BY$13</f>
        <v>0</v>
      </c>
      <c r="F27" s="189">
        <f>Input!$BZ$13</f>
        <v>0</v>
      </c>
    </row>
    <row r="28" spans="1:6" ht="31.5">
      <c r="A28" s="209" t="s">
        <v>963</v>
      </c>
      <c r="B28" s="210" t="s">
        <v>964</v>
      </c>
      <c r="C28" s="187">
        <f>Input!$CA$13</f>
        <v>120619</v>
      </c>
      <c r="D28" s="188">
        <f>Input!$CB$13</f>
        <v>278583</v>
      </c>
      <c r="E28" s="188">
        <f>Input!$CC$13</f>
        <v>0</v>
      </c>
      <c r="F28" s="189">
        <f>Input!$CD$13</f>
        <v>0</v>
      </c>
    </row>
    <row r="29" spans="1:6" ht="15.75">
      <c r="A29" s="211"/>
      <c r="B29" s="212" t="s">
        <v>965</v>
      </c>
      <c r="C29" s="213">
        <f>SUM(C24:C28)</f>
        <v>120619</v>
      </c>
      <c r="D29" s="213">
        <f t="shared" ref="D29:E29" si="1">SUM(D24:D28)</f>
        <v>286810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Input!$CE$13</f>
        <v>0</v>
      </c>
      <c r="D32" s="188">
        <f>Input!$CF$13</f>
        <v>0</v>
      </c>
      <c r="E32" s="188">
        <f>Input!$CG$13</f>
        <v>0</v>
      </c>
      <c r="F32" s="189">
        <f>Input!$CH$13</f>
        <v>0</v>
      </c>
    </row>
    <row r="33" spans="1:6" ht="15.75">
      <c r="A33" s="195" t="s">
        <v>969</v>
      </c>
      <c r="B33" s="196" t="s">
        <v>1216</v>
      </c>
      <c r="C33" s="187">
        <f>Input!$CI$13</f>
        <v>0</v>
      </c>
      <c r="D33" s="188">
        <f>Input!$CJ$13</f>
        <v>0</v>
      </c>
      <c r="E33" s="188">
        <f>Input!$CK$13</f>
        <v>0</v>
      </c>
      <c r="F33" s="189">
        <f>Input!$CL$13</f>
        <v>0</v>
      </c>
    </row>
    <row r="34" spans="1:6" ht="31.5">
      <c r="A34" s="195" t="s">
        <v>970</v>
      </c>
      <c r="B34" s="196" t="s">
        <v>971</v>
      </c>
      <c r="C34" s="187">
        <f>Input!$CM$13</f>
        <v>0</v>
      </c>
      <c r="D34" s="188">
        <f>Input!$CN$13</f>
        <v>0</v>
      </c>
      <c r="E34" s="188">
        <f>Input!$CO$13</f>
        <v>0</v>
      </c>
      <c r="F34" s="189">
        <f>Input!$CP$13</f>
        <v>0</v>
      </c>
    </row>
    <row r="35" spans="1:6" ht="31.5">
      <c r="A35" s="211" t="s">
        <v>972</v>
      </c>
      <c r="B35" s="196" t="s">
        <v>973</v>
      </c>
      <c r="C35" s="187">
        <f>Input!$CQ$13</f>
        <v>0</v>
      </c>
      <c r="D35" s="188">
        <f>Input!$CR$13</f>
        <v>0</v>
      </c>
      <c r="E35" s="188">
        <f>Input!$CS$13</f>
        <v>0</v>
      </c>
      <c r="F35" s="189">
        <f>Input!$CT$13</f>
        <v>0</v>
      </c>
    </row>
    <row r="36" spans="1:6" ht="15.75">
      <c r="A36" s="211"/>
      <c r="B36" s="212" t="s">
        <v>965</v>
      </c>
      <c r="C36" s="213">
        <f>SUM(C32:C35)</f>
        <v>0</v>
      </c>
      <c r="D36" s="213">
        <f t="shared" ref="D36:E36" si="2">SUM(D32:D35)</f>
        <v>0</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Input!$CU$13</f>
        <v>0</v>
      </c>
      <c r="D39" s="188">
        <f>Input!$CV$13</f>
        <v>0</v>
      </c>
      <c r="E39" s="188">
        <f>Input!$CW$13</f>
        <v>0</v>
      </c>
      <c r="F39" s="189">
        <f>Input!$CX$13</f>
        <v>0</v>
      </c>
    </row>
    <row r="40" spans="1:6" ht="47.25">
      <c r="A40" s="195" t="s">
        <v>977</v>
      </c>
      <c r="B40" s="196" t="s">
        <v>978</v>
      </c>
      <c r="C40" s="187">
        <f>Input!$CY$13</f>
        <v>0</v>
      </c>
      <c r="D40" s="188">
        <f>Input!$CZ$13</f>
        <v>425000</v>
      </c>
      <c r="E40" s="188">
        <f>Input!$DA$13</f>
        <v>0</v>
      </c>
      <c r="F40" s="189">
        <f>Input!$DB$13</f>
        <v>0</v>
      </c>
    </row>
    <row r="41" spans="1:6" ht="15.75">
      <c r="A41" s="209" t="s">
        <v>979</v>
      </c>
      <c r="B41" s="210" t="s">
        <v>980</v>
      </c>
      <c r="C41" s="187">
        <f>Input!$DC$13</f>
        <v>0</v>
      </c>
      <c r="D41" s="188">
        <f>Input!$DD$13</f>
        <v>0</v>
      </c>
      <c r="E41" s="188">
        <f>Input!$DE$13</f>
        <v>0</v>
      </c>
      <c r="F41" s="189">
        <f>Input!$DF$13</f>
        <v>0</v>
      </c>
    </row>
    <row r="42" spans="1:6" ht="15.75">
      <c r="A42" s="211"/>
      <c r="B42" s="212" t="s">
        <v>965</v>
      </c>
      <c r="C42" s="213">
        <f>SUM(C39:C41)</f>
        <v>0</v>
      </c>
      <c r="D42" s="213">
        <f t="shared" ref="D42:E42" si="3">SUM(D39:D41)</f>
        <v>425000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Input!$DG$13</f>
        <v>0</v>
      </c>
      <c r="D45" s="188">
        <f>Input!$DH$13</f>
        <v>0</v>
      </c>
      <c r="E45" s="188">
        <f>Input!$DI$13</f>
        <v>0</v>
      </c>
      <c r="F45" s="189">
        <f>Input!$DJ$13</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Input!$DK$13</f>
        <v>0</v>
      </c>
      <c r="D48" s="188">
        <f>Input!$DL$13</f>
        <v>0</v>
      </c>
      <c r="E48" s="188">
        <f>Input!$DM$13</f>
        <v>0</v>
      </c>
      <c r="F48" s="189">
        <f>Input!$DN$13</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Input!$DO$13</f>
        <v>0</v>
      </c>
      <c r="D52" s="188">
        <f>Input!$DP$13</f>
        <v>1271255</v>
      </c>
      <c r="E52" s="188">
        <f>Input!$DQ$13</f>
        <v>0</v>
      </c>
      <c r="F52" s="189" t="str">
        <f>Input!$DR$13</f>
        <v xml:space="preserve">On Campus COVID Testing.  </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Input!$DS$13</f>
        <v>0</v>
      </c>
      <c r="D55" s="188">
        <f>Input!$DT$13</f>
        <v>547172</v>
      </c>
      <c r="E55" s="188">
        <f>Input!$DU$13</f>
        <v>0</v>
      </c>
      <c r="F55" s="189">
        <f>Input!$DV$13</f>
        <v>0</v>
      </c>
    </row>
    <row r="56" spans="1:6" ht="15.75">
      <c r="A56" s="308" t="s">
        <v>986</v>
      </c>
      <c r="B56" s="191" t="s">
        <v>990</v>
      </c>
      <c r="C56" s="192">
        <f>Input!$DW$13</f>
        <v>0</v>
      </c>
      <c r="D56" s="192">
        <f>Input!$DX$13</f>
        <v>85</v>
      </c>
      <c r="E56" s="193"/>
      <c r="F56" s="194" t="str">
        <f>Input!$DY$13</f>
        <v>Unduplicated</v>
      </c>
    </row>
    <row r="57" spans="1:6" ht="31.5">
      <c r="A57" s="305" t="s">
        <v>1213</v>
      </c>
      <c r="B57" s="210" t="s">
        <v>991</v>
      </c>
      <c r="C57" s="187">
        <f>Input!$DZ$13</f>
        <v>0</v>
      </c>
      <c r="D57" s="188">
        <f>Input!$EA$13</f>
        <v>529371</v>
      </c>
      <c r="E57" s="188">
        <f>Input!$EB$13</f>
        <v>0</v>
      </c>
      <c r="F57" s="189">
        <f>Input!$EC$13</f>
        <v>0</v>
      </c>
    </row>
    <row r="58" spans="1:6" ht="15.75">
      <c r="A58" s="308" t="s">
        <v>1213</v>
      </c>
      <c r="B58" s="191" t="s">
        <v>990</v>
      </c>
      <c r="C58" s="192">
        <f>Input!$ED$13</f>
        <v>0</v>
      </c>
      <c r="D58" s="192">
        <f>Input!$EE$13</f>
        <v>267</v>
      </c>
      <c r="E58" s="193"/>
      <c r="F58" s="194" t="str">
        <f>Input!$EF$13</f>
        <v>Unduplicated</v>
      </c>
    </row>
    <row r="59" spans="1:6" ht="31.5">
      <c r="A59" s="305" t="s">
        <v>1214</v>
      </c>
      <c r="B59" s="210" t="s">
        <v>992</v>
      </c>
      <c r="C59" s="187">
        <f>Input!$EG$13</f>
        <v>0</v>
      </c>
      <c r="D59" s="188">
        <f>Input!$EH$13</f>
        <v>74727</v>
      </c>
      <c r="E59" s="188">
        <f>Input!$EI$13</f>
        <v>0</v>
      </c>
      <c r="F59" s="189">
        <f>Input!$EJ$13</f>
        <v>0</v>
      </c>
    </row>
    <row r="60" spans="1:6" ht="15.75">
      <c r="A60" s="308" t="s">
        <v>1214</v>
      </c>
      <c r="B60" s="191" t="s">
        <v>990</v>
      </c>
      <c r="C60" s="192">
        <f>Input!$EK$13</f>
        <v>0</v>
      </c>
      <c r="D60" s="192">
        <f>Input!$EL$13</f>
        <v>50</v>
      </c>
      <c r="E60" s="193"/>
      <c r="F60" s="194" t="str">
        <f>Input!$EM$13</f>
        <v>Unduplicated</v>
      </c>
    </row>
    <row r="61" spans="1:6" ht="15.75">
      <c r="A61" s="305"/>
      <c r="B61" s="197" t="s">
        <v>952</v>
      </c>
      <c r="C61" s="198">
        <f>C59+C57+C55</f>
        <v>0</v>
      </c>
      <c r="D61" s="198">
        <f t="shared" ref="D61:E62" si="4">D59+D57+D55</f>
        <v>1151270</v>
      </c>
      <c r="E61" s="198">
        <f t="shared" si="4"/>
        <v>0</v>
      </c>
      <c r="F61" s="189"/>
    </row>
    <row r="62" spans="1:6" ht="15.75">
      <c r="A62" s="308"/>
      <c r="B62" s="191" t="s">
        <v>953</v>
      </c>
      <c r="C62" s="219">
        <f>C60+C58+C56</f>
        <v>0</v>
      </c>
      <c r="D62" s="219">
        <f t="shared" si="4"/>
        <v>402</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Input!$EN$13</f>
        <v>0</v>
      </c>
      <c r="D65" s="187">
        <f>Input!$EO$13</f>
        <v>0</v>
      </c>
      <c r="E65" s="187">
        <f>Input!$EP$13</f>
        <v>0</v>
      </c>
      <c r="F65" s="189">
        <f>Input!$EQ$13</f>
        <v>0</v>
      </c>
    </row>
    <row r="66" spans="1:6" ht="15.75">
      <c r="A66" s="202"/>
      <c r="B66" s="215"/>
      <c r="C66" s="220"/>
      <c r="D66" s="221"/>
      <c r="E66" s="222"/>
      <c r="F66" s="199"/>
    </row>
    <row r="67" spans="1:6" ht="15.75">
      <c r="A67" s="195"/>
      <c r="B67" s="223" t="s">
        <v>995</v>
      </c>
      <c r="C67" s="224">
        <f>C65+C61+C52+C49+C45+C42+C36+C29+C20</f>
        <v>4092392</v>
      </c>
      <c r="D67" s="224">
        <f t="shared" ref="D67:E67" si="5">D65+D61+D52+D49+D45+D42+D36+D29+D20</f>
        <v>8501585</v>
      </c>
      <c r="E67" s="224">
        <f t="shared" si="5"/>
        <v>0</v>
      </c>
      <c r="F67" s="225"/>
    </row>
    <row r="68" spans="1:6" ht="15.75">
      <c r="A68" s="195"/>
      <c r="B68" s="223" t="s">
        <v>996</v>
      </c>
      <c r="C68" s="224">
        <f>C62+C21</f>
        <v>3021</v>
      </c>
      <c r="D68" s="224">
        <f>D62+D21</f>
        <v>1976</v>
      </c>
      <c r="E68" s="224"/>
      <c r="F68" s="225"/>
    </row>
    <row r="69" spans="1:6" ht="15.75">
      <c r="A69" s="226"/>
      <c r="B69" s="227"/>
      <c r="C69" s="228"/>
      <c r="D69" s="228"/>
      <c r="E69" s="228"/>
      <c r="F69" s="206"/>
    </row>
    <row r="70" spans="1:6" s="205" customFormat="1" ht="15.75">
      <c r="B70" s="229" t="s">
        <v>997</v>
      </c>
      <c r="C70" s="230">
        <f>'TAMUC Fed'!D97</f>
        <v>4092392</v>
      </c>
      <c r="D70" s="231">
        <f>'TAMUC Fed'!F97</f>
        <v>8501585</v>
      </c>
      <c r="E70" s="231">
        <f>'TAMUC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4092392</v>
      </c>
      <c r="D76" s="235">
        <f>SUM(D6,D8,D10,D12,D14,D16,D18,)+SUM(D24:D28)+SUM(D32:D35)+SUM(D39:D41)+D45+D48+D52+SUM(D55,D57,D59)+D65</f>
        <v>8501585</v>
      </c>
      <c r="E76" s="235">
        <f>SUM(E6,E8,E10,E12,E14,E16,E18,)+SUM(E24:E28)+SUM(E32:E35)+SUM(E39:E41)+E45+E48+E52+SUM(E55,E57,E59)+E65</f>
        <v>0</v>
      </c>
      <c r="F76" s="206"/>
    </row>
    <row r="77" spans="1:6" s="205" customFormat="1" ht="15.75">
      <c r="B77" s="232" t="s">
        <v>1001</v>
      </c>
      <c r="C77" s="236">
        <f>SUM(C7,C9,C11,C13,C15,C17,C19)+SUM(C56,C58,C60)</f>
        <v>3021</v>
      </c>
      <c r="D77" s="236">
        <f>SUM(D7,D9,D11,D13,D15,D17,D19)+SUM(D56,D58,D60)</f>
        <v>1976</v>
      </c>
      <c r="E77" s="217"/>
      <c r="F77" s="206"/>
    </row>
    <row r="78" spans="1:6" s="205" customFormat="1" ht="15.75">
      <c r="B78" s="232"/>
      <c r="C78" s="235">
        <f>SUM(C76:C77)</f>
        <v>4095413</v>
      </c>
      <c r="D78" s="235">
        <f>SUM(D76:D77)</f>
        <v>8503561</v>
      </c>
      <c r="E78" s="235">
        <f>SUM(E76:E77)</f>
        <v>0</v>
      </c>
      <c r="F78" s="206"/>
    </row>
    <row r="79" spans="1:6" s="205" customFormat="1" ht="15.75">
      <c r="B79" s="232"/>
      <c r="C79" s="204"/>
      <c r="F79" s="206"/>
    </row>
    <row r="80" spans="1:6" s="205" customFormat="1" ht="15.75">
      <c r="B80" s="232"/>
      <c r="C80" s="204"/>
      <c r="D80" s="237">
        <f>D78+C78+E78</f>
        <v>12598974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431" priority="10">
      <formula>$C$71&lt;&gt;0</formula>
    </cfRule>
  </conditionalFormatting>
  <conditionalFormatting sqref="D71">
    <cfRule type="expression" dxfId="430" priority="8">
      <formula>$D$71&lt;&gt;0</formula>
    </cfRule>
  </conditionalFormatting>
  <conditionalFormatting sqref="E71">
    <cfRule type="expression" dxfId="429" priority="7">
      <formula>$E$71&lt;&gt;0</formula>
    </cfRule>
  </conditionalFormatting>
  <conditionalFormatting sqref="C73">
    <cfRule type="expression" dxfId="428" priority="5">
      <formula>$C$73&lt;&gt;""</formula>
    </cfRule>
  </conditionalFormatting>
  <conditionalFormatting sqref="D73">
    <cfRule type="expression" dxfId="427" priority="4">
      <formula>$D$73&lt;&gt;""</formula>
    </cfRule>
  </conditionalFormatting>
  <conditionalFormatting sqref="E73">
    <cfRule type="expression" dxfId="426" priority="3">
      <formula>$E$73&lt;&gt;""</formula>
    </cfRule>
  </conditionalFormatting>
  <conditionalFormatting sqref="F2">
    <cfRule type="expression" dxfId="425" priority="2">
      <formula>OR($C$71&lt;&gt;0,$D$71&lt;&gt;0,$E$71&lt;&gt;0)</formula>
    </cfRule>
  </conditionalFormatting>
  <conditionalFormatting sqref="F1">
    <cfRule type="expression" dxfId="42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F68D6-F7BE-4955-ABC9-F2EFE92AE848}">
  <sheetPr>
    <pageSetUpPr fitToPage="1"/>
  </sheetPr>
  <dimension ref="A1:AX116"/>
  <sheetViews>
    <sheetView showGridLines="0" topLeftCell="B1" zoomScaleNormal="100" zoomScaleSheetLayoutView="100" workbookViewId="0">
      <pane ySplit="4" topLeftCell="A5" activePane="bottomLeft" state="frozen"/>
      <selection activeCell="B1"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Input!$B$13</f>
        <v>The University of Texas at Tyler</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Input!$EU$13</f>
        <v>2597305</v>
      </c>
      <c r="D5" s="247">
        <f>Input!$EV$13</f>
        <v>2597305</v>
      </c>
      <c r="E5" s="247">
        <f>Input!$EW$13</f>
        <v>0</v>
      </c>
      <c r="F5" s="247">
        <f>Input!$EX$13</f>
        <v>0</v>
      </c>
      <c r="G5" s="247">
        <f>Input!$EY$13</f>
        <v>0</v>
      </c>
      <c r="H5" s="248">
        <f>Input!$EZ$13</f>
        <v>0</v>
      </c>
    </row>
    <row r="6" spans="1:50">
      <c r="A6" s="245" t="s">
        <v>1008</v>
      </c>
      <c r="B6" s="246" t="s">
        <v>1010</v>
      </c>
      <c r="C6" s="247">
        <f>Input!$FA$13</f>
        <v>2597305</v>
      </c>
      <c r="D6" s="247">
        <f>Input!$FB$13</f>
        <v>1495087</v>
      </c>
      <c r="E6" s="247">
        <f>Input!$FC$13</f>
        <v>0</v>
      </c>
      <c r="F6" s="247">
        <f>Input!$FD$13</f>
        <v>1077633</v>
      </c>
      <c r="G6" s="247">
        <f>Input!$FE$13</f>
        <v>0</v>
      </c>
      <c r="H6" s="248">
        <f>Input!$FF$13</f>
        <v>0</v>
      </c>
    </row>
    <row r="7" spans="1:50">
      <c r="A7" s="245" t="s">
        <v>1008</v>
      </c>
      <c r="B7" s="246" t="s">
        <v>1011</v>
      </c>
      <c r="C7" s="247">
        <f>Input!$FG$13</f>
        <v>0</v>
      </c>
      <c r="D7" s="247">
        <f>Input!$FH$13</f>
        <v>0</v>
      </c>
      <c r="E7" s="247">
        <f>Input!$FI$13</f>
        <v>0</v>
      </c>
      <c r="F7" s="247">
        <f>Input!$FJ$13</f>
        <v>0</v>
      </c>
      <c r="G7" s="247">
        <f>Input!$FK$13</f>
        <v>0</v>
      </c>
      <c r="H7" s="248">
        <f>Input!$FL$13</f>
        <v>0</v>
      </c>
    </row>
    <row r="8" spans="1:50">
      <c r="A8" s="245" t="s">
        <v>1008</v>
      </c>
      <c r="B8" s="246" t="s">
        <v>1012</v>
      </c>
      <c r="C8" s="247">
        <f>Input!$FM$13</f>
        <v>0</v>
      </c>
      <c r="D8" s="247">
        <f>Input!$FN$13</f>
        <v>0</v>
      </c>
      <c r="E8" s="247">
        <f>Input!$FO$13</f>
        <v>0</v>
      </c>
      <c r="F8" s="247">
        <f>Input!$FP$13</f>
        <v>0</v>
      </c>
      <c r="G8" s="247">
        <f>Input!$FQ$13</f>
        <v>0</v>
      </c>
      <c r="H8" s="248">
        <f>Input!$FR$13</f>
        <v>0</v>
      </c>
    </row>
    <row r="9" spans="1:50">
      <c r="A9" s="245" t="s">
        <v>1008</v>
      </c>
      <c r="B9" s="246" t="s">
        <v>1013</v>
      </c>
      <c r="C9" s="247">
        <f>Input!$FS$13</f>
        <v>0</v>
      </c>
      <c r="D9" s="247">
        <f>Input!$FT$13</f>
        <v>0</v>
      </c>
      <c r="E9" s="247">
        <f>Input!$FU$13</f>
        <v>0</v>
      </c>
      <c r="F9" s="247">
        <f>Input!$FV$13</f>
        <v>0</v>
      </c>
      <c r="G9" s="247">
        <f>Input!$FW$13</f>
        <v>0</v>
      </c>
      <c r="H9" s="248">
        <f>Input!$FX$13</f>
        <v>0</v>
      </c>
    </row>
    <row r="10" spans="1:50">
      <c r="A10" s="245" t="s">
        <v>1008</v>
      </c>
      <c r="B10" s="246" t="s">
        <v>1014</v>
      </c>
      <c r="C10" s="247">
        <f>Input!$FY$13</f>
        <v>0</v>
      </c>
      <c r="D10" s="247">
        <f>Input!$FZ$13</f>
        <v>0</v>
      </c>
      <c r="E10" s="247">
        <f>Input!$GA$13</f>
        <v>0</v>
      </c>
      <c r="F10" s="247">
        <f>Input!$GB$13</f>
        <v>0</v>
      </c>
      <c r="G10" s="247">
        <f>Input!$GC$13</f>
        <v>0</v>
      </c>
      <c r="H10" s="248">
        <f>Input!$GD$13</f>
        <v>0</v>
      </c>
    </row>
    <row r="11" spans="1:50">
      <c r="A11" s="245" t="s">
        <v>1008</v>
      </c>
      <c r="B11" s="246" t="s">
        <v>1015</v>
      </c>
      <c r="C11" s="247">
        <f>Input!$GE$13</f>
        <v>0</v>
      </c>
      <c r="D11" s="247">
        <f>Input!$GF$13</f>
        <v>0</v>
      </c>
      <c r="E11" s="247">
        <f>Input!$GG$13</f>
        <v>0</v>
      </c>
      <c r="F11" s="247">
        <f>Input!$GH$13</f>
        <v>0</v>
      </c>
      <c r="G11" s="247">
        <f>Input!$GI$13</f>
        <v>0</v>
      </c>
      <c r="H11" s="248">
        <f>Input!$GJ$13</f>
        <v>0</v>
      </c>
    </row>
    <row r="12" spans="1:50" ht="30">
      <c r="A12" s="245" t="s">
        <v>1008</v>
      </c>
      <c r="B12" s="246" t="s">
        <v>1016</v>
      </c>
      <c r="C12" s="247">
        <f>Input!$GK$13</f>
        <v>0</v>
      </c>
      <c r="D12" s="247">
        <f>Input!$GL$13</f>
        <v>0</v>
      </c>
      <c r="E12" s="247">
        <f>Input!$GM$13</f>
        <v>0</v>
      </c>
      <c r="F12" s="247">
        <f>Input!$GN$13</f>
        <v>0</v>
      </c>
      <c r="G12" s="247">
        <f>Input!$GO$13</f>
        <v>0</v>
      </c>
      <c r="H12" s="248">
        <f>Input!$GP$13</f>
        <v>0</v>
      </c>
    </row>
    <row r="13" spans="1:50">
      <c r="A13" s="245" t="s">
        <v>1008</v>
      </c>
      <c r="B13" s="246" t="s">
        <v>1017</v>
      </c>
      <c r="C13" s="247">
        <f>Input!$GQ$13</f>
        <v>0</v>
      </c>
      <c r="D13" s="247">
        <f>Input!$GR$13</f>
        <v>0</v>
      </c>
      <c r="E13" s="247">
        <f>Input!$GS$13</f>
        <v>0</v>
      </c>
      <c r="F13" s="247">
        <f>Input!$GT$13</f>
        <v>0</v>
      </c>
      <c r="G13" s="247">
        <f>Input!$GU$13</f>
        <v>0</v>
      </c>
      <c r="H13" s="248">
        <f>Input!$GV$13</f>
        <v>0</v>
      </c>
    </row>
    <row r="14" spans="1:50">
      <c r="A14" s="245" t="s">
        <v>1008</v>
      </c>
      <c r="B14" s="246" t="s">
        <v>1018</v>
      </c>
      <c r="C14" s="247">
        <f>Input!$GW$13</f>
        <v>0</v>
      </c>
      <c r="D14" s="247">
        <f>Input!$GX$13</f>
        <v>0</v>
      </c>
      <c r="E14" s="247">
        <f>Input!$GY$13</f>
        <v>1151270</v>
      </c>
      <c r="F14" s="247">
        <f>Input!$GZ$13</f>
        <v>1151270</v>
      </c>
      <c r="G14" s="247">
        <f>Input!$HA$13</f>
        <v>0</v>
      </c>
      <c r="H14" s="248">
        <f>Input!$HB$13</f>
        <v>0</v>
      </c>
    </row>
    <row r="15" spans="1:50">
      <c r="A15" s="245" t="s">
        <v>1008</v>
      </c>
      <c r="B15" s="249" t="str">
        <f>Input!$HC$13</f>
        <v>Govenor's Emergency Education Relief Texas Grant</v>
      </c>
      <c r="C15" s="247">
        <f>Input!$HD$13</f>
        <v>0</v>
      </c>
      <c r="D15" s="247">
        <f>Input!$HE$13</f>
        <v>0</v>
      </c>
      <c r="E15" s="247">
        <f>Input!$HF$13</f>
        <v>0</v>
      </c>
      <c r="F15" s="247">
        <f>Input!$HG$13</f>
        <v>0</v>
      </c>
      <c r="G15" s="247">
        <f>Input!$HH$13</f>
        <v>0</v>
      </c>
      <c r="H15" s="248">
        <f>Input!$HI$13</f>
        <v>0</v>
      </c>
    </row>
    <row r="16" spans="1:50">
      <c r="A16" s="245" t="s">
        <v>1008</v>
      </c>
      <c r="B16" s="249">
        <f>Input!$HJ$13</f>
        <v>0</v>
      </c>
      <c r="C16" s="247">
        <f>Input!$HK$13</f>
        <v>0</v>
      </c>
      <c r="D16" s="247">
        <f>Input!$HL$13</f>
        <v>0</v>
      </c>
      <c r="E16" s="247">
        <f>Input!$HM$13</f>
        <v>0</v>
      </c>
      <c r="F16" s="247">
        <f>Input!$HN$13</f>
        <v>0</v>
      </c>
      <c r="G16" s="247">
        <f>Input!$HO$13</f>
        <v>0</v>
      </c>
      <c r="H16" s="248">
        <f>Input!$HP$13</f>
        <v>0</v>
      </c>
    </row>
    <row r="17" spans="1:50">
      <c r="A17" s="245" t="s">
        <v>1008</v>
      </c>
      <c r="B17" s="249">
        <f>Input!$HQ$13</f>
        <v>0</v>
      </c>
      <c r="C17" s="247">
        <f>Input!$HR$13</f>
        <v>0</v>
      </c>
      <c r="D17" s="247">
        <f>Input!$HS$13</f>
        <v>0</v>
      </c>
      <c r="E17" s="247">
        <f>Input!$HT$13</f>
        <v>0</v>
      </c>
      <c r="F17" s="247">
        <f>Input!$HU$13</f>
        <v>0</v>
      </c>
      <c r="G17" s="247">
        <f>Input!$HV$13</f>
        <v>0</v>
      </c>
      <c r="H17" s="248">
        <f>Input!$HW$13</f>
        <v>0</v>
      </c>
    </row>
    <row r="18" spans="1:50">
      <c r="A18" s="245" t="s">
        <v>1008</v>
      </c>
      <c r="B18" s="246" t="s">
        <v>1019</v>
      </c>
      <c r="C18" s="247">
        <f>Input!$HX$13</f>
        <v>0</v>
      </c>
      <c r="D18" s="247">
        <f>Input!$HY$13</f>
        <v>0</v>
      </c>
      <c r="E18" s="247">
        <f>Input!$HZ$13</f>
        <v>0</v>
      </c>
      <c r="F18" s="247">
        <f>Input!$IA$13</f>
        <v>0</v>
      </c>
      <c r="G18" s="247">
        <f>Input!$IB$13</f>
        <v>0</v>
      </c>
      <c r="H18" s="248">
        <f>Input!$IC$13</f>
        <v>0</v>
      </c>
    </row>
    <row r="19" spans="1:50" s="254" customFormat="1">
      <c r="A19" s="241" t="s">
        <v>1008</v>
      </c>
      <c r="B19" s="250" t="s">
        <v>1020</v>
      </c>
      <c r="C19" s="251">
        <f>SUM(C5:C18)</f>
        <v>5194610</v>
      </c>
      <c r="D19" s="251">
        <f t="shared" ref="D19:G19" si="0">SUM(D5:D18)</f>
        <v>4092392</v>
      </c>
      <c r="E19" s="251">
        <f t="shared" si="0"/>
        <v>1151270</v>
      </c>
      <c r="F19" s="251">
        <f t="shared" si="0"/>
        <v>2228903</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Input!$ID$13</f>
        <v>0</v>
      </c>
      <c r="D21" s="247">
        <f>Input!$IE$13</f>
        <v>0</v>
      </c>
      <c r="E21" s="247">
        <f>Input!$IF$13</f>
        <v>2597305</v>
      </c>
      <c r="F21" s="247">
        <f>Input!$IG$13</f>
        <v>2597305</v>
      </c>
      <c r="G21" s="247">
        <f>Input!$IH$13</f>
        <v>0</v>
      </c>
      <c r="H21" s="248">
        <f>Input!$II$13</f>
        <v>0</v>
      </c>
    </row>
    <row r="22" spans="1:50">
      <c r="A22" s="245" t="s">
        <v>1021</v>
      </c>
      <c r="B22" s="246" t="s">
        <v>1010</v>
      </c>
      <c r="C22" s="247">
        <f>Input!$IJ$13</f>
        <v>0</v>
      </c>
      <c r="D22" s="247">
        <f>Input!$IK$13</f>
        <v>0</v>
      </c>
      <c r="E22" s="247">
        <f>Input!$IL$13</f>
        <v>6995387</v>
      </c>
      <c r="F22" s="247">
        <f>Input!$IM$13</f>
        <v>3640725</v>
      </c>
      <c r="G22" s="247">
        <f>Input!$IN$13</f>
        <v>0</v>
      </c>
      <c r="H22" s="248">
        <f>Input!$IO$13</f>
        <v>0</v>
      </c>
    </row>
    <row r="23" spans="1:50">
      <c r="A23" s="245" t="s">
        <v>1021</v>
      </c>
      <c r="B23" s="246" t="s">
        <v>1011</v>
      </c>
      <c r="C23" s="247">
        <f>Input!$IP$13</f>
        <v>0</v>
      </c>
      <c r="D23" s="247">
        <f>Input!$IQ$13</f>
        <v>0</v>
      </c>
      <c r="E23" s="247">
        <f>Input!$IR$13</f>
        <v>0</v>
      </c>
      <c r="F23" s="247">
        <f>Input!$IS$13</f>
        <v>0</v>
      </c>
      <c r="G23" s="247">
        <f>Input!$IT$13</f>
        <v>0</v>
      </c>
      <c r="H23" s="248">
        <f>Input!$IU$13</f>
        <v>0</v>
      </c>
    </row>
    <row r="24" spans="1:50">
      <c r="A24" s="245" t="s">
        <v>1021</v>
      </c>
      <c r="B24" s="246" t="s">
        <v>1012</v>
      </c>
      <c r="C24" s="247">
        <f>Input!$IV$13</f>
        <v>0</v>
      </c>
      <c r="D24" s="247">
        <f>Input!$IW$13</f>
        <v>0</v>
      </c>
      <c r="E24" s="247">
        <f>Input!$IX$13</f>
        <v>0</v>
      </c>
      <c r="F24" s="247">
        <f>Input!$IY$13</f>
        <v>0</v>
      </c>
      <c r="G24" s="247">
        <f>Input!$IZ$13</f>
        <v>0</v>
      </c>
      <c r="H24" s="248">
        <f>Input!$JA$13</f>
        <v>0</v>
      </c>
    </row>
    <row r="25" spans="1:50">
      <c r="A25" s="245" t="s">
        <v>1021</v>
      </c>
      <c r="B25" s="246" t="s">
        <v>1013</v>
      </c>
      <c r="C25" s="247">
        <f>Input!$JB$13</f>
        <v>0</v>
      </c>
      <c r="D25" s="247">
        <f>Input!$JC$13</f>
        <v>0</v>
      </c>
      <c r="E25" s="247">
        <f>Input!$JD$13</f>
        <v>0</v>
      </c>
      <c r="F25" s="247">
        <f>Input!$JE$13</f>
        <v>0</v>
      </c>
      <c r="G25" s="247">
        <f>Input!$JF$13</f>
        <v>0</v>
      </c>
      <c r="H25" s="248">
        <f>Input!$JG$13</f>
        <v>0</v>
      </c>
    </row>
    <row r="26" spans="1:50">
      <c r="A26" s="245" t="s">
        <v>1021</v>
      </c>
      <c r="B26" s="246" t="s">
        <v>1014</v>
      </c>
      <c r="C26" s="247">
        <f>Input!$JH$13</f>
        <v>0</v>
      </c>
      <c r="D26" s="247">
        <f>Input!$JI$13</f>
        <v>0</v>
      </c>
      <c r="E26" s="247">
        <f>Input!$JJ$13</f>
        <v>0</v>
      </c>
      <c r="F26" s="247">
        <f>Input!$JK$13</f>
        <v>0</v>
      </c>
      <c r="G26" s="247">
        <f>Input!$JL$13</f>
        <v>0</v>
      </c>
      <c r="H26" s="248">
        <f>Input!$JM$13</f>
        <v>0</v>
      </c>
    </row>
    <row r="27" spans="1:50">
      <c r="A27" s="245" t="s">
        <v>1021</v>
      </c>
      <c r="B27" s="246" t="s">
        <v>1023</v>
      </c>
      <c r="C27" s="247">
        <f>Input!$JN$13</f>
        <v>0</v>
      </c>
      <c r="D27" s="247">
        <f>Input!$JO$13</f>
        <v>0</v>
      </c>
      <c r="E27" s="247">
        <f>Input!$JP$13</f>
        <v>0</v>
      </c>
      <c r="F27" s="247">
        <f>Input!$JQ$13</f>
        <v>0</v>
      </c>
      <c r="G27" s="247">
        <f>Input!$JR$13</f>
        <v>0</v>
      </c>
      <c r="H27" s="248">
        <f>Input!$JS$13</f>
        <v>0</v>
      </c>
    </row>
    <row r="28" spans="1:50" ht="30">
      <c r="A28" s="245" t="s">
        <v>1021</v>
      </c>
      <c r="B28" s="246" t="s">
        <v>1024</v>
      </c>
      <c r="C28" s="247">
        <f>Input!$JT$13</f>
        <v>0</v>
      </c>
      <c r="D28" s="247">
        <f>Input!$JU$13</f>
        <v>0</v>
      </c>
      <c r="E28" s="247">
        <f>Input!$JV$13</f>
        <v>0</v>
      </c>
      <c r="F28" s="247">
        <f>Input!$JW$13</f>
        <v>0</v>
      </c>
      <c r="G28" s="247">
        <f>Input!$JX$13</f>
        <v>0</v>
      </c>
      <c r="H28" s="248">
        <f>Input!$JY$13</f>
        <v>0</v>
      </c>
    </row>
    <row r="29" spans="1:50">
      <c r="A29" s="245" t="s">
        <v>1021</v>
      </c>
      <c r="B29" s="246" t="s">
        <v>1025</v>
      </c>
      <c r="C29" s="247">
        <f>Input!$JZ$13</f>
        <v>0</v>
      </c>
      <c r="D29" s="247">
        <f>Input!$KA$13</f>
        <v>0</v>
      </c>
      <c r="E29" s="247">
        <f>Input!$KB$13</f>
        <v>0</v>
      </c>
      <c r="F29" s="247">
        <f>Input!$KC$13</f>
        <v>0</v>
      </c>
      <c r="G29" s="247">
        <f>Input!$KD$13</f>
        <v>0</v>
      </c>
      <c r="H29" s="248">
        <f>Input!$KE$13</f>
        <v>0</v>
      </c>
    </row>
    <row r="30" spans="1:50">
      <c r="A30" s="245" t="s">
        <v>1021</v>
      </c>
      <c r="B30" s="249">
        <f>Input!$KF$13</f>
        <v>0</v>
      </c>
      <c r="C30" s="247">
        <f>Input!$KG$13</f>
        <v>0</v>
      </c>
      <c r="D30" s="247">
        <f>Input!$KH$13</f>
        <v>0</v>
      </c>
      <c r="E30" s="247">
        <f>Input!$KI$13</f>
        <v>0</v>
      </c>
      <c r="F30" s="247">
        <f>Input!$KJ$13</f>
        <v>0</v>
      </c>
      <c r="G30" s="247">
        <f>Input!$KK$13</f>
        <v>0</v>
      </c>
      <c r="H30" s="248">
        <f>Input!$KL$13</f>
        <v>0</v>
      </c>
    </row>
    <row r="31" spans="1:50">
      <c r="A31" s="245" t="s">
        <v>1021</v>
      </c>
      <c r="B31" s="249">
        <f>Input!$KM$13</f>
        <v>0</v>
      </c>
      <c r="C31" s="247">
        <f>Input!$KN$13</f>
        <v>0</v>
      </c>
      <c r="D31" s="247">
        <f>Input!$KO$13</f>
        <v>0</v>
      </c>
      <c r="E31" s="247">
        <f>Input!$KP$13</f>
        <v>0</v>
      </c>
      <c r="F31" s="247">
        <f>Input!$KQ$13</f>
        <v>0</v>
      </c>
      <c r="G31" s="247">
        <f>Input!$KR$13</f>
        <v>0</v>
      </c>
      <c r="H31" s="248">
        <f>Input!$KS$13</f>
        <v>0</v>
      </c>
    </row>
    <row r="32" spans="1:50">
      <c r="A32" s="245" t="s">
        <v>1021</v>
      </c>
      <c r="B32" s="249">
        <f>Input!$KT$13</f>
        <v>0</v>
      </c>
      <c r="C32" s="247">
        <f>Input!$KU$13</f>
        <v>0</v>
      </c>
      <c r="D32" s="247">
        <f>Input!$KV$13</f>
        <v>0</v>
      </c>
      <c r="E32" s="247">
        <f>Input!$KW$13</f>
        <v>0</v>
      </c>
      <c r="F32" s="247">
        <f>Input!$KX$13</f>
        <v>0</v>
      </c>
      <c r="G32" s="247">
        <f>Input!$KY$13</f>
        <v>0</v>
      </c>
      <c r="H32" s="248">
        <f>Input!$KZ$13</f>
        <v>0</v>
      </c>
    </row>
    <row r="33" spans="1:50">
      <c r="A33" s="245" t="s">
        <v>1021</v>
      </c>
      <c r="B33" s="246" t="s">
        <v>1019</v>
      </c>
      <c r="C33" s="247">
        <f>Input!$LA$13</f>
        <v>0</v>
      </c>
      <c r="D33" s="247">
        <f>Input!$LB$13</f>
        <v>0</v>
      </c>
      <c r="E33" s="247">
        <f>Input!$LC$13</f>
        <v>0</v>
      </c>
      <c r="F33" s="247">
        <f>Input!$LD$13</f>
        <v>0</v>
      </c>
      <c r="G33" s="247">
        <f>Input!$LE$13</f>
        <v>0</v>
      </c>
      <c r="H33" s="248">
        <f>Input!$LF$13</f>
        <v>0</v>
      </c>
    </row>
    <row r="34" spans="1:50" s="257" customFormat="1">
      <c r="A34" s="241" t="s">
        <v>1021</v>
      </c>
      <c r="B34" s="250" t="s">
        <v>1026</v>
      </c>
      <c r="C34" s="251">
        <f>SUM(C21:C33)</f>
        <v>0</v>
      </c>
      <c r="D34" s="251">
        <f t="shared" ref="D34:G34" si="1">SUM(D21:D33)</f>
        <v>0</v>
      </c>
      <c r="E34" s="251">
        <f t="shared" si="1"/>
        <v>9592692</v>
      </c>
      <c r="F34" s="251">
        <f t="shared" si="1"/>
        <v>6238030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Input!$LG$13</f>
        <v>0</v>
      </c>
      <c r="D36" s="247">
        <f>Input!$LH$13</f>
        <v>0</v>
      </c>
      <c r="E36" s="247">
        <f>Input!$LI$13</f>
        <v>8928942</v>
      </c>
      <c r="F36" s="247">
        <f>Input!$LJ$13</f>
        <v>0</v>
      </c>
      <c r="G36" s="247">
        <f>Input!$LK$13</f>
        <v>0</v>
      </c>
      <c r="H36" s="248">
        <f>Input!$LL$13</f>
        <v>0</v>
      </c>
    </row>
    <row r="37" spans="1:50">
      <c r="A37" s="245" t="s">
        <v>1027</v>
      </c>
      <c r="B37" s="246" t="s">
        <v>1010</v>
      </c>
      <c r="C37" s="247">
        <f>Input!$LM$13</f>
        <v>0</v>
      </c>
      <c r="D37" s="247">
        <f>Input!$LN$13</f>
        <v>0</v>
      </c>
      <c r="E37" s="247">
        <f>Input!$LO$13</f>
        <v>8617756</v>
      </c>
      <c r="F37" s="247">
        <f>Input!$LP$13</f>
        <v>34652</v>
      </c>
      <c r="G37" s="247">
        <f>Input!$LQ$13</f>
        <v>0</v>
      </c>
      <c r="H37" s="248">
        <f>Input!$LR$13</f>
        <v>0</v>
      </c>
    </row>
    <row r="38" spans="1:50">
      <c r="A38" s="245" t="s">
        <v>1027</v>
      </c>
      <c r="B38" s="246" t="s">
        <v>1011</v>
      </c>
      <c r="C38" s="247">
        <f>Input!$LS$13</f>
        <v>0</v>
      </c>
      <c r="D38" s="247">
        <f>Input!$LT$13</f>
        <v>0</v>
      </c>
      <c r="E38" s="247">
        <f>Input!$LU$13</f>
        <v>0</v>
      </c>
      <c r="F38" s="247">
        <f>Input!$LV$13</f>
        <v>0</v>
      </c>
      <c r="G38" s="247">
        <f>Input!$LW$13</f>
        <v>0</v>
      </c>
      <c r="H38" s="248">
        <f>Input!$LX$13</f>
        <v>0</v>
      </c>
    </row>
    <row r="39" spans="1:50">
      <c r="A39" s="245" t="s">
        <v>1027</v>
      </c>
      <c r="B39" s="246" t="s">
        <v>1012</v>
      </c>
      <c r="C39" s="247">
        <f>Input!$LY$13</f>
        <v>0</v>
      </c>
      <c r="D39" s="247">
        <f>Input!$LZ$13</f>
        <v>0</v>
      </c>
      <c r="E39" s="247">
        <f>Input!$MA$13</f>
        <v>0</v>
      </c>
      <c r="F39" s="247">
        <f>Input!$MB$13</f>
        <v>0</v>
      </c>
      <c r="G39" s="247">
        <f>Input!$MC$13</f>
        <v>0</v>
      </c>
      <c r="H39" s="248">
        <f>Input!$MD$13</f>
        <v>0</v>
      </c>
    </row>
    <row r="40" spans="1:50">
      <c r="A40" s="245" t="s">
        <v>1027</v>
      </c>
      <c r="B40" s="246" t="s">
        <v>1013</v>
      </c>
      <c r="C40" s="247">
        <f>Input!$ME$13</f>
        <v>0</v>
      </c>
      <c r="D40" s="247">
        <f>Input!$MF$13</f>
        <v>0</v>
      </c>
      <c r="E40" s="247">
        <f>Input!$MG$13</f>
        <v>0</v>
      </c>
      <c r="F40" s="247">
        <f>Input!$MH$13</f>
        <v>0</v>
      </c>
      <c r="G40" s="247">
        <f>Input!$MI$13</f>
        <v>0</v>
      </c>
      <c r="H40" s="248">
        <f>Input!$MJ$13</f>
        <v>0</v>
      </c>
    </row>
    <row r="41" spans="1:50">
      <c r="A41" s="245" t="s">
        <v>1027</v>
      </c>
      <c r="B41" s="246" t="s">
        <v>1014</v>
      </c>
      <c r="C41" s="247">
        <f>Input!$MK$13</f>
        <v>0</v>
      </c>
      <c r="D41" s="247">
        <f>Input!$ML$13</f>
        <v>0</v>
      </c>
      <c r="E41" s="247">
        <f>Input!$MM$13</f>
        <v>0</v>
      </c>
      <c r="F41" s="247">
        <f>Input!$MN$13</f>
        <v>0</v>
      </c>
      <c r="G41" s="247">
        <f>Input!$MO$13</f>
        <v>0</v>
      </c>
      <c r="H41" s="248">
        <f>Input!$MP$13</f>
        <v>0</v>
      </c>
    </row>
    <row r="42" spans="1:50">
      <c r="A42" s="245" t="s">
        <v>1027</v>
      </c>
      <c r="B42" s="246" t="s">
        <v>1023</v>
      </c>
      <c r="C42" s="247">
        <f>Input!$MQ$13</f>
        <v>0</v>
      </c>
      <c r="D42" s="247">
        <f>Input!$MR$13</f>
        <v>0</v>
      </c>
      <c r="E42" s="247">
        <f>Input!$MS$13</f>
        <v>0</v>
      </c>
      <c r="F42" s="247">
        <f>Input!$MT$13</f>
        <v>0</v>
      </c>
      <c r="G42" s="247">
        <f>Input!$MU$13</f>
        <v>0</v>
      </c>
      <c r="H42" s="248">
        <f>Input!$MV$13</f>
        <v>0</v>
      </c>
    </row>
    <row r="43" spans="1:50">
      <c r="A43" s="245" t="s">
        <v>1027</v>
      </c>
      <c r="B43" s="246" t="s">
        <v>1028</v>
      </c>
      <c r="C43" s="247">
        <f>Input!$MW$13</f>
        <v>0</v>
      </c>
      <c r="D43" s="247">
        <f>Input!$MX$13</f>
        <v>0</v>
      </c>
      <c r="E43" s="247">
        <f>Input!$MY$13</f>
        <v>0</v>
      </c>
      <c r="F43" s="247">
        <f>Input!$MZ$13</f>
        <v>0</v>
      </c>
      <c r="G43" s="247">
        <f>Input!$NA$13</f>
        <v>0</v>
      </c>
      <c r="H43" s="248">
        <f>Input!$NB$13</f>
        <v>0</v>
      </c>
    </row>
    <row r="44" spans="1:50">
      <c r="A44" s="245" t="s">
        <v>1027</v>
      </c>
      <c r="B44" s="249">
        <f>Input!$NC$13</f>
        <v>0</v>
      </c>
      <c r="C44" s="247">
        <f>Input!$ND$13</f>
        <v>0</v>
      </c>
      <c r="D44" s="247">
        <f>Input!$NE$13</f>
        <v>0</v>
      </c>
      <c r="E44" s="247">
        <f>Input!$NF$13</f>
        <v>0</v>
      </c>
      <c r="F44" s="247">
        <f>Input!$NG$13</f>
        <v>0</v>
      </c>
      <c r="G44" s="247">
        <f>Input!$NH$13</f>
        <v>0</v>
      </c>
      <c r="H44" s="248">
        <f>Input!$NI$13</f>
        <v>0</v>
      </c>
    </row>
    <row r="45" spans="1:50">
      <c r="A45" s="245" t="s">
        <v>1027</v>
      </c>
      <c r="B45" s="249">
        <f>Input!$NJ$13</f>
        <v>0</v>
      </c>
      <c r="C45" s="247">
        <f>Input!$NK$13</f>
        <v>0</v>
      </c>
      <c r="D45" s="247">
        <f>Input!$NL$13</f>
        <v>0</v>
      </c>
      <c r="E45" s="247">
        <f>Input!$NM$13</f>
        <v>0</v>
      </c>
      <c r="F45" s="247">
        <f>Input!$NN$13</f>
        <v>0</v>
      </c>
      <c r="G45" s="247">
        <f>Input!$NO$13</f>
        <v>0</v>
      </c>
      <c r="H45" s="248">
        <f>Input!$NP$13</f>
        <v>0</v>
      </c>
    </row>
    <row r="46" spans="1:50">
      <c r="A46" s="245" t="s">
        <v>1027</v>
      </c>
      <c r="B46" s="249">
        <f>Input!$NQ$13</f>
        <v>0</v>
      </c>
      <c r="C46" s="247">
        <f>Input!$NR$13</f>
        <v>0</v>
      </c>
      <c r="D46" s="247">
        <f>Input!$NS$13</f>
        <v>0</v>
      </c>
      <c r="E46" s="247">
        <f>Input!$NT$13</f>
        <v>0</v>
      </c>
      <c r="F46" s="247">
        <f>Input!$NU$13</f>
        <v>0</v>
      </c>
      <c r="G46" s="247">
        <f>Input!$NV$13</f>
        <v>0</v>
      </c>
      <c r="H46" s="248">
        <f>Input!$NW$13</f>
        <v>0</v>
      </c>
    </row>
    <row r="47" spans="1:50">
      <c r="A47" s="245" t="s">
        <v>1027</v>
      </c>
      <c r="B47" s="249">
        <f>Input!$NX$13</f>
        <v>0</v>
      </c>
      <c r="C47" s="247">
        <f>Input!$NY$13</f>
        <v>0</v>
      </c>
      <c r="D47" s="247">
        <f>Input!$NZ$13</f>
        <v>0</v>
      </c>
      <c r="E47" s="247">
        <f>Input!$OA$13</f>
        <v>0</v>
      </c>
      <c r="F47" s="247">
        <f>Input!$OB$13</f>
        <v>0</v>
      </c>
      <c r="G47" s="247">
        <f>Input!$OC$13</f>
        <v>0</v>
      </c>
      <c r="H47" s="248">
        <f>Input!$OD$13</f>
        <v>0</v>
      </c>
    </row>
    <row r="48" spans="1:50">
      <c r="A48" s="245" t="s">
        <v>1027</v>
      </c>
      <c r="B48" s="246" t="s">
        <v>1019</v>
      </c>
      <c r="C48" s="247">
        <f>Input!$OE$13</f>
        <v>0</v>
      </c>
      <c r="D48" s="247">
        <f>Input!$OF$13</f>
        <v>0</v>
      </c>
      <c r="E48" s="247">
        <f>Input!$OG$13</f>
        <v>0</v>
      </c>
      <c r="F48" s="247">
        <f>Input!$OH$13</f>
        <v>0</v>
      </c>
      <c r="G48" s="247">
        <f>Input!$OI$13</f>
        <v>0</v>
      </c>
      <c r="H48" s="248">
        <f>Input!$OJ$13</f>
        <v>0</v>
      </c>
    </row>
    <row r="49" spans="1:50" s="257" customFormat="1">
      <c r="A49" s="241" t="s">
        <v>1027</v>
      </c>
      <c r="B49" s="250" t="s">
        <v>1029</v>
      </c>
      <c r="C49" s="251">
        <f>SUM(C36:C48)</f>
        <v>0</v>
      </c>
      <c r="D49" s="251">
        <f t="shared" ref="D49:G49" si="2">SUM(D36:D48)</f>
        <v>0</v>
      </c>
      <c r="E49" s="251">
        <f t="shared" si="2"/>
        <v>17546698</v>
      </c>
      <c r="F49" s="251">
        <f t="shared" si="2"/>
        <v>34652</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Input!$OK$13</f>
        <v>0</v>
      </c>
      <c r="C51" s="247">
        <f>Input!$OL$13</f>
        <v>0</v>
      </c>
      <c r="D51" s="247">
        <f>Input!$OM$13</f>
        <v>0</v>
      </c>
      <c r="E51" s="247">
        <f>Input!$ON$13</f>
        <v>0</v>
      </c>
      <c r="F51" s="247">
        <f>Input!$OO$13</f>
        <v>0</v>
      </c>
      <c r="G51" s="247">
        <f>Input!$OP$13</f>
        <v>0</v>
      </c>
      <c r="H51" s="248">
        <f>Input!$OQ$13</f>
        <v>0</v>
      </c>
    </row>
    <row r="52" spans="1:50">
      <c r="A52" s="245" t="s">
        <v>1030</v>
      </c>
      <c r="B52" s="249">
        <f>Input!$OR$13</f>
        <v>0</v>
      </c>
      <c r="C52" s="247">
        <f>Input!$OS$13</f>
        <v>0</v>
      </c>
      <c r="D52" s="247">
        <f>Input!$OT$13</f>
        <v>0</v>
      </c>
      <c r="E52" s="247">
        <f>Input!$OU$13</f>
        <v>0</v>
      </c>
      <c r="F52" s="247">
        <f>Input!$OV$13</f>
        <v>0</v>
      </c>
      <c r="G52" s="247">
        <f>Input!$OW$13</f>
        <v>0</v>
      </c>
      <c r="H52" s="248">
        <f>Input!$OX$13</f>
        <v>0</v>
      </c>
    </row>
    <row r="53" spans="1:50">
      <c r="A53" s="245" t="s">
        <v>1030</v>
      </c>
      <c r="B53" s="249">
        <f>Input!$OY$13</f>
        <v>0</v>
      </c>
      <c r="C53" s="247">
        <f>Input!$OZ$13</f>
        <v>0</v>
      </c>
      <c r="D53" s="247">
        <f>Input!$PA$13</f>
        <v>0</v>
      </c>
      <c r="E53" s="247">
        <f>Input!$PB$13</f>
        <v>0</v>
      </c>
      <c r="F53" s="247">
        <f>Input!$PC$13</f>
        <v>0</v>
      </c>
      <c r="G53" s="247">
        <f>Input!$PD$13</f>
        <v>0</v>
      </c>
      <c r="H53" s="248">
        <f>Input!$PE$13</f>
        <v>0</v>
      </c>
    </row>
    <row r="54" spans="1:50">
      <c r="A54" s="245" t="s">
        <v>1030</v>
      </c>
      <c r="B54" s="249">
        <f>Input!$PF$13</f>
        <v>0</v>
      </c>
      <c r="C54" s="247">
        <f>Input!$PG$13</f>
        <v>0</v>
      </c>
      <c r="D54" s="247">
        <f>Input!$PH$13</f>
        <v>0</v>
      </c>
      <c r="E54" s="247">
        <f>Input!$PI$13</f>
        <v>0</v>
      </c>
      <c r="F54" s="247">
        <f>Input!$PJ$13</f>
        <v>0</v>
      </c>
      <c r="G54" s="247">
        <f>Input!$PK$13</f>
        <v>0</v>
      </c>
      <c r="H54" s="248">
        <f>Input!$PL$13</f>
        <v>0</v>
      </c>
    </row>
    <row r="55" spans="1:50">
      <c r="A55" s="245" t="s">
        <v>1030</v>
      </c>
      <c r="B55" s="249">
        <f>Input!$PM$13</f>
        <v>0</v>
      </c>
      <c r="C55" s="247">
        <f>Input!$PN$13</f>
        <v>0</v>
      </c>
      <c r="D55" s="247">
        <f>Input!$PO$13</f>
        <v>0</v>
      </c>
      <c r="E55" s="247">
        <f>Input!$PP$13</f>
        <v>0</v>
      </c>
      <c r="F55" s="247">
        <f>Input!$PQ$13</f>
        <v>0</v>
      </c>
      <c r="G55" s="247">
        <f>Input!$PR$13</f>
        <v>0</v>
      </c>
      <c r="H55" s="248">
        <f>Input!$PS$13</f>
        <v>0</v>
      </c>
    </row>
    <row r="56" spans="1:50">
      <c r="A56" s="245" t="s">
        <v>1030</v>
      </c>
      <c r="B56" s="249">
        <f>Input!$PT$13</f>
        <v>0</v>
      </c>
      <c r="C56" s="247">
        <f>Input!$PU$13</f>
        <v>0</v>
      </c>
      <c r="D56" s="247">
        <f>Input!$PV$13</f>
        <v>0</v>
      </c>
      <c r="E56" s="247">
        <f>Input!$PW$13</f>
        <v>0</v>
      </c>
      <c r="F56" s="247">
        <f>Input!$PX$13</f>
        <v>0</v>
      </c>
      <c r="G56" s="247">
        <f>Input!$PY$13</f>
        <v>0</v>
      </c>
      <c r="H56" s="248">
        <f>Input!$PZ$13</f>
        <v>0</v>
      </c>
    </row>
    <row r="57" spans="1:50">
      <c r="A57" s="245" t="s">
        <v>1030</v>
      </c>
      <c r="B57" s="249">
        <f>Input!$QA$13</f>
        <v>0</v>
      </c>
      <c r="C57" s="247">
        <f>Input!$QB$13</f>
        <v>0</v>
      </c>
      <c r="D57" s="247">
        <f>Input!$QC$13</f>
        <v>0</v>
      </c>
      <c r="E57" s="247">
        <f>Input!$QD$13</f>
        <v>0</v>
      </c>
      <c r="F57" s="247">
        <f>Input!$QE$13</f>
        <v>0</v>
      </c>
      <c r="G57" s="247">
        <f>Input!$QF$13</f>
        <v>0</v>
      </c>
      <c r="H57" s="248">
        <f>Input!$QG$13</f>
        <v>0</v>
      </c>
    </row>
    <row r="58" spans="1:50">
      <c r="A58" s="245" t="s">
        <v>1030</v>
      </c>
      <c r="B58" s="249">
        <f>Input!$QH$13</f>
        <v>0</v>
      </c>
      <c r="C58" s="247">
        <f>Input!$QI$13</f>
        <v>0</v>
      </c>
      <c r="D58" s="247">
        <f>Input!$QJ$13</f>
        <v>0</v>
      </c>
      <c r="E58" s="247">
        <f>Input!$QK$13</f>
        <v>0</v>
      </c>
      <c r="F58" s="247">
        <f>Input!$QL$13</f>
        <v>0</v>
      </c>
      <c r="G58" s="247">
        <f>Input!$QM$13</f>
        <v>0</v>
      </c>
      <c r="H58" s="248">
        <f>Input!$QN$13</f>
        <v>0</v>
      </c>
    </row>
    <row r="59" spans="1:50">
      <c r="A59" s="245" t="s">
        <v>1030</v>
      </c>
      <c r="B59" s="249">
        <f>Input!$QO$13</f>
        <v>0</v>
      </c>
      <c r="C59" s="247">
        <f>Input!$QP$13</f>
        <v>0</v>
      </c>
      <c r="D59" s="247">
        <f>Input!$QQ$13</f>
        <v>0</v>
      </c>
      <c r="E59" s="247">
        <f>Input!$QR$13</f>
        <v>0</v>
      </c>
      <c r="F59" s="247">
        <f>Input!$QS$13</f>
        <v>0</v>
      </c>
      <c r="G59" s="247">
        <f>Input!$QT$13</f>
        <v>0</v>
      </c>
      <c r="H59" s="248">
        <f>Input!$QU$13</f>
        <v>0</v>
      </c>
    </row>
    <row r="60" spans="1:50">
      <c r="A60" s="245" t="s">
        <v>1030</v>
      </c>
      <c r="B60" s="249">
        <f>Input!$QV$13</f>
        <v>0</v>
      </c>
      <c r="C60" s="247">
        <f>Input!$QW$13</f>
        <v>0</v>
      </c>
      <c r="D60" s="247">
        <f>Input!$QX$13</f>
        <v>0</v>
      </c>
      <c r="E60" s="247">
        <f>Input!$QY$13</f>
        <v>0</v>
      </c>
      <c r="F60" s="247">
        <f>Input!$QZ$13</f>
        <v>0</v>
      </c>
      <c r="G60" s="247">
        <f>Input!$RA$13</f>
        <v>0</v>
      </c>
      <c r="H60" s="248">
        <f>Input!$RB$13</f>
        <v>0</v>
      </c>
    </row>
    <row r="61" spans="1:50">
      <c r="A61" s="245" t="s">
        <v>1030</v>
      </c>
      <c r="B61" s="249">
        <f>Input!$RC$13</f>
        <v>0</v>
      </c>
      <c r="C61" s="247">
        <f>Input!$RD$13</f>
        <v>0</v>
      </c>
      <c r="D61" s="247">
        <f>Input!$RE$13</f>
        <v>0</v>
      </c>
      <c r="E61" s="247">
        <f>Input!$RF$13</f>
        <v>0</v>
      </c>
      <c r="F61" s="247">
        <f>Input!$RG$13</f>
        <v>0</v>
      </c>
      <c r="G61" s="247">
        <f>Input!$RH$13</f>
        <v>0</v>
      </c>
      <c r="H61" s="248">
        <f>Input!$RI$13</f>
        <v>0</v>
      </c>
    </row>
    <row r="62" spans="1:50">
      <c r="A62" s="245" t="s">
        <v>1030</v>
      </c>
      <c r="B62" s="249">
        <f>Input!$RJ$13</f>
        <v>0</v>
      </c>
      <c r="C62" s="247">
        <f>Input!$RK$13</f>
        <v>0</v>
      </c>
      <c r="D62" s="247">
        <f>Input!$RL$13</f>
        <v>0</v>
      </c>
      <c r="E62" s="247">
        <f>Input!$RM$13</f>
        <v>0</v>
      </c>
      <c r="F62" s="247">
        <f>Input!$RN$13</f>
        <v>0</v>
      </c>
      <c r="G62" s="247">
        <f>Input!$RO$13</f>
        <v>0</v>
      </c>
      <c r="H62" s="248">
        <f>Input!$RP$13</f>
        <v>0</v>
      </c>
    </row>
    <row r="63" spans="1:50">
      <c r="A63" s="245" t="s">
        <v>1030</v>
      </c>
      <c r="B63" s="246" t="s">
        <v>1019</v>
      </c>
      <c r="C63" s="247">
        <f>Input!$RQ$13</f>
        <v>0</v>
      </c>
      <c r="D63" s="247">
        <f>Input!$RR$13</f>
        <v>0</v>
      </c>
      <c r="E63" s="247">
        <f>Input!$RS$13</f>
        <v>0</v>
      </c>
      <c r="F63" s="247">
        <f>Input!$RT$13</f>
        <v>0</v>
      </c>
      <c r="G63" s="247">
        <f>Input!$RU$13</f>
        <v>0</v>
      </c>
      <c r="H63" s="248">
        <f>Input!$RV$13</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Input!$RW$13</f>
        <v>0</v>
      </c>
      <c r="C66" s="247">
        <f>Input!$RX$13</f>
        <v>0</v>
      </c>
      <c r="D66" s="247">
        <f>Input!$RY$13</f>
        <v>0</v>
      </c>
      <c r="E66" s="247">
        <f>Input!$RZ$13</f>
        <v>0</v>
      </c>
      <c r="F66" s="247">
        <f>Input!$SA$13</f>
        <v>0</v>
      </c>
      <c r="G66" s="247">
        <f>Input!$SB$13</f>
        <v>0</v>
      </c>
      <c r="H66" s="248">
        <f>Input!$SC$13</f>
        <v>0</v>
      </c>
    </row>
    <row r="67" spans="1:50">
      <c r="A67" s="245" t="s">
        <v>1032</v>
      </c>
      <c r="B67" s="249">
        <f>Input!$SD$13</f>
        <v>0</v>
      </c>
      <c r="C67" s="247">
        <f>Input!$SE$13</f>
        <v>0</v>
      </c>
      <c r="D67" s="247">
        <f>Input!$SF$13</f>
        <v>0</v>
      </c>
      <c r="E67" s="247">
        <f>Input!$SG$13</f>
        <v>0</v>
      </c>
      <c r="F67" s="247">
        <f>Input!$SH$13</f>
        <v>0</v>
      </c>
      <c r="G67" s="247">
        <f>Input!$SI$13</f>
        <v>0</v>
      </c>
      <c r="H67" s="248">
        <f>Input!$SJ$13</f>
        <v>0</v>
      </c>
    </row>
    <row r="68" spans="1:50">
      <c r="A68" s="245" t="s">
        <v>1032</v>
      </c>
      <c r="B68" s="249">
        <f>Input!$SK$13</f>
        <v>0</v>
      </c>
      <c r="C68" s="247">
        <f>Input!$SL$13</f>
        <v>0</v>
      </c>
      <c r="D68" s="247">
        <f>Input!$SM$13</f>
        <v>0</v>
      </c>
      <c r="E68" s="247">
        <f>Input!$SN$13</f>
        <v>0</v>
      </c>
      <c r="F68" s="247">
        <f>Input!$SO$13</f>
        <v>0</v>
      </c>
      <c r="G68" s="247">
        <f>Input!$SP$13</f>
        <v>0</v>
      </c>
      <c r="H68" s="248">
        <f>Input!$SQ$13</f>
        <v>0</v>
      </c>
    </row>
    <row r="69" spans="1:50">
      <c r="A69" s="245" t="s">
        <v>1032</v>
      </c>
      <c r="B69" s="249">
        <f>Input!$SR$13</f>
        <v>0</v>
      </c>
      <c r="C69" s="247">
        <f>Input!$SS$13</f>
        <v>0</v>
      </c>
      <c r="D69" s="247">
        <f>Input!$ST$13</f>
        <v>0</v>
      </c>
      <c r="E69" s="247">
        <f>Input!$SU$13</f>
        <v>0</v>
      </c>
      <c r="F69" s="247">
        <f>Input!$SV$13</f>
        <v>0</v>
      </c>
      <c r="G69" s="247">
        <f>Input!$SW$13</f>
        <v>0</v>
      </c>
      <c r="H69" s="248">
        <f>Input!$SX$13</f>
        <v>0</v>
      </c>
    </row>
    <row r="70" spans="1:50">
      <c r="A70" s="245" t="s">
        <v>1032</v>
      </c>
      <c r="B70" s="249">
        <f>Input!$SY$13</f>
        <v>0</v>
      </c>
      <c r="C70" s="247">
        <f>Input!$SZ$13</f>
        <v>0</v>
      </c>
      <c r="D70" s="247">
        <f>Input!$TA$13</f>
        <v>0</v>
      </c>
      <c r="E70" s="247">
        <f>Input!$TB$13</f>
        <v>0</v>
      </c>
      <c r="F70" s="247">
        <f>Input!$TC$13</f>
        <v>0</v>
      </c>
      <c r="G70" s="247">
        <f>Input!$TD$13</f>
        <v>0</v>
      </c>
      <c r="H70" s="248">
        <f>Input!$TE$13</f>
        <v>0</v>
      </c>
    </row>
    <row r="71" spans="1:50">
      <c r="A71" s="245" t="s">
        <v>1032</v>
      </c>
      <c r="B71" s="249">
        <f>Input!$TF$13</f>
        <v>0</v>
      </c>
      <c r="C71" s="247">
        <f>Input!$TG$13</f>
        <v>0</v>
      </c>
      <c r="D71" s="247">
        <f>Input!$TH$13</f>
        <v>0</v>
      </c>
      <c r="E71" s="247">
        <f>Input!$TI$13</f>
        <v>0</v>
      </c>
      <c r="F71" s="247">
        <f>Input!$TJ$13</f>
        <v>0</v>
      </c>
      <c r="G71" s="247">
        <f>Input!$TK$13</f>
        <v>0</v>
      </c>
      <c r="H71" s="248">
        <f>Input!$TL$13</f>
        <v>0</v>
      </c>
    </row>
    <row r="72" spans="1:50">
      <c r="A72" s="245" t="s">
        <v>1032</v>
      </c>
      <c r="B72" s="249">
        <f>Input!$TM$13</f>
        <v>0</v>
      </c>
      <c r="C72" s="247">
        <f>Input!$TN$13</f>
        <v>0</v>
      </c>
      <c r="D72" s="247">
        <f>Input!$TO$13</f>
        <v>0</v>
      </c>
      <c r="E72" s="247">
        <f>Input!$TP$13</f>
        <v>0</v>
      </c>
      <c r="F72" s="247">
        <f>Input!$TQ$13</f>
        <v>0</v>
      </c>
      <c r="G72" s="247">
        <f>Input!$TR$13</f>
        <v>0</v>
      </c>
      <c r="H72" s="248">
        <f>Input!$TS$13</f>
        <v>0</v>
      </c>
    </row>
    <row r="73" spans="1:50">
      <c r="A73" s="245" t="s">
        <v>1032</v>
      </c>
      <c r="B73" s="249">
        <f>Input!$TT$13</f>
        <v>0</v>
      </c>
      <c r="C73" s="247">
        <f>Input!$TU$13</f>
        <v>0</v>
      </c>
      <c r="D73" s="247">
        <f>Input!$TV$13</f>
        <v>0</v>
      </c>
      <c r="E73" s="247">
        <f>Input!$TW$13</f>
        <v>0</v>
      </c>
      <c r="F73" s="247">
        <f>Input!$TX$13</f>
        <v>0</v>
      </c>
      <c r="G73" s="247">
        <f>Input!$TY$13</f>
        <v>0</v>
      </c>
      <c r="H73" s="248">
        <f>Input!$TZ$13</f>
        <v>0</v>
      </c>
    </row>
    <row r="74" spans="1:50">
      <c r="A74" s="245" t="s">
        <v>1032</v>
      </c>
      <c r="B74" s="249">
        <f>Input!$UA$13</f>
        <v>0</v>
      </c>
      <c r="C74" s="247">
        <f>Input!$UB$13</f>
        <v>0</v>
      </c>
      <c r="D74" s="247">
        <f>Input!$UC$13</f>
        <v>0</v>
      </c>
      <c r="E74" s="247">
        <f>Input!$UD$13</f>
        <v>0</v>
      </c>
      <c r="F74" s="247">
        <f>Input!$UE$13</f>
        <v>0</v>
      </c>
      <c r="G74" s="247">
        <f>Input!$UF$13</f>
        <v>0</v>
      </c>
      <c r="H74" s="248">
        <f>Input!$UG$13</f>
        <v>0</v>
      </c>
    </row>
    <row r="75" spans="1:50">
      <c r="A75" s="245" t="s">
        <v>1032</v>
      </c>
      <c r="B75" s="249">
        <f>Input!$UH$13</f>
        <v>0</v>
      </c>
      <c r="C75" s="247">
        <f>Input!$UI$13</f>
        <v>0</v>
      </c>
      <c r="D75" s="247">
        <f>Input!$UJ$13</f>
        <v>0</v>
      </c>
      <c r="E75" s="247">
        <f>Input!$UK$13</f>
        <v>0</v>
      </c>
      <c r="F75" s="247">
        <f>Input!$UL$13</f>
        <v>0</v>
      </c>
      <c r="G75" s="247">
        <f>Input!$UM$13</f>
        <v>0</v>
      </c>
      <c r="H75" s="248">
        <f>Input!$UN$13</f>
        <v>0</v>
      </c>
    </row>
    <row r="76" spans="1:50">
      <c r="A76" s="245" t="s">
        <v>1032</v>
      </c>
      <c r="B76" s="249">
        <f>Input!$UO$13</f>
        <v>0</v>
      </c>
      <c r="C76" s="247">
        <f>Input!$UP$13</f>
        <v>0</v>
      </c>
      <c r="D76" s="247">
        <f>Input!$UQ$13</f>
        <v>0</v>
      </c>
      <c r="E76" s="247">
        <f>Input!$UR$13</f>
        <v>0</v>
      </c>
      <c r="F76" s="247">
        <f>Input!$US$13</f>
        <v>0</v>
      </c>
      <c r="G76" s="247">
        <f>Input!$UT$13</f>
        <v>0</v>
      </c>
      <c r="H76" s="248">
        <f>Input!$UU$13</f>
        <v>0</v>
      </c>
    </row>
    <row r="77" spans="1:50">
      <c r="A77" s="245" t="s">
        <v>1032</v>
      </c>
      <c r="B77" s="249">
        <f>Input!$UV$13</f>
        <v>0</v>
      </c>
      <c r="C77" s="247">
        <f>Input!$UW$13</f>
        <v>0</v>
      </c>
      <c r="D77" s="247">
        <f>Input!$UX$13</f>
        <v>0</v>
      </c>
      <c r="E77" s="247">
        <f>Input!$UY$13</f>
        <v>0</v>
      </c>
      <c r="F77" s="247">
        <f>Input!$UZ$13</f>
        <v>0</v>
      </c>
      <c r="G77" s="247">
        <f>Input!$VA$13</f>
        <v>0</v>
      </c>
      <c r="H77" s="248">
        <f>Input!$VB$13</f>
        <v>0</v>
      </c>
    </row>
    <row r="78" spans="1:50">
      <c r="A78" s="245" t="s">
        <v>1032</v>
      </c>
      <c r="B78" s="249">
        <f>Input!$VC$13</f>
        <v>0</v>
      </c>
      <c r="C78" s="247">
        <f>Input!$VD$13</f>
        <v>0</v>
      </c>
      <c r="D78" s="247">
        <f>Input!$VE$13</f>
        <v>0</v>
      </c>
      <c r="E78" s="247">
        <f>Input!$VF$13</f>
        <v>0</v>
      </c>
      <c r="F78" s="247">
        <f>Input!$VG$13</f>
        <v>0</v>
      </c>
      <c r="G78" s="247">
        <f>Input!$VH$13</f>
        <v>0</v>
      </c>
      <c r="H78" s="248">
        <f>Input!$VI$13</f>
        <v>0</v>
      </c>
    </row>
    <row r="79" spans="1:50">
      <c r="A79" s="245" t="s">
        <v>1032</v>
      </c>
      <c r="B79" s="246" t="s">
        <v>1019</v>
      </c>
      <c r="C79" s="247">
        <f>Input!$VJ$13</f>
        <v>0</v>
      </c>
      <c r="D79" s="247">
        <f>Input!$VK$13</f>
        <v>0</v>
      </c>
      <c r="E79" s="247">
        <f>Input!$VL$13</f>
        <v>0</v>
      </c>
      <c r="F79" s="247">
        <f>Input!$VM$13</f>
        <v>0</v>
      </c>
      <c r="G79" s="247">
        <f>Input!$VN$13</f>
        <v>0</v>
      </c>
      <c r="H79" s="248">
        <f>Input!$VO$13</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Input!$VP$13</f>
        <v>0</v>
      </c>
      <c r="C82" s="247">
        <f>Input!$VQ$13</f>
        <v>0</v>
      </c>
      <c r="D82" s="247">
        <f>Input!$VR$13</f>
        <v>0</v>
      </c>
      <c r="E82" s="247">
        <f>Input!$VS$13</f>
        <v>0</v>
      </c>
      <c r="F82" s="247">
        <f>Input!$VT$13</f>
        <v>0</v>
      </c>
      <c r="G82" s="247">
        <f>Input!$VU$13</f>
        <v>0</v>
      </c>
      <c r="H82" s="248">
        <f>Input!$VV$13</f>
        <v>0</v>
      </c>
    </row>
    <row r="83" spans="1:50">
      <c r="A83" s="245" t="s">
        <v>138</v>
      </c>
      <c r="B83" s="249">
        <f>Input!$VW$13</f>
        <v>0</v>
      </c>
      <c r="C83" s="247">
        <f>Input!$VX$13</f>
        <v>0</v>
      </c>
      <c r="D83" s="247">
        <f>Input!$VY$13</f>
        <v>0</v>
      </c>
      <c r="E83" s="247">
        <f>Input!$VZ$13</f>
        <v>0</v>
      </c>
      <c r="F83" s="247">
        <f>Input!$WA$13</f>
        <v>0</v>
      </c>
      <c r="G83" s="247">
        <f>Input!$WB$13</f>
        <v>0</v>
      </c>
      <c r="H83" s="248">
        <f>Input!$WC$13</f>
        <v>0</v>
      </c>
    </row>
    <row r="84" spans="1:50">
      <c r="A84" s="245" t="s">
        <v>138</v>
      </c>
      <c r="B84" s="249">
        <f>Input!$WD$13</f>
        <v>0</v>
      </c>
      <c r="C84" s="247">
        <f>Input!$WE$13</f>
        <v>0</v>
      </c>
      <c r="D84" s="247">
        <f>Input!$WF$13</f>
        <v>0</v>
      </c>
      <c r="E84" s="247">
        <f>Input!$WG$13</f>
        <v>0</v>
      </c>
      <c r="F84" s="247">
        <f>Input!$WH$13</f>
        <v>0</v>
      </c>
      <c r="G84" s="247">
        <f>Input!$WI$13</f>
        <v>0</v>
      </c>
      <c r="H84" s="248">
        <f>Input!$WJ$13</f>
        <v>0</v>
      </c>
    </row>
    <row r="85" spans="1:50">
      <c r="A85" s="245" t="s">
        <v>138</v>
      </c>
      <c r="B85" s="249">
        <f>Input!$WK$13</f>
        <v>0</v>
      </c>
      <c r="C85" s="247">
        <f>Input!$WL$13</f>
        <v>0</v>
      </c>
      <c r="D85" s="247">
        <f>Input!$WM$13</f>
        <v>0</v>
      </c>
      <c r="E85" s="247">
        <f>Input!$WN$13</f>
        <v>0</v>
      </c>
      <c r="F85" s="247">
        <f>Input!$WO$13</f>
        <v>0</v>
      </c>
      <c r="G85" s="247">
        <f>Input!$WP$13</f>
        <v>0</v>
      </c>
      <c r="H85" s="248">
        <f>Input!$WQ$13</f>
        <v>0</v>
      </c>
    </row>
    <row r="86" spans="1:50">
      <c r="A86" s="245" t="s">
        <v>138</v>
      </c>
      <c r="B86" s="249">
        <f>Input!$WR$13</f>
        <v>0</v>
      </c>
      <c r="C86" s="247">
        <f>Input!$WS$13</f>
        <v>0</v>
      </c>
      <c r="D86" s="247">
        <f>Input!$WT$13</f>
        <v>0</v>
      </c>
      <c r="E86" s="247">
        <f>Input!$WU$13</f>
        <v>0</v>
      </c>
      <c r="F86" s="247">
        <f>Input!$WV$13</f>
        <v>0</v>
      </c>
      <c r="G86" s="247">
        <f>Input!$WW$13</f>
        <v>0</v>
      </c>
      <c r="H86" s="248">
        <f>Input!$WX$13</f>
        <v>0</v>
      </c>
    </row>
    <row r="87" spans="1:50">
      <c r="A87" s="245" t="s">
        <v>138</v>
      </c>
      <c r="B87" s="249">
        <f>Input!$WY$13</f>
        <v>0</v>
      </c>
      <c r="C87" s="247">
        <f>Input!$WZ$13</f>
        <v>0</v>
      </c>
      <c r="D87" s="247">
        <f>Input!$XA$13</f>
        <v>0</v>
      </c>
      <c r="E87" s="247">
        <f>Input!$XB$13</f>
        <v>0</v>
      </c>
      <c r="F87" s="247">
        <f>Input!$XC$13</f>
        <v>0</v>
      </c>
      <c r="G87" s="247">
        <f>Input!$XD$13</f>
        <v>0</v>
      </c>
      <c r="H87" s="248">
        <f>Input!$XE$13</f>
        <v>0</v>
      </c>
    </row>
    <row r="88" spans="1:50">
      <c r="A88" s="245" t="s">
        <v>138</v>
      </c>
      <c r="B88" s="249">
        <f>Input!$XF$13</f>
        <v>0</v>
      </c>
      <c r="C88" s="247">
        <f>Input!$XG$13</f>
        <v>0</v>
      </c>
      <c r="D88" s="247">
        <f>Input!$XH$13</f>
        <v>0</v>
      </c>
      <c r="E88" s="247">
        <f>Input!$XI$13</f>
        <v>0</v>
      </c>
      <c r="F88" s="247">
        <f>Input!$XJ$13</f>
        <v>0</v>
      </c>
      <c r="G88" s="247">
        <f>Input!$XK$13</f>
        <v>0</v>
      </c>
      <c r="H88" s="248">
        <f>Input!$XL$13</f>
        <v>0</v>
      </c>
    </row>
    <row r="89" spans="1:50">
      <c r="A89" s="245" t="s">
        <v>138</v>
      </c>
      <c r="B89" s="249">
        <f>Input!$XM$13</f>
        <v>0</v>
      </c>
      <c r="C89" s="247">
        <f>Input!$XN$13</f>
        <v>0</v>
      </c>
      <c r="D89" s="247">
        <f>Input!$XO$13</f>
        <v>0</v>
      </c>
      <c r="E89" s="247">
        <f>Input!$XP$13</f>
        <v>0</v>
      </c>
      <c r="F89" s="247">
        <f>Input!$XQ$13</f>
        <v>0</v>
      </c>
      <c r="G89" s="247">
        <f>Input!$XR$13</f>
        <v>0</v>
      </c>
      <c r="H89" s="248">
        <f>Input!$XS$13</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Input!$XT$13</f>
        <v>0</v>
      </c>
      <c r="D93" s="247">
        <f>Input!$XU$13</f>
        <v>0</v>
      </c>
      <c r="E93" s="247">
        <f>Input!$XV$13</f>
        <v>0</v>
      </c>
      <c r="F93" s="247">
        <f>Input!$XW$13</f>
        <v>0</v>
      </c>
      <c r="G93" s="247">
        <f>Input!$XX$13</f>
        <v>0</v>
      </c>
      <c r="H93" s="248">
        <f>Input!$XY$13</f>
        <v>0</v>
      </c>
    </row>
    <row r="94" spans="1:50" ht="47.25">
      <c r="A94" s="245" t="s">
        <v>1038</v>
      </c>
      <c r="B94" s="210" t="s">
        <v>1039</v>
      </c>
      <c r="C94" s="247">
        <f>Input!$XZ$13</f>
        <v>0</v>
      </c>
      <c r="D94" s="247">
        <f>Input!$YA$13</f>
        <v>0</v>
      </c>
      <c r="E94" s="247">
        <f>Input!$YB$13</f>
        <v>0</v>
      </c>
      <c r="F94" s="247">
        <f>Input!$YC$13</f>
        <v>0</v>
      </c>
      <c r="G94" s="247">
        <f>Input!$YD$13</f>
        <v>0</v>
      </c>
      <c r="H94" s="248">
        <f>Input!$YE$13</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5194610</v>
      </c>
      <c r="D97" s="251">
        <f t="shared" ref="D97:G97" si="7">D95+D90+D80+D64+D49+D34+D19</f>
        <v>4092392</v>
      </c>
      <c r="E97" s="251">
        <f t="shared" si="7"/>
        <v>28290660</v>
      </c>
      <c r="F97" s="251">
        <f t="shared" si="7"/>
        <v>8501585</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'TAMUC Uses'!C67</f>
        <v>4092392</v>
      </c>
      <c r="E99" s="259"/>
      <c r="F99" s="259">
        <f>'TAMUC Uses'!D67</f>
        <v>8501585</v>
      </c>
      <c r="G99" s="259">
        <f>'TAMUC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5194610</v>
      </c>
      <c r="D106" s="175">
        <f>SUM(D5:D18)+SUM(D21:D33)+SUM(D36:D48)+SUM(D51:D63)+SUM(D66:D79)+SUM(D82:D89)+SUM(D93:D94)</f>
        <v>4092392</v>
      </c>
      <c r="E106" s="175">
        <f>SUM(E5:E18)+SUM(E21:E33)+SUM(E36:E48)+SUM(E51:E63)+SUM(E66:E79)+SUM(E82:E89)+SUM(E93:E94)</f>
        <v>28290660</v>
      </c>
      <c r="F106" s="175">
        <f>SUM(F5:F18)+SUM(F21:F33)+SUM(F36:F48)+SUM(F51:F63)+SUM(F66:F79)+SUM(F82:F89)+SUM(F93:F94)</f>
        <v>8501585</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46079247</v>
      </c>
    </row>
    <row r="111" spans="1:50">
      <c r="E111" s="312">
        <f>'TAMUC Uses'!D80</f>
        <v>12598974</v>
      </c>
    </row>
    <row r="112" spans="1:50">
      <c r="E112" s="313">
        <f>Input!F13</f>
        <v>11163</v>
      </c>
    </row>
    <row r="113" spans="5:5">
      <c r="E113" s="175">
        <f>SUM(E110:E112)</f>
        <v>58689384</v>
      </c>
    </row>
    <row r="114" spans="5:5">
      <c r="E114" s="175">
        <f>Input!G13</f>
        <v>58689384</v>
      </c>
    </row>
    <row r="115" spans="5:5">
      <c r="E115" s="175">
        <f>E114-E113</f>
        <v>0</v>
      </c>
    </row>
    <row r="116" spans="5:5">
      <c r="E116" s="314" t="str">
        <f>IF(E115&lt;&gt;0,"Out of Balance","Balanced")</f>
        <v>Balanced</v>
      </c>
    </row>
  </sheetData>
  <mergeCells count="1">
    <mergeCell ref="A97:B97"/>
  </mergeCells>
  <conditionalFormatting sqref="F100">
    <cfRule type="expression" dxfId="423" priority="10">
      <formula>$F$100&lt;&gt;0</formula>
    </cfRule>
  </conditionalFormatting>
  <conditionalFormatting sqref="G100">
    <cfRule type="expression" dxfId="422" priority="9">
      <formula>$G$100&lt;&gt;0</formula>
    </cfRule>
  </conditionalFormatting>
  <conditionalFormatting sqref="F102">
    <cfRule type="expression" dxfId="421" priority="8">
      <formula>$F$102&lt;&gt;""</formula>
    </cfRule>
  </conditionalFormatting>
  <conditionalFormatting sqref="G102">
    <cfRule type="expression" dxfId="420" priority="7">
      <formula>$G$102&lt;&gt;""</formula>
    </cfRule>
  </conditionalFormatting>
  <conditionalFormatting sqref="D100">
    <cfRule type="expression" dxfId="419" priority="6">
      <formula>$D$100&lt;&gt;0</formula>
    </cfRule>
  </conditionalFormatting>
  <conditionalFormatting sqref="D102">
    <cfRule type="expression" dxfId="418" priority="5">
      <formula>$D$102&lt;&gt;""</formula>
    </cfRule>
  </conditionalFormatting>
  <conditionalFormatting sqref="C102">
    <cfRule type="expression" dxfId="417" priority="4">
      <formula>$C$102&lt;&gt;""</formula>
    </cfRule>
  </conditionalFormatting>
  <conditionalFormatting sqref="E102">
    <cfRule type="expression" dxfId="416" priority="3">
      <formula>$E$102&lt;&gt;""</formula>
    </cfRule>
  </conditionalFormatting>
  <conditionalFormatting sqref="H2">
    <cfRule type="expression" dxfId="415" priority="2">
      <formula>OR($C$100&lt;&gt;0,$D$100&lt;&gt;0,$E$100&lt;&gt;0,$F$100&lt;&gt;0,$G$100&lt;&gt;0)</formula>
    </cfRule>
  </conditionalFormatting>
  <conditionalFormatting sqref="H1">
    <cfRule type="expression" dxfId="41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0F55A-0924-4FB0-BC48-F06AC19A0239}">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Input!$B$23</f>
        <v>Texas A&amp;M University - Texarkana</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Input!$N$23</f>
        <v>376624</v>
      </c>
      <c r="D6" s="188">
        <f>Input!$O$23</f>
        <v>1005389</v>
      </c>
      <c r="E6" s="188">
        <f>Input!$P$23</f>
        <v>0</v>
      </c>
      <c r="F6" s="189">
        <f>Input!$Q$23</f>
        <v>0</v>
      </c>
    </row>
    <row r="7" spans="1:6" ht="15.75">
      <c r="A7" s="190" t="s">
        <v>936</v>
      </c>
      <c r="B7" s="191" t="s">
        <v>938</v>
      </c>
      <c r="C7" s="192">
        <f>Input!$R$23</f>
        <v>255</v>
      </c>
      <c r="D7" s="192">
        <f>Input!$S$23</f>
        <v>1026</v>
      </c>
      <c r="E7" s="193"/>
      <c r="F7" s="194" t="str">
        <f>Input!$T$23</f>
        <v>Duplicated</v>
      </c>
    </row>
    <row r="8" spans="1:6" ht="15.75">
      <c r="A8" s="195" t="s">
        <v>940</v>
      </c>
      <c r="B8" s="196" t="s">
        <v>941</v>
      </c>
      <c r="C8" s="187">
        <f>Input!$U$23</f>
        <v>356574</v>
      </c>
      <c r="D8" s="188">
        <f>Input!$V$23</f>
        <v>0</v>
      </c>
      <c r="E8" s="188">
        <f>Input!$W$23</f>
        <v>0</v>
      </c>
      <c r="F8" s="189">
        <f>Input!$X$23</f>
        <v>0</v>
      </c>
    </row>
    <row r="9" spans="1:6" ht="15.75">
      <c r="A9" s="190" t="s">
        <v>940</v>
      </c>
      <c r="B9" s="191" t="s">
        <v>938</v>
      </c>
      <c r="C9" s="192">
        <f>Input!$Y$23</f>
        <v>166</v>
      </c>
      <c r="D9" s="192">
        <f>Input!$Z$23</f>
        <v>0</v>
      </c>
      <c r="E9" s="193"/>
      <c r="F9" s="194" t="str">
        <f>Input!$AA$23</f>
        <v>Duplicated</v>
      </c>
    </row>
    <row r="10" spans="1:6" ht="15.75">
      <c r="A10" s="195" t="s">
        <v>942</v>
      </c>
      <c r="B10" s="196" t="s">
        <v>943</v>
      </c>
      <c r="C10" s="187">
        <f>Input!$AB$23</f>
        <v>0</v>
      </c>
      <c r="D10" s="188">
        <f>Input!$AC$23</f>
        <v>0</v>
      </c>
      <c r="E10" s="188">
        <f>Input!$AD$23</f>
        <v>0</v>
      </c>
      <c r="F10" s="189">
        <f>Input!$AE$23</f>
        <v>0</v>
      </c>
    </row>
    <row r="11" spans="1:6" ht="15.75">
      <c r="A11" s="190" t="s">
        <v>942</v>
      </c>
      <c r="B11" s="191" t="s">
        <v>938</v>
      </c>
      <c r="C11" s="192">
        <f>Input!$AF$23</f>
        <v>0</v>
      </c>
      <c r="D11" s="192">
        <f>Input!$AG$23</f>
        <v>0</v>
      </c>
      <c r="E11" s="193"/>
      <c r="F11" s="194">
        <f>Input!$AH$23</f>
        <v>0</v>
      </c>
    </row>
    <row r="12" spans="1:6" ht="31.5">
      <c r="A12" s="195" t="s">
        <v>944</v>
      </c>
      <c r="B12" s="196" t="s">
        <v>945</v>
      </c>
      <c r="C12" s="187">
        <f>Input!$AI$23</f>
        <v>0</v>
      </c>
      <c r="D12" s="188">
        <f>Input!$AJ$23</f>
        <v>0</v>
      </c>
      <c r="E12" s="188">
        <f>Input!$AK$23</f>
        <v>0</v>
      </c>
      <c r="F12" s="189">
        <f>Input!$AL$23</f>
        <v>0</v>
      </c>
    </row>
    <row r="13" spans="1:6" ht="15.75">
      <c r="A13" s="190" t="s">
        <v>944</v>
      </c>
      <c r="B13" s="191" t="s">
        <v>938</v>
      </c>
      <c r="C13" s="192">
        <f>Input!$AM$23</f>
        <v>0</v>
      </c>
      <c r="D13" s="192">
        <f>Input!$AN$23</f>
        <v>0</v>
      </c>
      <c r="E13" s="193"/>
      <c r="F13" s="194">
        <f>Input!$AO$23</f>
        <v>0</v>
      </c>
    </row>
    <row r="14" spans="1:6" ht="31.5">
      <c r="A14" s="195" t="s">
        <v>946</v>
      </c>
      <c r="B14" s="196" t="s">
        <v>947</v>
      </c>
      <c r="C14" s="187">
        <f>Input!$AP$23</f>
        <v>0</v>
      </c>
      <c r="D14" s="188">
        <f>Input!$AQ$23</f>
        <v>0</v>
      </c>
      <c r="E14" s="188">
        <f>Input!$AR$23</f>
        <v>0</v>
      </c>
      <c r="F14" s="189">
        <f>Input!$AS$23</f>
        <v>0</v>
      </c>
    </row>
    <row r="15" spans="1:6" ht="15.75">
      <c r="A15" s="190" t="s">
        <v>946</v>
      </c>
      <c r="B15" s="191" t="s">
        <v>938</v>
      </c>
      <c r="C15" s="192">
        <f>Input!$AT$23</f>
        <v>0</v>
      </c>
      <c r="D15" s="192">
        <f>Input!$AU$23</f>
        <v>0</v>
      </c>
      <c r="E15" s="193"/>
      <c r="F15" s="194">
        <f>Input!$AV$23</f>
        <v>0</v>
      </c>
    </row>
    <row r="16" spans="1:6" ht="63">
      <c r="A16" s="195" t="s">
        <v>948</v>
      </c>
      <c r="B16" s="196" t="s">
        <v>949</v>
      </c>
      <c r="C16" s="187">
        <f>Input!$AW$23</f>
        <v>0</v>
      </c>
      <c r="D16" s="188">
        <f>Input!$AX$23</f>
        <v>0</v>
      </c>
      <c r="E16" s="188">
        <f>Input!$AY$23</f>
        <v>0</v>
      </c>
      <c r="F16" s="189">
        <f>Input!$AZ$23</f>
        <v>0</v>
      </c>
    </row>
    <row r="17" spans="1:6" ht="15.75">
      <c r="A17" s="190" t="s">
        <v>948</v>
      </c>
      <c r="B17" s="191" t="s">
        <v>938</v>
      </c>
      <c r="C17" s="192">
        <f>Input!$BA$23</f>
        <v>0</v>
      </c>
      <c r="D17" s="192">
        <f>Input!$BB$23</f>
        <v>0</v>
      </c>
      <c r="E17" s="193"/>
      <c r="F17" s="194">
        <f>Input!$BC$23</f>
        <v>0</v>
      </c>
    </row>
    <row r="18" spans="1:6" ht="15.75">
      <c r="A18" s="195" t="s">
        <v>950</v>
      </c>
      <c r="B18" s="196" t="s">
        <v>951</v>
      </c>
      <c r="C18" s="187">
        <f>Input!$BD$23</f>
        <v>0</v>
      </c>
      <c r="D18" s="188">
        <f>Input!$BE$23</f>
        <v>660150</v>
      </c>
      <c r="E18" s="188">
        <f>Input!$BF$23</f>
        <v>0</v>
      </c>
      <c r="F18" s="189">
        <f>Input!$BG$23</f>
        <v>0</v>
      </c>
    </row>
    <row r="19" spans="1:6" ht="15.75">
      <c r="A19" s="190" t="s">
        <v>950</v>
      </c>
      <c r="B19" s="191" t="s">
        <v>938</v>
      </c>
      <c r="C19" s="192">
        <f>Input!$BH$23</f>
        <v>0</v>
      </c>
      <c r="D19" s="192">
        <f>Input!$BI$23</f>
        <v>450</v>
      </c>
      <c r="E19" s="193"/>
      <c r="F19" s="194" t="str">
        <f>Input!$BJ$23</f>
        <v>Duplicated</v>
      </c>
    </row>
    <row r="20" spans="1:6" ht="15.75">
      <c r="A20" s="195"/>
      <c r="B20" s="197" t="s">
        <v>952</v>
      </c>
      <c r="C20" s="198">
        <f t="shared" ref="C20:E21" si="0">C18+C16+C14+C12+C10+C8+C6</f>
        <v>733198</v>
      </c>
      <c r="D20" s="198">
        <f t="shared" si="0"/>
        <v>1665539</v>
      </c>
      <c r="E20" s="198">
        <f t="shared" si="0"/>
        <v>0</v>
      </c>
      <c r="F20" s="199"/>
    </row>
    <row r="21" spans="1:6" ht="15.75">
      <c r="A21" s="195"/>
      <c r="B21" s="200" t="s">
        <v>953</v>
      </c>
      <c r="C21" s="201">
        <f t="shared" si="0"/>
        <v>421</v>
      </c>
      <c r="D21" s="201">
        <f t="shared" si="0"/>
        <v>1476</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Input!$BK$23</f>
        <v>0</v>
      </c>
      <c r="D24" s="188">
        <f>Input!$BL$23</f>
        <v>0</v>
      </c>
      <c r="E24" s="188">
        <f>Input!$BM$23</f>
        <v>0</v>
      </c>
      <c r="F24" s="189">
        <f>Input!$BN$23</f>
        <v>0</v>
      </c>
    </row>
    <row r="25" spans="1:6" ht="31.5">
      <c r="A25" s="195" t="s">
        <v>957</v>
      </c>
      <c r="B25" s="196" t="s">
        <v>958</v>
      </c>
      <c r="C25" s="187">
        <f>Input!$BO$23</f>
        <v>0</v>
      </c>
      <c r="D25" s="188">
        <f>Input!$BP$23</f>
        <v>1180</v>
      </c>
      <c r="E25" s="188">
        <f>Input!$BQ$23</f>
        <v>0</v>
      </c>
      <c r="F25" s="189" t="str">
        <f>Input!$BR$23</f>
        <v>costs of student workers to assist with distance learning</v>
      </c>
    </row>
    <row r="26" spans="1:6" ht="47.25">
      <c r="A26" s="195" t="s">
        <v>959</v>
      </c>
      <c r="B26" s="208" t="s">
        <v>960</v>
      </c>
      <c r="C26" s="187">
        <f>Input!$BS$23</f>
        <v>0</v>
      </c>
      <c r="D26" s="188">
        <f>Input!$BT$23</f>
        <v>0</v>
      </c>
      <c r="E26" s="188">
        <f>Input!$BU$23</f>
        <v>0</v>
      </c>
      <c r="F26" s="189">
        <f>Input!$BV$23</f>
        <v>0</v>
      </c>
    </row>
    <row r="27" spans="1:6" ht="31.5">
      <c r="A27" s="195" t="s">
        <v>961</v>
      </c>
      <c r="B27" s="196" t="s">
        <v>962</v>
      </c>
      <c r="C27" s="187">
        <f>Input!$BW$23</f>
        <v>0</v>
      </c>
      <c r="D27" s="188">
        <f>Input!$BX$23</f>
        <v>0</v>
      </c>
      <c r="E27" s="188">
        <f>Input!$BY$23</f>
        <v>0</v>
      </c>
      <c r="F27" s="189">
        <f>Input!$BZ$23</f>
        <v>0</v>
      </c>
    </row>
    <row r="28" spans="1:6" ht="31.5">
      <c r="A28" s="209" t="s">
        <v>963</v>
      </c>
      <c r="B28" s="210" t="s">
        <v>964</v>
      </c>
      <c r="C28" s="187">
        <f>Input!$CA$23</f>
        <v>0</v>
      </c>
      <c r="D28" s="188">
        <f>Input!$CB$23</f>
        <v>169617</v>
      </c>
      <c r="E28" s="188">
        <f>Input!$CC$23</f>
        <v>22637</v>
      </c>
      <c r="F28" s="189">
        <f>Input!$CD$23</f>
        <v>0</v>
      </c>
    </row>
    <row r="29" spans="1:6" ht="15.75">
      <c r="A29" s="211"/>
      <c r="B29" s="212" t="s">
        <v>965</v>
      </c>
      <c r="C29" s="213">
        <f>SUM(C24:C28)</f>
        <v>0</v>
      </c>
      <c r="D29" s="213">
        <f t="shared" ref="D29:E29" si="1">SUM(D24:D28)</f>
        <v>170797</v>
      </c>
      <c r="E29" s="213">
        <f t="shared" si="1"/>
        <v>22637</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Input!$CE$23</f>
        <v>0</v>
      </c>
      <c r="D32" s="188">
        <f>Input!$CF$23</f>
        <v>21181</v>
      </c>
      <c r="E32" s="188">
        <f>Input!$CG$23</f>
        <v>0</v>
      </c>
      <c r="F32" s="189" t="str">
        <f>Input!$CH$23</f>
        <v>includes costs of hotel rooms used for quarantining students $8,863</v>
      </c>
    </row>
    <row r="33" spans="1:6" ht="15.75">
      <c r="A33" s="195" t="s">
        <v>969</v>
      </c>
      <c r="B33" s="196" t="s">
        <v>1216</v>
      </c>
      <c r="C33" s="187">
        <f>Input!$CI$23</f>
        <v>0</v>
      </c>
      <c r="D33" s="188">
        <f>Input!$CJ$23</f>
        <v>46260</v>
      </c>
      <c r="E33" s="188">
        <f>Input!$CK$23</f>
        <v>0</v>
      </c>
      <c r="F33" s="189" t="str">
        <f>Input!$CL$23</f>
        <v>includes costs of hotel rooms used for quarantining students $8,863</v>
      </c>
    </row>
    <row r="34" spans="1:6" ht="31.5">
      <c r="A34" s="195" t="s">
        <v>970</v>
      </c>
      <c r="B34" s="196" t="s">
        <v>971</v>
      </c>
      <c r="C34" s="187">
        <f>Input!$CM$23</f>
        <v>0</v>
      </c>
      <c r="D34" s="188">
        <f>Input!$CN$23</f>
        <v>0</v>
      </c>
      <c r="E34" s="188">
        <f>Input!$CO$23</f>
        <v>0</v>
      </c>
      <c r="F34" s="189">
        <f>Input!$CP$23</f>
        <v>0</v>
      </c>
    </row>
    <row r="35" spans="1:6" ht="31.5">
      <c r="A35" s="211" t="s">
        <v>972</v>
      </c>
      <c r="B35" s="196" t="s">
        <v>973</v>
      </c>
      <c r="C35" s="187">
        <f>Input!$CQ$23</f>
        <v>0</v>
      </c>
      <c r="D35" s="188">
        <f>Input!$CR$23</f>
        <v>0</v>
      </c>
      <c r="E35" s="188">
        <f>Input!$CS$23</f>
        <v>0</v>
      </c>
      <c r="F35" s="189">
        <f>Input!$CT$23</f>
        <v>0</v>
      </c>
    </row>
    <row r="36" spans="1:6" ht="15.75">
      <c r="A36" s="211"/>
      <c r="B36" s="212" t="s">
        <v>965</v>
      </c>
      <c r="C36" s="213">
        <f>SUM(C32:C35)</f>
        <v>0</v>
      </c>
      <c r="D36" s="213">
        <f t="shared" ref="D36:E36" si="2">SUM(D32:D35)</f>
        <v>67441</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Input!$CU$23</f>
        <v>0</v>
      </c>
      <c r="D39" s="188">
        <f>Input!$CV$23</f>
        <v>1500753</v>
      </c>
      <c r="E39" s="188">
        <f>Input!$CW$23</f>
        <v>0</v>
      </c>
      <c r="F39" s="189">
        <f>Input!$CX$23</f>
        <v>0</v>
      </c>
    </row>
    <row r="40" spans="1:6" ht="47.25">
      <c r="A40" s="195" t="s">
        <v>977</v>
      </c>
      <c r="B40" s="196" t="s">
        <v>978</v>
      </c>
      <c r="C40" s="187">
        <f>Input!$CY$23</f>
        <v>0</v>
      </c>
      <c r="D40" s="188">
        <f>Input!$CZ$23</f>
        <v>0</v>
      </c>
      <c r="E40" s="188">
        <f>Input!$DA$23</f>
        <v>0</v>
      </c>
      <c r="F40" s="189">
        <f>Input!$DB$23</f>
        <v>0</v>
      </c>
    </row>
    <row r="41" spans="1:6" ht="15.75">
      <c r="A41" s="209" t="s">
        <v>979</v>
      </c>
      <c r="B41" s="210" t="s">
        <v>980</v>
      </c>
      <c r="C41" s="187">
        <f>Input!$DC$23</f>
        <v>0</v>
      </c>
      <c r="D41" s="188">
        <f>Input!$DD$23</f>
        <v>0</v>
      </c>
      <c r="E41" s="188">
        <f>Input!$DE$23</f>
        <v>0</v>
      </c>
      <c r="F41" s="189">
        <f>Input!$DF$23</f>
        <v>0</v>
      </c>
    </row>
    <row r="42" spans="1:6" ht="15.75">
      <c r="A42" s="211"/>
      <c r="B42" s="212" t="s">
        <v>965</v>
      </c>
      <c r="C42" s="213">
        <f>SUM(C39:C41)</f>
        <v>0</v>
      </c>
      <c r="D42" s="213">
        <f t="shared" ref="D42:E42" si="3">SUM(D39:D41)</f>
        <v>1500753</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Input!$DG$23</f>
        <v>0</v>
      </c>
      <c r="D45" s="188">
        <f>Input!$DH$23</f>
        <v>0</v>
      </c>
      <c r="E45" s="188">
        <f>Input!$DI$23</f>
        <v>0</v>
      </c>
      <c r="F45" s="189">
        <f>Input!$DJ$23</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Input!$DK$23</f>
        <v>0</v>
      </c>
      <c r="D48" s="188">
        <f>Input!$DL$23</f>
        <v>0</v>
      </c>
      <c r="E48" s="188">
        <f>Input!$DM$23</f>
        <v>0</v>
      </c>
      <c r="F48" s="189">
        <f>Input!$DN$23</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Input!$DO$23</f>
        <v>0</v>
      </c>
      <c r="D52" s="188">
        <f>Input!$DP$23</f>
        <v>246169</v>
      </c>
      <c r="E52" s="188">
        <f>Input!$DQ$23</f>
        <v>0</v>
      </c>
      <c r="F52" s="189" t="str">
        <f>Input!$DR$23</f>
        <v>Indirect costs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Input!$DS$23</f>
        <v>0</v>
      </c>
      <c r="D55" s="188">
        <f>Input!$DT$23</f>
        <v>168568</v>
      </c>
      <c r="E55" s="188">
        <f>Input!$DU$23</f>
        <v>0</v>
      </c>
      <c r="F55" s="189">
        <f>Input!$DV$23</f>
        <v>0</v>
      </c>
    </row>
    <row r="56" spans="1:6" ht="15.75">
      <c r="A56" s="308" t="s">
        <v>986</v>
      </c>
      <c r="B56" s="191" t="s">
        <v>990</v>
      </c>
      <c r="C56" s="192">
        <f>Input!$DW$23</f>
        <v>0</v>
      </c>
      <c r="D56" s="192">
        <f>Input!$DX$23</f>
        <v>40</v>
      </c>
      <c r="E56" s="193"/>
      <c r="F56" s="194" t="str">
        <f>Input!$DY$23</f>
        <v>Duplicated</v>
      </c>
    </row>
    <row r="57" spans="1:6" ht="31.5">
      <c r="A57" s="305" t="s">
        <v>1213</v>
      </c>
      <c r="B57" s="210" t="s">
        <v>991</v>
      </c>
      <c r="C57" s="187">
        <f>Input!$DZ$23</f>
        <v>0</v>
      </c>
      <c r="D57" s="188">
        <f>Input!$EA$23</f>
        <v>163085</v>
      </c>
      <c r="E57" s="188">
        <f>Input!$EB$23</f>
        <v>0</v>
      </c>
      <c r="F57" s="189">
        <f>Input!$EC$23</f>
        <v>0</v>
      </c>
    </row>
    <row r="58" spans="1:6" ht="15.75">
      <c r="A58" s="308" t="s">
        <v>1213</v>
      </c>
      <c r="B58" s="191" t="s">
        <v>990</v>
      </c>
      <c r="C58" s="192">
        <f>Input!$ED$23</f>
        <v>0</v>
      </c>
      <c r="D58" s="192">
        <f>Input!$EE$23</f>
        <v>159</v>
      </c>
      <c r="E58" s="193"/>
      <c r="F58" s="194" t="str">
        <f>Input!$EF$23</f>
        <v>Duplicated</v>
      </c>
    </row>
    <row r="59" spans="1:6" ht="31.5">
      <c r="A59" s="305" t="s">
        <v>1214</v>
      </c>
      <c r="B59" s="210" t="s">
        <v>992</v>
      </c>
      <c r="C59" s="187">
        <f>Input!$EG$23</f>
        <v>0</v>
      </c>
      <c r="D59" s="188">
        <f>Input!$EH$23</f>
        <v>3500</v>
      </c>
      <c r="E59" s="188">
        <f>Input!$EI$23</f>
        <v>0</v>
      </c>
      <c r="F59" s="189">
        <f>Input!$EJ$23</f>
        <v>0</v>
      </c>
    </row>
    <row r="60" spans="1:6" ht="15.75">
      <c r="A60" s="308" t="s">
        <v>1214</v>
      </c>
      <c r="B60" s="191" t="s">
        <v>990</v>
      </c>
      <c r="C60" s="192">
        <f>Input!$EK$23</f>
        <v>0</v>
      </c>
      <c r="D60" s="192">
        <f>Input!$EL$23</f>
        <v>0</v>
      </c>
      <c r="E60" s="193"/>
      <c r="F60" s="194">
        <f>Input!$EM$23</f>
        <v>0</v>
      </c>
    </row>
    <row r="61" spans="1:6" ht="15.75">
      <c r="A61" s="305"/>
      <c r="B61" s="197" t="s">
        <v>952</v>
      </c>
      <c r="C61" s="198">
        <f>C59+C57+C55</f>
        <v>0</v>
      </c>
      <c r="D61" s="198">
        <f t="shared" ref="D61:E62" si="4">D59+D57+D55</f>
        <v>335153</v>
      </c>
      <c r="E61" s="198">
        <f t="shared" si="4"/>
        <v>0</v>
      </c>
      <c r="F61" s="189"/>
    </row>
    <row r="62" spans="1:6" ht="15.75">
      <c r="A62" s="308"/>
      <c r="B62" s="191" t="s">
        <v>953</v>
      </c>
      <c r="C62" s="219">
        <f>C60+C58+C56</f>
        <v>0</v>
      </c>
      <c r="D62" s="219">
        <f t="shared" si="4"/>
        <v>199</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Input!$EN$23</f>
        <v>0</v>
      </c>
      <c r="D65" s="187">
        <f>Input!$EO$23</f>
        <v>0</v>
      </c>
      <c r="E65" s="187">
        <f>Input!$EP$23</f>
        <v>0</v>
      </c>
      <c r="F65" s="189">
        <f>Input!$EQ$23</f>
        <v>0</v>
      </c>
    </row>
    <row r="66" spans="1:6" ht="15.75">
      <c r="A66" s="202"/>
      <c r="B66" s="215"/>
      <c r="C66" s="220"/>
      <c r="D66" s="221"/>
      <c r="E66" s="222"/>
      <c r="F66" s="199"/>
    </row>
    <row r="67" spans="1:6" ht="15.75">
      <c r="A67" s="195"/>
      <c r="B67" s="223" t="s">
        <v>995</v>
      </c>
      <c r="C67" s="224">
        <f>C65+C61+C52+C49+C45+C42+C36+C29+C20</f>
        <v>733198</v>
      </c>
      <c r="D67" s="224">
        <f t="shared" ref="D67:E67" si="5">D65+D61+D52+D49+D45+D42+D36+D29+D20</f>
        <v>3985852</v>
      </c>
      <c r="E67" s="224">
        <f t="shared" si="5"/>
        <v>22637</v>
      </c>
      <c r="F67" s="225"/>
    </row>
    <row r="68" spans="1:6" ht="15.75">
      <c r="A68" s="195"/>
      <c r="B68" s="223" t="s">
        <v>996</v>
      </c>
      <c r="C68" s="224">
        <f>C62+C21</f>
        <v>421</v>
      </c>
      <c r="D68" s="224">
        <f>D62+D21</f>
        <v>1675</v>
      </c>
      <c r="E68" s="224"/>
      <c r="F68" s="225"/>
    </row>
    <row r="69" spans="1:6" ht="15.75">
      <c r="A69" s="226"/>
      <c r="B69" s="227"/>
      <c r="C69" s="228"/>
      <c r="D69" s="228"/>
      <c r="E69" s="228"/>
      <c r="F69" s="206"/>
    </row>
    <row r="70" spans="1:6" s="205" customFormat="1" ht="15.75">
      <c r="B70" s="229" t="s">
        <v>997</v>
      </c>
      <c r="C70" s="230">
        <f>'TAMUT Fed'!D97</f>
        <v>733198</v>
      </c>
      <c r="D70" s="231">
        <f>'TAMUT Fed'!F97</f>
        <v>3985852</v>
      </c>
      <c r="E70" s="231">
        <f>'TAMUT Fed'!G97</f>
        <v>22637</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733198</v>
      </c>
      <c r="D76" s="235">
        <f>SUM(D6,D8,D10,D12,D14,D16,D18,)+SUM(D24:D28)+SUM(D32:D35)+SUM(D39:D41)+D45+D48+D52+SUM(D55,D57,D59)+D65</f>
        <v>3985852</v>
      </c>
      <c r="E76" s="235">
        <f>SUM(E6,E8,E10,E12,E14,E16,E18,)+SUM(E24:E28)+SUM(E32:E35)+SUM(E39:E41)+E45+E48+E52+SUM(E55,E57,E59)+E65</f>
        <v>22637</v>
      </c>
      <c r="F76" s="206"/>
    </row>
    <row r="77" spans="1:6" s="205" customFormat="1" ht="15.75">
      <c r="B77" s="232" t="s">
        <v>1001</v>
      </c>
      <c r="C77" s="236">
        <f>SUM(C7,C9,C11,C13,C15,C17,C19)+SUM(C56,C58,C60)</f>
        <v>421</v>
      </c>
      <c r="D77" s="236">
        <f>SUM(D7,D9,D11,D13,D15,D17,D19)+SUM(D56,D58,D60)</f>
        <v>1675</v>
      </c>
      <c r="E77" s="217"/>
      <c r="F77" s="206"/>
    </row>
    <row r="78" spans="1:6" s="205" customFormat="1" ht="15.75">
      <c r="B78" s="232"/>
      <c r="C78" s="235">
        <f>SUM(C76:C77)</f>
        <v>733619</v>
      </c>
      <c r="D78" s="235">
        <f>SUM(D76:D77)</f>
        <v>3987527</v>
      </c>
      <c r="E78" s="235">
        <f>SUM(E76:E77)</f>
        <v>22637</v>
      </c>
      <c r="F78" s="206"/>
    </row>
    <row r="79" spans="1:6" s="205" customFormat="1" ht="15.75">
      <c r="B79" s="232"/>
      <c r="C79" s="204"/>
      <c r="F79" s="206"/>
    </row>
    <row r="80" spans="1:6" s="205" customFormat="1" ht="15.75">
      <c r="B80" s="232"/>
      <c r="C80" s="204"/>
      <c r="D80" s="237">
        <f>D78+C78+E78</f>
        <v>4743783</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413" priority="10">
      <formula>$C$71&lt;&gt;0</formula>
    </cfRule>
  </conditionalFormatting>
  <conditionalFormatting sqref="D71">
    <cfRule type="expression" dxfId="412" priority="8">
      <formula>$D$71&lt;&gt;0</formula>
    </cfRule>
  </conditionalFormatting>
  <conditionalFormatting sqref="E71">
    <cfRule type="expression" dxfId="411" priority="7">
      <formula>$E$71&lt;&gt;0</formula>
    </cfRule>
  </conditionalFormatting>
  <conditionalFormatting sqref="C73">
    <cfRule type="expression" dxfId="410" priority="5">
      <formula>$C$73&lt;&gt;""</formula>
    </cfRule>
  </conditionalFormatting>
  <conditionalFormatting sqref="D73">
    <cfRule type="expression" dxfId="409" priority="4">
      <formula>$D$73&lt;&gt;""</formula>
    </cfRule>
  </conditionalFormatting>
  <conditionalFormatting sqref="E73">
    <cfRule type="expression" dxfId="408" priority="3">
      <formula>$E$73&lt;&gt;""</formula>
    </cfRule>
  </conditionalFormatting>
  <conditionalFormatting sqref="F2">
    <cfRule type="expression" dxfId="407" priority="2">
      <formula>OR($C$71&lt;&gt;0,$D$71&lt;&gt;0,$E$71&lt;&gt;0)</formula>
    </cfRule>
  </conditionalFormatting>
  <conditionalFormatting sqref="F1">
    <cfRule type="expression" dxfId="40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F5A6E-D409-4565-9305-CD7D18D42948}">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Input!$B$23</f>
        <v>Texas A&amp;M University - Texarkana</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Input!$EU$23</f>
        <v>762501</v>
      </c>
      <c r="D5" s="247">
        <f>Input!$EV$23</f>
        <v>376624</v>
      </c>
      <c r="E5" s="247">
        <f>Input!$EW$23</f>
        <v>0</v>
      </c>
      <c r="F5" s="247">
        <f>Input!$EX$23</f>
        <v>385877</v>
      </c>
      <c r="G5" s="247">
        <f>Input!$EY$23</f>
        <v>0</v>
      </c>
      <c r="H5" s="248">
        <f>Input!$EZ$23</f>
        <v>0</v>
      </c>
    </row>
    <row r="6" spans="1:50">
      <c r="A6" s="245" t="s">
        <v>1008</v>
      </c>
      <c r="B6" s="246" t="s">
        <v>1010</v>
      </c>
      <c r="C6" s="247">
        <f>Input!$FA$23</f>
        <v>762500</v>
      </c>
      <c r="D6" s="247">
        <f>Input!$FB$23</f>
        <v>356574</v>
      </c>
      <c r="E6" s="247">
        <f>Input!$FC$23</f>
        <v>0</v>
      </c>
      <c r="F6" s="247">
        <f>Input!$FD$23</f>
        <v>405926</v>
      </c>
      <c r="G6" s="247">
        <f>Input!$FE$23</f>
        <v>0</v>
      </c>
      <c r="H6" s="248">
        <f>Input!$FF$23</f>
        <v>0</v>
      </c>
    </row>
    <row r="7" spans="1:50">
      <c r="A7" s="245" t="s">
        <v>1008</v>
      </c>
      <c r="B7" s="246" t="s">
        <v>1011</v>
      </c>
      <c r="C7" s="247">
        <f>Input!$FG$23</f>
        <v>0</v>
      </c>
      <c r="D7" s="247">
        <f>Input!$FH$23</f>
        <v>0</v>
      </c>
      <c r="E7" s="247">
        <f>Input!$FI$23</f>
        <v>0</v>
      </c>
      <c r="F7" s="247">
        <f>Input!$FJ$23</f>
        <v>0</v>
      </c>
      <c r="G7" s="247">
        <f>Input!$FK$23</f>
        <v>0</v>
      </c>
      <c r="H7" s="248">
        <f>Input!$FL$23</f>
        <v>0</v>
      </c>
    </row>
    <row r="8" spans="1:50">
      <c r="A8" s="245" t="s">
        <v>1008</v>
      </c>
      <c r="B8" s="246" t="s">
        <v>1012</v>
      </c>
      <c r="C8" s="247">
        <f>Input!$FM$23</f>
        <v>0</v>
      </c>
      <c r="D8" s="247">
        <f>Input!$FN$23</f>
        <v>0</v>
      </c>
      <c r="E8" s="247">
        <f>Input!$FO$23</f>
        <v>0</v>
      </c>
      <c r="F8" s="247">
        <f>Input!$FP$23</f>
        <v>0</v>
      </c>
      <c r="G8" s="247">
        <f>Input!$FQ$23</f>
        <v>0</v>
      </c>
      <c r="H8" s="248">
        <f>Input!$FR$23</f>
        <v>0</v>
      </c>
    </row>
    <row r="9" spans="1:50">
      <c r="A9" s="245" t="s">
        <v>1008</v>
      </c>
      <c r="B9" s="246" t="s">
        <v>1013</v>
      </c>
      <c r="C9" s="247">
        <f>Input!$FS$23</f>
        <v>0</v>
      </c>
      <c r="D9" s="247">
        <f>Input!$FT$23</f>
        <v>0</v>
      </c>
      <c r="E9" s="247">
        <f>Input!$FU$23</f>
        <v>0</v>
      </c>
      <c r="F9" s="247">
        <f>Input!$FV$23</f>
        <v>0</v>
      </c>
      <c r="G9" s="247">
        <f>Input!$FW$23</f>
        <v>0</v>
      </c>
      <c r="H9" s="248">
        <f>Input!$FX$23</f>
        <v>0</v>
      </c>
    </row>
    <row r="10" spans="1:50">
      <c r="A10" s="245" t="s">
        <v>1008</v>
      </c>
      <c r="B10" s="246" t="s">
        <v>1014</v>
      </c>
      <c r="C10" s="247">
        <f>Input!$FY$23</f>
        <v>73978</v>
      </c>
      <c r="D10" s="247">
        <f>Input!$FZ$23</f>
        <v>0</v>
      </c>
      <c r="E10" s="247">
        <f>Input!$GA$23</f>
        <v>0</v>
      </c>
      <c r="F10" s="247">
        <f>Input!$GB$23</f>
        <v>41428</v>
      </c>
      <c r="G10" s="247">
        <f>Input!$GC$23</f>
        <v>0</v>
      </c>
      <c r="H10" s="248">
        <f>Input!$GD$23</f>
        <v>0</v>
      </c>
    </row>
    <row r="11" spans="1:50">
      <c r="A11" s="245" t="s">
        <v>1008</v>
      </c>
      <c r="B11" s="246" t="s">
        <v>1015</v>
      </c>
      <c r="C11" s="247">
        <f>Input!$GE$23</f>
        <v>0</v>
      </c>
      <c r="D11" s="247">
        <f>Input!$GF$23</f>
        <v>0</v>
      </c>
      <c r="E11" s="247">
        <f>Input!$GG$23</f>
        <v>0</v>
      </c>
      <c r="F11" s="247">
        <f>Input!$GH$23</f>
        <v>0</v>
      </c>
      <c r="G11" s="247">
        <f>Input!$GI$23</f>
        <v>0</v>
      </c>
      <c r="H11" s="248">
        <f>Input!$GJ$23</f>
        <v>0</v>
      </c>
    </row>
    <row r="12" spans="1:50" ht="30">
      <c r="A12" s="245" t="s">
        <v>1008</v>
      </c>
      <c r="B12" s="246" t="s">
        <v>1016</v>
      </c>
      <c r="C12" s="247">
        <f>Input!$GK$23</f>
        <v>0</v>
      </c>
      <c r="D12" s="247">
        <f>Input!$GL$23</f>
        <v>0</v>
      </c>
      <c r="E12" s="247">
        <f>Input!$GM$23</f>
        <v>0</v>
      </c>
      <c r="F12" s="247">
        <f>Input!$GN$23</f>
        <v>0</v>
      </c>
      <c r="G12" s="247">
        <f>Input!$GO$23</f>
        <v>0</v>
      </c>
      <c r="H12" s="248">
        <f>Input!$GP$23</f>
        <v>0</v>
      </c>
    </row>
    <row r="13" spans="1:50">
      <c r="A13" s="245" t="s">
        <v>1008</v>
      </c>
      <c r="B13" s="246" t="s">
        <v>1017</v>
      </c>
      <c r="C13" s="247">
        <f>Input!$GQ$23</f>
        <v>0</v>
      </c>
      <c r="D13" s="247">
        <f>Input!$GR$23</f>
        <v>0</v>
      </c>
      <c r="E13" s="247">
        <f>Input!$GS$23</f>
        <v>0</v>
      </c>
      <c r="F13" s="247">
        <f>Input!$GT$23</f>
        <v>0</v>
      </c>
      <c r="G13" s="247">
        <f>Input!$GU$23</f>
        <v>0</v>
      </c>
      <c r="H13" s="248">
        <f>Input!$GV$23</f>
        <v>0</v>
      </c>
    </row>
    <row r="14" spans="1:50">
      <c r="A14" s="245" t="s">
        <v>1008</v>
      </c>
      <c r="B14" s="246" t="s">
        <v>1018</v>
      </c>
      <c r="C14" s="247">
        <f>Input!$GW$23</f>
        <v>0</v>
      </c>
      <c r="D14" s="247">
        <f>Input!$GX$23</f>
        <v>0</v>
      </c>
      <c r="E14" s="247">
        <f>Input!$GY$23</f>
        <v>631653</v>
      </c>
      <c r="F14" s="247">
        <f>Input!$GZ$23</f>
        <v>335153</v>
      </c>
      <c r="G14" s="247">
        <f>Input!$HA$23</f>
        <v>0</v>
      </c>
      <c r="H14" s="248" t="str">
        <f>Input!$HB$23</f>
        <v>includes Texas Grant, EEOG Grant &amp; Reskill &amp; Upskill Grant</v>
      </c>
    </row>
    <row r="15" spans="1:50">
      <c r="A15" s="245" t="s">
        <v>1008</v>
      </c>
      <c r="B15" s="249">
        <f>Input!$HC$23</f>
        <v>0</v>
      </c>
      <c r="C15" s="247">
        <f>Input!$HD$23</f>
        <v>0</v>
      </c>
      <c r="D15" s="247">
        <f>Input!$HE$23</f>
        <v>0</v>
      </c>
      <c r="E15" s="247">
        <f>Input!$HF$23</f>
        <v>0</v>
      </c>
      <c r="F15" s="247">
        <f>Input!$HG$23</f>
        <v>0</v>
      </c>
      <c r="G15" s="247">
        <f>Input!$HH$23</f>
        <v>0</v>
      </c>
      <c r="H15" s="248">
        <f>Input!$HI$23</f>
        <v>0</v>
      </c>
    </row>
    <row r="16" spans="1:50">
      <c r="A16" s="245" t="s">
        <v>1008</v>
      </c>
      <c r="B16" s="249">
        <f>Input!$HJ$23</f>
        <v>0</v>
      </c>
      <c r="C16" s="247">
        <f>Input!$HK$23</f>
        <v>0</v>
      </c>
      <c r="D16" s="247">
        <f>Input!$HL$23</f>
        <v>0</v>
      </c>
      <c r="E16" s="247">
        <f>Input!$HM$23</f>
        <v>0</v>
      </c>
      <c r="F16" s="247">
        <f>Input!$HN$23</f>
        <v>0</v>
      </c>
      <c r="G16" s="247">
        <f>Input!$HO$23</f>
        <v>0</v>
      </c>
      <c r="H16" s="248">
        <f>Input!$HP$23</f>
        <v>0</v>
      </c>
    </row>
    <row r="17" spans="1:50">
      <c r="A17" s="245" t="s">
        <v>1008</v>
      </c>
      <c r="B17" s="249">
        <f>Input!$HQ$23</f>
        <v>0</v>
      </c>
      <c r="C17" s="247">
        <f>Input!$HR$23</f>
        <v>0</v>
      </c>
      <c r="D17" s="247">
        <f>Input!$HS$23</f>
        <v>0</v>
      </c>
      <c r="E17" s="247">
        <f>Input!$HT$23</f>
        <v>0</v>
      </c>
      <c r="F17" s="247">
        <f>Input!$HU$23</f>
        <v>0</v>
      </c>
      <c r="G17" s="247">
        <f>Input!$HV$23</f>
        <v>0</v>
      </c>
      <c r="H17" s="248">
        <f>Input!$HW$23</f>
        <v>0</v>
      </c>
    </row>
    <row r="18" spans="1:50">
      <c r="A18" s="245" t="s">
        <v>1008</v>
      </c>
      <c r="B18" s="246" t="s">
        <v>1019</v>
      </c>
      <c r="C18" s="247">
        <f>Input!$HX$23</f>
        <v>0</v>
      </c>
      <c r="D18" s="247">
        <f>Input!$HY$23</f>
        <v>0</v>
      </c>
      <c r="E18" s="247">
        <f>Input!$HZ$23</f>
        <v>0</v>
      </c>
      <c r="F18" s="247">
        <f>Input!$IA$23</f>
        <v>0</v>
      </c>
      <c r="G18" s="247">
        <f>Input!$IB$23</f>
        <v>0</v>
      </c>
      <c r="H18" s="248">
        <f>Input!$IC$23</f>
        <v>0</v>
      </c>
    </row>
    <row r="19" spans="1:50" s="254" customFormat="1">
      <c r="A19" s="241" t="s">
        <v>1008</v>
      </c>
      <c r="B19" s="250" t="s">
        <v>1020</v>
      </c>
      <c r="C19" s="251">
        <f>SUM(C5:C18)</f>
        <v>1598979</v>
      </c>
      <c r="D19" s="251">
        <f t="shared" ref="D19:G19" si="0">SUM(D5:D18)</f>
        <v>733198</v>
      </c>
      <c r="E19" s="251">
        <f t="shared" si="0"/>
        <v>631653</v>
      </c>
      <c r="F19" s="251">
        <f t="shared" si="0"/>
        <v>1168384</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Input!$ID$23</f>
        <v>0</v>
      </c>
      <c r="D21" s="247">
        <f>Input!$IE$23</f>
        <v>0</v>
      </c>
      <c r="E21" s="247">
        <f>Input!$IF$23</f>
        <v>762501</v>
      </c>
      <c r="F21" s="247">
        <f>Input!$IG$23</f>
        <v>381002</v>
      </c>
      <c r="G21" s="247">
        <f>Input!$IH$23</f>
        <v>0</v>
      </c>
      <c r="H21" s="248">
        <f>Input!$II$23</f>
        <v>0</v>
      </c>
    </row>
    <row r="22" spans="1:50">
      <c r="A22" s="245" t="s">
        <v>1021</v>
      </c>
      <c r="B22" s="246" t="s">
        <v>1010</v>
      </c>
      <c r="C22" s="247">
        <f>Input!$IJ$23</f>
        <v>0</v>
      </c>
      <c r="D22" s="247">
        <f>Input!$IK$23</f>
        <v>0</v>
      </c>
      <c r="E22" s="247">
        <f>Input!$IL$23</f>
        <v>2153863</v>
      </c>
      <c r="F22" s="247">
        <f>Input!$IM$23</f>
        <v>1729551</v>
      </c>
      <c r="G22" s="247">
        <f>Input!$IN$23</f>
        <v>22637</v>
      </c>
      <c r="H22" s="248">
        <f>Input!$IO$23</f>
        <v>0</v>
      </c>
    </row>
    <row r="23" spans="1:50">
      <c r="A23" s="245" t="s">
        <v>1021</v>
      </c>
      <c r="B23" s="246" t="s">
        <v>1011</v>
      </c>
      <c r="C23" s="247">
        <f>Input!$IP$23</f>
        <v>0</v>
      </c>
      <c r="D23" s="247">
        <f>Input!$IQ$23</f>
        <v>0</v>
      </c>
      <c r="E23" s="247">
        <f>Input!$IR$23</f>
        <v>0</v>
      </c>
      <c r="F23" s="247">
        <f>Input!$IS$23</f>
        <v>0</v>
      </c>
      <c r="G23" s="247">
        <f>Input!$IT$23</f>
        <v>0</v>
      </c>
      <c r="H23" s="248">
        <f>Input!$IU$23</f>
        <v>0</v>
      </c>
    </row>
    <row r="24" spans="1:50">
      <c r="A24" s="245" t="s">
        <v>1021</v>
      </c>
      <c r="B24" s="246" t="s">
        <v>1012</v>
      </c>
      <c r="C24" s="247">
        <f>Input!$IV$23</f>
        <v>0</v>
      </c>
      <c r="D24" s="247">
        <f>Input!$IW$23</f>
        <v>0</v>
      </c>
      <c r="E24" s="247">
        <f>Input!$IX$23</f>
        <v>0</v>
      </c>
      <c r="F24" s="247">
        <f>Input!$IY$23</f>
        <v>0</v>
      </c>
      <c r="G24" s="247">
        <f>Input!$IZ$23</f>
        <v>0</v>
      </c>
      <c r="H24" s="248">
        <f>Input!$JA$23</f>
        <v>0</v>
      </c>
    </row>
    <row r="25" spans="1:50">
      <c r="A25" s="245" t="s">
        <v>1021</v>
      </c>
      <c r="B25" s="246" t="s">
        <v>1013</v>
      </c>
      <c r="C25" s="247">
        <f>Input!$JB$23</f>
        <v>0</v>
      </c>
      <c r="D25" s="247">
        <f>Input!$JC$23</f>
        <v>0</v>
      </c>
      <c r="E25" s="247">
        <f>Input!$JD$23</f>
        <v>0</v>
      </c>
      <c r="F25" s="247">
        <f>Input!$JE$23</f>
        <v>0</v>
      </c>
      <c r="G25" s="247">
        <f>Input!$JF$23</f>
        <v>0</v>
      </c>
      <c r="H25" s="248">
        <f>Input!$JG$23</f>
        <v>0</v>
      </c>
    </row>
    <row r="26" spans="1:50">
      <c r="A26" s="245" t="s">
        <v>1021</v>
      </c>
      <c r="B26" s="246" t="s">
        <v>1014</v>
      </c>
      <c r="C26" s="247">
        <f>Input!$JH$23</f>
        <v>0</v>
      </c>
      <c r="D26" s="247">
        <f>Input!$JI$23</f>
        <v>0</v>
      </c>
      <c r="E26" s="247">
        <f>Input!$JJ$23</f>
        <v>119827</v>
      </c>
      <c r="F26" s="247">
        <f>Input!$JK$23</f>
        <v>2354</v>
      </c>
      <c r="G26" s="247">
        <f>Input!$JL$23</f>
        <v>0</v>
      </c>
      <c r="H26" s="248">
        <f>Input!$JM$23</f>
        <v>0</v>
      </c>
    </row>
    <row r="27" spans="1:50">
      <c r="A27" s="245" t="s">
        <v>1021</v>
      </c>
      <c r="B27" s="246" t="s">
        <v>1023</v>
      </c>
      <c r="C27" s="247">
        <f>Input!$JN$23</f>
        <v>0</v>
      </c>
      <c r="D27" s="247">
        <f>Input!$JO$23</f>
        <v>0</v>
      </c>
      <c r="E27" s="247">
        <f>Input!$JP$23</f>
        <v>0</v>
      </c>
      <c r="F27" s="247">
        <f>Input!$JQ$23</f>
        <v>0</v>
      </c>
      <c r="G27" s="247">
        <f>Input!$JR$23</f>
        <v>0</v>
      </c>
      <c r="H27" s="248">
        <f>Input!$JS$23</f>
        <v>0</v>
      </c>
    </row>
    <row r="28" spans="1:50" ht="30">
      <c r="A28" s="245" t="s">
        <v>1021</v>
      </c>
      <c r="B28" s="246" t="s">
        <v>1024</v>
      </c>
      <c r="C28" s="247">
        <f>Input!$JT$23</f>
        <v>0</v>
      </c>
      <c r="D28" s="247">
        <f>Input!$JU$23</f>
        <v>0</v>
      </c>
      <c r="E28" s="247">
        <f>Input!$JV$23</f>
        <v>0</v>
      </c>
      <c r="F28" s="247">
        <f>Input!$JW$23</f>
        <v>0</v>
      </c>
      <c r="G28" s="247">
        <f>Input!$JX$23</f>
        <v>0</v>
      </c>
      <c r="H28" s="248">
        <f>Input!$JY$23</f>
        <v>0</v>
      </c>
    </row>
    <row r="29" spans="1:50">
      <c r="A29" s="245" t="s">
        <v>1021</v>
      </c>
      <c r="B29" s="246" t="s">
        <v>1025</v>
      </c>
      <c r="C29" s="247">
        <f>Input!$JZ$23</f>
        <v>0</v>
      </c>
      <c r="D29" s="247">
        <f>Input!$KA$23</f>
        <v>0</v>
      </c>
      <c r="E29" s="247">
        <f>Input!$KB$23</f>
        <v>0</v>
      </c>
      <c r="F29" s="247">
        <f>Input!$KC$23</f>
        <v>0</v>
      </c>
      <c r="G29" s="247">
        <f>Input!$KD$23</f>
        <v>0</v>
      </c>
      <c r="H29" s="248">
        <f>Input!$KE$23</f>
        <v>0</v>
      </c>
    </row>
    <row r="30" spans="1:50">
      <c r="A30" s="245" t="s">
        <v>1021</v>
      </c>
      <c r="B30" s="249">
        <f>Input!$KF$23</f>
        <v>0</v>
      </c>
      <c r="C30" s="247">
        <f>Input!$KG$23</f>
        <v>0</v>
      </c>
      <c r="D30" s="247">
        <f>Input!$KH$23</f>
        <v>0</v>
      </c>
      <c r="E30" s="247">
        <f>Input!$KI$23</f>
        <v>0</v>
      </c>
      <c r="F30" s="247">
        <f>Input!$KJ$23</f>
        <v>0</v>
      </c>
      <c r="G30" s="247">
        <f>Input!$KK$23</f>
        <v>0</v>
      </c>
      <c r="H30" s="248">
        <f>Input!$KL$23</f>
        <v>0</v>
      </c>
    </row>
    <row r="31" spans="1:50">
      <c r="A31" s="245" t="s">
        <v>1021</v>
      </c>
      <c r="B31" s="249">
        <f>Input!$KM$23</f>
        <v>0</v>
      </c>
      <c r="C31" s="247">
        <f>Input!$KN$23</f>
        <v>0</v>
      </c>
      <c r="D31" s="247">
        <f>Input!$KO$23</f>
        <v>0</v>
      </c>
      <c r="E31" s="247">
        <f>Input!$KP$23</f>
        <v>0</v>
      </c>
      <c r="F31" s="247">
        <f>Input!$KQ$23</f>
        <v>0</v>
      </c>
      <c r="G31" s="247">
        <f>Input!$KR$23</f>
        <v>0</v>
      </c>
      <c r="H31" s="248">
        <f>Input!$KS$23</f>
        <v>0</v>
      </c>
    </row>
    <row r="32" spans="1:50">
      <c r="A32" s="245" t="s">
        <v>1021</v>
      </c>
      <c r="B32" s="249">
        <f>Input!$KT$23</f>
        <v>0</v>
      </c>
      <c r="C32" s="247">
        <f>Input!$KU$23</f>
        <v>0</v>
      </c>
      <c r="D32" s="247">
        <f>Input!$KV$23</f>
        <v>0</v>
      </c>
      <c r="E32" s="247">
        <f>Input!$KW$23</f>
        <v>0</v>
      </c>
      <c r="F32" s="247">
        <f>Input!$KX$23</f>
        <v>0</v>
      </c>
      <c r="G32" s="247">
        <f>Input!$KY$23</f>
        <v>0</v>
      </c>
      <c r="H32" s="248">
        <f>Input!$KZ$23</f>
        <v>0</v>
      </c>
    </row>
    <row r="33" spans="1:50">
      <c r="A33" s="245" t="s">
        <v>1021</v>
      </c>
      <c r="B33" s="246" t="s">
        <v>1019</v>
      </c>
      <c r="C33" s="247">
        <f>Input!$LA$23</f>
        <v>0</v>
      </c>
      <c r="D33" s="247">
        <f>Input!$LB$23</f>
        <v>0</v>
      </c>
      <c r="E33" s="247">
        <f>Input!$LC$23</f>
        <v>0</v>
      </c>
      <c r="F33" s="247">
        <f>Input!$LD$23</f>
        <v>0</v>
      </c>
      <c r="G33" s="247">
        <f>Input!$LE$23</f>
        <v>0</v>
      </c>
      <c r="H33" s="248">
        <f>Input!$LF$23</f>
        <v>0</v>
      </c>
    </row>
    <row r="34" spans="1:50" s="257" customFormat="1">
      <c r="A34" s="241" t="s">
        <v>1021</v>
      </c>
      <c r="B34" s="250" t="s">
        <v>1026</v>
      </c>
      <c r="C34" s="251">
        <f>SUM(C21:C33)</f>
        <v>0</v>
      </c>
      <c r="D34" s="251">
        <f t="shared" ref="D34:G34" si="1">SUM(D21:D33)</f>
        <v>0</v>
      </c>
      <c r="E34" s="251">
        <f t="shared" si="1"/>
        <v>3036191</v>
      </c>
      <c r="F34" s="251">
        <f t="shared" si="1"/>
        <v>2112907</v>
      </c>
      <c r="G34" s="251">
        <f t="shared" si="1"/>
        <v>22637</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Input!$LG$23</f>
        <v>0</v>
      </c>
      <c r="D36" s="247">
        <f>Input!$LH$23</f>
        <v>0</v>
      </c>
      <c r="E36" s="247">
        <f>Input!$LI$23</f>
        <v>2713463</v>
      </c>
      <c r="F36" s="247">
        <f>Input!$LJ$23</f>
        <v>0</v>
      </c>
      <c r="G36" s="247">
        <f>Input!$LK$23</f>
        <v>0</v>
      </c>
      <c r="H36" s="248">
        <f>Input!$LL$23</f>
        <v>0</v>
      </c>
    </row>
    <row r="37" spans="1:50">
      <c r="A37" s="245" t="s">
        <v>1027</v>
      </c>
      <c r="B37" s="246" t="s">
        <v>1010</v>
      </c>
      <c r="C37" s="247">
        <f>Input!$LM$23</f>
        <v>0</v>
      </c>
      <c r="D37" s="247">
        <f>Input!$LN$23</f>
        <v>0</v>
      </c>
      <c r="E37" s="247">
        <f>Input!$LO$23</f>
        <v>2515238</v>
      </c>
      <c r="F37" s="247">
        <f>Input!$LP$23</f>
        <v>704561</v>
      </c>
      <c r="G37" s="247">
        <f>Input!$LQ$23</f>
        <v>0</v>
      </c>
      <c r="H37" s="248">
        <f>Input!$LR$23</f>
        <v>0</v>
      </c>
    </row>
    <row r="38" spans="1:50">
      <c r="A38" s="245" t="s">
        <v>1027</v>
      </c>
      <c r="B38" s="246" t="s">
        <v>1011</v>
      </c>
      <c r="C38" s="247">
        <f>Input!$LS$23</f>
        <v>0</v>
      </c>
      <c r="D38" s="247">
        <f>Input!$LT$23</f>
        <v>0</v>
      </c>
      <c r="E38" s="247">
        <f>Input!$LU$23</f>
        <v>0</v>
      </c>
      <c r="F38" s="247">
        <f>Input!$LV$23</f>
        <v>0</v>
      </c>
      <c r="G38" s="247">
        <f>Input!$LW$23</f>
        <v>0</v>
      </c>
      <c r="H38" s="248">
        <f>Input!$LX$23</f>
        <v>0</v>
      </c>
    </row>
    <row r="39" spans="1:50">
      <c r="A39" s="245" t="s">
        <v>1027</v>
      </c>
      <c r="B39" s="246" t="s">
        <v>1012</v>
      </c>
      <c r="C39" s="247">
        <f>Input!$LY$23</f>
        <v>0</v>
      </c>
      <c r="D39" s="247">
        <f>Input!$LZ$23</f>
        <v>0</v>
      </c>
      <c r="E39" s="247">
        <f>Input!$MA$23</f>
        <v>0</v>
      </c>
      <c r="F39" s="247">
        <f>Input!$MB$23</f>
        <v>0</v>
      </c>
      <c r="G39" s="247">
        <f>Input!$MC$23</f>
        <v>0</v>
      </c>
      <c r="H39" s="248">
        <f>Input!$MD$23</f>
        <v>0</v>
      </c>
    </row>
    <row r="40" spans="1:50">
      <c r="A40" s="245" t="s">
        <v>1027</v>
      </c>
      <c r="B40" s="246" t="s">
        <v>1013</v>
      </c>
      <c r="C40" s="247">
        <f>Input!$ME$23</f>
        <v>0</v>
      </c>
      <c r="D40" s="247">
        <f>Input!$MF$23</f>
        <v>0</v>
      </c>
      <c r="E40" s="247">
        <f>Input!$MG$23</f>
        <v>0</v>
      </c>
      <c r="F40" s="247">
        <f>Input!$MH$23</f>
        <v>0</v>
      </c>
      <c r="G40" s="247">
        <f>Input!$MI$23</f>
        <v>0</v>
      </c>
      <c r="H40" s="248">
        <f>Input!$MJ$23</f>
        <v>0</v>
      </c>
    </row>
    <row r="41" spans="1:50">
      <c r="A41" s="245" t="s">
        <v>1027</v>
      </c>
      <c r="B41" s="246" t="s">
        <v>1014</v>
      </c>
      <c r="C41" s="247">
        <f>Input!$MK$23</f>
        <v>0</v>
      </c>
      <c r="D41" s="247">
        <f>Input!$ML$23</f>
        <v>0</v>
      </c>
      <c r="E41" s="247">
        <f>Input!$MM$23</f>
        <v>0</v>
      </c>
      <c r="F41" s="247">
        <f>Input!$MN$23</f>
        <v>0</v>
      </c>
      <c r="G41" s="247">
        <f>Input!$MO$23</f>
        <v>0</v>
      </c>
      <c r="H41" s="248">
        <f>Input!$MP$23</f>
        <v>0</v>
      </c>
    </row>
    <row r="42" spans="1:50">
      <c r="A42" s="245" t="s">
        <v>1027</v>
      </c>
      <c r="B42" s="246" t="s">
        <v>1023</v>
      </c>
      <c r="C42" s="247">
        <f>Input!$MQ$23</f>
        <v>0</v>
      </c>
      <c r="D42" s="247">
        <f>Input!$MR$23</f>
        <v>0</v>
      </c>
      <c r="E42" s="247">
        <f>Input!$MS$23</f>
        <v>0</v>
      </c>
      <c r="F42" s="247">
        <f>Input!$MT$23</f>
        <v>0</v>
      </c>
      <c r="G42" s="247">
        <f>Input!$MU$23</f>
        <v>0</v>
      </c>
      <c r="H42" s="248">
        <f>Input!$MV$23</f>
        <v>0</v>
      </c>
    </row>
    <row r="43" spans="1:50">
      <c r="A43" s="245" t="s">
        <v>1027</v>
      </c>
      <c r="B43" s="246" t="s">
        <v>1028</v>
      </c>
      <c r="C43" s="247">
        <f>Input!$MW$23</f>
        <v>0</v>
      </c>
      <c r="D43" s="247">
        <f>Input!$MX$23</f>
        <v>0</v>
      </c>
      <c r="E43" s="247">
        <f>Input!$MY$23</f>
        <v>0</v>
      </c>
      <c r="F43" s="247">
        <f>Input!$MZ$23</f>
        <v>0</v>
      </c>
      <c r="G43" s="247">
        <f>Input!$NA$23</f>
        <v>0</v>
      </c>
      <c r="H43" s="248">
        <f>Input!$NB$23</f>
        <v>0</v>
      </c>
    </row>
    <row r="44" spans="1:50">
      <c r="A44" s="245" t="s">
        <v>1027</v>
      </c>
      <c r="B44" s="249">
        <f>Input!$NC$23</f>
        <v>0</v>
      </c>
      <c r="C44" s="247">
        <f>Input!$ND$23</f>
        <v>0</v>
      </c>
      <c r="D44" s="247">
        <f>Input!$NE$23</f>
        <v>0</v>
      </c>
      <c r="E44" s="247">
        <f>Input!$NF$23</f>
        <v>0</v>
      </c>
      <c r="F44" s="247">
        <f>Input!$NG$23</f>
        <v>0</v>
      </c>
      <c r="G44" s="247">
        <f>Input!$NH$23</f>
        <v>0</v>
      </c>
      <c r="H44" s="248">
        <f>Input!$NI$23</f>
        <v>0</v>
      </c>
    </row>
    <row r="45" spans="1:50">
      <c r="A45" s="245" t="s">
        <v>1027</v>
      </c>
      <c r="B45" s="249">
        <f>Input!$NJ$23</f>
        <v>0</v>
      </c>
      <c r="C45" s="247">
        <f>Input!$NK$23</f>
        <v>0</v>
      </c>
      <c r="D45" s="247">
        <f>Input!$NL$23</f>
        <v>0</v>
      </c>
      <c r="E45" s="247">
        <f>Input!$NM$23</f>
        <v>0</v>
      </c>
      <c r="F45" s="247">
        <f>Input!$NN$23</f>
        <v>0</v>
      </c>
      <c r="G45" s="247">
        <f>Input!$NO$23</f>
        <v>0</v>
      </c>
      <c r="H45" s="248">
        <f>Input!$NP$23</f>
        <v>0</v>
      </c>
    </row>
    <row r="46" spans="1:50">
      <c r="A46" s="245" t="s">
        <v>1027</v>
      </c>
      <c r="B46" s="249">
        <f>Input!$NQ$23</f>
        <v>0</v>
      </c>
      <c r="C46" s="247">
        <f>Input!$NR$23</f>
        <v>0</v>
      </c>
      <c r="D46" s="247">
        <f>Input!$NS$23</f>
        <v>0</v>
      </c>
      <c r="E46" s="247">
        <f>Input!$NT$23</f>
        <v>0</v>
      </c>
      <c r="F46" s="247">
        <f>Input!$NU$23</f>
        <v>0</v>
      </c>
      <c r="G46" s="247">
        <f>Input!$NV$23</f>
        <v>0</v>
      </c>
      <c r="H46" s="248">
        <f>Input!$NW$23</f>
        <v>0</v>
      </c>
    </row>
    <row r="47" spans="1:50">
      <c r="A47" s="245" t="s">
        <v>1027</v>
      </c>
      <c r="B47" s="249">
        <f>Input!$NX$23</f>
        <v>0</v>
      </c>
      <c r="C47" s="247">
        <f>Input!$NY$23</f>
        <v>0</v>
      </c>
      <c r="D47" s="247">
        <f>Input!$NZ$23</f>
        <v>0</v>
      </c>
      <c r="E47" s="247">
        <f>Input!$OA$23</f>
        <v>0</v>
      </c>
      <c r="F47" s="247">
        <f>Input!$OB$23</f>
        <v>0</v>
      </c>
      <c r="G47" s="247">
        <f>Input!$OC$23</f>
        <v>0</v>
      </c>
      <c r="H47" s="248">
        <f>Input!$OD$23</f>
        <v>0</v>
      </c>
    </row>
    <row r="48" spans="1:50">
      <c r="A48" s="245" t="s">
        <v>1027</v>
      </c>
      <c r="B48" s="246" t="s">
        <v>1019</v>
      </c>
      <c r="C48" s="247">
        <f>Input!$OE$23</f>
        <v>0</v>
      </c>
      <c r="D48" s="247">
        <f>Input!$OF$23</f>
        <v>0</v>
      </c>
      <c r="E48" s="247">
        <f>Input!$OG$23</f>
        <v>0</v>
      </c>
      <c r="F48" s="247">
        <f>Input!$OH$23</f>
        <v>0</v>
      </c>
      <c r="G48" s="247">
        <f>Input!$OI$23</f>
        <v>0</v>
      </c>
      <c r="H48" s="248">
        <f>Input!$OJ$23</f>
        <v>0</v>
      </c>
    </row>
    <row r="49" spans="1:50" s="257" customFormat="1">
      <c r="A49" s="241" t="s">
        <v>1027</v>
      </c>
      <c r="B49" s="250" t="s">
        <v>1029</v>
      </c>
      <c r="C49" s="251">
        <f>SUM(C36:C48)</f>
        <v>0</v>
      </c>
      <c r="D49" s="251">
        <f t="shared" ref="D49:G49" si="2">SUM(D36:D48)</f>
        <v>0</v>
      </c>
      <c r="E49" s="251">
        <f t="shared" si="2"/>
        <v>5228701</v>
      </c>
      <c r="F49" s="251">
        <f t="shared" si="2"/>
        <v>704561</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Input!$OK$23</f>
        <v>0</v>
      </c>
      <c r="C51" s="247">
        <f>Input!$OL$23</f>
        <v>0</v>
      </c>
      <c r="D51" s="247">
        <f>Input!$OM$23</f>
        <v>0</v>
      </c>
      <c r="E51" s="247">
        <f>Input!$ON$23</f>
        <v>0</v>
      </c>
      <c r="F51" s="247">
        <f>Input!$OO$23</f>
        <v>0</v>
      </c>
      <c r="G51" s="247">
        <f>Input!$OP$23</f>
        <v>0</v>
      </c>
      <c r="H51" s="248">
        <f>Input!$OQ$23</f>
        <v>0</v>
      </c>
    </row>
    <row r="52" spans="1:50">
      <c r="A52" s="245" t="s">
        <v>1030</v>
      </c>
      <c r="B52" s="249">
        <f>Input!$OR$23</f>
        <v>0</v>
      </c>
      <c r="C52" s="247">
        <f>Input!$OS$23</f>
        <v>0</v>
      </c>
      <c r="D52" s="247">
        <f>Input!$OT$23</f>
        <v>0</v>
      </c>
      <c r="E52" s="247">
        <f>Input!$OU$23</f>
        <v>0</v>
      </c>
      <c r="F52" s="247">
        <f>Input!$OV$23</f>
        <v>0</v>
      </c>
      <c r="G52" s="247">
        <f>Input!$OW$23</f>
        <v>0</v>
      </c>
      <c r="H52" s="248">
        <f>Input!$OX$23</f>
        <v>0</v>
      </c>
    </row>
    <row r="53" spans="1:50">
      <c r="A53" s="245" t="s">
        <v>1030</v>
      </c>
      <c r="B53" s="249">
        <f>Input!$OY$23</f>
        <v>0</v>
      </c>
      <c r="C53" s="247">
        <f>Input!$OZ$23</f>
        <v>0</v>
      </c>
      <c r="D53" s="247">
        <f>Input!$PA$23</f>
        <v>0</v>
      </c>
      <c r="E53" s="247">
        <f>Input!$PB$23</f>
        <v>0</v>
      </c>
      <c r="F53" s="247">
        <f>Input!$PC$23</f>
        <v>0</v>
      </c>
      <c r="G53" s="247">
        <f>Input!$PD$23</f>
        <v>0</v>
      </c>
      <c r="H53" s="248">
        <f>Input!$PE$23</f>
        <v>0</v>
      </c>
    </row>
    <row r="54" spans="1:50">
      <c r="A54" s="245" t="s">
        <v>1030</v>
      </c>
      <c r="B54" s="249">
        <f>Input!$PF$23</f>
        <v>0</v>
      </c>
      <c r="C54" s="247">
        <f>Input!$PG$23</f>
        <v>0</v>
      </c>
      <c r="D54" s="247">
        <f>Input!$PH$23</f>
        <v>0</v>
      </c>
      <c r="E54" s="247">
        <f>Input!$PI$23</f>
        <v>0</v>
      </c>
      <c r="F54" s="247">
        <f>Input!$PJ$23</f>
        <v>0</v>
      </c>
      <c r="G54" s="247">
        <f>Input!$PK$23</f>
        <v>0</v>
      </c>
      <c r="H54" s="248">
        <f>Input!$PL$23</f>
        <v>0</v>
      </c>
    </row>
    <row r="55" spans="1:50">
      <c r="A55" s="245" t="s">
        <v>1030</v>
      </c>
      <c r="B55" s="249">
        <f>Input!$PM$23</f>
        <v>0</v>
      </c>
      <c r="C55" s="247">
        <f>Input!$PN$23</f>
        <v>0</v>
      </c>
      <c r="D55" s="247">
        <f>Input!$PO$23</f>
        <v>0</v>
      </c>
      <c r="E55" s="247">
        <f>Input!$PP$23</f>
        <v>0</v>
      </c>
      <c r="F55" s="247">
        <f>Input!$PQ$23</f>
        <v>0</v>
      </c>
      <c r="G55" s="247">
        <f>Input!$PR$23</f>
        <v>0</v>
      </c>
      <c r="H55" s="248">
        <f>Input!$PS$23</f>
        <v>0</v>
      </c>
    </row>
    <row r="56" spans="1:50">
      <c r="A56" s="245" t="s">
        <v>1030</v>
      </c>
      <c r="B56" s="249">
        <f>Input!$PT$23</f>
        <v>0</v>
      </c>
      <c r="C56" s="247">
        <f>Input!$PU$23</f>
        <v>0</v>
      </c>
      <c r="D56" s="247">
        <f>Input!$PV$23</f>
        <v>0</v>
      </c>
      <c r="E56" s="247">
        <f>Input!$PW$23</f>
        <v>0</v>
      </c>
      <c r="F56" s="247">
        <f>Input!$PX$23</f>
        <v>0</v>
      </c>
      <c r="G56" s="247">
        <f>Input!$PY$23</f>
        <v>0</v>
      </c>
      <c r="H56" s="248">
        <f>Input!$PZ$23</f>
        <v>0</v>
      </c>
    </row>
    <row r="57" spans="1:50">
      <c r="A57" s="245" t="s">
        <v>1030</v>
      </c>
      <c r="B57" s="249">
        <f>Input!$QA$23</f>
        <v>0</v>
      </c>
      <c r="C57" s="247">
        <f>Input!$QB$23</f>
        <v>0</v>
      </c>
      <c r="D57" s="247">
        <f>Input!$QC$23</f>
        <v>0</v>
      </c>
      <c r="E57" s="247">
        <f>Input!$QD$23</f>
        <v>0</v>
      </c>
      <c r="F57" s="247">
        <f>Input!$QE$23</f>
        <v>0</v>
      </c>
      <c r="G57" s="247">
        <f>Input!$QF$23</f>
        <v>0</v>
      </c>
      <c r="H57" s="248">
        <f>Input!$QG$23</f>
        <v>0</v>
      </c>
    </row>
    <row r="58" spans="1:50">
      <c r="A58" s="245" t="s">
        <v>1030</v>
      </c>
      <c r="B58" s="249">
        <f>Input!$QH$23</f>
        <v>0</v>
      </c>
      <c r="C58" s="247">
        <f>Input!$QI$23</f>
        <v>0</v>
      </c>
      <c r="D58" s="247">
        <f>Input!$QJ$23</f>
        <v>0</v>
      </c>
      <c r="E58" s="247">
        <f>Input!$QK$23</f>
        <v>0</v>
      </c>
      <c r="F58" s="247">
        <f>Input!$QL$23</f>
        <v>0</v>
      </c>
      <c r="G58" s="247">
        <f>Input!$QM$23</f>
        <v>0</v>
      </c>
      <c r="H58" s="248">
        <f>Input!$QN$23</f>
        <v>0</v>
      </c>
    </row>
    <row r="59" spans="1:50">
      <c r="A59" s="245" t="s">
        <v>1030</v>
      </c>
      <c r="B59" s="249">
        <f>Input!$QO$23</f>
        <v>0</v>
      </c>
      <c r="C59" s="247">
        <f>Input!$QP$23</f>
        <v>0</v>
      </c>
      <c r="D59" s="247">
        <f>Input!$QQ$23</f>
        <v>0</v>
      </c>
      <c r="E59" s="247">
        <f>Input!$QR$23</f>
        <v>0</v>
      </c>
      <c r="F59" s="247">
        <f>Input!$QS$23</f>
        <v>0</v>
      </c>
      <c r="G59" s="247">
        <f>Input!$QT$23</f>
        <v>0</v>
      </c>
      <c r="H59" s="248">
        <f>Input!$QU$23</f>
        <v>0</v>
      </c>
    </row>
    <row r="60" spans="1:50">
      <c r="A60" s="245" t="s">
        <v>1030</v>
      </c>
      <c r="B60" s="249">
        <f>Input!$QV$23</f>
        <v>0</v>
      </c>
      <c r="C60" s="247">
        <f>Input!$QW$23</f>
        <v>0</v>
      </c>
      <c r="D60" s="247">
        <f>Input!$QX$23</f>
        <v>0</v>
      </c>
      <c r="E60" s="247">
        <f>Input!$QY$23</f>
        <v>0</v>
      </c>
      <c r="F60" s="247">
        <f>Input!$QZ$23</f>
        <v>0</v>
      </c>
      <c r="G60" s="247">
        <f>Input!$RA$23</f>
        <v>0</v>
      </c>
      <c r="H60" s="248">
        <f>Input!$RB$23</f>
        <v>0</v>
      </c>
    </row>
    <row r="61" spans="1:50">
      <c r="A61" s="245" t="s">
        <v>1030</v>
      </c>
      <c r="B61" s="249">
        <f>Input!$RC$23</f>
        <v>0</v>
      </c>
      <c r="C61" s="247">
        <f>Input!$RD$23</f>
        <v>0</v>
      </c>
      <c r="D61" s="247">
        <f>Input!$RE$23</f>
        <v>0</v>
      </c>
      <c r="E61" s="247">
        <f>Input!$RF$23</f>
        <v>0</v>
      </c>
      <c r="F61" s="247">
        <f>Input!$RG$23</f>
        <v>0</v>
      </c>
      <c r="G61" s="247">
        <f>Input!$RH$23</f>
        <v>0</v>
      </c>
      <c r="H61" s="248">
        <f>Input!$RI$23</f>
        <v>0</v>
      </c>
    </row>
    <row r="62" spans="1:50">
      <c r="A62" s="245" t="s">
        <v>1030</v>
      </c>
      <c r="B62" s="249">
        <f>Input!$RJ$23</f>
        <v>0</v>
      </c>
      <c r="C62" s="247">
        <f>Input!$RK$23</f>
        <v>0</v>
      </c>
      <c r="D62" s="247">
        <f>Input!$RL$23</f>
        <v>0</v>
      </c>
      <c r="E62" s="247">
        <f>Input!$RM$23</f>
        <v>0</v>
      </c>
      <c r="F62" s="247">
        <f>Input!$RN$23</f>
        <v>0</v>
      </c>
      <c r="G62" s="247">
        <f>Input!$RO$23</f>
        <v>0</v>
      </c>
      <c r="H62" s="248">
        <f>Input!$RP$23</f>
        <v>0</v>
      </c>
    </row>
    <row r="63" spans="1:50">
      <c r="A63" s="245" t="s">
        <v>1030</v>
      </c>
      <c r="B63" s="246" t="s">
        <v>1019</v>
      </c>
      <c r="C63" s="247">
        <f>Input!$RQ$23</f>
        <v>0</v>
      </c>
      <c r="D63" s="247">
        <f>Input!$RR$23</f>
        <v>0</v>
      </c>
      <c r="E63" s="247">
        <f>Input!$RS$23</f>
        <v>0</v>
      </c>
      <c r="F63" s="247">
        <f>Input!$RT$23</f>
        <v>0</v>
      </c>
      <c r="G63" s="247">
        <f>Input!$RU$23</f>
        <v>0</v>
      </c>
      <c r="H63" s="248">
        <f>Input!$RV$23</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Input!$RW$23</f>
        <v>0</v>
      </c>
      <c r="C66" s="247">
        <f>Input!$RX$23</f>
        <v>0</v>
      </c>
      <c r="D66" s="247">
        <f>Input!$RY$23</f>
        <v>0</v>
      </c>
      <c r="E66" s="247">
        <f>Input!$RZ$23</f>
        <v>0</v>
      </c>
      <c r="F66" s="247">
        <f>Input!$SA$23</f>
        <v>0</v>
      </c>
      <c r="G66" s="247">
        <f>Input!$SB$23</f>
        <v>0</v>
      </c>
      <c r="H66" s="248">
        <f>Input!$SC$23</f>
        <v>0</v>
      </c>
    </row>
    <row r="67" spans="1:50">
      <c r="A67" s="245" t="s">
        <v>1032</v>
      </c>
      <c r="B67" s="249">
        <f>Input!$SD$23</f>
        <v>0</v>
      </c>
      <c r="C67" s="247">
        <f>Input!$SE$23</f>
        <v>0</v>
      </c>
      <c r="D67" s="247">
        <f>Input!$SF$23</f>
        <v>0</v>
      </c>
      <c r="E67" s="247">
        <f>Input!$SG$23</f>
        <v>0</v>
      </c>
      <c r="F67" s="247">
        <f>Input!$SH$23</f>
        <v>0</v>
      </c>
      <c r="G67" s="247">
        <f>Input!$SI$23</f>
        <v>0</v>
      </c>
      <c r="H67" s="248">
        <f>Input!$SJ$23</f>
        <v>0</v>
      </c>
    </row>
    <row r="68" spans="1:50">
      <c r="A68" s="245" t="s">
        <v>1032</v>
      </c>
      <c r="B68" s="249">
        <f>Input!$SK$23</f>
        <v>0</v>
      </c>
      <c r="C68" s="247">
        <f>Input!$SL$23</f>
        <v>0</v>
      </c>
      <c r="D68" s="247">
        <f>Input!$SM$23</f>
        <v>0</v>
      </c>
      <c r="E68" s="247">
        <f>Input!$SN$23</f>
        <v>0</v>
      </c>
      <c r="F68" s="247">
        <f>Input!$SO$23</f>
        <v>0</v>
      </c>
      <c r="G68" s="247">
        <f>Input!$SP$23</f>
        <v>0</v>
      </c>
      <c r="H68" s="248">
        <f>Input!$SQ$23</f>
        <v>0</v>
      </c>
    </row>
    <row r="69" spans="1:50">
      <c r="A69" s="245" t="s">
        <v>1032</v>
      </c>
      <c r="B69" s="249">
        <f>Input!$SR$23</f>
        <v>0</v>
      </c>
      <c r="C69" s="247">
        <f>Input!$SS$23</f>
        <v>0</v>
      </c>
      <c r="D69" s="247">
        <f>Input!$ST$23</f>
        <v>0</v>
      </c>
      <c r="E69" s="247">
        <f>Input!$SU$23</f>
        <v>0</v>
      </c>
      <c r="F69" s="247">
        <f>Input!$SV$23</f>
        <v>0</v>
      </c>
      <c r="G69" s="247">
        <f>Input!$SW$23</f>
        <v>0</v>
      </c>
      <c r="H69" s="248">
        <f>Input!$SX$23</f>
        <v>0</v>
      </c>
    </row>
    <row r="70" spans="1:50">
      <c r="A70" s="245" t="s">
        <v>1032</v>
      </c>
      <c r="B70" s="249">
        <f>Input!$SY$23</f>
        <v>0</v>
      </c>
      <c r="C70" s="247">
        <f>Input!$SZ$23</f>
        <v>0</v>
      </c>
      <c r="D70" s="247">
        <f>Input!$TA$23</f>
        <v>0</v>
      </c>
      <c r="E70" s="247">
        <f>Input!$TB$23</f>
        <v>0</v>
      </c>
      <c r="F70" s="247">
        <f>Input!$TC$23</f>
        <v>0</v>
      </c>
      <c r="G70" s="247">
        <f>Input!$TD$23</f>
        <v>0</v>
      </c>
      <c r="H70" s="248">
        <f>Input!$TE$23</f>
        <v>0</v>
      </c>
    </row>
    <row r="71" spans="1:50">
      <c r="A71" s="245" t="s">
        <v>1032</v>
      </c>
      <c r="B71" s="249">
        <f>Input!$TF$23</f>
        <v>0</v>
      </c>
      <c r="C71" s="247">
        <f>Input!$TG$23</f>
        <v>0</v>
      </c>
      <c r="D71" s="247">
        <f>Input!$TH$23</f>
        <v>0</v>
      </c>
      <c r="E71" s="247">
        <f>Input!$TI$23</f>
        <v>0</v>
      </c>
      <c r="F71" s="247">
        <f>Input!$TJ$23</f>
        <v>0</v>
      </c>
      <c r="G71" s="247">
        <f>Input!$TK$23</f>
        <v>0</v>
      </c>
      <c r="H71" s="248">
        <f>Input!$TL$23</f>
        <v>0</v>
      </c>
    </row>
    <row r="72" spans="1:50">
      <c r="A72" s="245" t="s">
        <v>1032</v>
      </c>
      <c r="B72" s="249">
        <f>Input!$TM$23</f>
        <v>0</v>
      </c>
      <c r="C72" s="247">
        <f>Input!$TN$23</f>
        <v>0</v>
      </c>
      <c r="D72" s="247">
        <f>Input!$TO$23</f>
        <v>0</v>
      </c>
      <c r="E72" s="247">
        <f>Input!$TP$23</f>
        <v>0</v>
      </c>
      <c r="F72" s="247">
        <f>Input!$TQ$23</f>
        <v>0</v>
      </c>
      <c r="G72" s="247">
        <f>Input!$TR$23</f>
        <v>0</v>
      </c>
      <c r="H72" s="248">
        <f>Input!$TS$23</f>
        <v>0</v>
      </c>
    </row>
    <row r="73" spans="1:50">
      <c r="A73" s="245" t="s">
        <v>1032</v>
      </c>
      <c r="B73" s="249">
        <f>Input!$TT$23</f>
        <v>0</v>
      </c>
      <c r="C73" s="247">
        <f>Input!$TU$23</f>
        <v>0</v>
      </c>
      <c r="D73" s="247">
        <f>Input!$TV$23</f>
        <v>0</v>
      </c>
      <c r="E73" s="247">
        <f>Input!$TW$23</f>
        <v>0</v>
      </c>
      <c r="F73" s="247">
        <f>Input!$TX$23</f>
        <v>0</v>
      </c>
      <c r="G73" s="247">
        <f>Input!$TY$23</f>
        <v>0</v>
      </c>
      <c r="H73" s="248">
        <f>Input!$TZ$23</f>
        <v>0</v>
      </c>
    </row>
    <row r="74" spans="1:50">
      <c r="A74" s="245" t="s">
        <v>1032</v>
      </c>
      <c r="B74" s="249">
        <f>Input!$UA$23</f>
        <v>0</v>
      </c>
      <c r="C74" s="247">
        <f>Input!$UB$23</f>
        <v>0</v>
      </c>
      <c r="D74" s="247">
        <f>Input!$UC$23</f>
        <v>0</v>
      </c>
      <c r="E74" s="247">
        <f>Input!$UD$23</f>
        <v>0</v>
      </c>
      <c r="F74" s="247">
        <f>Input!$UE$23</f>
        <v>0</v>
      </c>
      <c r="G74" s="247">
        <f>Input!$UF$23</f>
        <v>0</v>
      </c>
      <c r="H74" s="248">
        <f>Input!$UG$23</f>
        <v>0</v>
      </c>
    </row>
    <row r="75" spans="1:50">
      <c r="A75" s="245" t="s">
        <v>1032</v>
      </c>
      <c r="B75" s="249">
        <f>Input!$UH$23</f>
        <v>0</v>
      </c>
      <c r="C75" s="247">
        <f>Input!$UI$23</f>
        <v>0</v>
      </c>
      <c r="D75" s="247">
        <f>Input!$UJ$23</f>
        <v>0</v>
      </c>
      <c r="E75" s="247">
        <f>Input!$UK$23</f>
        <v>0</v>
      </c>
      <c r="F75" s="247">
        <f>Input!$UL$23</f>
        <v>0</v>
      </c>
      <c r="G75" s="247">
        <f>Input!$UM$23</f>
        <v>0</v>
      </c>
      <c r="H75" s="248">
        <f>Input!$UN$23</f>
        <v>0</v>
      </c>
    </row>
    <row r="76" spans="1:50">
      <c r="A76" s="245" t="s">
        <v>1032</v>
      </c>
      <c r="B76" s="249">
        <f>Input!$UO$23</f>
        <v>0</v>
      </c>
      <c r="C76" s="247">
        <f>Input!$UP$23</f>
        <v>0</v>
      </c>
      <c r="D76" s="247">
        <f>Input!$UQ$23</f>
        <v>0</v>
      </c>
      <c r="E76" s="247">
        <f>Input!$UR$23</f>
        <v>0</v>
      </c>
      <c r="F76" s="247">
        <f>Input!$US$23</f>
        <v>0</v>
      </c>
      <c r="G76" s="247">
        <f>Input!$UT$23</f>
        <v>0</v>
      </c>
      <c r="H76" s="248">
        <f>Input!$UU$23</f>
        <v>0</v>
      </c>
    </row>
    <row r="77" spans="1:50">
      <c r="A77" s="245" t="s">
        <v>1032</v>
      </c>
      <c r="B77" s="249">
        <f>Input!$UV$23</f>
        <v>0</v>
      </c>
      <c r="C77" s="247">
        <f>Input!$UW$23</f>
        <v>0</v>
      </c>
      <c r="D77" s="247">
        <f>Input!$UX$23</f>
        <v>0</v>
      </c>
      <c r="E77" s="247">
        <f>Input!$UY$23</f>
        <v>0</v>
      </c>
      <c r="F77" s="247">
        <f>Input!$UZ$23</f>
        <v>0</v>
      </c>
      <c r="G77" s="247">
        <f>Input!$VA$23</f>
        <v>0</v>
      </c>
      <c r="H77" s="248">
        <f>Input!$VB$23</f>
        <v>0</v>
      </c>
    </row>
    <row r="78" spans="1:50">
      <c r="A78" s="245" t="s">
        <v>1032</v>
      </c>
      <c r="B78" s="249">
        <f>Input!$VC$23</f>
        <v>0</v>
      </c>
      <c r="C78" s="247">
        <f>Input!$VD$23</f>
        <v>0</v>
      </c>
      <c r="D78" s="247">
        <f>Input!$VE$23</f>
        <v>0</v>
      </c>
      <c r="E78" s="247">
        <f>Input!$VF$23</f>
        <v>0</v>
      </c>
      <c r="F78" s="247">
        <f>Input!$VG$23</f>
        <v>0</v>
      </c>
      <c r="G78" s="247">
        <f>Input!$VH$23</f>
        <v>0</v>
      </c>
      <c r="H78" s="248">
        <f>Input!$VI$23</f>
        <v>0</v>
      </c>
    </row>
    <row r="79" spans="1:50">
      <c r="A79" s="245" t="s">
        <v>1032</v>
      </c>
      <c r="B79" s="246" t="s">
        <v>1019</v>
      </c>
      <c r="C79" s="247">
        <f>Input!$VJ$23</f>
        <v>0</v>
      </c>
      <c r="D79" s="247">
        <f>Input!$VK$23</f>
        <v>0</v>
      </c>
      <c r="E79" s="247">
        <f>Input!$VL$23</f>
        <v>0</v>
      </c>
      <c r="F79" s="247">
        <f>Input!$VM$23</f>
        <v>0</v>
      </c>
      <c r="G79" s="247">
        <f>Input!$VN$23</f>
        <v>0</v>
      </c>
      <c r="H79" s="248">
        <f>Input!$VO$23</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Input!$VP$23</f>
        <v>0</v>
      </c>
      <c r="C82" s="247">
        <f>Input!$VQ$23</f>
        <v>0</v>
      </c>
      <c r="D82" s="247">
        <f>Input!$VR$23</f>
        <v>0</v>
      </c>
      <c r="E82" s="247">
        <f>Input!$VS$23</f>
        <v>0</v>
      </c>
      <c r="F82" s="247">
        <f>Input!$VT$23</f>
        <v>0</v>
      </c>
      <c r="G82" s="247">
        <f>Input!$VU$23</f>
        <v>0</v>
      </c>
      <c r="H82" s="248">
        <f>Input!$VV$23</f>
        <v>0</v>
      </c>
    </row>
    <row r="83" spans="1:50">
      <c r="A83" s="245" t="s">
        <v>138</v>
      </c>
      <c r="B83" s="249">
        <f>Input!$VW$23</f>
        <v>0</v>
      </c>
      <c r="C83" s="247">
        <f>Input!$VX$23</f>
        <v>0</v>
      </c>
      <c r="D83" s="247">
        <f>Input!$VY$23</f>
        <v>0</v>
      </c>
      <c r="E83" s="247">
        <f>Input!$VZ$23</f>
        <v>0</v>
      </c>
      <c r="F83" s="247">
        <f>Input!$WA$23</f>
        <v>0</v>
      </c>
      <c r="G83" s="247">
        <f>Input!$WB$23</f>
        <v>0</v>
      </c>
      <c r="H83" s="248">
        <f>Input!$WC$23</f>
        <v>0</v>
      </c>
    </row>
    <row r="84" spans="1:50">
      <c r="A84" s="245" t="s">
        <v>138</v>
      </c>
      <c r="B84" s="249">
        <f>Input!$WD$23</f>
        <v>0</v>
      </c>
      <c r="C84" s="247">
        <f>Input!$WE$23</f>
        <v>0</v>
      </c>
      <c r="D84" s="247">
        <f>Input!$WF$23</f>
        <v>0</v>
      </c>
      <c r="E84" s="247">
        <f>Input!$WG$23</f>
        <v>0</v>
      </c>
      <c r="F84" s="247">
        <f>Input!$WH$23</f>
        <v>0</v>
      </c>
      <c r="G84" s="247">
        <f>Input!$WI$23</f>
        <v>0</v>
      </c>
      <c r="H84" s="248">
        <f>Input!$WJ$23</f>
        <v>0</v>
      </c>
    </row>
    <row r="85" spans="1:50">
      <c r="A85" s="245" t="s">
        <v>138</v>
      </c>
      <c r="B85" s="249">
        <f>Input!$WK$23</f>
        <v>0</v>
      </c>
      <c r="C85" s="247">
        <f>Input!$WL$23</f>
        <v>0</v>
      </c>
      <c r="D85" s="247">
        <f>Input!$WM$23</f>
        <v>0</v>
      </c>
      <c r="E85" s="247">
        <f>Input!$WN$23</f>
        <v>0</v>
      </c>
      <c r="F85" s="247">
        <f>Input!$WO$23</f>
        <v>0</v>
      </c>
      <c r="G85" s="247">
        <f>Input!$WP$23</f>
        <v>0</v>
      </c>
      <c r="H85" s="248">
        <f>Input!$WQ$23</f>
        <v>0</v>
      </c>
    </row>
    <row r="86" spans="1:50">
      <c r="A86" s="245" t="s">
        <v>138</v>
      </c>
      <c r="B86" s="249">
        <f>Input!$WR$23</f>
        <v>0</v>
      </c>
      <c r="C86" s="247">
        <f>Input!$WS$23</f>
        <v>0</v>
      </c>
      <c r="D86" s="247">
        <f>Input!$WT$23</f>
        <v>0</v>
      </c>
      <c r="E86" s="247">
        <f>Input!$WU$23</f>
        <v>0</v>
      </c>
      <c r="F86" s="247">
        <f>Input!$WV$23</f>
        <v>0</v>
      </c>
      <c r="G86" s="247">
        <f>Input!$WW$23</f>
        <v>0</v>
      </c>
      <c r="H86" s="248">
        <f>Input!$WX$23</f>
        <v>0</v>
      </c>
    </row>
    <row r="87" spans="1:50">
      <c r="A87" s="245" t="s">
        <v>138</v>
      </c>
      <c r="B87" s="249">
        <f>Input!$WY$23</f>
        <v>0</v>
      </c>
      <c r="C87" s="247">
        <f>Input!$WZ$23</f>
        <v>0</v>
      </c>
      <c r="D87" s="247">
        <f>Input!$XA$23</f>
        <v>0</v>
      </c>
      <c r="E87" s="247">
        <f>Input!$XB$23</f>
        <v>0</v>
      </c>
      <c r="F87" s="247">
        <f>Input!$XC$23</f>
        <v>0</v>
      </c>
      <c r="G87" s="247">
        <f>Input!$XD$23</f>
        <v>0</v>
      </c>
      <c r="H87" s="248">
        <f>Input!$XE$23</f>
        <v>0</v>
      </c>
    </row>
    <row r="88" spans="1:50">
      <c r="A88" s="245" t="s">
        <v>138</v>
      </c>
      <c r="B88" s="249">
        <f>Input!$XF$23</f>
        <v>0</v>
      </c>
      <c r="C88" s="247">
        <f>Input!$XG$23</f>
        <v>0</v>
      </c>
      <c r="D88" s="247">
        <f>Input!$XH$23</f>
        <v>0</v>
      </c>
      <c r="E88" s="247">
        <f>Input!$XI$23</f>
        <v>0</v>
      </c>
      <c r="F88" s="247">
        <f>Input!$XJ$23</f>
        <v>0</v>
      </c>
      <c r="G88" s="247">
        <f>Input!$XK$23</f>
        <v>0</v>
      </c>
      <c r="H88" s="248">
        <f>Input!$XL$23</f>
        <v>0</v>
      </c>
    </row>
    <row r="89" spans="1:50">
      <c r="A89" s="245" t="s">
        <v>138</v>
      </c>
      <c r="B89" s="249">
        <f>Input!$XM$23</f>
        <v>0</v>
      </c>
      <c r="C89" s="247">
        <f>Input!$XN$23</f>
        <v>0</v>
      </c>
      <c r="D89" s="247">
        <f>Input!$XO$23</f>
        <v>0</v>
      </c>
      <c r="E89" s="247">
        <f>Input!$XP$23</f>
        <v>0</v>
      </c>
      <c r="F89" s="247">
        <f>Input!$XQ$23</f>
        <v>0</v>
      </c>
      <c r="G89" s="247">
        <f>Input!$XR$23</f>
        <v>0</v>
      </c>
      <c r="H89" s="248">
        <f>Input!$XS$23</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Input!$XT$23</f>
        <v>0</v>
      </c>
      <c r="D93" s="247">
        <f>Input!$XU$23</f>
        <v>0</v>
      </c>
      <c r="E93" s="247">
        <f>Input!$XV$23</f>
        <v>0</v>
      </c>
      <c r="F93" s="247">
        <f>Input!$XW$23</f>
        <v>0</v>
      </c>
      <c r="G93" s="247">
        <f>Input!$XX$23</f>
        <v>0</v>
      </c>
      <c r="H93" s="248">
        <f>Input!$XY$23</f>
        <v>0</v>
      </c>
    </row>
    <row r="94" spans="1:50" ht="47.25">
      <c r="A94" s="245" t="s">
        <v>1038</v>
      </c>
      <c r="B94" s="210" t="s">
        <v>1039</v>
      </c>
      <c r="C94" s="247">
        <f>Input!$XZ$23</f>
        <v>0</v>
      </c>
      <c r="D94" s="247">
        <f>Input!$YA$23</f>
        <v>0</v>
      </c>
      <c r="E94" s="247">
        <f>Input!$YB$23</f>
        <v>0</v>
      </c>
      <c r="F94" s="247">
        <f>Input!$YC$23</f>
        <v>0</v>
      </c>
      <c r="G94" s="247">
        <f>Input!$YD$23</f>
        <v>0</v>
      </c>
      <c r="H94" s="248">
        <f>Input!$YE$23</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1598979</v>
      </c>
      <c r="D97" s="251">
        <f t="shared" ref="D97:G97" si="7">D95+D90+D80+D64+D49+D34+D19</f>
        <v>733198</v>
      </c>
      <c r="E97" s="251">
        <f t="shared" si="7"/>
        <v>8896545</v>
      </c>
      <c r="F97" s="251">
        <f t="shared" si="7"/>
        <v>3985852</v>
      </c>
      <c r="G97" s="251">
        <f t="shared" si="7"/>
        <v>22637</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'TAMUT Uses'!C67</f>
        <v>733198</v>
      </c>
      <c r="E99" s="259"/>
      <c r="F99" s="259">
        <f>'TAMUT Uses'!D67</f>
        <v>3985852</v>
      </c>
      <c r="G99" s="259">
        <f>'TAMUT Uses'!E67</f>
        <v>22637</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1598979</v>
      </c>
      <c r="D106" s="175">
        <f>SUM(D5:D18)+SUM(D21:D33)+SUM(D36:D48)+SUM(D51:D63)+SUM(D66:D79)+SUM(D82:D89)+SUM(D93:D94)</f>
        <v>733198</v>
      </c>
      <c r="E106" s="175">
        <f>SUM(E5:E18)+SUM(E21:E33)+SUM(E36:E48)+SUM(E51:E63)+SUM(E66:E79)+SUM(E82:E89)+SUM(E93:E94)</f>
        <v>8896545</v>
      </c>
      <c r="F106" s="175">
        <f>SUM(F5:F18)+SUM(F21:F33)+SUM(F36:F48)+SUM(F51:F63)+SUM(F66:F79)+SUM(F82:F89)+SUM(F93:F94)</f>
        <v>3985852</v>
      </c>
      <c r="G106" s="175">
        <f>SUM(G5:G18)+SUM(G21:G33)+SUM(G36:G48)+SUM(G51:G63)+SUM(G66:G79)+SUM(G82:G89)+SUM(G93:G94)</f>
        <v>22637</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15237211</v>
      </c>
    </row>
    <row r="111" spans="1:50">
      <c r="E111" s="312">
        <f>'TAMUT Uses'!D80</f>
        <v>4743783</v>
      </c>
    </row>
    <row r="112" spans="1:50">
      <c r="E112" s="313">
        <f>Input!F13</f>
        <v>11163</v>
      </c>
    </row>
    <row r="113" spans="5:5">
      <c r="E113" s="175">
        <f>SUM(E110:E112)</f>
        <v>19992157</v>
      </c>
    </row>
    <row r="114" spans="5:5">
      <c r="E114" s="175">
        <f>Input!G13</f>
        <v>58689384</v>
      </c>
    </row>
    <row r="115" spans="5:5">
      <c r="E115" s="175">
        <f>E114-E113</f>
        <v>38697227</v>
      </c>
    </row>
    <row r="116" spans="5:5">
      <c r="E116" s="314" t="str">
        <f>IF(E115&lt;&gt;0,"Out of Balance","Balanced")</f>
        <v>Out of Balance</v>
      </c>
    </row>
  </sheetData>
  <mergeCells count="1">
    <mergeCell ref="A97:B97"/>
  </mergeCells>
  <conditionalFormatting sqref="F100">
    <cfRule type="expression" dxfId="405" priority="10">
      <formula>$F$100&lt;&gt;0</formula>
    </cfRule>
  </conditionalFormatting>
  <conditionalFormatting sqref="G100">
    <cfRule type="expression" dxfId="404" priority="9">
      <formula>$G$100&lt;&gt;0</formula>
    </cfRule>
  </conditionalFormatting>
  <conditionalFormatting sqref="F102">
    <cfRule type="expression" dxfId="403" priority="8">
      <formula>$F$102&lt;&gt;""</formula>
    </cfRule>
  </conditionalFormatting>
  <conditionalFormatting sqref="G102">
    <cfRule type="expression" dxfId="402" priority="7">
      <formula>$G$102&lt;&gt;""</formula>
    </cfRule>
  </conditionalFormatting>
  <conditionalFormatting sqref="D100">
    <cfRule type="expression" dxfId="401" priority="6">
      <formula>$D$100&lt;&gt;0</formula>
    </cfRule>
  </conditionalFormatting>
  <conditionalFormatting sqref="D102">
    <cfRule type="expression" dxfId="400" priority="5">
      <formula>$D$102&lt;&gt;""</formula>
    </cfRule>
  </conditionalFormatting>
  <conditionalFormatting sqref="C102">
    <cfRule type="expression" dxfId="399" priority="4">
      <formula>$C$102&lt;&gt;""</formula>
    </cfRule>
  </conditionalFormatting>
  <conditionalFormatting sqref="E102">
    <cfRule type="expression" dxfId="398" priority="3">
      <formula>$E$102&lt;&gt;""</formula>
    </cfRule>
  </conditionalFormatting>
  <conditionalFormatting sqref="H2">
    <cfRule type="expression" dxfId="397" priority="2">
      <formula>OR($C$100&lt;&gt;0,$D$100&lt;&gt;0,$E$100&lt;&gt;0,$F$100&lt;&gt;0,$G$100&lt;&gt;0)</formula>
    </cfRule>
  </conditionalFormatting>
  <conditionalFormatting sqref="H1">
    <cfRule type="expression" dxfId="39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FF018-F5EF-4650-BF9F-AF65CB6E342A}">
  <sheetPr>
    <tabColor rgb="FFCCFFCC"/>
  </sheetPr>
  <dimension ref="A1:F82"/>
  <sheetViews>
    <sheetView showGridLines="0" zoomScale="90" zoomScaleNormal="90" zoomScaleSheetLayoutView="100" zoomScalePageLayoutView="57" workbookViewId="0">
      <pane ySplit="4" topLeftCell="A5"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Input!$B$6</f>
        <v>The University of Texas at Arlington</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Input!$N$6</f>
        <v>11496094</v>
      </c>
      <c r="D6" s="188">
        <f>Input!$O$6</f>
        <v>39371476</v>
      </c>
      <c r="E6" s="188">
        <f>Input!$P$6</f>
        <v>346496</v>
      </c>
      <c r="F6" s="189" t="str">
        <f>Input!$Q$6</f>
        <v>Unduplicated in each fiscal year</v>
      </c>
    </row>
    <row r="7" spans="1:6" ht="15.75">
      <c r="A7" s="190" t="s">
        <v>936</v>
      </c>
      <c r="B7" s="191" t="s">
        <v>938</v>
      </c>
      <c r="C7" s="192">
        <f>Input!$R$6</f>
        <v>10381</v>
      </c>
      <c r="D7" s="192">
        <f>Input!$S$6</f>
        <v>17528</v>
      </c>
      <c r="E7" s="193"/>
      <c r="F7" s="194" t="str">
        <f>Input!$T$6</f>
        <v>Unduplicated</v>
      </c>
    </row>
    <row r="8" spans="1:6" ht="15.75">
      <c r="A8" s="195" t="s">
        <v>940</v>
      </c>
      <c r="B8" s="196" t="s">
        <v>941</v>
      </c>
      <c r="C8" s="187">
        <f>Input!$U$6</f>
        <v>1686145</v>
      </c>
      <c r="D8" s="188">
        <f>Input!$V$6</f>
        <v>4229503</v>
      </c>
      <c r="E8" s="188">
        <f>Input!$W$6</f>
        <v>0</v>
      </c>
      <c r="F8" s="189" t="str">
        <f>Input!$X$6</f>
        <v>Unduplicated in each fiscal year</v>
      </c>
    </row>
    <row r="9" spans="1:6" ht="15.75">
      <c r="A9" s="190" t="s">
        <v>940</v>
      </c>
      <c r="B9" s="191" t="s">
        <v>938</v>
      </c>
      <c r="C9" s="192">
        <f>Input!$Y$6</f>
        <v>33380</v>
      </c>
      <c r="D9" s="192">
        <f>Input!$Z$6</f>
        <v>2356</v>
      </c>
      <c r="E9" s="193"/>
      <c r="F9" s="194" t="str">
        <f>Input!$AA$6</f>
        <v>Unduplicated</v>
      </c>
    </row>
    <row r="10" spans="1:6" ht="15.75">
      <c r="A10" s="195" t="s">
        <v>942</v>
      </c>
      <c r="B10" s="196" t="s">
        <v>943</v>
      </c>
      <c r="C10" s="187">
        <f>Input!$AB$6</f>
        <v>0</v>
      </c>
      <c r="D10" s="188">
        <f>Input!$AC$6</f>
        <v>0</v>
      </c>
      <c r="E10" s="188">
        <f>Input!$AD$6</f>
        <v>0</v>
      </c>
      <c r="F10" s="189">
        <f>Input!$AE$6</f>
        <v>0</v>
      </c>
    </row>
    <row r="11" spans="1:6" ht="15.75">
      <c r="A11" s="190" t="s">
        <v>942</v>
      </c>
      <c r="B11" s="191" t="s">
        <v>938</v>
      </c>
      <c r="C11" s="192">
        <f>Input!$AF$6</f>
        <v>0</v>
      </c>
      <c r="D11" s="192">
        <f>Input!$AG$6</f>
        <v>0</v>
      </c>
      <c r="E11" s="193"/>
      <c r="F11" s="194">
        <f>Input!$AH$6</f>
        <v>0</v>
      </c>
    </row>
    <row r="12" spans="1:6" ht="31.5">
      <c r="A12" s="195" t="s">
        <v>944</v>
      </c>
      <c r="B12" s="196" t="s">
        <v>945</v>
      </c>
      <c r="C12" s="187">
        <f>Input!$AI$6</f>
        <v>0</v>
      </c>
      <c r="D12" s="188">
        <f>Input!$AJ$6</f>
        <v>0</v>
      </c>
      <c r="E12" s="188">
        <f>Input!$AK$6</f>
        <v>0</v>
      </c>
      <c r="F12" s="189">
        <f>Input!$AL$6</f>
        <v>0</v>
      </c>
    </row>
    <row r="13" spans="1:6" ht="15.75">
      <c r="A13" s="190" t="s">
        <v>944</v>
      </c>
      <c r="B13" s="191" t="s">
        <v>938</v>
      </c>
      <c r="C13" s="192">
        <f>Input!$AM$6</f>
        <v>0</v>
      </c>
      <c r="D13" s="192">
        <f>Input!$AN$6</f>
        <v>0</v>
      </c>
      <c r="E13" s="193"/>
      <c r="F13" s="194">
        <f>Input!$AO$6</f>
        <v>0</v>
      </c>
    </row>
    <row r="14" spans="1:6" ht="31.5">
      <c r="A14" s="195" t="s">
        <v>946</v>
      </c>
      <c r="B14" s="196" t="s">
        <v>947</v>
      </c>
      <c r="C14" s="187">
        <f>Input!$AP$6</f>
        <v>0</v>
      </c>
      <c r="D14" s="188">
        <f>Input!$AQ$6</f>
        <v>0</v>
      </c>
      <c r="E14" s="188">
        <f>Input!$AR$6</f>
        <v>0</v>
      </c>
      <c r="F14" s="189">
        <f>Input!$AS$6</f>
        <v>0</v>
      </c>
    </row>
    <row r="15" spans="1:6" ht="15.75">
      <c r="A15" s="190" t="s">
        <v>946</v>
      </c>
      <c r="B15" s="191" t="s">
        <v>938</v>
      </c>
      <c r="C15" s="192">
        <f>Input!$AT$6</f>
        <v>0</v>
      </c>
      <c r="D15" s="192">
        <f>Input!$AU$6</f>
        <v>0</v>
      </c>
      <c r="E15" s="193"/>
      <c r="F15" s="194">
        <f>Input!$AV$6</f>
        <v>0</v>
      </c>
    </row>
    <row r="16" spans="1:6" ht="63">
      <c r="A16" s="195" t="s">
        <v>948</v>
      </c>
      <c r="B16" s="196" t="s">
        <v>949</v>
      </c>
      <c r="C16" s="187">
        <f>Input!$AW$6</f>
        <v>0</v>
      </c>
      <c r="D16" s="188">
        <f>Input!$AX$6</f>
        <v>0</v>
      </c>
      <c r="E16" s="188">
        <f>Input!$AY$6</f>
        <v>0</v>
      </c>
      <c r="F16" s="189">
        <f>Input!$AZ$6</f>
        <v>0</v>
      </c>
    </row>
    <row r="17" spans="1:6" ht="15.75">
      <c r="A17" s="190" t="s">
        <v>948</v>
      </c>
      <c r="B17" s="191" t="s">
        <v>938</v>
      </c>
      <c r="C17" s="192">
        <f>Input!$BA$6</f>
        <v>0</v>
      </c>
      <c r="D17" s="192">
        <f>Input!$BB$6</f>
        <v>0</v>
      </c>
      <c r="E17" s="193"/>
      <c r="F17" s="194">
        <f>Input!$BC$6</f>
        <v>0</v>
      </c>
    </row>
    <row r="18" spans="1:6" ht="15.75">
      <c r="A18" s="195" t="s">
        <v>950</v>
      </c>
      <c r="B18" s="196" t="s">
        <v>951</v>
      </c>
      <c r="C18" s="187">
        <f>Input!$BD$6</f>
        <v>0</v>
      </c>
      <c r="D18" s="188">
        <f>Input!$BE$6</f>
        <v>8143183</v>
      </c>
      <c r="E18" s="188">
        <f>Input!$BF$6</f>
        <v>0</v>
      </c>
      <c r="F18" s="189">
        <f>Input!$BG$6</f>
        <v>0</v>
      </c>
    </row>
    <row r="19" spans="1:6" ht="15.75">
      <c r="A19" s="190" t="s">
        <v>950</v>
      </c>
      <c r="B19" s="191" t="s">
        <v>938</v>
      </c>
      <c r="C19" s="192">
        <f>Input!$BH$6</f>
        <v>0</v>
      </c>
      <c r="D19" s="192">
        <f>Input!$BI$6</f>
        <v>5713</v>
      </c>
      <c r="E19" s="193"/>
      <c r="F19" s="194" t="str">
        <f>Input!$BJ$6</f>
        <v>Unduplicated</v>
      </c>
    </row>
    <row r="20" spans="1:6" ht="15.75">
      <c r="A20" s="195"/>
      <c r="B20" s="197" t="s">
        <v>952</v>
      </c>
      <c r="C20" s="198">
        <f t="shared" ref="C20:E21" si="0">C18+C16+C14+C12+C10+C8+C6</f>
        <v>13182239</v>
      </c>
      <c r="D20" s="198">
        <f t="shared" si="0"/>
        <v>51744162</v>
      </c>
      <c r="E20" s="198">
        <f t="shared" si="0"/>
        <v>346496</v>
      </c>
      <c r="F20" s="199"/>
    </row>
    <row r="21" spans="1:6" ht="15.75">
      <c r="A21" s="195"/>
      <c r="B21" s="200" t="s">
        <v>953</v>
      </c>
      <c r="C21" s="201">
        <f t="shared" si="0"/>
        <v>43761</v>
      </c>
      <c r="D21" s="201">
        <f t="shared" si="0"/>
        <v>25597</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Input!$BK$6</f>
        <v>0</v>
      </c>
      <c r="D24" s="188">
        <f>Input!$BL$6</f>
        <v>0</v>
      </c>
      <c r="E24" s="188">
        <f>Input!$BM$6</f>
        <v>0</v>
      </c>
      <c r="F24" s="189">
        <f>Input!$BN$6</f>
        <v>0</v>
      </c>
    </row>
    <row r="25" spans="1:6" ht="31.5">
      <c r="A25" s="195" t="s">
        <v>957</v>
      </c>
      <c r="B25" s="196" t="s">
        <v>958</v>
      </c>
      <c r="C25" s="187">
        <f>Input!$BO$6</f>
        <v>0</v>
      </c>
      <c r="D25" s="188">
        <f>Input!$BP$6</f>
        <v>159805</v>
      </c>
      <c r="E25" s="188">
        <f>Input!$BQ$6</f>
        <v>6889</v>
      </c>
      <c r="F25" s="189">
        <f>Input!$BR$6</f>
        <v>0</v>
      </c>
    </row>
    <row r="26" spans="1:6" ht="47.25">
      <c r="A26" s="195" t="s">
        <v>959</v>
      </c>
      <c r="B26" s="208" t="s">
        <v>960</v>
      </c>
      <c r="C26" s="187">
        <f>Input!$BS$6</f>
        <v>0</v>
      </c>
      <c r="D26" s="188">
        <f>Input!$BT$6</f>
        <v>1500</v>
      </c>
      <c r="E26" s="188">
        <f>Input!$BU$6</f>
        <v>0</v>
      </c>
      <c r="F26" s="189">
        <f>Input!$BV$6</f>
        <v>0</v>
      </c>
    </row>
    <row r="27" spans="1:6" ht="31.5">
      <c r="A27" s="195" t="s">
        <v>961</v>
      </c>
      <c r="B27" s="196" t="s">
        <v>962</v>
      </c>
      <c r="C27" s="187">
        <f>Input!$BW$6</f>
        <v>0</v>
      </c>
      <c r="D27" s="188">
        <f>Input!$BX$6</f>
        <v>58088</v>
      </c>
      <c r="E27" s="188">
        <f>Input!$BY$6</f>
        <v>0</v>
      </c>
      <c r="F27" s="189">
        <f>Input!$BZ$6</f>
        <v>0</v>
      </c>
    </row>
    <row r="28" spans="1:6" ht="31.5">
      <c r="A28" s="209" t="s">
        <v>963</v>
      </c>
      <c r="B28" s="210" t="s">
        <v>964</v>
      </c>
      <c r="C28" s="187">
        <f>Input!$CA$6</f>
        <v>0</v>
      </c>
      <c r="D28" s="188">
        <f>Input!$CB$6</f>
        <v>28213</v>
      </c>
      <c r="E28" s="188">
        <f>Input!$CC$6</f>
        <v>36277</v>
      </c>
      <c r="F28" s="189">
        <f>Input!$CD$6</f>
        <v>0</v>
      </c>
    </row>
    <row r="29" spans="1:6" ht="15.75">
      <c r="A29" s="211"/>
      <c r="B29" s="212" t="s">
        <v>965</v>
      </c>
      <c r="C29" s="213">
        <f>SUM(C24:C28)</f>
        <v>0</v>
      </c>
      <c r="D29" s="213">
        <f t="shared" ref="D29:E29" si="1">SUM(D24:D28)</f>
        <v>247606</v>
      </c>
      <c r="E29" s="213">
        <f t="shared" si="1"/>
        <v>43166</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Input!$CE$6</f>
        <v>0</v>
      </c>
      <c r="D32" s="188">
        <f>Input!$CF$6</f>
        <v>0</v>
      </c>
      <c r="E32" s="188">
        <f>Input!$CG$6</f>
        <v>0</v>
      </c>
      <c r="F32" s="189">
        <f>Input!$CH$6</f>
        <v>0</v>
      </c>
    </row>
    <row r="33" spans="1:6" ht="15.75">
      <c r="A33" s="195" t="s">
        <v>969</v>
      </c>
      <c r="B33" s="196" t="s">
        <v>1216</v>
      </c>
      <c r="C33" s="187">
        <f>Input!$CI$6</f>
        <v>0</v>
      </c>
      <c r="D33" s="188">
        <f>Input!$CJ$6</f>
        <v>8316</v>
      </c>
      <c r="E33" s="188">
        <f>Input!$CK$6</f>
        <v>0</v>
      </c>
      <c r="F33" s="189">
        <f>Input!$CL$6</f>
        <v>0</v>
      </c>
    </row>
    <row r="34" spans="1:6" ht="31.5">
      <c r="A34" s="195" t="s">
        <v>970</v>
      </c>
      <c r="B34" s="196" t="s">
        <v>971</v>
      </c>
      <c r="C34" s="187">
        <f>Input!$CM$6</f>
        <v>0</v>
      </c>
      <c r="D34" s="188">
        <f>Input!$CN$6</f>
        <v>1392323</v>
      </c>
      <c r="E34" s="188">
        <f>Input!$CO$6</f>
        <v>0</v>
      </c>
      <c r="F34" s="189">
        <f>Input!$CP$6</f>
        <v>0</v>
      </c>
    </row>
    <row r="35" spans="1:6" ht="31.5">
      <c r="A35" s="211" t="s">
        <v>972</v>
      </c>
      <c r="B35" s="196" t="s">
        <v>973</v>
      </c>
      <c r="C35" s="187">
        <f>Input!$CQ$6</f>
        <v>0</v>
      </c>
      <c r="D35" s="188">
        <f>Input!$CR$6</f>
        <v>0</v>
      </c>
      <c r="E35" s="188">
        <f>Input!$CS$6</f>
        <v>0</v>
      </c>
      <c r="F35" s="189">
        <f>Input!$CT$6</f>
        <v>0</v>
      </c>
    </row>
    <row r="36" spans="1:6" ht="15.75">
      <c r="A36" s="211"/>
      <c r="B36" s="212" t="s">
        <v>965</v>
      </c>
      <c r="C36" s="213">
        <f>SUM(C32:C35)</f>
        <v>0</v>
      </c>
      <c r="D36" s="213">
        <f t="shared" ref="D36:E36" si="2">SUM(D32:D35)</f>
        <v>1400639</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Input!$CU$6</f>
        <v>0</v>
      </c>
      <c r="D39" s="188">
        <f>Input!$CV$6</f>
        <v>0</v>
      </c>
      <c r="E39" s="188">
        <f>Input!$CW$6</f>
        <v>0</v>
      </c>
      <c r="F39" s="189">
        <f>Input!$CX$6</f>
        <v>0</v>
      </c>
    </row>
    <row r="40" spans="1:6" ht="47.25">
      <c r="A40" s="195" t="s">
        <v>977</v>
      </c>
      <c r="B40" s="196" t="s">
        <v>978</v>
      </c>
      <c r="C40" s="187">
        <f>Input!$CY$6</f>
        <v>0</v>
      </c>
      <c r="D40" s="188">
        <f>Input!$CZ$6</f>
        <v>0</v>
      </c>
      <c r="E40" s="188">
        <f>Input!$DA$6</f>
        <v>0</v>
      </c>
      <c r="F40" s="189">
        <f>Input!$DB$6</f>
        <v>0</v>
      </c>
    </row>
    <row r="41" spans="1:6" ht="15.75">
      <c r="A41" s="209" t="s">
        <v>979</v>
      </c>
      <c r="B41" s="210" t="s">
        <v>980</v>
      </c>
      <c r="C41" s="187">
        <f>Input!$DC$6</f>
        <v>0</v>
      </c>
      <c r="D41" s="188">
        <f>Input!$DD$6</f>
        <v>0</v>
      </c>
      <c r="E41" s="188">
        <f>Input!$DE$6</f>
        <v>0</v>
      </c>
      <c r="F41" s="189">
        <f>Input!$DF$6</f>
        <v>0</v>
      </c>
    </row>
    <row r="42" spans="1:6" ht="15.75">
      <c r="A42" s="211"/>
      <c r="B42" s="212" t="s">
        <v>965</v>
      </c>
      <c r="C42" s="213">
        <f>SUM(C39:C41)</f>
        <v>0</v>
      </c>
      <c r="D42" s="213">
        <f t="shared" ref="D42:E42" si="3">SUM(D39:D41)</f>
        <v>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Input!$DG$6</f>
        <v>0</v>
      </c>
      <c r="D45" s="188">
        <f>Input!$DH$6</f>
        <v>0</v>
      </c>
      <c r="E45" s="188">
        <f>Input!$DI$6</f>
        <v>0</v>
      </c>
      <c r="F45" s="189">
        <f>Input!$DJ$6</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Input!$DK$6</f>
        <v>0</v>
      </c>
      <c r="D48" s="188">
        <f>Input!$DL$6</f>
        <v>0</v>
      </c>
      <c r="E48" s="188">
        <f>Input!$DM$6</f>
        <v>0</v>
      </c>
      <c r="F48" s="189">
        <f>Input!$DN$6</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Input!$DO$6</f>
        <v>0</v>
      </c>
      <c r="D52" s="188">
        <f>Input!$DP$6</f>
        <v>1538350</v>
      </c>
      <c r="E52" s="188">
        <f>Input!$DQ$6</f>
        <v>26820</v>
      </c>
      <c r="F52" s="189" t="str">
        <f>Input!$DR$6</f>
        <v>Testing students for Corona virus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Input!$DS$6</f>
        <v>0</v>
      </c>
      <c r="D55" s="188">
        <f>Input!$DT$6</f>
        <v>1385508</v>
      </c>
      <c r="E55" s="188">
        <f>Input!$DU$6</f>
        <v>0</v>
      </c>
      <c r="F55" s="189">
        <f>Input!$DV$6</f>
        <v>0</v>
      </c>
    </row>
    <row r="56" spans="1:6" ht="15.75">
      <c r="A56" s="308" t="s">
        <v>986</v>
      </c>
      <c r="B56" s="191" t="s">
        <v>990</v>
      </c>
      <c r="C56" s="192">
        <f>Input!$DW$6</f>
        <v>0</v>
      </c>
      <c r="D56" s="192">
        <f>Input!$DX$6</f>
        <v>246</v>
      </c>
      <c r="E56" s="193"/>
      <c r="F56" s="194" t="str">
        <f>Input!$DY$6</f>
        <v>Unduplicated</v>
      </c>
    </row>
    <row r="57" spans="1:6" ht="31.5">
      <c r="A57" s="305" t="s">
        <v>1213</v>
      </c>
      <c r="B57" s="210" t="s">
        <v>991</v>
      </c>
      <c r="C57" s="187">
        <f>Input!$DZ$6</f>
        <v>0</v>
      </c>
      <c r="D57" s="188">
        <f>Input!$EA$6</f>
        <v>1340433</v>
      </c>
      <c r="E57" s="188">
        <f>Input!$EB$6</f>
        <v>0</v>
      </c>
      <c r="F57" s="189">
        <f>Input!$EC$6</f>
        <v>0</v>
      </c>
    </row>
    <row r="58" spans="1:6" ht="15.75">
      <c r="A58" s="308" t="s">
        <v>1213</v>
      </c>
      <c r="B58" s="191" t="s">
        <v>990</v>
      </c>
      <c r="C58" s="192">
        <f>Input!$ED$6</f>
        <v>0</v>
      </c>
      <c r="D58" s="192">
        <f>Input!$EE$6</f>
        <v>1341</v>
      </c>
      <c r="E58" s="193"/>
      <c r="F58" s="194" t="str">
        <f>Input!$EF$6</f>
        <v>Unduplicated</v>
      </c>
    </row>
    <row r="59" spans="1:6" ht="31.5">
      <c r="A59" s="305" t="s">
        <v>1214</v>
      </c>
      <c r="B59" s="210" t="s">
        <v>992</v>
      </c>
      <c r="C59" s="187">
        <f>Input!$EG$6</f>
        <v>0</v>
      </c>
      <c r="D59" s="188">
        <f>Input!$EH$6</f>
        <v>380221</v>
      </c>
      <c r="E59" s="188">
        <f>Input!$EI$6</f>
        <v>482279</v>
      </c>
      <c r="F59" s="189">
        <f>Input!$EJ$6</f>
        <v>0</v>
      </c>
    </row>
    <row r="60" spans="1:6" ht="15.75">
      <c r="A60" s="308" t="s">
        <v>1214</v>
      </c>
      <c r="B60" s="191" t="s">
        <v>990</v>
      </c>
      <c r="C60" s="192">
        <f>Input!$EK$6</f>
        <v>0</v>
      </c>
      <c r="D60" s="192">
        <f>Input!$EL$6</f>
        <v>169</v>
      </c>
      <c r="E60" s="193"/>
      <c r="F60" s="194" t="str">
        <f>Input!$EM$6</f>
        <v>Unduplicated</v>
      </c>
    </row>
    <row r="61" spans="1:6" ht="15.75">
      <c r="A61" s="305"/>
      <c r="B61" s="197" t="s">
        <v>952</v>
      </c>
      <c r="C61" s="198">
        <f>C59+C57+C55</f>
        <v>0</v>
      </c>
      <c r="D61" s="198">
        <f t="shared" ref="D61:E62" si="4">D59+D57+D55</f>
        <v>3106162</v>
      </c>
      <c r="E61" s="198">
        <f t="shared" si="4"/>
        <v>482279</v>
      </c>
      <c r="F61" s="189"/>
    </row>
    <row r="62" spans="1:6" ht="15.75">
      <c r="A62" s="308"/>
      <c r="B62" s="191" t="s">
        <v>953</v>
      </c>
      <c r="C62" s="219">
        <f>C60+C58+C56</f>
        <v>0</v>
      </c>
      <c r="D62" s="219">
        <f t="shared" si="4"/>
        <v>1756</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Input!$EN$6</f>
        <v>0</v>
      </c>
      <c r="D65" s="187">
        <f>Input!$EO$6</f>
        <v>0</v>
      </c>
      <c r="E65" s="187">
        <f>Input!$EP$6</f>
        <v>0</v>
      </c>
      <c r="F65" s="189">
        <f>Input!$EQ$6</f>
        <v>0</v>
      </c>
    </row>
    <row r="66" spans="1:6" ht="15.75">
      <c r="A66" s="202"/>
      <c r="B66" s="215"/>
      <c r="C66" s="220"/>
      <c r="D66" s="221"/>
      <c r="E66" s="222"/>
      <c r="F66" s="199"/>
    </row>
    <row r="67" spans="1:6" ht="15.75">
      <c r="A67" s="195"/>
      <c r="B67" s="223" t="s">
        <v>995</v>
      </c>
      <c r="C67" s="224">
        <f>C65+C61+C52+C49+C45+C42+C36+C29+C20</f>
        <v>13182239</v>
      </c>
      <c r="D67" s="224">
        <f t="shared" ref="D67:E67" si="5">D65+D61+D52+D49+D45+D42+D36+D29+D20</f>
        <v>58036919</v>
      </c>
      <c r="E67" s="224">
        <f t="shared" si="5"/>
        <v>898761</v>
      </c>
      <c r="F67" s="225"/>
    </row>
    <row r="68" spans="1:6" ht="15.75">
      <c r="A68" s="195"/>
      <c r="B68" s="223" t="s">
        <v>996</v>
      </c>
      <c r="C68" s="224">
        <f>C62+C21</f>
        <v>43761</v>
      </c>
      <c r="D68" s="224">
        <f>D62+D21</f>
        <v>27353</v>
      </c>
      <c r="E68" s="224"/>
      <c r="F68" s="225"/>
    </row>
    <row r="69" spans="1:6" ht="15.75">
      <c r="A69" s="226"/>
      <c r="B69" s="227"/>
      <c r="C69" s="228"/>
      <c r="D69" s="228"/>
      <c r="E69" s="228"/>
      <c r="F69" s="206"/>
    </row>
    <row r="70" spans="1:6" s="205" customFormat="1" ht="15.75">
      <c r="B70" s="229" t="s">
        <v>997</v>
      </c>
      <c r="C70" s="230">
        <f>'ARL Fed'!D97</f>
        <v>13182239</v>
      </c>
      <c r="D70" s="231">
        <f>'ARL Fed'!F97</f>
        <v>58036919</v>
      </c>
      <c r="E70" s="231">
        <f>'ARL Fed'!G97</f>
        <v>898761</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13182239</v>
      </c>
      <c r="D76" s="235">
        <f>SUM(D6,D8,D10,D12,D14,D16,D18,)+SUM(D24:D28)+SUM(D32:D35)+SUM(D39:D41)+D45+D48+D52+SUM(D55,D57,D59)+D65</f>
        <v>58036919</v>
      </c>
      <c r="E76" s="235">
        <f>SUM(E6,E8,E10,E12,E14,E16,E18,)+SUM(E24:E28)+SUM(E32:E35)+SUM(E39:E41)+E45+E48+E52+SUM(E55,E57,E59)+E65</f>
        <v>898761</v>
      </c>
      <c r="F76" s="206"/>
    </row>
    <row r="77" spans="1:6" s="205" customFormat="1" ht="15.75">
      <c r="B77" s="232" t="s">
        <v>1001</v>
      </c>
      <c r="C77" s="236">
        <f>SUM(C7,C9,C11,C13,C15,C17,C19)+SUM(C56,C58,C60)</f>
        <v>43761</v>
      </c>
      <c r="D77" s="236">
        <f>SUM(D7,D9,D11,D13,D15,D17,D19)+SUM(D56,D58,D60)</f>
        <v>27353</v>
      </c>
      <c r="E77" s="217"/>
      <c r="F77" s="206"/>
    </row>
    <row r="78" spans="1:6" s="205" customFormat="1" ht="15.75">
      <c r="B78" s="232"/>
      <c r="C78" s="235">
        <f>SUM(C76:C77)</f>
        <v>13226000</v>
      </c>
      <c r="D78" s="235">
        <f>SUM(D76:D77)</f>
        <v>58064272</v>
      </c>
      <c r="E78" s="235">
        <f>SUM(E76:E77)</f>
        <v>898761</v>
      </c>
      <c r="F78" s="206"/>
    </row>
    <row r="79" spans="1:6" s="205" customFormat="1" ht="15.75">
      <c r="B79" s="232"/>
      <c r="C79" s="204"/>
      <c r="F79" s="206"/>
    </row>
    <row r="80" spans="1:6" s="205" customFormat="1" ht="15.75">
      <c r="B80" s="232"/>
      <c r="C80" s="204"/>
      <c r="D80" s="237">
        <f>D78+C78+E78</f>
        <v>72189033</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719" priority="8">
      <formula>$C$71&lt;&gt;0</formula>
    </cfRule>
  </conditionalFormatting>
  <conditionalFormatting sqref="F2">
    <cfRule type="expression" dxfId="718" priority="7">
      <formula>OR($C$71&lt;&gt;0,$D$71&lt;&gt;0,$E$71&lt;&gt;0)</formula>
    </cfRule>
  </conditionalFormatting>
  <conditionalFormatting sqref="D71">
    <cfRule type="expression" dxfId="717" priority="6">
      <formula>$D$71&lt;&gt;0</formula>
    </cfRule>
  </conditionalFormatting>
  <conditionalFormatting sqref="E71">
    <cfRule type="expression" dxfId="716" priority="5">
      <formula>$E$71&lt;&gt;0</formula>
    </cfRule>
  </conditionalFormatting>
  <conditionalFormatting sqref="F1">
    <cfRule type="expression" dxfId="715" priority="4">
      <formula>OR($C$73&lt;&gt;"",$D$73&lt;&gt;"",$E$73&lt;&gt;"")</formula>
    </cfRule>
  </conditionalFormatting>
  <conditionalFormatting sqref="C73">
    <cfRule type="expression" dxfId="714" priority="3">
      <formula>$C$73&lt;&gt;""</formula>
    </cfRule>
  </conditionalFormatting>
  <conditionalFormatting sqref="D73">
    <cfRule type="expression" dxfId="713" priority="2">
      <formula>$D$73&lt;&gt;""</formula>
    </cfRule>
  </conditionalFormatting>
  <conditionalFormatting sqref="E73">
    <cfRule type="expression" dxfId="712" priority="1">
      <formula>$E$73&lt;&gt;""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452A-D0ED-4FAF-8C40-E7F8AA91588E}">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Input!$B$24</f>
        <v>Texas A&amp;M University - Central Texas</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Input!$N$24</f>
        <v>530433</v>
      </c>
      <c r="D6" s="188">
        <f>Input!$O$24</f>
        <v>238174</v>
      </c>
      <c r="E6" s="188">
        <f>Input!$P$24</f>
        <v>3137137</v>
      </c>
      <c r="F6" s="189">
        <f>Input!$Q$24</f>
        <v>0</v>
      </c>
    </row>
    <row r="7" spans="1:6" ht="15.75">
      <c r="A7" s="190" t="s">
        <v>936</v>
      </c>
      <c r="B7" s="191" t="s">
        <v>938</v>
      </c>
      <c r="C7" s="192">
        <f>Input!$R$24</f>
        <v>288</v>
      </c>
      <c r="D7" s="192">
        <f>Input!$S$24</f>
        <v>116</v>
      </c>
      <c r="E7" s="193"/>
      <c r="F7" s="194" t="str">
        <f>Input!$T$24</f>
        <v>Duplicated</v>
      </c>
    </row>
    <row r="8" spans="1:6" ht="15.75">
      <c r="A8" s="195" t="s">
        <v>940</v>
      </c>
      <c r="B8" s="196" t="s">
        <v>941</v>
      </c>
      <c r="C8" s="187">
        <f>Input!$U$24</f>
        <v>0</v>
      </c>
      <c r="D8" s="188">
        <f>Input!$V$24</f>
        <v>0</v>
      </c>
      <c r="E8" s="188">
        <f>Input!$W$24</f>
        <v>0</v>
      </c>
      <c r="F8" s="189">
        <f>Input!$X$24</f>
        <v>0</v>
      </c>
    </row>
    <row r="9" spans="1:6" ht="15.75">
      <c r="A9" s="190" t="s">
        <v>940</v>
      </c>
      <c r="B9" s="191" t="s">
        <v>938</v>
      </c>
      <c r="C9" s="192">
        <f>Input!$Y$24</f>
        <v>0</v>
      </c>
      <c r="D9" s="192">
        <f>Input!$Z$24</f>
        <v>0</v>
      </c>
      <c r="E9" s="193"/>
      <c r="F9" s="194">
        <f>Input!$AA$24</f>
        <v>0</v>
      </c>
    </row>
    <row r="10" spans="1:6" ht="15.75">
      <c r="A10" s="195" t="s">
        <v>942</v>
      </c>
      <c r="B10" s="196" t="s">
        <v>943</v>
      </c>
      <c r="C10" s="187">
        <f>Input!$AB$24</f>
        <v>0</v>
      </c>
      <c r="D10" s="188">
        <f>Input!$AC$24</f>
        <v>0</v>
      </c>
      <c r="E10" s="188">
        <f>Input!$AD$24</f>
        <v>0</v>
      </c>
      <c r="F10" s="189">
        <f>Input!$AE$24</f>
        <v>0</v>
      </c>
    </row>
    <row r="11" spans="1:6" ht="15.75">
      <c r="A11" s="190" t="s">
        <v>942</v>
      </c>
      <c r="B11" s="191" t="s">
        <v>938</v>
      </c>
      <c r="C11" s="192">
        <f>Input!$AF$24</f>
        <v>0</v>
      </c>
      <c r="D11" s="192">
        <f>Input!$AG$24</f>
        <v>0</v>
      </c>
      <c r="E11" s="193"/>
      <c r="F11" s="194">
        <f>Input!$AH$24</f>
        <v>0</v>
      </c>
    </row>
    <row r="12" spans="1:6" ht="31.5">
      <c r="A12" s="195" t="s">
        <v>944</v>
      </c>
      <c r="B12" s="196" t="s">
        <v>945</v>
      </c>
      <c r="C12" s="187">
        <f>Input!$AI$24</f>
        <v>0</v>
      </c>
      <c r="D12" s="188">
        <f>Input!$AJ$24</f>
        <v>0</v>
      </c>
      <c r="E12" s="188">
        <f>Input!$AK$24</f>
        <v>0</v>
      </c>
      <c r="F12" s="189">
        <f>Input!$AL$24</f>
        <v>0</v>
      </c>
    </row>
    <row r="13" spans="1:6" ht="15.75">
      <c r="A13" s="190" t="s">
        <v>944</v>
      </c>
      <c r="B13" s="191" t="s">
        <v>938</v>
      </c>
      <c r="C13" s="192">
        <f>Input!$AM$24</f>
        <v>0</v>
      </c>
      <c r="D13" s="192">
        <f>Input!$AN$24</f>
        <v>0</v>
      </c>
      <c r="E13" s="193"/>
      <c r="F13" s="194">
        <f>Input!$AO$24</f>
        <v>0</v>
      </c>
    </row>
    <row r="14" spans="1:6" ht="31.5">
      <c r="A14" s="195" t="s">
        <v>946</v>
      </c>
      <c r="B14" s="196" t="s">
        <v>947</v>
      </c>
      <c r="C14" s="187">
        <f>Input!$AP$24</f>
        <v>0</v>
      </c>
      <c r="D14" s="188">
        <f>Input!$AQ$24</f>
        <v>0</v>
      </c>
      <c r="E14" s="188">
        <f>Input!$AR$24</f>
        <v>0</v>
      </c>
      <c r="F14" s="189">
        <f>Input!$AS$24</f>
        <v>0</v>
      </c>
    </row>
    <row r="15" spans="1:6" ht="15.75">
      <c r="A15" s="190" t="s">
        <v>946</v>
      </c>
      <c r="B15" s="191" t="s">
        <v>938</v>
      </c>
      <c r="C15" s="192">
        <f>Input!$AT$24</f>
        <v>0</v>
      </c>
      <c r="D15" s="192">
        <f>Input!$AU$24</f>
        <v>0</v>
      </c>
      <c r="E15" s="193"/>
      <c r="F15" s="194">
        <f>Input!$AV$24</f>
        <v>0</v>
      </c>
    </row>
    <row r="16" spans="1:6" ht="63">
      <c r="A16" s="195" t="s">
        <v>948</v>
      </c>
      <c r="B16" s="196" t="s">
        <v>949</v>
      </c>
      <c r="C16" s="187">
        <f>Input!$AW$24</f>
        <v>0</v>
      </c>
      <c r="D16" s="188">
        <f>Input!$AX$24</f>
        <v>0</v>
      </c>
      <c r="E16" s="188">
        <f>Input!$AY$24</f>
        <v>0</v>
      </c>
      <c r="F16" s="189">
        <f>Input!$AZ$24</f>
        <v>0</v>
      </c>
    </row>
    <row r="17" spans="1:6" ht="15.75">
      <c r="A17" s="190" t="s">
        <v>948</v>
      </c>
      <c r="B17" s="191" t="s">
        <v>938</v>
      </c>
      <c r="C17" s="192">
        <f>Input!$BA$24</f>
        <v>0</v>
      </c>
      <c r="D17" s="192">
        <f>Input!$BB$24</f>
        <v>0</v>
      </c>
      <c r="E17" s="193"/>
      <c r="F17" s="194">
        <f>Input!$BC$24</f>
        <v>0</v>
      </c>
    </row>
    <row r="18" spans="1:6" ht="15.75">
      <c r="A18" s="195" t="s">
        <v>950</v>
      </c>
      <c r="B18" s="196" t="s">
        <v>951</v>
      </c>
      <c r="C18" s="187">
        <f>Input!$BD$24</f>
        <v>0</v>
      </c>
      <c r="D18" s="188">
        <f>Input!$BE$24</f>
        <v>317011</v>
      </c>
      <c r="E18" s="188">
        <f>Input!$BF$24</f>
        <v>0</v>
      </c>
      <c r="F18" s="189">
        <f>Input!$BG$24</f>
        <v>0</v>
      </c>
    </row>
    <row r="19" spans="1:6" ht="15.75">
      <c r="A19" s="190" t="s">
        <v>950</v>
      </c>
      <c r="B19" s="191" t="s">
        <v>938</v>
      </c>
      <c r="C19" s="192">
        <f>Input!$BH$24</f>
        <v>0</v>
      </c>
      <c r="D19" s="192">
        <f>Input!$BI$24</f>
        <v>222</v>
      </c>
      <c r="E19" s="193"/>
      <c r="F19" s="194" t="str">
        <f>Input!$BJ$24</f>
        <v>Duplicated</v>
      </c>
    </row>
    <row r="20" spans="1:6" ht="15.75">
      <c r="A20" s="195"/>
      <c r="B20" s="197" t="s">
        <v>952</v>
      </c>
      <c r="C20" s="198">
        <f t="shared" ref="C20:E21" si="0">C18+C16+C14+C12+C10+C8+C6</f>
        <v>530433</v>
      </c>
      <c r="D20" s="198">
        <f t="shared" si="0"/>
        <v>555185</v>
      </c>
      <c r="E20" s="198">
        <f t="shared" si="0"/>
        <v>3137137</v>
      </c>
      <c r="F20" s="199"/>
    </row>
    <row r="21" spans="1:6" ht="15.75">
      <c r="A21" s="195"/>
      <c r="B21" s="200" t="s">
        <v>953</v>
      </c>
      <c r="C21" s="201">
        <f t="shared" si="0"/>
        <v>288</v>
      </c>
      <c r="D21" s="201">
        <f t="shared" si="0"/>
        <v>338</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Input!$BK$24</f>
        <v>327</v>
      </c>
      <c r="D24" s="188">
        <f>Input!$BL$24</f>
        <v>1080</v>
      </c>
      <c r="E24" s="188">
        <f>Input!$BM$24</f>
        <v>1080</v>
      </c>
      <c r="F24" s="189">
        <f>Input!$BN$24</f>
        <v>0</v>
      </c>
    </row>
    <row r="25" spans="1:6" ht="31.5">
      <c r="A25" s="195" t="s">
        <v>957</v>
      </c>
      <c r="B25" s="196" t="s">
        <v>958</v>
      </c>
      <c r="C25" s="187">
        <f>Input!$BO$24</f>
        <v>0</v>
      </c>
      <c r="D25" s="188">
        <f>Input!$BP$24</f>
        <v>0</v>
      </c>
      <c r="E25" s="188">
        <f>Input!$BQ$24</f>
        <v>0</v>
      </c>
      <c r="F25" s="189">
        <f>Input!$BR$24</f>
        <v>0</v>
      </c>
    </row>
    <row r="26" spans="1:6" ht="47.25">
      <c r="A26" s="195" t="s">
        <v>959</v>
      </c>
      <c r="B26" s="208" t="s">
        <v>960</v>
      </c>
      <c r="C26" s="187">
        <f>Input!$BS$24</f>
        <v>285</v>
      </c>
      <c r="D26" s="188">
        <f>Input!$BT$24</f>
        <v>5152</v>
      </c>
      <c r="E26" s="188">
        <f>Input!$BU$24</f>
        <v>5000</v>
      </c>
      <c r="F26" s="189">
        <f>Input!$BV$24</f>
        <v>0</v>
      </c>
    </row>
    <row r="27" spans="1:6" ht="31.5">
      <c r="A27" s="195" t="s">
        <v>961</v>
      </c>
      <c r="B27" s="196" t="s">
        <v>962</v>
      </c>
      <c r="C27" s="187">
        <f>Input!$BW$24</f>
        <v>0</v>
      </c>
      <c r="D27" s="188">
        <f>Input!$BX$24</f>
        <v>0</v>
      </c>
      <c r="E27" s="188">
        <f>Input!$BY$24</f>
        <v>0</v>
      </c>
      <c r="F27" s="189">
        <f>Input!$BZ$24</f>
        <v>0</v>
      </c>
    </row>
    <row r="28" spans="1:6" ht="31.5">
      <c r="A28" s="209" t="s">
        <v>963</v>
      </c>
      <c r="B28" s="210" t="s">
        <v>964</v>
      </c>
      <c r="C28" s="187">
        <f>Input!$CA$24</f>
        <v>33750</v>
      </c>
      <c r="D28" s="188">
        <f>Input!$CB$24</f>
        <v>789007</v>
      </c>
      <c r="E28" s="188">
        <f>Input!$CC$24</f>
        <v>880000</v>
      </c>
      <c r="F28" s="189">
        <f>Input!$CD$24</f>
        <v>0</v>
      </c>
    </row>
    <row r="29" spans="1:6" ht="15.75">
      <c r="A29" s="211"/>
      <c r="B29" s="212" t="s">
        <v>965</v>
      </c>
      <c r="C29" s="213">
        <f>SUM(C24:C28)</f>
        <v>34362</v>
      </c>
      <c r="D29" s="213">
        <f t="shared" ref="D29:E29" si="1">SUM(D24:D28)</f>
        <v>795239</v>
      </c>
      <c r="E29" s="213">
        <f t="shared" si="1"/>
        <v>886080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Input!$CE$24</f>
        <v>824</v>
      </c>
      <c r="D32" s="188">
        <f>Input!$CF$24</f>
        <v>44689</v>
      </c>
      <c r="E32" s="188">
        <f>Input!$CG$24</f>
        <v>65000</v>
      </c>
      <c r="F32" s="189">
        <f>Input!$CH$24</f>
        <v>0</v>
      </c>
    </row>
    <row r="33" spans="1:6" ht="15.75">
      <c r="A33" s="195" t="s">
        <v>969</v>
      </c>
      <c r="B33" s="196" t="s">
        <v>1216</v>
      </c>
      <c r="C33" s="187">
        <f>Input!$CI$24</f>
        <v>0</v>
      </c>
      <c r="D33" s="188">
        <f>Input!$CJ$24</f>
        <v>24000</v>
      </c>
      <c r="E33" s="188">
        <f>Input!$CK$24</f>
        <v>20000</v>
      </c>
      <c r="F33" s="189">
        <f>Input!$CL$24</f>
        <v>0</v>
      </c>
    </row>
    <row r="34" spans="1:6" ht="31.5">
      <c r="A34" s="195" t="s">
        <v>970</v>
      </c>
      <c r="B34" s="196" t="s">
        <v>971</v>
      </c>
      <c r="C34" s="187">
        <f>Input!$CM$24</f>
        <v>71943</v>
      </c>
      <c r="D34" s="188">
        <f>Input!$CN$24</f>
        <v>54057</v>
      </c>
      <c r="E34" s="188">
        <f>Input!$CO$24</f>
        <v>550000</v>
      </c>
      <c r="F34" s="189">
        <f>Input!$CP$24</f>
        <v>0</v>
      </c>
    </row>
    <row r="35" spans="1:6" ht="31.5">
      <c r="A35" s="211" t="s">
        <v>972</v>
      </c>
      <c r="B35" s="196" t="s">
        <v>973</v>
      </c>
      <c r="C35" s="187">
        <f>Input!$CQ$24</f>
        <v>0</v>
      </c>
      <c r="D35" s="188">
        <f>Input!$CR$24</f>
        <v>0</v>
      </c>
      <c r="E35" s="188">
        <f>Input!$CS$24</f>
        <v>0</v>
      </c>
      <c r="F35" s="189">
        <f>Input!$CT$24</f>
        <v>0</v>
      </c>
    </row>
    <row r="36" spans="1:6" ht="15.75">
      <c r="A36" s="211"/>
      <c r="B36" s="212" t="s">
        <v>965</v>
      </c>
      <c r="C36" s="213">
        <f>SUM(C32:C35)</f>
        <v>72767</v>
      </c>
      <c r="D36" s="213">
        <f t="shared" ref="D36:E36" si="2">SUM(D32:D35)</f>
        <v>122746</v>
      </c>
      <c r="E36" s="213">
        <f t="shared" si="2"/>
        <v>635000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Input!$CU$24</f>
        <v>0</v>
      </c>
      <c r="D39" s="188">
        <f>Input!$CV$24</f>
        <v>1277676</v>
      </c>
      <c r="E39" s="188">
        <f>Input!$CW$24</f>
        <v>1000000</v>
      </c>
      <c r="F39" s="189">
        <f>Input!$CX$24</f>
        <v>0</v>
      </c>
    </row>
    <row r="40" spans="1:6" ht="47.25">
      <c r="A40" s="195" t="s">
        <v>977</v>
      </c>
      <c r="B40" s="196" t="s">
        <v>978</v>
      </c>
      <c r="C40" s="187">
        <f>Input!$CY$24</f>
        <v>0</v>
      </c>
      <c r="D40" s="188">
        <f>Input!$CZ$24</f>
        <v>0</v>
      </c>
      <c r="E40" s="188">
        <f>Input!$DA$24</f>
        <v>0</v>
      </c>
      <c r="F40" s="189">
        <f>Input!$DB$24</f>
        <v>0</v>
      </c>
    </row>
    <row r="41" spans="1:6" ht="15.75">
      <c r="A41" s="209" t="s">
        <v>979</v>
      </c>
      <c r="B41" s="210" t="s">
        <v>980</v>
      </c>
      <c r="C41" s="187">
        <f>Input!$DC$24</f>
        <v>0</v>
      </c>
      <c r="D41" s="188">
        <f>Input!$DD$24</f>
        <v>0</v>
      </c>
      <c r="E41" s="188">
        <f>Input!$DE$24</f>
        <v>0</v>
      </c>
      <c r="F41" s="189">
        <f>Input!$DF$24</f>
        <v>0</v>
      </c>
    </row>
    <row r="42" spans="1:6" ht="15.75">
      <c r="A42" s="211"/>
      <c r="B42" s="212" t="s">
        <v>965</v>
      </c>
      <c r="C42" s="213">
        <f>SUM(C39:C41)</f>
        <v>0</v>
      </c>
      <c r="D42" s="213">
        <f t="shared" ref="D42:E42" si="3">SUM(D39:D41)</f>
        <v>1277676</v>
      </c>
      <c r="E42" s="213">
        <f t="shared" si="3"/>
        <v>1000000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Input!$DG$24</f>
        <v>0</v>
      </c>
      <c r="D45" s="188">
        <f>Input!$DH$24</f>
        <v>0</v>
      </c>
      <c r="E45" s="188">
        <f>Input!$DI$24</f>
        <v>0</v>
      </c>
      <c r="F45" s="189">
        <f>Input!$DJ$24</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Input!$DK$24</f>
        <v>0</v>
      </c>
      <c r="D48" s="188">
        <f>Input!$DL$24</f>
        <v>0</v>
      </c>
      <c r="E48" s="188">
        <f>Input!$DM$24</f>
        <v>0</v>
      </c>
      <c r="F48" s="189">
        <f>Input!$DN$24</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Input!$DO$24</f>
        <v>0</v>
      </c>
      <c r="D52" s="188">
        <f>Input!$DP$24</f>
        <v>12745</v>
      </c>
      <c r="E52" s="188">
        <f>Input!$DQ$24</f>
        <v>410652</v>
      </c>
      <c r="F52" s="189" t="str">
        <f>Input!$DR$24</f>
        <v>Telehealth counseling services; Indirect costs recovery</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Input!$DS$24</f>
        <v>0</v>
      </c>
      <c r="D55" s="188">
        <f>Input!$DT$24</f>
        <v>0</v>
      </c>
      <c r="E55" s="188">
        <f>Input!$DU$24</f>
        <v>0</v>
      </c>
      <c r="F55" s="189">
        <f>Input!$DV$24</f>
        <v>0</v>
      </c>
    </row>
    <row r="56" spans="1:6" ht="15.75">
      <c r="A56" s="308" t="s">
        <v>986</v>
      </c>
      <c r="B56" s="191" t="s">
        <v>990</v>
      </c>
      <c r="C56" s="192">
        <f>Input!$DW$24</f>
        <v>0</v>
      </c>
      <c r="D56" s="192">
        <f>Input!$DX$24</f>
        <v>0</v>
      </c>
      <c r="E56" s="193"/>
      <c r="F56" s="194">
        <f>Input!$DY$24</f>
        <v>0</v>
      </c>
    </row>
    <row r="57" spans="1:6" ht="31.5">
      <c r="A57" s="305" t="s">
        <v>1213</v>
      </c>
      <c r="B57" s="210" t="s">
        <v>991</v>
      </c>
      <c r="C57" s="187">
        <f>Input!$DZ$24</f>
        <v>0</v>
      </c>
      <c r="D57" s="188">
        <f>Input!$EA$24</f>
        <v>102909</v>
      </c>
      <c r="E57" s="188">
        <f>Input!$EB$24</f>
        <v>0</v>
      </c>
      <c r="F57" s="189">
        <f>Input!$EC$24</f>
        <v>0</v>
      </c>
    </row>
    <row r="58" spans="1:6" ht="15.75">
      <c r="A58" s="308" t="s">
        <v>1213</v>
      </c>
      <c r="B58" s="191" t="s">
        <v>990</v>
      </c>
      <c r="C58" s="192">
        <f>Input!$ED$24</f>
        <v>0</v>
      </c>
      <c r="D58" s="192">
        <f>Input!$EE$24</f>
        <v>83</v>
      </c>
      <c r="E58" s="193"/>
      <c r="F58" s="194" t="str">
        <f>Input!$EF$24</f>
        <v>Duplicated</v>
      </c>
    </row>
    <row r="59" spans="1:6" ht="31.5">
      <c r="A59" s="305" t="s">
        <v>1214</v>
      </c>
      <c r="B59" s="210" t="s">
        <v>992</v>
      </c>
      <c r="C59" s="187">
        <f>Input!$EG$24</f>
        <v>0</v>
      </c>
      <c r="D59" s="188">
        <f>Input!$EH$24</f>
        <v>3404</v>
      </c>
      <c r="E59" s="188">
        <f>Input!$EI$24</f>
        <v>0</v>
      </c>
      <c r="F59" s="189">
        <f>Input!$EJ$24</f>
        <v>0</v>
      </c>
    </row>
    <row r="60" spans="1:6" ht="15.75">
      <c r="A60" s="308" t="s">
        <v>1214</v>
      </c>
      <c r="B60" s="191" t="s">
        <v>990</v>
      </c>
      <c r="C60" s="192">
        <f>Input!$EK$24</f>
        <v>0</v>
      </c>
      <c r="D60" s="192">
        <f>Input!$EL$24</f>
        <v>3</v>
      </c>
      <c r="E60" s="193"/>
      <c r="F60" s="194" t="str">
        <f>Input!$EM$24</f>
        <v>Duplicated</v>
      </c>
    </row>
    <row r="61" spans="1:6" ht="15.75">
      <c r="A61" s="305"/>
      <c r="B61" s="197" t="s">
        <v>952</v>
      </c>
      <c r="C61" s="198">
        <f>C59+C57+C55</f>
        <v>0</v>
      </c>
      <c r="D61" s="198">
        <f t="shared" ref="D61:E62" si="4">D59+D57+D55</f>
        <v>106313</v>
      </c>
      <c r="E61" s="198">
        <f t="shared" si="4"/>
        <v>0</v>
      </c>
      <c r="F61" s="189"/>
    </row>
    <row r="62" spans="1:6" ht="15.75">
      <c r="A62" s="308"/>
      <c r="B62" s="191" t="s">
        <v>953</v>
      </c>
      <c r="C62" s="219">
        <f>C60+C58+C56</f>
        <v>0</v>
      </c>
      <c r="D62" s="219">
        <f t="shared" si="4"/>
        <v>86</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Input!$EN$24</f>
        <v>0</v>
      </c>
      <c r="D65" s="187">
        <f>Input!$EO$24</f>
        <v>0</v>
      </c>
      <c r="E65" s="187">
        <f>Input!$EP$24</f>
        <v>0</v>
      </c>
      <c r="F65" s="189">
        <f>Input!$EQ$24</f>
        <v>0</v>
      </c>
    </row>
    <row r="66" spans="1:6" ht="15.75">
      <c r="A66" s="202"/>
      <c r="B66" s="215"/>
      <c r="C66" s="220"/>
      <c r="D66" s="221"/>
      <c r="E66" s="222"/>
      <c r="F66" s="199"/>
    </row>
    <row r="67" spans="1:6" ht="15.75">
      <c r="A67" s="195"/>
      <c r="B67" s="223" t="s">
        <v>995</v>
      </c>
      <c r="C67" s="224">
        <f>C65+C61+C52+C49+C45+C42+C36+C29+C20</f>
        <v>637562</v>
      </c>
      <c r="D67" s="224">
        <f t="shared" ref="D67:E67" si="5">D65+D61+D52+D49+D45+D42+D36+D29+D20</f>
        <v>2869904</v>
      </c>
      <c r="E67" s="224">
        <f t="shared" si="5"/>
        <v>6068869</v>
      </c>
      <c r="F67" s="225"/>
    </row>
    <row r="68" spans="1:6" ht="15.75">
      <c r="A68" s="195"/>
      <c r="B68" s="223" t="s">
        <v>996</v>
      </c>
      <c r="C68" s="224">
        <f>C62+C21</f>
        <v>288</v>
      </c>
      <c r="D68" s="224">
        <f>D62+D21</f>
        <v>424</v>
      </c>
      <c r="E68" s="224"/>
      <c r="F68" s="225"/>
    </row>
    <row r="69" spans="1:6" ht="15.75">
      <c r="A69" s="226"/>
      <c r="B69" s="227"/>
      <c r="C69" s="228"/>
      <c r="D69" s="228"/>
      <c r="E69" s="228"/>
      <c r="F69" s="206"/>
    </row>
    <row r="70" spans="1:6" s="205" customFormat="1" ht="15.75">
      <c r="B70" s="229" t="s">
        <v>997</v>
      </c>
      <c r="C70" s="230">
        <f>'TAMUCT Fed'!D97</f>
        <v>637562</v>
      </c>
      <c r="D70" s="231">
        <f>'TAMUCT Fed'!F97</f>
        <v>2869904</v>
      </c>
      <c r="E70" s="231">
        <f>'TAMUCT Fed'!G97</f>
        <v>6068869</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637562</v>
      </c>
      <c r="D76" s="235">
        <f>SUM(D6,D8,D10,D12,D14,D16,D18,)+SUM(D24:D28)+SUM(D32:D35)+SUM(D39:D41)+D45+D48+D52+SUM(D55,D57,D59)+D65</f>
        <v>2869904</v>
      </c>
      <c r="E76" s="235">
        <f>SUM(E6,E8,E10,E12,E14,E16,E18,)+SUM(E24:E28)+SUM(E32:E35)+SUM(E39:E41)+E45+E48+E52+SUM(E55,E57,E59)+E65</f>
        <v>6068869</v>
      </c>
      <c r="F76" s="206"/>
    </row>
    <row r="77" spans="1:6" s="205" customFormat="1" ht="15.75">
      <c r="B77" s="232" t="s">
        <v>1001</v>
      </c>
      <c r="C77" s="236">
        <f>SUM(C7,C9,C11,C13,C15,C17,C19)+SUM(C56,C58,C60)</f>
        <v>288</v>
      </c>
      <c r="D77" s="236">
        <f>SUM(D7,D9,D11,D13,D15,D17,D19)+SUM(D56,D58,D60)</f>
        <v>424</v>
      </c>
      <c r="E77" s="217"/>
      <c r="F77" s="206"/>
    </row>
    <row r="78" spans="1:6" s="205" customFormat="1" ht="15.75">
      <c r="B78" s="232"/>
      <c r="C78" s="235">
        <f>SUM(C76:C77)</f>
        <v>637850</v>
      </c>
      <c r="D78" s="235">
        <f>SUM(D76:D77)</f>
        <v>2870328</v>
      </c>
      <c r="E78" s="235">
        <f>SUM(E76:E77)</f>
        <v>6068869</v>
      </c>
      <c r="F78" s="206"/>
    </row>
    <row r="79" spans="1:6" s="205" customFormat="1" ht="15.75">
      <c r="B79" s="232"/>
      <c r="C79" s="204"/>
      <c r="F79" s="206"/>
    </row>
    <row r="80" spans="1:6" s="205" customFormat="1" ht="15.75">
      <c r="B80" s="232"/>
      <c r="C80" s="204"/>
      <c r="D80" s="237">
        <f>D78+C78+E78</f>
        <v>9577047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95" priority="10">
      <formula>$C$71&lt;&gt;0</formula>
    </cfRule>
  </conditionalFormatting>
  <conditionalFormatting sqref="D71">
    <cfRule type="expression" dxfId="394" priority="8">
      <formula>$D$71&lt;&gt;0</formula>
    </cfRule>
  </conditionalFormatting>
  <conditionalFormatting sqref="E71">
    <cfRule type="expression" dxfId="393" priority="7">
      <formula>$E$71&lt;&gt;0</formula>
    </cfRule>
  </conditionalFormatting>
  <conditionalFormatting sqref="C73">
    <cfRule type="expression" dxfId="392" priority="5">
      <formula>$C$73&lt;&gt;""</formula>
    </cfRule>
  </conditionalFormatting>
  <conditionalFormatting sqref="D73">
    <cfRule type="expression" dxfId="391" priority="4">
      <formula>$D$73&lt;&gt;""</formula>
    </cfRule>
  </conditionalFormatting>
  <conditionalFormatting sqref="E73">
    <cfRule type="expression" dxfId="390" priority="3">
      <formula>$E$73&lt;&gt;""</formula>
    </cfRule>
  </conditionalFormatting>
  <conditionalFormatting sqref="F2">
    <cfRule type="expression" dxfId="389" priority="2">
      <formula>OR($C$71&lt;&gt;0,$D$71&lt;&gt;0,$E$71&lt;&gt;0)</formula>
    </cfRule>
  </conditionalFormatting>
  <conditionalFormatting sqref="F1">
    <cfRule type="expression" dxfId="38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50E15-A6F9-4E1B-9218-256BEF7ED6D2}">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Input!$B$24</f>
        <v>Texas A&amp;M University - Central Texas</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Input!$EU$24</f>
        <v>659100</v>
      </c>
      <c r="D5" s="247">
        <f>Input!$EV$24</f>
        <v>530433</v>
      </c>
      <c r="E5" s="247">
        <f>Input!$EW$24</f>
        <v>0</v>
      </c>
      <c r="F5" s="247">
        <f>Input!$EX$24</f>
        <v>128729</v>
      </c>
      <c r="G5" s="247">
        <f>Input!$EY$24</f>
        <v>0</v>
      </c>
      <c r="H5" s="248">
        <f>Input!$EZ$24</f>
        <v>0</v>
      </c>
    </row>
    <row r="6" spans="1:50">
      <c r="A6" s="245" t="s">
        <v>1008</v>
      </c>
      <c r="B6" s="246" t="s">
        <v>1010</v>
      </c>
      <c r="C6" s="247">
        <f>Input!$FA$24</f>
        <v>659100</v>
      </c>
      <c r="D6" s="247">
        <f>Input!$FB$24</f>
        <v>73379</v>
      </c>
      <c r="E6" s="247">
        <f>Input!$FC$24</f>
        <v>0</v>
      </c>
      <c r="F6" s="247">
        <f>Input!$FD$24</f>
        <v>495602</v>
      </c>
      <c r="G6" s="247">
        <f>Input!$FE$24</f>
        <v>90181</v>
      </c>
      <c r="H6" s="248">
        <f>Input!$FF$24</f>
        <v>0</v>
      </c>
    </row>
    <row r="7" spans="1:50">
      <c r="A7" s="245" t="s">
        <v>1008</v>
      </c>
      <c r="B7" s="246" t="s">
        <v>1011</v>
      </c>
      <c r="C7" s="247">
        <f>Input!$FG$24</f>
        <v>0</v>
      </c>
      <c r="D7" s="247">
        <f>Input!$FH$24</f>
        <v>0</v>
      </c>
      <c r="E7" s="247">
        <f>Input!$FI$24</f>
        <v>0</v>
      </c>
      <c r="F7" s="247">
        <f>Input!$FJ$24</f>
        <v>0</v>
      </c>
      <c r="G7" s="247">
        <f>Input!$FK$24</f>
        <v>0</v>
      </c>
      <c r="H7" s="248">
        <f>Input!$FL$24</f>
        <v>0</v>
      </c>
    </row>
    <row r="8" spans="1:50">
      <c r="A8" s="245" t="s">
        <v>1008</v>
      </c>
      <c r="B8" s="246" t="s">
        <v>1012</v>
      </c>
      <c r="C8" s="247">
        <f>Input!$FM$24</f>
        <v>0</v>
      </c>
      <c r="D8" s="247">
        <f>Input!$FN$24</f>
        <v>0</v>
      </c>
      <c r="E8" s="247">
        <f>Input!$FO$24</f>
        <v>0</v>
      </c>
      <c r="F8" s="247">
        <f>Input!$FP$24</f>
        <v>0</v>
      </c>
      <c r="G8" s="247">
        <f>Input!$FQ$24</f>
        <v>0</v>
      </c>
      <c r="H8" s="248">
        <f>Input!$FR$24</f>
        <v>0</v>
      </c>
    </row>
    <row r="9" spans="1:50">
      <c r="A9" s="245" t="s">
        <v>1008</v>
      </c>
      <c r="B9" s="246" t="s">
        <v>1013</v>
      </c>
      <c r="C9" s="247">
        <f>Input!$FS$24</f>
        <v>0</v>
      </c>
      <c r="D9" s="247">
        <f>Input!$FT$24</f>
        <v>0</v>
      </c>
      <c r="E9" s="247">
        <f>Input!$FU$24</f>
        <v>0</v>
      </c>
      <c r="F9" s="247">
        <f>Input!$FV$24</f>
        <v>0</v>
      </c>
      <c r="G9" s="247">
        <f>Input!$FW$24</f>
        <v>0</v>
      </c>
      <c r="H9" s="248">
        <f>Input!$FX$24</f>
        <v>0</v>
      </c>
    </row>
    <row r="10" spans="1:50">
      <c r="A10" s="245" t="s">
        <v>1008</v>
      </c>
      <c r="B10" s="246" t="s">
        <v>1014</v>
      </c>
      <c r="C10" s="247">
        <f>Input!$FY$24</f>
        <v>65785</v>
      </c>
      <c r="D10" s="247">
        <f>Input!$FZ$24</f>
        <v>33750</v>
      </c>
      <c r="E10" s="247">
        <f>Input!$GA$24</f>
        <v>0</v>
      </c>
      <c r="F10" s="247">
        <f>Input!$GB$24</f>
        <v>32035</v>
      </c>
      <c r="G10" s="247">
        <f>Input!$GC$24</f>
        <v>0</v>
      </c>
      <c r="H10" s="248">
        <f>Input!$GD$24</f>
        <v>0</v>
      </c>
    </row>
    <row r="11" spans="1:50">
      <c r="A11" s="245" t="s">
        <v>1008</v>
      </c>
      <c r="B11" s="246" t="s">
        <v>1015</v>
      </c>
      <c r="C11" s="247">
        <f>Input!$GE$24</f>
        <v>0</v>
      </c>
      <c r="D11" s="247">
        <f>Input!$GF$24</f>
        <v>0</v>
      </c>
      <c r="E11" s="247">
        <f>Input!$GG$24</f>
        <v>0</v>
      </c>
      <c r="F11" s="247">
        <f>Input!$GH$24</f>
        <v>0</v>
      </c>
      <c r="G11" s="247">
        <f>Input!$GI$24</f>
        <v>0</v>
      </c>
      <c r="H11" s="248">
        <f>Input!$GJ$24</f>
        <v>0</v>
      </c>
    </row>
    <row r="12" spans="1:50" ht="30">
      <c r="A12" s="245" t="s">
        <v>1008</v>
      </c>
      <c r="B12" s="246" t="s">
        <v>1016</v>
      </c>
      <c r="C12" s="247">
        <f>Input!$GK$24</f>
        <v>0</v>
      </c>
      <c r="D12" s="247">
        <f>Input!$GL$24</f>
        <v>0</v>
      </c>
      <c r="E12" s="247">
        <f>Input!$GM$24</f>
        <v>0</v>
      </c>
      <c r="F12" s="247">
        <f>Input!$GN$24</f>
        <v>0</v>
      </c>
      <c r="G12" s="247">
        <f>Input!$GO$24</f>
        <v>0</v>
      </c>
      <c r="H12" s="248">
        <f>Input!$GP$24</f>
        <v>0</v>
      </c>
    </row>
    <row r="13" spans="1:50">
      <c r="A13" s="245" t="s">
        <v>1008</v>
      </c>
      <c r="B13" s="246" t="s">
        <v>1017</v>
      </c>
      <c r="C13" s="247">
        <f>Input!$GQ$24</f>
        <v>0</v>
      </c>
      <c r="D13" s="247">
        <f>Input!$GR$24</f>
        <v>0</v>
      </c>
      <c r="E13" s="247">
        <f>Input!$GS$24</f>
        <v>0</v>
      </c>
      <c r="F13" s="247">
        <f>Input!$GT$24</f>
        <v>0</v>
      </c>
      <c r="G13" s="247">
        <f>Input!$GU$24</f>
        <v>0</v>
      </c>
      <c r="H13" s="248">
        <f>Input!$GV$24</f>
        <v>0</v>
      </c>
    </row>
    <row r="14" spans="1:50">
      <c r="A14" s="245" t="s">
        <v>1008</v>
      </c>
      <c r="B14" s="246" t="s">
        <v>1018</v>
      </c>
      <c r="C14" s="247">
        <f>Input!$GW$24</f>
        <v>0</v>
      </c>
      <c r="D14" s="247">
        <f>Input!$GX$24</f>
        <v>0</v>
      </c>
      <c r="E14" s="247">
        <f>Input!$GY$24</f>
        <v>163284</v>
      </c>
      <c r="F14" s="247">
        <f>Input!$GZ$24</f>
        <v>106313</v>
      </c>
      <c r="G14" s="247">
        <f>Input!$HA$24</f>
        <v>0</v>
      </c>
      <c r="H14" s="248">
        <f>Input!$HB$24</f>
        <v>0</v>
      </c>
    </row>
    <row r="15" spans="1:50">
      <c r="A15" s="245" t="s">
        <v>1008</v>
      </c>
      <c r="B15" s="249">
        <f>Input!$HC$24</f>
        <v>0</v>
      </c>
      <c r="C15" s="247">
        <f>Input!$HD$24</f>
        <v>0</v>
      </c>
      <c r="D15" s="247">
        <f>Input!$HE$24</f>
        <v>0</v>
      </c>
      <c r="E15" s="247">
        <f>Input!$HF$24</f>
        <v>0</v>
      </c>
      <c r="F15" s="247">
        <f>Input!$HG$24</f>
        <v>0</v>
      </c>
      <c r="G15" s="247">
        <f>Input!$HH$24</f>
        <v>0</v>
      </c>
      <c r="H15" s="248">
        <f>Input!$HI$24</f>
        <v>0</v>
      </c>
    </row>
    <row r="16" spans="1:50">
      <c r="A16" s="245" t="s">
        <v>1008</v>
      </c>
      <c r="B16" s="249">
        <f>Input!$HJ$24</f>
        <v>0</v>
      </c>
      <c r="C16" s="247">
        <f>Input!$HK$24</f>
        <v>0</v>
      </c>
      <c r="D16" s="247">
        <f>Input!$HL$24</f>
        <v>0</v>
      </c>
      <c r="E16" s="247">
        <f>Input!$HM$24</f>
        <v>0</v>
      </c>
      <c r="F16" s="247">
        <f>Input!$HN$24</f>
        <v>0</v>
      </c>
      <c r="G16" s="247">
        <f>Input!$HO$24</f>
        <v>0</v>
      </c>
      <c r="H16" s="248">
        <f>Input!$HP$24</f>
        <v>0</v>
      </c>
    </row>
    <row r="17" spans="1:50">
      <c r="A17" s="245" t="s">
        <v>1008</v>
      </c>
      <c r="B17" s="249">
        <f>Input!$HQ$24</f>
        <v>0</v>
      </c>
      <c r="C17" s="247">
        <f>Input!$HR$24</f>
        <v>0</v>
      </c>
      <c r="D17" s="247">
        <f>Input!$HS$24</f>
        <v>0</v>
      </c>
      <c r="E17" s="247">
        <f>Input!$HT$24</f>
        <v>0</v>
      </c>
      <c r="F17" s="247">
        <f>Input!$HU$24</f>
        <v>0</v>
      </c>
      <c r="G17" s="247">
        <f>Input!$HV$24</f>
        <v>0</v>
      </c>
      <c r="H17" s="248">
        <f>Input!$HW$24</f>
        <v>0</v>
      </c>
    </row>
    <row r="18" spans="1:50">
      <c r="A18" s="245" t="s">
        <v>1008</v>
      </c>
      <c r="B18" s="246" t="s">
        <v>1019</v>
      </c>
      <c r="C18" s="247">
        <f>Input!$HX$24</f>
        <v>0</v>
      </c>
      <c r="D18" s="247">
        <f>Input!$HY$24</f>
        <v>0</v>
      </c>
      <c r="E18" s="247">
        <f>Input!$HZ$24</f>
        <v>0</v>
      </c>
      <c r="F18" s="247">
        <f>Input!$IA$24</f>
        <v>0</v>
      </c>
      <c r="G18" s="247">
        <f>Input!$IB$24</f>
        <v>0</v>
      </c>
      <c r="H18" s="248">
        <f>Input!$IC$24</f>
        <v>0</v>
      </c>
    </row>
    <row r="19" spans="1:50" s="254" customFormat="1">
      <c r="A19" s="241" t="s">
        <v>1008</v>
      </c>
      <c r="B19" s="250" t="s">
        <v>1020</v>
      </c>
      <c r="C19" s="251">
        <f>SUM(C5:C18)</f>
        <v>1383985</v>
      </c>
      <c r="D19" s="251">
        <f t="shared" ref="D19:G19" si="0">SUM(D5:D18)</f>
        <v>637562</v>
      </c>
      <c r="E19" s="251">
        <f t="shared" si="0"/>
        <v>163284</v>
      </c>
      <c r="F19" s="251">
        <f t="shared" si="0"/>
        <v>762679</v>
      </c>
      <c r="G19" s="251">
        <f t="shared" si="0"/>
        <v>90181</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Input!$ID$24</f>
        <v>0</v>
      </c>
      <c r="D21" s="247">
        <f>Input!$IE$24</f>
        <v>0</v>
      </c>
      <c r="E21" s="247">
        <f>Input!$IF$24</f>
        <v>659162</v>
      </c>
      <c r="F21" s="247">
        <f>Input!$IG$24</f>
        <v>109445</v>
      </c>
      <c r="G21" s="247">
        <f>Input!$IH$24</f>
        <v>549717</v>
      </c>
      <c r="H21" s="248">
        <f>Input!$II$24</f>
        <v>0</v>
      </c>
    </row>
    <row r="22" spans="1:50">
      <c r="A22" s="245" t="s">
        <v>1021</v>
      </c>
      <c r="B22" s="246" t="s">
        <v>1010</v>
      </c>
      <c r="C22" s="247">
        <f>Input!$IJ$24</f>
        <v>0</v>
      </c>
      <c r="D22" s="247">
        <f>Input!$IK$24</f>
        <v>0</v>
      </c>
      <c r="E22" s="247">
        <f>Input!$IL$24</f>
        <v>2185898</v>
      </c>
      <c r="F22" s="247">
        <f>Input!$IM$24</f>
        <v>1994052</v>
      </c>
      <c r="G22" s="247">
        <f>Input!$IN$24</f>
        <v>191846</v>
      </c>
      <c r="H22" s="248">
        <f>Input!$IO$24</f>
        <v>0</v>
      </c>
    </row>
    <row r="23" spans="1:50">
      <c r="A23" s="245" t="s">
        <v>1021</v>
      </c>
      <c r="B23" s="246" t="s">
        <v>1011</v>
      </c>
      <c r="C23" s="247">
        <f>Input!$IP$24</f>
        <v>0</v>
      </c>
      <c r="D23" s="247">
        <f>Input!$IQ$24</f>
        <v>0</v>
      </c>
      <c r="E23" s="247">
        <f>Input!$IR$24</f>
        <v>0</v>
      </c>
      <c r="F23" s="247">
        <f>Input!$IS$24</f>
        <v>0</v>
      </c>
      <c r="G23" s="247">
        <f>Input!$IT$24</f>
        <v>0</v>
      </c>
      <c r="H23" s="248">
        <f>Input!$IU$24</f>
        <v>0</v>
      </c>
    </row>
    <row r="24" spans="1:50">
      <c r="A24" s="245" t="s">
        <v>1021</v>
      </c>
      <c r="B24" s="246" t="s">
        <v>1012</v>
      </c>
      <c r="C24" s="247">
        <f>Input!$IV$24</f>
        <v>0</v>
      </c>
      <c r="D24" s="247">
        <f>Input!$IW$24</f>
        <v>0</v>
      </c>
      <c r="E24" s="247">
        <f>Input!$IX$24</f>
        <v>0</v>
      </c>
      <c r="F24" s="247">
        <f>Input!$IY$24</f>
        <v>0</v>
      </c>
      <c r="G24" s="247">
        <f>Input!$IZ$24</f>
        <v>0</v>
      </c>
      <c r="H24" s="248">
        <f>Input!$JA$24</f>
        <v>0</v>
      </c>
    </row>
    <row r="25" spans="1:50">
      <c r="A25" s="245" t="s">
        <v>1021</v>
      </c>
      <c r="B25" s="246" t="s">
        <v>1013</v>
      </c>
      <c r="C25" s="247">
        <f>Input!$JB$24</f>
        <v>0</v>
      </c>
      <c r="D25" s="247">
        <f>Input!$JC$24</f>
        <v>0</v>
      </c>
      <c r="E25" s="247">
        <f>Input!$JD$24</f>
        <v>0</v>
      </c>
      <c r="F25" s="247">
        <f>Input!$JE$24</f>
        <v>0</v>
      </c>
      <c r="G25" s="247">
        <f>Input!$JF$24</f>
        <v>0</v>
      </c>
      <c r="H25" s="248">
        <f>Input!$JG$24</f>
        <v>0</v>
      </c>
    </row>
    <row r="26" spans="1:50">
      <c r="A26" s="245" t="s">
        <v>1021</v>
      </c>
      <c r="B26" s="246" t="s">
        <v>1014</v>
      </c>
      <c r="C26" s="247">
        <f>Input!$JH$24</f>
        <v>0</v>
      </c>
      <c r="D26" s="247">
        <f>Input!$JI$24</f>
        <v>0</v>
      </c>
      <c r="E26" s="247">
        <f>Input!$JJ$24</f>
        <v>115489</v>
      </c>
      <c r="F26" s="247">
        <f>Input!$JK$24</f>
        <v>3728</v>
      </c>
      <c r="G26" s="247">
        <f>Input!$JL$24</f>
        <v>111761</v>
      </c>
      <c r="H26" s="248">
        <f>Input!$JM$24</f>
        <v>0</v>
      </c>
    </row>
    <row r="27" spans="1:50">
      <c r="A27" s="245" t="s">
        <v>1021</v>
      </c>
      <c r="B27" s="246" t="s">
        <v>1023</v>
      </c>
      <c r="C27" s="247">
        <f>Input!$JN$24</f>
        <v>0</v>
      </c>
      <c r="D27" s="247">
        <f>Input!$JO$24</f>
        <v>0</v>
      </c>
      <c r="E27" s="247">
        <f>Input!$JP$24</f>
        <v>0</v>
      </c>
      <c r="F27" s="247">
        <f>Input!$JQ$24</f>
        <v>0</v>
      </c>
      <c r="G27" s="247">
        <f>Input!$JR$24</f>
        <v>0</v>
      </c>
      <c r="H27" s="248">
        <f>Input!$JS$24</f>
        <v>0</v>
      </c>
    </row>
    <row r="28" spans="1:50" ht="30">
      <c r="A28" s="245" t="s">
        <v>1021</v>
      </c>
      <c r="B28" s="246" t="s">
        <v>1024</v>
      </c>
      <c r="C28" s="247">
        <f>Input!$JT$24</f>
        <v>0</v>
      </c>
      <c r="D28" s="247">
        <f>Input!$JU$24</f>
        <v>0</v>
      </c>
      <c r="E28" s="247">
        <f>Input!$JV$24</f>
        <v>0</v>
      </c>
      <c r="F28" s="247">
        <f>Input!$JW$24</f>
        <v>0</v>
      </c>
      <c r="G28" s="247">
        <f>Input!$JX$24</f>
        <v>0</v>
      </c>
      <c r="H28" s="248">
        <f>Input!$JY$24</f>
        <v>0</v>
      </c>
    </row>
    <row r="29" spans="1:50">
      <c r="A29" s="245" t="s">
        <v>1021</v>
      </c>
      <c r="B29" s="246" t="s">
        <v>1025</v>
      </c>
      <c r="C29" s="247">
        <f>Input!$JZ$24</f>
        <v>0</v>
      </c>
      <c r="D29" s="247">
        <f>Input!$KA$24</f>
        <v>0</v>
      </c>
      <c r="E29" s="247">
        <f>Input!$KB$24</f>
        <v>0</v>
      </c>
      <c r="F29" s="247">
        <f>Input!$KC$24</f>
        <v>0</v>
      </c>
      <c r="G29" s="247">
        <f>Input!$KD$24</f>
        <v>0</v>
      </c>
      <c r="H29" s="248">
        <f>Input!$KE$24</f>
        <v>0</v>
      </c>
    </row>
    <row r="30" spans="1:50">
      <c r="A30" s="245" t="s">
        <v>1021</v>
      </c>
      <c r="B30" s="249">
        <f>Input!$KF$24</f>
        <v>0</v>
      </c>
      <c r="C30" s="247">
        <f>Input!$KG$24</f>
        <v>0</v>
      </c>
      <c r="D30" s="247">
        <f>Input!$KH$24</f>
        <v>0</v>
      </c>
      <c r="E30" s="247">
        <f>Input!$KI$24</f>
        <v>0</v>
      </c>
      <c r="F30" s="247">
        <f>Input!$KJ$24</f>
        <v>0</v>
      </c>
      <c r="G30" s="247">
        <f>Input!$KK$24</f>
        <v>0</v>
      </c>
      <c r="H30" s="248">
        <f>Input!$KL$24</f>
        <v>0</v>
      </c>
    </row>
    <row r="31" spans="1:50">
      <c r="A31" s="245" t="s">
        <v>1021</v>
      </c>
      <c r="B31" s="249">
        <f>Input!$KM$24</f>
        <v>0</v>
      </c>
      <c r="C31" s="247">
        <f>Input!$KN$24</f>
        <v>0</v>
      </c>
      <c r="D31" s="247">
        <f>Input!$KO$24</f>
        <v>0</v>
      </c>
      <c r="E31" s="247">
        <f>Input!$KP$24</f>
        <v>0</v>
      </c>
      <c r="F31" s="247">
        <f>Input!$KQ$24</f>
        <v>0</v>
      </c>
      <c r="G31" s="247">
        <f>Input!$KR$24</f>
        <v>0</v>
      </c>
      <c r="H31" s="248">
        <f>Input!$KS$24</f>
        <v>0</v>
      </c>
    </row>
    <row r="32" spans="1:50">
      <c r="A32" s="245" t="s">
        <v>1021</v>
      </c>
      <c r="B32" s="249">
        <f>Input!$KT$24</f>
        <v>0</v>
      </c>
      <c r="C32" s="247">
        <f>Input!$KU$24</f>
        <v>0</v>
      </c>
      <c r="D32" s="247">
        <f>Input!$KV$24</f>
        <v>0</v>
      </c>
      <c r="E32" s="247">
        <f>Input!$KW$24</f>
        <v>0</v>
      </c>
      <c r="F32" s="247">
        <f>Input!$KX$24</f>
        <v>0</v>
      </c>
      <c r="G32" s="247">
        <f>Input!$KY$24</f>
        <v>0</v>
      </c>
      <c r="H32" s="248">
        <f>Input!$KZ$24</f>
        <v>0</v>
      </c>
    </row>
    <row r="33" spans="1:50">
      <c r="A33" s="245" t="s">
        <v>1021</v>
      </c>
      <c r="B33" s="246" t="s">
        <v>1019</v>
      </c>
      <c r="C33" s="247">
        <f>Input!$LA$24</f>
        <v>0</v>
      </c>
      <c r="D33" s="247">
        <f>Input!$LB$24</f>
        <v>0</v>
      </c>
      <c r="E33" s="247">
        <f>Input!$LC$24</f>
        <v>0</v>
      </c>
      <c r="F33" s="247">
        <f>Input!$LD$24</f>
        <v>0</v>
      </c>
      <c r="G33" s="247">
        <f>Input!$LE$24</f>
        <v>0</v>
      </c>
      <c r="H33" s="248">
        <f>Input!$LF$24</f>
        <v>0</v>
      </c>
    </row>
    <row r="34" spans="1:50" s="257" customFormat="1">
      <c r="A34" s="241" t="s">
        <v>1021</v>
      </c>
      <c r="B34" s="250" t="s">
        <v>1026</v>
      </c>
      <c r="C34" s="251">
        <f>SUM(C21:C33)</f>
        <v>0</v>
      </c>
      <c r="D34" s="251">
        <f t="shared" ref="D34:G34" si="1">SUM(D21:D33)</f>
        <v>0</v>
      </c>
      <c r="E34" s="251">
        <f t="shared" si="1"/>
        <v>2960549</v>
      </c>
      <c r="F34" s="251">
        <f t="shared" si="1"/>
        <v>2107225</v>
      </c>
      <c r="G34" s="251">
        <f t="shared" si="1"/>
        <v>853324</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Input!$LG$24</f>
        <v>0</v>
      </c>
      <c r="D36" s="247">
        <f>Input!$LH$24</f>
        <v>0</v>
      </c>
      <c r="E36" s="247">
        <f>Input!$LI$24</f>
        <v>2587420</v>
      </c>
      <c r="F36" s="247">
        <f>Input!$LJ$24</f>
        <v>0</v>
      </c>
      <c r="G36" s="247">
        <f>Input!$LK$24</f>
        <v>2587420</v>
      </c>
      <c r="H36" s="248">
        <f>Input!$LL$24</f>
        <v>0</v>
      </c>
    </row>
    <row r="37" spans="1:50">
      <c r="A37" s="245" t="s">
        <v>1027</v>
      </c>
      <c r="B37" s="246" t="s">
        <v>1010</v>
      </c>
      <c r="C37" s="247">
        <f>Input!$LM$24</f>
        <v>0</v>
      </c>
      <c r="D37" s="247">
        <f>Input!$LN$24</f>
        <v>0</v>
      </c>
      <c r="E37" s="247">
        <f>Input!$LO$24</f>
        <v>2231482</v>
      </c>
      <c r="F37" s="247">
        <f>Input!$LP$24</f>
        <v>0</v>
      </c>
      <c r="G37" s="247">
        <f>Input!$LQ$24</f>
        <v>2231482</v>
      </c>
      <c r="H37" s="248">
        <f>Input!$LR$24</f>
        <v>0</v>
      </c>
    </row>
    <row r="38" spans="1:50">
      <c r="A38" s="245" t="s">
        <v>1027</v>
      </c>
      <c r="B38" s="246" t="s">
        <v>1011</v>
      </c>
      <c r="C38" s="247">
        <f>Input!$LS$24</f>
        <v>0</v>
      </c>
      <c r="D38" s="247">
        <f>Input!$LT$24</f>
        <v>0</v>
      </c>
      <c r="E38" s="247">
        <f>Input!$LU$24</f>
        <v>0</v>
      </c>
      <c r="F38" s="247">
        <f>Input!$LV$24</f>
        <v>0</v>
      </c>
      <c r="G38" s="247">
        <f>Input!$LW$24</f>
        <v>0</v>
      </c>
      <c r="H38" s="248">
        <f>Input!$LX$24</f>
        <v>0</v>
      </c>
    </row>
    <row r="39" spans="1:50">
      <c r="A39" s="245" t="s">
        <v>1027</v>
      </c>
      <c r="B39" s="246" t="s">
        <v>1012</v>
      </c>
      <c r="C39" s="247">
        <f>Input!$LY$24</f>
        <v>0</v>
      </c>
      <c r="D39" s="247">
        <f>Input!$LZ$24</f>
        <v>0</v>
      </c>
      <c r="E39" s="247">
        <f>Input!$MA$24</f>
        <v>0</v>
      </c>
      <c r="F39" s="247">
        <f>Input!$MB$24</f>
        <v>0</v>
      </c>
      <c r="G39" s="247">
        <f>Input!$MC$24</f>
        <v>0</v>
      </c>
      <c r="H39" s="248">
        <f>Input!$MD$24</f>
        <v>0</v>
      </c>
    </row>
    <row r="40" spans="1:50">
      <c r="A40" s="245" t="s">
        <v>1027</v>
      </c>
      <c r="B40" s="246" t="s">
        <v>1013</v>
      </c>
      <c r="C40" s="247">
        <f>Input!$ME$24</f>
        <v>0</v>
      </c>
      <c r="D40" s="247">
        <f>Input!$MF$24</f>
        <v>0</v>
      </c>
      <c r="E40" s="247">
        <f>Input!$MG$24</f>
        <v>306462</v>
      </c>
      <c r="F40" s="247">
        <f>Input!$MH$24</f>
        <v>0</v>
      </c>
      <c r="G40" s="247">
        <f>Input!$MI$24</f>
        <v>306462</v>
      </c>
      <c r="H40" s="248">
        <f>Input!$MJ$24</f>
        <v>0</v>
      </c>
    </row>
    <row r="41" spans="1:50">
      <c r="A41" s="245" t="s">
        <v>1027</v>
      </c>
      <c r="B41" s="246" t="s">
        <v>1014</v>
      </c>
      <c r="C41" s="247">
        <f>Input!$MK$24</f>
        <v>0</v>
      </c>
      <c r="D41" s="247">
        <f>Input!$ML$24</f>
        <v>0</v>
      </c>
      <c r="E41" s="247">
        <f>Input!$MM$24</f>
        <v>0</v>
      </c>
      <c r="F41" s="247">
        <f>Input!$MN$24</f>
        <v>0</v>
      </c>
      <c r="G41" s="247">
        <f>Input!$MO$24</f>
        <v>0</v>
      </c>
      <c r="H41" s="248">
        <f>Input!$MP$24</f>
        <v>0</v>
      </c>
    </row>
    <row r="42" spans="1:50">
      <c r="A42" s="245" t="s">
        <v>1027</v>
      </c>
      <c r="B42" s="246" t="s">
        <v>1023</v>
      </c>
      <c r="C42" s="247">
        <f>Input!$MQ$24</f>
        <v>0</v>
      </c>
      <c r="D42" s="247">
        <f>Input!$MR$24</f>
        <v>0</v>
      </c>
      <c r="E42" s="247">
        <f>Input!$MS$24</f>
        <v>0</v>
      </c>
      <c r="F42" s="247">
        <f>Input!$MT$24</f>
        <v>0</v>
      </c>
      <c r="G42" s="247">
        <f>Input!$MU$24</f>
        <v>0</v>
      </c>
      <c r="H42" s="248">
        <f>Input!$MV$24</f>
        <v>0</v>
      </c>
    </row>
    <row r="43" spans="1:50">
      <c r="A43" s="245" t="s">
        <v>1027</v>
      </c>
      <c r="B43" s="246" t="s">
        <v>1028</v>
      </c>
      <c r="C43" s="247">
        <f>Input!$MW$24</f>
        <v>0</v>
      </c>
      <c r="D43" s="247">
        <f>Input!$MX$24</f>
        <v>0</v>
      </c>
      <c r="E43" s="247">
        <f>Input!$MY$24</f>
        <v>0</v>
      </c>
      <c r="F43" s="247">
        <f>Input!$MZ$24</f>
        <v>0</v>
      </c>
      <c r="G43" s="247">
        <f>Input!$NA$24</f>
        <v>0</v>
      </c>
      <c r="H43" s="248">
        <f>Input!$NB$24</f>
        <v>0</v>
      </c>
    </row>
    <row r="44" spans="1:50">
      <c r="A44" s="245" t="s">
        <v>1027</v>
      </c>
      <c r="B44" s="249">
        <f>Input!$NC$24</f>
        <v>0</v>
      </c>
      <c r="C44" s="247">
        <f>Input!$ND$24</f>
        <v>0</v>
      </c>
      <c r="D44" s="247">
        <f>Input!$NE$24</f>
        <v>0</v>
      </c>
      <c r="E44" s="247">
        <f>Input!$NF$24</f>
        <v>0</v>
      </c>
      <c r="F44" s="247">
        <f>Input!$NG$24</f>
        <v>0</v>
      </c>
      <c r="G44" s="247">
        <f>Input!$NH$24</f>
        <v>0</v>
      </c>
      <c r="H44" s="248">
        <f>Input!$NI$24</f>
        <v>0</v>
      </c>
    </row>
    <row r="45" spans="1:50">
      <c r="A45" s="245" t="s">
        <v>1027</v>
      </c>
      <c r="B45" s="249">
        <f>Input!$NJ$24</f>
        <v>0</v>
      </c>
      <c r="C45" s="247">
        <f>Input!$NK$24</f>
        <v>0</v>
      </c>
      <c r="D45" s="247">
        <f>Input!$NL$24</f>
        <v>0</v>
      </c>
      <c r="E45" s="247">
        <f>Input!$NM$24</f>
        <v>0</v>
      </c>
      <c r="F45" s="247">
        <f>Input!$NN$24</f>
        <v>0</v>
      </c>
      <c r="G45" s="247">
        <f>Input!$NO$24</f>
        <v>0</v>
      </c>
      <c r="H45" s="248">
        <f>Input!$NP$24</f>
        <v>0</v>
      </c>
    </row>
    <row r="46" spans="1:50">
      <c r="A46" s="245" t="s">
        <v>1027</v>
      </c>
      <c r="B46" s="249">
        <f>Input!$NQ$24</f>
        <v>0</v>
      </c>
      <c r="C46" s="247">
        <f>Input!$NR$24</f>
        <v>0</v>
      </c>
      <c r="D46" s="247">
        <f>Input!$NS$24</f>
        <v>0</v>
      </c>
      <c r="E46" s="247">
        <f>Input!$NT$24</f>
        <v>0</v>
      </c>
      <c r="F46" s="247">
        <f>Input!$NU$24</f>
        <v>0</v>
      </c>
      <c r="G46" s="247">
        <f>Input!$NV$24</f>
        <v>0</v>
      </c>
      <c r="H46" s="248">
        <f>Input!$NW$24</f>
        <v>0</v>
      </c>
    </row>
    <row r="47" spans="1:50">
      <c r="A47" s="245" t="s">
        <v>1027</v>
      </c>
      <c r="B47" s="249">
        <f>Input!$NX$24</f>
        <v>0</v>
      </c>
      <c r="C47" s="247">
        <f>Input!$NY$24</f>
        <v>0</v>
      </c>
      <c r="D47" s="247">
        <f>Input!$NZ$24</f>
        <v>0</v>
      </c>
      <c r="E47" s="247">
        <f>Input!$OA$24</f>
        <v>0</v>
      </c>
      <c r="F47" s="247">
        <f>Input!$OB$24</f>
        <v>0</v>
      </c>
      <c r="G47" s="247">
        <f>Input!$OC$24</f>
        <v>0</v>
      </c>
      <c r="H47" s="248">
        <f>Input!$OD$24</f>
        <v>0</v>
      </c>
    </row>
    <row r="48" spans="1:50">
      <c r="A48" s="245" t="s">
        <v>1027</v>
      </c>
      <c r="B48" s="246" t="s">
        <v>1019</v>
      </c>
      <c r="C48" s="247">
        <f>Input!$OE$24</f>
        <v>0</v>
      </c>
      <c r="D48" s="247">
        <f>Input!$OF$24</f>
        <v>0</v>
      </c>
      <c r="E48" s="247">
        <f>Input!$OG$24</f>
        <v>0</v>
      </c>
      <c r="F48" s="247">
        <f>Input!$OH$24</f>
        <v>0</v>
      </c>
      <c r="G48" s="247">
        <f>Input!$OI$24</f>
        <v>0</v>
      </c>
      <c r="H48" s="248">
        <f>Input!$OJ$24</f>
        <v>0</v>
      </c>
    </row>
    <row r="49" spans="1:50" s="257" customFormat="1">
      <c r="A49" s="241" t="s">
        <v>1027</v>
      </c>
      <c r="B49" s="250" t="s">
        <v>1029</v>
      </c>
      <c r="C49" s="251">
        <f>SUM(C36:C48)</f>
        <v>0</v>
      </c>
      <c r="D49" s="251">
        <f t="shared" ref="D49:G49" si="2">SUM(D36:D48)</f>
        <v>0</v>
      </c>
      <c r="E49" s="251">
        <f t="shared" si="2"/>
        <v>5125364</v>
      </c>
      <c r="F49" s="251">
        <f t="shared" si="2"/>
        <v>0</v>
      </c>
      <c r="G49" s="251">
        <f t="shared" si="2"/>
        <v>5125364</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Input!$OK$24</f>
        <v>0</v>
      </c>
      <c r="C51" s="247">
        <f>Input!$OL$24</f>
        <v>0</v>
      </c>
      <c r="D51" s="247">
        <f>Input!$OM$24</f>
        <v>0</v>
      </c>
      <c r="E51" s="247">
        <f>Input!$ON$24</f>
        <v>0</v>
      </c>
      <c r="F51" s="247">
        <f>Input!$OO$24</f>
        <v>0</v>
      </c>
      <c r="G51" s="247">
        <f>Input!$OP$24</f>
        <v>0</v>
      </c>
      <c r="H51" s="248">
        <f>Input!$OQ$24</f>
        <v>0</v>
      </c>
    </row>
    <row r="52" spans="1:50">
      <c r="A52" s="245" t="s">
        <v>1030</v>
      </c>
      <c r="B52" s="249">
        <f>Input!$OR$24</f>
        <v>0</v>
      </c>
      <c r="C52" s="247">
        <f>Input!$OS$24</f>
        <v>0</v>
      </c>
      <c r="D52" s="247">
        <f>Input!$OT$24</f>
        <v>0</v>
      </c>
      <c r="E52" s="247">
        <f>Input!$OU$24</f>
        <v>0</v>
      </c>
      <c r="F52" s="247">
        <f>Input!$OV$24</f>
        <v>0</v>
      </c>
      <c r="G52" s="247">
        <f>Input!$OW$24</f>
        <v>0</v>
      </c>
      <c r="H52" s="248">
        <f>Input!$OX$24</f>
        <v>0</v>
      </c>
    </row>
    <row r="53" spans="1:50">
      <c r="A53" s="245" t="s">
        <v>1030</v>
      </c>
      <c r="B53" s="249">
        <f>Input!$OY$24</f>
        <v>0</v>
      </c>
      <c r="C53" s="247">
        <f>Input!$OZ$24</f>
        <v>0</v>
      </c>
      <c r="D53" s="247">
        <f>Input!$PA$24</f>
        <v>0</v>
      </c>
      <c r="E53" s="247">
        <f>Input!$PB$24</f>
        <v>0</v>
      </c>
      <c r="F53" s="247">
        <f>Input!$PC$24</f>
        <v>0</v>
      </c>
      <c r="G53" s="247">
        <f>Input!$PD$24</f>
        <v>0</v>
      </c>
      <c r="H53" s="248">
        <f>Input!$PE$24</f>
        <v>0</v>
      </c>
    </row>
    <row r="54" spans="1:50">
      <c r="A54" s="245" t="s">
        <v>1030</v>
      </c>
      <c r="B54" s="249">
        <f>Input!$PF$24</f>
        <v>0</v>
      </c>
      <c r="C54" s="247">
        <f>Input!$PG$24</f>
        <v>0</v>
      </c>
      <c r="D54" s="247">
        <f>Input!$PH$24</f>
        <v>0</v>
      </c>
      <c r="E54" s="247">
        <f>Input!$PI$24</f>
        <v>0</v>
      </c>
      <c r="F54" s="247">
        <f>Input!$PJ$24</f>
        <v>0</v>
      </c>
      <c r="G54" s="247">
        <f>Input!$PK$24</f>
        <v>0</v>
      </c>
      <c r="H54" s="248">
        <f>Input!$PL$24</f>
        <v>0</v>
      </c>
    </row>
    <row r="55" spans="1:50">
      <c r="A55" s="245" t="s">
        <v>1030</v>
      </c>
      <c r="B55" s="249">
        <f>Input!$PM$24</f>
        <v>0</v>
      </c>
      <c r="C55" s="247">
        <f>Input!$PN$24</f>
        <v>0</v>
      </c>
      <c r="D55" s="247">
        <f>Input!$PO$24</f>
        <v>0</v>
      </c>
      <c r="E55" s="247">
        <f>Input!$PP$24</f>
        <v>0</v>
      </c>
      <c r="F55" s="247">
        <f>Input!$PQ$24</f>
        <v>0</v>
      </c>
      <c r="G55" s="247">
        <f>Input!$PR$24</f>
        <v>0</v>
      </c>
      <c r="H55" s="248">
        <f>Input!$PS$24</f>
        <v>0</v>
      </c>
    </row>
    <row r="56" spans="1:50">
      <c r="A56" s="245" t="s">
        <v>1030</v>
      </c>
      <c r="B56" s="249">
        <f>Input!$PT$24</f>
        <v>0</v>
      </c>
      <c r="C56" s="247">
        <f>Input!$PU$24</f>
        <v>0</v>
      </c>
      <c r="D56" s="247">
        <f>Input!$PV$24</f>
        <v>0</v>
      </c>
      <c r="E56" s="247">
        <f>Input!$PW$24</f>
        <v>0</v>
      </c>
      <c r="F56" s="247">
        <f>Input!$PX$24</f>
        <v>0</v>
      </c>
      <c r="G56" s="247">
        <f>Input!$PY$24</f>
        <v>0</v>
      </c>
      <c r="H56" s="248">
        <f>Input!$PZ$24</f>
        <v>0</v>
      </c>
    </row>
    <row r="57" spans="1:50">
      <c r="A57" s="245" t="s">
        <v>1030</v>
      </c>
      <c r="B57" s="249">
        <f>Input!$QA$24</f>
        <v>0</v>
      </c>
      <c r="C57" s="247">
        <f>Input!$QB$24</f>
        <v>0</v>
      </c>
      <c r="D57" s="247">
        <f>Input!$QC$24</f>
        <v>0</v>
      </c>
      <c r="E57" s="247">
        <f>Input!$QD$24</f>
        <v>0</v>
      </c>
      <c r="F57" s="247">
        <f>Input!$QE$24</f>
        <v>0</v>
      </c>
      <c r="G57" s="247">
        <f>Input!$QF$24</f>
        <v>0</v>
      </c>
      <c r="H57" s="248">
        <f>Input!$QG$24</f>
        <v>0</v>
      </c>
    </row>
    <row r="58" spans="1:50">
      <c r="A58" s="245" t="s">
        <v>1030</v>
      </c>
      <c r="B58" s="249">
        <f>Input!$QH$24</f>
        <v>0</v>
      </c>
      <c r="C58" s="247">
        <f>Input!$QI$24</f>
        <v>0</v>
      </c>
      <c r="D58" s="247">
        <f>Input!$QJ$24</f>
        <v>0</v>
      </c>
      <c r="E58" s="247">
        <f>Input!$QK$24</f>
        <v>0</v>
      </c>
      <c r="F58" s="247">
        <f>Input!$QL$24</f>
        <v>0</v>
      </c>
      <c r="G58" s="247">
        <f>Input!$QM$24</f>
        <v>0</v>
      </c>
      <c r="H58" s="248">
        <f>Input!$QN$24</f>
        <v>0</v>
      </c>
    </row>
    <row r="59" spans="1:50">
      <c r="A59" s="245" t="s">
        <v>1030</v>
      </c>
      <c r="B59" s="249">
        <f>Input!$QO$24</f>
        <v>0</v>
      </c>
      <c r="C59" s="247">
        <f>Input!$QP$24</f>
        <v>0</v>
      </c>
      <c r="D59" s="247">
        <f>Input!$QQ$24</f>
        <v>0</v>
      </c>
      <c r="E59" s="247">
        <f>Input!$QR$24</f>
        <v>0</v>
      </c>
      <c r="F59" s="247">
        <f>Input!$QS$24</f>
        <v>0</v>
      </c>
      <c r="G59" s="247">
        <f>Input!$QT$24</f>
        <v>0</v>
      </c>
      <c r="H59" s="248">
        <f>Input!$QU$24</f>
        <v>0</v>
      </c>
    </row>
    <row r="60" spans="1:50">
      <c r="A60" s="245" t="s">
        <v>1030</v>
      </c>
      <c r="B60" s="249">
        <f>Input!$QV$24</f>
        <v>0</v>
      </c>
      <c r="C60" s="247">
        <f>Input!$QW$24</f>
        <v>0</v>
      </c>
      <c r="D60" s="247">
        <f>Input!$QX$24</f>
        <v>0</v>
      </c>
      <c r="E60" s="247">
        <f>Input!$QY$24</f>
        <v>0</v>
      </c>
      <c r="F60" s="247">
        <f>Input!$QZ$24</f>
        <v>0</v>
      </c>
      <c r="G60" s="247">
        <f>Input!$RA$24</f>
        <v>0</v>
      </c>
      <c r="H60" s="248">
        <f>Input!$RB$24</f>
        <v>0</v>
      </c>
    </row>
    <row r="61" spans="1:50">
      <c r="A61" s="245" t="s">
        <v>1030</v>
      </c>
      <c r="B61" s="249">
        <f>Input!$RC$24</f>
        <v>0</v>
      </c>
      <c r="C61" s="247">
        <f>Input!$RD$24</f>
        <v>0</v>
      </c>
      <c r="D61" s="247">
        <f>Input!$RE$24</f>
        <v>0</v>
      </c>
      <c r="E61" s="247">
        <f>Input!$RF$24</f>
        <v>0</v>
      </c>
      <c r="F61" s="247">
        <f>Input!$RG$24</f>
        <v>0</v>
      </c>
      <c r="G61" s="247">
        <f>Input!$RH$24</f>
        <v>0</v>
      </c>
      <c r="H61" s="248">
        <f>Input!$RI$24</f>
        <v>0</v>
      </c>
    </row>
    <row r="62" spans="1:50">
      <c r="A62" s="245" t="s">
        <v>1030</v>
      </c>
      <c r="B62" s="249">
        <f>Input!$RJ$24</f>
        <v>0</v>
      </c>
      <c r="C62" s="247">
        <f>Input!$RK$24</f>
        <v>0</v>
      </c>
      <c r="D62" s="247">
        <f>Input!$RL$24</f>
        <v>0</v>
      </c>
      <c r="E62" s="247">
        <f>Input!$RM$24</f>
        <v>0</v>
      </c>
      <c r="F62" s="247">
        <f>Input!$RN$24</f>
        <v>0</v>
      </c>
      <c r="G62" s="247">
        <f>Input!$RO$24</f>
        <v>0</v>
      </c>
      <c r="H62" s="248">
        <f>Input!$RP$24</f>
        <v>0</v>
      </c>
    </row>
    <row r="63" spans="1:50">
      <c r="A63" s="245" t="s">
        <v>1030</v>
      </c>
      <c r="B63" s="246" t="s">
        <v>1019</v>
      </c>
      <c r="C63" s="247">
        <f>Input!$RQ$24</f>
        <v>0</v>
      </c>
      <c r="D63" s="247">
        <f>Input!$RR$24</f>
        <v>0</v>
      </c>
      <c r="E63" s="247">
        <f>Input!$RS$24</f>
        <v>0</v>
      </c>
      <c r="F63" s="247">
        <f>Input!$RT$24</f>
        <v>0</v>
      </c>
      <c r="G63" s="247">
        <f>Input!$RU$24</f>
        <v>0</v>
      </c>
      <c r="H63" s="248">
        <f>Input!$RV$24</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Input!$RW$24</f>
        <v>0</v>
      </c>
      <c r="C66" s="247">
        <f>Input!$RX$24</f>
        <v>0</v>
      </c>
      <c r="D66" s="247">
        <f>Input!$RY$24</f>
        <v>0</v>
      </c>
      <c r="E66" s="247">
        <f>Input!$RZ$24</f>
        <v>0</v>
      </c>
      <c r="F66" s="247">
        <f>Input!$SA$24</f>
        <v>0</v>
      </c>
      <c r="G66" s="247">
        <f>Input!$SB$24</f>
        <v>0</v>
      </c>
      <c r="H66" s="248">
        <f>Input!$SC$24</f>
        <v>0</v>
      </c>
    </row>
    <row r="67" spans="1:50">
      <c r="A67" s="245" t="s">
        <v>1032</v>
      </c>
      <c r="B67" s="249">
        <f>Input!$SD$24</f>
        <v>0</v>
      </c>
      <c r="C67" s="247">
        <f>Input!$SE$24</f>
        <v>0</v>
      </c>
      <c r="D67" s="247">
        <f>Input!$SF$24</f>
        <v>0</v>
      </c>
      <c r="E67" s="247">
        <f>Input!$SG$24</f>
        <v>0</v>
      </c>
      <c r="F67" s="247">
        <f>Input!$SH$24</f>
        <v>0</v>
      </c>
      <c r="G67" s="247">
        <f>Input!$SI$24</f>
        <v>0</v>
      </c>
      <c r="H67" s="248">
        <f>Input!$SJ$24</f>
        <v>0</v>
      </c>
    </row>
    <row r="68" spans="1:50">
      <c r="A68" s="245" t="s">
        <v>1032</v>
      </c>
      <c r="B68" s="249">
        <f>Input!$SK$24</f>
        <v>0</v>
      </c>
      <c r="C68" s="247">
        <f>Input!$SL$24</f>
        <v>0</v>
      </c>
      <c r="D68" s="247">
        <f>Input!$SM$24</f>
        <v>0</v>
      </c>
      <c r="E68" s="247">
        <f>Input!$SN$24</f>
        <v>0</v>
      </c>
      <c r="F68" s="247">
        <f>Input!$SO$24</f>
        <v>0</v>
      </c>
      <c r="G68" s="247">
        <f>Input!$SP$24</f>
        <v>0</v>
      </c>
      <c r="H68" s="248">
        <f>Input!$SQ$24</f>
        <v>0</v>
      </c>
    </row>
    <row r="69" spans="1:50">
      <c r="A69" s="245" t="s">
        <v>1032</v>
      </c>
      <c r="B69" s="249">
        <f>Input!$SR$24</f>
        <v>0</v>
      </c>
      <c r="C69" s="247">
        <f>Input!$SS$24</f>
        <v>0</v>
      </c>
      <c r="D69" s="247">
        <f>Input!$ST$24</f>
        <v>0</v>
      </c>
      <c r="E69" s="247">
        <f>Input!$SU$24</f>
        <v>0</v>
      </c>
      <c r="F69" s="247">
        <f>Input!$SV$24</f>
        <v>0</v>
      </c>
      <c r="G69" s="247">
        <f>Input!$SW$24</f>
        <v>0</v>
      </c>
      <c r="H69" s="248">
        <f>Input!$SX$24</f>
        <v>0</v>
      </c>
    </row>
    <row r="70" spans="1:50">
      <c r="A70" s="245" t="s">
        <v>1032</v>
      </c>
      <c r="B70" s="249">
        <f>Input!$SY$24</f>
        <v>0</v>
      </c>
      <c r="C70" s="247">
        <f>Input!$SZ$24</f>
        <v>0</v>
      </c>
      <c r="D70" s="247">
        <f>Input!$TA$24</f>
        <v>0</v>
      </c>
      <c r="E70" s="247">
        <f>Input!$TB$24</f>
        <v>0</v>
      </c>
      <c r="F70" s="247">
        <f>Input!$TC$24</f>
        <v>0</v>
      </c>
      <c r="G70" s="247">
        <f>Input!$TD$24</f>
        <v>0</v>
      </c>
      <c r="H70" s="248">
        <f>Input!$TE$24</f>
        <v>0</v>
      </c>
    </row>
    <row r="71" spans="1:50">
      <c r="A71" s="245" t="s">
        <v>1032</v>
      </c>
      <c r="B71" s="249">
        <f>Input!$TF$24</f>
        <v>0</v>
      </c>
      <c r="C71" s="247">
        <f>Input!$TG$24</f>
        <v>0</v>
      </c>
      <c r="D71" s="247">
        <f>Input!$TH$24</f>
        <v>0</v>
      </c>
      <c r="E71" s="247">
        <f>Input!$TI$24</f>
        <v>0</v>
      </c>
      <c r="F71" s="247">
        <f>Input!$TJ$24</f>
        <v>0</v>
      </c>
      <c r="G71" s="247">
        <f>Input!$TK$24</f>
        <v>0</v>
      </c>
      <c r="H71" s="248">
        <f>Input!$TL$24</f>
        <v>0</v>
      </c>
    </row>
    <row r="72" spans="1:50">
      <c r="A72" s="245" t="s">
        <v>1032</v>
      </c>
      <c r="B72" s="249">
        <f>Input!$TM$24</f>
        <v>0</v>
      </c>
      <c r="C72" s="247">
        <f>Input!$TN$24</f>
        <v>0</v>
      </c>
      <c r="D72" s="247">
        <f>Input!$TO$24</f>
        <v>0</v>
      </c>
      <c r="E72" s="247">
        <f>Input!$TP$24</f>
        <v>0</v>
      </c>
      <c r="F72" s="247">
        <f>Input!$TQ$24</f>
        <v>0</v>
      </c>
      <c r="G72" s="247">
        <f>Input!$TR$24</f>
        <v>0</v>
      </c>
      <c r="H72" s="248">
        <f>Input!$TS$24</f>
        <v>0</v>
      </c>
    </row>
    <row r="73" spans="1:50">
      <c r="A73" s="245" t="s">
        <v>1032</v>
      </c>
      <c r="B73" s="249">
        <f>Input!$TT$24</f>
        <v>0</v>
      </c>
      <c r="C73" s="247">
        <f>Input!$TU$24</f>
        <v>0</v>
      </c>
      <c r="D73" s="247">
        <f>Input!$TV$24</f>
        <v>0</v>
      </c>
      <c r="E73" s="247">
        <f>Input!$TW$24</f>
        <v>0</v>
      </c>
      <c r="F73" s="247">
        <f>Input!$TX$24</f>
        <v>0</v>
      </c>
      <c r="G73" s="247">
        <f>Input!$TY$24</f>
        <v>0</v>
      </c>
      <c r="H73" s="248">
        <f>Input!$TZ$24</f>
        <v>0</v>
      </c>
    </row>
    <row r="74" spans="1:50">
      <c r="A74" s="245" t="s">
        <v>1032</v>
      </c>
      <c r="B74" s="249">
        <f>Input!$UA$24</f>
        <v>0</v>
      </c>
      <c r="C74" s="247">
        <f>Input!$UB$24</f>
        <v>0</v>
      </c>
      <c r="D74" s="247">
        <f>Input!$UC$24</f>
        <v>0</v>
      </c>
      <c r="E74" s="247">
        <f>Input!$UD$24</f>
        <v>0</v>
      </c>
      <c r="F74" s="247">
        <f>Input!$UE$24</f>
        <v>0</v>
      </c>
      <c r="G74" s="247">
        <f>Input!$UF$24</f>
        <v>0</v>
      </c>
      <c r="H74" s="248">
        <f>Input!$UG$24</f>
        <v>0</v>
      </c>
    </row>
    <row r="75" spans="1:50">
      <c r="A75" s="245" t="s">
        <v>1032</v>
      </c>
      <c r="B75" s="249">
        <f>Input!$UH$24</f>
        <v>0</v>
      </c>
      <c r="C75" s="247">
        <f>Input!$UI$24</f>
        <v>0</v>
      </c>
      <c r="D75" s="247">
        <f>Input!$UJ$24</f>
        <v>0</v>
      </c>
      <c r="E75" s="247">
        <f>Input!$UK$24</f>
        <v>0</v>
      </c>
      <c r="F75" s="247">
        <f>Input!$UL$24</f>
        <v>0</v>
      </c>
      <c r="G75" s="247">
        <f>Input!$UM$24</f>
        <v>0</v>
      </c>
      <c r="H75" s="248">
        <f>Input!$UN$24</f>
        <v>0</v>
      </c>
    </row>
    <row r="76" spans="1:50">
      <c r="A76" s="245" t="s">
        <v>1032</v>
      </c>
      <c r="B76" s="249">
        <f>Input!$UO$24</f>
        <v>0</v>
      </c>
      <c r="C76" s="247">
        <f>Input!$UP$24</f>
        <v>0</v>
      </c>
      <c r="D76" s="247">
        <f>Input!$UQ$24</f>
        <v>0</v>
      </c>
      <c r="E76" s="247">
        <f>Input!$UR$24</f>
        <v>0</v>
      </c>
      <c r="F76" s="247">
        <f>Input!$US$24</f>
        <v>0</v>
      </c>
      <c r="G76" s="247">
        <f>Input!$UT$24</f>
        <v>0</v>
      </c>
      <c r="H76" s="248">
        <f>Input!$UU$24</f>
        <v>0</v>
      </c>
    </row>
    <row r="77" spans="1:50">
      <c r="A77" s="245" t="s">
        <v>1032</v>
      </c>
      <c r="B77" s="249">
        <f>Input!$UV$24</f>
        <v>0</v>
      </c>
      <c r="C77" s="247">
        <f>Input!$UW$24</f>
        <v>0</v>
      </c>
      <c r="D77" s="247">
        <f>Input!$UX$24</f>
        <v>0</v>
      </c>
      <c r="E77" s="247">
        <f>Input!$UY$24</f>
        <v>0</v>
      </c>
      <c r="F77" s="247">
        <f>Input!$UZ$24</f>
        <v>0</v>
      </c>
      <c r="G77" s="247">
        <f>Input!$VA$24</f>
        <v>0</v>
      </c>
      <c r="H77" s="248">
        <f>Input!$VB$24</f>
        <v>0</v>
      </c>
    </row>
    <row r="78" spans="1:50">
      <c r="A78" s="245" t="s">
        <v>1032</v>
      </c>
      <c r="B78" s="249">
        <f>Input!$VC$24</f>
        <v>0</v>
      </c>
      <c r="C78" s="247">
        <f>Input!$VD$24</f>
        <v>0</v>
      </c>
      <c r="D78" s="247">
        <f>Input!$VE$24</f>
        <v>0</v>
      </c>
      <c r="E78" s="247">
        <f>Input!$VF$24</f>
        <v>0</v>
      </c>
      <c r="F78" s="247">
        <f>Input!$VG$24</f>
        <v>0</v>
      </c>
      <c r="G78" s="247">
        <f>Input!$VH$24</f>
        <v>0</v>
      </c>
      <c r="H78" s="248">
        <f>Input!$VI$24</f>
        <v>0</v>
      </c>
    </row>
    <row r="79" spans="1:50">
      <c r="A79" s="245" t="s">
        <v>1032</v>
      </c>
      <c r="B79" s="246" t="s">
        <v>1019</v>
      </c>
      <c r="C79" s="247">
        <f>Input!$VJ$24</f>
        <v>0</v>
      </c>
      <c r="D79" s="247">
        <f>Input!$VK$24</f>
        <v>0</v>
      </c>
      <c r="E79" s="247">
        <f>Input!$VL$24</f>
        <v>0</v>
      </c>
      <c r="F79" s="247">
        <f>Input!$VM$24</f>
        <v>0</v>
      </c>
      <c r="G79" s="247">
        <f>Input!$VN$24</f>
        <v>0</v>
      </c>
      <c r="H79" s="248">
        <f>Input!$VO$24</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Input!$VP$24</f>
        <v>0</v>
      </c>
      <c r="C82" s="247">
        <f>Input!$VQ$24</f>
        <v>0</v>
      </c>
      <c r="D82" s="247">
        <f>Input!$VR$24</f>
        <v>0</v>
      </c>
      <c r="E82" s="247">
        <f>Input!$VS$24</f>
        <v>0</v>
      </c>
      <c r="F82" s="247">
        <f>Input!$VT$24</f>
        <v>0</v>
      </c>
      <c r="G82" s="247">
        <f>Input!$VU$24</f>
        <v>0</v>
      </c>
      <c r="H82" s="248">
        <f>Input!$VV$24</f>
        <v>0</v>
      </c>
    </row>
    <row r="83" spans="1:50">
      <c r="A83" s="245" t="s">
        <v>138</v>
      </c>
      <c r="B83" s="249">
        <f>Input!$VW$24</f>
        <v>0</v>
      </c>
      <c r="C83" s="247">
        <f>Input!$VX$24</f>
        <v>0</v>
      </c>
      <c r="D83" s="247">
        <f>Input!$VY$24</f>
        <v>0</v>
      </c>
      <c r="E83" s="247">
        <f>Input!$VZ$24</f>
        <v>0</v>
      </c>
      <c r="F83" s="247">
        <f>Input!$WA$24</f>
        <v>0</v>
      </c>
      <c r="G83" s="247">
        <f>Input!$WB$24</f>
        <v>0</v>
      </c>
      <c r="H83" s="248">
        <f>Input!$WC$24</f>
        <v>0</v>
      </c>
    </row>
    <row r="84" spans="1:50">
      <c r="A84" s="245" t="s">
        <v>138</v>
      </c>
      <c r="B84" s="249">
        <f>Input!$WD$24</f>
        <v>0</v>
      </c>
      <c r="C84" s="247">
        <f>Input!$WE$24</f>
        <v>0</v>
      </c>
      <c r="D84" s="247">
        <f>Input!$WF$24</f>
        <v>0</v>
      </c>
      <c r="E84" s="247">
        <f>Input!$WG$24</f>
        <v>0</v>
      </c>
      <c r="F84" s="247">
        <f>Input!$WH$24</f>
        <v>0</v>
      </c>
      <c r="G84" s="247">
        <f>Input!$WI$24</f>
        <v>0</v>
      </c>
      <c r="H84" s="248">
        <f>Input!$WJ$24</f>
        <v>0</v>
      </c>
    </row>
    <row r="85" spans="1:50">
      <c r="A85" s="245" t="s">
        <v>138</v>
      </c>
      <c r="B85" s="249">
        <f>Input!$WK$24</f>
        <v>0</v>
      </c>
      <c r="C85" s="247">
        <f>Input!$WL$24</f>
        <v>0</v>
      </c>
      <c r="D85" s="247">
        <f>Input!$WM$24</f>
        <v>0</v>
      </c>
      <c r="E85" s="247">
        <f>Input!$WN$24</f>
        <v>0</v>
      </c>
      <c r="F85" s="247">
        <f>Input!$WO$24</f>
        <v>0</v>
      </c>
      <c r="G85" s="247">
        <f>Input!$WP$24</f>
        <v>0</v>
      </c>
      <c r="H85" s="248">
        <f>Input!$WQ$24</f>
        <v>0</v>
      </c>
    </row>
    <row r="86" spans="1:50">
      <c r="A86" s="245" t="s">
        <v>138</v>
      </c>
      <c r="B86" s="249">
        <f>Input!$WR$24</f>
        <v>0</v>
      </c>
      <c r="C86" s="247">
        <f>Input!$WS$24</f>
        <v>0</v>
      </c>
      <c r="D86" s="247">
        <f>Input!$WT$24</f>
        <v>0</v>
      </c>
      <c r="E86" s="247">
        <f>Input!$WU$24</f>
        <v>0</v>
      </c>
      <c r="F86" s="247">
        <f>Input!$WV$24</f>
        <v>0</v>
      </c>
      <c r="G86" s="247">
        <f>Input!$WW$24</f>
        <v>0</v>
      </c>
      <c r="H86" s="248">
        <f>Input!$WX$24</f>
        <v>0</v>
      </c>
    </row>
    <row r="87" spans="1:50">
      <c r="A87" s="245" t="s">
        <v>138</v>
      </c>
      <c r="B87" s="249">
        <f>Input!$WY$24</f>
        <v>0</v>
      </c>
      <c r="C87" s="247">
        <f>Input!$WZ$24</f>
        <v>0</v>
      </c>
      <c r="D87" s="247">
        <f>Input!$XA$24</f>
        <v>0</v>
      </c>
      <c r="E87" s="247">
        <f>Input!$XB$24</f>
        <v>0</v>
      </c>
      <c r="F87" s="247">
        <f>Input!$XC$24</f>
        <v>0</v>
      </c>
      <c r="G87" s="247">
        <f>Input!$XD$24</f>
        <v>0</v>
      </c>
      <c r="H87" s="248">
        <f>Input!$XE$24</f>
        <v>0</v>
      </c>
    </row>
    <row r="88" spans="1:50">
      <c r="A88" s="245" t="s">
        <v>138</v>
      </c>
      <c r="B88" s="249">
        <f>Input!$XF$24</f>
        <v>0</v>
      </c>
      <c r="C88" s="247">
        <f>Input!$XG$24</f>
        <v>0</v>
      </c>
      <c r="D88" s="247">
        <f>Input!$XH$24</f>
        <v>0</v>
      </c>
      <c r="E88" s="247">
        <f>Input!$XI$24</f>
        <v>0</v>
      </c>
      <c r="F88" s="247">
        <f>Input!$XJ$24</f>
        <v>0</v>
      </c>
      <c r="G88" s="247">
        <f>Input!$XK$24</f>
        <v>0</v>
      </c>
      <c r="H88" s="248">
        <f>Input!$XL$24</f>
        <v>0</v>
      </c>
    </row>
    <row r="89" spans="1:50">
      <c r="A89" s="245" t="s">
        <v>138</v>
      </c>
      <c r="B89" s="249">
        <f>Input!$XM$24</f>
        <v>0</v>
      </c>
      <c r="C89" s="247">
        <f>Input!$XN$24</f>
        <v>0</v>
      </c>
      <c r="D89" s="247">
        <f>Input!$XO$24</f>
        <v>0</v>
      </c>
      <c r="E89" s="247">
        <f>Input!$XP$24</f>
        <v>0</v>
      </c>
      <c r="F89" s="247">
        <f>Input!$XQ$24</f>
        <v>0</v>
      </c>
      <c r="G89" s="247">
        <f>Input!$XR$24</f>
        <v>0</v>
      </c>
      <c r="H89" s="248">
        <f>Input!$XS$24</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Input!$XT$24</f>
        <v>0</v>
      </c>
      <c r="D93" s="247">
        <f>Input!$XU$24</f>
        <v>0</v>
      </c>
      <c r="E93" s="247">
        <f>Input!$XV$24</f>
        <v>0</v>
      </c>
      <c r="F93" s="247">
        <f>Input!$XW$24</f>
        <v>0</v>
      </c>
      <c r="G93" s="247">
        <f>Input!$XX$24</f>
        <v>0</v>
      </c>
      <c r="H93" s="248">
        <f>Input!$XY$24</f>
        <v>0</v>
      </c>
    </row>
    <row r="94" spans="1:50" ht="47.25">
      <c r="A94" s="245" t="s">
        <v>1038</v>
      </c>
      <c r="B94" s="210" t="s">
        <v>1039</v>
      </c>
      <c r="C94" s="247">
        <f>Input!$XZ$24</f>
        <v>0</v>
      </c>
      <c r="D94" s="247">
        <f>Input!$YA$24</f>
        <v>0</v>
      </c>
      <c r="E94" s="247">
        <f>Input!$YB$24</f>
        <v>0</v>
      </c>
      <c r="F94" s="247">
        <f>Input!$YC$24</f>
        <v>0</v>
      </c>
      <c r="G94" s="247">
        <f>Input!$YD$24</f>
        <v>0</v>
      </c>
      <c r="H94" s="248">
        <f>Input!$YE$24</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1383985</v>
      </c>
      <c r="D97" s="251">
        <f t="shared" ref="D97:G97" si="7">D95+D90+D80+D64+D49+D34+D19</f>
        <v>637562</v>
      </c>
      <c r="E97" s="251">
        <f t="shared" si="7"/>
        <v>8249197</v>
      </c>
      <c r="F97" s="251">
        <f t="shared" si="7"/>
        <v>2869904</v>
      </c>
      <c r="G97" s="251">
        <f t="shared" si="7"/>
        <v>6068869</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'TAMUCT Uses'!C67</f>
        <v>637562</v>
      </c>
      <c r="E99" s="259"/>
      <c r="F99" s="259">
        <f>'TAMUCT Uses'!D67</f>
        <v>2869904</v>
      </c>
      <c r="G99" s="259">
        <f>'TAMUCT Uses'!E67</f>
        <v>6068869</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1383985</v>
      </c>
      <c r="D106" s="175">
        <f>SUM(D5:D18)+SUM(D21:D33)+SUM(D36:D48)+SUM(D51:D63)+SUM(D66:D79)+SUM(D82:D89)+SUM(D93:D94)</f>
        <v>637562</v>
      </c>
      <c r="E106" s="175">
        <f>SUM(E5:E18)+SUM(E21:E33)+SUM(E36:E48)+SUM(E51:E63)+SUM(E66:E79)+SUM(E82:E89)+SUM(E93:E94)</f>
        <v>8249197</v>
      </c>
      <c r="F106" s="175">
        <f>SUM(F5:F18)+SUM(F21:F33)+SUM(F36:F48)+SUM(F51:F63)+SUM(F66:F79)+SUM(F82:F89)+SUM(F93:F94)</f>
        <v>2869904</v>
      </c>
      <c r="G106" s="175">
        <f>SUM(G5:G18)+SUM(G21:G33)+SUM(G36:G48)+SUM(G51:G63)+SUM(G66:G79)+SUM(G82:G89)+SUM(G93:G94)</f>
        <v>6068869</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19209517</v>
      </c>
    </row>
    <row r="111" spans="1:50">
      <c r="E111" s="312">
        <f>'TAMUCT Uses'!D80</f>
        <v>9577047</v>
      </c>
    </row>
    <row r="112" spans="1:50">
      <c r="E112" s="313">
        <f>Input!F13</f>
        <v>11163</v>
      </c>
    </row>
    <row r="113" spans="5:5">
      <c r="E113" s="175">
        <f>SUM(E110:E112)</f>
        <v>28797727</v>
      </c>
    </row>
    <row r="114" spans="5:5">
      <c r="E114" s="175">
        <f>Input!G13</f>
        <v>58689384</v>
      </c>
    </row>
    <row r="115" spans="5:5">
      <c r="E115" s="175">
        <f>E114-E113</f>
        <v>29891657</v>
      </c>
    </row>
    <row r="116" spans="5:5">
      <c r="E116" s="314" t="str">
        <f>IF(E115&lt;&gt;0,"Out of Balance","Balanced")</f>
        <v>Out of Balance</v>
      </c>
    </row>
  </sheetData>
  <mergeCells count="1">
    <mergeCell ref="A97:B97"/>
  </mergeCells>
  <conditionalFormatting sqref="F100">
    <cfRule type="expression" dxfId="387" priority="10">
      <formula>$F$100&lt;&gt;0</formula>
    </cfRule>
  </conditionalFormatting>
  <conditionalFormatting sqref="G100">
    <cfRule type="expression" dxfId="386" priority="9">
      <formula>$G$100&lt;&gt;0</formula>
    </cfRule>
  </conditionalFormatting>
  <conditionalFormatting sqref="F102">
    <cfRule type="expression" dxfId="385" priority="8">
      <formula>$F$102&lt;&gt;""</formula>
    </cfRule>
  </conditionalFormatting>
  <conditionalFormatting sqref="G102">
    <cfRule type="expression" dxfId="384" priority="7">
      <formula>$G$102&lt;&gt;""</formula>
    </cfRule>
  </conditionalFormatting>
  <conditionalFormatting sqref="D100">
    <cfRule type="expression" dxfId="383" priority="6">
      <formula>$D$100&lt;&gt;0</formula>
    </cfRule>
  </conditionalFormatting>
  <conditionalFormatting sqref="D102">
    <cfRule type="expression" dxfId="382" priority="5">
      <formula>$D$102&lt;&gt;""</formula>
    </cfRule>
  </conditionalFormatting>
  <conditionalFormatting sqref="C102">
    <cfRule type="expression" dxfId="381" priority="4">
      <formula>$C$102&lt;&gt;""</formula>
    </cfRule>
  </conditionalFormatting>
  <conditionalFormatting sqref="E102">
    <cfRule type="expression" dxfId="380" priority="3">
      <formula>$E$102&lt;&gt;""</formula>
    </cfRule>
  </conditionalFormatting>
  <conditionalFormatting sqref="H2">
    <cfRule type="expression" dxfId="379" priority="2">
      <formula>OR($C$100&lt;&gt;0,$D$100&lt;&gt;0,$E$100&lt;&gt;0,$F$100&lt;&gt;0,$G$100&lt;&gt;0)</formula>
    </cfRule>
  </conditionalFormatting>
  <conditionalFormatting sqref="H1">
    <cfRule type="expression" dxfId="37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0347C-009D-420B-85F0-4691BA2A098B}">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Input!$B$25</f>
        <v>Texas A&amp;M University - San Antonio</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Input!$N$25</f>
        <v>2062213</v>
      </c>
      <c r="D6" s="188">
        <f>Input!$O$25</f>
        <v>7698750</v>
      </c>
      <c r="E6" s="188">
        <f>Input!$P$25</f>
        <v>0</v>
      </c>
      <c r="F6" s="189">
        <f>Input!$Q$25</f>
        <v>0</v>
      </c>
    </row>
    <row r="7" spans="1:6" ht="15.75">
      <c r="A7" s="190" t="s">
        <v>936</v>
      </c>
      <c r="B7" s="191" t="s">
        <v>938</v>
      </c>
      <c r="C7" s="192">
        <f>Input!$R$25</f>
        <v>1192</v>
      </c>
      <c r="D7" s="192">
        <f>Input!$S$25</f>
        <v>733</v>
      </c>
      <c r="E7" s="193"/>
      <c r="F7" s="194" t="str">
        <f>Input!$T$25</f>
        <v>Unduplicated</v>
      </c>
    </row>
    <row r="8" spans="1:6" ht="15.75">
      <c r="A8" s="195" t="s">
        <v>940</v>
      </c>
      <c r="B8" s="196" t="s">
        <v>941</v>
      </c>
      <c r="C8" s="187">
        <f>Input!$U$25</f>
        <v>290683</v>
      </c>
      <c r="D8" s="188">
        <f>Input!$V$25</f>
        <v>371664</v>
      </c>
      <c r="E8" s="188">
        <f>Input!$W$25</f>
        <v>0</v>
      </c>
      <c r="F8" s="189">
        <f>Input!$X$25</f>
        <v>0</v>
      </c>
    </row>
    <row r="9" spans="1:6" ht="15.75">
      <c r="A9" s="190" t="s">
        <v>940</v>
      </c>
      <c r="B9" s="191" t="s">
        <v>938</v>
      </c>
      <c r="C9" s="192">
        <f>Input!$Y$25</f>
        <v>370</v>
      </c>
      <c r="D9" s="192">
        <f>Input!$Z$25</f>
        <v>54</v>
      </c>
      <c r="E9" s="193"/>
      <c r="F9" s="194" t="str">
        <f>Input!$AA$25</f>
        <v>Unduplicated</v>
      </c>
    </row>
    <row r="10" spans="1:6" ht="15.75">
      <c r="A10" s="195" t="s">
        <v>942</v>
      </c>
      <c r="B10" s="196" t="s">
        <v>943</v>
      </c>
      <c r="C10" s="187">
        <f>Input!$AB$25</f>
        <v>0</v>
      </c>
      <c r="D10" s="188">
        <f>Input!$AC$25</f>
        <v>0</v>
      </c>
      <c r="E10" s="188">
        <f>Input!$AD$25</f>
        <v>0</v>
      </c>
      <c r="F10" s="189">
        <f>Input!$AE$25</f>
        <v>0</v>
      </c>
    </row>
    <row r="11" spans="1:6" ht="15.75">
      <c r="A11" s="190" t="s">
        <v>942</v>
      </c>
      <c r="B11" s="191" t="s">
        <v>938</v>
      </c>
      <c r="C11" s="192">
        <f>Input!$AF$25</f>
        <v>0</v>
      </c>
      <c r="D11" s="192">
        <f>Input!$AG$25</f>
        <v>0</v>
      </c>
      <c r="E11" s="193"/>
      <c r="F11" s="194">
        <f>Input!$AH$25</f>
        <v>0</v>
      </c>
    </row>
    <row r="12" spans="1:6" ht="31.5">
      <c r="A12" s="195" t="s">
        <v>944</v>
      </c>
      <c r="B12" s="196" t="s">
        <v>945</v>
      </c>
      <c r="C12" s="187">
        <f>Input!$AI$25</f>
        <v>0</v>
      </c>
      <c r="D12" s="188">
        <f>Input!$AJ$25</f>
        <v>1229805</v>
      </c>
      <c r="E12" s="188">
        <f>Input!$AK$25</f>
        <v>432124</v>
      </c>
      <c r="F12" s="189">
        <f>Input!$AL$25</f>
        <v>0</v>
      </c>
    </row>
    <row r="13" spans="1:6" ht="15.75">
      <c r="A13" s="190" t="s">
        <v>944</v>
      </c>
      <c r="B13" s="191" t="s">
        <v>938</v>
      </c>
      <c r="C13" s="192">
        <f>Input!$AM$25</f>
        <v>0</v>
      </c>
      <c r="D13" s="192">
        <f>Input!$AN$25</f>
        <v>2500</v>
      </c>
      <c r="E13" s="193"/>
      <c r="F13" s="194" t="str">
        <f>Input!$AO$25</f>
        <v>Unduplicated</v>
      </c>
    </row>
    <row r="14" spans="1:6" ht="31.5">
      <c r="A14" s="195" t="s">
        <v>946</v>
      </c>
      <c r="B14" s="196" t="s">
        <v>947</v>
      </c>
      <c r="C14" s="187">
        <f>Input!$AP$25</f>
        <v>147864</v>
      </c>
      <c r="D14" s="188">
        <f>Input!$AQ$25</f>
        <v>519622</v>
      </c>
      <c r="E14" s="188">
        <f>Input!$AR$25</f>
        <v>0</v>
      </c>
      <c r="F14" s="189">
        <f>Input!$AS$25</f>
        <v>0</v>
      </c>
    </row>
    <row r="15" spans="1:6" ht="15.75">
      <c r="A15" s="190" t="s">
        <v>946</v>
      </c>
      <c r="B15" s="191" t="s">
        <v>938</v>
      </c>
      <c r="C15" s="192">
        <f>Input!$AT$25</f>
        <v>172</v>
      </c>
      <c r="D15" s="192">
        <f>Input!$AU$25</f>
        <v>172</v>
      </c>
      <c r="E15" s="193"/>
      <c r="F15" s="194" t="str">
        <f>Input!$AV$25</f>
        <v>Unduplicated</v>
      </c>
    </row>
    <row r="16" spans="1:6" ht="63">
      <c r="A16" s="195" t="s">
        <v>948</v>
      </c>
      <c r="B16" s="196" t="s">
        <v>949</v>
      </c>
      <c r="C16" s="187">
        <f>Input!$AW$25</f>
        <v>0</v>
      </c>
      <c r="D16" s="188">
        <f>Input!$AX$25</f>
        <v>2452</v>
      </c>
      <c r="E16" s="188">
        <f>Input!$AY$25</f>
        <v>0</v>
      </c>
      <c r="F16" s="189">
        <f>Input!$AZ$25</f>
        <v>0</v>
      </c>
    </row>
    <row r="17" spans="1:6" ht="15.75">
      <c r="A17" s="190" t="s">
        <v>948</v>
      </c>
      <c r="B17" s="191" t="s">
        <v>938</v>
      </c>
      <c r="C17" s="192">
        <f>Input!$BA$25</f>
        <v>0</v>
      </c>
      <c r="D17" s="192">
        <f>Input!$BB$25</f>
        <v>10</v>
      </c>
      <c r="E17" s="193"/>
      <c r="F17" s="194" t="str">
        <f>Input!$BC$25</f>
        <v>Unduplicated</v>
      </c>
    </row>
    <row r="18" spans="1:6" ht="15.75">
      <c r="A18" s="195" t="s">
        <v>950</v>
      </c>
      <c r="B18" s="196" t="s">
        <v>951</v>
      </c>
      <c r="C18" s="187">
        <f>Input!$BD$25</f>
        <v>0</v>
      </c>
      <c r="D18" s="188">
        <f>Input!$BE$25</f>
        <v>0</v>
      </c>
      <c r="E18" s="188">
        <f>Input!$BF$25</f>
        <v>0</v>
      </c>
      <c r="F18" s="189">
        <f>Input!$BG$25</f>
        <v>0</v>
      </c>
    </row>
    <row r="19" spans="1:6" ht="15.75">
      <c r="A19" s="190" t="s">
        <v>950</v>
      </c>
      <c r="B19" s="191" t="s">
        <v>938</v>
      </c>
      <c r="C19" s="192">
        <f>Input!$BH$25</f>
        <v>0</v>
      </c>
      <c r="D19" s="192">
        <f>Input!$BI$25</f>
        <v>0</v>
      </c>
      <c r="E19" s="193"/>
      <c r="F19" s="194">
        <f>Input!$BJ$25</f>
        <v>0</v>
      </c>
    </row>
    <row r="20" spans="1:6" ht="15.75">
      <c r="A20" s="195"/>
      <c r="B20" s="197" t="s">
        <v>952</v>
      </c>
      <c r="C20" s="198">
        <f t="shared" ref="C20:E21" si="0">C18+C16+C14+C12+C10+C8+C6</f>
        <v>2500760</v>
      </c>
      <c r="D20" s="198">
        <f t="shared" si="0"/>
        <v>9822293</v>
      </c>
      <c r="E20" s="198">
        <f t="shared" si="0"/>
        <v>432124</v>
      </c>
      <c r="F20" s="199"/>
    </row>
    <row r="21" spans="1:6" ht="15.75">
      <c r="A21" s="195"/>
      <c r="B21" s="200" t="s">
        <v>953</v>
      </c>
      <c r="C21" s="201">
        <f t="shared" si="0"/>
        <v>1734</v>
      </c>
      <c r="D21" s="201">
        <f t="shared" si="0"/>
        <v>3469</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Input!$BK$25</f>
        <v>0</v>
      </c>
      <c r="D24" s="188">
        <f>Input!$BL$25</f>
        <v>0</v>
      </c>
      <c r="E24" s="188">
        <f>Input!$BM$25</f>
        <v>0</v>
      </c>
      <c r="F24" s="189">
        <f>Input!$BN$25</f>
        <v>0</v>
      </c>
    </row>
    <row r="25" spans="1:6" ht="31.5">
      <c r="A25" s="195" t="s">
        <v>957</v>
      </c>
      <c r="B25" s="196" t="s">
        <v>958</v>
      </c>
      <c r="C25" s="187">
        <f>Input!$BO$25</f>
        <v>6086</v>
      </c>
      <c r="D25" s="188">
        <f>Input!$BP$25</f>
        <v>18953</v>
      </c>
      <c r="E25" s="188">
        <f>Input!$BQ$25</f>
        <v>0</v>
      </c>
      <c r="F25" s="189">
        <f>Input!$BR$25</f>
        <v>0</v>
      </c>
    </row>
    <row r="26" spans="1:6" ht="47.25">
      <c r="A26" s="195" t="s">
        <v>959</v>
      </c>
      <c r="B26" s="208" t="s">
        <v>960</v>
      </c>
      <c r="C26" s="187">
        <f>Input!$BS$25</f>
        <v>10077</v>
      </c>
      <c r="D26" s="188">
        <f>Input!$BT$25</f>
        <v>93850</v>
      </c>
      <c r="E26" s="188">
        <f>Input!$BU$25</f>
        <v>0</v>
      </c>
      <c r="F26" s="189">
        <f>Input!$BV$25</f>
        <v>0</v>
      </c>
    </row>
    <row r="27" spans="1:6" ht="31.5">
      <c r="A27" s="195" t="s">
        <v>961</v>
      </c>
      <c r="B27" s="196" t="s">
        <v>962</v>
      </c>
      <c r="C27" s="187">
        <f>Input!$BW$25</f>
        <v>62699</v>
      </c>
      <c r="D27" s="188">
        <f>Input!$BX$25</f>
        <v>88594</v>
      </c>
      <c r="E27" s="188">
        <f>Input!$BY$25</f>
        <v>25702</v>
      </c>
      <c r="F27" s="189">
        <f>Input!$BZ$25</f>
        <v>0</v>
      </c>
    </row>
    <row r="28" spans="1:6" ht="31.5">
      <c r="A28" s="209" t="s">
        <v>963</v>
      </c>
      <c r="B28" s="210" t="s">
        <v>964</v>
      </c>
      <c r="C28" s="187">
        <f>Input!$CA$25</f>
        <v>820488</v>
      </c>
      <c r="D28" s="188">
        <f>Input!$CB$25</f>
        <v>563717</v>
      </c>
      <c r="E28" s="188">
        <f>Input!$CC$25</f>
        <v>324376</v>
      </c>
      <c r="F28" s="189">
        <f>Input!$CD$25</f>
        <v>0</v>
      </c>
    </row>
    <row r="29" spans="1:6" ht="15.75">
      <c r="A29" s="211"/>
      <c r="B29" s="212" t="s">
        <v>965</v>
      </c>
      <c r="C29" s="213">
        <f>SUM(C24:C28)</f>
        <v>899350</v>
      </c>
      <c r="D29" s="213">
        <f t="shared" ref="D29:E29" si="1">SUM(D24:D28)</f>
        <v>765114</v>
      </c>
      <c r="E29" s="213">
        <f t="shared" si="1"/>
        <v>350078</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Input!$CE$25</f>
        <v>306245</v>
      </c>
      <c r="D32" s="188">
        <f>Input!$CF$25</f>
        <v>1645585</v>
      </c>
      <c r="E32" s="188">
        <f>Input!$CG$25</f>
        <v>25353</v>
      </c>
      <c r="F32" s="189">
        <f>Input!$CH$25</f>
        <v>0</v>
      </c>
    </row>
    <row r="33" spans="1:6" ht="15.75">
      <c r="A33" s="195" t="s">
        <v>969</v>
      </c>
      <c r="B33" s="196" t="s">
        <v>1216</v>
      </c>
      <c r="C33" s="187">
        <f>Input!$CI$25</f>
        <v>17231</v>
      </c>
      <c r="D33" s="188">
        <f>Input!$CJ$25</f>
        <v>47070</v>
      </c>
      <c r="E33" s="188">
        <f>Input!$CK$25</f>
        <v>0</v>
      </c>
      <c r="F33" s="189">
        <f>Input!$CL$25</f>
        <v>0</v>
      </c>
    </row>
    <row r="34" spans="1:6" ht="31.5">
      <c r="A34" s="195" t="s">
        <v>970</v>
      </c>
      <c r="B34" s="196" t="s">
        <v>971</v>
      </c>
      <c r="C34" s="187">
        <f>Input!$CM$25</f>
        <v>94157</v>
      </c>
      <c r="D34" s="188">
        <f>Input!$CN$25</f>
        <v>99252</v>
      </c>
      <c r="E34" s="188">
        <f>Input!$CO$25</f>
        <v>71116</v>
      </c>
      <c r="F34" s="189">
        <f>Input!$CP$25</f>
        <v>0</v>
      </c>
    </row>
    <row r="35" spans="1:6" ht="31.5">
      <c r="A35" s="211" t="s">
        <v>972</v>
      </c>
      <c r="B35" s="196" t="s">
        <v>973</v>
      </c>
      <c r="C35" s="187">
        <f>Input!$CQ$25</f>
        <v>252</v>
      </c>
      <c r="D35" s="188">
        <f>Input!$CR$25</f>
        <v>0</v>
      </c>
      <c r="E35" s="188">
        <f>Input!$CS$25</f>
        <v>0</v>
      </c>
      <c r="F35" s="189">
        <f>Input!$CT$25</f>
        <v>0</v>
      </c>
    </row>
    <row r="36" spans="1:6" ht="15.75">
      <c r="A36" s="211"/>
      <c r="B36" s="212" t="s">
        <v>965</v>
      </c>
      <c r="C36" s="213">
        <f>SUM(C32:C35)</f>
        <v>417885</v>
      </c>
      <c r="D36" s="213">
        <f t="shared" ref="D36:E36" si="2">SUM(D32:D35)</f>
        <v>1791907</v>
      </c>
      <c r="E36" s="213">
        <f t="shared" si="2"/>
        <v>96469</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Input!$CU$25</f>
        <v>130000</v>
      </c>
      <c r="D39" s="188">
        <f>Input!$CV$25</f>
        <v>3182441</v>
      </c>
      <c r="E39" s="188">
        <f>Input!$CW$25</f>
        <v>0</v>
      </c>
      <c r="F39" s="189">
        <f>Input!$CX$25</f>
        <v>0</v>
      </c>
    </row>
    <row r="40" spans="1:6" ht="47.25">
      <c r="A40" s="195" t="s">
        <v>977</v>
      </c>
      <c r="B40" s="196" t="s">
        <v>978</v>
      </c>
      <c r="C40" s="187">
        <f>Input!$CY$25</f>
        <v>35000</v>
      </c>
      <c r="D40" s="188">
        <f>Input!$CZ$25</f>
        <v>389499</v>
      </c>
      <c r="E40" s="188">
        <f>Input!$DA$25</f>
        <v>0</v>
      </c>
      <c r="F40" s="189">
        <f>Input!$DB$25</f>
        <v>0</v>
      </c>
    </row>
    <row r="41" spans="1:6" ht="15.75">
      <c r="A41" s="209" t="s">
        <v>979</v>
      </c>
      <c r="B41" s="210" t="s">
        <v>980</v>
      </c>
      <c r="C41" s="187">
        <f>Input!$DC$25</f>
        <v>0</v>
      </c>
      <c r="D41" s="188">
        <f>Input!$DD$25</f>
        <v>0</v>
      </c>
      <c r="E41" s="188">
        <f>Input!$DE$25</f>
        <v>0</v>
      </c>
      <c r="F41" s="189">
        <f>Input!$DF$25</f>
        <v>0</v>
      </c>
    </row>
    <row r="42" spans="1:6" ht="15.75">
      <c r="A42" s="211"/>
      <c r="B42" s="212" t="s">
        <v>965</v>
      </c>
      <c r="C42" s="213">
        <f>SUM(C39:C41)</f>
        <v>165000</v>
      </c>
      <c r="D42" s="213">
        <f t="shared" ref="D42:E42" si="3">SUM(D39:D41)</f>
        <v>3571940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Input!$DG$25</f>
        <v>0</v>
      </c>
      <c r="D45" s="188">
        <f>Input!$DH$25</f>
        <v>0</v>
      </c>
      <c r="E45" s="188">
        <f>Input!$DI$25</f>
        <v>0</v>
      </c>
      <c r="F45" s="189">
        <f>Input!$DJ$25</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Input!$DK$25</f>
        <v>0</v>
      </c>
      <c r="D48" s="188">
        <f>Input!$DL$25</f>
        <v>0</v>
      </c>
      <c r="E48" s="188">
        <f>Input!$DM$25</f>
        <v>0</v>
      </c>
      <c r="F48" s="189">
        <f>Input!$DN$25</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Input!$DO$25</f>
        <v>3642</v>
      </c>
      <c r="D52" s="188">
        <f>Input!$DP$25</f>
        <v>1518066</v>
      </c>
      <c r="E52" s="188">
        <f>Input!$DQ$25</f>
        <v>33718</v>
      </c>
      <c r="F52" s="189" t="str">
        <f>Input!$DR$25</f>
        <v>IT Help Desk, Pcard Fees, &amp; IDC</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Input!$DS$25</f>
        <v>0</v>
      </c>
      <c r="D55" s="188">
        <f>Input!$DT$25</f>
        <v>666161</v>
      </c>
      <c r="E55" s="188">
        <f>Input!$DU$25</f>
        <v>0</v>
      </c>
      <c r="F55" s="189">
        <f>Input!$DV$25</f>
        <v>0</v>
      </c>
    </row>
    <row r="56" spans="1:6" ht="15.75">
      <c r="A56" s="308" t="s">
        <v>986</v>
      </c>
      <c r="B56" s="191" t="s">
        <v>990</v>
      </c>
      <c r="C56" s="192">
        <f>Input!$DW$25</f>
        <v>0</v>
      </c>
      <c r="D56" s="192">
        <f>Input!$DX$25</f>
        <v>165</v>
      </c>
      <c r="E56" s="193"/>
      <c r="F56" s="194" t="str">
        <f>Input!$DY$25</f>
        <v>Unduplicated</v>
      </c>
    </row>
    <row r="57" spans="1:6" ht="31.5">
      <c r="A57" s="305" t="s">
        <v>1213</v>
      </c>
      <c r="B57" s="210" t="s">
        <v>991</v>
      </c>
      <c r="C57" s="187">
        <f>Input!$DZ$25</f>
        <v>0</v>
      </c>
      <c r="D57" s="188">
        <f>Input!$EA$25</f>
        <v>644489</v>
      </c>
      <c r="E57" s="188">
        <f>Input!$EB$25</f>
        <v>0</v>
      </c>
      <c r="F57" s="189">
        <f>Input!$EC$25</f>
        <v>0</v>
      </c>
    </row>
    <row r="58" spans="1:6" ht="15.75">
      <c r="A58" s="308" t="s">
        <v>1213</v>
      </c>
      <c r="B58" s="191" t="s">
        <v>990</v>
      </c>
      <c r="C58" s="192">
        <f>Input!$ED$25</f>
        <v>0</v>
      </c>
      <c r="D58" s="192">
        <f>Input!$EE$25</f>
        <v>593</v>
      </c>
      <c r="E58" s="193"/>
      <c r="F58" s="194" t="str">
        <f>Input!$EF$25</f>
        <v>Unduplicated</v>
      </c>
    </row>
    <row r="59" spans="1:6" ht="31.5">
      <c r="A59" s="305" t="s">
        <v>1214</v>
      </c>
      <c r="B59" s="210" t="s">
        <v>992</v>
      </c>
      <c r="C59" s="187">
        <f>Input!$EG$25</f>
        <v>0</v>
      </c>
      <c r="D59" s="188">
        <f>Input!$EH$25</f>
        <v>0</v>
      </c>
      <c r="E59" s="188">
        <f>Input!$EI$25</f>
        <v>0</v>
      </c>
      <c r="F59" s="189">
        <f>Input!$EJ$25</f>
        <v>0</v>
      </c>
    </row>
    <row r="60" spans="1:6" ht="15.75">
      <c r="A60" s="308" t="s">
        <v>1214</v>
      </c>
      <c r="B60" s="191" t="s">
        <v>990</v>
      </c>
      <c r="C60" s="192">
        <f>Input!$EK$25</f>
        <v>0</v>
      </c>
      <c r="D60" s="192">
        <f>Input!$EL$25</f>
        <v>0</v>
      </c>
      <c r="E60" s="193"/>
      <c r="F60" s="194">
        <f>Input!$EM$25</f>
        <v>0</v>
      </c>
    </row>
    <row r="61" spans="1:6" ht="15.75">
      <c r="A61" s="305"/>
      <c r="B61" s="197" t="s">
        <v>952</v>
      </c>
      <c r="C61" s="198">
        <f>C59+C57+C55</f>
        <v>0</v>
      </c>
      <c r="D61" s="198">
        <f t="shared" ref="D61:E62" si="4">D59+D57+D55</f>
        <v>1310650</v>
      </c>
      <c r="E61" s="198">
        <f t="shared" si="4"/>
        <v>0</v>
      </c>
      <c r="F61" s="189"/>
    </row>
    <row r="62" spans="1:6" ht="15.75">
      <c r="A62" s="308"/>
      <c r="B62" s="191" t="s">
        <v>953</v>
      </c>
      <c r="C62" s="219">
        <f>C60+C58+C56</f>
        <v>0</v>
      </c>
      <c r="D62" s="219">
        <f t="shared" si="4"/>
        <v>758</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Input!$EN$25</f>
        <v>0</v>
      </c>
      <c r="D65" s="187">
        <f>Input!$EO$25</f>
        <v>0</v>
      </c>
      <c r="E65" s="187">
        <f>Input!$EP$25</f>
        <v>0</v>
      </c>
      <c r="F65" s="189">
        <f>Input!$EQ$25</f>
        <v>0</v>
      </c>
    </row>
    <row r="66" spans="1:6" ht="15.75">
      <c r="A66" s="202"/>
      <c r="B66" s="215"/>
      <c r="C66" s="220"/>
      <c r="D66" s="221"/>
      <c r="E66" s="222"/>
      <c r="F66" s="199"/>
    </row>
    <row r="67" spans="1:6" ht="15.75">
      <c r="A67" s="195"/>
      <c r="B67" s="223" t="s">
        <v>995</v>
      </c>
      <c r="C67" s="224">
        <f>C65+C61+C52+C49+C45+C42+C36+C29+C20</f>
        <v>3986637</v>
      </c>
      <c r="D67" s="224">
        <f t="shared" ref="D67:E67" si="5">D65+D61+D52+D49+D45+D42+D36+D29+D20</f>
        <v>18779970</v>
      </c>
      <c r="E67" s="224">
        <f t="shared" si="5"/>
        <v>912389</v>
      </c>
      <c r="F67" s="225"/>
    </row>
    <row r="68" spans="1:6" ht="15.75">
      <c r="A68" s="195"/>
      <c r="B68" s="223" t="s">
        <v>996</v>
      </c>
      <c r="C68" s="224">
        <f>C62+C21</f>
        <v>1734</v>
      </c>
      <c r="D68" s="224">
        <f>D62+D21</f>
        <v>4227</v>
      </c>
      <c r="E68" s="224"/>
      <c r="F68" s="225"/>
    </row>
    <row r="69" spans="1:6" ht="15.75">
      <c r="A69" s="226"/>
      <c r="B69" s="227"/>
      <c r="C69" s="228"/>
      <c r="D69" s="228"/>
      <c r="E69" s="228"/>
      <c r="F69" s="206"/>
    </row>
    <row r="70" spans="1:6" s="205" customFormat="1" ht="15.75">
      <c r="B70" s="229" t="s">
        <v>997</v>
      </c>
      <c r="C70" s="230">
        <f>'TAMUSA Fed'!D97</f>
        <v>3986637</v>
      </c>
      <c r="D70" s="231">
        <f>'TAMUSA Fed'!F97</f>
        <v>18779970</v>
      </c>
      <c r="E70" s="231">
        <f>'TAMUSA Fed'!G97</f>
        <v>912389</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3986637</v>
      </c>
      <c r="D76" s="235">
        <f>SUM(D6,D8,D10,D12,D14,D16,D18,)+SUM(D24:D28)+SUM(D32:D35)+SUM(D39:D41)+D45+D48+D52+SUM(D55,D57,D59)+D65</f>
        <v>18779970</v>
      </c>
      <c r="E76" s="235">
        <f>SUM(E6,E8,E10,E12,E14,E16,E18,)+SUM(E24:E28)+SUM(E32:E35)+SUM(E39:E41)+E45+E48+E52+SUM(E55,E57,E59)+E65</f>
        <v>912389</v>
      </c>
      <c r="F76" s="206"/>
    </row>
    <row r="77" spans="1:6" s="205" customFormat="1" ht="15.75">
      <c r="B77" s="232" t="s">
        <v>1001</v>
      </c>
      <c r="C77" s="236">
        <f>SUM(C7,C9,C11,C13,C15,C17,C19)+SUM(C56,C58,C60)</f>
        <v>1734</v>
      </c>
      <c r="D77" s="236">
        <f>SUM(D7,D9,D11,D13,D15,D17,D19)+SUM(D56,D58,D60)</f>
        <v>4227</v>
      </c>
      <c r="E77" s="217"/>
      <c r="F77" s="206"/>
    </row>
    <row r="78" spans="1:6" s="205" customFormat="1" ht="15.75">
      <c r="B78" s="232"/>
      <c r="C78" s="235">
        <f>SUM(C76:C77)</f>
        <v>3988371</v>
      </c>
      <c r="D78" s="235">
        <f>SUM(D76:D77)</f>
        <v>18784197</v>
      </c>
      <c r="E78" s="235">
        <f>SUM(E76:E77)</f>
        <v>912389</v>
      </c>
      <c r="F78" s="206"/>
    </row>
    <row r="79" spans="1:6" s="205" customFormat="1" ht="15.75">
      <c r="B79" s="232"/>
      <c r="C79" s="204"/>
      <c r="F79" s="206"/>
    </row>
    <row r="80" spans="1:6" s="205" customFormat="1" ht="15.75">
      <c r="B80" s="232"/>
      <c r="C80" s="204"/>
      <c r="D80" s="237">
        <f>D78+C78+E78</f>
        <v>23684957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77" priority="10">
      <formula>$C$71&lt;&gt;0</formula>
    </cfRule>
  </conditionalFormatting>
  <conditionalFormatting sqref="D71">
    <cfRule type="expression" dxfId="376" priority="8">
      <formula>$D$71&lt;&gt;0</formula>
    </cfRule>
  </conditionalFormatting>
  <conditionalFormatting sqref="E71">
    <cfRule type="expression" dxfId="375" priority="7">
      <formula>$E$71&lt;&gt;0</formula>
    </cfRule>
  </conditionalFormatting>
  <conditionalFormatting sqref="C73">
    <cfRule type="expression" dxfId="374" priority="5">
      <formula>$C$73&lt;&gt;""</formula>
    </cfRule>
  </conditionalFormatting>
  <conditionalFormatting sqref="D73">
    <cfRule type="expression" dxfId="373" priority="4">
      <formula>$D$73&lt;&gt;""</formula>
    </cfRule>
  </conditionalFormatting>
  <conditionalFormatting sqref="E73">
    <cfRule type="expression" dxfId="372" priority="3">
      <formula>$E$73&lt;&gt;""</formula>
    </cfRule>
  </conditionalFormatting>
  <conditionalFormatting sqref="F2">
    <cfRule type="expression" dxfId="371" priority="2">
      <formula>OR($C$71&lt;&gt;0,$D$71&lt;&gt;0,$E$71&lt;&gt;0)</formula>
    </cfRule>
  </conditionalFormatting>
  <conditionalFormatting sqref="F1">
    <cfRule type="expression" dxfId="37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77C30-6C7E-4FAB-B737-9A7A3E0F2642}">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Input!$B$25</f>
        <v>Texas A&amp;M University - San Antonio</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Input!$EU$25</f>
        <v>2806713</v>
      </c>
      <c r="D5" s="247">
        <f>Input!$EV$25</f>
        <v>2062213</v>
      </c>
      <c r="E5" s="247">
        <f>Input!$EW$25</f>
        <v>0</v>
      </c>
      <c r="F5" s="247">
        <f>Input!$EX$25</f>
        <v>744500</v>
      </c>
      <c r="G5" s="247">
        <f>Input!$EY$25</f>
        <v>0</v>
      </c>
      <c r="H5" s="248">
        <f>Input!$EZ$25</f>
        <v>0</v>
      </c>
    </row>
    <row r="6" spans="1:50">
      <c r="A6" s="245" t="s">
        <v>1008</v>
      </c>
      <c r="B6" s="246" t="s">
        <v>1010</v>
      </c>
      <c r="C6" s="247">
        <f>Input!$FA$25</f>
        <v>2806712</v>
      </c>
      <c r="D6" s="247">
        <f>Input!$FB$25</f>
        <v>1759424</v>
      </c>
      <c r="E6" s="247">
        <f>Input!$FC$25</f>
        <v>0</v>
      </c>
      <c r="F6" s="247">
        <f>Input!$FD$25</f>
        <v>1047288</v>
      </c>
      <c r="G6" s="247">
        <f>Input!$FE$25</f>
        <v>0</v>
      </c>
      <c r="H6" s="248">
        <f>Input!$FF$25</f>
        <v>0</v>
      </c>
    </row>
    <row r="7" spans="1:50">
      <c r="A7" s="245" t="s">
        <v>1008</v>
      </c>
      <c r="B7" s="246" t="s">
        <v>1011</v>
      </c>
      <c r="C7" s="247">
        <f>Input!$FG$25</f>
        <v>0</v>
      </c>
      <c r="D7" s="247">
        <f>Input!$FH$25</f>
        <v>0</v>
      </c>
      <c r="E7" s="247">
        <f>Input!$FI$25</f>
        <v>0</v>
      </c>
      <c r="F7" s="247">
        <f>Input!$FJ$25</f>
        <v>0</v>
      </c>
      <c r="G7" s="247">
        <f>Input!$FK$25</f>
        <v>0</v>
      </c>
      <c r="H7" s="248">
        <f>Input!$FL$25</f>
        <v>0</v>
      </c>
    </row>
    <row r="8" spans="1:50">
      <c r="A8" s="245" t="s">
        <v>1008</v>
      </c>
      <c r="B8" s="246" t="s">
        <v>1012</v>
      </c>
      <c r="C8" s="247">
        <f>Input!$FM$25</f>
        <v>0</v>
      </c>
      <c r="D8" s="247">
        <f>Input!$FN$25</f>
        <v>0</v>
      </c>
      <c r="E8" s="247">
        <f>Input!$FO$25</f>
        <v>0</v>
      </c>
      <c r="F8" s="247">
        <f>Input!$FP$25</f>
        <v>0</v>
      </c>
      <c r="G8" s="247">
        <f>Input!$FQ$25</f>
        <v>0</v>
      </c>
      <c r="H8" s="248">
        <f>Input!$FR$25</f>
        <v>0</v>
      </c>
    </row>
    <row r="9" spans="1:50">
      <c r="A9" s="245" t="s">
        <v>1008</v>
      </c>
      <c r="B9" s="246" t="s">
        <v>1013</v>
      </c>
      <c r="C9" s="247">
        <f>Input!$FS$25</f>
        <v>404121</v>
      </c>
      <c r="D9" s="247">
        <f>Input!$FT$25</f>
        <v>165000</v>
      </c>
      <c r="E9" s="247">
        <f>Input!$FU$25</f>
        <v>0</v>
      </c>
      <c r="F9" s="247">
        <f>Input!$FV$25</f>
        <v>239121</v>
      </c>
      <c r="G9" s="247">
        <f>Input!$FW$25</f>
        <v>0</v>
      </c>
      <c r="H9" s="248">
        <f>Input!$FX$25</f>
        <v>0</v>
      </c>
    </row>
    <row r="10" spans="1:50">
      <c r="A10" s="245" t="s">
        <v>1008</v>
      </c>
      <c r="B10" s="246" t="s">
        <v>1014</v>
      </c>
      <c r="C10" s="247">
        <f>Input!$FY$25</f>
        <v>0</v>
      </c>
      <c r="D10" s="247">
        <f>Input!$FZ$25</f>
        <v>0</v>
      </c>
      <c r="E10" s="247">
        <f>Input!$GA$25</f>
        <v>0</v>
      </c>
      <c r="F10" s="247">
        <f>Input!$GB$25</f>
        <v>0</v>
      </c>
      <c r="G10" s="247">
        <f>Input!$GC$25</f>
        <v>0</v>
      </c>
      <c r="H10" s="248">
        <f>Input!$GD$25</f>
        <v>0</v>
      </c>
    </row>
    <row r="11" spans="1:50">
      <c r="A11" s="245" t="s">
        <v>1008</v>
      </c>
      <c r="B11" s="246" t="s">
        <v>1015</v>
      </c>
      <c r="C11" s="247">
        <f>Input!$GE$25</f>
        <v>0</v>
      </c>
      <c r="D11" s="247">
        <f>Input!$GF$25</f>
        <v>0</v>
      </c>
      <c r="E11" s="247">
        <f>Input!$GG$25</f>
        <v>0</v>
      </c>
      <c r="F11" s="247">
        <f>Input!$GH$25</f>
        <v>0</v>
      </c>
      <c r="G11" s="247">
        <f>Input!$GI$25</f>
        <v>0</v>
      </c>
      <c r="H11" s="248">
        <f>Input!$GJ$25</f>
        <v>0</v>
      </c>
    </row>
    <row r="12" spans="1:50" ht="30">
      <c r="A12" s="245" t="s">
        <v>1008</v>
      </c>
      <c r="B12" s="246" t="s">
        <v>1016</v>
      </c>
      <c r="C12" s="247">
        <f>Input!$GK$25</f>
        <v>0</v>
      </c>
      <c r="D12" s="247">
        <f>Input!$GL$25</f>
        <v>0</v>
      </c>
      <c r="E12" s="247">
        <f>Input!$GM$25</f>
        <v>0</v>
      </c>
      <c r="F12" s="247">
        <f>Input!$GN$25</f>
        <v>0</v>
      </c>
      <c r="G12" s="247">
        <f>Input!$GO$25</f>
        <v>0</v>
      </c>
      <c r="H12" s="248">
        <f>Input!$GP$25</f>
        <v>0</v>
      </c>
    </row>
    <row r="13" spans="1:50">
      <c r="A13" s="245" t="s">
        <v>1008</v>
      </c>
      <c r="B13" s="246" t="s">
        <v>1017</v>
      </c>
      <c r="C13" s="247">
        <f>Input!$GQ$25</f>
        <v>0</v>
      </c>
      <c r="D13" s="247">
        <f>Input!$GR$25</f>
        <v>0</v>
      </c>
      <c r="E13" s="247">
        <f>Input!$GS$25</f>
        <v>0</v>
      </c>
      <c r="F13" s="247">
        <f>Input!$GT$25</f>
        <v>0</v>
      </c>
      <c r="G13" s="247">
        <f>Input!$GU$25</f>
        <v>0</v>
      </c>
      <c r="H13" s="248">
        <f>Input!$GV$25</f>
        <v>0</v>
      </c>
    </row>
    <row r="14" spans="1:50">
      <c r="A14" s="245" t="s">
        <v>1008</v>
      </c>
      <c r="B14" s="246" t="s">
        <v>1018</v>
      </c>
      <c r="C14" s="247">
        <f>Input!$GW$25</f>
        <v>0</v>
      </c>
      <c r="D14" s="247">
        <f>Input!$GX$25</f>
        <v>0</v>
      </c>
      <c r="E14" s="247">
        <f>Input!$GY$25</f>
        <v>1310650</v>
      </c>
      <c r="F14" s="247">
        <f>Input!$GZ$25</f>
        <v>1310650</v>
      </c>
      <c r="G14" s="247">
        <f>Input!$HA$25</f>
        <v>0</v>
      </c>
      <c r="H14" s="248">
        <f>Input!$HB$25</f>
        <v>0</v>
      </c>
    </row>
    <row r="15" spans="1:50">
      <c r="A15" s="245" t="s">
        <v>1008</v>
      </c>
      <c r="B15" s="249">
        <f>Input!$HC$25</f>
        <v>0</v>
      </c>
      <c r="C15" s="247">
        <f>Input!$HD$25</f>
        <v>0</v>
      </c>
      <c r="D15" s="247">
        <f>Input!$HE$25</f>
        <v>0</v>
      </c>
      <c r="E15" s="247">
        <f>Input!$HF$25</f>
        <v>0</v>
      </c>
      <c r="F15" s="247">
        <f>Input!$HG$25</f>
        <v>0</v>
      </c>
      <c r="G15" s="247">
        <f>Input!$HH$25</f>
        <v>0</v>
      </c>
      <c r="H15" s="248">
        <f>Input!$HI$25</f>
        <v>0</v>
      </c>
    </row>
    <row r="16" spans="1:50">
      <c r="A16" s="245" t="s">
        <v>1008</v>
      </c>
      <c r="B16" s="249">
        <f>Input!$HJ$25</f>
        <v>0</v>
      </c>
      <c r="C16" s="247">
        <f>Input!$HK$25</f>
        <v>0</v>
      </c>
      <c r="D16" s="247">
        <f>Input!$HL$25</f>
        <v>0</v>
      </c>
      <c r="E16" s="247">
        <f>Input!$HM$25</f>
        <v>0</v>
      </c>
      <c r="F16" s="247">
        <f>Input!$HN$25</f>
        <v>0</v>
      </c>
      <c r="G16" s="247">
        <f>Input!$HO$25</f>
        <v>0</v>
      </c>
      <c r="H16" s="248">
        <f>Input!$HP$25</f>
        <v>0</v>
      </c>
    </row>
    <row r="17" spans="1:50">
      <c r="A17" s="245" t="s">
        <v>1008</v>
      </c>
      <c r="B17" s="249">
        <f>Input!$HQ$25</f>
        <v>0</v>
      </c>
      <c r="C17" s="247">
        <f>Input!$HR$25</f>
        <v>0</v>
      </c>
      <c r="D17" s="247">
        <f>Input!$HS$25</f>
        <v>0</v>
      </c>
      <c r="E17" s="247">
        <f>Input!$HT$25</f>
        <v>0</v>
      </c>
      <c r="F17" s="247">
        <f>Input!$HU$25</f>
        <v>0</v>
      </c>
      <c r="G17" s="247">
        <f>Input!$HV$25</f>
        <v>0</v>
      </c>
      <c r="H17" s="248">
        <f>Input!$HW$25</f>
        <v>0</v>
      </c>
    </row>
    <row r="18" spans="1:50">
      <c r="A18" s="245" t="s">
        <v>1008</v>
      </c>
      <c r="B18" s="246" t="s">
        <v>1019</v>
      </c>
      <c r="C18" s="247">
        <f>Input!$HX$25</f>
        <v>0</v>
      </c>
      <c r="D18" s="247">
        <f>Input!$HY$25</f>
        <v>0</v>
      </c>
      <c r="E18" s="247">
        <f>Input!$HZ$25</f>
        <v>0</v>
      </c>
      <c r="F18" s="247">
        <f>Input!$IA$25</f>
        <v>0</v>
      </c>
      <c r="G18" s="247">
        <f>Input!$IB$25</f>
        <v>0</v>
      </c>
      <c r="H18" s="248">
        <f>Input!$IC$25</f>
        <v>0</v>
      </c>
    </row>
    <row r="19" spans="1:50" s="254" customFormat="1">
      <c r="A19" s="241" t="s">
        <v>1008</v>
      </c>
      <c r="B19" s="250" t="s">
        <v>1020</v>
      </c>
      <c r="C19" s="251">
        <f>SUM(C5:C18)</f>
        <v>6017546</v>
      </c>
      <c r="D19" s="251">
        <f t="shared" ref="D19:G19" si="0">SUM(D5:D18)</f>
        <v>3986637</v>
      </c>
      <c r="E19" s="251">
        <f t="shared" si="0"/>
        <v>1310650</v>
      </c>
      <c r="F19" s="251">
        <f t="shared" si="0"/>
        <v>3341559</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Input!$ID$25</f>
        <v>0</v>
      </c>
      <c r="D21" s="247">
        <f>Input!$IE$25</f>
        <v>0</v>
      </c>
      <c r="E21" s="247">
        <f>Input!$IF$25</f>
        <v>2806713</v>
      </c>
      <c r="F21" s="247">
        <f>Input!$IG$25</f>
        <v>2806713</v>
      </c>
      <c r="G21" s="247">
        <f>Input!$IH$25</f>
        <v>0</v>
      </c>
      <c r="H21" s="248">
        <f>Input!$II$25</f>
        <v>0</v>
      </c>
    </row>
    <row r="22" spans="1:50">
      <c r="A22" s="245" t="s">
        <v>1021</v>
      </c>
      <c r="B22" s="246" t="s">
        <v>1010</v>
      </c>
      <c r="C22" s="247">
        <f>Input!$IJ$25</f>
        <v>0</v>
      </c>
      <c r="D22" s="247">
        <f>Input!$IK$25</f>
        <v>0</v>
      </c>
      <c r="E22" s="247">
        <f>Input!$IL$25</f>
        <v>8175644</v>
      </c>
      <c r="F22" s="247">
        <f>Input!$IM$25</f>
        <v>3626497</v>
      </c>
      <c r="G22" s="247">
        <f>Input!$IN$25</f>
        <v>505900</v>
      </c>
      <c r="H22" s="248">
        <f>Input!$IO$25</f>
        <v>0</v>
      </c>
    </row>
    <row r="23" spans="1:50">
      <c r="A23" s="245" t="s">
        <v>1021</v>
      </c>
      <c r="B23" s="246" t="s">
        <v>1011</v>
      </c>
      <c r="C23" s="247">
        <f>Input!$IP$25</f>
        <v>0</v>
      </c>
      <c r="D23" s="247">
        <f>Input!$IQ$25</f>
        <v>0</v>
      </c>
      <c r="E23" s="247">
        <f>Input!$IR$25</f>
        <v>0</v>
      </c>
      <c r="F23" s="247">
        <f>Input!$IS$25</f>
        <v>0</v>
      </c>
      <c r="G23" s="247">
        <f>Input!$IT$25</f>
        <v>0</v>
      </c>
      <c r="H23" s="248">
        <f>Input!$IU$25</f>
        <v>0</v>
      </c>
    </row>
    <row r="24" spans="1:50">
      <c r="A24" s="245" t="s">
        <v>1021</v>
      </c>
      <c r="B24" s="246" t="s">
        <v>1012</v>
      </c>
      <c r="C24" s="247">
        <f>Input!$IV$25</f>
        <v>0</v>
      </c>
      <c r="D24" s="247">
        <f>Input!$IW$25</f>
        <v>0</v>
      </c>
      <c r="E24" s="247">
        <f>Input!$IX$25</f>
        <v>0</v>
      </c>
      <c r="F24" s="247">
        <f>Input!$IY$25</f>
        <v>0</v>
      </c>
      <c r="G24" s="247">
        <f>Input!$IZ$25</f>
        <v>0</v>
      </c>
      <c r="H24" s="248">
        <f>Input!$JA$25</f>
        <v>0</v>
      </c>
    </row>
    <row r="25" spans="1:50">
      <c r="A25" s="245" t="s">
        <v>1021</v>
      </c>
      <c r="B25" s="246" t="s">
        <v>1013</v>
      </c>
      <c r="C25" s="247">
        <f>Input!$JB$25</f>
        <v>0</v>
      </c>
      <c r="D25" s="247">
        <f>Input!$JC$25</f>
        <v>0</v>
      </c>
      <c r="E25" s="247">
        <f>Input!$JD$25</f>
        <v>690772</v>
      </c>
      <c r="F25" s="247">
        <f>Input!$JE$25</f>
        <v>690772</v>
      </c>
      <c r="G25" s="247">
        <f>Input!$JF$25</f>
        <v>0</v>
      </c>
      <c r="H25" s="248">
        <f>Input!$JG$25</f>
        <v>0</v>
      </c>
    </row>
    <row r="26" spans="1:50">
      <c r="A26" s="245" t="s">
        <v>1021</v>
      </c>
      <c r="B26" s="246" t="s">
        <v>1014</v>
      </c>
      <c r="C26" s="247">
        <f>Input!$JH$25</f>
        <v>0</v>
      </c>
      <c r="D26" s="247">
        <f>Input!$JI$25</f>
        <v>0</v>
      </c>
      <c r="E26" s="247">
        <f>Input!$JJ$25</f>
        <v>0</v>
      </c>
      <c r="F26" s="247">
        <f>Input!$JK$25</f>
        <v>0</v>
      </c>
      <c r="G26" s="247">
        <f>Input!$JL$25</f>
        <v>0</v>
      </c>
      <c r="H26" s="248">
        <f>Input!$JM$25</f>
        <v>0</v>
      </c>
    </row>
    <row r="27" spans="1:50">
      <c r="A27" s="245" t="s">
        <v>1021</v>
      </c>
      <c r="B27" s="246" t="s">
        <v>1023</v>
      </c>
      <c r="C27" s="247">
        <f>Input!$JN$25</f>
        <v>0</v>
      </c>
      <c r="D27" s="247">
        <f>Input!$JO$25</f>
        <v>0</v>
      </c>
      <c r="E27" s="247">
        <f>Input!$JP$25</f>
        <v>0</v>
      </c>
      <c r="F27" s="247">
        <f>Input!$JQ$25</f>
        <v>0</v>
      </c>
      <c r="G27" s="247">
        <f>Input!$JR$25</f>
        <v>0</v>
      </c>
      <c r="H27" s="248">
        <f>Input!$JS$25</f>
        <v>0</v>
      </c>
    </row>
    <row r="28" spans="1:50" ht="30">
      <c r="A28" s="245" t="s">
        <v>1021</v>
      </c>
      <c r="B28" s="246" t="s">
        <v>1024</v>
      </c>
      <c r="C28" s="247">
        <f>Input!$JT$25</f>
        <v>0</v>
      </c>
      <c r="D28" s="247">
        <f>Input!$JU$25</f>
        <v>0</v>
      </c>
      <c r="E28" s="247">
        <f>Input!$JV$25</f>
        <v>0</v>
      </c>
      <c r="F28" s="247">
        <f>Input!$JW$25</f>
        <v>0</v>
      </c>
      <c r="G28" s="247">
        <f>Input!$JX$25</f>
        <v>0</v>
      </c>
      <c r="H28" s="248">
        <f>Input!$JY$25</f>
        <v>0</v>
      </c>
    </row>
    <row r="29" spans="1:50">
      <c r="A29" s="245" t="s">
        <v>1021</v>
      </c>
      <c r="B29" s="246" t="s">
        <v>1025</v>
      </c>
      <c r="C29" s="247">
        <f>Input!$JZ$25</f>
        <v>0</v>
      </c>
      <c r="D29" s="247">
        <f>Input!$KA$25</f>
        <v>0</v>
      </c>
      <c r="E29" s="247">
        <f>Input!$KB$25</f>
        <v>0</v>
      </c>
      <c r="F29" s="247">
        <f>Input!$KC$25</f>
        <v>0</v>
      </c>
      <c r="G29" s="247">
        <f>Input!$KD$25</f>
        <v>0</v>
      </c>
      <c r="H29" s="248">
        <f>Input!$KE$25</f>
        <v>0</v>
      </c>
    </row>
    <row r="30" spans="1:50">
      <c r="A30" s="245" t="s">
        <v>1021</v>
      </c>
      <c r="B30" s="249">
        <f>Input!$KF$25</f>
        <v>0</v>
      </c>
      <c r="C30" s="247">
        <f>Input!$KG$25</f>
        <v>0</v>
      </c>
      <c r="D30" s="247">
        <f>Input!$KH$25</f>
        <v>0</v>
      </c>
      <c r="E30" s="247">
        <f>Input!$KI$25</f>
        <v>0</v>
      </c>
      <c r="F30" s="247">
        <f>Input!$KJ$25</f>
        <v>0</v>
      </c>
      <c r="G30" s="247">
        <f>Input!$KK$25</f>
        <v>0</v>
      </c>
      <c r="H30" s="248">
        <f>Input!$KL$25</f>
        <v>0</v>
      </c>
    </row>
    <row r="31" spans="1:50">
      <c r="A31" s="245" t="s">
        <v>1021</v>
      </c>
      <c r="B31" s="249">
        <f>Input!$KM$25</f>
        <v>0</v>
      </c>
      <c r="C31" s="247">
        <f>Input!$KN$25</f>
        <v>0</v>
      </c>
      <c r="D31" s="247">
        <f>Input!$KO$25</f>
        <v>0</v>
      </c>
      <c r="E31" s="247">
        <f>Input!$KP$25</f>
        <v>0</v>
      </c>
      <c r="F31" s="247">
        <f>Input!$KQ$25</f>
        <v>0</v>
      </c>
      <c r="G31" s="247">
        <f>Input!$KR$25</f>
        <v>0</v>
      </c>
      <c r="H31" s="248">
        <f>Input!$KS$25</f>
        <v>0</v>
      </c>
    </row>
    <row r="32" spans="1:50">
      <c r="A32" s="245" t="s">
        <v>1021</v>
      </c>
      <c r="B32" s="249">
        <f>Input!$KT$25</f>
        <v>0</v>
      </c>
      <c r="C32" s="247">
        <f>Input!$KU$25</f>
        <v>0</v>
      </c>
      <c r="D32" s="247">
        <f>Input!$KV$25</f>
        <v>0</v>
      </c>
      <c r="E32" s="247">
        <f>Input!$KW$25</f>
        <v>0</v>
      </c>
      <c r="F32" s="247">
        <f>Input!$KX$25</f>
        <v>0</v>
      </c>
      <c r="G32" s="247">
        <f>Input!$KY$25</f>
        <v>0</v>
      </c>
      <c r="H32" s="248">
        <f>Input!$KZ$25</f>
        <v>0</v>
      </c>
    </row>
    <row r="33" spans="1:50">
      <c r="A33" s="245" t="s">
        <v>1021</v>
      </c>
      <c r="B33" s="246" t="s">
        <v>1019</v>
      </c>
      <c r="C33" s="247">
        <f>Input!$LA$25</f>
        <v>0</v>
      </c>
      <c r="D33" s="247">
        <f>Input!$LB$25</f>
        <v>0</v>
      </c>
      <c r="E33" s="247">
        <f>Input!$LC$25</f>
        <v>0</v>
      </c>
      <c r="F33" s="247">
        <f>Input!$LD$25</f>
        <v>0</v>
      </c>
      <c r="G33" s="247">
        <f>Input!$LE$25</f>
        <v>0</v>
      </c>
      <c r="H33" s="248">
        <f>Input!$LF$25</f>
        <v>0</v>
      </c>
    </row>
    <row r="34" spans="1:50" s="257" customFormat="1">
      <c r="A34" s="241" t="s">
        <v>1021</v>
      </c>
      <c r="B34" s="250" t="s">
        <v>1026</v>
      </c>
      <c r="C34" s="251">
        <f>SUM(C21:C33)</f>
        <v>0</v>
      </c>
      <c r="D34" s="251">
        <f t="shared" ref="D34:G34" si="1">SUM(D21:D33)</f>
        <v>0</v>
      </c>
      <c r="E34" s="251">
        <f t="shared" si="1"/>
        <v>11673129</v>
      </c>
      <c r="F34" s="251">
        <f t="shared" si="1"/>
        <v>7123982</v>
      </c>
      <c r="G34" s="251">
        <f t="shared" si="1"/>
        <v>505900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Input!$LG$25</f>
        <v>0</v>
      </c>
      <c r="D36" s="247">
        <f>Input!$LH$25</f>
        <v>0</v>
      </c>
      <c r="E36" s="247">
        <f>Input!$LI$25</f>
        <v>9175170</v>
      </c>
      <c r="F36" s="247">
        <f>Input!$LJ$25</f>
        <v>4147537</v>
      </c>
      <c r="G36" s="247">
        <f>Input!$LK$25</f>
        <v>0</v>
      </c>
      <c r="H36" s="248">
        <f>Input!$LL$25</f>
        <v>0</v>
      </c>
    </row>
    <row r="37" spans="1:50">
      <c r="A37" s="245" t="s">
        <v>1027</v>
      </c>
      <c r="B37" s="246" t="s">
        <v>1010</v>
      </c>
      <c r="C37" s="247">
        <f>Input!$LM$25</f>
        <v>0</v>
      </c>
      <c r="D37" s="247">
        <f>Input!$LN$25</f>
        <v>0</v>
      </c>
      <c r="E37" s="247">
        <f>Input!$LO$25</f>
        <v>8886628</v>
      </c>
      <c r="F37" s="247">
        <f>Input!$LP$25</f>
        <v>4018984</v>
      </c>
      <c r="G37" s="247">
        <f>Input!$LQ$25</f>
        <v>406489</v>
      </c>
      <c r="H37" s="248">
        <f>Input!$LR$25</f>
        <v>0</v>
      </c>
    </row>
    <row r="38" spans="1:50">
      <c r="A38" s="245" t="s">
        <v>1027</v>
      </c>
      <c r="B38" s="246" t="s">
        <v>1011</v>
      </c>
      <c r="C38" s="247">
        <f>Input!$LS$25</f>
        <v>0</v>
      </c>
      <c r="D38" s="247">
        <f>Input!$LT$25</f>
        <v>0</v>
      </c>
      <c r="E38" s="247">
        <f>Input!$LU$25</f>
        <v>0</v>
      </c>
      <c r="F38" s="247">
        <f>Input!$LV$25</f>
        <v>0</v>
      </c>
      <c r="G38" s="247">
        <f>Input!$LW$25</f>
        <v>0</v>
      </c>
      <c r="H38" s="248">
        <f>Input!$LX$25</f>
        <v>0</v>
      </c>
    </row>
    <row r="39" spans="1:50">
      <c r="A39" s="245" t="s">
        <v>1027</v>
      </c>
      <c r="B39" s="246" t="s">
        <v>1012</v>
      </c>
      <c r="C39" s="247">
        <f>Input!$LY$25</f>
        <v>0</v>
      </c>
      <c r="D39" s="247">
        <f>Input!$LZ$25</f>
        <v>0</v>
      </c>
      <c r="E39" s="247">
        <f>Input!$MA$25</f>
        <v>0</v>
      </c>
      <c r="F39" s="247">
        <f>Input!$MB$25</f>
        <v>0</v>
      </c>
      <c r="G39" s="247">
        <f>Input!$MC$25</f>
        <v>0</v>
      </c>
      <c r="H39" s="248">
        <f>Input!$MD$25</f>
        <v>0</v>
      </c>
    </row>
    <row r="40" spans="1:50">
      <c r="A40" s="245" t="s">
        <v>1027</v>
      </c>
      <c r="B40" s="246" t="s">
        <v>1013</v>
      </c>
      <c r="C40" s="247">
        <f>Input!$ME$25</f>
        <v>0</v>
      </c>
      <c r="D40" s="247">
        <f>Input!$MF$25</f>
        <v>0</v>
      </c>
      <c r="E40" s="247">
        <f>Input!$MG$25</f>
        <v>1101976</v>
      </c>
      <c r="F40" s="247">
        <f>Input!$MH$25</f>
        <v>147908</v>
      </c>
      <c r="G40" s="247">
        <f>Input!$MI$25</f>
        <v>0</v>
      </c>
      <c r="H40" s="248">
        <f>Input!$MJ$25</f>
        <v>0</v>
      </c>
    </row>
    <row r="41" spans="1:50">
      <c r="A41" s="245" t="s">
        <v>1027</v>
      </c>
      <c r="B41" s="246" t="s">
        <v>1014</v>
      </c>
      <c r="C41" s="247">
        <f>Input!$MK$25</f>
        <v>0</v>
      </c>
      <c r="D41" s="247">
        <f>Input!$ML$25</f>
        <v>0</v>
      </c>
      <c r="E41" s="247">
        <f>Input!$MM$25</f>
        <v>0</v>
      </c>
      <c r="F41" s="247">
        <f>Input!$MN$25</f>
        <v>0</v>
      </c>
      <c r="G41" s="247">
        <f>Input!$MO$25</f>
        <v>0</v>
      </c>
      <c r="H41" s="248">
        <f>Input!$MP$25</f>
        <v>0</v>
      </c>
    </row>
    <row r="42" spans="1:50">
      <c r="A42" s="245" t="s">
        <v>1027</v>
      </c>
      <c r="B42" s="246" t="s">
        <v>1023</v>
      </c>
      <c r="C42" s="247">
        <f>Input!$MQ$25</f>
        <v>0</v>
      </c>
      <c r="D42" s="247">
        <f>Input!$MR$25</f>
        <v>0</v>
      </c>
      <c r="E42" s="247">
        <f>Input!$MS$25</f>
        <v>0</v>
      </c>
      <c r="F42" s="247">
        <f>Input!$MT$25</f>
        <v>0</v>
      </c>
      <c r="G42" s="247">
        <f>Input!$MU$25</f>
        <v>0</v>
      </c>
      <c r="H42" s="248">
        <f>Input!$MV$25</f>
        <v>0</v>
      </c>
    </row>
    <row r="43" spans="1:50">
      <c r="A43" s="245" t="s">
        <v>1027</v>
      </c>
      <c r="B43" s="246" t="s">
        <v>1028</v>
      </c>
      <c r="C43" s="247">
        <f>Input!$MW$25</f>
        <v>0</v>
      </c>
      <c r="D43" s="247">
        <f>Input!$MX$25</f>
        <v>0</v>
      </c>
      <c r="E43" s="247">
        <f>Input!$MY$25</f>
        <v>0</v>
      </c>
      <c r="F43" s="247">
        <f>Input!$MZ$25</f>
        <v>0</v>
      </c>
      <c r="G43" s="247">
        <f>Input!$NA$25</f>
        <v>0</v>
      </c>
      <c r="H43" s="248">
        <f>Input!$NB$25</f>
        <v>0</v>
      </c>
    </row>
    <row r="44" spans="1:50">
      <c r="A44" s="245" t="s">
        <v>1027</v>
      </c>
      <c r="B44" s="249">
        <f>Input!$NC$25</f>
        <v>0</v>
      </c>
      <c r="C44" s="247">
        <f>Input!$ND$25</f>
        <v>0</v>
      </c>
      <c r="D44" s="247">
        <f>Input!$NE$25</f>
        <v>0</v>
      </c>
      <c r="E44" s="247">
        <f>Input!$NF$25</f>
        <v>0</v>
      </c>
      <c r="F44" s="247">
        <f>Input!$NG$25</f>
        <v>0</v>
      </c>
      <c r="G44" s="247">
        <f>Input!$NH$25</f>
        <v>0</v>
      </c>
      <c r="H44" s="248">
        <f>Input!$NI$25</f>
        <v>0</v>
      </c>
    </row>
    <row r="45" spans="1:50">
      <c r="A45" s="245" t="s">
        <v>1027</v>
      </c>
      <c r="B45" s="249">
        <f>Input!$NJ$25</f>
        <v>0</v>
      </c>
      <c r="C45" s="247">
        <f>Input!$NK$25</f>
        <v>0</v>
      </c>
      <c r="D45" s="247">
        <f>Input!$NL$25</f>
        <v>0</v>
      </c>
      <c r="E45" s="247">
        <f>Input!$NM$25</f>
        <v>0</v>
      </c>
      <c r="F45" s="247">
        <f>Input!$NN$25</f>
        <v>0</v>
      </c>
      <c r="G45" s="247">
        <f>Input!$NO$25</f>
        <v>0</v>
      </c>
      <c r="H45" s="248">
        <f>Input!$NP$25</f>
        <v>0</v>
      </c>
    </row>
    <row r="46" spans="1:50">
      <c r="A46" s="245" t="s">
        <v>1027</v>
      </c>
      <c r="B46" s="249">
        <f>Input!$NQ$25</f>
        <v>0</v>
      </c>
      <c r="C46" s="247">
        <f>Input!$NR$25</f>
        <v>0</v>
      </c>
      <c r="D46" s="247">
        <f>Input!$NS$25</f>
        <v>0</v>
      </c>
      <c r="E46" s="247">
        <f>Input!$NT$25</f>
        <v>0</v>
      </c>
      <c r="F46" s="247">
        <f>Input!$NU$25</f>
        <v>0</v>
      </c>
      <c r="G46" s="247">
        <f>Input!$NV$25</f>
        <v>0</v>
      </c>
      <c r="H46" s="248">
        <f>Input!$NW$25</f>
        <v>0</v>
      </c>
    </row>
    <row r="47" spans="1:50">
      <c r="A47" s="245" t="s">
        <v>1027</v>
      </c>
      <c r="B47" s="249">
        <f>Input!$NX$25</f>
        <v>0</v>
      </c>
      <c r="C47" s="247">
        <f>Input!$NY$25</f>
        <v>0</v>
      </c>
      <c r="D47" s="247">
        <f>Input!$NZ$25</f>
        <v>0</v>
      </c>
      <c r="E47" s="247">
        <f>Input!$OA$25</f>
        <v>0</v>
      </c>
      <c r="F47" s="247">
        <f>Input!$OB$25</f>
        <v>0</v>
      </c>
      <c r="G47" s="247">
        <f>Input!$OC$25</f>
        <v>0</v>
      </c>
      <c r="H47" s="248">
        <f>Input!$OD$25</f>
        <v>0</v>
      </c>
    </row>
    <row r="48" spans="1:50">
      <c r="A48" s="245" t="s">
        <v>1027</v>
      </c>
      <c r="B48" s="246" t="s">
        <v>1019</v>
      </c>
      <c r="C48" s="247">
        <f>Input!$OE$25</f>
        <v>0</v>
      </c>
      <c r="D48" s="247">
        <f>Input!$OF$25</f>
        <v>0</v>
      </c>
      <c r="E48" s="247">
        <f>Input!$OG$25</f>
        <v>0</v>
      </c>
      <c r="F48" s="247">
        <f>Input!$OH$25</f>
        <v>0</v>
      </c>
      <c r="G48" s="247">
        <f>Input!$OI$25</f>
        <v>0</v>
      </c>
      <c r="H48" s="248">
        <f>Input!$OJ$25</f>
        <v>0</v>
      </c>
    </row>
    <row r="49" spans="1:50" s="257" customFormat="1">
      <c r="A49" s="241" t="s">
        <v>1027</v>
      </c>
      <c r="B49" s="250" t="s">
        <v>1029</v>
      </c>
      <c r="C49" s="251">
        <f>SUM(C36:C48)</f>
        <v>0</v>
      </c>
      <c r="D49" s="251">
        <f t="shared" ref="D49:G49" si="2">SUM(D36:D48)</f>
        <v>0</v>
      </c>
      <c r="E49" s="251">
        <f t="shared" si="2"/>
        <v>19163774</v>
      </c>
      <c r="F49" s="251">
        <f t="shared" si="2"/>
        <v>8314429</v>
      </c>
      <c r="G49" s="251">
        <f t="shared" si="2"/>
        <v>406489</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Input!$OK$25</f>
        <v>0</v>
      </c>
      <c r="C51" s="247">
        <f>Input!$OL$25</f>
        <v>0</v>
      </c>
      <c r="D51" s="247">
        <f>Input!$OM$25</f>
        <v>0</v>
      </c>
      <c r="E51" s="247">
        <f>Input!$ON$25</f>
        <v>0</v>
      </c>
      <c r="F51" s="247">
        <f>Input!$OO$25</f>
        <v>0</v>
      </c>
      <c r="G51" s="247">
        <f>Input!$OP$25</f>
        <v>0</v>
      </c>
      <c r="H51" s="248">
        <f>Input!$OQ$25</f>
        <v>0</v>
      </c>
    </row>
    <row r="52" spans="1:50">
      <c r="A52" s="245" t="s">
        <v>1030</v>
      </c>
      <c r="B52" s="249">
        <f>Input!$OR$25</f>
        <v>0</v>
      </c>
      <c r="C52" s="247">
        <f>Input!$OS$25</f>
        <v>0</v>
      </c>
      <c r="D52" s="247">
        <f>Input!$OT$25</f>
        <v>0</v>
      </c>
      <c r="E52" s="247">
        <f>Input!$OU$25</f>
        <v>0</v>
      </c>
      <c r="F52" s="247">
        <f>Input!$OV$25</f>
        <v>0</v>
      </c>
      <c r="G52" s="247">
        <f>Input!$OW$25</f>
        <v>0</v>
      </c>
      <c r="H52" s="248">
        <f>Input!$OX$25</f>
        <v>0</v>
      </c>
    </row>
    <row r="53" spans="1:50">
      <c r="A53" s="245" t="s">
        <v>1030</v>
      </c>
      <c r="B53" s="249">
        <f>Input!$OY$25</f>
        <v>0</v>
      </c>
      <c r="C53" s="247">
        <f>Input!$OZ$25</f>
        <v>0</v>
      </c>
      <c r="D53" s="247">
        <f>Input!$PA$25</f>
        <v>0</v>
      </c>
      <c r="E53" s="247">
        <f>Input!$PB$25</f>
        <v>0</v>
      </c>
      <c r="F53" s="247">
        <f>Input!$PC$25</f>
        <v>0</v>
      </c>
      <c r="G53" s="247">
        <f>Input!$PD$25</f>
        <v>0</v>
      </c>
      <c r="H53" s="248">
        <f>Input!$PE$25</f>
        <v>0</v>
      </c>
    </row>
    <row r="54" spans="1:50">
      <c r="A54" s="245" t="s">
        <v>1030</v>
      </c>
      <c r="B54" s="249">
        <f>Input!$PF$25</f>
        <v>0</v>
      </c>
      <c r="C54" s="247">
        <f>Input!$PG$25</f>
        <v>0</v>
      </c>
      <c r="D54" s="247">
        <f>Input!$PH$25</f>
        <v>0</v>
      </c>
      <c r="E54" s="247">
        <f>Input!$PI$25</f>
        <v>0</v>
      </c>
      <c r="F54" s="247">
        <f>Input!$PJ$25</f>
        <v>0</v>
      </c>
      <c r="G54" s="247">
        <f>Input!$PK$25</f>
        <v>0</v>
      </c>
      <c r="H54" s="248">
        <f>Input!$PL$25</f>
        <v>0</v>
      </c>
    </row>
    <row r="55" spans="1:50">
      <c r="A55" s="245" t="s">
        <v>1030</v>
      </c>
      <c r="B55" s="249">
        <f>Input!$PM$25</f>
        <v>0</v>
      </c>
      <c r="C55" s="247">
        <f>Input!$PN$25</f>
        <v>0</v>
      </c>
      <c r="D55" s="247">
        <f>Input!$PO$25</f>
        <v>0</v>
      </c>
      <c r="E55" s="247">
        <f>Input!$PP$25</f>
        <v>0</v>
      </c>
      <c r="F55" s="247">
        <f>Input!$PQ$25</f>
        <v>0</v>
      </c>
      <c r="G55" s="247">
        <f>Input!$PR$25</f>
        <v>0</v>
      </c>
      <c r="H55" s="248">
        <f>Input!$PS$25</f>
        <v>0</v>
      </c>
    </row>
    <row r="56" spans="1:50">
      <c r="A56" s="245" t="s">
        <v>1030</v>
      </c>
      <c r="B56" s="249">
        <f>Input!$PT$25</f>
        <v>0</v>
      </c>
      <c r="C56" s="247">
        <f>Input!$PU$25</f>
        <v>0</v>
      </c>
      <c r="D56" s="247">
        <f>Input!$PV$25</f>
        <v>0</v>
      </c>
      <c r="E56" s="247">
        <f>Input!$PW$25</f>
        <v>0</v>
      </c>
      <c r="F56" s="247">
        <f>Input!$PX$25</f>
        <v>0</v>
      </c>
      <c r="G56" s="247">
        <f>Input!$PY$25</f>
        <v>0</v>
      </c>
      <c r="H56" s="248">
        <f>Input!$PZ$25</f>
        <v>0</v>
      </c>
    </row>
    <row r="57" spans="1:50">
      <c r="A57" s="245" t="s">
        <v>1030</v>
      </c>
      <c r="B57" s="249">
        <f>Input!$QA$25</f>
        <v>0</v>
      </c>
      <c r="C57" s="247">
        <f>Input!$QB$25</f>
        <v>0</v>
      </c>
      <c r="D57" s="247">
        <f>Input!$QC$25</f>
        <v>0</v>
      </c>
      <c r="E57" s="247">
        <f>Input!$QD$25</f>
        <v>0</v>
      </c>
      <c r="F57" s="247">
        <f>Input!$QE$25</f>
        <v>0</v>
      </c>
      <c r="G57" s="247">
        <f>Input!$QF$25</f>
        <v>0</v>
      </c>
      <c r="H57" s="248">
        <f>Input!$QG$25</f>
        <v>0</v>
      </c>
    </row>
    <row r="58" spans="1:50">
      <c r="A58" s="245" t="s">
        <v>1030</v>
      </c>
      <c r="B58" s="249">
        <f>Input!$QH$25</f>
        <v>0</v>
      </c>
      <c r="C58" s="247">
        <f>Input!$QI$25</f>
        <v>0</v>
      </c>
      <c r="D58" s="247">
        <f>Input!$QJ$25</f>
        <v>0</v>
      </c>
      <c r="E58" s="247">
        <f>Input!$QK$25</f>
        <v>0</v>
      </c>
      <c r="F58" s="247">
        <f>Input!$QL$25</f>
        <v>0</v>
      </c>
      <c r="G58" s="247">
        <f>Input!$QM$25</f>
        <v>0</v>
      </c>
      <c r="H58" s="248">
        <f>Input!$QN$25</f>
        <v>0</v>
      </c>
    </row>
    <row r="59" spans="1:50">
      <c r="A59" s="245" t="s">
        <v>1030</v>
      </c>
      <c r="B59" s="249">
        <f>Input!$QO$25</f>
        <v>0</v>
      </c>
      <c r="C59" s="247">
        <f>Input!$QP$25</f>
        <v>0</v>
      </c>
      <c r="D59" s="247">
        <f>Input!$QQ$25</f>
        <v>0</v>
      </c>
      <c r="E59" s="247">
        <f>Input!$QR$25</f>
        <v>0</v>
      </c>
      <c r="F59" s="247">
        <f>Input!$QS$25</f>
        <v>0</v>
      </c>
      <c r="G59" s="247">
        <f>Input!$QT$25</f>
        <v>0</v>
      </c>
      <c r="H59" s="248">
        <f>Input!$QU$25</f>
        <v>0</v>
      </c>
    </row>
    <row r="60" spans="1:50">
      <c r="A60" s="245" t="s">
        <v>1030</v>
      </c>
      <c r="B60" s="249">
        <f>Input!$QV$25</f>
        <v>0</v>
      </c>
      <c r="C60" s="247">
        <f>Input!$QW$25</f>
        <v>0</v>
      </c>
      <c r="D60" s="247">
        <f>Input!$QX$25</f>
        <v>0</v>
      </c>
      <c r="E60" s="247">
        <f>Input!$QY$25</f>
        <v>0</v>
      </c>
      <c r="F60" s="247">
        <f>Input!$QZ$25</f>
        <v>0</v>
      </c>
      <c r="G60" s="247">
        <f>Input!$RA$25</f>
        <v>0</v>
      </c>
      <c r="H60" s="248">
        <f>Input!$RB$25</f>
        <v>0</v>
      </c>
    </row>
    <row r="61" spans="1:50">
      <c r="A61" s="245" t="s">
        <v>1030</v>
      </c>
      <c r="B61" s="249">
        <f>Input!$RC$25</f>
        <v>0</v>
      </c>
      <c r="C61" s="247">
        <f>Input!$RD$25</f>
        <v>0</v>
      </c>
      <c r="D61" s="247">
        <f>Input!$RE$25</f>
        <v>0</v>
      </c>
      <c r="E61" s="247">
        <f>Input!$RF$25</f>
        <v>0</v>
      </c>
      <c r="F61" s="247">
        <f>Input!$RG$25</f>
        <v>0</v>
      </c>
      <c r="G61" s="247">
        <f>Input!$RH$25</f>
        <v>0</v>
      </c>
      <c r="H61" s="248">
        <f>Input!$RI$25</f>
        <v>0</v>
      </c>
    </row>
    <row r="62" spans="1:50">
      <c r="A62" s="245" t="s">
        <v>1030</v>
      </c>
      <c r="B62" s="249">
        <f>Input!$RJ$25</f>
        <v>0</v>
      </c>
      <c r="C62" s="247">
        <f>Input!$RK$25</f>
        <v>0</v>
      </c>
      <c r="D62" s="247">
        <f>Input!$RL$25</f>
        <v>0</v>
      </c>
      <c r="E62" s="247">
        <f>Input!$RM$25</f>
        <v>0</v>
      </c>
      <c r="F62" s="247">
        <f>Input!$RN$25</f>
        <v>0</v>
      </c>
      <c r="G62" s="247">
        <f>Input!$RO$25</f>
        <v>0</v>
      </c>
      <c r="H62" s="248">
        <f>Input!$RP$25</f>
        <v>0</v>
      </c>
    </row>
    <row r="63" spans="1:50">
      <c r="A63" s="245" t="s">
        <v>1030</v>
      </c>
      <c r="B63" s="246" t="s">
        <v>1019</v>
      </c>
      <c r="C63" s="247">
        <f>Input!$RQ$25</f>
        <v>0</v>
      </c>
      <c r="D63" s="247">
        <f>Input!$RR$25</f>
        <v>0</v>
      </c>
      <c r="E63" s="247">
        <f>Input!$RS$25</f>
        <v>0</v>
      </c>
      <c r="F63" s="247">
        <f>Input!$RT$25</f>
        <v>0</v>
      </c>
      <c r="G63" s="247">
        <f>Input!$RU$25</f>
        <v>0</v>
      </c>
      <c r="H63" s="248">
        <f>Input!$RV$25</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Input!$RW$25</f>
        <v>0</v>
      </c>
      <c r="C66" s="247">
        <f>Input!$RX$25</f>
        <v>0</v>
      </c>
      <c r="D66" s="247">
        <f>Input!$RY$25</f>
        <v>0</v>
      </c>
      <c r="E66" s="247">
        <f>Input!$RZ$25</f>
        <v>0</v>
      </c>
      <c r="F66" s="247">
        <f>Input!$SA$25</f>
        <v>0</v>
      </c>
      <c r="G66" s="247">
        <f>Input!$SB$25</f>
        <v>0</v>
      </c>
      <c r="H66" s="248">
        <f>Input!$SC$25</f>
        <v>0</v>
      </c>
    </row>
    <row r="67" spans="1:50">
      <c r="A67" s="245" t="s">
        <v>1032</v>
      </c>
      <c r="B67" s="249">
        <f>Input!$SD$25</f>
        <v>0</v>
      </c>
      <c r="C67" s="247">
        <f>Input!$SE$25</f>
        <v>0</v>
      </c>
      <c r="D67" s="247">
        <f>Input!$SF$25</f>
        <v>0</v>
      </c>
      <c r="E67" s="247">
        <f>Input!$SG$25</f>
        <v>0</v>
      </c>
      <c r="F67" s="247">
        <f>Input!$SH$25</f>
        <v>0</v>
      </c>
      <c r="G67" s="247">
        <f>Input!$SI$25</f>
        <v>0</v>
      </c>
      <c r="H67" s="248">
        <f>Input!$SJ$25</f>
        <v>0</v>
      </c>
    </row>
    <row r="68" spans="1:50">
      <c r="A68" s="245" t="s">
        <v>1032</v>
      </c>
      <c r="B68" s="249">
        <f>Input!$SK$25</f>
        <v>0</v>
      </c>
      <c r="C68" s="247">
        <f>Input!$SL$25</f>
        <v>0</v>
      </c>
      <c r="D68" s="247">
        <f>Input!$SM$25</f>
        <v>0</v>
      </c>
      <c r="E68" s="247">
        <f>Input!$SN$25</f>
        <v>0</v>
      </c>
      <c r="F68" s="247">
        <f>Input!$SO$25</f>
        <v>0</v>
      </c>
      <c r="G68" s="247">
        <f>Input!$SP$25</f>
        <v>0</v>
      </c>
      <c r="H68" s="248">
        <f>Input!$SQ$25</f>
        <v>0</v>
      </c>
    </row>
    <row r="69" spans="1:50">
      <c r="A69" s="245" t="s">
        <v>1032</v>
      </c>
      <c r="B69" s="249">
        <f>Input!$SR$25</f>
        <v>0</v>
      </c>
      <c r="C69" s="247">
        <f>Input!$SS$25</f>
        <v>0</v>
      </c>
      <c r="D69" s="247">
        <f>Input!$ST$25</f>
        <v>0</v>
      </c>
      <c r="E69" s="247">
        <f>Input!$SU$25</f>
        <v>0</v>
      </c>
      <c r="F69" s="247">
        <f>Input!$SV$25</f>
        <v>0</v>
      </c>
      <c r="G69" s="247">
        <f>Input!$SW$25</f>
        <v>0</v>
      </c>
      <c r="H69" s="248">
        <f>Input!$SX$25</f>
        <v>0</v>
      </c>
    </row>
    <row r="70" spans="1:50">
      <c r="A70" s="245" t="s">
        <v>1032</v>
      </c>
      <c r="B70" s="249">
        <f>Input!$SY$25</f>
        <v>0</v>
      </c>
      <c r="C70" s="247">
        <f>Input!$SZ$25</f>
        <v>0</v>
      </c>
      <c r="D70" s="247">
        <f>Input!$TA$25</f>
        <v>0</v>
      </c>
      <c r="E70" s="247">
        <f>Input!$TB$25</f>
        <v>0</v>
      </c>
      <c r="F70" s="247">
        <f>Input!$TC$25</f>
        <v>0</v>
      </c>
      <c r="G70" s="247">
        <f>Input!$TD$25</f>
        <v>0</v>
      </c>
      <c r="H70" s="248">
        <f>Input!$TE$25</f>
        <v>0</v>
      </c>
    </row>
    <row r="71" spans="1:50">
      <c r="A71" s="245" t="s">
        <v>1032</v>
      </c>
      <c r="B71" s="249">
        <f>Input!$TF$25</f>
        <v>0</v>
      </c>
      <c r="C71" s="247">
        <f>Input!$TG$25</f>
        <v>0</v>
      </c>
      <c r="D71" s="247">
        <f>Input!$TH$25</f>
        <v>0</v>
      </c>
      <c r="E71" s="247">
        <f>Input!$TI$25</f>
        <v>0</v>
      </c>
      <c r="F71" s="247">
        <f>Input!$TJ$25</f>
        <v>0</v>
      </c>
      <c r="G71" s="247">
        <f>Input!$TK$25</f>
        <v>0</v>
      </c>
      <c r="H71" s="248">
        <f>Input!$TL$25</f>
        <v>0</v>
      </c>
    </row>
    <row r="72" spans="1:50">
      <c r="A72" s="245" t="s">
        <v>1032</v>
      </c>
      <c r="B72" s="249">
        <f>Input!$TM$25</f>
        <v>0</v>
      </c>
      <c r="C72" s="247">
        <f>Input!$TN$25</f>
        <v>0</v>
      </c>
      <c r="D72" s="247">
        <f>Input!$TO$25</f>
        <v>0</v>
      </c>
      <c r="E72" s="247">
        <f>Input!$TP$25</f>
        <v>0</v>
      </c>
      <c r="F72" s="247">
        <f>Input!$TQ$25</f>
        <v>0</v>
      </c>
      <c r="G72" s="247">
        <f>Input!$TR$25</f>
        <v>0</v>
      </c>
      <c r="H72" s="248">
        <f>Input!$TS$25</f>
        <v>0</v>
      </c>
    </row>
    <row r="73" spans="1:50">
      <c r="A73" s="245" t="s">
        <v>1032</v>
      </c>
      <c r="B73" s="249">
        <f>Input!$TT$25</f>
        <v>0</v>
      </c>
      <c r="C73" s="247">
        <f>Input!$TU$25</f>
        <v>0</v>
      </c>
      <c r="D73" s="247">
        <f>Input!$TV$25</f>
        <v>0</v>
      </c>
      <c r="E73" s="247">
        <f>Input!$TW$25</f>
        <v>0</v>
      </c>
      <c r="F73" s="247">
        <f>Input!$TX$25</f>
        <v>0</v>
      </c>
      <c r="G73" s="247">
        <f>Input!$TY$25</f>
        <v>0</v>
      </c>
      <c r="H73" s="248">
        <f>Input!$TZ$25</f>
        <v>0</v>
      </c>
    </row>
    <row r="74" spans="1:50">
      <c r="A74" s="245" t="s">
        <v>1032</v>
      </c>
      <c r="B74" s="249">
        <f>Input!$UA$25</f>
        <v>0</v>
      </c>
      <c r="C74" s="247">
        <f>Input!$UB$25</f>
        <v>0</v>
      </c>
      <c r="D74" s="247">
        <f>Input!$UC$25</f>
        <v>0</v>
      </c>
      <c r="E74" s="247">
        <f>Input!$UD$25</f>
        <v>0</v>
      </c>
      <c r="F74" s="247">
        <f>Input!$UE$25</f>
        <v>0</v>
      </c>
      <c r="G74" s="247">
        <f>Input!$UF$25</f>
        <v>0</v>
      </c>
      <c r="H74" s="248">
        <f>Input!$UG$25</f>
        <v>0</v>
      </c>
    </row>
    <row r="75" spans="1:50">
      <c r="A75" s="245" t="s">
        <v>1032</v>
      </c>
      <c r="B75" s="249">
        <f>Input!$UH$25</f>
        <v>0</v>
      </c>
      <c r="C75" s="247">
        <f>Input!$UI$25</f>
        <v>0</v>
      </c>
      <c r="D75" s="247">
        <f>Input!$UJ$25</f>
        <v>0</v>
      </c>
      <c r="E75" s="247">
        <f>Input!$UK$25</f>
        <v>0</v>
      </c>
      <c r="F75" s="247">
        <f>Input!$UL$25</f>
        <v>0</v>
      </c>
      <c r="G75" s="247">
        <f>Input!$UM$25</f>
        <v>0</v>
      </c>
      <c r="H75" s="248">
        <f>Input!$UN$25</f>
        <v>0</v>
      </c>
    </row>
    <row r="76" spans="1:50">
      <c r="A76" s="245" t="s">
        <v>1032</v>
      </c>
      <c r="B76" s="249">
        <f>Input!$UO$25</f>
        <v>0</v>
      </c>
      <c r="C76" s="247">
        <f>Input!$UP$25</f>
        <v>0</v>
      </c>
      <c r="D76" s="247">
        <f>Input!$UQ$25</f>
        <v>0</v>
      </c>
      <c r="E76" s="247">
        <f>Input!$UR$25</f>
        <v>0</v>
      </c>
      <c r="F76" s="247">
        <f>Input!$US$25</f>
        <v>0</v>
      </c>
      <c r="G76" s="247">
        <f>Input!$UT$25</f>
        <v>0</v>
      </c>
      <c r="H76" s="248">
        <f>Input!$UU$25</f>
        <v>0</v>
      </c>
    </row>
    <row r="77" spans="1:50">
      <c r="A77" s="245" t="s">
        <v>1032</v>
      </c>
      <c r="B77" s="249">
        <f>Input!$UV$25</f>
        <v>0</v>
      </c>
      <c r="C77" s="247">
        <f>Input!$UW$25</f>
        <v>0</v>
      </c>
      <c r="D77" s="247">
        <f>Input!$UX$25</f>
        <v>0</v>
      </c>
      <c r="E77" s="247">
        <f>Input!$UY$25</f>
        <v>0</v>
      </c>
      <c r="F77" s="247">
        <f>Input!$UZ$25</f>
        <v>0</v>
      </c>
      <c r="G77" s="247">
        <f>Input!$VA$25</f>
        <v>0</v>
      </c>
      <c r="H77" s="248">
        <f>Input!$VB$25</f>
        <v>0</v>
      </c>
    </row>
    <row r="78" spans="1:50">
      <c r="A78" s="245" t="s">
        <v>1032</v>
      </c>
      <c r="B78" s="249">
        <f>Input!$VC$25</f>
        <v>0</v>
      </c>
      <c r="C78" s="247">
        <f>Input!$VD$25</f>
        <v>0</v>
      </c>
      <c r="D78" s="247">
        <f>Input!$VE$25</f>
        <v>0</v>
      </c>
      <c r="E78" s="247">
        <f>Input!$VF$25</f>
        <v>0</v>
      </c>
      <c r="F78" s="247">
        <f>Input!$VG$25</f>
        <v>0</v>
      </c>
      <c r="G78" s="247">
        <f>Input!$VH$25</f>
        <v>0</v>
      </c>
      <c r="H78" s="248">
        <f>Input!$VI$25</f>
        <v>0</v>
      </c>
    </row>
    <row r="79" spans="1:50">
      <c r="A79" s="245" t="s">
        <v>1032</v>
      </c>
      <c r="B79" s="246" t="s">
        <v>1019</v>
      </c>
      <c r="C79" s="247">
        <f>Input!$VJ$25</f>
        <v>0</v>
      </c>
      <c r="D79" s="247">
        <f>Input!$VK$25</f>
        <v>0</v>
      </c>
      <c r="E79" s="247">
        <f>Input!$VL$25</f>
        <v>0</v>
      </c>
      <c r="F79" s="247">
        <f>Input!$VM$25</f>
        <v>0</v>
      </c>
      <c r="G79" s="247">
        <f>Input!$VN$25</f>
        <v>0</v>
      </c>
      <c r="H79" s="248">
        <f>Input!$VO$25</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Input!$VP$25</f>
        <v>0</v>
      </c>
      <c r="C82" s="247">
        <f>Input!$VQ$25</f>
        <v>0</v>
      </c>
      <c r="D82" s="247">
        <f>Input!$VR$25</f>
        <v>0</v>
      </c>
      <c r="E82" s="247">
        <f>Input!$VS$25</f>
        <v>0</v>
      </c>
      <c r="F82" s="247">
        <f>Input!$VT$25</f>
        <v>0</v>
      </c>
      <c r="G82" s="247">
        <f>Input!$VU$25</f>
        <v>0</v>
      </c>
      <c r="H82" s="248">
        <f>Input!$VV$25</f>
        <v>0</v>
      </c>
    </row>
    <row r="83" spans="1:50">
      <c r="A83" s="245" t="s">
        <v>138</v>
      </c>
      <c r="B83" s="249">
        <f>Input!$VW$25</f>
        <v>0</v>
      </c>
      <c r="C83" s="247">
        <f>Input!$VX$25</f>
        <v>0</v>
      </c>
      <c r="D83" s="247">
        <f>Input!$VY$25</f>
        <v>0</v>
      </c>
      <c r="E83" s="247">
        <f>Input!$VZ$25</f>
        <v>0</v>
      </c>
      <c r="F83" s="247">
        <f>Input!$WA$25</f>
        <v>0</v>
      </c>
      <c r="G83" s="247">
        <f>Input!$WB$25</f>
        <v>0</v>
      </c>
      <c r="H83" s="248">
        <f>Input!$WC$25</f>
        <v>0</v>
      </c>
    </row>
    <row r="84" spans="1:50">
      <c r="A84" s="245" t="s">
        <v>138</v>
      </c>
      <c r="B84" s="249">
        <f>Input!$WD$25</f>
        <v>0</v>
      </c>
      <c r="C84" s="247">
        <f>Input!$WE$25</f>
        <v>0</v>
      </c>
      <c r="D84" s="247">
        <f>Input!$WF$25</f>
        <v>0</v>
      </c>
      <c r="E84" s="247">
        <f>Input!$WG$25</f>
        <v>0</v>
      </c>
      <c r="F84" s="247">
        <f>Input!$WH$25</f>
        <v>0</v>
      </c>
      <c r="G84" s="247">
        <f>Input!$WI$25</f>
        <v>0</v>
      </c>
      <c r="H84" s="248">
        <f>Input!$WJ$25</f>
        <v>0</v>
      </c>
    </row>
    <row r="85" spans="1:50">
      <c r="A85" s="245" t="s">
        <v>138</v>
      </c>
      <c r="B85" s="249">
        <f>Input!$WK$25</f>
        <v>0</v>
      </c>
      <c r="C85" s="247">
        <f>Input!$WL$25</f>
        <v>0</v>
      </c>
      <c r="D85" s="247">
        <f>Input!$WM$25</f>
        <v>0</v>
      </c>
      <c r="E85" s="247">
        <f>Input!$WN$25</f>
        <v>0</v>
      </c>
      <c r="F85" s="247">
        <f>Input!$WO$25</f>
        <v>0</v>
      </c>
      <c r="G85" s="247">
        <f>Input!$WP$25</f>
        <v>0</v>
      </c>
      <c r="H85" s="248">
        <f>Input!$WQ$25</f>
        <v>0</v>
      </c>
    </row>
    <row r="86" spans="1:50">
      <c r="A86" s="245" t="s">
        <v>138</v>
      </c>
      <c r="B86" s="249">
        <f>Input!$WR$25</f>
        <v>0</v>
      </c>
      <c r="C86" s="247">
        <f>Input!$WS$25</f>
        <v>0</v>
      </c>
      <c r="D86" s="247">
        <f>Input!$WT$25</f>
        <v>0</v>
      </c>
      <c r="E86" s="247">
        <f>Input!$WU$25</f>
        <v>0</v>
      </c>
      <c r="F86" s="247">
        <f>Input!$WV$25</f>
        <v>0</v>
      </c>
      <c r="G86" s="247">
        <f>Input!$WW$25</f>
        <v>0</v>
      </c>
      <c r="H86" s="248">
        <f>Input!$WX$25</f>
        <v>0</v>
      </c>
    </row>
    <row r="87" spans="1:50">
      <c r="A87" s="245" t="s">
        <v>138</v>
      </c>
      <c r="B87" s="249">
        <f>Input!$WY$25</f>
        <v>0</v>
      </c>
      <c r="C87" s="247">
        <f>Input!$WZ$25</f>
        <v>0</v>
      </c>
      <c r="D87" s="247">
        <f>Input!$XA$25</f>
        <v>0</v>
      </c>
      <c r="E87" s="247">
        <f>Input!$XB$25</f>
        <v>0</v>
      </c>
      <c r="F87" s="247">
        <f>Input!$XC$25</f>
        <v>0</v>
      </c>
      <c r="G87" s="247">
        <f>Input!$XD$25</f>
        <v>0</v>
      </c>
      <c r="H87" s="248">
        <f>Input!$XE$25</f>
        <v>0</v>
      </c>
    </row>
    <row r="88" spans="1:50">
      <c r="A88" s="245" t="s">
        <v>138</v>
      </c>
      <c r="B88" s="249">
        <f>Input!$XF$25</f>
        <v>0</v>
      </c>
      <c r="C88" s="247">
        <f>Input!$XG$25</f>
        <v>0</v>
      </c>
      <c r="D88" s="247">
        <f>Input!$XH$25</f>
        <v>0</v>
      </c>
      <c r="E88" s="247">
        <f>Input!$XI$25</f>
        <v>0</v>
      </c>
      <c r="F88" s="247">
        <f>Input!$XJ$25</f>
        <v>0</v>
      </c>
      <c r="G88" s="247">
        <f>Input!$XK$25</f>
        <v>0</v>
      </c>
      <c r="H88" s="248">
        <f>Input!$XL$25</f>
        <v>0</v>
      </c>
    </row>
    <row r="89" spans="1:50">
      <c r="A89" s="245" t="s">
        <v>138</v>
      </c>
      <c r="B89" s="249">
        <f>Input!$XM$25</f>
        <v>0</v>
      </c>
      <c r="C89" s="247">
        <f>Input!$XN$25</f>
        <v>0</v>
      </c>
      <c r="D89" s="247">
        <f>Input!$XO$25</f>
        <v>0</v>
      </c>
      <c r="E89" s="247">
        <f>Input!$XP$25</f>
        <v>0</v>
      </c>
      <c r="F89" s="247">
        <f>Input!$XQ$25</f>
        <v>0</v>
      </c>
      <c r="G89" s="247">
        <f>Input!$XR$25</f>
        <v>0</v>
      </c>
      <c r="H89" s="248">
        <f>Input!$XS$25</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Input!$XT$25</f>
        <v>0</v>
      </c>
      <c r="D93" s="247">
        <f>Input!$XU$25</f>
        <v>0</v>
      </c>
      <c r="E93" s="247">
        <f>Input!$XV$25</f>
        <v>0</v>
      </c>
      <c r="F93" s="247">
        <f>Input!$XW$25</f>
        <v>0</v>
      </c>
      <c r="G93" s="247">
        <f>Input!$XX$25</f>
        <v>0</v>
      </c>
      <c r="H93" s="248">
        <f>Input!$XY$25</f>
        <v>0</v>
      </c>
    </row>
    <row r="94" spans="1:50" ht="47.25">
      <c r="A94" s="245" t="s">
        <v>1038</v>
      </c>
      <c r="B94" s="210" t="s">
        <v>1039</v>
      </c>
      <c r="C94" s="247">
        <f>Input!$XZ$25</f>
        <v>0</v>
      </c>
      <c r="D94" s="247">
        <f>Input!$YA$25</f>
        <v>0</v>
      </c>
      <c r="E94" s="247">
        <f>Input!$YB$25</f>
        <v>0</v>
      </c>
      <c r="F94" s="247">
        <f>Input!$YC$25</f>
        <v>0</v>
      </c>
      <c r="G94" s="247">
        <f>Input!$YD$25</f>
        <v>0</v>
      </c>
      <c r="H94" s="248">
        <f>Input!$YE$25</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6017546</v>
      </c>
      <c r="D97" s="251">
        <f t="shared" ref="D97:G97" si="7">D95+D90+D80+D64+D49+D34+D19</f>
        <v>3986637</v>
      </c>
      <c r="E97" s="251">
        <f t="shared" si="7"/>
        <v>32147553</v>
      </c>
      <c r="F97" s="251">
        <f t="shared" si="7"/>
        <v>18779970</v>
      </c>
      <c r="G97" s="251">
        <f t="shared" si="7"/>
        <v>912389</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'TAMUSA Uses'!C67</f>
        <v>3986637</v>
      </c>
      <c r="E99" s="259"/>
      <c r="F99" s="259">
        <f>'TAMUSA Uses'!D67</f>
        <v>18779970</v>
      </c>
      <c r="G99" s="259">
        <f>'TAMUSA Uses'!E67</f>
        <v>912389</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6017546</v>
      </c>
      <c r="D106" s="175">
        <f>SUM(D5:D18)+SUM(D21:D33)+SUM(D36:D48)+SUM(D51:D63)+SUM(D66:D79)+SUM(D82:D89)+SUM(D93:D94)</f>
        <v>3986637</v>
      </c>
      <c r="E106" s="175">
        <f>SUM(E5:E18)+SUM(E21:E33)+SUM(E36:E48)+SUM(E51:E63)+SUM(E66:E79)+SUM(E82:E89)+SUM(E93:E94)</f>
        <v>32147553</v>
      </c>
      <c r="F106" s="175">
        <f>SUM(F5:F18)+SUM(F21:F33)+SUM(F36:F48)+SUM(F51:F63)+SUM(F66:F79)+SUM(F82:F89)+SUM(F93:F94)</f>
        <v>18779970</v>
      </c>
      <c r="G106" s="175">
        <f>SUM(G5:G18)+SUM(G21:G33)+SUM(G36:G48)+SUM(G51:G63)+SUM(G66:G79)+SUM(G82:G89)+SUM(G93:G94)</f>
        <v>912389</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61844095</v>
      </c>
    </row>
    <row r="111" spans="1:50">
      <c r="E111" s="312">
        <f>'TAMUSA Uses'!D80</f>
        <v>23684957</v>
      </c>
    </row>
    <row r="112" spans="1:50">
      <c r="E112" s="313">
        <f>Input!F13</f>
        <v>11163</v>
      </c>
    </row>
    <row r="113" spans="5:5">
      <c r="E113" s="175">
        <f>SUM(E110:E112)</f>
        <v>85540215</v>
      </c>
    </row>
    <row r="114" spans="5:5">
      <c r="E114" s="175">
        <f>Input!G13</f>
        <v>58689384</v>
      </c>
    </row>
    <row r="115" spans="5:5">
      <c r="E115" s="175">
        <f>E114-E113</f>
        <v>-26850831</v>
      </c>
    </row>
    <row r="116" spans="5:5">
      <c r="E116" s="314" t="str">
        <f>IF(E115&lt;&gt;0,"Out of Balance","Balanced")</f>
        <v>Out of Balance</v>
      </c>
    </row>
  </sheetData>
  <mergeCells count="1">
    <mergeCell ref="A97:B97"/>
  </mergeCells>
  <conditionalFormatting sqref="F100">
    <cfRule type="expression" dxfId="369" priority="10">
      <formula>$F$100&lt;&gt;0</formula>
    </cfRule>
  </conditionalFormatting>
  <conditionalFormatting sqref="G100">
    <cfRule type="expression" dxfId="368" priority="9">
      <formula>$G$100&lt;&gt;0</formula>
    </cfRule>
  </conditionalFormatting>
  <conditionalFormatting sqref="F102">
    <cfRule type="expression" dxfId="367" priority="8">
      <formula>$F$102&lt;&gt;""</formula>
    </cfRule>
  </conditionalFormatting>
  <conditionalFormatting sqref="G102">
    <cfRule type="expression" dxfId="366" priority="7">
      <formula>$G$102&lt;&gt;""</formula>
    </cfRule>
  </conditionalFormatting>
  <conditionalFormatting sqref="D100">
    <cfRule type="expression" dxfId="365" priority="6">
      <formula>$D$100&lt;&gt;0</formula>
    </cfRule>
  </conditionalFormatting>
  <conditionalFormatting sqref="D102">
    <cfRule type="expression" dxfId="364" priority="5">
      <formula>$D$102&lt;&gt;""</formula>
    </cfRule>
  </conditionalFormatting>
  <conditionalFormatting sqref="C102">
    <cfRule type="expression" dxfId="363" priority="4">
      <formula>$C$102&lt;&gt;""</formula>
    </cfRule>
  </conditionalFormatting>
  <conditionalFormatting sqref="E102">
    <cfRule type="expression" dxfId="362" priority="3">
      <formula>$E$102&lt;&gt;""</formula>
    </cfRule>
  </conditionalFormatting>
  <conditionalFormatting sqref="H2">
    <cfRule type="expression" dxfId="361" priority="2">
      <formula>OR($C$100&lt;&gt;0,$D$100&lt;&gt;0,$E$100&lt;&gt;0,$F$100&lt;&gt;0,$G$100&lt;&gt;0)</formula>
    </cfRule>
  </conditionalFormatting>
  <conditionalFormatting sqref="H1">
    <cfRule type="expression" dxfId="36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0069-1A46-45B5-9650-BDBCE6D2D747}">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Input!$B$26</f>
        <v>University of Houston - Academic &amp; Health (A+H)</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Input!$N$26</f>
        <v>17255530</v>
      </c>
      <c r="D6" s="188">
        <f>Input!$O$26</f>
        <v>21151733</v>
      </c>
      <c r="E6" s="188">
        <f>Input!$P$26</f>
        <v>0</v>
      </c>
      <c r="F6" s="189">
        <f>Input!$Q$26</f>
        <v>0</v>
      </c>
    </row>
    <row r="7" spans="1:6" ht="15.75">
      <c r="A7" s="190" t="s">
        <v>936</v>
      </c>
      <c r="B7" s="191" t="s">
        <v>938</v>
      </c>
      <c r="C7" s="192">
        <f>Input!$R$26</f>
        <v>27012</v>
      </c>
      <c r="D7" s="192">
        <f>Input!$S$26</f>
        <v>23806</v>
      </c>
      <c r="E7" s="193"/>
      <c r="F7" s="194" t="str">
        <f>Input!$T$26</f>
        <v>Unduplicated</v>
      </c>
    </row>
    <row r="8" spans="1:6" ht="15.75">
      <c r="A8" s="195" t="s">
        <v>940</v>
      </c>
      <c r="B8" s="196" t="s">
        <v>941</v>
      </c>
      <c r="C8" s="187">
        <f>Input!$U$26</f>
        <v>7496006</v>
      </c>
      <c r="D8" s="188">
        <f>Input!$V$26</f>
        <v>2778684</v>
      </c>
      <c r="E8" s="188">
        <f>Input!$W$26</f>
        <v>0</v>
      </c>
      <c r="F8" s="189">
        <f>Input!$X$26</f>
        <v>0</v>
      </c>
    </row>
    <row r="9" spans="1:6" ht="15.75">
      <c r="A9" s="190" t="s">
        <v>940</v>
      </c>
      <c r="B9" s="191" t="s">
        <v>938</v>
      </c>
      <c r="C9" s="192">
        <f>Input!$Y$26</f>
        <v>922</v>
      </c>
      <c r="D9" s="192">
        <f>Input!$Z$26</f>
        <v>3700</v>
      </c>
      <c r="E9" s="193"/>
      <c r="F9" s="194" t="str">
        <f>Input!$AA$26</f>
        <v>Unduplicated</v>
      </c>
    </row>
    <row r="10" spans="1:6" ht="15.75">
      <c r="A10" s="195" t="s">
        <v>942</v>
      </c>
      <c r="B10" s="196" t="s">
        <v>943</v>
      </c>
      <c r="C10" s="187">
        <f>Input!$AB$26</f>
        <v>6202149</v>
      </c>
      <c r="D10" s="188">
        <f>Input!$AC$26</f>
        <v>0</v>
      </c>
      <c r="E10" s="188">
        <f>Input!$AD$26</f>
        <v>0</v>
      </c>
      <c r="F10" s="189">
        <f>Input!$AE$26</f>
        <v>0</v>
      </c>
    </row>
    <row r="11" spans="1:6" ht="15.75">
      <c r="A11" s="190" t="s">
        <v>942</v>
      </c>
      <c r="B11" s="191" t="s">
        <v>938</v>
      </c>
      <c r="C11" s="192">
        <f>Input!$AF$26</f>
        <v>22266</v>
      </c>
      <c r="D11" s="192">
        <f>Input!$AG$26</f>
        <v>0</v>
      </c>
      <c r="E11" s="193"/>
      <c r="F11" s="194" t="str">
        <f>Input!$AH$26</f>
        <v>Unduplicated</v>
      </c>
    </row>
    <row r="12" spans="1:6" ht="31.5">
      <c r="A12" s="195" t="s">
        <v>944</v>
      </c>
      <c r="B12" s="196" t="s">
        <v>945</v>
      </c>
      <c r="C12" s="187">
        <f>Input!$AI$26</f>
        <v>0</v>
      </c>
      <c r="D12" s="188">
        <f>Input!$AJ$26</f>
        <v>0</v>
      </c>
      <c r="E12" s="188">
        <f>Input!$AK$26</f>
        <v>0</v>
      </c>
      <c r="F12" s="189">
        <f>Input!$AL$26</f>
        <v>0</v>
      </c>
    </row>
    <row r="13" spans="1:6" ht="15.75">
      <c r="A13" s="190" t="s">
        <v>944</v>
      </c>
      <c r="B13" s="191" t="s">
        <v>938</v>
      </c>
      <c r="C13" s="192">
        <f>Input!$AM$26</f>
        <v>0</v>
      </c>
      <c r="D13" s="192">
        <f>Input!$AN$26</f>
        <v>0</v>
      </c>
      <c r="E13" s="193"/>
      <c r="F13" s="194">
        <f>Input!$AO$26</f>
        <v>0</v>
      </c>
    </row>
    <row r="14" spans="1:6" ht="31.5">
      <c r="A14" s="195" t="s">
        <v>946</v>
      </c>
      <c r="B14" s="196" t="s">
        <v>947</v>
      </c>
      <c r="C14" s="187">
        <f>Input!$AP$26</f>
        <v>0</v>
      </c>
      <c r="D14" s="188">
        <f>Input!$AQ$26</f>
        <v>0</v>
      </c>
      <c r="E14" s="188">
        <f>Input!$AR$26</f>
        <v>0</v>
      </c>
      <c r="F14" s="189">
        <f>Input!$AS$26</f>
        <v>0</v>
      </c>
    </row>
    <row r="15" spans="1:6" ht="15.75">
      <c r="A15" s="190" t="s">
        <v>946</v>
      </c>
      <c r="B15" s="191" t="s">
        <v>938</v>
      </c>
      <c r="C15" s="192">
        <f>Input!$AT$26</f>
        <v>0</v>
      </c>
      <c r="D15" s="192">
        <f>Input!$AU$26</f>
        <v>0</v>
      </c>
      <c r="E15" s="193"/>
      <c r="F15" s="194">
        <f>Input!$AV$26</f>
        <v>0</v>
      </c>
    </row>
    <row r="16" spans="1:6" ht="63">
      <c r="A16" s="195" t="s">
        <v>948</v>
      </c>
      <c r="B16" s="196" t="s">
        <v>949</v>
      </c>
      <c r="C16" s="187">
        <f>Input!$AW$26</f>
        <v>0</v>
      </c>
      <c r="D16" s="188">
        <f>Input!$AX$26</f>
        <v>0</v>
      </c>
      <c r="E16" s="188">
        <f>Input!$AY$26</f>
        <v>0</v>
      </c>
      <c r="F16" s="189">
        <f>Input!$AZ$26</f>
        <v>0</v>
      </c>
    </row>
    <row r="17" spans="1:6" ht="15.75">
      <c r="A17" s="190" t="s">
        <v>948</v>
      </c>
      <c r="B17" s="191" t="s">
        <v>938</v>
      </c>
      <c r="C17" s="192">
        <f>Input!$BA$26</f>
        <v>0</v>
      </c>
      <c r="D17" s="192">
        <f>Input!$BB$26</f>
        <v>0</v>
      </c>
      <c r="E17" s="193"/>
      <c r="F17" s="194">
        <f>Input!$BC$26</f>
        <v>0</v>
      </c>
    </row>
    <row r="18" spans="1:6" ht="15.75">
      <c r="A18" s="195" t="s">
        <v>950</v>
      </c>
      <c r="B18" s="196" t="s">
        <v>951</v>
      </c>
      <c r="C18" s="187">
        <f>Input!$BD$26</f>
        <v>0</v>
      </c>
      <c r="D18" s="188">
        <f>Input!$BE$26</f>
        <v>7434088</v>
      </c>
      <c r="E18" s="188">
        <f>Input!$BF$26</f>
        <v>0</v>
      </c>
      <c r="F18" s="189">
        <f>Input!$BG$26</f>
        <v>0</v>
      </c>
    </row>
    <row r="19" spans="1:6" ht="15.75">
      <c r="A19" s="190" t="s">
        <v>950</v>
      </c>
      <c r="B19" s="191" t="s">
        <v>938</v>
      </c>
      <c r="C19" s="192">
        <f>Input!$BH$26</f>
        <v>0</v>
      </c>
      <c r="D19" s="192">
        <f>Input!$BI$26</f>
        <v>2698</v>
      </c>
      <c r="E19" s="193"/>
      <c r="F19" s="194" t="str">
        <f>Input!$BJ$26</f>
        <v>Unduplicated</v>
      </c>
    </row>
    <row r="20" spans="1:6" ht="15.75">
      <c r="A20" s="195"/>
      <c r="B20" s="197" t="s">
        <v>952</v>
      </c>
      <c r="C20" s="198">
        <f t="shared" ref="C20:E21" si="0">C18+C16+C14+C12+C10+C8+C6</f>
        <v>30953685</v>
      </c>
      <c r="D20" s="198">
        <f t="shared" si="0"/>
        <v>31364505</v>
      </c>
      <c r="E20" s="198">
        <f t="shared" si="0"/>
        <v>0</v>
      </c>
      <c r="F20" s="199"/>
    </row>
    <row r="21" spans="1:6" ht="15.75">
      <c r="A21" s="195"/>
      <c r="B21" s="200" t="s">
        <v>953</v>
      </c>
      <c r="C21" s="201">
        <f t="shared" si="0"/>
        <v>50200</v>
      </c>
      <c r="D21" s="201">
        <f t="shared" si="0"/>
        <v>30204</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Input!$BK$26</f>
        <v>0</v>
      </c>
      <c r="D24" s="188">
        <f>Input!$BL$26</f>
        <v>0</v>
      </c>
      <c r="E24" s="188">
        <f>Input!$BM$26</f>
        <v>0</v>
      </c>
      <c r="F24" s="189">
        <f>Input!$BN$26</f>
        <v>0</v>
      </c>
    </row>
    <row r="25" spans="1:6" ht="31.5">
      <c r="A25" s="195" t="s">
        <v>957</v>
      </c>
      <c r="B25" s="196" t="s">
        <v>958</v>
      </c>
      <c r="C25" s="187">
        <f>Input!$BO$26</f>
        <v>0</v>
      </c>
      <c r="D25" s="188">
        <f>Input!$BP$26</f>
        <v>0</v>
      </c>
      <c r="E25" s="188">
        <f>Input!$BQ$26</f>
        <v>0</v>
      </c>
      <c r="F25" s="189">
        <f>Input!$BR$26</f>
        <v>0</v>
      </c>
    </row>
    <row r="26" spans="1:6" ht="47.25">
      <c r="A26" s="195" t="s">
        <v>959</v>
      </c>
      <c r="B26" s="208" t="s">
        <v>960</v>
      </c>
      <c r="C26" s="187">
        <f>Input!$BS$26</f>
        <v>53298</v>
      </c>
      <c r="D26" s="188">
        <f>Input!$BT$26</f>
        <v>-5575</v>
      </c>
      <c r="E26" s="188">
        <f>Input!$BU$26</f>
        <v>0</v>
      </c>
      <c r="F26" s="189" t="str">
        <f>Input!$BV$26</f>
        <v>FY2021 cost reduction was due to some items having been purchased a few days prior to the official declaration date of the pandemic.</v>
      </c>
    </row>
    <row r="27" spans="1:6" ht="31.5">
      <c r="A27" s="195" t="s">
        <v>961</v>
      </c>
      <c r="B27" s="196" t="s">
        <v>962</v>
      </c>
      <c r="C27" s="187">
        <f>Input!$BW$26</f>
        <v>0</v>
      </c>
      <c r="D27" s="188">
        <f>Input!$BX$26</f>
        <v>0</v>
      </c>
      <c r="E27" s="188">
        <f>Input!$BY$26</f>
        <v>0</v>
      </c>
      <c r="F27" s="189">
        <f>Input!$BZ$26</f>
        <v>0</v>
      </c>
    </row>
    <row r="28" spans="1:6" ht="31.5">
      <c r="A28" s="209" t="s">
        <v>963</v>
      </c>
      <c r="B28" s="210" t="s">
        <v>964</v>
      </c>
      <c r="C28" s="187">
        <f>Input!$CA$26</f>
        <v>101035</v>
      </c>
      <c r="D28" s="188">
        <f>Input!$CB$26</f>
        <v>661605</v>
      </c>
      <c r="E28" s="188">
        <f>Input!$CC$26</f>
        <v>0</v>
      </c>
      <c r="F28" s="189">
        <f>Input!$CD$26</f>
        <v>0</v>
      </c>
    </row>
    <row r="29" spans="1:6" ht="15.75">
      <c r="A29" s="211"/>
      <c r="B29" s="212" t="s">
        <v>965</v>
      </c>
      <c r="C29" s="213">
        <f>SUM(C24:C28)</f>
        <v>154333</v>
      </c>
      <c r="D29" s="213">
        <f t="shared" ref="D29:E29" si="1">SUM(D24:D28)</f>
        <v>656030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Input!$CE$26</f>
        <v>0</v>
      </c>
      <c r="D32" s="188">
        <f>Input!$CF$26</f>
        <v>0</v>
      </c>
      <c r="E32" s="188">
        <f>Input!$CG$26</f>
        <v>0</v>
      </c>
      <c r="F32" s="189">
        <f>Input!$CH$26</f>
        <v>0</v>
      </c>
    </row>
    <row r="33" spans="1:6" ht="15.75">
      <c r="A33" s="195" t="s">
        <v>969</v>
      </c>
      <c r="B33" s="196" t="s">
        <v>1216</v>
      </c>
      <c r="C33" s="187">
        <f>Input!$CI$26</f>
        <v>0</v>
      </c>
      <c r="D33" s="188">
        <f>Input!$CJ$26</f>
        <v>0</v>
      </c>
      <c r="E33" s="188">
        <f>Input!$CK$26</f>
        <v>0</v>
      </c>
      <c r="F33" s="189">
        <f>Input!$CL$26</f>
        <v>0</v>
      </c>
    </row>
    <row r="34" spans="1:6" ht="31.5">
      <c r="A34" s="195" t="s">
        <v>970</v>
      </c>
      <c r="B34" s="196" t="s">
        <v>971</v>
      </c>
      <c r="C34" s="187">
        <f>Input!$CM$26</f>
        <v>0</v>
      </c>
      <c r="D34" s="188">
        <f>Input!$CN$26</f>
        <v>0</v>
      </c>
      <c r="E34" s="188">
        <f>Input!$CO$26</f>
        <v>0</v>
      </c>
      <c r="F34" s="189">
        <f>Input!$CP$26</f>
        <v>0</v>
      </c>
    </row>
    <row r="35" spans="1:6" ht="31.5">
      <c r="A35" s="211" t="s">
        <v>972</v>
      </c>
      <c r="B35" s="196" t="s">
        <v>973</v>
      </c>
      <c r="C35" s="187">
        <f>Input!$CQ$26</f>
        <v>0</v>
      </c>
      <c r="D35" s="188">
        <f>Input!$CR$26</f>
        <v>0</v>
      </c>
      <c r="E35" s="188">
        <f>Input!$CS$26</f>
        <v>0</v>
      </c>
      <c r="F35" s="189">
        <f>Input!$CT$26</f>
        <v>0</v>
      </c>
    </row>
    <row r="36" spans="1:6" ht="15.75">
      <c r="A36" s="211"/>
      <c r="B36" s="212" t="s">
        <v>965</v>
      </c>
      <c r="C36" s="213">
        <f>SUM(C32:C35)</f>
        <v>0</v>
      </c>
      <c r="D36" s="213">
        <f t="shared" ref="D36:E36" si="2">SUM(D32:D35)</f>
        <v>0</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Input!$CU$26</f>
        <v>0</v>
      </c>
      <c r="D39" s="188">
        <f>Input!$CV$26</f>
        <v>12791467</v>
      </c>
      <c r="E39" s="188">
        <f>Input!$CW$26</f>
        <v>0</v>
      </c>
      <c r="F39" s="189">
        <f>Input!$CX$26</f>
        <v>0</v>
      </c>
    </row>
    <row r="40" spans="1:6" ht="47.25">
      <c r="A40" s="195" t="s">
        <v>977</v>
      </c>
      <c r="B40" s="196" t="s">
        <v>978</v>
      </c>
      <c r="C40" s="187">
        <f>Input!$CY$26</f>
        <v>3074517</v>
      </c>
      <c r="D40" s="188">
        <f>Input!$CZ$26</f>
        <v>39062498</v>
      </c>
      <c r="E40" s="188">
        <f>Input!$DA$26</f>
        <v>0</v>
      </c>
      <c r="F40" s="189">
        <f>Input!$DB$26</f>
        <v>0</v>
      </c>
    </row>
    <row r="41" spans="1:6" ht="15.75">
      <c r="A41" s="209" t="s">
        <v>979</v>
      </c>
      <c r="B41" s="210" t="s">
        <v>980</v>
      </c>
      <c r="C41" s="187">
        <f>Input!$DC$26</f>
        <v>0</v>
      </c>
      <c r="D41" s="188">
        <f>Input!$DD$26</f>
        <v>0</v>
      </c>
      <c r="E41" s="188">
        <f>Input!$DE$26</f>
        <v>0</v>
      </c>
      <c r="F41" s="189">
        <f>Input!$DF$26</f>
        <v>0</v>
      </c>
    </row>
    <row r="42" spans="1:6" ht="15.75">
      <c r="A42" s="211"/>
      <c r="B42" s="212" t="s">
        <v>965</v>
      </c>
      <c r="C42" s="213">
        <f>SUM(C39:C41)</f>
        <v>3074517</v>
      </c>
      <c r="D42" s="213">
        <f t="shared" ref="D42:E42" si="3">SUM(D39:D41)</f>
        <v>51853965</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Input!$DG$26</f>
        <v>673951</v>
      </c>
      <c r="D45" s="188">
        <f>Input!$DH$26</f>
        <v>1000927.0000000001</v>
      </c>
      <c r="E45" s="188">
        <f>Input!$DI$26</f>
        <v>229599</v>
      </c>
      <c r="F45" s="189">
        <f>Input!$DJ$26</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Input!$DK$26</f>
        <v>0</v>
      </c>
      <c r="D48" s="188">
        <f>Input!$DL$26</f>
        <v>95753</v>
      </c>
      <c r="E48" s="188">
        <f>Input!$DM$26</f>
        <v>666516</v>
      </c>
      <c r="F48" s="189" t="str">
        <f>Input!$DN$26</f>
        <v>Angelina Comm College, Brasosport College, Sam Houston State, San Jacinto CommCollege - SBDC small business services to those affected by the pandemic</v>
      </c>
    </row>
    <row r="49" spans="1:6" ht="15.75">
      <c r="A49" s="211"/>
      <c r="B49" s="212" t="s">
        <v>965</v>
      </c>
      <c r="C49" s="213">
        <f>SUM(C48:C48)</f>
        <v>0</v>
      </c>
      <c r="D49" s="213">
        <f>SUM(D48:D48)</f>
        <v>95753</v>
      </c>
      <c r="E49" s="213">
        <f>SUM(E48:E48)</f>
        <v>666516</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Input!$DO$26</f>
        <v>1440661</v>
      </c>
      <c r="D52" s="188">
        <f>Input!$DP$26</f>
        <v>3269330</v>
      </c>
      <c r="E52" s="188">
        <f>Input!$DQ$26</f>
        <v>74063</v>
      </c>
      <c r="F52" s="189" t="str">
        <f>Input!$DR$26</f>
        <v>Required financial aid outreach, Shuttered Venue Operator Grants, Emergency leave for employees, vaccine campaigns and incentive programs, testing costs.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Input!$DS$26</f>
        <v>0</v>
      </c>
      <c r="D55" s="188">
        <f>Input!$DT$26</f>
        <v>3094632</v>
      </c>
      <c r="E55" s="188">
        <f>Input!$DU$26</f>
        <v>0</v>
      </c>
      <c r="F55" s="189">
        <f>Input!$DV$26</f>
        <v>0</v>
      </c>
    </row>
    <row r="56" spans="1:6" ht="15.75">
      <c r="A56" s="308" t="s">
        <v>986</v>
      </c>
      <c r="B56" s="191" t="s">
        <v>990</v>
      </c>
      <c r="C56" s="192">
        <f>Input!$DW$26</f>
        <v>0</v>
      </c>
      <c r="D56" s="192">
        <f>Input!$DX$26</f>
        <v>450</v>
      </c>
      <c r="E56" s="193"/>
      <c r="F56" s="194" t="str">
        <f>Input!$DY$26</f>
        <v>Unduplicated</v>
      </c>
    </row>
    <row r="57" spans="1:6" ht="31.5">
      <c r="A57" s="305" t="s">
        <v>1213</v>
      </c>
      <c r="B57" s="210" t="s">
        <v>991</v>
      </c>
      <c r="C57" s="187">
        <f>Input!$DZ$26</f>
        <v>0</v>
      </c>
      <c r="D57" s="188">
        <f>Input!$EA$26</f>
        <v>3178456</v>
      </c>
      <c r="E57" s="188">
        <f>Input!$EB$26</f>
        <v>0</v>
      </c>
      <c r="F57" s="189">
        <f>Input!$EC$26</f>
        <v>0</v>
      </c>
    </row>
    <row r="58" spans="1:6" ht="15.75">
      <c r="A58" s="308" t="s">
        <v>1213</v>
      </c>
      <c r="B58" s="191" t="s">
        <v>990</v>
      </c>
      <c r="C58" s="192">
        <f>Input!$ED$26</f>
        <v>0</v>
      </c>
      <c r="D58" s="192">
        <f>Input!$EE$26</f>
        <v>2017</v>
      </c>
      <c r="E58" s="193"/>
      <c r="F58" s="194" t="str">
        <f>Input!$EF$26</f>
        <v>Unduplicated</v>
      </c>
    </row>
    <row r="59" spans="1:6" ht="31.5">
      <c r="A59" s="305" t="s">
        <v>1214</v>
      </c>
      <c r="B59" s="210" t="s">
        <v>992</v>
      </c>
      <c r="C59" s="187">
        <f>Input!$EG$26</f>
        <v>0</v>
      </c>
      <c r="D59" s="188">
        <f>Input!$EH$26</f>
        <v>0</v>
      </c>
      <c r="E59" s="188">
        <f>Input!$EI$26</f>
        <v>0</v>
      </c>
      <c r="F59" s="189">
        <f>Input!$EJ$26</f>
        <v>0</v>
      </c>
    </row>
    <row r="60" spans="1:6" ht="15.75">
      <c r="A60" s="308" t="s">
        <v>1214</v>
      </c>
      <c r="B60" s="191" t="s">
        <v>990</v>
      </c>
      <c r="C60" s="192">
        <f>Input!$EK$26</f>
        <v>0</v>
      </c>
      <c r="D60" s="192">
        <f>Input!$EL$26</f>
        <v>0</v>
      </c>
      <c r="E60" s="193"/>
      <c r="F60" s="194">
        <f>Input!$EM$26</f>
        <v>0</v>
      </c>
    </row>
    <row r="61" spans="1:6" ht="15.75">
      <c r="A61" s="305"/>
      <c r="B61" s="197" t="s">
        <v>952</v>
      </c>
      <c r="C61" s="198">
        <f>C59+C57+C55</f>
        <v>0</v>
      </c>
      <c r="D61" s="198">
        <f t="shared" ref="D61:E62" si="4">D59+D57+D55</f>
        <v>6273088</v>
      </c>
      <c r="E61" s="198">
        <f t="shared" si="4"/>
        <v>0</v>
      </c>
      <c r="F61" s="189"/>
    </row>
    <row r="62" spans="1:6" ht="15.75">
      <c r="A62" s="308"/>
      <c r="B62" s="191" t="s">
        <v>953</v>
      </c>
      <c r="C62" s="219">
        <f>C60+C58+C56</f>
        <v>0</v>
      </c>
      <c r="D62" s="219">
        <f t="shared" si="4"/>
        <v>2467</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Input!$EN$26</f>
        <v>0</v>
      </c>
      <c r="D65" s="187">
        <f>Input!$EO$26</f>
        <v>0</v>
      </c>
      <c r="E65" s="187">
        <f>Input!$EP$26</f>
        <v>0</v>
      </c>
      <c r="F65" s="189">
        <f>Input!$EQ$26</f>
        <v>0</v>
      </c>
    </row>
    <row r="66" spans="1:6" ht="15.75">
      <c r="A66" s="202"/>
      <c r="B66" s="215"/>
      <c r="C66" s="220"/>
      <c r="D66" s="221"/>
      <c r="E66" s="222"/>
      <c r="F66" s="199"/>
    </row>
    <row r="67" spans="1:6" ht="15.75">
      <c r="A67" s="195"/>
      <c r="B67" s="223" t="s">
        <v>995</v>
      </c>
      <c r="C67" s="224">
        <f>C65+C61+C52+C49+C45+C42+C36+C29+C20</f>
        <v>36297147</v>
      </c>
      <c r="D67" s="224">
        <f t="shared" ref="D67:E67" si="5">D65+D61+D52+D49+D45+D42+D36+D29+D20</f>
        <v>94513598</v>
      </c>
      <c r="E67" s="224">
        <f t="shared" si="5"/>
        <v>970178</v>
      </c>
      <c r="F67" s="225"/>
    </row>
    <row r="68" spans="1:6" ht="15.75">
      <c r="A68" s="195"/>
      <c r="B68" s="223" t="s">
        <v>996</v>
      </c>
      <c r="C68" s="224">
        <f>C62+C21</f>
        <v>50200</v>
      </c>
      <c r="D68" s="224">
        <f>D62+D21</f>
        <v>32671</v>
      </c>
      <c r="E68" s="224"/>
      <c r="F68" s="225"/>
    </row>
    <row r="69" spans="1:6" ht="15.75">
      <c r="A69" s="226"/>
      <c r="B69" s="227"/>
      <c r="C69" s="228"/>
      <c r="D69" s="228"/>
      <c r="E69" s="228"/>
      <c r="F69" s="206"/>
    </row>
    <row r="70" spans="1:6" s="205" customFormat="1" ht="15.75">
      <c r="B70" s="229" t="s">
        <v>997</v>
      </c>
      <c r="C70" s="230">
        <f>'UH1 Fed'!D97</f>
        <v>36297147</v>
      </c>
      <c r="D70" s="231">
        <f>'UH1 Fed'!F97</f>
        <v>94513598</v>
      </c>
      <c r="E70" s="231">
        <f>'UH1 Fed'!G97</f>
        <v>970178</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36297147</v>
      </c>
      <c r="D76" s="235">
        <f>SUM(D6,D8,D10,D12,D14,D16,D18,)+SUM(D24:D28)+SUM(D32:D35)+SUM(D39:D41)+D45+D48+D52+SUM(D55,D57,D59)+D65</f>
        <v>94513598</v>
      </c>
      <c r="E76" s="235">
        <f>SUM(E6,E8,E10,E12,E14,E16,E18,)+SUM(E24:E28)+SUM(E32:E35)+SUM(E39:E41)+E45+E48+E52+SUM(E55,E57,E59)+E65</f>
        <v>970178</v>
      </c>
      <c r="F76" s="206"/>
    </row>
    <row r="77" spans="1:6" s="205" customFormat="1" ht="15.75">
      <c r="B77" s="232" t="s">
        <v>1001</v>
      </c>
      <c r="C77" s="236">
        <f>SUM(C7,C9,C11,C13,C15,C17,C19)+SUM(C56,C58,C60)</f>
        <v>50200</v>
      </c>
      <c r="D77" s="236">
        <f>SUM(D7,D9,D11,D13,D15,D17,D19)+SUM(D56,D58,D60)</f>
        <v>32671</v>
      </c>
      <c r="E77" s="217"/>
      <c r="F77" s="206"/>
    </row>
    <row r="78" spans="1:6" s="205" customFormat="1" ht="15.75">
      <c r="B78" s="232"/>
      <c r="C78" s="235">
        <f>SUM(C76:C77)</f>
        <v>36347347</v>
      </c>
      <c r="D78" s="235">
        <f>SUM(D76:D77)</f>
        <v>94546269</v>
      </c>
      <c r="E78" s="235">
        <f>SUM(E76:E77)</f>
        <v>970178</v>
      </c>
      <c r="F78" s="206"/>
    </row>
    <row r="79" spans="1:6" s="205" customFormat="1" ht="15.75">
      <c r="B79" s="232"/>
      <c r="C79" s="204"/>
      <c r="F79" s="206"/>
    </row>
    <row r="80" spans="1:6" s="205" customFormat="1" ht="15.75">
      <c r="B80" s="232"/>
      <c r="C80" s="204"/>
      <c r="D80" s="237">
        <f>D78+C78+E78</f>
        <v>131863794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59" priority="10">
      <formula>$C$71&lt;&gt;0</formula>
    </cfRule>
  </conditionalFormatting>
  <conditionalFormatting sqref="D71">
    <cfRule type="expression" dxfId="358" priority="8">
      <formula>$D$71&lt;&gt;0</formula>
    </cfRule>
  </conditionalFormatting>
  <conditionalFormatting sqref="E71">
    <cfRule type="expression" dxfId="357" priority="7">
      <formula>$E$71&lt;&gt;0</formula>
    </cfRule>
  </conditionalFormatting>
  <conditionalFormatting sqref="C73">
    <cfRule type="expression" dxfId="356" priority="5">
      <formula>$C$73&lt;&gt;""</formula>
    </cfRule>
  </conditionalFormatting>
  <conditionalFormatting sqref="D73">
    <cfRule type="expression" dxfId="355" priority="4">
      <formula>$D$73&lt;&gt;""</formula>
    </cfRule>
  </conditionalFormatting>
  <conditionalFormatting sqref="E73">
    <cfRule type="expression" dxfId="354" priority="3">
      <formula>$E$73&lt;&gt;""</formula>
    </cfRule>
  </conditionalFormatting>
  <conditionalFormatting sqref="F2">
    <cfRule type="expression" dxfId="353" priority="2">
      <formula>OR($C$71&lt;&gt;0,$D$71&lt;&gt;0,$E$71&lt;&gt;0)</formula>
    </cfRule>
  </conditionalFormatting>
  <conditionalFormatting sqref="F1">
    <cfRule type="expression" dxfId="35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CAB7-90A7-4E26-AD99-FDA9EF19885E}">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Input!$B$26</f>
        <v>University of Houston - Academic &amp; Health (A+H)</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Input!$EU$26</f>
        <v>18351642</v>
      </c>
      <c r="D5" s="247">
        <f>Input!$EV$26</f>
        <v>16149980</v>
      </c>
      <c r="E5" s="247">
        <f>Input!$EW$26</f>
        <v>0</v>
      </c>
      <c r="F5" s="247">
        <f>Input!$EX$26</f>
        <v>2201662</v>
      </c>
      <c r="G5" s="247">
        <f>Input!$EY$26</f>
        <v>0</v>
      </c>
      <c r="H5" s="248">
        <f>Input!$EZ$26</f>
        <v>0</v>
      </c>
    </row>
    <row r="6" spans="1:50">
      <c r="A6" s="245" t="s">
        <v>1008</v>
      </c>
      <c r="B6" s="246" t="s">
        <v>1010</v>
      </c>
      <c r="C6" s="247">
        <f>Input!$FA$26</f>
        <v>18351641</v>
      </c>
      <c r="D6" s="247">
        <f>Input!$FB$26</f>
        <v>16927005</v>
      </c>
      <c r="E6" s="247">
        <f>Input!$FC$26</f>
        <v>0</v>
      </c>
      <c r="F6" s="247">
        <f>Input!$FD$26</f>
        <v>1424636</v>
      </c>
      <c r="G6" s="247">
        <f>Input!$FE$26</f>
        <v>0</v>
      </c>
      <c r="H6" s="248">
        <f>Input!$FF$26</f>
        <v>0</v>
      </c>
    </row>
    <row r="7" spans="1:50">
      <c r="A7" s="245" t="s">
        <v>1008</v>
      </c>
      <c r="B7" s="246" t="s">
        <v>1011</v>
      </c>
      <c r="C7" s="247">
        <f>Input!$FG$26</f>
        <v>0</v>
      </c>
      <c r="D7" s="247">
        <f>Input!$FH$26</f>
        <v>0</v>
      </c>
      <c r="E7" s="247">
        <f>Input!$FI$26</f>
        <v>0</v>
      </c>
      <c r="F7" s="247">
        <f>Input!$FJ$26</f>
        <v>0</v>
      </c>
      <c r="G7" s="247">
        <f>Input!$FK$26</f>
        <v>0</v>
      </c>
      <c r="H7" s="248">
        <f>Input!$FL$26</f>
        <v>0</v>
      </c>
    </row>
    <row r="8" spans="1:50">
      <c r="A8" s="245" t="s">
        <v>1008</v>
      </c>
      <c r="B8" s="246" t="s">
        <v>1012</v>
      </c>
      <c r="C8" s="247">
        <f>Input!$FM$26</f>
        <v>0</v>
      </c>
      <c r="D8" s="247">
        <f>Input!$FN$26</f>
        <v>0</v>
      </c>
      <c r="E8" s="247">
        <f>Input!$FO$26</f>
        <v>0</v>
      </c>
      <c r="F8" s="247">
        <f>Input!$FP$26</f>
        <v>0</v>
      </c>
      <c r="G8" s="247">
        <f>Input!$FQ$26</f>
        <v>0</v>
      </c>
      <c r="H8" s="248">
        <f>Input!$FR$26</f>
        <v>0</v>
      </c>
    </row>
    <row r="9" spans="1:50">
      <c r="A9" s="245" t="s">
        <v>1008</v>
      </c>
      <c r="B9" s="246" t="s">
        <v>1013</v>
      </c>
      <c r="C9" s="247">
        <f>Input!$FS$26</f>
        <v>2860368</v>
      </c>
      <c r="D9" s="247">
        <f>Input!$FT$26</f>
        <v>2546211</v>
      </c>
      <c r="E9" s="247">
        <f>Input!$FU$26</f>
        <v>0</v>
      </c>
      <c r="F9" s="247">
        <f>Input!$FV$26</f>
        <v>320747</v>
      </c>
      <c r="G9" s="247">
        <f>Input!$FW$26</f>
        <v>0</v>
      </c>
      <c r="H9" s="248">
        <f>Input!$FX$26</f>
        <v>0</v>
      </c>
    </row>
    <row r="10" spans="1:50">
      <c r="A10" s="245" t="s">
        <v>1008</v>
      </c>
      <c r="B10" s="246" t="s">
        <v>1014</v>
      </c>
      <c r="C10" s="247">
        <f>Input!$FY$26</f>
        <v>0</v>
      </c>
      <c r="D10" s="247">
        <f>Input!$FZ$26</f>
        <v>0</v>
      </c>
      <c r="E10" s="247">
        <f>Input!$GA$26</f>
        <v>0</v>
      </c>
      <c r="F10" s="247">
        <f>Input!$GB$26</f>
        <v>0</v>
      </c>
      <c r="G10" s="247">
        <f>Input!$GC$26</f>
        <v>0</v>
      </c>
      <c r="H10" s="248">
        <f>Input!$GD$26</f>
        <v>0</v>
      </c>
    </row>
    <row r="11" spans="1:50">
      <c r="A11" s="245" t="s">
        <v>1008</v>
      </c>
      <c r="B11" s="246" t="s">
        <v>1015</v>
      </c>
      <c r="C11" s="247">
        <f>Input!$GE$26</f>
        <v>0</v>
      </c>
      <c r="D11" s="247">
        <f>Input!$GF$26</f>
        <v>0</v>
      </c>
      <c r="E11" s="247">
        <f>Input!$GG$26</f>
        <v>0</v>
      </c>
      <c r="F11" s="247">
        <f>Input!$GH$26</f>
        <v>0</v>
      </c>
      <c r="G11" s="247">
        <f>Input!$GI$26</f>
        <v>0</v>
      </c>
      <c r="H11" s="248">
        <f>Input!$GJ$26</f>
        <v>0</v>
      </c>
    </row>
    <row r="12" spans="1:50" ht="30">
      <c r="A12" s="245" t="s">
        <v>1008</v>
      </c>
      <c r="B12" s="246" t="s">
        <v>1016</v>
      </c>
      <c r="C12" s="247">
        <f>Input!$GK$26</f>
        <v>0</v>
      </c>
      <c r="D12" s="247">
        <f>Input!$GL$26</f>
        <v>0</v>
      </c>
      <c r="E12" s="247">
        <f>Input!$GM$26</f>
        <v>0</v>
      </c>
      <c r="F12" s="247">
        <f>Input!$GN$26</f>
        <v>0</v>
      </c>
      <c r="G12" s="247">
        <f>Input!$GO$26</f>
        <v>0</v>
      </c>
      <c r="H12" s="248">
        <f>Input!$GP$26</f>
        <v>0</v>
      </c>
    </row>
    <row r="13" spans="1:50">
      <c r="A13" s="245" t="s">
        <v>1008</v>
      </c>
      <c r="B13" s="246" t="s">
        <v>1017</v>
      </c>
      <c r="C13" s="247">
        <f>Input!$GQ$26</f>
        <v>0</v>
      </c>
      <c r="D13" s="247">
        <f>Input!$GR$26</f>
        <v>0</v>
      </c>
      <c r="E13" s="247">
        <f>Input!$GS$26</f>
        <v>0</v>
      </c>
      <c r="F13" s="247">
        <f>Input!$GT$26</f>
        <v>0</v>
      </c>
      <c r="G13" s="247">
        <f>Input!$GU$26</f>
        <v>0</v>
      </c>
      <c r="H13" s="248">
        <f>Input!$GV$26</f>
        <v>0</v>
      </c>
    </row>
    <row r="14" spans="1:50">
      <c r="A14" s="245" t="s">
        <v>1008</v>
      </c>
      <c r="B14" s="246" t="s">
        <v>1018</v>
      </c>
      <c r="C14" s="247">
        <f>Input!$GW$26</f>
        <v>0</v>
      </c>
      <c r="D14" s="247">
        <f>Input!$GX$26</f>
        <v>0</v>
      </c>
      <c r="E14" s="247">
        <f>Input!$GY$26</f>
        <v>6273088</v>
      </c>
      <c r="F14" s="247">
        <f>Input!$GZ$26</f>
        <v>6273088</v>
      </c>
      <c r="G14" s="247">
        <f>Input!$HA$26</f>
        <v>0</v>
      </c>
      <c r="H14" s="248">
        <f>Input!$HB$26</f>
        <v>0</v>
      </c>
    </row>
    <row r="15" spans="1:50">
      <c r="A15" s="245" t="s">
        <v>1008</v>
      </c>
      <c r="B15" s="249" t="str">
        <f>Input!$HC$26</f>
        <v>Sponsored research programs</v>
      </c>
      <c r="C15" s="247">
        <f>Input!$HD$26</f>
        <v>4065299</v>
      </c>
      <c r="D15" s="247">
        <f>Input!$HE$26</f>
        <v>673951</v>
      </c>
      <c r="E15" s="247">
        <f>Input!$HF$26</f>
        <v>53010</v>
      </c>
      <c r="F15" s="247">
        <f>Input!$HG$26</f>
        <v>1096680</v>
      </c>
      <c r="G15" s="247">
        <f>Input!$HH$26</f>
        <v>896115</v>
      </c>
      <c r="H15" s="248">
        <f>Input!$HI$26</f>
        <v>0</v>
      </c>
    </row>
    <row r="16" spans="1:50">
      <c r="A16" s="245" t="s">
        <v>1008</v>
      </c>
      <c r="B16" s="249" t="str">
        <f>Input!$HJ$26</f>
        <v>Shuttered Venue Operators Grant</v>
      </c>
      <c r="C16" s="247">
        <f>Input!$HK$26</f>
        <v>0</v>
      </c>
      <c r="D16" s="247">
        <f>Input!$HL$26</f>
        <v>0</v>
      </c>
      <c r="E16" s="247">
        <f>Input!$HM$26</f>
        <v>534114</v>
      </c>
      <c r="F16" s="247">
        <f>Input!$HN$26</f>
        <v>287594</v>
      </c>
      <c r="G16" s="247">
        <f>Input!$HO$26</f>
        <v>74063</v>
      </c>
      <c r="H16" s="248">
        <f>Input!$HP$26</f>
        <v>0</v>
      </c>
    </row>
    <row r="17" spans="1:50">
      <c r="A17" s="245" t="s">
        <v>1008</v>
      </c>
      <c r="B17" s="249">
        <f>Input!$HQ$26</f>
        <v>0</v>
      </c>
      <c r="C17" s="247">
        <f>Input!$HR$26</f>
        <v>0</v>
      </c>
      <c r="D17" s="247">
        <f>Input!$HS$26</f>
        <v>0</v>
      </c>
      <c r="E17" s="247">
        <f>Input!$HT$26</f>
        <v>0</v>
      </c>
      <c r="F17" s="247">
        <f>Input!$HU$26</f>
        <v>0</v>
      </c>
      <c r="G17" s="247">
        <f>Input!$HV$26</f>
        <v>0</v>
      </c>
      <c r="H17" s="248">
        <f>Input!$HW$26</f>
        <v>0</v>
      </c>
    </row>
    <row r="18" spans="1:50">
      <c r="A18" s="245" t="s">
        <v>1008</v>
      </c>
      <c r="B18" s="246" t="s">
        <v>1019</v>
      </c>
      <c r="C18" s="247">
        <f>Input!$HX$26</f>
        <v>0</v>
      </c>
      <c r="D18" s="247">
        <f>Input!$HY$26</f>
        <v>0</v>
      </c>
      <c r="E18" s="247">
        <f>Input!$HZ$26</f>
        <v>0</v>
      </c>
      <c r="F18" s="247">
        <f>Input!$IA$26</f>
        <v>0</v>
      </c>
      <c r="G18" s="247">
        <f>Input!$IB$26</f>
        <v>0</v>
      </c>
      <c r="H18" s="248">
        <f>Input!$IC$26</f>
        <v>0</v>
      </c>
    </row>
    <row r="19" spans="1:50" s="254" customFormat="1">
      <c r="A19" s="241" t="s">
        <v>1008</v>
      </c>
      <c r="B19" s="250" t="s">
        <v>1020</v>
      </c>
      <c r="C19" s="251">
        <f>SUM(C5:C18)</f>
        <v>43628950</v>
      </c>
      <c r="D19" s="251">
        <f t="shared" ref="D19:G19" si="0">SUM(D5:D18)</f>
        <v>36297147</v>
      </c>
      <c r="E19" s="251">
        <f t="shared" si="0"/>
        <v>6860212</v>
      </c>
      <c r="F19" s="251">
        <f t="shared" si="0"/>
        <v>11604407</v>
      </c>
      <c r="G19" s="251">
        <f t="shared" si="0"/>
        <v>970178</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Input!$ID$26</f>
        <v>0</v>
      </c>
      <c r="D21" s="247">
        <f>Input!$IE$26</f>
        <v>0</v>
      </c>
      <c r="E21" s="247">
        <f>Input!$IF$26</f>
        <v>18351642</v>
      </c>
      <c r="F21" s="247">
        <f>Input!$IG$26</f>
        <v>17717903</v>
      </c>
      <c r="G21" s="247">
        <f>Input!$IH$26</f>
        <v>0</v>
      </c>
      <c r="H21" s="248">
        <f>Input!$II$26</f>
        <v>0</v>
      </c>
    </row>
    <row r="22" spans="1:50">
      <c r="A22" s="245" t="s">
        <v>1021</v>
      </c>
      <c r="B22" s="246" t="s">
        <v>1010</v>
      </c>
      <c r="C22" s="247">
        <f>Input!$IJ$26</f>
        <v>0</v>
      </c>
      <c r="D22" s="247">
        <f>Input!$IK$26</f>
        <v>0</v>
      </c>
      <c r="E22" s="247">
        <f>Input!$IL$26</f>
        <v>43452885</v>
      </c>
      <c r="F22" s="247">
        <f>Input!$IM$26</f>
        <v>43452885</v>
      </c>
      <c r="G22" s="247">
        <f>Input!$IN$26</f>
        <v>0</v>
      </c>
      <c r="H22" s="248">
        <f>Input!$IO$26</f>
        <v>0</v>
      </c>
    </row>
    <row r="23" spans="1:50">
      <c r="A23" s="245" t="s">
        <v>1021</v>
      </c>
      <c r="B23" s="246" t="s">
        <v>1011</v>
      </c>
      <c r="C23" s="247">
        <f>Input!$IP$26</f>
        <v>0</v>
      </c>
      <c r="D23" s="247">
        <f>Input!$IQ$26</f>
        <v>0</v>
      </c>
      <c r="E23" s="247">
        <f>Input!$IR$26</f>
        <v>0</v>
      </c>
      <c r="F23" s="247">
        <f>Input!$IS$26</f>
        <v>0</v>
      </c>
      <c r="G23" s="247">
        <f>Input!$IT$26</f>
        <v>0</v>
      </c>
      <c r="H23" s="248">
        <f>Input!$IU$26</f>
        <v>0</v>
      </c>
    </row>
    <row r="24" spans="1:50">
      <c r="A24" s="245" t="s">
        <v>1021</v>
      </c>
      <c r="B24" s="246" t="s">
        <v>1012</v>
      </c>
      <c r="C24" s="247">
        <f>Input!$IV$26</f>
        <v>0</v>
      </c>
      <c r="D24" s="247">
        <f>Input!$IW$26</f>
        <v>0</v>
      </c>
      <c r="E24" s="247">
        <f>Input!$IX$26</f>
        <v>0</v>
      </c>
      <c r="F24" s="247">
        <f>Input!$IY$26</f>
        <v>0</v>
      </c>
      <c r="G24" s="247">
        <f>Input!$IZ$26</f>
        <v>0</v>
      </c>
      <c r="H24" s="248">
        <f>Input!$JA$26</f>
        <v>0</v>
      </c>
    </row>
    <row r="25" spans="1:50">
      <c r="A25" s="245" t="s">
        <v>1021</v>
      </c>
      <c r="B25" s="246" t="s">
        <v>1013</v>
      </c>
      <c r="C25" s="247">
        <f>Input!$JB$26</f>
        <v>0</v>
      </c>
      <c r="D25" s="247">
        <f>Input!$JC$26</f>
        <v>0</v>
      </c>
      <c r="E25" s="247">
        <f>Input!$JD$26</f>
        <v>4209803</v>
      </c>
      <c r="F25" s="247">
        <f>Input!$JE$26</f>
        <v>4209803</v>
      </c>
      <c r="G25" s="247">
        <f>Input!$JF$26</f>
        <v>0</v>
      </c>
      <c r="H25" s="248">
        <f>Input!$JG$26</f>
        <v>0</v>
      </c>
    </row>
    <row r="26" spans="1:50">
      <c r="A26" s="245" t="s">
        <v>1021</v>
      </c>
      <c r="B26" s="246" t="s">
        <v>1014</v>
      </c>
      <c r="C26" s="247">
        <f>Input!$JH$26</f>
        <v>0</v>
      </c>
      <c r="D26" s="247">
        <f>Input!$JI$26</f>
        <v>0</v>
      </c>
      <c r="E26" s="247">
        <f>Input!$JJ$26</f>
        <v>0</v>
      </c>
      <c r="F26" s="247">
        <f>Input!$JK$26</f>
        <v>0</v>
      </c>
      <c r="G26" s="247">
        <f>Input!$JL$26</f>
        <v>0</v>
      </c>
      <c r="H26" s="248">
        <f>Input!$JM$26</f>
        <v>0</v>
      </c>
    </row>
    <row r="27" spans="1:50">
      <c r="A27" s="245" t="s">
        <v>1021</v>
      </c>
      <c r="B27" s="246" t="s">
        <v>1023</v>
      </c>
      <c r="C27" s="247">
        <f>Input!$JN$26</f>
        <v>0</v>
      </c>
      <c r="D27" s="247">
        <f>Input!$JO$26</f>
        <v>0</v>
      </c>
      <c r="E27" s="247">
        <f>Input!$JP$26</f>
        <v>0</v>
      </c>
      <c r="F27" s="247">
        <f>Input!$JQ$26</f>
        <v>0</v>
      </c>
      <c r="G27" s="247">
        <f>Input!$JR$26</f>
        <v>0</v>
      </c>
      <c r="H27" s="248">
        <f>Input!$JS$26</f>
        <v>0</v>
      </c>
    </row>
    <row r="28" spans="1:50" ht="30">
      <c r="A28" s="245" t="s">
        <v>1021</v>
      </c>
      <c r="B28" s="246" t="s">
        <v>1024</v>
      </c>
      <c r="C28" s="247">
        <f>Input!$JT$26</f>
        <v>0</v>
      </c>
      <c r="D28" s="247">
        <f>Input!$JU$26</f>
        <v>0</v>
      </c>
      <c r="E28" s="247">
        <f>Input!$JV$26</f>
        <v>0</v>
      </c>
      <c r="F28" s="247">
        <f>Input!$JW$26</f>
        <v>0</v>
      </c>
      <c r="G28" s="247">
        <f>Input!$JX$26</f>
        <v>0</v>
      </c>
      <c r="H28" s="248">
        <f>Input!$JY$26</f>
        <v>0</v>
      </c>
    </row>
    <row r="29" spans="1:50">
      <c r="A29" s="245" t="s">
        <v>1021</v>
      </c>
      <c r="B29" s="246" t="s">
        <v>1025</v>
      </c>
      <c r="C29" s="247">
        <f>Input!$JZ$26</f>
        <v>0</v>
      </c>
      <c r="D29" s="247">
        <f>Input!$KA$26</f>
        <v>0</v>
      </c>
      <c r="E29" s="247">
        <f>Input!$KB$26</f>
        <v>0</v>
      </c>
      <c r="F29" s="247">
        <f>Input!$KC$26</f>
        <v>0</v>
      </c>
      <c r="G29" s="247">
        <f>Input!$KD$26</f>
        <v>0</v>
      </c>
      <c r="H29" s="248">
        <f>Input!$KE$26</f>
        <v>0</v>
      </c>
    </row>
    <row r="30" spans="1:50">
      <c r="A30" s="245" t="s">
        <v>1021</v>
      </c>
      <c r="B30" s="249">
        <f>Input!$KF$26</f>
        <v>0</v>
      </c>
      <c r="C30" s="247">
        <f>Input!$KG$26</f>
        <v>0</v>
      </c>
      <c r="D30" s="247">
        <f>Input!$KH$26</f>
        <v>0</v>
      </c>
      <c r="E30" s="247">
        <f>Input!$KI$26</f>
        <v>0</v>
      </c>
      <c r="F30" s="247">
        <f>Input!$KJ$26</f>
        <v>0</v>
      </c>
      <c r="G30" s="247">
        <f>Input!$KK$26</f>
        <v>0</v>
      </c>
      <c r="H30" s="248">
        <f>Input!$KL$26</f>
        <v>0</v>
      </c>
    </row>
    <row r="31" spans="1:50">
      <c r="A31" s="245" t="s">
        <v>1021</v>
      </c>
      <c r="B31" s="249">
        <f>Input!$KM$26</f>
        <v>0</v>
      </c>
      <c r="C31" s="247">
        <f>Input!$KN$26</f>
        <v>0</v>
      </c>
      <c r="D31" s="247">
        <f>Input!$KO$26</f>
        <v>0</v>
      </c>
      <c r="E31" s="247">
        <f>Input!$KP$26</f>
        <v>0</v>
      </c>
      <c r="F31" s="247">
        <f>Input!$KQ$26</f>
        <v>0</v>
      </c>
      <c r="G31" s="247">
        <f>Input!$KR$26</f>
        <v>0</v>
      </c>
      <c r="H31" s="248">
        <f>Input!$KS$26</f>
        <v>0</v>
      </c>
    </row>
    <row r="32" spans="1:50">
      <c r="A32" s="245" t="s">
        <v>1021</v>
      </c>
      <c r="B32" s="249">
        <f>Input!$KT$26</f>
        <v>0</v>
      </c>
      <c r="C32" s="247">
        <f>Input!$KU$26</f>
        <v>0</v>
      </c>
      <c r="D32" s="247">
        <f>Input!$KV$26</f>
        <v>0</v>
      </c>
      <c r="E32" s="247">
        <f>Input!$KW$26</f>
        <v>0</v>
      </c>
      <c r="F32" s="247">
        <f>Input!$KX$26</f>
        <v>0</v>
      </c>
      <c r="G32" s="247">
        <f>Input!$KY$26</f>
        <v>0</v>
      </c>
      <c r="H32" s="248">
        <f>Input!$KZ$26</f>
        <v>0</v>
      </c>
    </row>
    <row r="33" spans="1:50">
      <c r="A33" s="245" t="s">
        <v>1021</v>
      </c>
      <c r="B33" s="246" t="s">
        <v>1019</v>
      </c>
      <c r="C33" s="247">
        <f>Input!$LA$26</f>
        <v>0</v>
      </c>
      <c r="D33" s="247">
        <f>Input!$LB$26</f>
        <v>0</v>
      </c>
      <c r="E33" s="247">
        <f>Input!$LC$26</f>
        <v>0</v>
      </c>
      <c r="F33" s="247">
        <f>Input!$LD$26</f>
        <v>0</v>
      </c>
      <c r="G33" s="247">
        <f>Input!$LE$26</f>
        <v>0</v>
      </c>
      <c r="H33" s="248">
        <f>Input!$LF$26</f>
        <v>0</v>
      </c>
    </row>
    <row r="34" spans="1:50" s="257" customFormat="1">
      <c r="A34" s="241" t="s">
        <v>1021</v>
      </c>
      <c r="B34" s="250" t="s">
        <v>1026</v>
      </c>
      <c r="C34" s="251">
        <f>SUM(C21:C33)</f>
        <v>0</v>
      </c>
      <c r="D34" s="251">
        <f t="shared" ref="D34:G34" si="1">SUM(D21:D33)</f>
        <v>0</v>
      </c>
      <c r="E34" s="251">
        <f t="shared" si="1"/>
        <v>66014330</v>
      </c>
      <c r="F34" s="251">
        <f t="shared" si="1"/>
        <v>65380591</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Input!$LG$26</f>
        <v>0</v>
      </c>
      <c r="D36" s="247">
        <f>Input!$LH$26</f>
        <v>0</v>
      </c>
      <c r="E36" s="247">
        <f>Input!$LI$26</f>
        <v>54713989</v>
      </c>
      <c r="F36" s="247">
        <f>Input!$LJ$26</f>
        <v>0</v>
      </c>
      <c r="G36" s="247">
        <f>Input!$LK$26</f>
        <v>0</v>
      </c>
      <c r="H36" s="248">
        <f>Input!$LL$26</f>
        <v>0</v>
      </c>
    </row>
    <row r="37" spans="1:50">
      <c r="A37" s="245" t="s">
        <v>1027</v>
      </c>
      <c r="B37" s="246" t="s">
        <v>1010</v>
      </c>
      <c r="C37" s="247">
        <f>Input!$LM$26</f>
        <v>0</v>
      </c>
      <c r="D37" s="247">
        <f>Input!$LN$26</f>
        <v>0</v>
      </c>
      <c r="E37" s="247">
        <f>Input!$LO$26</f>
        <v>54236321</v>
      </c>
      <c r="F37" s="247">
        <f>Input!$LP$26</f>
        <v>10333358</v>
      </c>
      <c r="G37" s="247">
        <f>Input!$LQ$26</f>
        <v>0</v>
      </c>
      <c r="H37" s="248">
        <f>Input!$LR$26</f>
        <v>0</v>
      </c>
    </row>
    <row r="38" spans="1:50">
      <c r="A38" s="245" t="s">
        <v>1027</v>
      </c>
      <c r="B38" s="246" t="s">
        <v>1011</v>
      </c>
      <c r="C38" s="247">
        <f>Input!$LS$26</f>
        <v>0</v>
      </c>
      <c r="D38" s="247">
        <f>Input!$LT$26</f>
        <v>0</v>
      </c>
      <c r="E38" s="247">
        <f>Input!$LU$26</f>
        <v>0</v>
      </c>
      <c r="F38" s="247">
        <f>Input!$LV$26</f>
        <v>0</v>
      </c>
      <c r="G38" s="247">
        <f>Input!$LW$26</f>
        <v>0</v>
      </c>
      <c r="H38" s="248">
        <f>Input!$LX$26</f>
        <v>0</v>
      </c>
    </row>
    <row r="39" spans="1:50">
      <c r="A39" s="245" t="s">
        <v>1027</v>
      </c>
      <c r="B39" s="246" t="s">
        <v>1012</v>
      </c>
      <c r="C39" s="247">
        <f>Input!$LY$26</f>
        <v>0</v>
      </c>
      <c r="D39" s="247">
        <f>Input!$LZ$26</f>
        <v>0</v>
      </c>
      <c r="E39" s="247">
        <f>Input!$MA$26</f>
        <v>0</v>
      </c>
      <c r="F39" s="247">
        <f>Input!$MB$26</f>
        <v>0</v>
      </c>
      <c r="G39" s="247">
        <f>Input!$MC$26</f>
        <v>0</v>
      </c>
      <c r="H39" s="248">
        <f>Input!$MD$26</f>
        <v>0</v>
      </c>
    </row>
    <row r="40" spans="1:50">
      <c r="A40" s="245" t="s">
        <v>1027</v>
      </c>
      <c r="B40" s="246" t="s">
        <v>1013</v>
      </c>
      <c r="C40" s="247">
        <f>Input!$ME$26</f>
        <v>0</v>
      </c>
      <c r="D40" s="247">
        <f>Input!$MF$26</f>
        <v>0</v>
      </c>
      <c r="E40" s="247">
        <f>Input!$MG$26</f>
        <v>7195242</v>
      </c>
      <c r="F40" s="247">
        <f>Input!$MH$26</f>
        <v>7195242</v>
      </c>
      <c r="G40" s="247">
        <f>Input!$MI$26</f>
        <v>0</v>
      </c>
      <c r="H40" s="248">
        <f>Input!$MJ$26</f>
        <v>0</v>
      </c>
    </row>
    <row r="41" spans="1:50">
      <c r="A41" s="245" t="s">
        <v>1027</v>
      </c>
      <c r="B41" s="246" t="s">
        <v>1014</v>
      </c>
      <c r="C41" s="247">
        <f>Input!$MK$26</f>
        <v>0</v>
      </c>
      <c r="D41" s="247">
        <f>Input!$ML$26</f>
        <v>0</v>
      </c>
      <c r="E41" s="247">
        <f>Input!$MM$26</f>
        <v>0</v>
      </c>
      <c r="F41" s="247">
        <f>Input!$MN$26</f>
        <v>0</v>
      </c>
      <c r="G41" s="247">
        <f>Input!$MO$26</f>
        <v>0</v>
      </c>
      <c r="H41" s="248">
        <f>Input!$MP$26</f>
        <v>0</v>
      </c>
    </row>
    <row r="42" spans="1:50">
      <c r="A42" s="245" t="s">
        <v>1027</v>
      </c>
      <c r="B42" s="246" t="s">
        <v>1023</v>
      </c>
      <c r="C42" s="247">
        <f>Input!$MQ$26</f>
        <v>0</v>
      </c>
      <c r="D42" s="247">
        <f>Input!$MR$26</f>
        <v>0</v>
      </c>
      <c r="E42" s="247">
        <f>Input!$MS$26</f>
        <v>0</v>
      </c>
      <c r="F42" s="247">
        <f>Input!$MT$26</f>
        <v>0</v>
      </c>
      <c r="G42" s="247">
        <f>Input!$MU$26</f>
        <v>0</v>
      </c>
      <c r="H42" s="248">
        <f>Input!$MV$26</f>
        <v>0</v>
      </c>
    </row>
    <row r="43" spans="1:50">
      <c r="A43" s="245" t="s">
        <v>1027</v>
      </c>
      <c r="B43" s="246" t="s">
        <v>1028</v>
      </c>
      <c r="C43" s="247">
        <f>Input!$MW$26</f>
        <v>0</v>
      </c>
      <c r="D43" s="247">
        <f>Input!$MX$26</f>
        <v>0</v>
      </c>
      <c r="E43" s="247">
        <f>Input!$MY$26</f>
        <v>0</v>
      </c>
      <c r="F43" s="247">
        <f>Input!$MZ$26</f>
        <v>0</v>
      </c>
      <c r="G43" s="247">
        <f>Input!$NA$26</f>
        <v>0</v>
      </c>
      <c r="H43" s="248">
        <f>Input!$NB$26</f>
        <v>0</v>
      </c>
    </row>
    <row r="44" spans="1:50">
      <c r="A44" s="245" t="s">
        <v>1027</v>
      </c>
      <c r="B44" s="249">
        <f>Input!$NC$26</f>
        <v>0</v>
      </c>
      <c r="C44" s="247">
        <f>Input!$ND$26</f>
        <v>0</v>
      </c>
      <c r="D44" s="247">
        <f>Input!$NE$26</f>
        <v>0</v>
      </c>
      <c r="E44" s="247">
        <f>Input!$NF$26</f>
        <v>0</v>
      </c>
      <c r="F44" s="247">
        <f>Input!$NG$26</f>
        <v>0</v>
      </c>
      <c r="G44" s="247">
        <f>Input!$NH$26</f>
        <v>0</v>
      </c>
      <c r="H44" s="248">
        <f>Input!$NI$26</f>
        <v>0</v>
      </c>
    </row>
    <row r="45" spans="1:50">
      <c r="A45" s="245" t="s">
        <v>1027</v>
      </c>
      <c r="B45" s="249">
        <f>Input!$NJ$26</f>
        <v>0</v>
      </c>
      <c r="C45" s="247">
        <f>Input!$NK$26</f>
        <v>0</v>
      </c>
      <c r="D45" s="247">
        <f>Input!$NL$26</f>
        <v>0</v>
      </c>
      <c r="E45" s="247">
        <f>Input!$NM$26</f>
        <v>0</v>
      </c>
      <c r="F45" s="247">
        <f>Input!$NN$26</f>
        <v>0</v>
      </c>
      <c r="G45" s="247">
        <f>Input!$NO$26</f>
        <v>0</v>
      </c>
      <c r="H45" s="248">
        <f>Input!$NP$26</f>
        <v>0</v>
      </c>
    </row>
    <row r="46" spans="1:50">
      <c r="A46" s="245" t="s">
        <v>1027</v>
      </c>
      <c r="B46" s="249">
        <f>Input!$NQ$26</f>
        <v>0</v>
      </c>
      <c r="C46" s="247">
        <f>Input!$NR$26</f>
        <v>0</v>
      </c>
      <c r="D46" s="247">
        <f>Input!$NS$26</f>
        <v>0</v>
      </c>
      <c r="E46" s="247">
        <f>Input!$NT$26</f>
        <v>0</v>
      </c>
      <c r="F46" s="247">
        <f>Input!$NU$26</f>
        <v>0</v>
      </c>
      <c r="G46" s="247">
        <f>Input!$NV$26</f>
        <v>0</v>
      </c>
      <c r="H46" s="248">
        <f>Input!$NW$26</f>
        <v>0</v>
      </c>
    </row>
    <row r="47" spans="1:50">
      <c r="A47" s="245" t="s">
        <v>1027</v>
      </c>
      <c r="B47" s="249">
        <f>Input!$NX$26</f>
        <v>0</v>
      </c>
      <c r="C47" s="247">
        <f>Input!$NY$26</f>
        <v>0</v>
      </c>
      <c r="D47" s="247">
        <f>Input!$NZ$26</f>
        <v>0</v>
      </c>
      <c r="E47" s="247">
        <f>Input!$OA$26</f>
        <v>0</v>
      </c>
      <c r="F47" s="247">
        <f>Input!$OB$26</f>
        <v>0</v>
      </c>
      <c r="G47" s="247">
        <f>Input!$OC$26</f>
        <v>0</v>
      </c>
      <c r="H47" s="248">
        <f>Input!$OD$26</f>
        <v>0</v>
      </c>
    </row>
    <row r="48" spans="1:50">
      <c r="A48" s="245" t="s">
        <v>1027</v>
      </c>
      <c r="B48" s="246" t="s">
        <v>1019</v>
      </c>
      <c r="C48" s="247">
        <f>Input!$OE$26</f>
        <v>0</v>
      </c>
      <c r="D48" s="247">
        <f>Input!$OF$26</f>
        <v>0</v>
      </c>
      <c r="E48" s="247">
        <f>Input!$OG$26</f>
        <v>0</v>
      </c>
      <c r="F48" s="247">
        <f>Input!$OH$26</f>
        <v>0</v>
      </c>
      <c r="G48" s="247">
        <f>Input!$OI$26</f>
        <v>0</v>
      </c>
      <c r="H48" s="248">
        <f>Input!$OJ$26</f>
        <v>0</v>
      </c>
    </row>
    <row r="49" spans="1:50" s="257" customFormat="1">
      <c r="A49" s="241" t="s">
        <v>1027</v>
      </c>
      <c r="B49" s="250" t="s">
        <v>1029</v>
      </c>
      <c r="C49" s="251">
        <f>SUM(C36:C48)</f>
        <v>0</v>
      </c>
      <c r="D49" s="251">
        <f t="shared" ref="D49:G49" si="2">SUM(D36:D48)</f>
        <v>0</v>
      </c>
      <c r="E49" s="251">
        <f t="shared" si="2"/>
        <v>116145552</v>
      </c>
      <c r="F49" s="251">
        <f t="shared" si="2"/>
        <v>17528600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Input!$OK$26</f>
        <v>0</v>
      </c>
      <c r="C51" s="247">
        <f>Input!$OL$26</f>
        <v>0</v>
      </c>
      <c r="D51" s="247">
        <f>Input!$OM$26</f>
        <v>0</v>
      </c>
      <c r="E51" s="247">
        <f>Input!$ON$26</f>
        <v>0</v>
      </c>
      <c r="F51" s="247">
        <f>Input!$OO$26</f>
        <v>0</v>
      </c>
      <c r="G51" s="247">
        <f>Input!$OP$26</f>
        <v>0</v>
      </c>
      <c r="H51" s="248">
        <f>Input!$OQ$26</f>
        <v>0</v>
      </c>
    </row>
    <row r="52" spans="1:50">
      <c r="A52" s="245" t="s">
        <v>1030</v>
      </c>
      <c r="B52" s="249">
        <f>Input!$OR$26</f>
        <v>0</v>
      </c>
      <c r="C52" s="247">
        <f>Input!$OS$26</f>
        <v>0</v>
      </c>
      <c r="D52" s="247">
        <f>Input!$OT$26</f>
        <v>0</v>
      </c>
      <c r="E52" s="247">
        <f>Input!$OU$26</f>
        <v>0</v>
      </c>
      <c r="F52" s="247">
        <f>Input!$OV$26</f>
        <v>0</v>
      </c>
      <c r="G52" s="247">
        <f>Input!$OW$26</f>
        <v>0</v>
      </c>
      <c r="H52" s="248">
        <f>Input!$OX$26</f>
        <v>0</v>
      </c>
    </row>
    <row r="53" spans="1:50">
      <c r="A53" s="245" t="s">
        <v>1030</v>
      </c>
      <c r="B53" s="249">
        <f>Input!$OY$26</f>
        <v>0</v>
      </c>
      <c r="C53" s="247">
        <f>Input!$OZ$26</f>
        <v>0</v>
      </c>
      <c r="D53" s="247">
        <f>Input!$PA$26</f>
        <v>0</v>
      </c>
      <c r="E53" s="247">
        <f>Input!$PB$26</f>
        <v>0</v>
      </c>
      <c r="F53" s="247">
        <f>Input!$PC$26</f>
        <v>0</v>
      </c>
      <c r="G53" s="247">
        <f>Input!$PD$26</f>
        <v>0</v>
      </c>
      <c r="H53" s="248">
        <f>Input!$PE$26</f>
        <v>0</v>
      </c>
    </row>
    <row r="54" spans="1:50">
      <c r="A54" s="245" t="s">
        <v>1030</v>
      </c>
      <c r="B54" s="249">
        <f>Input!$PF$26</f>
        <v>0</v>
      </c>
      <c r="C54" s="247">
        <f>Input!$PG$26</f>
        <v>0</v>
      </c>
      <c r="D54" s="247">
        <f>Input!$PH$26</f>
        <v>0</v>
      </c>
      <c r="E54" s="247">
        <f>Input!$PI$26</f>
        <v>0</v>
      </c>
      <c r="F54" s="247">
        <f>Input!$PJ$26</f>
        <v>0</v>
      </c>
      <c r="G54" s="247">
        <f>Input!$PK$26</f>
        <v>0</v>
      </c>
      <c r="H54" s="248">
        <f>Input!$PL$26</f>
        <v>0</v>
      </c>
    </row>
    <row r="55" spans="1:50">
      <c r="A55" s="245" t="s">
        <v>1030</v>
      </c>
      <c r="B55" s="249">
        <f>Input!$PM$26</f>
        <v>0</v>
      </c>
      <c r="C55" s="247">
        <f>Input!$PN$26</f>
        <v>0</v>
      </c>
      <c r="D55" s="247">
        <f>Input!$PO$26</f>
        <v>0</v>
      </c>
      <c r="E55" s="247">
        <f>Input!$PP$26</f>
        <v>0</v>
      </c>
      <c r="F55" s="247">
        <f>Input!$PQ$26</f>
        <v>0</v>
      </c>
      <c r="G55" s="247">
        <f>Input!$PR$26</f>
        <v>0</v>
      </c>
      <c r="H55" s="248">
        <f>Input!$PS$26</f>
        <v>0</v>
      </c>
    </row>
    <row r="56" spans="1:50">
      <c r="A56" s="245" t="s">
        <v>1030</v>
      </c>
      <c r="B56" s="249">
        <f>Input!$PT$26</f>
        <v>0</v>
      </c>
      <c r="C56" s="247">
        <f>Input!$PU$26</f>
        <v>0</v>
      </c>
      <c r="D56" s="247">
        <f>Input!$PV$26</f>
        <v>0</v>
      </c>
      <c r="E56" s="247">
        <f>Input!$PW$26</f>
        <v>0</v>
      </c>
      <c r="F56" s="247">
        <f>Input!$PX$26</f>
        <v>0</v>
      </c>
      <c r="G56" s="247">
        <f>Input!$PY$26</f>
        <v>0</v>
      </c>
      <c r="H56" s="248">
        <f>Input!$PZ$26</f>
        <v>0</v>
      </c>
    </row>
    <row r="57" spans="1:50">
      <c r="A57" s="245" t="s">
        <v>1030</v>
      </c>
      <c r="B57" s="249">
        <f>Input!$QA$26</f>
        <v>0</v>
      </c>
      <c r="C57" s="247">
        <f>Input!$QB$26</f>
        <v>0</v>
      </c>
      <c r="D57" s="247">
        <f>Input!$QC$26</f>
        <v>0</v>
      </c>
      <c r="E57" s="247">
        <f>Input!$QD$26</f>
        <v>0</v>
      </c>
      <c r="F57" s="247">
        <f>Input!$QE$26</f>
        <v>0</v>
      </c>
      <c r="G57" s="247">
        <f>Input!$QF$26</f>
        <v>0</v>
      </c>
      <c r="H57" s="248">
        <f>Input!$QG$26</f>
        <v>0</v>
      </c>
    </row>
    <row r="58" spans="1:50">
      <c r="A58" s="245" t="s">
        <v>1030</v>
      </c>
      <c r="B58" s="249">
        <f>Input!$QH$26</f>
        <v>0</v>
      </c>
      <c r="C58" s="247">
        <f>Input!$QI$26</f>
        <v>0</v>
      </c>
      <c r="D58" s="247">
        <f>Input!$QJ$26</f>
        <v>0</v>
      </c>
      <c r="E58" s="247">
        <f>Input!$QK$26</f>
        <v>0</v>
      </c>
      <c r="F58" s="247">
        <f>Input!$QL$26</f>
        <v>0</v>
      </c>
      <c r="G58" s="247">
        <f>Input!$QM$26</f>
        <v>0</v>
      </c>
      <c r="H58" s="248">
        <f>Input!$QN$26</f>
        <v>0</v>
      </c>
    </row>
    <row r="59" spans="1:50">
      <c r="A59" s="245" t="s">
        <v>1030</v>
      </c>
      <c r="B59" s="249">
        <f>Input!$QO$26</f>
        <v>0</v>
      </c>
      <c r="C59" s="247">
        <f>Input!$QP$26</f>
        <v>0</v>
      </c>
      <c r="D59" s="247">
        <f>Input!$QQ$26</f>
        <v>0</v>
      </c>
      <c r="E59" s="247">
        <f>Input!$QR$26</f>
        <v>0</v>
      </c>
      <c r="F59" s="247">
        <f>Input!$QS$26</f>
        <v>0</v>
      </c>
      <c r="G59" s="247">
        <f>Input!$QT$26</f>
        <v>0</v>
      </c>
      <c r="H59" s="248">
        <f>Input!$QU$26</f>
        <v>0</v>
      </c>
    </row>
    <row r="60" spans="1:50">
      <c r="A60" s="245" t="s">
        <v>1030</v>
      </c>
      <c r="B60" s="249">
        <f>Input!$QV$26</f>
        <v>0</v>
      </c>
      <c r="C60" s="247">
        <f>Input!$QW$26</f>
        <v>0</v>
      </c>
      <c r="D60" s="247">
        <f>Input!$QX$26</f>
        <v>0</v>
      </c>
      <c r="E60" s="247">
        <f>Input!$QY$26</f>
        <v>0</v>
      </c>
      <c r="F60" s="247">
        <f>Input!$QZ$26</f>
        <v>0</v>
      </c>
      <c r="G60" s="247">
        <f>Input!$RA$26</f>
        <v>0</v>
      </c>
      <c r="H60" s="248">
        <f>Input!$RB$26</f>
        <v>0</v>
      </c>
    </row>
    <row r="61" spans="1:50">
      <c r="A61" s="245" t="s">
        <v>1030</v>
      </c>
      <c r="B61" s="249">
        <f>Input!$RC$26</f>
        <v>0</v>
      </c>
      <c r="C61" s="247">
        <f>Input!$RD$26</f>
        <v>0</v>
      </c>
      <c r="D61" s="247">
        <f>Input!$RE$26</f>
        <v>0</v>
      </c>
      <c r="E61" s="247">
        <f>Input!$RF$26</f>
        <v>0</v>
      </c>
      <c r="F61" s="247">
        <f>Input!$RG$26</f>
        <v>0</v>
      </c>
      <c r="G61" s="247">
        <f>Input!$RH$26</f>
        <v>0</v>
      </c>
      <c r="H61" s="248">
        <f>Input!$RI$26</f>
        <v>0</v>
      </c>
    </row>
    <row r="62" spans="1:50">
      <c r="A62" s="245" t="s">
        <v>1030</v>
      </c>
      <c r="B62" s="249">
        <f>Input!$RJ$26</f>
        <v>0</v>
      </c>
      <c r="C62" s="247">
        <f>Input!$RK$26</f>
        <v>0</v>
      </c>
      <c r="D62" s="247">
        <f>Input!$RL$26</f>
        <v>0</v>
      </c>
      <c r="E62" s="247">
        <f>Input!$RM$26</f>
        <v>0</v>
      </c>
      <c r="F62" s="247">
        <f>Input!$RN$26</f>
        <v>0</v>
      </c>
      <c r="G62" s="247">
        <f>Input!$RO$26</f>
        <v>0</v>
      </c>
      <c r="H62" s="248">
        <f>Input!$RP$26</f>
        <v>0</v>
      </c>
    </row>
    <row r="63" spans="1:50">
      <c r="A63" s="245" t="s">
        <v>1030</v>
      </c>
      <c r="B63" s="246" t="s">
        <v>1019</v>
      </c>
      <c r="C63" s="247">
        <f>Input!$RQ$26</f>
        <v>0</v>
      </c>
      <c r="D63" s="247">
        <f>Input!$RR$26</f>
        <v>0</v>
      </c>
      <c r="E63" s="247">
        <f>Input!$RS$26</f>
        <v>0</v>
      </c>
      <c r="F63" s="247">
        <f>Input!$RT$26</f>
        <v>0</v>
      </c>
      <c r="G63" s="247">
        <f>Input!$RU$26</f>
        <v>0</v>
      </c>
      <c r="H63" s="248">
        <f>Input!$RV$26</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Input!$RW$26</f>
        <v>0</v>
      </c>
      <c r="C66" s="247">
        <f>Input!$RX$26</f>
        <v>0</v>
      </c>
      <c r="D66" s="247">
        <f>Input!$RY$26</f>
        <v>0</v>
      </c>
      <c r="E66" s="247">
        <f>Input!$RZ$26</f>
        <v>0</v>
      </c>
      <c r="F66" s="247">
        <f>Input!$SA$26</f>
        <v>0</v>
      </c>
      <c r="G66" s="247">
        <f>Input!$SB$26</f>
        <v>0</v>
      </c>
      <c r="H66" s="248">
        <f>Input!$SC$26</f>
        <v>0</v>
      </c>
    </row>
    <row r="67" spans="1:50">
      <c r="A67" s="245" t="s">
        <v>1032</v>
      </c>
      <c r="B67" s="249">
        <f>Input!$SD$26</f>
        <v>0</v>
      </c>
      <c r="C67" s="247">
        <f>Input!$SE$26</f>
        <v>0</v>
      </c>
      <c r="D67" s="247">
        <f>Input!$SF$26</f>
        <v>0</v>
      </c>
      <c r="E67" s="247">
        <f>Input!$SG$26</f>
        <v>0</v>
      </c>
      <c r="F67" s="247">
        <f>Input!$SH$26</f>
        <v>0</v>
      </c>
      <c r="G67" s="247">
        <f>Input!$SI$26</f>
        <v>0</v>
      </c>
      <c r="H67" s="248">
        <f>Input!$SJ$26</f>
        <v>0</v>
      </c>
    </row>
    <row r="68" spans="1:50">
      <c r="A68" s="245" t="s">
        <v>1032</v>
      </c>
      <c r="B68" s="249">
        <f>Input!$SK$26</f>
        <v>0</v>
      </c>
      <c r="C68" s="247">
        <f>Input!$SL$26</f>
        <v>0</v>
      </c>
      <c r="D68" s="247">
        <f>Input!$SM$26</f>
        <v>0</v>
      </c>
      <c r="E68" s="247">
        <f>Input!$SN$26</f>
        <v>0</v>
      </c>
      <c r="F68" s="247">
        <f>Input!$SO$26</f>
        <v>0</v>
      </c>
      <c r="G68" s="247">
        <f>Input!$SP$26</f>
        <v>0</v>
      </c>
      <c r="H68" s="248">
        <f>Input!$SQ$26</f>
        <v>0</v>
      </c>
    </row>
    <row r="69" spans="1:50">
      <c r="A69" s="245" t="s">
        <v>1032</v>
      </c>
      <c r="B69" s="249">
        <f>Input!$SR$26</f>
        <v>0</v>
      </c>
      <c r="C69" s="247">
        <f>Input!$SS$26</f>
        <v>0</v>
      </c>
      <c r="D69" s="247">
        <f>Input!$ST$26</f>
        <v>0</v>
      </c>
      <c r="E69" s="247">
        <f>Input!$SU$26</f>
        <v>0</v>
      </c>
      <c r="F69" s="247">
        <f>Input!$SV$26</f>
        <v>0</v>
      </c>
      <c r="G69" s="247">
        <f>Input!$SW$26</f>
        <v>0</v>
      </c>
      <c r="H69" s="248">
        <f>Input!$SX$26</f>
        <v>0</v>
      </c>
    </row>
    <row r="70" spans="1:50">
      <c r="A70" s="245" t="s">
        <v>1032</v>
      </c>
      <c r="B70" s="249">
        <f>Input!$SY$26</f>
        <v>0</v>
      </c>
      <c r="C70" s="247">
        <f>Input!$SZ$26</f>
        <v>0</v>
      </c>
      <c r="D70" s="247">
        <f>Input!$TA$26</f>
        <v>0</v>
      </c>
      <c r="E70" s="247">
        <f>Input!$TB$26</f>
        <v>0</v>
      </c>
      <c r="F70" s="247">
        <f>Input!$TC$26</f>
        <v>0</v>
      </c>
      <c r="G70" s="247">
        <f>Input!$TD$26</f>
        <v>0</v>
      </c>
      <c r="H70" s="248">
        <f>Input!$TE$26</f>
        <v>0</v>
      </c>
    </row>
    <row r="71" spans="1:50">
      <c r="A71" s="245" t="s">
        <v>1032</v>
      </c>
      <c r="B71" s="249">
        <f>Input!$TF$26</f>
        <v>0</v>
      </c>
      <c r="C71" s="247">
        <f>Input!$TG$26</f>
        <v>0</v>
      </c>
      <c r="D71" s="247">
        <f>Input!$TH$26</f>
        <v>0</v>
      </c>
      <c r="E71" s="247">
        <f>Input!$TI$26</f>
        <v>0</v>
      </c>
      <c r="F71" s="247">
        <f>Input!$TJ$26</f>
        <v>0</v>
      </c>
      <c r="G71" s="247">
        <f>Input!$TK$26</f>
        <v>0</v>
      </c>
      <c r="H71" s="248">
        <f>Input!$TL$26</f>
        <v>0</v>
      </c>
    </row>
    <row r="72" spans="1:50">
      <c r="A72" s="245" t="s">
        <v>1032</v>
      </c>
      <c r="B72" s="249">
        <f>Input!$TM$26</f>
        <v>0</v>
      </c>
      <c r="C72" s="247">
        <f>Input!$TN$26</f>
        <v>0</v>
      </c>
      <c r="D72" s="247">
        <f>Input!$TO$26</f>
        <v>0</v>
      </c>
      <c r="E72" s="247">
        <f>Input!$TP$26</f>
        <v>0</v>
      </c>
      <c r="F72" s="247">
        <f>Input!$TQ$26</f>
        <v>0</v>
      </c>
      <c r="G72" s="247">
        <f>Input!$TR$26</f>
        <v>0</v>
      </c>
      <c r="H72" s="248">
        <f>Input!$TS$26</f>
        <v>0</v>
      </c>
    </row>
    <row r="73" spans="1:50">
      <c r="A73" s="245" t="s">
        <v>1032</v>
      </c>
      <c r="B73" s="249">
        <f>Input!$TT$26</f>
        <v>0</v>
      </c>
      <c r="C73" s="247">
        <f>Input!$TU$26</f>
        <v>0</v>
      </c>
      <c r="D73" s="247">
        <f>Input!$TV$26</f>
        <v>0</v>
      </c>
      <c r="E73" s="247">
        <f>Input!$TW$26</f>
        <v>0</v>
      </c>
      <c r="F73" s="247">
        <f>Input!$TX$26</f>
        <v>0</v>
      </c>
      <c r="G73" s="247">
        <f>Input!$TY$26</f>
        <v>0</v>
      </c>
      <c r="H73" s="248">
        <f>Input!$TZ$26</f>
        <v>0</v>
      </c>
    </row>
    <row r="74" spans="1:50">
      <c r="A74" s="245" t="s">
        <v>1032</v>
      </c>
      <c r="B74" s="249">
        <f>Input!$UA$26</f>
        <v>0</v>
      </c>
      <c r="C74" s="247">
        <f>Input!$UB$26</f>
        <v>0</v>
      </c>
      <c r="D74" s="247">
        <f>Input!$UC$26</f>
        <v>0</v>
      </c>
      <c r="E74" s="247">
        <f>Input!$UD$26</f>
        <v>0</v>
      </c>
      <c r="F74" s="247">
        <f>Input!$UE$26</f>
        <v>0</v>
      </c>
      <c r="G74" s="247">
        <f>Input!$UF$26</f>
        <v>0</v>
      </c>
      <c r="H74" s="248">
        <f>Input!$UG$26</f>
        <v>0</v>
      </c>
    </row>
    <row r="75" spans="1:50">
      <c r="A75" s="245" t="s">
        <v>1032</v>
      </c>
      <c r="B75" s="249">
        <f>Input!$UH$26</f>
        <v>0</v>
      </c>
      <c r="C75" s="247">
        <f>Input!$UI$26</f>
        <v>0</v>
      </c>
      <c r="D75" s="247">
        <f>Input!$UJ$26</f>
        <v>0</v>
      </c>
      <c r="E75" s="247">
        <f>Input!$UK$26</f>
        <v>0</v>
      </c>
      <c r="F75" s="247">
        <f>Input!$UL$26</f>
        <v>0</v>
      </c>
      <c r="G75" s="247">
        <f>Input!$UM$26</f>
        <v>0</v>
      </c>
      <c r="H75" s="248">
        <f>Input!$UN$26</f>
        <v>0</v>
      </c>
    </row>
    <row r="76" spans="1:50">
      <c r="A76" s="245" t="s">
        <v>1032</v>
      </c>
      <c r="B76" s="249">
        <f>Input!$UO$26</f>
        <v>0</v>
      </c>
      <c r="C76" s="247">
        <f>Input!$UP$26</f>
        <v>0</v>
      </c>
      <c r="D76" s="247">
        <f>Input!$UQ$26</f>
        <v>0</v>
      </c>
      <c r="E76" s="247">
        <f>Input!$UR$26</f>
        <v>0</v>
      </c>
      <c r="F76" s="247">
        <f>Input!$US$26</f>
        <v>0</v>
      </c>
      <c r="G76" s="247">
        <f>Input!$UT$26</f>
        <v>0</v>
      </c>
      <c r="H76" s="248">
        <f>Input!$UU$26</f>
        <v>0</v>
      </c>
    </row>
    <row r="77" spans="1:50">
      <c r="A77" s="245" t="s">
        <v>1032</v>
      </c>
      <c r="B77" s="249">
        <f>Input!$UV$26</f>
        <v>0</v>
      </c>
      <c r="C77" s="247">
        <f>Input!$UW$26</f>
        <v>0</v>
      </c>
      <c r="D77" s="247">
        <f>Input!$UX$26</f>
        <v>0</v>
      </c>
      <c r="E77" s="247">
        <f>Input!$UY$26</f>
        <v>0</v>
      </c>
      <c r="F77" s="247">
        <f>Input!$UZ$26</f>
        <v>0</v>
      </c>
      <c r="G77" s="247">
        <f>Input!$VA$26</f>
        <v>0</v>
      </c>
      <c r="H77" s="248">
        <f>Input!$VB$26</f>
        <v>0</v>
      </c>
    </row>
    <row r="78" spans="1:50">
      <c r="A78" s="245" t="s">
        <v>1032</v>
      </c>
      <c r="B78" s="249">
        <f>Input!$VC$26</f>
        <v>0</v>
      </c>
      <c r="C78" s="247">
        <f>Input!$VD$26</f>
        <v>0</v>
      </c>
      <c r="D78" s="247">
        <f>Input!$VE$26</f>
        <v>0</v>
      </c>
      <c r="E78" s="247">
        <f>Input!$VF$26</f>
        <v>0</v>
      </c>
      <c r="F78" s="247">
        <f>Input!$VG$26</f>
        <v>0</v>
      </c>
      <c r="G78" s="247">
        <f>Input!$VH$26</f>
        <v>0</v>
      </c>
      <c r="H78" s="248">
        <f>Input!$VI$26</f>
        <v>0</v>
      </c>
    </row>
    <row r="79" spans="1:50">
      <c r="A79" s="245" t="s">
        <v>1032</v>
      </c>
      <c r="B79" s="246" t="s">
        <v>1019</v>
      </c>
      <c r="C79" s="247">
        <f>Input!$VJ$26</f>
        <v>0</v>
      </c>
      <c r="D79" s="247">
        <f>Input!$VK$26</f>
        <v>0</v>
      </c>
      <c r="E79" s="247">
        <f>Input!$VL$26</f>
        <v>0</v>
      </c>
      <c r="F79" s="247">
        <f>Input!$VM$26</f>
        <v>0</v>
      </c>
      <c r="G79" s="247">
        <f>Input!$VN$26</f>
        <v>0</v>
      </c>
      <c r="H79" s="248">
        <f>Input!$VO$26</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Input!$VP$26</f>
        <v>0</v>
      </c>
      <c r="C82" s="247">
        <f>Input!$VQ$26</f>
        <v>0</v>
      </c>
      <c r="D82" s="247">
        <f>Input!$VR$26</f>
        <v>0</v>
      </c>
      <c r="E82" s="247">
        <f>Input!$VS$26</f>
        <v>0</v>
      </c>
      <c r="F82" s="247">
        <f>Input!$VT$26</f>
        <v>0</v>
      </c>
      <c r="G82" s="247">
        <f>Input!$VU$26</f>
        <v>0</v>
      </c>
      <c r="H82" s="248">
        <f>Input!$VV$26</f>
        <v>0</v>
      </c>
    </row>
    <row r="83" spans="1:50">
      <c r="A83" s="245" t="s">
        <v>138</v>
      </c>
      <c r="B83" s="249">
        <f>Input!$VW$26</f>
        <v>0</v>
      </c>
      <c r="C83" s="247">
        <f>Input!$VX$26</f>
        <v>0</v>
      </c>
      <c r="D83" s="247">
        <f>Input!$VY$26</f>
        <v>0</v>
      </c>
      <c r="E83" s="247">
        <f>Input!$VZ$26</f>
        <v>0</v>
      </c>
      <c r="F83" s="247">
        <f>Input!$WA$26</f>
        <v>0</v>
      </c>
      <c r="G83" s="247">
        <f>Input!$WB$26</f>
        <v>0</v>
      </c>
      <c r="H83" s="248">
        <f>Input!$WC$26</f>
        <v>0</v>
      </c>
    </row>
    <row r="84" spans="1:50">
      <c r="A84" s="245" t="s">
        <v>138</v>
      </c>
      <c r="B84" s="249">
        <f>Input!$WD$26</f>
        <v>0</v>
      </c>
      <c r="C84" s="247">
        <f>Input!$WE$26</f>
        <v>0</v>
      </c>
      <c r="D84" s="247">
        <f>Input!$WF$26</f>
        <v>0</v>
      </c>
      <c r="E84" s="247">
        <f>Input!$WG$26</f>
        <v>0</v>
      </c>
      <c r="F84" s="247">
        <f>Input!$WH$26</f>
        <v>0</v>
      </c>
      <c r="G84" s="247">
        <f>Input!$WI$26</f>
        <v>0</v>
      </c>
      <c r="H84" s="248">
        <f>Input!$WJ$26</f>
        <v>0</v>
      </c>
    </row>
    <row r="85" spans="1:50">
      <c r="A85" s="245" t="s">
        <v>138</v>
      </c>
      <c r="B85" s="249">
        <f>Input!$WK$26</f>
        <v>0</v>
      </c>
      <c r="C85" s="247">
        <f>Input!$WL$26</f>
        <v>0</v>
      </c>
      <c r="D85" s="247">
        <f>Input!$WM$26</f>
        <v>0</v>
      </c>
      <c r="E85" s="247">
        <f>Input!$WN$26</f>
        <v>0</v>
      </c>
      <c r="F85" s="247">
        <f>Input!$WO$26</f>
        <v>0</v>
      </c>
      <c r="G85" s="247">
        <f>Input!$WP$26</f>
        <v>0</v>
      </c>
      <c r="H85" s="248">
        <f>Input!$WQ$26</f>
        <v>0</v>
      </c>
    </row>
    <row r="86" spans="1:50">
      <c r="A86" s="245" t="s">
        <v>138</v>
      </c>
      <c r="B86" s="249">
        <f>Input!$WR$26</f>
        <v>0</v>
      </c>
      <c r="C86" s="247">
        <f>Input!$WS$26</f>
        <v>0</v>
      </c>
      <c r="D86" s="247">
        <f>Input!$WT$26</f>
        <v>0</v>
      </c>
      <c r="E86" s="247">
        <f>Input!$WU$26</f>
        <v>0</v>
      </c>
      <c r="F86" s="247">
        <f>Input!$WV$26</f>
        <v>0</v>
      </c>
      <c r="G86" s="247">
        <f>Input!$WW$26</f>
        <v>0</v>
      </c>
      <c r="H86" s="248">
        <f>Input!$WX$26</f>
        <v>0</v>
      </c>
    </row>
    <row r="87" spans="1:50">
      <c r="A87" s="245" t="s">
        <v>138</v>
      </c>
      <c r="B87" s="249">
        <f>Input!$WY$26</f>
        <v>0</v>
      </c>
      <c r="C87" s="247">
        <f>Input!$WZ$26</f>
        <v>0</v>
      </c>
      <c r="D87" s="247">
        <f>Input!$XA$26</f>
        <v>0</v>
      </c>
      <c r="E87" s="247">
        <f>Input!$XB$26</f>
        <v>0</v>
      </c>
      <c r="F87" s="247">
        <f>Input!$XC$26</f>
        <v>0</v>
      </c>
      <c r="G87" s="247">
        <f>Input!$XD$26</f>
        <v>0</v>
      </c>
      <c r="H87" s="248">
        <f>Input!$XE$26</f>
        <v>0</v>
      </c>
    </row>
    <row r="88" spans="1:50">
      <c r="A88" s="245" t="s">
        <v>138</v>
      </c>
      <c r="B88" s="249">
        <f>Input!$XF$26</f>
        <v>0</v>
      </c>
      <c r="C88" s="247">
        <f>Input!$XG$26</f>
        <v>0</v>
      </c>
      <c r="D88" s="247">
        <f>Input!$XH$26</f>
        <v>0</v>
      </c>
      <c r="E88" s="247">
        <f>Input!$XI$26</f>
        <v>0</v>
      </c>
      <c r="F88" s="247">
        <f>Input!$XJ$26</f>
        <v>0</v>
      </c>
      <c r="G88" s="247">
        <f>Input!$XK$26</f>
        <v>0</v>
      </c>
      <c r="H88" s="248">
        <f>Input!$XL$26</f>
        <v>0</v>
      </c>
    </row>
    <row r="89" spans="1:50">
      <c r="A89" s="245" t="s">
        <v>138</v>
      </c>
      <c r="B89" s="249">
        <f>Input!$XM$26</f>
        <v>0</v>
      </c>
      <c r="C89" s="247">
        <f>Input!$XN$26</f>
        <v>0</v>
      </c>
      <c r="D89" s="247">
        <f>Input!$XO$26</f>
        <v>0</v>
      </c>
      <c r="E89" s="247">
        <f>Input!$XP$26</f>
        <v>0</v>
      </c>
      <c r="F89" s="247">
        <f>Input!$XQ$26</f>
        <v>0</v>
      </c>
      <c r="G89" s="247">
        <f>Input!$XR$26</f>
        <v>0</v>
      </c>
      <c r="H89" s="248">
        <f>Input!$XS$26</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Input!$XT$26</f>
        <v>0</v>
      </c>
      <c r="D93" s="247">
        <f>Input!$XU$26</f>
        <v>0</v>
      </c>
      <c r="E93" s="247">
        <f>Input!$XV$26</f>
        <v>0</v>
      </c>
      <c r="F93" s="247">
        <f>Input!$XW$26</f>
        <v>0</v>
      </c>
      <c r="G93" s="247">
        <f>Input!$XX$26</f>
        <v>0</v>
      </c>
      <c r="H93" s="248">
        <f>Input!$XY$26</f>
        <v>0</v>
      </c>
    </row>
    <row r="94" spans="1:50" ht="47.25">
      <c r="A94" s="245" t="s">
        <v>1038</v>
      </c>
      <c r="B94" s="210" t="s">
        <v>1039</v>
      </c>
      <c r="C94" s="247">
        <f>Input!$XZ$26</f>
        <v>0</v>
      </c>
      <c r="D94" s="247">
        <f>Input!$YA$26</f>
        <v>0</v>
      </c>
      <c r="E94" s="247">
        <f>Input!$YB$26</f>
        <v>0</v>
      </c>
      <c r="F94" s="247">
        <f>Input!$YC$26</f>
        <v>0</v>
      </c>
      <c r="G94" s="247">
        <f>Input!$YD$26</f>
        <v>0</v>
      </c>
      <c r="H94" s="248">
        <f>Input!$YE$26</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43628950</v>
      </c>
      <c r="D97" s="251">
        <f t="shared" ref="D97:G97" si="7">D95+D90+D80+D64+D49+D34+D19</f>
        <v>36297147</v>
      </c>
      <c r="E97" s="251">
        <f t="shared" si="7"/>
        <v>189020094</v>
      </c>
      <c r="F97" s="251">
        <f t="shared" si="7"/>
        <v>94513598</v>
      </c>
      <c r="G97" s="251">
        <f t="shared" si="7"/>
        <v>970178</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'UH1 Uses'!C67</f>
        <v>36297147</v>
      </c>
      <c r="E99" s="259"/>
      <c r="F99" s="259">
        <f>'UH1 Uses'!D67</f>
        <v>94513598</v>
      </c>
      <c r="G99" s="259">
        <f>'UH1 Uses'!E67</f>
        <v>970178</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43628950</v>
      </c>
      <c r="D106" s="175">
        <f>SUM(D5:D18)+SUM(D21:D33)+SUM(D36:D48)+SUM(D51:D63)+SUM(D66:D79)+SUM(D82:D89)+SUM(D93:D94)</f>
        <v>36297147</v>
      </c>
      <c r="E106" s="175">
        <f>SUM(E5:E18)+SUM(E21:E33)+SUM(E36:E48)+SUM(E51:E63)+SUM(E66:E79)+SUM(E82:E89)+SUM(E93:E94)</f>
        <v>189020094</v>
      </c>
      <c r="F106" s="175">
        <f>SUM(F5:F18)+SUM(F21:F33)+SUM(F36:F48)+SUM(F51:F63)+SUM(F66:F79)+SUM(F82:F89)+SUM(F93:F94)</f>
        <v>94513598</v>
      </c>
      <c r="G106" s="175">
        <f>SUM(G5:G18)+SUM(G21:G33)+SUM(G36:G48)+SUM(G51:G63)+SUM(G66:G79)+SUM(G82:G89)+SUM(G93:G94)</f>
        <v>970178</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364429967</v>
      </c>
    </row>
    <row r="111" spans="1:50">
      <c r="E111" s="312">
        <f>'UH1 Uses'!D80</f>
        <v>131863794</v>
      </c>
    </row>
    <row r="112" spans="1:50">
      <c r="E112" s="313">
        <f>Input!F13</f>
        <v>11163</v>
      </c>
    </row>
    <row r="113" spans="5:5">
      <c r="E113" s="175">
        <f>SUM(E110:E112)</f>
        <v>496304924</v>
      </c>
    </row>
    <row r="114" spans="5:5">
      <c r="E114" s="175">
        <f>Input!G13</f>
        <v>58689384</v>
      </c>
    </row>
    <row r="115" spans="5:5">
      <c r="E115" s="175">
        <f>E114-E113</f>
        <v>-437615540</v>
      </c>
    </row>
    <row r="116" spans="5:5">
      <c r="E116" s="314" t="str">
        <f>IF(E115&lt;&gt;0,"Out of Balance","Balanced")</f>
        <v>Out of Balance</v>
      </c>
    </row>
  </sheetData>
  <mergeCells count="1">
    <mergeCell ref="A97:B97"/>
  </mergeCells>
  <conditionalFormatting sqref="F100">
    <cfRule type="expression" dxfId="351" priority="10">
      <formula>$F$100&lt;&gt;0</formula>
    </cfRule>
  </conditionalFormatting>
  <conditionalFormatting sqref="G100">
    <cfRule type="expression" dxfId="350" priority="9">
      <formula>$G$100&lt;&gt;0</formula>
    </cfRule>
  </conditionalFormatting>
  <conditionalFormatting sqref="F102">
    <cfRule type="expression" dxfId="349" priority="8">
      <formula>$F$102&lt;&gt;""</formula>
    </cfRule>
  </conditionalFormatting>
  <conditionalFormatting sqref="G102">
    <cfRule type="expression" dxfId="348" priority="7">
      <formula>$G$102&lt;&gt;""</formula>
    </cfRule>
  </conditionalFormatting>
  <conditionalFormatting sqref="D100">
    <cfRule type="expression" dxfId="347" priority="6">
      <formula>$D$100&lt;&gt;0</formula>
    </cfRule>
  </conditionalFormatting>
  <conditionalFormatting sqref="D102">
    <cfRule type="expression" dxfId="346" priority="5">
      <formula>$D$102&lt;&gt;""</formula>
    </cfRule>
  </conditionalFormatting>
  <conditionalFormatting sqref="C102">
    <cfRule type="expression" dxfId="345" priority="4">
      <formula>$C$102&lt;&gt;""</formula>
    </cfRule>
  </conditionalFormatting>
  <conditionalFormatting sqref="E102">
    <cfRule type="expression" dxfId="344" priority="3">
      <formula>$E$102&lt;&gt;""</formula>
    </cfRule>
  </conditionalFormatting>
  <conditionalFormatting sqref="H2">
    <cfRule type="expression" dxfId="343" priority="2">
      <formula>OR($C$100&lt;&gt;0,$D$100&lt;&gt;0,$E$100&lt;&gt;0,$F$100&lt;&gt;0,$G$100&lt;&gt;0)</formula>
    </cfRule>
  </conditionalFormatting>
  <conditionalFormatting sqref="H1">
    <cfRule type="expression" dxfId="34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1831-91C3-4816-9D8B-C6E4FAAD0CC5}">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Input!$B$27</f>
        <v>University of Houston - Clear Lake</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Input!$N$27</f>
        <v>1750425</v>
      </c>
      <c r="D6" s="188">
        <f>Input!$O$27</f>
        <v>8277241</v>
      </c>
      <c r="E6" s="188">
        <f>Input!$P$27</f>
        <v>0</v>
      </c>
      <c r="F6" s="189" t="str">
        <f>Input!$Q$27</f>
        <v>Includes G520106 and G520108</v>
      </c>
    </row>
    <row r="7" spans="1:6" ht="15.75">
      <c r="A7" s="190" t="s">
        <v>936</v>
      </c>
      <c r="B7" s="191" t="s">
        <v>938</v>
      </c>
      <c r="C7" s="192">
        <f>Input!$R$27</f>
        <v>3570</v>
      </c>
      <c r="D7" s="192">
        <f>Input!$S$27</f>
        <v>3719</v>
      </c>
      <c r="E7" s="193"/>
      <c r="F7" s="194" t="str">
        <f>Input!$T$27</f>
        <v>Unduplicated</v>
      </c>
    </row>
    <row r="8" spans="1:6" ht="15.75">
      <c r="A8" s="195" t="s">
        <v>940</v>
      </c>
      <c r="B8" s="196" t="s">
        <v>941</v>
      </c>
      <c r="C8" s="187">
        <f>Input!$U$27</f>
        <v>1101093</v>
      </c>
      <c r="D8" s="188">
        <f>Input!$V$27</f>
        <v>183375</v>
      </c>
      <c r="E8" s="188">
        <f>Input!$W$27</f>
        <v>0</v>
      </c>
      <c r="F8" s="189" t="str">
        <f>Input!$X$27</f>
        <v>G520107 - HEERF Refunds</v>
      </c>
    </row>
    <row r="9" spans="1:6" ht="15.75">
      <c r="A9" s="190" t="s">
        <v>940</v>
      </c>
      <c r="B9" s="191" t="s">
        <v>938</v>
      </c>
      <c r="C9" s="192">
        <f>Input!$Y$27</f>
        <v>19215</v>
      </c>
      <c r="D9" s="192">
        <f>Input!$Z$27</f>
        <v>9003</v>
      </c>
      <c r="E9" s="193"/>
      <c r="F9" s="194" t="str">
        <f>Input!$AA$27</f>
        <v>Duplicated</v>
      </c>
    </row>
    <row r="10" spans="1:6" ht="15.75">
      <c r="A10" s="195" t="s">
        <v>942</v>
      </c>
      <c r="B10" s="196" t="s">
        <v>943</v>
      </c>
      <c r="C10" s="187">
        <f>Input!$AB$27</f>
        <v>0</v>
      </c>
      <c r="D10" s="188">
        <f>Input!$AC$27</f>
        <v>0</v>
      </c>
      <c r="E10" s="188">
        <f>Input!$AD$27</f>
        <v>0</v>
      </c>
      <c r="F10" s="189">
        <f>Input!$AE$27</f>
        <v>0</v>
      </c>
    </row>
    <row r="11" spans="1:6" ht="15.75">
      <c r="A11" s="190" t="s">
        <v>942</v>
      </c>
      <c r="B11" s="191" t="s">
        <v>938</v>
      </c>
      <c r="C11" s="192">
        <f>Input!$AF$27</f>
        <v>0</v>
      </c>
      <c r="D11" s="192">
        <f>Input!$AG$27</f>
        <v>0</v>
      </c>
      <c r="E11" s="193"/>
      <c r="F11" s="194">
        <f>Input!$AH$27</f>
        <v>0</v>
      </c>
    </row>
    <row r="12" spans="1:6" ht="31.5">
      <c r="A12" s="195" t="s">
        <v>944</v>
      </c>
      <c r="B12" s="196" t="s">
        <v>945</v>
      </c>
      <c r="C12" s="187">
        <f>Input!$AI$27</f>
        <v>902</v>
      </c>
      <c r="D12" s="188">
        <f>Input!$AJ$27</f>
        <v>0</v>
      </c>
      <c r="E12" s="188">
        <f>Input!$AK$27</f>
        <v>0</v>
      </c>
      <c r="F12" s="189" t="str">
        <f>Input!$AL$27</f>
        <v>Proctor U</v>
      </c>
    </row>
    <row r="13" spans="1:6" ht="15.75">
      <c r="A13" s="190" t="s">
        <v>944</v>
      </c>
      <c r="B13" s="191" t="s">
        <v>938</v>
      </c>
      <c r="C13" s="192">
        <f>Input!$AM$27</f>
        <v>23</v>
      </c>
      <c r="D13" s="192">
        <f>Input!$AN$27</f>
        <v>0</v>
      </c>
      <c r="E13" s="193"/>
      <c r="F13" s="194" t="str">
        <f>Input!$AO$27</f>
        <v>Unduplicated</v>
      </c>
    </row>
    <row r="14" spans="1:6" ht="31.5">
      <c r="A14" s="195" t="s">
        <v>946</v>
      </c>
      <c r="B14" s="196" t="s">
        <v>947</v>
      </c>
      <c r="C14" s="187">
        <f>Input!$AP$27</f>
        <v>0</v>
      </c>
      <c r="D14" s="188">
        <f>Input!$AQ$27</f>
        <v>0</v>
      </c>
      <c r="E14" s="188">
        <f>Input!$AR$27</f>
        <v>0</v>
      </c>
      <c r="F14" s="189">
        <f>Input!$AS$27</f>
        <v>0</v>
      </c>
    </row>
    <row r="15" spans="1:6" ht="15.75">
      <c r="A15" s="190" t="s">
        <v>946</v>
      </c>
      <c r="B15" s="191" t="s">
        <v>938</v>
      </c>
      <c r="C15" s="192">
        <f>Input!$AT$27</f>
        <v>0</v>
      </c>
      <c r="D15" s="192">
        <f>Input!$AU$27</f>
        <v>0</v>
      </c>
      <c r="E15" s="193"/>
      <c r="F15" s="194">
        <f>Input!$AV$27</f>
        <v>0</v>
      </c>
    </row>
    <row r="16" spans="1:6" ht="63">
      <c r="A16" s="195" t="s">
        <v>948</v>
      </c>
      <c r="B16" s="196" t="s">
        <v>949</v>
      </c>
      <c r="C16" s="187">
        <f>Input!$AW$27</f>
        <v>0</v>
      </c>
      <c r="D16" s="188">
        <f>Input!$AX$27</f>
        <v>0</v>
      </c>
      <c r="E16" s="188">
        <f>Input!$AY$27</f>
        <v>0</v>
      </c>
      <c r="F16" s="189">
        <f>Input!$AZ$27</f>
        <v>0</v>
      </c>
    </row>
    <row r="17" spans="1:6" ht="15.75">
      <c r="A17" s="190" t="s">
        <v>948</v>
      </c>
      <c r="B17" s="191" t="s">
        <v>938</v>
      </c>
      <c r="C17" s="192">
        <f>Input!$BA$27</f>
        <v>0</v>
      </c>
      <c r="D17" s="192">
        <f>Input!$BB$27</f>
        <v>0</v>
      </c>
      <c r="E17" s="193"/>
      <c r="F17" s="194">
        <f>Input!$BC$27</f>
        <v>0</v>
      </c>
    </row>
    <row r="18" spans="1:6" ht="15.75">
      <c r="A18" s="195" t="s">
        <v>950</v>
      </c>
      <c r="B18" s="196" t="s">
        <v>951</v>
      </c>
      <c r="C18" s="187">
        <f>Input!$BD$27</f>
        <v>0</v>
      </c>
      <c r="D18" s="188">
        <f>Input!$BE$27</f>
        <v>0</v>
      </c>
      <c r="E18" s="188">
        <f>Input!$BF$27</f>
        <v>0</v>
      </c>
      <c r="F18" s="189">
        <f>Input!$BG$27</f>
        <v>0</v>
      </c>
    </row>
    <row r="19" spans="1:6" ht="15.75">
      <c r="A19" s="190" t="s">
        <v>950</v>
      </c>
      <c r="B19" s="191" t="s">
        <v>938</v>
      </c>
      <c r="C19" s="192">
        <f>Input!$BH$27</f>
        <v>0</v>
      </c>
      <c r="D19" s="192">
        <f>Input!$BI$27</f>
        <v>0</v>
      </c>
      <c r="E19" s="193"/>
      <c r="F19" s="194">
        <f>Input!$BJ$27</f>
        <v>0</v>
      </c>
    </row>
    <row r="20" spans="1:6" ht="15.75">
      <c r="A20" s="195"/>
      <c r="B20" s="197" t="s">
        <v>952</v>
      </c>
      <c r="C20" s="198">
        <f t="shared" ref="C20:E21" si="0">C18+C16+C14+C12+C10+C8+C6</f>
        <v>2852420</v>
      </c>
      <c r="D20" s="198">
        <f t="shared" si="0"/>
        <v>8460616</v>
      </c>
      <c r="E20" s="198">
        <f t="shared" si="0"/>
        <v>0</v>
      </c>
      <c r="F20" s="199"/>
    </row>
    <row r="21" spans="1:6" ht="15.75">
      <c r="A21" s="195"/>
      <c r="B21" s="200" t="s">
        <v>953</v>
      </c>
      <c r="C21" s="201">
        <f t="shared" si="0"/>
        <v>22808</v>
      </c>
      <c r="D21" s="201">
        <f t="shared" si="0"/>
        <v>12722</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Input!$BK$27</f>
        <v>0</v>
      </c>
      <c r="D24" s="188">
        <f>Input!$BL$27</f>
        <v>0</v>
      </c>
      <c r="E24" s="188">
        <f>Input!$BM$27</f>
        <v>0</v>
      </c>
      <c r="F24" s="189">
        <f>Input!$BN$27</f>
        <v>0</v>
      </c>
    </row>
    <row r="25" spans="1:6" ht="31.5">
      <c r="A25" s="195" t="s">
        <v>957</v>
      </c>
      <c r="B25" s="196" t="s">
        <v>958</v>
      </c>
      <c r="C25" s="187">
        <f>Input!$BO$27</f>
        <v>0</v>
      </c>
      <c r="D25" s="188">
        <f>Input!$BP$27</f>
        <v>0</v>
      </c>
      <c r="E25" s="188">
        <f>Input!$BQ$27</f>
        <v>0</v>
      </c>
      <c r="F25" s="189">
        <f>Input!$BR$27</f>
        <v>0</v>
      </c>
    </row>
    <row r="26" spans="1:6" ht="47.25">
      <c r="A26" s="195" t="s">
        <v>959</v>
      </c>
      <c r="B26" s="208" t="s">
        <v>960</v>
      </c>
      <c r="C26" s="187">
        <f>Input!$BS$27</f>
        <v>0</v>
      </c>
      <c r="D26" s="188">
        <f>Input!$BT$27</f>
        <v>705670</v>
      </c>
      <c r="E26" s="188">
        <f>Input!$BU$27</f>
        <v>0</v>
      </c>
      <c r="F26" s="189">
        <f>Input!$BV$27</f>
        <v>0</v>
      </c>
    </row>
    <row r="27" spans="1:6" ht="31.5">
      <c r="A27" s="195" t="s">
        <v>961</v>
      </c>
      <c r="B27" s="196" t="s">
        <v>962</v>
      </c>
      <c r="C27" s="187">
        <f>Input!$BW$27</f>
        <v>0</v>
      </c>
      <c r="D27" s="188">
        <f>Input!$BX$27</f>
        <v>40665</v>
      </c>
      <c r="E27" s="188">
        <f>Input!$BY$27</f>
        <v>0</v>
      </c>
      <c r="F27" s="189">
        <f>Input!$BZ$27</f>
        <v>0</v>
      </c>
    </row>
    <row r="28" spans="1:6" ht="31.5">
      <c r="A28" s="209" t="s">
        <v>963</v>
      </c>
      <c r="B28" s="210" t="s">
        <v>964</v>
      </c>
      <c r="C28" s="187">
        <f>Input!$CA$27</f>
        <v>550413</v>
      </c>
      <c r="D28" s="188">
        <f>Input!$CB$27</f>
        <v>348762</v>
      </c>
      <c r="E28" s="188">
        <f>Input!$CC$27</f>
        <v>701986</v>
      </c>
      <c r="F28" s="189">
        <f>Input!$CD$27</f>
        <v>0</v>
      </c>
    </row>
    <row r="29" spans="1:6" ht="15.75">
      <c r="A29" s="211"/>
      <c r="B29" s="212" t="s">
        <v>965</v>
      </c>
      <c r="C29" s="213">
        <f>SUM(C24:C28)</f>
        <v>550413</v>
      </c>
      <c r="D29" s="213">
        <f t="shared" ref="D29:E29" si="1">SUM(D24:D28)</f>
        <v>1095097</v>
      </c>
      <c r="E29" s="213">
        <f t="shared" si="1"/>
        <v>701986</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Input!$CE$27</f>
        <v>0</v>
      </c>
      <c r="D32" s="188">
        <f>Input!$CF$27</f>
        <v>334552</v>
      </c>
      <c r="E32" s="188">
        <f>Input!$CG$27</f>
        <v>0</v>
      </c>
      <c r="F32" s="189" t="str">
        <f>Input!$CH$27</f>
        <v>HEERF reporting combines 3a-3c into one category: Campus Safety Operations. We report all of that expense on line 3a.</v>
      </c>
    </row>
    <row r="33" spans="1:6" ht="15.75">
      <c r="A33" s="195" t="s">
        <v>969</v>
      </c>
      <c r="B33" s="196" t="s">
        <v>1216</v>
      </c>
      <c r="C33" s="187">
        <f>Input!$CI$27</f>
        <v>0</v>
      </c>
      <c r="D33" s="188">
        <f>Input!$CJ$27</f>
        <v>250936</v>
      </c>
      <c r="E33" s="188">
        <f>Input!$CK$27</f>
        <v>0</v>
      </c>
      <c r="F33" s="189">
        <f>Input!$CL$27</f>
        <v>0</v>
      </c>
    </row>
    <row r="34" spans="1:6" ht="31.5">
      <c r="A34" s="195" t="s">
        <v>970</v>
      </c>
      <c r="B34" s="196" t="s">
        <v>971</v>
      </c>
      <c r="C34" s="187">
        <f>Input!$CM$27</f>
        <v>0</v>
      </c>
      <c r="D34" s="188">
        <f>Input!$CN$27</f>
        <v>94443</v>
      </c>
      <c r="E34" s="188">
        <f>Input!$CO$27</f>
        <v>486391</v>
      </c>
      <c r="F34" s="189">
        <f>Input!$CP$27</f>
        <v>0</v>
      </c>
    </row>
    <row r="35" spans="1:6" ht="31.5">
      <c r="A35" s="211" t="s">
        <v>972</v>
      </c>
      <c r="B35" s="196" t="s">
        <v>973</v>
      </c>
      <c r="C35" s="187">
        <f>Input!$CQ$27</f>
        <v>0</v>
      </c>
      <c r="D35" s="188">
        <f>Input!$CR$27</f>
        <v>0</v>
      </c>
      <c r="E35" s="188">
        <f>Input!$CS$27</f>
        <v>0</v>
      </c>
      <c r="F35" s="189">
        <f>Input!$CT$27</f>
        <v>0</v>
      </c>
    </row>
    <row r="36" spans="1:6" ht="15.75">
      <c r="A36" s="211"/>
      <c r="B36" s="212" t="s">
        <v>965</v>
      </c>
      <c r="C36" s="213">
        <f>SUM(C32:C35)</f>
        <v>0</v>
      </c>
      <c r="D36" s="213">
        <f t="shared" ref="D36:E36" si="2">SUM(D32:D35)</f>
        <v>679931</v>
      </c>
      <c r="E36" s="213">
        <f t="shared" si="2"/>
        <v>486391</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Input!$CU$27</f>
        <v>0</v>
      </c>
      <c r="D39" s="188">
        <f>Input!$CV$27</f>
        <v>2971871</v>
      </c>
      <c r="E39" s="188">
        <f>Input!$CW$27</f>
        <v>0</v>
      </c>
      <c r="F39" s="189">
        <f>Input!$CX$27</f>
        <v>0</v>
      </c>
    </row>
    <row r="40" spans="1:6" ht="47.25">
      <c r="A40" s="195" t="s">
        <v>977</v>
      </c>
      <c r="B40" s="196" t="s">
        <v>978</v>
      </c>
      <c r="C40" s="187">
        <f>Input!$CY$27</f>
        <v>0</v>
      </c>
      <c r="D40" s="188">
        <f>Input!$CZ$27</f>
        <v>3442798</v>
      </c>
      <c r="E40" s="188">
        <f>Input!$DA$27</f>
        <v>0</v>
      </c>
      <c r="F40" s="189">
        <f>Input!$DB$27</f>
        <v>0</v>
      </c>
    </row>
    <row r="41" spans="1:6" ht="15.75">
      <c r="A41" s="209" t="s">
        <v>979</v>
      </c>
      <c r="B41" s="210" t="s">
        <v>980</v>
      </c>
      <c r="C41" s="187">
        <f>Input!$DC$27</f>
        <v>0</v>
      </c>
      <c r="D41" s="188">
        <f>Input!$DD$27</f>
        <v>0</v>
      </c>
      <c r="E41" s="188">
        <f>Input!$DE$27</f>
        <v>0</v>
      </c>
      <c r="F41" s="189">
        <f>Input!$DF$27</f>
        <v>0</v>
      </c>
    </row>
    <row r="42" spans="1:6" ht="15.75">
      <c r="A42" s="211"/>
      <c r="B42" s="212" t="s">
        <v>965</v>
      </c>
      <c r="C42" s="213">
        <f>SUM(C39:C41)</f>
        <v>0</v>
      </c>
      <c r="D42" s="213">
        <f t="shared" ref="D42:E42" si="3">SUM(D39:D41)</f>
        <v>6414669</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Input!$DG$27</f>
        <v>0</v>
      </c>
      <c r="D45" s="188">
        <f>Input!$DH$27</f>
        <v>0</v>
      </c>
      <c r="E45" s="188">
        <f>Input!$DI$27</f>
        <v>0</v>
      </c>
      <c r="F45" s="189" t="str">
        <f>Input!$DJ$27</f>
        <v>These funds came from non-HEERF/GEER sources (e.g. NSF); awards and expenses not reported here.</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Input!$DK$27</f>
        <v>0</v>
      </c>
      <c r="D48" s="188">
        <f>Input!$DL$27</f>
        <v>0</v>
      </c>
      <c r="E48" s="188">
        <f>Input!$DM$27</f>
        <v>0</v>
      </c>
      <c r="F48" s="189">
        <f>Input!$DN$27</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Input!$DO$27</f>
        <v>0</v>
      </c>
      <c r="D52" s="188">
        <f>Input!$DP$27</f>
        <v>0</v>
      </c>
      <c r="E52" s="188">
        <f>Input!$DQ$27</f>
        <v>0</v>
      </c>
      <c r="F52" s="189">
        <f>Input!$DR$27</f>
        <v>0</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Input!$DS$27</f>
        <v>0</v>
      </c>
      <c r="D55" s="188">
        <f>Input!$DT$27</f>
        <v>645428</v>
      </c>
      <c r="E55" s="188">
        <f>Input!$DU$27</f>
        <v>0</v>
      </c>
      <c r="F55" s="189">
        <f>Input!$DV$27</f>
        <v>0</v>
      </c>
    </row>
    <row r="56" spans="1:6" ht="15.75">
      <c r="A56" s="308" t="s">
        <v>986</v>
      </c>
      <c r="B56" s="191" t="s">
        <v>990</v>
      </c>
      <c r="C56" s="192">
        <f>Input!$DW$27</f>
        <v>0</v>
      </c>
      <c r="D56" s="192">
        <f>Input!$DX$27</f>
        <v>122</v>
      </c>
      <c r="E56" s="193"/>
      <c r="F56" s="194" t="str">
        <f>Input!$DY$27</f>
        <v>Unduplicated</v>
      </c>
    </row>
    <row r="57" spans="1:6" ht="31.5">
      <c r="A57" s="305" t="s">
        <v>1213</v>
      </c>
      <c r="B57" s="210" t="s">
        <v>991</v>
      </c>
      <c r="C57" s="187">
        <f>Input!$DZ$27</f>
        <v>0</v>
      </c>
      <c r="D57" s="188">
        <f>Input!$EA$27</f>
        <v>624431</v>
      </c>
      <c r="E57" s="188">
        <f>Input!$EB$27</f>
        <v>0</v>
      </c>
      <c r="F57" s="189">
        <f>Input!$EC$27</f>
        <v>0</v>
      </c>
    </row>
    <row r="58" spans="1:6" ht="15.75">
      <c r="A58" s="308" t="s">
        <v>1213</v>
      </c>
      <c r="B58" s="191" t="s">
        <v>990</v>
      </c>
      <c r="C58" s="192">
        <f>Input!$ED$27</f>
        <v>0</v>
      </c>
      <c r="D58" s="192">
        <f>Input!$EE$27</f>
        <v>918</v>
      </c>
      <c r="E58" s="193"/>
      <c r="F58" s="194" t="str">
        <f>Input!$EF$27</f>
        <v>Unduplicated</v>
      </c>
    </row>
    <row r="59" spans="1:6" ht="31.5">
      <c r="A59" s="305" t="s">
        <v>1214</v>
      </c>
      <c r="B59" s="210" t="s">
        <v>992</v>
      </c>
      <c r="C59" s="187">
        <f>Input!$EG$27</f>
        <v>0</v>
      </c>
      <c r="D59" s="188">
        <f>Input!$EH$27</f>
        <v>0</v>
      </c>
      <c r="E59" s="188">
        <f>Input!$EI$27</f>
        <v>0</v>
      </c>
      <c r="F59" s="189">
        <f>Input!$EJ$27</f>
        <v>0</v>
      </c>
    </row>
    <row r="60" spans="1:6" ht="15.75">
      <c r="A60" s="308" t="s">
        <v>1214</v>
      </c>
      <c r="B60" s="191" t="s">
        <v>990</v>
      </c>
      <c r="C60" s="192">
        <f>Input!$EK$27</f>
        <v>0</v>
      </c>
      <c r="D60" s="192">
        <f>Input!$EL$27</f>
        <v>0</v>
      </c>
      <c r="E60" s="193"/>
      <c r="F60" s="194" t="str">
        <f>Input!$EM$27</f>
        <v>Unduplicated</v>
      </c>
    </row>
    <row r="61" spans="1:6" ht="15.75">
      <c r="A61" s="305"/>
      <c r="B61" s="197" t="s">
        <v>952</v>
      </c>
      <c r="C61" s="198">
        <f>C59+C57+C55</f>
        <v>0</v>
      </c>
      <c r="D61" s="198">
        <f t="shared" ref="D61:E62" si="4">D59+D57+D55</f>
        <v>1269859</v>
      </c>
      <c r="E61" s="198">
        <f t="shared" si="4"/>
        <v>0</v>
      </c>
      <c r="F61" s="189"/>
    </row>
    <row r="62" spans="1:6" ht="15.75">
      <c r="A62" s="308"/>
      <c r="B62" s="191" t="s">
        <v>953</v>
      </c>
      <c r="C62" s="219">
        <f>C60+C58+C56</f>
        <v>0</v>
      </c>
      <c r="D62" s="219">
        <f t="shared" si="4"/>
        <v>1040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Input!$EN$27</f>
        <v>0</v>
      </c>
      <c r="D65" s="187">
        <f>Input!$EO$27</f>
        <v>0</v>
      </c>
      <c r="E65" s="187">
        <f>Input!$EP$27</f>
        <v>0</v>
      </c>
      <c r="F65" s="189">
        <f>Input!$EQ$27</f>
        <v>0</v>
      </c>
    </row>
    <row r="66" spans="1:6" ht="15.75">
      <c r="A66" s="202"/>
      <c r="B66" s="215"/>
      <c r="C66" s="220"/>
      <c r="D66" s="221"/>
      <c r="E66" s="222"/>
      <c r="F66" s="199"/>
    </row>
    <row r="67" spans="1:6" ht="15.75">
      <c r="A67" s="195"/>
      <c r="B67" s="223" t="s">
        <v>995</v>
      </c>
      <c r="C67" s="224">
        <f>C65+C61+C52+C49+C45+C42+C36+C29+C20</f>
        <v>3402833</v>
      </c>
      <c r="D67" s="224">
        <f t="shared" ref="D67:E67" si="5">D65+D61+D52+D49+D45+D42+D36+D29+D20</f>
        <v>17920172</v>
      </c>
      <c r="E67" s="224">
        <f t="shared" si="5"/>
        <v>1188377</v>
      </c>
      <c r="F67" s="225"/>
    </row>
    <row r="68" spans="1:6" ht="15.75">
      <c r="A68" s="195"/>
      <c r="B68" s="223" t="s">
        <v>996</v>
      </c>
      <c r="C68" s="224">
        <f>C62+C21</f>
        <v>22808</v>
      </c>
      <c r="D68" s="224">
        <f>D62+D21</f>
        <v>13762</v>
      </c>
      <c r="E68" s="224"/>
      <c r="F68" s="225"/>
    </row>
    <row r="69" spans="1:6" ht="15.75">
      <c r="A69" s="226"/>
      <c r="B69" s="227"/>
      <c r="C69" s="228"/>
      <c r="D69" s="228"/>
      <c r="E69" s="228"/>
      <c r="F69" s="206"/>
    </row>
    <row r="70" spans="1:6" s="205" customFormat="1" ht="15.75">
      <c r="B70" s="229" t="s">
        <v>997</v>
      </c>
      <c r="C70" s="230">
        <f>'UHCL Fed'!D97</f>
        <v>3402833</v>
      </c>
      <c r="D70" s="231">
        <f>'UHCL Fed'!F97</f>
        <v>17920172</v>
      </c>
      <c r="E70" s="231">
        <f>'UHCL Fed'!G97</f>
        <v>1188377</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3402833</v>
      </c>
      <c r="D76" s="235">
        <f>SUM(D6,D8,D10,D12,D14,D16,D18,)+SUM(D24:D28)+SUM(D32:D35)+SUM(D39:D41)+D45+D48+D52+SUM(D55,D57,D59)+D65</f>
        <v>17920172</v>
      </c>
      <c r="E76" s="235">
        <f>SUM(E6,E8,E10,E12,E14,E16,E18,)+SUM(E24:E28)+SUM(E32:E35)+SUM(E39:E41)+E45+E48+E52+SUM(E55,E57,E59)+E65</f>
        <v>1188377</v>
      </c>
      <c r="F76" s="206"/>
    </row>
    <row r="77" spans="1:6" s="205" customFormat="1" ht="15.75">
      <c r="B77" s="232" t="s">
        <v>1001</v>
      </c>
      <c r="C77" s="236">
        <f>SUM(C7,C9,C11,C13,C15,C17,C19)+SUM(C56,C58,C60)</f>
        <v>22808</v>
      </c>
      <c r="D77" s="236">
        <f>SUM(D7,D9,D11,D13,D15,D17,D19)+SUM(D56,D58,D60)</f>
        <v>13762</v>
      </c>
      <c r="E77" s="217"/>
      <c r="F77" s="206"/>
    </row>
    <row r="78" spans="1:6" s="205" customFormat="1" ht="15.75">
      <c r="B78" s="232"/>
      <c r="C78" s="235">
        <f>SUM(C76:C77)</f>
        <v>3425641</v>
      </c>
      <c r="D78" s="235">
        <f>SUM(D76:D77)</f>
        <v>17933934</v>
      </c>
      <c r="E78" s="235">
        <f>SUM(E76:E77)</f>
        <v>1188377</v>
      </c>
      <c r="F78" s="206"/>
    </row>
    <row r="79" spans="1:6" s="205" customFormat="1" ht="15.75">
      <c r="B79" s="232"/>
      <c r="C79" s="204"/>
      <c r="F79" s="206"/>
    </row>
    <row r="80" spans="1:6" s="205" customFormat="1" ht="15.75">
      <c r="B80" s="232"/>
      <c r="C80" s="204"/>
      <c r="D80" s="237">
        <f>D78+C78+E78</f>
        <v>22547952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41" priority="10">
      <formula>$C$71&lt;&gt;0</formula>
    </cfRule>
  </conditionalFormatting>
  <conditionalFormatting sqref="D71">
    <cfRule type="expression" dxfId="340" priority="8">
      <formula>$D$71&lt;&gt;0</formula>
    </cfRule>
  </conditionalFormatting>
  <conditionalFormatting sqref="E71">
    <cfRule type="expression" dxfId="339" priority="7">
      <formula>$E$71&lt;&gt;0</formula>
    </cfRule>
  </conditionalFormatting>
  <conditionalFormatting sqref="C73">
    <cfRule type="expression" dxfId="338" priority="5">
      <formula>$C$73&lt;&gt;""</formula>
    </cfRule>
  </conditionalFormatting>
  <conditionalFormatting sqref="D73">
    <cfRule type="expression" dxfId="337" priority="4">
      <formula>$D$73&lt;&gt;""</formula>
    </cfRule>
  </conditionalFormatting>
  <conditionalFormatting sqref="E73">
    <cfRule type="expression" dxfId="336" priority="3">
      <formula>$E$73&lt;&gt;""</formula>
    </cfRule>
  </conditionalFormatting>
  <conditionalFormatting sqref="F2">
    <cfRule type="expression" dxfId="335" priority="2">
      <formula>OR($C$71&lt;&gt;0,$D$71&lt;&gt;0,$E$71&lt;&gt;0)</formula>
    </cfRule>
  </conditionalFormatting>
  <conditionalFormatting sqref="F1">
    <cfRule type="expression" dxfId="33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C4E25-A4F9-458F-9795-833516E449E3}">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Input!$B$27</f>
        <v>University of Houston - Clear Lake</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Input!$EU$27</f>
        <v>2777685</v>
      </c>
      <c r="D5" s="247">
        <f>Input!$EV$27</f>
        <v>1731925</v>
      </c>
      <c r="E5" s="247">
        <f>Input!$EW$27</f>
        <v>0</v>
      </c>
      <c r="F5" s="247">
        <f>Input!$EX$27</f>
        <v>1045760</v>
      </c>
      <c r="G5" s="247">
        <f>Input!$EY$27</f>
        <v>0</v>
      </c>
      <c r="H5" s="248">
        <f>Input!$EZ$27</f>
        <v>0</v>
      </c>
    </row>
    <row r="6" spans="1:50">
      <c r="A6" s="245" t="s">
        <v>1008</v>
      </c>
      <c r="B6" s="246" t="s">
        <v>1010</v>
      </c>
      <c r="C6" s="247">
        <f>Input!$FA$27</f>
        <v>2777684</v>
      </c>
      <c r="D6" s="247">
        <f>Input!$FB$27</f>
        <v>1652408</v>
      </c>
      <c r="E6" s="247">
        <f>Input!$FC$27</f>
        <v>0</v>
      </c>
      <c r="F6" s="247">
        <f>Input!$FD$27</f>
        <v>1125276</v>
      </c>
      <c r="G6" s="247">
        <f>Input!$FE$27</f>
        <v>0</v>
      </c>
      <c r="H6" s="248">
        <f>Input!$FF$27</f>
        <v>0</v>
      </c>
    </row>
    <row r="7" spans="1:50">
      <c r="A7" s="245" t="s">
        <v>1008</v>
      </c>
      <c r="B7" s="246" t="s">
        <v>1011</v>
      </c>
      <c r="C7" s="247">
        <f>Input!$FG$27</f>
        <v>0</v>
      </c>
      <c r="D7" s="247">
        <f>Input!$FH$27</f>
        <v>0</v>
      </c>
      <c r="E7" s="247">
        <f>Input!$FI$27</f>
        <v>0</v>
      </c>
      <c r="F7" s="247">
        <f>Input!$FJ$27</f>
        <v>0</v>
      </c>
      <c r="G7" s="247">
        <f>Input!$FK$27</f>
        <v>0</v>
      </c>
      <c r="H7" s="248">
        <f>Input!$FL$27</f>
        <v>0</v>
      </c>
    </row>
    <row r="8" spans="1:50">
      <c r="A8" s="245" t="s">
        <v>1008</v>
      </c>
      <c r="B8" s="246" t="s">
        <v>1012</v>
      </c>
      <c r="C8" s="247">
        <f>Input!$FM$27</f>
        <v>0</v>
      </c>
      <c r="D8" s="247">
        <f>Input!$FN$27</f>
        <v>0</v>
      </c>
      <c r="E8" s="247">
        <f>Input!$FO$27</f>
        <v>0</v>
      </c>
      <c r="F8" s="247">
        <f>Input!$FP$27</f>
        <v>0</v>
      </c>
      <c r="G8" s="247">
        <f>Input!$FQ$27</f>
        <v>0</v>
      </c>
      <c r="H8" s="248">
        <f>Input!$FR$27</f>
        <v>0</v>
      </c>
    </row>
    <row r="9" spans="1:50">
      <c r="A9" s="245" t="s">
        <v>1008</v>
      </c>
      <c r="B9" s="246" t="s">
        <v>1013</v>
      </c>
      <c r="C9" s="247">
        <f>Input!$FS$27</f>
        <v>410341</v>
      </c>
      <c r="D9" s="247">
        <f>Input!$FT$27</f>
        <v>18500</v>
      </c>
      <c r="E9" s="247">
        <f>Input!$FU$27</f>
        <v>0</v>
      </c>
      <c r="F9" s="247">
        <f>Input!$FV$27</f>
        <v>391841</v>
      </c>
      <c r="G9" s="247">
        <f>Input!$FW$27</f>
        <v>0</v>
      </c>
      <c r="H9" s="248">
        <f>Input!$FX$27</f>
        <v>0</v>
      </c>
    </row>
    <row r="10" spans="1:50">
      <c r="A10" s="245" t="s">
        <v>1008</v>
      </c>
      <c r="B10" s="246" t="s">
        <v>1014</v>
      </c>
      <c r="C10" s="247">
        <f>Input!$FY$27</f>
        <v>0</v>
      </c>
      <c r="D10" s="247">
        <f>Input!$FZ$27</f>
        <v>0</v>
      </c>
      <c r="E10" s="247">
        <f>Input!$GA$27</f>
        <v>0</v>
      </c>
      <c r="F10" s="247">
        <f>Input!$GB$27</f>
        <v>0</v>
      </c>
      <c r="G10" s="247">
        <f>Input!$GC$27</f>
        <v>0</v>
      </c>
      <c r="H10" s="248">
        <f>Input!$GD$27</f>
        <v>0</v>
      </c>
    </row>
    <row r="11" spans="1:50">
      <c r="A11" s="245" t="s">
        <v>1008</v>
      </c>
      <c r="B11" s="246" t="s">
        <v>1015</v>
      </c>
      <c r="C11" s="247">
        <f>Input!$GE$27</f>
        <v>0</v>
      </c>
      <c r="D11" s="247">
        <f>Input!$GF$27</f>
        <v>0</v>
      </c>
      <c r="E11" s="247">
        <f>Input!$GG$27</f>
        <v>0</v>
      </c>
      <c r="F11" s="247">
        <f>Input!$GH$27</f>
        <v>0</v>
      </c>
      <c r="G11" s="247">
        <f>Input!$GI$27</f>
        <v>0</v>
      </c>
      <c r="H11" s="248">
        <f>Input!$GJ$27</f>
        <v>0</v>
      </c>
    </row>
    <row r="12" spans="1:50" ht="30">
      <c r="A12" s="245" t="s">
        <v>1008</v>
      </c>
      <c r="B12" s="246" t="s">
        <v>1016</v>
      </c>
      <c r="C12" s="247">
        <f>Input!$GK$27</f>
        <v>0</v>
      </c>
      <c r="D12" s="247">
        <f>Input!$GL$27</f>
        <v>0</v>
      </c>
      <c r="E12" s="247">
        <f>Input!$GM$27</f>
        <v>0</v>
      </c>
      <c r="F12" s="247">
        <f>Input!$GN$27</f>
        <v>0</v>
      </c>
      <c r="G12" s="247">
        <f>Input!$GO$27</f>
        <v>0</v>
      </c>
      <c r="H12" s="248">
        <f>Input!$GP$27</f>
        <v>0</v>
      </c>
    </row>
    <row r="13" spans="1:50">
      <c r="A13" s="245" t="s">
        <v>1008</v>
      </c>
      <c r="B13" s="246" t="s">
        <v>1017</v>
      </c>
      <c r="C13" s="247">
        <f>Input!$GQ$27</f>
        <v>0</v>
      </c>
      <c r="D13" s="247">
        <f>Input!$GR$27</f>
        <v>0</v>
      </c>
      <c r="E13" s="247">
        <f>Input!$GS$27</f>
        <v>0</v>
      </c>
      <c r="F13" s="247">
        <f>Input!$GT$27</f>
        <v>0</v>
      </c>
      <c r="G13" s="247">
        <f>Input!$GU$27</f>
        <v>0</v>
      </c>
      <c r="H13" s="248">
        <f>Input!$GV$27</f>
        <v>0</v>
      </c>
    </row>
    <row r="14" spans="1:50" ht="26.25">
      <c r="A14" s="245" t="s">
        <v>1008</v>
      </c>
      <c r="B14" s="246" t="s">
        <v>1018</v>
      </c>
      <c r="C14" s="247">
        <f>Input!$GW$27</f>
        <v>0</v>
      </c>
      <c r="D14" s="247">
        <f>Input!$GX$27</f>
        <v>0</v>
      </c>
      <c r="E14" s="247">
        <f>Input!$GY$27</f>
        <v>1382359</v>
      </c>
      <c r="F14" s="247">
        <f>Input!$GZ$27</f>
        <v>1269859</v>
      </c>
      <c r="G14" s="247">
        <f>Input!$HA$27</f>
        <v>0</v>
      </c>
      <c r="H14" s="248" t="str">
        <f>Input!$HB$27</f>
        <v>Reskilling I - $112,500 Dec 2020; no funds expended yet. Need Office of Financial Aid to provide other GEER award info</v>
      </c>
    </row>
    <row r="15" spans="1:50">
      <c r="A15" s="245" t="s">
        <v>1008</v>
      </c>
      <c r="B15" s="249">
        <f>Input!$HC$27</f>
        <v>0</v>
      </c>
      <c r="C15" s="247">
        <f>Input!$HD$27</f>
        <v>0</v>
      </c>
      <c r="D15" s="247">
        <f>Input!$HE$27</f>
        <v>0</v>
      </c>
      <c r="E15" s="247">
        <f>Input!$HF$27</f>
        <v>0</v>
      </c>
      <c r="F15" s="247">
        <f>Input!$HG$27</f>
        <v>0</v>
      </c>
      <c r="G15" s="247">
        <f>Input!$HH$27</f>
        <v>0</v>
      </c>
      <c r="H15" s="248">
        <f>Input!$HI$27</f>
        <v>0</v>
      </c>
    </row>
    <row r="16" spans="1:50">
      <c r="A16" s="245" t="s">
        <v>1008</v>
      </c>
      <c r="B16" s="249">
        <f>Input!$HJ$27</f>
        <v>0</v>
      </c>
      <c r="C16" s="247">
        <f>Input!$HK$27</f>
        <v>0</v>
      </c>
      <c r="D16" s="247">
        <f>Input!$HL$27</f>
        <v>0</v>
      </c>
      <c r="E16" s="247">
        <f>Input!$HM$27</f>
        <v>0</v>
      </c>
      <c r="F16" s="247">
        <f>Input!$HN$27</f>
        <v>0</v>
      </c>
      <c r="G16" s="247">
        <f>Input!$HO$27</f>
        <v>0</v>
      </c>
      <c r="H16" s="248">
        <f>Input!$HP$27</f>
        <v>0</v>
      </c>
    </row>
    <row r="17" spans="1:50">
      <c r="A17" s="245" t="s">
        <v>1008</v>
      </c>
      <c r="B17" s="249">
        <f>Input!$HQ$27</f>
        <v>0</v>
      </c>
      <c r="C17" s="247">
        <f>Input!$HR$27</f>
        <v>0</v>
      </c>
      <c r="D17" s="247">
        <f>Input!$HS$27</f>
        <v>0</v>
      </c>
      <c r="E17" s="247">
        <f>Input!$HT$27</f>
        <v>0</v>
      </c>
      <c r="F17" s="247">
        <f>Input!$HU$27</f>
        <v>0</v>
      </c>
      <c r="G17" s="247">
        <f>Input!$HV$27</f>
        <v>0</v>
      </c>
      <c r="H17" s="248">
        <f>Input!$HW$27</f>
        <v>0</v>
      </c>
    </row>
    <row r="18" spans="1:50">
      <c r="A18" s="245" t="s">
        <v>1008</v>
      </c>
      <c r="B18" s="246" t="s">
        <v>1019</v>
      </c>
      <c r="C18" s="247">
        <f>Input!$HX$27</f>
        <v>0</v>
      </c>
      <c r="D18" s="247">
        <f>Input!$HY$27</f>
        <v>0</v>
      </c>
      <c r="E18" s="247">
        <f>Input!$HZ$27</f>
        <v>0</v>
      </c>
      <c r="F18" s="247">
        <f>Input!$IA$27</f>
        <v>0</v>
      </c>
      <c r="G18" s="247">
        <f>Input!$IB$27</f>
        <v>0</v>
      </c>
      <c r="H18" s="248">
        <f>Input!$IC$27</f>
        <v>0</v>
      </c>
    </row>
    <row r="19" spans="1:50" s="254" customFormat="1">
      <c r="A19" s="241" t="s">
        <v>1008</v>
      </c>
      <c r="B19" s="250" t="s">
        <v>1020</v>
      </c>
      <c r="C19" s="251">
        <f>SUM(C5:C18)</f>
        <v>5965710</v>
      </c>
      <c r="D19" s="251">
        <f t="shared" ref="D19:G19" si="0">SUM(D5:D18)</f>
        <v>3402833</v>
      </c>
      <c r="E19" s="251">
        <f t="shared" si="0"/>
        <v>1382359</v>
      </c>
      <c r="F19" s="251">
        <f t="shared" si="0"/>
        <v>3832736</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ht="26.25">
      <c r="A21" s="245" t="s">
        <v>1021</v>
      </c>
      <c r="B21" s="246" t="s">
        <v>1022</v>
      </c>
      <c r="C21" s="247">
        <f>Input!$ID$27</f>
        <v>0</v>
      </c>
      <c r="D21" s="247">
        <f>Input!$IE$27</f>
        <v>0</v>
      </c>
      <c r="E21" s="247">
        <f>Input!$IF$27</f>
        <v>2777685</v>
      </c>
      <c r="F21" s="247">
        <f>Input!$IG$27</f>
        <v>2777685</v>
      </c>
      <c r="G21" s="247">
        <f>Input!$IH$27</f>
        <v>0</v>
      </c>
      <c r="H21" s="248" t="str">
        <f>Input!$II$27</f>
        <v>Funds awarded under same P number as CARES and ARPA and are co-mingled in same cost center.</v>
      </c>
    </row>
    <row r="22" spans="1:50" ht="26.25">
      <c r="A22" s="245" t="s">
        <v>1021</v>
      </c>
      <c r="B22" s="246" t="s">
        <v>1010</v>
      </c>
      <c r="C22" s="247">
        <f>Input!$IJ$27</f>
        <v>0</v>
      </c>
      <c r="D22" s="247">
        <f>Input!$IK$27</f>
        <v>0</v>
      </c>
      <c r="E22" s="247">
        <f>Input!$IL$27</f>
        <v>7427468</v>
      </c>
      <c r="F22" s="247">
        <f>Input!$IM$27</f>
        <v>7247796</v>
      </c>
      <c r="G22" s="247">
        <f>Input!$IN$27</f>
        <v>179672</v>
      </c>
      <c r="H22" s="248" t="str">
        <f>Input!$IO$27</f>
        <v>Funds awarded under same P number as CARES and ARPA and are co-mingled in same cost center.</v>
      </c>
    </row>
    <row r="23" spans="1:50">
      <c r="A23" s="245" t="s">
        <v>1021</v>
      </c>
      <c r="B23" s="246" t="s">
        <v>1011</v>
      </c>
      <c r="C23" s="247">
        <f>Input!$IP$27</f>
        <v>0</v>
      </c>
      <c r="D23" s="247">
        <f>Input!$IQ$27</f>
        <v>0</v>
      </c>
      <c r="E23" s="247">
        <f>Input!$IR$27</f>
        <v>0</v>
      </c>
      <c r="F23" s="247">
        <f>Input!$IS$27</f>
        <v>0</v>
      </c>
      <c r="G23" s="247">
        <f>Input!$IT$27</f>
        <v>0</v>
      </c>
      <c r="H23" s="248">
        <f>Input!$IU$27</f>
        <v>0</v>
      </c>
    </row>
    <row r="24" spans="1:50">
      <c r="A24" s="245" t="s">
        <v>1021</v>
      </c>
      <c r="B24" s="246" t="s">
        <v>1012</v>
      </c>
      <c r="C24" s="247">
        <f>Input!$IV$27</f>
        <v>0</v>
      </c>
      <c r="D24" s="247">
        <f>Input!$IW$27</f>
        <v>0</v>
      </c>
      <c r="E24" s="247">
        <f>Input!$IX$27</f>
        <v>0</v>
      </c>
      <c r="F24" s="247">
        <f>Input!$IY$27</f>
        <v>0</v>
      </c>
      <c r="G24" s="247">
        <f>Input!$IZ$27</f>
        <v>0</v>
      </c>
      <c r="H24" s="248">
        <f>Input!$JA$27</f>
        <v>0</v>
      </c>
    </row>
    <row r="25" spans="1:50">
      <c r="A25" s="245" t="s">
        <v>1021</v>
      </c>
      <c r="B25" s="246" t="s">
        <v>1013</v>
      </c>
      <c r="C25" s="247">
        <f>Input!$JB$27</f>
        <v>0</v>
      </c>
      <c r="D25" s="247">
        <f>Input!$JC$27</f>
        <v>0</v>
      </c>
      <c r="E25" s="247">
        <f>Input!$JD$27</f>
        <v>662208</v>
      </c>
      <c r="F25" s="247">
        <f>Input!$JE$27</f>
        <v>555080</v>
      </c>
      <c r="G25" s="247">
        <f>Input!$JF$27</f>
        <v>0</v>
      </c>
      <c r="H25" s="248">
        <f>Input!$JG$27</f>
        <v>0</v>
      </c>
    </row>
    <row r="26" spans="1:50">
      <c r="A26" s="245" t="s">
        <v>1021</v>
      </c>
      <c r="B26" s="246" t="s">
        <v>1014</v>
      </c>
      <c r="C26" s="247">
        <f>Input!$JH$27</f>
        <v>0</v>
      </c>
      <c r="D26" s="247">
        <f>Input!$JI$27</f>
        <v>0</v>
      </c>
      <c r="E26" s="247">
        <f>Input!$JJ$27</f>
        <v>0</v>
      </c>
      <c r="F26" s="247">
        <f>Input!$JK$27</f>
        <v>0</v>
      </c>
      <c r="G26" s="247">
        <f>Input!$JL$27</f>
        <v>0</v>
      </c>
      <c r="H26" s="248">
        <f>Input!$JM$27</f>
        <v>0</v>
      </c>
    </row>
    <row r="27" spans="1:50">
      <c r="A27" s="245" t="s">
        <v>1021</v>
      </c>
      <c r="B27" s="246" t="s">
        <v>1023</v>
      </c>
      <c r="C27" s="247">
        <f>Input!$JN$27</f>
        <v>0</v>
      </c>
      <c r="D27" s="247">
        <f>Input!$JO$27</f>
        <v>0</v>
      </c>
      <c r="E27" s="247">
        <f>Input!$JP$27</f>
        <v>0</v>
      </c>
      <c r="F27" s="247">
        <f>Input!$JQ$27</f>
        <v>0</v>
      </c>
      <c r="G27" s="247">
        <f>Input!$JR$27</f>
        <v>0</v>
      </c>
      <c r="H27" s="248">
        <f>Input!$JS$27</f>
        <v>0</v>
      </c>
    </row>
    <row r="28" spans="1:50" ht="30">
      <c r="A28" s="245" t="s">
        <v>1021</v>
      </c>
      <c r="B28" s="246" t="s">
        <v>1024</v>
      </c>
      <c r="C28" s="247">
        <f>Input!$JT$27</f>
        <v>0</v>
      </c>
      <c r="D28" s="247">
        <f>Input!$JU$27</f>
        <v>0</v>
      </c>
      <c r="E28" s="247">
        <f>Input!$JV$27</f>
        <v>0</v>
      </c>
      <c r="F28" s="247">
        <f>Input!$JW$27</f>
        <v>0</v>
      </c>
      <c r="G28" s="247">
        <f>Input!$JX$27</f>
        <v>0</v>
      </c>
      <c r="H28" s="248">
        <f>Input!$JY$27</f>
        <v>0</v>
      </c>
    </row>
    <row r="29" spans="1:50" ht="26.25">
      <c r="A29" s="245" t="s">
        <v>1021</v>
      </c>
      <c r="B29" s="246" t="s">
        <v>1025</v>
      </c>
      <c r="C29" s="247">
        <f>Input!$JZ$27</f>
        <v>0</v>
      </c>
      <c r="D29" s="247">
        <f>Input!$KA$27</f>
        <v>0</v>
      </c>
      <c r="E29" s="247">
        <f>Input!$KB$27</f>
        <v>0</v>
      </c>
      <c r="F29" s="247">
        <f>Input!$KC$27</f>
        <v>0</v>
      </c>
      <c r="G29" s="247">
        <f>Input!$KD$27</f>
        <v>0</v>
      </c>
      <c r="H29" s="248" t="str">
        <f>Input!$KE$27</f>
        <v>Reskilling I - $112,500 Dec 2020; no funds expended yet. Need Office of Financial Aid to provide other GEER award info</v>
      </c>
    </row>
    <row r="30" spans="1:50">
      <c r="A30" s="245" t="s">
        <v>1021</v>
      </c>
      <c r="B30" s="249">
        <f>Input!$KF$27</f>
        <v>0</v>
      </c>
      <c r="C30" s="247">
        <f>Input!$KG$27</f>
        <v>0</v>
      </c>
      <c r="D30" s="247">
        <f>Input!$KH$27</f>
        <v>0</v>
      </c>
      <c r="E30" s="247">
        <f>Input!$KI$27</f>
        <v>0</v>
      </c>
      <c r="F30" s="247">
        <f>Input!$KJ$27</f>
        <v>0</v>
      </c>
      <c r="G30" s="247">
        <f>Input!$KK$27</f>
        <v>0</v>
      </c>
      <c r="H30" s="248">
        <f>Input!$KL$27</f>
        <v>0</v>
      </c>
    </row>
    <row r="31" spans="1:50">
      <c r="A31" s="245" t="s">
        <v>1021</v>
      </c>
      <c r="B31" s="249">
        <f>Input!$KM$27</f>
        <v>0</v>
      </c>
      <c r="C31" s="247">
        <f>Input!$KN$27</f>
        <v>0</v>
      </c>
      <c r="D31" s="247">
        <f>Input!$KO$27</f>
        <v>0</v>
      </c>
      <c r="E31" s="247">
        <f>Input!$KP$27</f>
        <v>0</v>
      </c>
      <c r="F31" s="247">
        <f>Input!$KQ$27</f>
        <v>0</v>
      </c>
      <c r="G31" s="247">
        <f>Input!$KR$27</f>
        <v>0</v>
      </c>
      <c r="H31" s="248">
        <f>Input!$KS$27</f>
        <v>0</v>
      </c>
    </row>
    <row r="32" spans="1:50">
      <c r="A32" s="245" t="s">
        <v>1021</v>
      </c>
      <c r="B32" s="249">
        <f>Input!$KT$27</f>
        <v>0</v>
      </c>
      <c r="C32" s="247">
        <f>Input!$KU$27</f>
        <v>0</v>
      </c>
      <c r="D32" s="247">
        <f>Input!$KV$27</f>
        <v>0</v>
      </c>
      <c r="E32" s="247">
        <f>Input!$KW$27</f>
        <v>0</v>
      </c>
      <c r="F32" s="247">
        <f>Input!$KX$27</f>
        <v>0</v>
      </c>
      <c r="G32" s="247">
        <f>Input!$KY$27</f>
        <v>0</v>
      </c>
      <c r="H32" s="248">
        <f>Input!$KZ$27</f>
        <v>0</v>
      </c>
    </row>
    <row r="33" spans="1:50">
      <c r="A33" s="245" t="s">
        <v>1021</v>
      </c>
      <c r="B33" s="246" t="s">
        <v>1019</v>
      </c>
      <c r="C33" s="247">
        <f>Input!$LA$27</f>
        <v>0</v>
      </c>
      <c r="D33" s="247">
        <f>Input!$LB$27</f>
        <v>0</v>
      </c>
      <c r="E33" s="247">
        <f>Input!$LC$27</f>
        <v>0</v>
      </c>
      <c r="F33" s="247">
        <f>Input!$LD$27</f>
        <v>0</v>
      </c>
      <c r="G33" s="247">
        <f>Input!$LE$27</f>
        <v>0</v>
      </c>
      <c r="H33" s="248">
        <f>Input!$LF$27</f>
        <v>0</v>
      </c>
    </row>
    <row r="34" spans="1:50" s="257" customFormat="1">
      <c r="A34" s="241" t="s">
        <v>1021</v>
      </c>
      <c r="B34" s="250" t="s">
        <v>1026</v>
      </c>
      <c r="C34" s="251">
        <f>SUM(C21:C33)</f>
        <v>0</v>
      </c>
      <c r="D34" s="251">
        <f t="shared" ref="D34:G34" si="1">SUM(D21:D33)</f>
        <v>0</v>
      </c>
      <c r="E34" s="251">
        <f t="shared" si="1"/>
        <v>10867361</v>
      </c>
      <c r="F34" s="251">
        <f t="shared" si="1"/>
        <v>10580561</v>
      </c>
      <c r="G34" s="251">
        <f t="shared" si="1"/>
        <v>179672</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Input!$LG$27</f>
        <v>0</v>
      </c>
      <c r="D36" s="247">
        <f>Input!$LH$27</f>
        <v>0</v>
      </c>
      <c r="E36" s="247">
        <f>Input!$LI$27</f>
        <v>9010174</v>
      </c>
      <c r="F36" s="247">
        <f>Input!$LJ$27</f>
        <v>3506875</v>
      </c>
      <c r="G36" s="247">
        <f>Input!$LK$27</f>
        <v>0</v>
      </c>
      <c r="H36" s="248">
        <f>Input!$LL$27</f>
        <v>0</v>
      </c>
    </row>
    <row r="37" spans="1:50">
      <c r="A37" s="245" t="s">
        <v>1027</v>
      </c>
      <c r="B37" s="246" t="s">
        <v>1010</v>
      </c>
      <c r="C37" s="247">
        <f>Input!$LM$27</f>
        <v>0</v>
      </c>
      <c r="D37" s="247">
        <f>Input!$LN$27</f>
        <v>0</v>
      </c>
      <c r="E37" s="247">
        <f>Input!$LO$27</f>
        <v>8775834</v>
      </c>
      <c r="F37" s="247">
        <f>Input!$LP$27</f>
        <v>0</v>
      </c>
      <c r="G37" s="247">
        <f>Input!$LQ$27</f>
        <v>1008705</v>
      </c>
      <c r="H37" s="248">
        <f>Input!$LR$27</f>
        <v>0</v>
      </c>
    </row>
    <row r="38" spans="1:50">
      <c r="A38" s="245" t="s">
        <v>1027</v>
      </c>
      <c r="B38" s="246" t="s">
        <v>1011</v>
      </c>
      <c r="C38" s="247">
        <f>Input!$LS$27</f>
        <v>0</v>
      </c>
      <c r="D38" s="247">
        <f>Input!$LT$27</f>
        <v>0</v>
      </c>
      <c r="E38" s="247">
        <f>Input!$LU$27</f>
        <v>0</v>
      </c>
      <c r="F38" s="247">
        <f>Input!$LV$27</f>
        <v>0</v>
      </c>
      <c r="G38" s="247">
        <f>Input!$LW$27</f>
        <v>0</v>
      </c>
      <c r="H38" s="248">
        <f>Input!$LX$27</f>
        <v>0</v>
      </c>
    </row>
    <row r="39" spans="1:50">
      <c r="A39" s="245" t="s">
        <v>1027</v>
      </c>
      <c r="B39" s="246" t="s">
        <v>1012</v>
      </c>
      <c r="C39" s="247">
        <f>Input!$LY$27</f>
        <v>0</v>
      </c>
      <c r="D39" s="247">
        <f>Input!$LZ$27</f>
        <v>0</v>
      </c>
      <c r="E39" s="247">
        <f>Input!$MA$27</f>
        <v>0</v>
      </c>
      <c r="F39" s="247">
        <f>Input!$MB$27</f>
        <v>0</v>
      </c>
      <c r="G39" s="247">
        <f>Input!$MC$27</f>
        <v>0</v>
      </c>
      <c r="H39" s="248">
        <f>Input!$MD$27</f>
        <v>0</v>
      </c>
    </row>
    <row r="40" spans="1:50">
      <c r="A40" s="245" t="s">
        <v>1027</v>
      </c>
      <c r="B40" s="246" t="s">
        <v>1013</v>
      </c>
      <c r="C40" s="247">
        <f>Input!$ME$27</f>
        <v>0</v>
      </c>
      <c r="D40" s="247">
        <f>Input!$MF$27</f>
        <v>0</v>
      </c>
      <c r="E40" s="247">
        <f>Input!$MG$27</f>
        <v>1119442</v>
      </c>
      <c r="F40" s="247">
        <f>Input!$MH$27</f>
        <v>0</v>
      </c>
      <c r="G40" s="247">
        <f>Input!$MI$27</f>
        <v>0</v>
      </c>
      <c r="H40" s="248">
        <f>Input!$MJ$27</f>
        <v>0</v>
      </c>
    </row>
    <row r="41" spans="1:50">
      <c r="A41" s="245" t="s">
        <v>1027</v>
      </c>
      <c r="B41" s="246" t="s">
        <v>1014</v>
      </c>
      <c r="C41" s="247">
        <f>Input!$MK$27</f>
        <v>0</v>
      </c>
      <c r="D41" s="247">
        <f>Input!$ML$27</f>
        <v>0</v>
      </c>
      <c r="E41" s="247">
        <f>Input!$MM$27</f>
        <v>0</v>
      </c>
      <c r="F41" s="247">
        <f>Input!$MN$27</f>
        <v>0</v>
      </c>
      <c r="G41" s="247">
        <f>Input!$MO$27</f>
        <v>0</v>
      </c>
      <c r="H41" s="248">
        <f>Input!$MP$27</f>
        <v>0</v>
      </c>
    </row>
    <row r="42" spans="1:50">
      <c r="A42" s="245" t="s">
        <v>1027</v>
      </c>
      <c r="B42" s="246" t="s">
        <v>1023</v>
      </c>
      <c r="C42" s="247">
        <f>Input!$MQ$27</f>
        <v>0</v>
      </c>
      <c r="D42" s="247">
        <f>Input!$MR$27</f>
        <v>0</v>
      </c>
      <c r="E42" s="247">
        <f>Input!$MS$27</f>
        <v>0</v>
      </c>
      <c r="F42" s="247">
        <f>Input!$MT$27</f>
        <v>0</v>
      </c>
      <c r="G42" s="247">
        <f>Input!$MU$27</f>
        <v>0</v>
      </c>
      <c r="H42" s="248">
        <f>Input!$MV$27</f>
        <v>0</v>
      </c>
    </row>
    <row r="43" spans="1:50">
      <c r="A43" s="245" t="s">
        <v>1027</v>
      </c>
      <c r="B43" s="246" t="s">
        <v>1028</v>
      </c>
      <c r="C43" s="247">
        <f>Input!$MW$27</f>
        <v>0</v>
      </c>
      <c r="D43" s="247">
        <f>Input!$MX$27</f>
        <v>0</v>
      </c>
      <c r="E43" s="247">
        <f>Input!$MY$27</f>
        <v>0</v>
      </c>
      <c r="F43" s="247">
        <f>Input!$MZ$27</f>
        <v>0</v>
      </c>
      <c r="G43" s="247">
        <f>Input!$NA$27</f>
        <v>0</v>
      </c>
      <c r="H43" s="248">
        <f>Input!$NB$27</f>
        <v>0</v>
      </c>
    </row>
    <row r="44" spans="1:50">
      <c r="A44" s="245" t="s">
        <v>1027</v>
      </c>
      <c r="B44" s="249">
        <f>Input!$NC$27</f>
        <v>0</v>
      </c>
      <c r="C44" s="247">
        <f>Input!$ND$27</f>
        <v>0</v>
      </c>
      <c r="D44" s="247">
        <f>Input!$NE$27</f>
        <v>0</v>
      </c>
      <c r="E44" s="247">
        <f>Input!$NF$27</f>
        <v>0</v>
      </c>
      <c r="F44" s="247">
        <f>Input!$NG$27</f>
        <v>0</v>
      </c>
      <c r="G44" s="247">
        <f>Input!$NH$27</f>
        <v>0</v>
      </c>
      <c r="H44" s="248">
        <f>Input!$NI$27</f>
        <v>0</v>
      </c>
    </row>
    <row r="45" spans="1:50">
      <c r="A45" s="245" t="s">
        <v>1027</v>
      </c>
      <c r="B45" s="249">
        <f>Input!$NJ$27</f>
        <v>0</v>
      </c>
      <c r="C45" s="247">
        <f>Input!$NK$27</f>
        <v>0</v>
      </c>
      <c r="D45" s="247">
        <f>Input!$NL$27</f>
        <v>0</v>
      </c>
      <c r="E45" s="247">
        <f>Input!$NM$27</f>
        <v>0</v>
      </c>
      <c r="F45" s="247">
        <f>Input!$NN$27</f>
        <v>0</v>
      </c>
      <c r="G45" s="247">
        <f>Input!$NO$27</f>
        <v>0</v>
      </c>
      <c r="H45" s="248">
        <f>Input!$NP$27</f>
        <v>0</v>
      </c>
    </row>
    <row r="46" spans="1:50">
      <c r="A46" s="245" t="s">
        <v>1027</v>
      </c>
      <c r="B46" s="249">
        <f>Input!$NQ$27</f>
        <v>0</v>
      </c>
      <c r="C46" s="247">
        <f>Input!$NR$27</f>
        <v>0</v>
      </c>
      <c r="D46" s="247">
        <f>Input!$NS$27</f>
        <v>0</v>
      </c>
      <c r="E46" s="247">
        <f>Input!$NT$27</f>
        <v>0</v>
      </c>
      <c r="F46" s="247">
        <f>Input!$NU$27</f>
        <v>0</v>
      </c>
      <c r="G46" s="247">
        <f>Input!$NV$27</f>
        <v>0</v>
      </c>
      <c r="H46" s="248">
        <f>Input!$NW$27</f>
        <v>0</v>
      </c>
    </row>
    <row r="47" spans="1:50">
      <c r="A47" s="245" t="s">
        <v>1027</v>
      </c>
      <c r="B47" s="249">
        <f>Input!$NX$27</f>
        <v>0</v>
      </c>
      <c r="C47" s="247">
        <f>Input!$NY$27</f>
        <v>0</v>
      </c>
      <c r="D47" s="247">
        <f>Input!$NZ$27</f>
        <v>0</v>
      </c>
      <c r="E47" s="247">
        <f>Input!$OA$27</f>
        <v>0</v>
      </c>
      <c r="F47" s="247">
        <f>Input!$OB$27</f>
        <v>0</v>
      </c>
      <c r="G47" s="247">
        <f>Input!$OC$27</f>
        <v>0</v>
      </c>
      <c r="H47" s="248">
        <f>Input!$OD$27</f>
        <v>0</v>
      </c>
    </row>
    <row r="48" spans="1:50">
      <c r="A48" s="245" t="s">
        <v>1027</v>
      </c>
      <c r="B48" s="246" t="s">
        <v>1019</v>
      </c>
      <c r="C48" s="247">
        <f>Input!$OE$27</f>
        <v>0</v>
      </c>
      <c r="D48" s="247">
        <f>Input!$OF$27</f>
        <v>0</v>
      </c>
      <c r="E48" s="247">
        <f>Input!$OG$27</f>
        <v>0</v>
      </c>
      <c r="F48" s="247">
        <f>Input!$OH$27</f>
        <v>0</v>
      </c>
      <c r="G48" s="247">
        <f>Input!$OI$27</f>
        <v>0</v>
      </c>
      <c r="H48" s="248">
        <f>Input!$OJ$27</f>
        <v>0</v>
      </c>
    </row>
    <row r="49" spans="1:50" s="257" customFormat="1">
      <c r="A49" s="241" t="s">
        <v>1027</v>
      </c>
      <c r="B49" s="250" t="s">
        <v>1029</v>
      </c>
      <c r="C49" s="251">
        <f>SUM(C36:C48)</f>
        <v>0</v>
      </c>
      <c r="D49" s="251">
        <f t="shared" ref="D49:G49" si="2">SUM(D36:D48)</f>
        <v>0</v>
      </c>
      <c r="E49" s="251">
        <f t="shared" si="2"/>
        <v>18905450</v>
      </c>
      <c r="F49" s="251">
        <f t="shared" si="2"/>
        <v>3506875</v>
      </c>
      <c r="G49" s="251">
        <f t="shared" si="2"/>
        <v>1008705</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Input!$OK$27</f>
        <v>0</v>
      </c>
      <c r="C51" s="247">
        <f>Input!$OL$27</f>
        <v>0</v>
      </c>
      <c r="D51" s="247">
        <f>Input!$OM$27</f>
        <v>0</v>
      </c>
      <c r="E51" s="247">
        <f>Input!$ON$27</f>
        <v>0</v>
      </c>
      <c r="F51" s="247">
        <f>Input!$OO$27</f>
        <v>0</v>
      </c>
      <c r="G51" s="247">
        <f>Input!$OP$27</f>
        <v>0</v>
      </c>
      <c r="H51" s="248">
        <f>Input!$OQ$27</f>
        <v>0</v>
      </c>
    </row>
    <row r="52" spans="1:50">
      <c r="A52" s="245" t="s">
        <v>1030</v>
      </c>
      <c r="B52" s="249">
        <f>Input!$OR$27</f>
        <v>0</v>
      </c>
      <c r="C52" s="247">
        <f>Input!$OS$27</f>
        <v>0</v>
      </c>
      <c r="D52" s="247">
        <f>Input!$OT$27</f>
        <v>0</v>
      </c>
      <c r="E52" s="247">
        <f>Input!$OU$27</f>
        <v>0</v>
      </c>
      <c r="F52" s="247">
        <f>Input!$OV$27</f>
        <v>0</v>
      </c>
      <c r="G52" s="247">
        <f>Input!$OW$27</f>
        <v>0</v>
      </c>
      <c r="H52" s="248">
        <f>Input!$OX$27</f>
        <v>0</v>
      </c>
    </row>
    <row r="53" spans="1:50">
      <c r="A53" s="245" t="s">
        <v>1030</v>
      </c>
      <c r="B53" s="249">
        <f>Input!$OY$27</f>
        <v>0</v>
      </c>
      <c r="C53" s="247">
        <f>Input!$OZ$27</f>
        <v>0</v>
      </c>
      <c r="D53" s="247">
        <f>Input!$PA$27</f>
        <v>0</v>
      </c>
      <c r="E53" s="247">
        <f>Input!$PB$27</f>
        <v>0</v>
      </c>
      <c r="F53" s="247">
        <f>Input!$PC$27</f>
        <v>0</v>
      </c>
      <c r="G53" s="247">
        <f>Input!$PD$27</f>
        <v>0</v>
      </c>
      <c r="H53" s="248">
        <f>Input!$PE$27</f>
        <v>0</v>
      </c>
    </row>
    <row r="54" spans="1:50">
      <c r="A54" s="245" t="s">
        <v>1030</v>
      </c>
      <c r="B54" s="249">
        <f>Input!$PF$27</f>
        <v>0</v>
      </c>
      <c r="C54" s="247">
        <f>Input!$PG$27</f>
        <v>0</v>
      </c>
      <c r="D54" s="247">
        <f>Input!$PH$27</f>
        <v>0</v>
      </c>
      <c r="E54" s="247">
        <f>Input!$PI$27</f>
        <v>0</v>
      </c>
      <c r="F54" s="247">
        <f>Input!$PJ$27</f>
        <v>0</v>
      </c>
      <c r="G54" s="247">
        <f>Input!$PK$27</f>
        <v>0</v>
      </c>
      <c r="H54" s="248">
        <f>Input!$PL$27</f>
        <v>0</v>
      </c>
    </row>
    <row r="55" spans="1:50">
      <c r="A55" s="245" t="s">
        <v>1030</v>
      </c>
      <c r="B55" s="249">
        <f>Input!$PM$27</f>
        <v>0</v>
      </c>
      <c r="C55" s="247">
        <f>Input!$PN$27</f>
        <v>0</v>
      </c>
      <c r="D55" s="247">
        <f>Input!$PO$27</f>
        <v>0</v>
      </c>
      <c r="E55" s="247">
        <f>Input!$PP$27</f>
        <v>0</v>
      </c>
      <c r="F55" s="247">
        <f>Input!$PQ$27</f>
        <v>0</v>
      </c>
      <c r="G55" s="247">
        <f>Input!$PR$27</f>
        <v>0</v>
      </c>
      <c r="H55" s="248">
        <f>Input!$PS$27</f>
        <v>0</v>
      </c>
    </row>
    <row r="56" spans="1:50">
      <c r="A56" s="245" t="s">
        <v>1030</v>
      </c>
      <c r="B56" s="249">
        <f>Input!$PT$27</f>
        <v>0</v>
      </c>
      <c r="C56" s="247">
        <f>Input!$PU$27</f>
        <v>0</v>
      </c>
      <c r="D56" s="247">
        <f>Input!$PV$27</f>
        <v>0</v>
      </c>
      <c r="E56" s="247">
        <f>Input!$PW$27</f>
        <v>0</v>
      </c>
      <c r="F56" s="247">
        <f>Input!$PX$27</f>
        <v>0</v>
      </c>
      <c r="G56" s="247">
        <f>Input!$PY$27</f>
        <v>0</v>
      </c>
      <c r="H56" s="248">
        <f>Input!$PZ$27</f>
        <v>0</v>
      </c>
    </row>
    <row r="57" spans="1:50">
      <c r="A57" s="245" t="s">
        <v>1030</v>
      </c>
      <c r="B57" s="249">
        <f>Input!$QA$27</f>
        <v>0</v>
      </c>
      <c r="C57" s="247">
        <f>Input!$QB$27</f>
        <v>0</v>
      </c>
      <c r="D57" s="247">
        <f>Input!$QC$27</f>
        <v>0</v>
      </c>
      <c r="E57" s="247">
        <f>Input!$QD$27</f>
        <v>0</v>
      </c>
      <c r="F57" s="247">
        <f>Input!$QE$27</f>
        <v>0</v>
      </c>
      <c r="G57" s="247">
        <f>Input!$QF$27</f>
        <v>0</v>
      </c>
      <c r="H57" s="248">
        <f>Input!$QG$27</f>
        <v>0</v>
      </c>
    </row>
    <row r="58" spans="1:50">
      <c r="A58" s="245" t="s">
        <v>1030</v>
      </c>
      <c r="B58" s="249">
        <f>Input!$QH$27</f>
        <v>0</v>
      </c>
      <c r="C58" s="247">
        <f>Input!$QI$27</f>
        <v>0</v>
      </c>
      <c r="D58" s="247">
        <f>Input!$QJ$27</f>
        <v>0</v>
      </c>
      <c r="E58" s="247">
        <f>Input!$QK$27</f>
        <v>0</v>
      </c>
      <c r="F58" s="247">
        <f>Input!$QL$27</f>
        <v>0</v>
      </c>
      <c r="G58" s="247">
        <f>Input!$QM$27</f>
        <v>0</v>
      </c>
      <c r="H58" s="248">
        <f>Input!$QN$27</f>
        <v>0</v>
      </c>
    </row>
    <row r="59" spans="1:50">
      <c r="A59" s="245" t="s">
        <v>1030</v>
      </c>
      <c r="B59" s="249">
        <f>Input!$QO$27</f>
        <v>0</v>
      </c>
      <c r="C59" s="247">
        <f>Input!$QP$27</f>
        <v>0</v>
      </c>
      <c r="D59" s="247">
        <f>Input!$QQ$27</f>
        <v>0</v>
      </c>
      <c r="E59" s="247">
        <f>Input!$QR$27</f>
        <v>0</v>
      </c>
      <c r="F59" s="247">
        <f>Input!$QS$27</f>
        <v>0</v>
      </c>
      <c r="G59" s="247">
        <f>Input!$QT$27</f>
        <v>0</v>
      </c>
      <c r="H59" s="248">
        <f>Input!$QU$27</f>
        <v>0</v>
      </c>
    </row>
    <row r="60" spans="1:50">
      <c r="A60" s="245" t="s">
        <v>1030</v>
      </c>
      <c r="B60" s="249">
        <f>Input!$QV$27</f>
        <v>0</v>
      </c>
      <c r="C60" s="247">
        <f>Input!$QW$27</f>
        <v>0</v>
      </c>
      <c r="D60" s="247">
        <f>Input!$QX$27</f>
        <v>0</v>
      </c>
      <c r="E60" s="247">
        <f>Input!$QY$27</f>
        <v>0</v>
      </c>
      <c r="F60" s="247">
        <f>Input!$QZ$27</f>
        <v>0</v>
      </c>
      <c r="G60" s="247">
        <f>Input!$RA$27</f>
        <v>0</v>
      </c>
      <c r="H60" s="248">
        <f>Input!$RB$27</f>
        <v>0</v>
      </c>
    </row>
    <row r="61" spans="1:50">
      <c r="A61" s="245" t="s">
        <v>1030</v>
      </c>
      <c r="B61" s="249">
        <f>Input!$RC$27</f>
        <v>0</v>
      </c>
      <c r="C61" s="247">
        <f>Input!$RD$27</f>
        <v>0</v>
      </c>
      <c r="D61" s="247">
        <f>Input!$RE$27</f>
        <v>0</v>
      </c>
      <c r="E61" s="247">
        <f>Input!$RF$27</f>
        <v>0</v>
      </c>
      <c r="F61" s="247">
        <f>Input!$RG$27</f>
        <v>0</v>
      </c>
      <c r="G61" s="247">
        <f>Input!$RH$27</f>
        <v>0</v>
      </c>
      <c r="H61" s="248">
        <f>Input!$RI$27</f>
        <v>0</v>
      </c>
    </row>
    <row r="62" spans="1:50">
      <c r="A62" s="245" t="s">
        <v>1030</v>
      </c>
      <c r="B62" s="249">
        <f>Input!$RJ$27</f>
        <v>0</v>
      </c>
      <c r="C62" s="247">
        <f>Input!$RK$27</f>
        <v>0</v>
      </c>
      <c r="D62" s="247">
        <f>Input!$RL$27</f>
        <v>0</v>
      </c>
      <c r="E62" s="247">
        <f>Input!$RM$27</f>
        <v>0</v>
      </c>
      <c r="F62" s="247">
        <f>Input!$RN$27</f>
        <v>0</v>
      </c>
      <c r="G62" s="247">
        <f>Input!$RO$27</f>
        <v>0</v>
      </c>
      <c r="H62" s="248">
        <f>Input!$RP$27</f>
        <v>0</v>
      </c>
    </row>
    <row r="63" spans="1:50">
      <c r="A63" s="245" t="s">
        <v>1030</v>
      </c>
      <c r="B63" s="246" t="s">
        <v>1019</v>
      </c>
      <c r="C63" s="247">
        <f>Input!$RQ$27</f>
        <v>0</v>
      </c>
      <c r="D63" s="247">
        <f>Input!$RR$27</f>
        <v>0</v>
      </c>
      <c r="E63" s="247">
        <f>Input!$RS$27</f>
        <v>0</v>
      </c>
      <c r="F63" s="247">
        <f>Input!$RT$27</f>
        <v>0</v>
      </c>
      <c r="G63" s="247">
        <f>Input!$RU$27</f>
        <v>0</v>
      </c>
      <c r="H63" s="248">
        <f>Input!$RV$27</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Input!$RW$27</f>
        <v>0</v>
      </c>
      <c r="C66" s="247">
        <f>Input!$RX$27</f>
        <v>0</v>
      </c>
      <c r="D66" s="247">
        <f>Input!$RY$27</f>
        <v>0</v>
      </c>
      <c r="E66" s="247">
        <f>Input!$RZ$27</f>
        <v>0</v>
      </c>
      <c r="F66" s="247">
        <f>Input!$SA$27</f>
        <v>0</v>
      </c>
      <c r="G66" s="247">
        <f>Input!$SB$27</f>
        <v>0</v>
      </c>
      <c r="H66" s="248">
        <f>Input!$SC$27</f>
        <v>0</v>
      </c>
    </row>
    <row r="67" spans="1:50">
      <c r="A67" s="245" t="s">
        <v>1032</v>
      </c>
      <c r="B67" s="249">
        <f>Input!$SD$27</f>
        <v>0</v>
      </c>
      <c r="C67" s="247">
        <f>Input!$SE$27</f>
        <v>0</v>
      </c>
      <c r="D67" s="247">
        <f>Input!$SF$27</f>
        <v>0</v>
      </c>
      <c r="E67" s="247">
        <f>Input!$SG$27</f>
        <v>0</v>
      </c>
      <c r="F67" s="247">
        <f>Input!$SH$27</f>
        <v>0</v>
      </c>
      <c r="G67" s="247">
        <f>Input!$SI$27</f>
        <v>0</v>
      </c>
      <c r="H67" s="248">
        <f>Input!$SJ$27</f>
        <v>0</v>
      </c>
    </row>
    <row r="68" spans="1:50">
      <c r="A68" s="245" t="s">
        <v>1032</v>
      </c>
      <c r="B68" s="249">
        <f>Input!$SK$27</f>
        <v>0</v>
      </c>
      <c r="C68" s="247">
        <f>Input!$SL$27</f>
        <v>0</v>
      </c>
      <c r="D68" s="247">
        <f>Input!$SM$27</f>
        <v>0</v>
      </c>
      <c r="E68" s="247">
        <f>Input!$SN$27</f>
        <v>0</v>
      </c>
      <c r="F68" s="247">
        <f>Input!$SO$27</f>
        <v>0</v>
      </c>
      <c r="G68" s="247">
        <f>Input!$SP$27</f>
        <v>0</v>
      </c>
      <c r="H68" s="248">
        <f>Input!$SQ$27</f>
        <v>0</v>
      </c>
    </row>
    <row r="69" spans="1:50">
      <c r="A69" s="245" t="s">
        <v>1032</v>
      </c>
      <c r="B69" s="249">
        <f>Input!$SR$27</f>
        <v>0</v>
      </c>
      <c r="C69" s="247">
        <f>Input!$SS$27</f>
        <v>0</v>
      </c>
      <c r="D69" s="247">
        <f>Input!$ST$27</f>
        <v>0</v>
      </c>
      <c r="E69" s="247">
        <f>Input!$SU$27</f>
        <v>0</v>
      </c>
      <c r="F69" s="247">
        <f>Input!$SV$27</f>
        <v>0</v>
      </c>
      <c r="G69" s="247">
        <f>Input!$SW$27</f>
        <v>0</v>
      </c>
      <c r="H69" s="248">
        <f>Input!$SX$27</f>
        <v>0</v>
      </c>
    </row>
    <row r="70" spans="1:50">
      <c r="A70" s="245" t="s">
        <v>1032</v>
      </c>
      <c r="B70" s="249">
        <f>Input!$SY$27</f>
        <v>0</v>
      </c>
      <c r="C70" s="247">
        <f>Input!$SZ$27</f>
        <v>0</v>
      </c>
      <c r="D70" s="247">
        <f>Input!$TA$27</f>
        <v>0</v>
      </c>
      <c r="E70" s="247">
        <f>Input!$TB$27</f>
        <v>0</v>
      </c>
      <c r="F70" s="247">
        <f>Input!$TC$27</f>
        <v>0</v>
      </c>
      <c r="G70" s="247">
        <f>Input!$TD$27</f>
        <v>0</v>
      </c>
      <c r="H70" s="248">
        <f>Input!$TE$27</f>
        <v>0</v>
      </c>
    </row>
    <row r="71" spans="1:50">
      <c r="A71" s="245" t="s">
        <v>1032</v>
      </c>
      <c r="B71" s="249">
        <f>Input!$TF$27</f>
        <v>0</v>
      </c>
      <c r="C71" s="247">
        <f>Input!$TG$27</f>
        <v>0</v>
      </c>
      <c r="D71" s="247">
        <f>Input!$TH$27</f>
        <v>0</v>
      </c>
      <c r="E71" s="247">
        <f>Input!$TI$27</f>
        <v>0</v>
      </c>
      <c r="F71" s="247">
        <f>Input!$TJ$27</f>
        <v>0</v>
      </c>
      <c r="G71" s="247">
        <f>Input!$TK$27</f>
        <v>0</v>
      </c>
      <c r="H71" s="248">
        <f>Input!$TL$27</f>
        <v>0</v>
      </c>
    </row>
    <row r="72" spans="1:50">
      <c r="A72" s="245" t="s">
        <v>1032</v>
      </c>
      <c r="B72" s="249">
        <f>Input!$TM$27</f>
        <v>0</v>
      </c>
      <c r="C72" s="247">
        <f>Input!$TN$27</f>
        <v>0</v>
      </c>
      <c r="D72" s="247">
        <f>Input!$TO$27</f>
        <v>0</v>
      </c>
      <c r="E72" s="247">
        <f>Input!$TP$27</f>
        <v>0</v>
      </c>
      <c r="F72" s="247">
        <f>Input!$TQ$27</f>
        <v>0</v>
      </c>
      <c r="G72" s="247">
        <f>Input!$TR$27</f>
        <v>0</v>
      </c>
      <c r="H72" s="248">
        <f>Input!$TS$27</f>
        <v>0</v>
      </c>
    </row>
    <row r="73" spans="1:50">
      <c r="A73" s="245" t="s">
        <v>1032</v>
      </c>
      <c r="B73" s="249">
        <f>Input!$TT$27</f>
        <v>0</v>
      </c>
      <c r="C73" s="247">
        <f>Input!$TU$27</f>
        <v>0</v>
      </c>
      <c r="D73" s="247">
        <f>Input!$TV$27</f>
        <v>0</v>
      </c>
      <c r="E73" s="247">
        <f>Input!$TW$27</f>
        <v>0</v>
      </c>
      <c r="F73" s="247">
        <f>Input!$TX$27</f>
        <v>0</v>
      </c>
      <c r="G73" s="247">
        <f>Input!$TY$27</f>
        <v>0</v>
      </c>
      <c r="H73" s="248">
        <f>Input!$TZ$27</f>
        <v>0</v>
      </c>
    </row>
    <row r="74" spans="1:50">
      <c r="A74" s="245" t="s">
        <v>1032</v>
      </c>
      <c r="B74" s="249">
        <f>Input!$UA$27</f>
        <v>0</v>
      </c>
      <c r="C74" s="247">
        <f>Input!$UB$27</f>
        <v>0</v>
      </c>
      <c r="D74" s="247">
        <f>Input!$UC$27</f>
        <v>0</v>
      </c>
      <c r="E74" s="247">
        <f>Input!$UD$27</f>
        <v>0</v>
      </c>
      <c r="F74" s="247">
        <f>Input!$UE$27</f>
        <v>0</v>
      </c>
      <c r="G74" s="247">
        <f>Input!$UF$27</f>
        <v>0</v>
      </c>
      <c r="H74" s="248">
        <f>Input!$UG$27</f>
        <v>0</v>
      </c>
    </row>
    <row r="75" spans="1:50">
      <c r="A75" s="245" t="s">
        <v>1032</v>
      </c>
      <c r="B75" s="249">
        <f>Input!$UH$27</f>
        <v>0</v>
      </c>
      <c r="C75" s="247">
        <f>Input!$UI$27</f>
        <v>0</v>
      </c>
      <c r="D75" s="247">
        <f>Input!$UJ$27</f>
        <v>0</v>
      </c>
      <c r="E75" s="247">
        <f>Input!$UK$27</f>
        <v>0</v>
      </c>
      <c r="F75" s="247">
        <f>Input!$UL$27</f>
        <v>0</v>
      </c>
      <c r="G75" s="247">
        <f>Input!$UM$27</f>
        <v>0</v>
      </c>
      <c r="H75" s="248">
        <f>Input!$UN$27</f>
        <v>0</v>
      </c>
    </row>
    <row r="76" spans="1:50">
      <c r="A76" s="245" t="s">
        <v>1032</v>
      </c>
      <c r="B76" s="249">
        <f>Input!$UO$27</f>
        <v>0</v>
      </c>
      <c r="C76" s="247">
        <f>Input!$UP$27</f>
        <v>0</v>
      </c>
      <c r="D76" s="247">
        <f>Input!$UQ$27</f>
        <v>0</v>
      </c>
      <c r="E76" s="247">
        <f>Input!$UR$27</f>
        <v>0</v>
      </c>
      <c r="F76" s="247">
        <f>Input!$US$27</f>
        <v>0</v>
      </c>
      <c r="G76" s="247">
        <f>Input!$UT$27</f>
        <v>0</v>
      </c>
      <c r="H76" s="248">
        <f>Input!$UU$27</f>
        <v>0</v>
      </c>
    </row>
    <row r="77" spans="1:50">
      <c r="A77" s="245" t="s">
        <v>1032</v>
      </c>
      <c r="B77" s="249">
        <f>Input!$UV$27</f>
        <v>0</v>
      </c>
      <c r="C77" s="247">
        <f>Input!$UW$27</f>
        <v>0</v>
      </c>
      <c r="D77" s="247">
        <f>Input!$UX$27</f>
        <v>0</v>
      </c>
      <c r="E77" s="247">
        <f>Input!$UY$27</f>
        <v>0</v>
      </c>
      <c r="F77" s="247">
        <f>Input!$UZ$27</f>
        <v>0</v>
      </c>
      <c r="G77" s="247">
        <f>Input!$VA$27</f>
        <v>0</v>
      </c>
      <c r="H77" s="248">
        <f>Input!$VB$27</f>
        <v>0</v>
      </c>
    </row>
    <row r="78" spans="1:50">
      <c r="A78" s="245" t="s">
        <v>1032</v>
      </c>
      <c r="B78" s="249">
        <f>Input!$VC$27</f>
        <v>0</v>
      </c>
      <c r="C78" s="247">
        <f>Input!$VD$27</f>
        <v>0</v>
      </c>
      <c r="D78" s="247">
        <f>Input!$VE$27</f>
        <v>0</v>
      </c>
      <c r="E78" s="247">
        <f>Input!$VF$27</f>
        <v>0</v>
      </c>
      <c r="F78" s="247">
        <f>Input!$VG$27</f>
        <v>0</v>
      </c>
      <c r="G78" s="247">
        <f>Input!$VH$27</f>
        <v>0</v>
      </c>
      <c r="H78" s="248">
        <f>Input!$VI$27</f>
        <v>0</v>
      </c>
    </row>
    <row r="79" spans="1:50">
      <c r="A79" s="245" t="s">
        <v>1032</v>
      </c>
      <c r="B79" s="246" t="s">
        <v>1019</v>
      </c>
      <c r="C79" s="247">
        <f>Input!$VJ$27</f>
        <v>0</v>
      </c>
      <c r="D79" s="247">
        <f>Input!$VK$27</f>
        <v>0</v>
      </c>
      <c r="E79" s="247">
        <f>Input!$VL$27</f>
        <v>0</v>
      </c>
      <c r="F79" s="247">
        <f>Input!$VM$27</f>
        <v>0</v>
      </c>
      <c r="G79" s="247">
        <f>Input!$VN$27</f>
        <v>0</v>
      </c>
      <c r="H79" s="248">
        <f>Input!$VO$27</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Input!$VP$27</f>
        <v>0</v>
      </c>
      <c r="C82" s="247">
        <f>Input!$VQ$27</f>
        <v>0</v>
      </c>
      <c r="D82" s="247">
        <f>Input!$VR$27</f>
        <v>0</v>
      </c>
      <c r="E82" s="247">
        <f>Input!$VS$27</f>
        <v>0</v>
      </c>
      <c r="F82" s="247">
        <f>Input!$VT$27</f>
        <v>0</v>
      </c>
      <c r="G82" s="247">
        <f>Input!$VU$27</f>
        <v>0</v>
      </c>
      <c r="H82" s="248">
        <f>Input!$VV$27</f>
        <v>0</v>
      </c>
    </row>
    <row r="83" spans="1:50">
      <c r="A83" s="245" t="s">
        <v>138</v>
      </c>
      <c r="B83" s="249">
        <f>Input!$VW$27</f>
        <v>0</v>
      </c>
      <c r="C83" s="247">
        <f>Input!$VX$27</f>
        <v>0</v>
      </c>
      <c r="D83" s="247">
        <f>Input!$VY$27</f>
        <v>0</v>
      </c>
      <c r="E83" s="247">
        <f>Input!$VZ$27</f>
        <v>0</v>
      </c>
      <c r="F83" s="247">
        <f>Input!$WA$27</f>
        <v>0</v>
      </c>
      <c r="G83" s="247">
        <f>Input!$WB$27</f>
        <v>0</v>
      </c>
      <c r="H83" s="248">
        <f>Input!$WC$27</f>
        <v>0</v>
      </c>
    </row>
    <row r="84" spans="1:50">
      <c r="A84" s="245" t="s">
        <v>138</v>
      </c>
      <c r="B84" s="249">
        <f>Input!$WD$27</f>
        <v>0</v>
      </c>
      <c r="C84" s="247">
        <f>Input!$WE$27</f>
        <v>0</v>
      </c>
      <c r="D84" s="247">
        <f>Input!$WF$27</f>
        <v>0</v>
      </c>
      <c r="E84" s="247">
        <f>Input!$WG$27</f>
        <v>0</v>
      </c>
      <c r="F84" s="247">
        <f>Input!$WH$27</f>
        <v>0</v>
      </c>
      <c r="G84" s="247">
        <f>Input!$WI$27</f>
        <v>0</v>
      </c>
      <c r="H84" s="248">
        <f>Input!$WJ$27</f>
        <v>0</v>
      </c>
    </row>
    <row r="85" spans="1:50">
      <c r="A85" s="245" t="s">
        <v>138</v>
      </c>
      <c r="B85" s="249">
        <f>Input!$WK$27</f>
        <v>0</v>
      </c>
      <c r="C85" s="247">
        <f>Input!$WL$27</f>
        <v>0</v>
      </c>
      <c r="D85" s="247">
        <f>Input!$WM$27</f>
        <v>0</v>
      </c>
      <c r="E85" s="247">
        <f>Input!$WN$27</f>
        <v>0</v>
      </c>
      <c r="F85" s="247">
        <f>Input!$WO$27</f>
        <v>0</v>
      </c>
      <c r="G85" s="247">
        <f>Input!$WP$27</f>
        <v>0</v>
      </c>
      <c r="H85" s="248">
        <f>Input!$WQ$27</f>
        <v>0</v>
      </c>
    </row>
    <row r="86" spans="1:50">
      <c r="A86" s="245" t="s">
        <v>138</v>
      </c>
      <c r="B86" s="249">
        <f>Input!$WR$27</f>
        <v>0</v>
      </c>
      <c r="C86" s="247">
        <f>Input!$WS$27</f>
        <v>0</v>
      </c>
      <c r="D86" s="247">
        <f>Input!$WT$27</f>
        <v>0</v>
      </c>
      <c r="E86" s="247">
        <f>Input!$WU$27</f>
        <v>0</v>
      </c>
      <c r="F86" s="247">
        <f>Input!$WV$27</f>
        <v>0</v>
      </c>
      <c r="G86" s="247">
        <f>Input!$WW$27</f>
        <v>0</v>
      </c>
      <c r="H86" s="248">
        <f>Input!$WX$27</f>
        <v>0</v>
      </c>
    </row>
    <row r="87" spans="1:50">
      <c r="A87" s="245" t="s">
        <v>138</v>
      </c>
      <c r="B87" s="249">
        <f>Input!$WY$27</f>
        <v>0</v>
      </c>
      <c r="C87" s="247">
        <f>Input!$WZ$27</f>
        <v>0</v>
      </c>
      <c r="D87" s="247">
        <f>Input!$XA$27</f>
        <v>0</v>
      </c>
      <c r="E87" s="247">
        <f>Input!$XB$27</f>
        <v>0</v>
      </c>
      <c r="F87" s="247">
        <f>Input!$XC$27</f>
        <v>0</v>
      </c>
      <c r="G87" s="247">
        <f>Input!$XD$27</f>
        <v>0</v>
      </c>
      <c r="H87" s="248">
        <f>Input!$XE$27</f>
        <v>0</v>
      </c>
    </row>
    <row r="88" spans="1:50">
      <c r="A88" s="245" t="s">
        <v>138</v>
      </c>
      <c r="B88" s="249">
        <f>Input!$XF$27</f>
        <v>0</v>
      </c>
      <c r="C88" s="247">
        <f>Input!$XG$27</f>
        <v>0</v>
      </c>
      <c r="D88" s="247">
        <f>Input!$XH$27</f>
        <v>0</v>
      </c>
      <c r="E88" s="247">
        <f>Input!$XI$27</f>
        <v>0</v>
      </c>
      <c r="F88" s="247">
        <f>Input!$XJ$27</f>
        <v>0</v>
      </c>
      <c r="G88" s="247">
        <f>Input!$XK$27</f>
        <v>0</v>
      </c>
      <c r="H88" s="248">
        <f>Input!$XL$27</f>
        <v>0</v>
      </c>
    </row>
    <row r="89" spans="1:50">
      <c r="A89" s="245" t="s">
        <v>138</v>
      </c>
      <c r="B89" s="249">
        <f>Input!$XM$27</f>
        <v>0</v>
      </c>
      <c r="C89" s="247">
        <f>Input!$XN$27</f>
        <v>0</v>
      </c>
      <c r="D89" s="247">
        <f>Input!$XO$27</f>
        <v>0</v>
      </c>
      <c r="E89" s="247">
        <f>Input!$XP$27</f>
        <v>0</v>
      </c>
      <c r="F89" s="247">
        <f>Input!$XQ$27</f>
        <v>0</v>
      </c>
      <c r="G89" s="247">
        <f>Input!$XR$27</f>
        <v>0</v>
      </c>
      <c r="H89" s="248">
        <f>Input!$XS$27</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Input!$XT$27</f>
        <v>0</v>
      </c>
      <c r="D93" s="247">
        <f>Input!$XU$27</f>
        <v>0</v>
      </c>
      <c r="E93" s="247">
        <f>Input!$XV$27</f>
        <v>0</v>
      </c>
      <c r="F93" s="247">
        <f>Input!$XW$27</f>
        <v>0</v>
      </c>
      <c r="G93" s="247">
        <f>Input!$XX$27</f>
        <v>0</v>
      </c>
      <c r="H93" s="248">
        <f>Input!$XY$27</f>
        <v>0</v>
      </c>
    </row>
    <row r="94" spans="1:50" ht="47.25">
      <c r="A94" s="245" t="s">
        <v>1038</v>
      </c>
      <c r="B94" s="210" t="s">
        <v>1039</v>
      </c>
      <c r="C94" s="247">
        <f>Input!$XZ$27</f>
        <v>0</v>
      </c>
      <c r="D94" s="247">
        <f>Input!$YA$27</f>
        <v>0</v>
      </c>
      <c r="E94" s="247">
        <f>Input!$YB$27</f>
        <v>0</v>
      </c>
      <c r="F94" s="247">
        <f>Input!$YC$27</f>
        <v>0</v>
      </c>
      <c r="G94" s="247">
        <f>Input!$YD$27</f>
        <v>0</v>
      </c>
      <c r="H94" s="248">
        <f>Input!$YE$27</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5965710</v>
      </c>
      <c r="D97" s="251">
        <f t="shared" ref="D97:G97" si="7">D95+D90+D80+D64+D49+D34+D19</f>
        <v>3402833</v>
      </c>
      <c r="E97" s="251">
        <f t="shared" si="7"/>
        <v>31155170</v>
      </c>
      <c r="F97" s="251">
        <f t="shared" si="7"/>
        <v>17920172</v>
      </c>
      <c r="G97" s="251">
        <f t="shared" si="7"/>
        <v>1188377</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'UHCL Uses'!C67</f>
        <v>3402833</v>
      </c>
      <c r="E99" s="259"/>
      <c r="F99" s="259">
        <f>'UHCL Uses'!D67</f>
        <v>17920172</v>
      </c>
      <c r="G99" s="259">
        <f>'UHCL Uses'!E67</f>
        <v>1188377</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5965710</v>
      </c>
      <c r="D106" s="175">
        <f>SUM(D5:D18)+SUM(D21:D33)+SUM(D36:D48)+SUM(D51:D63)+SUM(D66:D79)+SUM(D82:D89)+SUM(D93:D94)</f>
        <v>3402833</v>
      </c>
      <c r="E106" s="175">
        <f>SUM(E5:E18)+SUM(E21:E33)+SUM(E36:E48)+SUM(E51:E63)+SUM(E66:E79)+SUM(E82:E89)+SUM(E93:E94)</f>
        <v>31155170</v>
      </c>
      <c r="F106" s="175">
        <f>SUM(F5:F18)+SUM(F21:F33)+SUM(F36:F48)+SUM(F51:F63)+SUM(F66:F79)+SUM(F82:F89)+SUM(F93:F94)</f>
        <v>17920172</v>
      </c>
      <c r="G106" s="175">
        <f>SUM(G5:G18)+SUM(G21:G33)+SUM(G36:G48)+SUM(G51:G63)+SUM(G66:G79)+SUM(G82:G89)+SUM(G93:G94)</f>
        <v>1188377</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59632262</v>
      </c>
    </row>
    <row r="111" spans="1:50">
      <c r="E111" s="312">
        <f>'UHCL Uses'!D80</f>
        <v>22547952</v>
      </c>
    </row>
    <row r="112" spans="1:50">
      <c r="E112" s="313">
        <f>Input!F13</f>
        <v>11163</v>
      </c>
    </row>
    <row r="113" spans="5:5">
      <c r="E113" s="175">
        <f>SUM(E110:E112)</f>
        <v>82191377</v>
      </c>
    </row>
    <row r="114" spans="5:5">
      <c r="E114" s="175">
        <f>Input!G13</f>
        <v>58689384</v>
      </c>
    </row>
    <row r="115" spans="5:5">
      <c r="E115" s="175">
        <f>E114-E113</f>
        <v>-23501993</v>
      </c>
    </row>
    <row r="116" spans="5:5">
      <c r="E116" s="314" t="str">
        <f>IF(E115&lt;&gt;0,"Out of Balance","Balanced")</f>
        <v>Out of Balance</v>
      </c>
    </row>
  </sheetData>
  <mergeCells count="1">
    <mergeCell ref="A97:B97"/>
  </mergeCells>
  <conditionalFormatting sqref="F100">
    <cfRule type="expression" dxfId="333" priority="10">
      <formula>$F$100&lt;&gt;0</formula>
    </cfRule>
  </conditionalFormatting>
  <conditionalFormatting sqref="G100">
    <cfRule type="expression" dxfId="332" priority="9">
      <formula>$G$100&lt;&gt;0</formula>
    </cfRule>
  </conditionalFormatting>
  <conditionalFormatting sqref="F102">
    <cfRule type="expression" dxfId="331" priority="8">
      <formula>$F$102&lt;&gt;""</formula>
    </cfRule>
  </conditionalFormatting>
  <conditionalFormatting sqref="G102">
    <cfRule type="expression" dxfId="330" priority="7">
      <formula>$G$102&lt;&gt;""</formula>
    </cfRule>
  </conditionalFormatting>
  <conditionalFormatting sqref="D100">
    <cfRule type="expression" dxfId="329" priority="6">
      <formula>$D$100&lt;&gt;0</formula>
    </cfRule>
  </conditionalFormatting>
  <conditionalFormatting sqref="D102">
    <cfRule type="expression" dxfId="328" priority="5">
      <formula>$D$102&lt;&gt;""</formula>
    </cfRule>
  </conditionalFormatting>
  <conditionalFormatting sqref="C102">
    <cfRule type="expression" dxfId="327" priority="4">
      <formula>$C$102&lt;&gt;""</formula>
    </cfRule>
  </conditionalFormatting>
  <conditionalFormatting sqref="E102">
    <cfRule type="expression" dxfId="326" priority="3">
      <formula>$E$102&lt;&gt;""</formula>
    </cfRule>
  </conditionalFormatting>
  <conditionalFormatting sqref="H2">
    <cfRule type="expression" dxfId="325" priority="2">
      <formula>OR($C$100&lt;&gt;0,$D$100&lt;&gt;0,$E$100&lt;&gt;0,$F$100&lt;&gt;0,$G$100&lt;&gt;0)</formula>
    </cfRule>
  </conditionalFormatting>
  <conditionalFormatting sqref="H1">
    <cfRule type="expression" dxfId="32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0538F-E669-4799-AB54-E54962D0974B}">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Input!$B$28</f>
        <v>University of Houston - Downtown</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Input!$N$28</f>
        <v>3257500</v>
      </c>
      <c r="D6" s="188">
        <f>Input!$O$28</f>
        <v>14259247</v>
      </c>
      <c r="E6" s="188">
        <f>Input!$P$28</f>
        <v>0</v>
      </c>
      <c r="F6" s="189">
        <f>Input!$Q$28</f>
        <v>0</v>
      </c>
    </row>
    <row r="7" spans="1:6" ht="15.75">
      <c r="A7" s="190" t="s">
        <v>936</v>
      </c>
      <c r="B7" s="191" t="s">
        <v>938</v>
      </c>
      <c r="C7" s="192">
        <f>Input!$R$28</f>
        <v>3177</v>
      </c>
      <c r="D7" s="192">
        <f>Input!$S$28</f>
        <v>12942</v>
      </c>
      <c r="E7" s="193"/>
      <c r="F7" s="194" t="str">
        <f>Input!$T$28</f>
        <v>Unduplicated</v>
      </c>
    </row>
    <row r="8" spans="1:6" ht="15.75">
      <c r="A8" s="195" t="s">
        <v>940</v>
      </c>
      <c r="B8" s="196" t="s">
        <v>941</v>
      </c>
      <c r="C8" s="187">
        <f>Input!$U$28</f>
        <v>2177778</v>
      </c>
      <c r="D8" s="188">
        <f>Input!$V$28</f>
        <v>-1903</v>
      </c>
      <c r="E8" s="188">
        <f>Input!$W$28</f>
        <v>0</v>
      </c>
      <c r="F8" s="189">
        <f>Input!$X$28</f>
        <v>0</v>
      </c>
    </row>
    <row r="9" spans="1:6" ht="15.75">
      <c r="A9" s="190" t="s">
        <v>940</v>
      </c>
      <c r="B9" s="191" t="s">
        <v>938</v>
      </c>
      <c r="C9" s="192">
        <f>Input!$Y$28</f>
        <v>7562</v>
      </c>
      <c r="D9" s="192">
        <f>Input!$Z$28</f>
        <v>17</v>
      </c>
      <c r="E9" s="193"/>
      <c r="F9" s="194" t="str">
        <f>Input!$AA$28</f>
        <v>Unduplicated</v>
      </c>
    </row>
    <row r="10" spans="1:6" ht="15.75">
      <c r="A10" s="195" t="s">
        <v>942</v>
      </c>
      <c r="B10" s="196" t="s">
        <v>943</v>
      </c>
      <c r="C10" s="187">
        <f>Input!$AB$28</f>
        <v>0</v>
      </c>
      <c r="D10" s="188">
        <f>Input!$AC$28</f>
        <v>0</v>
      </c>
      <c r="E10" s="188">
        <f>Input!$AD$28</f>
        <v>0</v>
      </c>
      <c r="F10" s="189">
        <f>Input!$AE$28</f>
        <v>0</v>
      </c>
    </row>
    <row r="11" spans="1:6" ht="15.75">
      <c r="A11" s="190" t="s">
        <v>942</v>
      </c>
      <c r="B11" s="191" t="s">
        <v>938</v>
      </c>
      <c r="C11" s="192">
        <f>Input!$AF$28</f>
        <v>0</v>
      </c>
      <c r="D11" s="192">
        <f>Input!$AG$28</f>
        <v>0</v>
      </c>
      <c r="E11" s="193"/>
      <c r="F11" s="194">
        <f>Input!$AH$28</f>
        <v>0</v>
      </c>
    </row>
    <row r="12" spans="1:6" ht="31.5">
      <c r="A12" s="195" t="s">
        <v>944</v>
      </c>
      <c r="B12" s="196" t="s">
        <v>945</v>
      </c>
      <c r="C12" s="187">
        <f>Input!$AI$28</f>
        <v>8004</v>
      </c>
      <c r="D12" s="188">
        <f>Input!$AJ$28</f>
        <v>362587</v>
      </c>
      <c r="E12" s="188">
        <f>Input!$AK$28</f>
        <v>350750</v>
      </c>
      <c r="F12" s="189">
        <f>Input!$AL$28</f>
        <v>0</v>
      </c>
    </row>
    <row r="13" spans="1:6" ht="15.75">
      <c r="A13" s="190" t="s">
        <v>944</v>
      </c>
      <c r="B13" s="191" t="s">
        <v>938</v>
      </c>
      <c r="C13" s="192">
        <f>Input!$AM$28</f>
        <v>321</v>
      </c>
      <c r="D13" s="192">
        <f>Input!$AN$28</f>
        <v>635</v>
      </c>
      <c r="E13" s="193"/>
      <c r="F13" s="194" t="str">
        <f>Input!$AO$28</f>
        <v>Unduplicated</v>
      </c>
    </row>
    <row r="14" spans="1:6" ht="31.5">
      <c r="A14" s="195" t="s">
        <v>946</v>
      </c>
      <c r="B14" s="196" t="s">
        <v>947</v>
      </c>
      <c r="C14" s="187">
        <f>Input!$AP$28</f>
        <v>36261</v>
      </c>
      <c r="D14" s="188">
        <f>Input!$AQ$28</f>
        <v>59658</v>
      </c>
      <c r="E14" s="188">
        <f>Input!$AR$28</f>
        <v>0</v>
      </c>
      <c r="F14" s="189">
        <f>Input!$AS$28</f>
        <v>0</v>
      </c>
    </row>
    <row r="15" spans="1:6" ht="15.75">
      <c r="A15" s="190" t="s">
        <v>946</v>
      </c>
      <c r="B15" s="191" t="s">
        <v>938</v>
      </c>
      <c r="C15" s="192">
        <f>Input!$AT$28</f>
        <v>78</v>
      </c>
      <c r="D15" s="192">
        <f>Input!$AU$28</f>
        <v>166</v>
      </c>
      <c r="E15" s="193"/>
      <c r="F15" s="194" t="str">
        <f>Input!$AV$28</f>
        <v>Unduplicated</v>
      </c>
    </row>
    <row r="16" spans="1:6" ht="63">
      <c r="A16" s="195" t="s">
        <v>948</v>
      </c>
      <c r="B16" s="196" t="s">
        <v>949</v>
      </c>
      <c r="C16" s="187">
        <f>Input!$AW$28</f>
        <v>0</v>
      </c>
      <c r="D16" s="188">
        <f>Input!$AX$28</f>
        <v>0</v>
      </c>
      <c r="E16" s="188">
        <f>Input!$AY$28</f>
        <v>0</v>
      </c>
      <c r="F16" s="189">
        <f>Input!$AZ$28</f>
        <v>0</v>
      </c>
    </row>
    <row r="17" spans="1:6" ht="15.75">
      <c r="A17" s="190" t="s">
        <v>948</v>
      </c>
      <c r="B17" s="191" t="s">
        <v>938</v>
      </c>
      <c r="C17" s="192">
        <f>Input!$BA$28</f>
        <v>0</v>
      </c>
      <c r="D17" s="192">
        <f>Input!$BB$28</f>
        <v>0</v>
      </c>
      <c r="E17" s="193"/>
      <c r="F17" s="194">
        <f>Input!$BC$28</f>
        <v>0</v>
      </c>
    </row>
    <row r="18" spans="1:6" ht="15.75">
      <c r="A18" s="195" t="s">
        <v>950</v>
      </c>
      <c r="B18" s="196" t="s">
        <v>951</v>
      </c>
      <c r="C18" s="187">
        <f>Input!$BD$28</f>
        <v>0</v>
      </c>
      <c r="D18" s="188">
        <f>Input!$BE$28</f>
        <v>0</v>
      </c>
      <c r="E18" s="188">
        <f>Input!$BF$28</f>
        <v>0</v>
      </c>
      <c r="F18" s="189">
        <f>Input!$BG$28</f>
        <v>0</v>
      </c>
    </row>
    <row r="19" spans="1:6" ht="15.75">
      <c r="A19" s="190" t="s">
        <v>950</v>
      </c>
      <c r="B19" s="191" t="s">
        <v>938</v>
      </c>
      <c r="C19" s="192">
        <f>Input!$BH$28</f>
        <v>0</v>
      </c>
      <c r="D19" s="192">
        <f>Input!$BI$28</f>
        <v>0</v>
      </c>
      <c r="E19" s="193"/>
      <c r="F19" s="194">
        <f>Input!$BJ$28</f>
        <v>0</v>
      </c>
    </row>
    <row r="20" spans="1:6" ht="15.75">
      <c r="A20" s="195"/>
      <c r="B20" s="197" t="s">
        <v>952</v>
      </c>
      <c r="C20" s="198">
        <f t="shared" ref="C20:E21" si="0">C18+C16+C14+C12+C10+C8+C6</f>
        <v>5479543</v>
      </c>
      <c r="D20" s="198">
        <f t="shared" si="0"/>
        <v>14679589</v>
      </c>
      <c r="E20" s="198">
        <f t="shared" si="0"/>
        <v>350750</v>
      </c>
      <c r="F20" s="199"/>
    </row>
    <row r="21" spans="1:6" ht="15.75">
      <c r="A21" s="195"/>
      <c r="B21" s="200" t="s">
        <v>953</v>
      </c>
      <c r="C21" s="201">
        <f t="shared" si="0"/>
        <v>11138</v>
      </c>
      <c r="D21" s="201">
        <f t="shared" si="0"/>
        <v>13760</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Input!$BK$28</f>
        <v>0</v>
      </c>
      <c r="D24" s="188">
        <f>Input!$BL$28</f>
        <v>0</v>
      </c>
      <c r="E24" s="188">
        <f>Input!$BM$28</f>
        <v>0</v>
      </c>
      <c r="F24" s="189">
        <f>Input!$BN$28</f>
        <v>0</v>
      </c>
    </row>
    <row r="25" spans="1:6" ht="31.5">
      <c r="A25" s="195" t="s">
        <v>957</v>
      </c>
      <c r="B25" s="196" t="s">
        <v>958</v>
      </c>
      <c r="C25" s="187">
        <f>Input!$BO$28</f>
        <v>0</v>
      </c>
      <c r="D25" s="188">
        <f>Input!$BP$28</f>
        <v>176687</v>
      </c>
      <c r="E25" s="188">
        <f>Input!$BQ$28</f>
        <v>0</v>
      </c>
      <c r="F25" s="189">
        <f>Input!$BR$28</f>
        <v>0</v>
      </c>
    </row>
    <row r="26" spans="1:6" ht="47.25">
      <c r="A26" s="195" t="s">
        <v>959</v>
      </c>
      <c r="B26" s="208" t="s">
        <v>960</v>
      </c>
      <c r="C26" s="187">
        <f>Input!$BS$28</f>
        <v>13855</v>
      </c>
      <c r="D26" s="188">
        <f>Input!$BT$28</f>
        <v>87064</v>
      </c>
      <c r="E26" s="188">
        <f>Input!$BU$28</f>
        <v>0</v>
      </c>
      <c r="F26" s="189">
        <f>Input!$BV$28</f>
        <v>0</v>
      </c>
    </row>
    <row r="27" spans="1:6" ht="31.5">
      <c r="A27" s="195" t="s">
        <v>961</v>
      </c>
      <c r="B27" s="196" t="s">
        <v>962</v>
      </c>
      <c r="C27" s="187">
        <f>Input!$BW$28</f>
        <v>0</v>
      </c>
      <c r="D27" s="188">
        <f>Input!$BX$28</f>
        <v>0</v>
      </c>
      <c r="E27" s="188">
        <f>Input!$BY$28</f>
        <v>0</v>
      </c>
      <c r="F27" s="189">
        <f>Input!$BZ$28</f>
        <v>0</v>
      </c>
    </row>
    <row r="28" spans="1:6" ht="31.5">
      <c r="A28" s="209" t="s">
        <v>963</v>
      </c>
      <c r="B28" s="210" t="s">
        <v>964</v>
      </c>
      <c r="C28" s="187">
        <f>Input!$CA$28</f>
        <v>155663</v>
      </c>
      <c r="D28" s="188">
        <f>Input!$CB$28</f>
        <v>926327</v>
      </c>
      <c r="E28" s="188">
        <f>Input!$CC$28</f>
        <v>1270701</v>
      </c>
      <c r="F28" s="189">
        <f>Input!$CD$28</f>
        <v>0</v>
      </c>
    </row>
    <row r="29" spans="1:6" ht="15.75">
      <c r="A29" s="211"/>
      <c r="B29" s="212" t="s">
        <v>965</v>
      </c>
      <c r="C29" s="213">
        <f>SUM(C24:C28)</f>
        <v>169518</v>
      </c>
      <c r="D29" s="213">
        <f t="shared" ref="D29:E29" si="1">SUM(D24:D28)</f>
        <v>1190078</v>
      </c>
      <c r="E29" s="213">
        <f t="shared" si="1"/>
        <v>1270701</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Input!$CE$28</f>
        <v>22815</v>
      </c>
      <c r="D32" s="188">
        <f>Input!$CF$28</f>
        <v>469530</v>
      </c>
      <c r="E32" s="188">
        <f>Input!$CG$28</f>
        <v>11390</v>
      </c>
      <c r="F32" s="189">
        <f>Input!$CH$28</f>
        <v>0</v>
      </c>
    </row>
    <row r="33" spans="1:6" ht="15.75">
      <c r="A33" s="195" t="s">
        <v>969</v>
      </c>
      <c r="B33" s="196" t="s">
        <v>1216</v>
      </c>
      <c r="C33" s="187">
        <f>Input!$CI$28</f>
        <v>123743</v>
      </c>
      <c r="D33" s="188">
        <f>Input!$CJ$28</f>
        <v>436879</v>
      </c>
      <c r="E33" s="188">
        <f>Input!$CK$28</f>
        <v>0</v>
      </c>
      <c r="F33" s="189">
        <f>Input!$CL$28</f>
        <v>0</v>
      </c>
    </row>
    <row r="34" spans="1:6" ht="31.5">
      <c r="A34" s="195" t="s">
        <v>970</v>
      </c>
      <c r="B34" s="196" t="s">
        <v>971</v>
      </c>
      <c r="C34" s="187">
        <f>Input!$CM$28</f>
        <v>0</v>
      </c>
      <c r="D34" s="188">
        <f>Input!$CN$28</f>
        <v>270955</v>
      </c>
      <c r="E34" s="188">
        <f>Input!$CO$28</f>
        <v>1176263</v>
      </c>
      <c r="F34" s="189">
        <f>Input!$CP$28</f>
        <v>0</v>
      </c>
    </row>
    <row r="35" spans="1:6" ht="31.5">
      <c r="A35" s="211" t="s">
        <v>972</v>
      </c>
      <c r="B35" s="196" t="s">
        <v>973</v>
      </c>
      <c r="C35" s="187">
        <f>Input!$CQ$28</f>
        <v>0</v>
      </c>
      <c r="D35" s="188">
        <f>Input!$CR$28</f>
        <v>2056</v>
      </c>
      <c r="E35" s="188">
        <f>Input!$CS$28</f>
        <v>0</v>
      </c>
      <c r="F35" s="189">
        <f>Input!$CT$28</f>
        <v>0</v>
      </c>
    </row>
    <row r="36" spans="1:6" ht="15.75">
      <c r="A36" s="211"/>
      <c r="B36" s="212" t="s">
        <v>965</v>
      </c>
      <c r="C36" s="213">
        <f>SUM(C32:C35)</f>
        <v>146558</v>
      </c>
      <c r="D36" s="213">
        <f t="shared" ref="D36:E36" si="2">SUM(D32:D35)</f>
        <v>1179420</v>
      </c>
      <c r="E36" s="213">
        <f t="shared" si="2"/>
        <v>1187653</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Input!$CU$28</f>
        <v>0</v>
      </c>
      <c r="D39" s="188">
        <f>Input!$CV$28</f>
        <v>2855529</v>
      </c>
      <c r="E39" s="188">
        <f>Input!$CW$28</f>
        <v>0</v>
      </c>
      <c r="F39" s="189">
        <f>Input!$CX$28</f>
        <v>0</v>
      </c>
    </row>
    <row r="40" spans="1:6" ht="47.25">
      <c r="A40" s="195" t="s">
        <v>977</v>
      </c>
      <c r="B40" s="196" t="s">
        <v>978</v>
      </c>
      <c r="C40" s="187">
        <f>Input!$CY$28</f>
        <v>0</v>
      </c>
      <c r="D40" s="188">
        <f>Input!$CZ$28</f>
        <v>2816194</v>
      </c>
      <c r="E40" s="188">
        <f>Input!$DA$28</f>
        <v>0</v>
      </c>
      <c r="F40" s="189">
        <f>Input!$DB$28</f>
        <v>0</v>
      </c>
    </row>
    <row r="41" spans="1:6" ht="15.75">
      <c r="A41" s="209" t="s">
        <v>979</v>
      </c>
      <c r="B41" s="210" t="s">
        <v>980</v>
      </c>
      <c r="C41" s="187">
        <f>Input!$DC$28</f>
        <v>0</v>
      </c>
      <c r="D41" s="188">
        <f>Input!$DD$28</f>
        <v>0</v>
      </c>
      <c r="E41" s="188">
        <f>Input!$DE$28</f>
        <v>0</v>
      </c>
      <c r="F41" s="189">
        <f>Input!$DF$28</f>
        <v>0</v>
      </c>
    </row>
    <row r="42" spans="1:6" ht="15.75">
      <c r="A42" s="211"/>
      <c r="B42" s="212" t="s">
        <v>965</v>
      </c>
      <c r="C42" s="213">
        <f>SUM(C39:C41)</f>
        <v>0</v>
      </c>
      <c r="D42" s="213">
        <f t="shared" ref="D42:E42" si="3">SUM(D39:D41)</f>
        <v>5671723</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Input!$DG$28</f>
        <v>0</v>
      </c>
      <c r="D45" s="188">
        <f>Input!$DH$28</f>
        <v>0</v>
      </c>
      <c r="E45" s="188">
        <f>Input!$DI$28</f>
        <v>0</v>
      </c>
      <c r="F45" s="189">
        <f>Input!$DJ$28</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Input!$DK$28</f>
        <v>0</v>
      </c>
      <c r="D48" s="188">
        <f>Input!$DL$28</f>
        <v>0</v>
      </c>
      <c r="E48" s="188">
        <f>Input!$DM$28</f>
        <v>0</v>
      </c>
      <c r="F48" s="189">
        <f>Input!$DN$28</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Input!$DO$28</f>
        <v>317833</v>
      </c>
      <c r="D52" s="188">
        <f>Input!$DP$28</f>
        <v>323476</v>
      </c>
      <c r="E52" s="188">
        <f>Input!$DQ$28</f>
        <v>0</v>
      </c>
      <c r="F52" s="189" t="str">
        <f>Input!$DR$28</f>
        <v>Emergency leave for employees, COVID mitigation campaigns (signage, messenging, etc.), staff to support increased demands for virtual/online services and operations.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Input!$DS$28</f>
        <v>0</v>
      </c>
      <c r="D55" s="188">
        <f>Input!$DT$28</f>
        <v>1131303</v>
      </c>
      <c r="E55" s="188">
        <f>Input!$DU$28</f>
        <v>0</v>
      </c>
      <c r="F55" s="189">
        <f>Input!$DV$28</f>
        <v>0</v>
      </c>
    </row>
    <row r="56" spans="1:6" ht="15.75">
      <c r="A56" s="308" t="s">
        <v>986</v>
      </c>
      <c r="B56" s="191" t="s">
        <v>990</v>
      </c>
      <c r="C56" s="192">
        <f>Input!$DW$28</f>
        <v>0</v>
      </c>
      <c r="D56" s="192">
        <f>Input!$DX$28</f>
        <v>419</v>
      </c>
      <c r="E56" s="193"/>
      <c r="F56" s="194">
        <f>Input!$DY$28</f>
        <v>0</v>
      </c>
    </row>
    <row r="57" spans="1:6" ht="31.5">
      <c r="A57" s="305" t="s">
        <v>1213</v>
      </c>
      <c r="B57" s="210" t="s">
        <v>991</v>
      </c>
      <c r="C57" s="187">
        <f>Input!$DZ$28</f>
        <v>0</v>
      </c>
      <c r="D57" s="188">
        <f>Input!$EA$28</f>
        <v>1094498</v>
      </c>
      <c r="E57" s="188">
        <f>Input!$EB$28</f>
        <v>0</v>
      </c>
      <c r="F57" s="189">
        <f>Input!$EC$28</f>
        <v>0</v>
      </c>
    </row>
    <row r="58" spans="1:6" ht="15.75">
      <c r="A58" s="308" t="s">
        <v>1213</v>
      </c>
      <c r="B58" s="191" t="s">
        <v>990</v>
      </c>
      <c r="C58" s="192">
        <f>Input!$ED$28</f>
        <v>0</v>
      </c>
      <c r="D58" s="192">
        <f>Input!$EE$28</f>
        <v>707</v>
      </c>
      <c r="E58" s="193"/>
      <c r="F58" s="194">
        <f>Input!$EF$28</f>
        <v>0</v>
      </c>
    </row>
    <row r="59" spans="1:6" ht="31.5">
      <c r="A59" s="305" t="s">
        <v>1214</v>
      </c>
      <c r="B59" s="210" t="s">
        <v>992</v>
      </c>
      <c r="C59" s="187">
        <f>Input!$EG$28</f>
        <v>0</v>
      </c>
      <c r="D59" s="188">
        <f>Input!$EH$28</f>
        <v>9665</v>
      </c>
      <c r="E59" s="188">
        <f>Input!$EI$28</f>
        <v>0</v>
      </c>
      <c r="F59" s="189">
        <f>Input!$EJ$28</f>
        <v>0</v>
      </c>
    </row>
    <row r="60" spans="1:6" ht="15.75">
      <c r="A60" s="308" t="s">
        <v>1214</v>
      </c>
      <c r="B60" s="191" t="s">
        <v>990</v>
      </c>
      <c r="C60" s="192">
        <f>Input!$EK$28</f>
        <v>0</v>
      </c>
      <c r="D60" s="192">
        <f>Input!$EL$28</f>
        <v>10</v>
      </c>
      <c r="E60" s="193"/>
      <c r="F60" s="194" t="str">
        <f>Input!$EM$28</f>
        <v>Unduplicated</v>
      </c>
    </row>
    <row r="61" spans="1:6" ht="15.75">
      <c r="A61" s="305"/>
      <c r="B61" s="197" t="s">
        <v>952</v>
      </c>
      <c r="C61" s="198">
        <f>C59+C57+C55</f>
        <v>0</v>
      </c>
      <c r="D61" s="198">
        <f t="shared" ref="D61:E62" si="4">D59+D57+D55</f>
        <v>2235466</v>
      </c>
      <c r="E61" s="198">
        <f t="shared" si="4"/>
        <v>0</v>
      </c>
      <c r="F61" s="189"/>
    </row>
    <row r="62" spans="1:6" ht="15.75">
      <c r="A62" s="308"/>
      <c r="B62" s="191" t="s">
        <v>953</v>
      </c>
      <c r="C62" s="219">
        <f>C60+C58+C56</f>
        <v>0</v>
      </c>
      <c r="D62" s="219">
        <f t="shared" si="4"/>
        <v>1136</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Input!$EN$28</f>
        <v>0</v>
      </c>
      <c r="D65" s="187">
        <f>Input!$EO$28</f>
        <v>0</v>
      </c>
      <c r="E65" s="187">
        <f>Input!$EP$28</f>
        <v>0</v>
      </c>
      <c r="F65" s="189">
        <f>Input!$EQ$28</f>
        <v>0</v>
      </c>
    </row>
    <row r="66" spans="1:6" ht="15.75">
      <c r="A66" s="202"/>
      <c r="B66" s="215"/>
      <c r="C66" s="220"/>
      <c r="D66" s="221"/>
      <c r="E66" s="222"/>
      <c r="F66" s="199"/>
    </row>
    <row r="67" spans="1:6" ht="15.75">
      <c r="A67" s="195"/>
      <c r="B67" s="223" t="s">
        <v>995</v>
      </c>
      <c r="C67" s="224">
        <f>C65+C61+C52+C49+C45+C42+C36+C29+C20</f>
        <v>6113452</v>
      </c>
      <c r="D67" s="224">
        <f t="shared" ref="D67:E67" si="5">D65+D61+D52+D49+D45+D42+D36+D29+D20</f>
        <v>25279752</v>
      </c>
      <c r="E67" s="224">
        <f t="shared" si="5"/>
        <v>2809104</v>
      </c>
      <c r="F67" s="225"/>
    </row>
    <row r="68" spans="1:6" ht="15.75">
      <c r="A68" s="195"/>
      <c r="B68" s="223" t="s">
        <v>996</v>
      </c>
      <c r="C68" s="224">
        <f>C62+C21</f>
        <v>11138</v>
      </c>
      <c r="D68" s="224">
        <f>D62+D21</f>
        <v>14896</v>
      </c>
      <c r="E68" s="224"/>
      <c r="F68" s="225"/>
    </row>
    <row r="69" spans="1:6" ht="15.75">
      <c r="A69" s="226"/>
      <c r="B69" s="227"/>
      <c r="C69" s="228"/>
      <c r="D69" s="228"/>
      <c r="E69" s="228"/>
      <c r="F69" s="206"/>
    </row>
    <row r="70" spans="1:6" s="205" customFormat="1" ht="15.75">
      <c r="B70" s="229" t="s">
        <v>997</v>
      </c>
      <c r="C70" s="230">
        <f>'UHD Fed'!D97</f>
        <v>6113452</v>
      </c>
      <c r="D70" s="231">
        <f>'UHD Fed'!F97</f>
        <v>25279752</v>
      </c>
      <c r="E70" s="231">
        <f>'UHD Fed'!G97</f>
        <v>2809104</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6113452</v>
      </c>
      <c r="D76" s="235">
        <f>SUM(D6,D8,D10,D12,D14,D16,D18,)+SUM(D24:D28)+SUM(D32:D35)+SUM(D39:D41)+D45+D48+D52+SUM(D55,D57,D59)+D65</f>
        <v>25279752</v>
      </c>
      <c r="E76" s="235">
        <f>SUM(E6,E8,E10,E12,E14,E16,E18,)+SUM(E24:E28)+SUM(E32:E35)+SUM(E39:E41)+E45+E48+E52+SUM(E55,E57,E59)+E65</f>
        <v>2809104</v>
      </c>
      <c r="F76" s="206"/>
    </row>
    <row r="77" spans="1:6" s="205" customFormat="1" ht="15.75">
      <c r="B77" s="232" t="s">
        <v>1001</v>
      </c>
      <c r="C77" s="236">
        <f>SUM(C7,C9,C11,C13,C15,C17,C19)+SUM(C56,C58,C60)</f>
        <v>11138</v>
      </c>
      <c r="D77" s="236">
        <f>SUM(D7,D9,D11,D13,D15,D17,D19)+SUM(D56,D58,D60)</f>
        <v>14896</v>
      </c>
      <c r="E77" s="217"/>
      <c r="F77" s="206"/>
    </row>
    <row r="78" spans="1:6" s="205" customFormat="1" ht="15.75">
      <c r="B78" s="232"/>
      <c r="C78" s="235">
        <f>SUM(C76:C77)</f>
        <v>6124590</v>
      </c>
      <c r="D78" s="235">
        <f>SUM(D76:D77)</f>
        <v>25294648</v>
      </c>
      <c r="E78" s="235">
        <f>SUM(E76:E77)</f>
        <v>2809104</v>
      </c>
      <c r="F78" s="206"/>
    </row>
    <row r="79" spans="1:6" s="205" customFormat="1" ht="15.75">
      <c r="B79" s="232"/>
      <c r="C79" s="204"/>
      <c r="F79" s="206"/>
    </row>
    <row r="80" spans="1:6" s="205" customFormat="1" ht="15.75">
      <c r="B80" s="232"/>
      <c r="C80" s="204"/>
      <c r="D80" s="237">
        <f>D78+C78+E78</f>
        <v>34228342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23" priority="10">
      <formula>$C$71&lt;&gt;0</formula>
    </cfRule>
  </conditionalFormatting>
  <conditionalFormatting sqref="D71">
    <cfRule type="expression" dxfId="322" priority="8">
      <formula>$D$71&lt;&gt;0</formula>
    </cfRule>
  </conditionalFormatting>
  <conditionalFormatting sqref="E71">
    <cfRule type="expression" dxfId="321" priority="7">
      <formula>$E$71&lt;&gt;0</formula>
    </cfRule>
  </conditionalFormatting>
  <conditionalFormatting sqref="C73">
    <cfRule type="expression" dxfId="320" priority="5">
      <formula>$C$73&lt;&gt;""</formula>
    </cfRule>
  </conditionalFormatting>
  <conditionalFormatting sqref="D73">
    <cfRule type="expression" dxfId="319" priority="4">
      <formula>$D$73&lt;&gt;""</formula>
    </cfRule>
  </conditionalFormatting>
  <conditionalFormatting sqref="E73">
    <cfRule type="expression" dxfId="318" priority="3">
      <formula>$E$73&lt;&gt;""</formula>
    </cfRule>
  </conditionalFormatting>
  <conditionalFormatting sqref="F2">
    <cfRule type="expression" dxfId="317" priority="2">
      <formula>OR($C$71&lt;&gt;0,$D$71&lt;&gt;0,$E$71&lt;&gt;0)</formula>
    </cfRule>
  </conditionalFormatting>
  <conditionalFormatting sqref="F1">
    <cfRule type="expression" dxfId="31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786AE-958D-4928-97BE-E2702AE977DE}">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Input!$B$28</f>
        <v>University of Houston - Downtown</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Input!$EU$28</f>
        <v>4728325</v>
      </c>
      <c r="D5" s="247">
        <f>Input!$EV$28</f>
        <v>3257500</v>
      </c>
      <c r="E5" s="247">
        <f>Input!$EW$28</f>
        <v>0</v>
      </c>
      <c r="F5" s="247">
        <f>Input!$EX$28</f>
        <v>1470825</v>
      </c>
      <c r="G5" s="247">
        <f>Input!$EY$28</f>
        <v>0</v>
      </c>
      <c r="H5" s="248">
        <f>Input!$EZ$28</f>
        <v>0</v>
      </c>
    </row>
    <row r="6" spans="1:50">
      <c r="A6" s="245" t="s">
        <v>1008</v>
      </c>
      <c r="B6" s="246" t="s">
        <v>1010</v>
      </c>
      <c r="C6" s="247">
        <f>Input!$FA$28</f>
        <v>4728325</v>
      </c>
      <c r="D6" s="247">
        <f>Input!$FB$28</f>
        <v>2570251</v>
      </c>
      <c r="E6" s="247">
        <f>Input!$FC$28</f>
        <v>0</v>
      </c>
      <c r="F6" s="247">
        <f>Input!$FD$28</f>
        <v>1943720</v>
      </c>
      <c r="G6" s="247">
        <f>Input!$FE$28</f>
        <v>177097</v>
      </c>
      <c r="H6" s="248">
        <f>Input!$FF$28</f>
        <v>0</v>
      </c>
    </row>
    <row r="7" spans="1:50">
      <c r="A7" s="245" t="s">
        <v>1008</v>
      </c>
      <c r="B7" s="246" t="s">
        <v>1011</v>
      </c>
      <c r="C7" s="247">
        <f>Input!$FG$28</f>
        <v>0</v>
      </c>
      <c r="D7" s="247">
        <f>Input!$FH$28</f>
        <v>0</v>
      </c>
      <c r="E7" s="247">
        <f>Input!$FI$28</f>
        <v>0</v>
      </c>
      <c r="F7" s="247">
        <f>Input!$FJ$28</f>
        <v>0</v>
      </c>
      <c r="G7" s="247">
        <f>Input!$FK$28</f>
        <v>0</v>
      </c>
      <c r="H7" s="248">
        <f>Input!$FL$28</f>
        <v>0</v>
      </c>
    </row>
    <row r="8" spans="1:50">
      <c r="A8" s="245" t="s">
        <v>1008</v>
      </c>
      <c r="B8" s="246" t="s">
        <v>1012</v>
      </c>
      <c r="C8" s="247">
        <f>Input!$FM$28</f>
        <v>0</v>
      </c>
      <c r="D8" s="247">
        <f>Input!$FN$28</f>
        <v>0</v>
      </c>
      <c r="E8" s="247">
        <f>Input!$FO$28</f>
        <v>0</v>
      </c>
      <c r="F8" s="247">
        <f>Input!$FP$28</f>
        <v>0</v>
      </c>
      <c r="G8" s="247">
        <f>Input!$FQ$28</f>
        <v>0</v>
      </c>
      <c r="H8" s="248">
        <f>Input!$FR$28</f>
        <v>0</v>
      </c>
    </row>
    <row r="9" spans="1:50">
      <c r="A9" s="245" t="s">
        <v>1008</v>
      </c>
      <c r="B9" s="246" t="s">
        <v>1013</v>
      </c>
      <c r="C9" s="247">
        <f>Input!$FS$28</f>
        <v>689113</v>
      </c>
      <c r="D9" s="247">
        <f>Input!$FT$28</f>
        <v>285701</v>
      </c>
      <c r="E9" s="247">
        <f>Input!$FU$28</f>
        <v>0</v>
      </c>
      <c r="F9" s="247">
        <f>Input!$FV$28</f>
        <v>161717</v>
      </c>
      <c r="G9" s="247">
        <f>Input!$FW$28</f>
        <v>0</v>
      </c>
      <c r="H9" s="248">
        <f>Input!$FX$28</f>
        <v>0</v>
      </c>
    </row>
    <row r="10" spans="1:50">
      <c r="A10" s="245" t="s">
        <v>1008</v>
      </c>
      <c r="B10" s="246" t="s">
        <v>1014</v>
      </c>
      <c r="C10" s="247">
        <f>Input!$FY$28</f>
        <v>0</v>
      </c>
      <c r="D10" s="247">
        <f>Input!$FZ$28</f>
        <v>0</v>
      </c>
      <c r="E10" s="247">
        <f>Input!$GA$28</f>
        <v>0</v>
      </c>
      <c r="F10" s="247">
        <f>Input!$GB$28</f>
        <v>0</v>
      </c>
      <c r="G10" s="247">
        <f>Input!$GC$28</f>
        <v>0</v>
      </c>
      <c r="H10" s="248">
        <f>Input!$GD$28</f>
        <v>0</v>
      </c>
    </row>
    <row r="11" spans="1:50">
      <c r="A11" s="245" t="s">
        <v>1008</v>
      </c>
      <c r="B11" s="246" t="s">
        <v>1015</v>
      </c>
      <c r="C11" s="247">
        <f>Input!$GE$28</f>
        <v>0</v>
      </c>
      <c r="D11" s="247">
        <f>Input!$GF$28</f>
        <v>0</v>
      </c>
      <c r="E11" s="247">
        <f>Input!$GG$28</f>
        <v>0</v>
      </c>
      <c r="F11" s="247">
        <f>Input!$GH$28</f>
        <v>0</v>
      </c>
      <c r="G11" s="247">
        <f>Input!$GI$28</f>
        <v>0</v>
      </c>
      <c r="H11" s="248">
        <f>Input!$GJ$28</f>
        <v>0</v>
      </c>
    </row>
    <row r="12" spans="1:50" ht="30">
      <c r="A12" s="245" t="s">
        <v>1008</v>
      </c>
      <c r="B12" s="246" t="s">
        <v>1016</v>
      </c>
      <c r="C12" s="247">
        <f>Input!$GK$28</f>
        <v>0</v>
      </c>
      <c r="D12" s="247">
        <f>Input!$GL$28</f>
        <v>0</v>
      </c>
      <c r="E12" s="247">
        <f>Input!$GM$28</f>
        <v>0</v>
      </c>
      <c r="F12" s="247">
        <f>Input!$GN$28</f>
        <v>0</v>
      </c>
      <c r="G12" s="247">
        <f>Input!$GO$28</f>
        <v>0</v>
      </c>
      <c r="H12" s="248">
        <f>Input!$GP$28</f>
        <v>0</v>
      </c>
    </row>
    <row r="13" spans="1:50">
      <c r="A13" s="245" t="s">
        <v>1008</v>
      </c>
      <c r="B13" s="246" t="s">
        <v>1017</v>
      </c>
      <c r="C13" s="247">
        <f>Input!$GQ$28</f>
        <v>0</v>
      </c>
      <c r="D13" s="247">
        <f>Input!$GR$28</f>
        <v>0</v>
      </c>
      <c r="E13" s="247">
        <f>Input!$GS$28</f>
        <v>0</v>
      </c>
      <c r="F13" s="247">
        <f>Input!$GT$28</f>
        <v>0</v>
      </c>
      <c r="G13" s="247">
        <f>Input!$GU$28</f>
        <v>0</v>
      </c>
      <c r="H13" s="248">
        <f>Input!$GV$28</f>
        <v>0</v>
      </c>
    </row>
    <row r="14" spans="1:50" ht="26.25">
      <c r="A14" s="245" t="s">
        <v>1008</v>
      </c>
      <c r="B14" s="246" t="s">
        <v>1018</v>
      </c>
      <c r="C14" s="247">
        <f>Input!$GW$28</f>
        <v>0</v>
      </c>
      <c r="D14" s="247">
        <f>Input!$GX$28</f>
        <v>0</v>
      </c>
      <c r="E14" s="247">
        <f>Input!$GY$28</f>
        <v>3088301</v>
      </c>
      <c r="F14" s="247">
        <f>Input!$GZ$28</f>
        <v>2235466</v>
      </c>
      <c r="G14" s="247">
        <f>Input!$HA$28</f>
        <v>0</v>
      </c>
      <c r="H14" s="248" t="str">
        <f>Input!$HB$28</f>
        <v>Student FA program, Emergency Educational Aid and Reskilling/Upskilling Grants</v>
      </c>
    </row>
    <row r="15" spans="1:50">
      <c r="A15" s="245" t="s">
        <v>1008</v>
      </c>
      <c r="B15" s="249" t="str">
        <f>Input!$HC$28</f>
        <v>Sponsored research programs</v>
      </c>
      <c r="C15" s="247">
        <f>Input!$HD$28</f>
        <v>0</v>
      </c>
      <c r="D15" s="247">
        <f>Input!$HE$28</f>
        <v>0</v>
      </c>
      <c r="E15" s="247">
        <f>Input!$HF$28</f>
        <v>0</v>
      </c>
      <c r="F15" s="247">
        <f>Input!$HG$28</f>
        <v>0</v>
      </c>
      <c r="G15" s="247">
        <f>Input!$HH$28</f>
        <v>0</v>
      </c>
      <c r="H15" s="248">
        <f>Input!$HI$28</f>
        <v>0</v>
      </c>
    </row>
    <row r="16" spans="1:50">
      <c r="A16" s="245" t="s">
        <v>1008</v>
      </c>
      <c r="B16" s="249" t="str">
        <f>Input!$HJ$28</f>
        <v>Shuttered Venue Operators Grant</v>
      </c>
      <c r="C16" s="247">
        <f>Input!$HK$28</f>
        <v>0</v>
      </c>
      <c r="D16" s="247">
        <f>Input!$HL$28</f>
        <v>0</v>
      </c>
      <c r="E16" s="247">
        <f>Input!$HM$28</f>
        <v>0</v>
      </c>
      <c r="F16" s="247">
        <f>Input!$HN$28</f>
        <v>0</v>
      </c>
      <c r="G16" s="247">
        <f>Input!$HO$28</f>
        <v>0</v>
      </c>
      <c r="H16" s="248">
        <f>Input!$HP$28</f>
        <v>0</v>
      </c>
    </row>
    <row r="17" spans="1:50">
      <c r="A17" s="245" t="s">
        <v>1008</v>
      </c>
      <c r="B17" s="249">
        <f>Input!$HQ$28</f>
        <v>0</v>
      </c>
      <c r="C17" s="247">
        <f>Input!$HR$28</f>
        <v>0</v>
      </c>
      <c r="D17" s="247">
        <f>Input!$HS$28</f>
        <v>0</v>
      </c>
      <c r="E17" s="247">
        <f>Input!$HT$28</f>
        <v>0</v>
      </c>
      <c r="F17" s="247">
        <f>Input!$HU$28</f>
        <v>0</v>
      </c>
      <c r="G17" s="247">
        <f>Input!$HV$28</f>
        <v>0</v>
      </c>
      <c r="H17" s="248">
        <f>Input!$HW$28</f>
        <v>0</v>
      </c>
    </row>
    <row r="18" spans="1:50">
      <c r="A18" s="245" t="s">
        <v>1008</v>
      </c>
      <c r="B18" s="246" t="s">
        <v>1019</v>
      </c>
      <c r="C18" s="247">
        <f>Input!$HX$28</f>
        <v>0</v>
      </c>
      <c r="D18" s="247">
        <f>Input!$HY$28</f>
        <v>0</v>
      </c>
      <c r="E18" s="247">
        <f>Input!$HZ$28</f>
        <v>0</v>
      </c>
      <c r="F18" s="247">
        <f>Input!$IA$28</f>
        <v>0</v>
      </c>
      <c r="G18" s="247">
        <f>Input!$IB$28</f>
        <v>0</v>
      </c>
      <c r="H18" s="248">
        <f>Input!$IC$28</f>
        <v>0</v>
      </c>
    </row>
    <row r="19" spans="1:50" s="254" customFormat="1">
      <c r="A19" s="241" t="s">
        <v>1008</v>
      </c>
      <c r="B19" s="250" t="s">
        <v>1020</v>
      </c>
      <c r="C19" s="251">
        <f>SUM(C5:C18)</f>
        <v>10145763</v>
      </c>
      <c r="D19" s="251">
        <f t="shared" ref="D19:G19" si="0">SUM(D5:D18)</f>
        <v>6113452</v>
      </c>
      <c r="E19" s="251">
        <f t="shared" si="0"/>
        <v>3088301</v>
      </c>
      <c r="F19" s="251">
        <f t="shared" si="0"/>
        <v>5811728</v>
      </c>
      <c r="G19" s="251">
        <f t="shared" si="0"/>
        <v>177097</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Input!$ID$28</f>
        <v>0</v>
      </c>
      <c r="D21" s="247">
        <f>Input!$IE$28</f>
        <v>0</v>
      </c>
      <c r="E21" s="247">
        <f>Input!$IF$28</f>
        <v>4728325</v>
      </c>
      <c r="F21" s="247">
        <f>Input!$IG$28</f>
        <v>4729172</v>
      </c>
      <c r="G21" s="247">
        <f>Input!$IH$28</f>
        <v>0</v>
      </c>
      <c r="H21" s="248">
        <f>Input!$II$28</f>
        <v>0</v>
      </c>
    </row>
    <row r="22" spans="1:50">
      <c r="A22" s="245" t="s">
        <v>1021</v>
      </c>
      <c r="B22" s="246" t="s">
        <v>1010</v>
      </c>
      <c r="C22" s="247">
        <f>Input!$IJ$28</f>
        <v>0</v>
      </c>
      <c r="D22" s="247">
        <f>Input!$IK$28</f>
        <v>0</v>
      </c>
      <c r="E22" s="247">
        <f>Input!$IL$28</f>
        <v>13454664</v>
      </c>
      <c r="F22" s="247">
        <f>Input!$IM$28</f>
        <v>5798823</v>
      </c>
      <c r="G22" s="247">
        <f>Input!$IN$28</f>
        <v>2632007</v>
      </c>
      <c r="H22" s="248">
        <f>Input!$IO$28</f>
        <v>0</v>
      </c>
    </row>
    <row r="23" spans="1:50">
      <c r="A23" s="245" t="s">
        <v>1021</v>
      </c>
      <c r="B23" s="246" t="s">
        <v>1011</v>
      </c>
      <c r="C23" s="247">
        <f>Input!$IP$28</f>
        <v>0</v>
      </c>
      <c r="D23" s="247">
        <f>Input!$IQ$28</f>
        <v>0</v>
      </c>
      <c r="E23" s="247">
        <f>Input!$IR$28</f>
        <v>0</v>
      </c>
      <c r="F23" s="247">
        <f>Input!$IS$28</f>
        <v>0</v>
      </c>
      <c r="G23" s="247">
        <f>Input!$IT$28</f>
        <v>0</v>
      </c>
      <c r="H23" s="248">
        <f>Input!$IU$28</f>
        <v>0</v>
      </c>
    </row>
    <row r="24" spans="1:50">
      <c r="A24" s="245" t="s">
        <v>1021</v>
      </c>
      <c r="B24" s="246" t="s">
        <v>1012</v>
      </c>
      <c r="C24" s="247">
        <f>Input!$IV$28</f>
        <v>0</v>
      </c>
      <c r="D24" s="247">
        <f>Input!$IW$28</f>
        <v>0</v>
      </c>
      <c r="E24" s="247">
        <f>Input!$IX$28</f>
        <v>0</v>
      </c>
      <c r="F24" s="247">
        <f>Input!$IY$28</f>
        <v>0</v>
      </c>
      <c r="G24" s="247">
        <f>Input!$IZ$28</f>
        <v>0</v>
      </c>
      <c r="H24" s="248">
        <f>Input!$JA$28</f>
        <v>0</v>
      </c>
    </row>
    <row r="25" spans="1:50">
      <c r="A25" s="245" t="s">
        <v>1021</v>
      </c>
      <c r="B25" s="246" t="s">
        <v>1013</v>
      </c>
      <c r="C25" s="247">
        <f>Input!$JB$28</f>
        <v>0</v>
      </c>
      <c r="D25" s="247">
        <f>Input!$JC$28</f>
        <v>0</v>
      </c>
      <c r="E25" s="247">
        <f>Input!$JD$28</f>
        <v>1175349</v>
      </c>
      <c r="F25" s="247">
        <f>Input!$JE$28</f>
        <v>6476</v>
      </c>
      <c r="G25" s="247">
        <f>Input!$JF$28</f>
        <v>0</v>
      </c>
      <c r="H25" s="248">
        <f>Input!$JG$28</f>
        <v>0</v>
      </c>
    </row>
    <row r="26" spans="1:50">
      <c r="A26" s="245" t="s">
        <v>1021</v>
      </c>
      <c r="B26" s="246" t="s">
        <v>1014</v>
      </c>
      <c r="C26" s="247">
        <f>Input!$JH$28</f>
        <v>0</v>
      </c>
      <c r="D26" s="247">
        <f>Input!$JI$28</f>
        <v>0</v>
      </c>
      <c r="E26" s="247">
        <f>Input!$JJ$28</f>
        <v>0</v>
      </c>
      <c r="F26" s="247">
        <f>Input!$JK$28</f>
        <v>0</v>
      </c>
      <c r="G26" s="247">
        <f>Input!$JL$28</f>
        <v>0</v>
      </c>
      <c r="H26" s="248">
        <f>Input!$JM$28</f>
        <v>0</v>
      </c>
    </row>
    <row r="27" spans="1:50">
      <c r="A27" s="245" t="s">
        <v>1021</v>
      </c>
      <c r="B27" s="246" t="s">
        <v>1023</v>
      </c>
      <c r="C27" s="247">
        <f>Input!$JN$28</f>
        <v>0</v>
      </c>
      <c r="D27" s="247">
        <f>Input!$JO$28</f>
        <v>0</v>
      </c>
      <c r="E27" s="247">
        <f>Input!$JP$28</f>
        <v>0</v>
      </c>
      <c r="F27" s="247">
        <f>Input!$JQ$28</f>
        <v>0</v>
      </c>
      <c r="G27" s="247">
        <f>Input!$JR$28</f>
        <v>0</v>
      </c>
      <c r="H27" s="248">
        <f>Input!$JS$28</f>
        <v>0</v>
      </c>
    </row>
    <row r="28" spans="1:50" ht="30">
      <c r="A28" s="245" t="s">
        <v>1021</v>
      </c>
      <c r="B28" s="246" t="s">
        <v>1024</v>
      </c>
      <c r="C28" s="247">
        <f>Input!$JT$28</f>
        <v>0</v>
      </c>
      <c r="D28" s="247">
        <f>Input!$JU$28</f>
        <v>0</v>
      </c>
      <c r="E28" s="247">
        <f>Input!$JV$28</f>
        <v>0</v>
      </c>
      <c r="F28" s="247">
        <f>Input!$JW$28</f>
        <v>0</v>
      </c>
      <c r="G28" s="247">
        <f>Input!$JX$28</f>
        <v>0</v>
      </c>
      <c r="H28" s="248">
        <f>Input!$JY$28</f>
        <v>0</v>
      </c>
    </row>
    <row r="29" spans="1:50">
      <c r="A29" s="245" t="s">
        <v>1021</v>
      </c>
      <c r="B29" s="246" t="s">
        <v>1025</v>
      </c>
      <c r="C29" s="247">
        <f>Input!$JZ$28</f>
        <v>0</v>
      </c>
      <c r="D29" s="247">
        <f>Input!$KA$28</f>
        <v>0</v>
      </c>
      <c r="E29" s="247">
        <f>Input!$KB$28</f>
        <v>0</v>
      </c>
      <c r="F29" s="247">
        <f>Input!$KC$28</f>
        <v>0</v>
      </c>
      <c r="G29" s="247">
        <f>Input!$KD$28</f>
        <v>0</v>
      </c>
      <c r="H29" s="248">
        <f>Input!$KE$28</f>
        <v>0</v>
      </c>
    </row>
    <row r="30" spans="1:50">
      <c r="A30" s="245" t="s">
        <v>1021</v>
      </c>
      <c r="B30" s="249">
        <f>Input!$KF$28</f>
        <v>0</v>
      </c>
      <c r="C30" s="247">
        <f>Input!$KG$28</f>
        <v>0</v>
      </c>
      <c r="D30" s="247">
        <f>Input!$KH$28</f>
        <v>0</v>
      </c>
      <c r="E30" s="247">
        <f>Input!$KI$28</f>
        <v>0</v>
      </c>
      <c r="F30" s="247">
        <f>Input!$KJ$28</f>
        <v>0</v>
      </c>
      <c r="G30" s="247">
        <f>Input!$KK$28</f>
        <v>0</v>
      </c>
      <c r="H30" s="248">
        <f>Input!$KL$28</f>
        <v>0</v>
      </c>
    </row>
    <row r="31" spans="1:50">
      <c r="A31" s="245" t="s">
        <v>1021</v>
      </c>
      <c r="B31" s="249">
        <f>Input!$KM$28</f>
        <v>0</v>
      </c>
      <c r="C31" s="247">
        <f>Input!$KN$28</f>
        <v>0</v>
      </c>
      <c r="D31" s="247">
        <f>Input!$KO$28</f>
        <v>0</v>
      </c>
      <c r="E31" s="247">
        <f>Input!$KP$28</f>
        <v>0</v>
      </c>
      <c r="F31" s="247">
        <f>Input!$KQ$28</f>
        <v>0</v>
      </c>
      <c r="G31" s="247">
        <f>Input!$KR$28</f>
        <v>0</v>
      </c>
      <c r="H31" s="248">
        <f>Input!$KS$28</f>
        <v>0</v>
      </c>
    </row>
    <row r="32" spans="1:50">
      <c r="A32" s="245" t="s">
        <v>1021</v>
      </c>
      <c r="B32" s="249">
        <f>Input!$KT$28</f>
        <v>0</v>
      </c>
      <c r="C32" s="247">
        <f>Input!$KU$28</f>
        <v>0</v>
      </c>
      <c r="D32" s="247">
        <f>Input!$KV$28</f>
        <v>0</v>
      </c>
      <c r="E32" s="247">
        <f>Input!$KW$28</f>
        <v>0</v>
      </c>
      <c r="F32" s="247">
        <f>Input!$KX$28</f>
        <v>0</v>
      </c>
      <c r="G32" s="247">
        <f>Input!$KY$28</f>
        <v>0</v>
      </c>
      <c r="H32" s="248">
        <f>Input!$KZ$28</f>
        <v>0</v>
      </c>
    </row>
    <row r="33" spans="1:50">
      <c r="A33" s="245" t="s">
        <v>1021</v>
      </c>
      <c r="B33" s="246" t="s">
        <v>1019</v>
      </c>
      <c r="C33" s="247">
        <f>Input!$LA$28</f>
        <v>0</v>
      </c>
      <c r="D33" s="247">
        <f>Input!$LB$28</f>
        <v>0</v>
      </c>
      <c r="E33" s="247">
        <f>Input!$LC$28</f>
        <v>0</v>
      </c>
      <c r="F33" s="247">
        <f>Input!$LD$28</f>
        <v>0</v>
      </c>
      <c r="G33" s="247">
        <f>Input!$LE$28</f>
        <v>0</v>
      </c>
      <c r="H33" s="248">
        <f>Input!$LF$28</f>
        <v>0</v>
      </c>
    </row>
    <row r="34" spans="1:50" s="257" customFormat="1">
      <c r="A34" s="241" t="s">
        <v>1021</v>
      </c>
      <c r="B34" s="250" t="s">
        <v>1026</v>
      </c>
      <c r="C34" s="251">
        <f>SUM(C21:C33)</f>
        <v>0</v>
      </c>
      <c r="D34" s="251">
        <f t="shared" ref="D34:G34" si="1">SUM(D21:D33)</f>
        <v>0</v>
      </c>
      <c r="E34" s="251">
        <f t="shared" si="1"/>
        <v>19358338</v>
      </c>
      <c r="F34" s="251">
        <f t="shared" si="1"/>
        <v>10534471</v>
      </c>
      <c r="G34" s="251">
        <f t="shared" si="1"/>
        <v>2632007</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Input!$LG$28</f>
        <v>0</v>
      </c>
      <c r="D36" s="247">
        <f>Input!$LH$28</f>
        <v>0</v>
      </c>
      <c r="E36" s="247">
        <f>Input!$LI$28</f>
        <v>16561672</v>
      </c>
      <c r="F36" s="247">
        <f>Input!$LJ$28</f>
        <v>7341500</v>
      </c>
      <c r="G36" s="247">
        <f>Input!$LK$28</f>
        <v>0</v>
      </c>
      <c r="H36" s="248">
        <f>Input!$LL$28</f>
        <v>0</v>
      </c>
    </row>
    <row r="37" spans="1:50">
      <c r="A37" s="245" t="s">
        <v>1027</v>
      </c>
      <c r="B37" s="246" t="s">
        <v>1010</v>
      </c>
      <c r="C37" s="247">
        <f>Input!$LM$28</f>
        <v>0</v>
      </c>
      <c r="D37" s="247">
        <f>Input!$LN$28</f>
        <v>0</v>
      </c>
      <c r="E37" s="247">
        <f>Input!$LO$28</f>
        <v>15404686</v>
      </c>
      <c r="F37" s="247">
        <f>Input!$LP$28</f>
        <v>1592053</v>
      </c>
      <c r="G37" s="247">
        <f>Input!$LQ$28</f>
        <v>0</v>
      </c>
      <c r="H37" s="248">
        <f>Input!$LR$28</f>
        <v>0</v>
      </c>
    </row>
    <row r="38" spans="1:50">
      <c r="A38" s="245" t="s">
        <v>1027</v>
      </c>
      <c r="B38" s="246" t="s">
        <v>1011</v>
      </c>
      <c r="C38" s="247">
        <f>Input!$LS$28</f>
        <v>0</v>
      </c>
      <c r="D38" s="247">
        <f>Input!$LT$28</f>
        <v>0</v>
      </c>
      <c r="E38" s="247">
        <f>Input!$LU$28</f>
        <v>0</v>
      </c>
      <c r="F38" s="247">
        <f>Input!$LV$28</f>
        <v>0</v>
      </c>
      <c r="G38" s="247">
        <f>Input!$LW$28</f>
        <v>0</v>
      </c>
      <c r="H38" s="248">
        <f>Input!$LX$28</f>
        <v>0</v>
      </c>
    </row>
    <row r="39" spans="1:50">
      <c r="A39" s="245" t="s">
        <v>1027</v>
      </c>
      <c r="B39" s="246" t="s">
        <v>1012</v>
      </c>
      <c r="C39" s="247">
        <f>Input!$LY$28</f>
        <v>0</v>
      </c>
      <c r="D39" s="247">
        <f>Input!$LZ$28</f>
        <v>0</v>
      </c>
      <c r="E39" s="247">
        <f>Input!$MA$28</f>
        <v>0</v>
      </c>
      <c r="F39" s="247">
        <f>Input!$MB$28</f>
        <v>0</v>
      </c>
      <c r="G39" s="247">
        <f>Input!$MC$28</f>
        <v>0</v>
      </c>
      <c r="H39" s="248">
        <f>Input!$MD$28</f>
        <v>0</v>
      </c>
    </row>
    <row r="40" spans="1:50">
      <c r="A40" s="245" t="s">
        <v>1027</v>
      </c>
      <c r="B40" s="246" t="s">
        <v>1013</v>
      </c>
      <c r="C40" s="247">
        <f>Input!$ME$28</f>
        <v>0</v>
      </c>
      <c r="D40" s="247">
        <f>Input!$MF$28</f>
        <v>0</v>
      </c>
      <c r="E40" s="247">
        <f>Input!$MG$28</f>
        <v>1996954</v>
      </c>
      <c r="F40" s="247">
        <f>Input!$MH$28</f>
        <v>0</v>
      </c>
      <c r="G40" s="247">
        <f>Input!$MI$28</f>
        <v>0</v>
      </c>
      <c r="H40" s="248">
        <f>Input!$MJ$28</f>
        <v>0</v>
      </c>
    </row>
    <row r="41" spans="1:50">
      <c r="A41" s="245" t="s">
        <v>1027</v>
      </c>
      <c r="B41" s="246" t="s">
        <v>1014</v>
      </c>
      <c r="C41" s="247">
        <f>Input!$MK$28</f>
        <v>0</v>
      </c>
      <c r="D41" s="247">
        <f>Input!$ML$28</f>
        <v>0</v>
      </c>
      <c r="E41" s="247">
        <f>Input!$MM$28</f>
        <v>0</v>
      </c>
      <c r="F41" s="247">
        <f>Input!$MN$28</f>
        <v>0</v>
      </c>
      <c r="G41" s="247">
        <f>Input!$MO$28</f>
        <v>0</v>
      </c>
      <c r="H41" s="248">
        <f>Input!$MP$28</f>
        <v>0</v>
      </c>
    </row>
    <row r="42" spans="1:50">
      <c r="A42" s="245" t="s">
        <v>1027</v>
      </c>
      <c r="B42" s="246" t="s">
        <v>1023</v>
      </c>
      <c r="C42" s="247">
        <f>Input!$MQ$28</f>
        <v>0</v>
      </c>
      <c r="D42" s="247">
        <f>Input!$MR$28</f>
        <v>0</v>
      </c>
      <c r="E42" s="247">
        <f>Input!$MS$28</f>
        <v>0</v>
      </c>
      <c r="F42" s="247">
        <f>Input!$MT$28</f>
        <v>0</v>
      </c>
      <c r="G42" s="247">
        <f>Input!$MU$28</f>
        <v>0</v>
      </c>
      <c r="H42" s="248">
        <f>Input!$MV$28</f>
        <v>0</v>
      </c>
    </row>
    <row r="43" spans="1:50">
      <c r="A43" s="245" t="s">
        <v>1027</v>
      </c>
      <c r="B43" s="246" t="s">
        <v>1028</v>
      </c>
      <c r="C43" s="247">
        <f>Input!$MW$28</f>
        <v>0</v>
      </c>
      <c r="D43" s="247">
        <f>Input!$MX$28</f>
        <v>0</v>
      </c>
      <c r="E43" s="247">
        <f>Input!$MY$28</f>
        <v>0</v>
      </c>
      <c r="F43" s="247">
        <f>Input!$MZ$28</f>
        <v>0</v>
      </c>
      <c r="G43" s="247">
        <f>Input!$NA$28</f>
        <v>0</v>
      </c>
      <c r="H43" s="248">
        <f>Input!$NB$28</f>
        <v>0</v>
      </c>
    </row>
    <row r="44" spans="1:50">
      <c r="A44" s="245" t="s">
        <v>1027</v>
      </c>
      <c r="B44" s="249">
        <f>Input!$NC$28</f>
        <v>0</v>
      </c>
      <c r="C44" s="247">
        <f>Input!$ND$28</f>
        <v>0</v>
      </c>
      <c r="D44" s="247">
        <f>Input!$NE$28</f>
        <v>0</v>
      </c>
      <c r="E44" s="247">
        <f>Input!$NF$28</f>
        <v>0</v>
      </c>
      <c r="F44" s="247">
        <f>Input!$NG$28</f>
        <v>0</v>
      </c>
      <c r="G44" s="247">
        <f>Input!$NH$28</f>
        <v>0</v>
      </c>
      <c r="H44" s="248">
        <f>Input!$NI$28</f>
        <v>0</v>
      </c>
    </row>
    <row r="45" spans="1:50">
      <c r="A45" s="245" t="s">
        <v>1027</v>
      </c>
      <c r="B45" s="249">
        <f>Input!$NJ$28</f>
        <v>0</v>
      </c>
      <c r="C45" s="247">
        <f>Input!$NK$28</f>
        <v>0</v>
      </c>
      <c r="D45" s="247">
        <f>Input!$NL$28</f>
        <v>0</v>
      </c>
      <c r="E45" s="247">
        <f>Input!$NM$28</f>
        <v>0</v>
      </c>
      <c r="F45" s="247">
        <f>Input!$NN$28</f>
        <v>0</v>
      </c>
      <c r="G45" s="247">
        <f>Input!$NO$28</f>
        <v>0</v>
      </c>
      <c r="H45" s="248">
        <f>Input!$NP$28</f>
        <v>0</v>
      </c>
    </row>
    <row r="46" spans="1:50">
      <c r="A46" s="245" t="s">
        <v>1027</v>
      </c>
      <c r="B46" s="249">
        <f>Input!$NQ$28</f>
        <v>0</v>
      </c>
      <c r="C46" s="247">
        <f>Input!$NR$28</f>
        <v>0</v>
      </c>
      <c r="D46" s="247">
        <f>Input!$NS$28</f>
        <v>0</v>
      </c>
      <c r="E46" s="247">
        <f>Input!$NT$28</f>
        <v>0</v>
      </c>
      <c r="F46" s="247">
        <f>Input!$NU$28</f>
        <v>0</v>
      </c>
      <c r="G46" s="247">
        <f>Input!$NV$28</f>
        <v>0</v>
      </c>
      <c r="H46" s="248">
        <f>Input!$NW$28</f>
        <v>0</v>
      </c>
    </row>
    <row r="47" spans="1:50">
      <c r="A47" s="245" t="s">
        <v>1027</v>
      </c>
      <c r="B47" s="249">
        <f>Input!$NX$28</f>
        <v>0</v>
      </c>
      <c r="C47" s="247">
        <f>Input!$NY$28</f>
        <v>0</v>
      </c>
      <c r="D47" s="247">
        <f>Input!$NZ$28</f>
        <v>0</v>
      </c>
      <c r="E47" s="247">
        <f>Input!$OA$28</f>
        <v>0</v>
      </c>
      <c r="F47" s="247">
        <f>Input!$OB$28</f>
        <v>0</v>
      </c>
      <c r="G47" s="247">
        <f>Input!$OC$28</f>
        <v>0</v>
      </c>
      <c r="H47" s="248">
        <f>Input!$OD$28</f>
        <v>0</v>
      </c>
    </row>
    <row r="48" spans="1:50">
      <c r="A48" s="245" t="s">
        <v>1027</v>
      </c>
      <c r="B48" s="246" t="s">
        <v>1019</v>
      </c>
      <c r="C48" s="247">
        <f>Input!$OE$28</f>
        <v>0</v>
      </c>
      <c r="D48" s="247">
        <f>Input!$OF$28</f>
        <v>0</v>
      </c>
      <c r="E48" s="247">
        <f>Input!$OG$28</f>
        <v>0</v>
      </c>
      <c r="F48" s="247">
        <f>Input!$OH$28</f>
        <v>0</v>
      </c>
      <c r="G48" s="247">
        <f>Input!$OI$28</f>
        <v>0</v>
      </c>
      <c r="H48" s="248">
        <f>Input!$OJ$28</f>
        <v>0</v>
      </c>
    </row>
    <row r="49" spans="1:50" s="257" customFormat="1">
      <c r="A49" s="241" t="s">
        <v>1027</v>
      </c>
      <c r="B49" s="250" t="s">
        <v>1029</v>
      </c>
      <c r="C49" s="251">
        <f>SUM(C36:C48)</f>
        <v>0</v>
      </c>
      <c r="D49" s="251">
        <f t="shared" ref="D49:G49" si="2">SUM(D36:D48)</f>
        <v>0</v>
      </c>
      <c r="E49" s="251">
        <f t="shared" si="2"/>
        <v>33963312</v>
      </c>
      <c r="F49" s="251">
        <f t="shared" si="2"/>
        <v>8933553</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Input!$OK$28</f>
        <v>0</v>
      </c>
      <c r="C51" s="247">
        <f>Input!$OL$28</f>
        <v>0</v>
      </c>
      <c r="D51" s="247">
        <f>Input!$OM$28</f>
        <v>0</v>
      </c>
      <c r="E51" s="247">
        <f>Input!$ON$28</f>
        <v>0</v>
      </c>
      <c r="F51" s="247">
        <f>Input!$OO$28</f>
        <v>0</v>
      </c>
      <c r="G51" s="247">
        <f>Input!$OP$28</f>
        <v>0</v>
      </c>
      <c r="H51" s="248">
        <f>Input!$OQ$28</f>
        <v>0</v>
      </c>
    </row>
    <row r="52" spans="1:50">
      <c r="A52" s="245" t="s">
        <v>1030</v>
      </c>
      <c r="B52" s="249">
        <f>Input!$OR$28</f>
        <v>0</v>
      </c>
      <c r="C52" s="247">
        <f>Input!$OS$28</f>
        <v>0</v>
      </c>
      <c r="D52" s="247">
        <f>Input!$OT$28</f>
        <v>0</v>
      </c>
      <c r="E52" s="247">
        <f>Input!$OU$28</f>
        <v>0</v>
      </c>
      <c r="F52" s="247">
        <f>Input!$OV$28</f>
        <v>0</v>
      </c>
      <c r="G52" s="247">
        <f>Input!$OW$28</f>
        <v>0</v>
      </c>
      <c r="H52" s="248">
        <f>Input!$OX$28</f>
        <v>0</v>
      </c>
    </row>
    <row r="53" spans="1:50">
      <c r="A53" s="245" t="s">
        <v>1030</v>
      </c>
      <c r="B53" s="249">
        <f>Input!$OY$28</f>
        <v>0</v>
      </c>
      <c r="C53" s="247">
        <f>Input!$OZ$28</f>
        <v>0</v>
      </c>
      <c r="D53" s="247">
        <f>Input!$PA$28</f>
        <v>0</v>
      </c>
      <c r="E53" s="247">
        <f>Input!$PB$28</f>
        <v>0</v>
      </c>
      <c r="F53" s="247">
        <f>Input!$PC$28</f>
        <v>0</v>
      </c>
      <c r="G53" s="247">
        <f>Input!$PD$28</f>
        <v>0</v>
      </c>
      <c r="H53" s="248">
        <f>Input!$PE$28</f>
        <v>0</v>
      </c>
    </row>
    <row r="54" spans="1:50">
      <c r="A54" s="245" t="s">
        <v>1030</v>
      </c>
      <c r="B54" s="249">
        <f>Input!$PF$28</f>
        <v>0</v>
      </c>
      <c r="C54" s="247">
        <f>Input!$PG$28</f>
        <v>0</v>
      </c>
      <c r="D54" s="247">
        <f>Input!$PH$28</f>
        <v>0</v>
      </c>
      <c r="E54" s="247">
        <f>Input!$PI$28</f>
        <v>0</v>
      </c>
      <c r="F54" s="247">
        <f>Input!$PJ$28</f>
        <v>0</v>
      </c>
      <c r="G54" s="247">
        <f>Input!$PK$28</f>
        <v>0</v>
      </c>
      <c r="H54" s="248">
        <f>Input!$PL$28</f>
        <v>0</v>
      </c>
    </row>
    <row r="55" spans="1:50">
      <c r="A55" s="245" t="s">
        <v>1030</v>
      </c>
      <c r="B55" s="249">
        <f>Input!$PM$28</f>
        <v>0</v>
      </c>
      <c r="C55" s="247">
        <f>Input!$PN$28</f>
        <v>0</v>
      </c>
      <c r="D55" s="247">
        <f>Input!$PO$28</f>
        <v>0</v>
      </c>
      <c r="E55" s="247">
        <f>Input!$PP$28</f>
        <v>0</v>
      </c>
      <c r="F55" s="247">
        <f>Input!$PQ$28</f>
        <v>0</v>
      </c>
      <c r="G55" s="247">
        <f>Input!$PR$28</f>
        <v>0</v>
      </c>
      <c r="H55" s="248">
        <f>Input!$PS$28</f>
        <v>0</v>
      </c>
    </row>
    <row r="56" spans="1:50">
      <c r="A56" s="245" t="s">
        <v>1030</v>
      </c>
      <c r="B56" s="249">
        <f>Input!$PT$28</f>
        <v>0</v>
      </c>
      <c r="C56" s="247">
        <f>Input!$PU$28</f>
        <v>0</v>
      </c>
      <c r="D56" s="247">
        <f>Input!$PV$28</f>
        <v>0</v>
      </c>
      <c r="E56" s="247">
        <f>Input!$PW$28</f>
        <v>0</v>
      </c>
      <c r="F56" s="247">
        <f>Input!$PX$28</f>
        <v>0</v>
      </c>
      <c r="G56" s="247">
        <f>Input!$PY$28</f>
        <v>0</v>
      </c>
      <c r="H56" s="248">
        <f>Input!$PZ$28</f>
        <v>0</v>
      </c>
    </row>
    <row r="57" spans="1:50">
      <c r="A57" s="245" t="s">
        <v>1030</v>
      </c>
      <c r="B57" s="249">
        <f>Input!$QA$28</f>
        <v>0</v>
      </c>
      <c r="C57" s="247">
        <f>Input!$QB$28</f>
        <v>0</v>
      </c>
      <c r="D57" s="247">
        <f>Input!$QC$28</f>
        <v>0</v>
      </c>
      <c r="E57" s="247">
        <f>Input!$QD$28</f>
        <v>0</v>
      </c>
      <c r="F57" s="247">
        <f>Input!$QE$28</f>
        <v>0</v>
      </c>
      <c r="G57" s="247">
        <f>Input!$QF$28</f>
        <v>0</v>
      </c>
      <c r="H57" s="248">
        <f>Input!$QG$28</f>
        <v>0</v>
      </c>
    </row>
    <row r="58" spans="1:50">
      <c r="A58" s="245" t="s">
        <v>1030</v>
      </c>
      <c r="B58" s="249">
        <f>Input!$QH$28</f>
        <v>0</v>
      </c>
      <c r="C58" s="247">
        <f>Input!$QI$28</f>
        <v>0</v>
      </c>
      <c r="D58" s="247">
        <f>Input!$QJ$28</f>
        <v>0</v>
      </c>
      <c r="E58" s="247">
        <f>Input!$QK$28</f>
        <v>0</v>
      </c>
      <c r="F58" s="247">
        <f>Input!$QL$28</f>
        <v>0</v>
      </c>
      <c r="G58" s="247">
        <f>Input!$QM$28</f>
        <v>0</v>
      </c>
      <c r="H58" s="248">
        <f>Input!$QN$28</f>
        <v>0</v>
      </c>
    </row>
    <row r="59" spans="1:50">
      <c r="A59" s="245" t="s">
        <v>1030</v>
      </c>
      <c r="B59" s="249">
        <f>Input!$QO$28</f>
        <v>0</v>
      </c>
      <c r="C59" s="247">
        <f>Input!$QP$28</f>
        <v>0</v>
      </c>
      <c r="D59" s="247">
        <f>Input!$QQ$28</f>
        <v>0</v>
      </c>
      <c r="E59" s="247">
        <f>Input!$QR$28</f>
        <v>0</v>
      </c>
      <c r="F59" s="247">
        <f>Input!$QS$28</f>
        <v>0</v>
      </c>
      <c r="G59" s="247">
        <f>Input!$QT$28</f>
        <v>0</v>
      </c>
      <c r="H59" s="248">
        <f>Input!$QU$28</f>
        <v>0</v>
      </c>
    </row>
    <row r="60" spans="1:50">
      <c r="A60" s="245" t="s">
        <v>1030</v>
      </c>
      <c r="B60" s="249">
        <f>Input!$QV$28</f>
        <v>0</v>
      </c>
      <c r="C60" s="247">
        <f>Input!$QW$28</f>
        <v>0</v>
      </c>
      <c r="D60" s="247">
        <f>Input!$QX$28</f>
        <v>0</v>
      </c>
      <c r="E60" s="247">
        <f>Input!$QY$28</f>
        <v>0</v>
      </c>
      <c r="F60" s="247">
        <f>Input!$QZ$28</f>
        <v>0</v>
      </c>
      <c r="G60" s="247">
        <f>Input!$RA$28</f>
        <v>0</v>
      </c>
      <c r="H60" s="248">
        <f>Input!$RB$28</f>
        <v>0</v>
      </c>
    </row>
    <row r="61" spans="1:50">
      <c r="A61" s="245" t="s">
        <v>1030</v>
      </c>
      <c r="B61" s="249">
        <f>Input!$RC$28</f>
        <v>0</v>
      </c>
      <c r="C61" s="247">
        <f>Input!$RD$28</f>
        <v>0</v>
      </c>
      <c r="D61" s="247">
        <f>Input!$RE$28</f>
        <v>0</v>
      </c>
      <c r="E61" s="247">
        <f>Input!$RF$28</f>
        <v>0</v>
      </c>
      <c r="F61" s="247">
        <f>Input!$RG$28</f>
        <v>0</v>
      </c>
      <c r="G61" s="247">
        <f>Input!$RH$28</f>
        <v>0</v>
      </c>
      <c r="H61" s="248">
        <f>Input!$RI$28</f>
        <v>0</v>
      </c>
    </row>
    <row r="62" spans="1:50">
      <c r="A62" s="245" t="s">
        <v>1030</v>
      </c>
      <c r="B62" s="249">
        <f>Input!$RJ$28</f>
        <v>0</v>
      </c>
      <c r="C62" s="247">
        <f>Input!$RK$28</f>
        <v>0</v>
      </c>
      <c r="D62" s="247">
        <f>Input!$RL$28</f>
        <v>0</v>
      </c>
      <c r="E62" s="247">
        <f>Input!$RM$28</f>
        <v>0</v>
      </c>
      <c r="F62" s="247">
        <f>Input!$RN$28</f>
        <v>0</v>
      </c>
      <c r="G62" s="247">
        <f>Input!$RO$28</f>
        <v>0</v>
      </c>
      <c r="H62" s="248">
        <f>Input!$RP$28</f>
        <v>0</v>
      </c>
    </row>
    <row r="63" spans="1:50">
      <c r="A63" s="245" t="s">
        <v>1030</v>
      </c>
      <c r="B63" s="246" t="s">
        <v>1019</v>
      </c>
      <c r="C63" s="247">
        <f>Input!$RQ$28</f>
        <v>0</v>
      </c>
      <c r="D63" s="247">
        <f>Input!$RR$28</f>
        <v>0</v>
      </c>
      <c r="E63" s="247">
        <f>Input!$RS$28</f>
        <v>0</v>
      </c>
      <c r="F63" s="247">
        <f>Input!$RT$28</f>
        <v>0</v>
      </c>
      <c r="G63" s="247">
        <f>Input!$RU$28</f>
        <v>0</v>
      </c>
      <c r="H63" s="248">
        <f>Input!$RV$28</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Input!$RW$28</f>
        <v>0</v>
      </c>
      <c r="C66" s="247">
        <f>Input!$RX$28</f>
        <v>0</v>
      </c>
      <c r="D66" s="247">
        <f>Input!$RY$28</f>
        <v>0</v>
      </c>
      <c r="E66" s="247">
        <f>Input!$RZ$28</f>
        <v>0</v>
      </c>
      <c r="F66" s="247">
        <f>Input!$SA$28</f>
        <v>0</v>
      </c>
      <c r="G66" s="247">
        <f>Input!$SB$28</f>
        <v>0</v>
      </c>
      <c r="H66" s="248">
        <f>Input!$SC$28</f>
        <v>0</v>
      </c>
    </row>
    <row r="67" spans="1:50">
      <c r="A67" s="245" t="s">
        <v>1032</v>
      </c>
      <c r="B67" s="249">
        <f>Input!$SD$28</f>
        <v>0</v>
      </c>
      <c r="C67" s="247">
        <f>Input!$SE$28</f>
        <v>0</v>
      </c>
      <c r="D67" s="247">
        <f>Input!$SF$28</f>
        <v>0</v>
      </c>
      <c r="E67" s="247">
        <f>Input!$SG$28</f>
        <v>0</v>
      </c>
      <c r="F67" s="247">
        <f>Input!$SH$28</f>
        <v>0</v>
      </c>
      <c r="G67" s="247">
        <f>Input!$SI$28</f>
        <v>0</v>
      </c>
      <c r="H67" s="248">
        <f>Input!$SJ$28</f>
        <v>0</v>
      </c>
    </row>
    <row r="68" spans="1:50">
      <c r="A68" s="245" t="s">
        <v>1032</v>
      </c>
      <c r="B68" s="249">
        <f>Input!$SK$28</f>
        <v>0</v>
      </c>
      <c r="C68" s="247">
        <f>Input!$SL$28</f>
        <v>0</v>
      </c>
      <c r="D68" s="247">
        <f>Input!$SM$28</f>
        <v>0</v>
      </c>
      <c r="E68" s="247">
        <f>Input!$SN$28</f>
        <v>0</v>
      </c>
      <c r="F68" s="247">
        <f>Input!$SO$28</f>
        <v>0</v>
      </c>
      <c r="G68" s="247">
        <f>Input!$SP$28</f>
        <v>0</v>
      </c>
      <c r="H68" s="248">
        <f>Input!$SQ$28</f>
        <v>0</v>
      </c>
    </row>
    <row r="69" spans="1:50">
      <c r="A69" s="245" t="s">
        <v>1032</v>
      </c>
      <c r="B69" s="249">
        <f>Input!$SR$28</f>
        <v>0</v>
      </c>
      <c r="C69" s="247">
        <f>Input!$SS$28</f>
        <v>0</v>
      </c>
      <c r="D69" s="247">
        <f>Input!$ST$28</f>
        <v>0</v>
      </c>
      <c r="E69" s="247">
        <f>Input!$SU$28</f>
        <v>0</v>
      </c>
      <c r="F69" s="247">
        <f>Input!$SV$28</f>
        <v>0</v>
      </c>
      <c r="G69" s="247">
        <f>Input!$SW$28</f>
        <v>0</v>
      </c>
      <c r="H69" s="248">
        <f>Input!$SX$28</f>
        <v>0</v>
      </c>
    </row>
    <row r="70" spans="1:50">
      <c r="A70" s="245" t="s">
        <v>1032</v>
      </c>
      <c r="B70" s="249">
        <f>Input!$SY$28</f>
        <v>0</v>
      </c>
      <c r="C70" s="247">
        <f>Input!$SZ$28</f>
        <v>0</v>
      </c>
      <c r="D70" s="247">
        <f>Input!$TA$28</f>
        <v>0</v>
      </c>
      <c r="E70" s="247">
        <f>Input!$TB$28</f>
        <v>0</v>
      </c>
      <c r="F70" s="247">
        <f>Input!$TC$28</f>
        <v>0</v>
      </c>
      <c r="G70" s="247">
        <f>Input!$TD$28</f>
        <v>0</v>
      </c>
      <c r="H70" s="248">
        <f>Input!$TE$28</f>
        <v>0</v>
      </c>
    </row>
    <row r="71" spans="1:50">
      <c r="A71" s="245" t="s">
        <v>1032</v>
      </c>
      <c r="B71" s="249">
        <f>Input!$TF$28</f>
        <v>0</v>
      </c>
      <c r="C71" s="247">
        <f>Input!$TG$28</f>
        <v>0</v>
      </c>
      <c r="D71" s="247">
        <f>Input!$TH$28</f>
        <v>0</v>
      </c>
      <c r="E71" s="247">
        <f>Input!$TI$28</f>
        <v>0</v>
      </c>
      <c r="F71" s="247">
        <f>Input!$TJ$28</f>
        <v>0</v>
      </c>
      <c r="G71" s="247">
        <f>Input!$TK$28</f>
        <v>0</v>
      </c>
      <c r="H71" s="248">
        <f>Input!$TL$28</f>
        <v>0</v>
      </c>
    </row>
    <row r="72" spans="1:50">
      <c r="A72" s="245" t="s">
        <v>1032</v>
      </c>
      <c r="B72" s="249">
        <f>Input!$TM$28</f>
        <v>0</v>
      </c>
      <c r="C72" s="247">
        <f>Input!$TN$28</f>
        <v>0</v>
      </c>
      <c r="D72" s="247">
        <f>Input!$TO$28</f>
        <v>0</v>
      </c>
      <c r="E72" s="247">
        <f>Input!$TP$28</f>
        <v>0</v>
      </c>
      <c r="F72" s="247">
        <f>Input!$TQ$28</f>
        <v>0</v>
      </c>
      <c r="G72" s="247">
        <f>Input!$TR$28</f>
        <v>0</v>
      </c>
      <c r="H72" s="248">
        <f>Input!$TS$28</f>
        <v>0</v>
      </c>
    </row>
    <row r="73" spans="1:50">
      <c r="A73" s="245" t="s">
        <v>1032</v>
      </c>
      <c r="B73" s="249">
        <f>Input!$TT$28</f>
        <v>0</v>
      </c>
      <c r="C73" s="247">
        <f>Input!$TU$28</f>
        <v>0</v>
      </c>
      <c r="D73" s="247">
        <f>Input!$TV$28</f>
        <v>0</v>
      </c>
      <c r="E73" s="247">
        <f>Input!$TW$28</f>
        <v>0</v>
      </c>
      <c r="F73" s="247">
        <f>Input!$TX$28</f>
        <v>0</v>
      </c>
      <c r="G73" s="247">
        <f>Input!$TY$28</f>
        <v>0</v>
      </c>
      <c r="H73" s="248">
        <f>Input!$TZ$28</f>
        <v>0</v>
      </c>
    </row>
    <row r="74" spans="1:50">
      <c r="A74" s="245" t="s">
        <v>1032</v>
      </c>
      <c r="B74" s="249">
        <f>Input!$UA$28</f>
        <v>0</v>
      </c>
      <c r="C74" s="247">
        <f>Input!$UB$28</f>
        <v>0</v>
      </c>
      <c r="D74" s="247">
        <f>Input!$UC$28</f>
        <v>0</v>
      </c>
      <c r="E74" s="247">
        <f>Input!$UD$28</f>
        <v>0</v>
      </c>
      <c r="F74" s="247">
        <f>Input!$UE$28</f>
        <v>0</v>
      </c>
      <c r="G74" s="247">
        <f>Input!$UF$28</f>
        <v>0</v>
      </c>
      <c r="H74" s="248">
        <f>Input!$UG$28</f>
        <v>0</v>
      </c>
    </row>
    <row r="75" spans="1:50">
      <c r="A75" s="245" t="s">
        <v>1032</v>
      </c>
      <c r="B75" s="249">
        <f>Input!$UH$28</f>
        <v>0</v>
      </c>
      <c r="C75" s="247">
        <f>Input!$UI$28</f>
        <v>0</v>
      </c>
      <c r="D75" s="247">
        <f>Input!$UJ$28</f>
        <v>0</v>
      </c>
      <c r="E75" s="247">
        <f>Input!$UK$28</f>
        <v>0</v>
      </c>
      <c r="F75" s="247">
        <f>Input!$UL$28</f>
        <v>0</v>
      </c>
      <c r="G75" s="247">
        <f>Input!$UM$28</f>
        <v>0</v>
      </c>
      <c r="H75" s="248">
        <f>Input!$UN$28</f>
        <v>0</v>
      </c>
    </row>
    <row r="76" spans="1:50">
      <c r="A76" s="245" t="s">
        <v>1032</v>
      </c>
      <c r="B76" s="249">
        <f>Input!$UO$28</f>
        <v>0</v>
      </c>
      <c r="C76" s="247">
        <f>Input!$UP$28</f>
        <v>0</v>
      </c>
      <c r="D76" s="247">
        <f>Input!$UQ$28</f>
        <v>0</v>
      </c>
      <c r="E76" s="247">
        <f>Input!$UR$28</f>
        <v>0</v>
      </c>
      <c r="F76" s="247">
        <f>Input!$US$28</f>
        <v>0</v>
      </c>
      <c r="G76" s="247">
        <f>Input!$UT$28</f>
        <v>0</v>
      </c>
      <c r="H76" s="248">
        <f>Input!$UU$28</f>
        <v>0</v>
      </c>
    </row>
    <row r="77" spans="1:50">
      <c r="A77" s="245" t="s">
        <v>1032</v>
      </c>
      <c r="B77" s="249">
        <f>Input!$UV$28</f>
        <v>0</v>
      </c>
      <c r="C77" s="247">
        <f>Input!$UW$28</f>
        <v>0</v>
      </c>
      <c r="D77" s="247">
        <f>Input!$UX$28</f>
        <v>0</v>
      </c>
      <c r="E77" s="247">
        <f>Input!$UY$28</f>
        <v>0</v>
      </c>
      <c r="F77" s="247">
        <f>Input!$UZ$28</f>
        <v>0</v>
      </c>
      <c r="G77" s="247">
        <f>Input!$VA$28</f>
        <v>0</v>
      </c>
      <c r="H77" s="248">
        <f>Input!$VB$28</f>
        <v>0</v>
      </c>
    </row>
    <row r="78" spans="1:50">
      <c r="A78" s="245" t="s">
        <v>1032</v>
      </c>
      <c r="B78" s="249">
        <f>Input!$VC$28</f>
        <v>0</v>
      </c>
      <c r="C78" s="247">
        <f>Input!$VD$28</f>
        <v>0</v>
      </c>
      <c r="D78" s="247">
        <f>Input!$VE$28</f>
        <v>0</v>
      </c>
      <c r="E78" s="247">
        <f>Input!$VF$28</f>
        <v>0</v>
      </c>
      <c r="F78" s="247">
        <f>Input!$VG$28</f>
        <v>0</v>
      </c>
      <c r="G78" s="247">
        <f>Input!$VH$28</f>
        <v>0</v>
      </c>
      <c r="H78" s="248">
        <f>Input!$VI$28</f>
        <v>0</v>
      </c>
    </row>
    <row r="79" spans="1:50">
      <c r="A79" s="245" t="s">
        <v>1032</v>
      </c>
      <c r="B79" s="246" t="s">
        <v>1019</v>
      </c>
      <c r="C79" s="247">
        <f>Input!$VJ$28</f>
        <v>0</v>
      </c>
      <c r="D79" s="247">
        <f>Input!$VK$28</f>
        <v>0</v>
      </c>
      <c r="E79" s="247">
        <f>Input!$VL$28</f>
        <v>0</v>
      </c>
      <c r="F79" s="247">
        <f>Input!$VM$28</f>
        <v>0</v>
      </c>
      <c r="G79" s="247">
        <f>Input!$VN$28</f>
        <v>0</v>
      </c>
      <c r="H79" s="248">
        <f>Input!$VO$28</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Input!$VP$28</f>
        <v>0</v>
      </c>
      <c r="C82" s="247">
        <f>Input!$VQ$28</f>
        <v>0</v>
      </c>
      <c r="D82" s="247">
        <f>Input!$VR$28</f>
        <v>0</v>
      </c>
      <c r="E82" s="247">
        <f>Input!$VS$28</f>
        <v>0</v>
      </c>
      <c r="F82" s="247">
        <f>Input!$VT$28</f>
        <v>0</v>
      </c>
      <c r="G82" s="247">
        <f>Input!$VU$28</f>
        <v>0</v>
      </c>
      <c r="H82" s="248">
        <f>Input!$VV$28</f>
        <v>0</v>
      </c>
    </row>
    <row r="83" spans="1:50">
      <c r="A83" s="245" t="s">
        <v>138</v>
      </c>
      <c r="B83" s="249">
        <f>Input!$VW$28</f>
        <v>0</v>
      </c>
      <c r="C83" s="247">
        <f>Input!$VX$28</f>
        <v>0</v>
      </c>
      <c r="D83" s="247">
        <f>Input!$VY$28</f>
        <v>0</v>
      </c>
      <c r="E83" s="247">
        <f>Input!$VZ$28</f>
        <v>0</v>
      </c>
      <c r="F83" s="247">
        <f>Input!$WA$28</f>
        <v>0</v>
      </c>
      <c r="G83" s="247">
        <f>Input!$WB$28</f>
        <v>0</v>
      </c>
      <c r="H83" s="248">
        <f>Input!$WC$28</f>
        <v>0</v>
      </c>
    </row>
    <row r="84" spans="1:50">
      <c r="A84" s="245" t="s">
        <v>138</v>
      </c>
      <c r="B84" s="249">
        <f>Input!$WD$28</f>
        <v>0</v>
      </c>
      <c r="C84" s="247">
        <f>Input!$WE$28</f>
        <v>0</v>
      </c>
      <c r="D84" s="247">
        <f>Input!$WF$28</f>
        <v>0</v>
      </c>
      <c r="E84" s="247">
        <f>Input!$WG$28</f>
        <v>0</v>
      </c>
      <c r="F84" s="247">
        <f>Input!$WH$28</f>
        <v>0</v>
      </c>
      <c r="G84" s="247">
        <f>Input!$WI$28</f>
        <v>0</v>
      </c>
      <c r="H84" s="248">
        <f>Input!$WJ$28</f>
        <v>0</v>
      </c>
    </row>
    <row r="85" spans="1:50">
      <c r="A85" s="245" t="s">
        <v>138</v>
      </c>
      <c r="B85" s="249">
        <f>Input!$WK$28</f>
        <v>0</v>
      </c>
      <c r="C85" s="247">
        <f>Input!$WL$28</f>
        <v>0</v>
      </c>
      <c r="D85" s="247">
        <f>Input!$WM$28</f>
        <v>0</v>
      </c>
      <c r="E85" s="247">
        <f>Input!$WN$28</f>
        <v>0</v>
      </c>
      <c r="F85" s="247">
        <f>Input!$WO$28</f>
        <v>0</v>
      </c>
      <c r="G85" s="247">
        <f>Input!$WP$28</f>
        <v>0</v>
      </c>
      <c r="H85" s="248">
        <f>Input!$WQ$28</f>
        <v>0</v>
      </c>
    </row>
    <row r="86" spans="1:50">
      <c r="A86" s="245" t="s">
        <v>138</v>
      </c>
      <c r="B86" s="249">
        <f>Input!$WR$28</f>
        <v>0</v>
      </c>
      <c r="C86" s="247">
        <f>Input!$WS$28</f>
        <v>0</v>
      </c>
      <c r="D86" s="247">
        <f>Input!$WT$28</f>
        <v>0</v>
      </c>
      <c r="E86" s="247">
        <f>Input!$WU$28</f>
        <v>0</v>
      </c>
      <c r="F86" s="247">
        <f>Input!$WV$28</f>
        <v>0</v>
      </c>
      <c r="G86" s="247">
        <f>Input!$WW$28</f>
        <v>0</v>
      </c>
      <c r="H86" s="248">
        <f>Input!$WX$28</f>
        <v>0</v>
      </c>
    </row>
    <row r="87" spans="1:50">
      <c r="A87" s="245" t="s">
        <v>138</v>
      </c>
      <c r="B87" s="249">
        <f>Input!$WY$28</f>
        <v>0</v>
      </c>
      <c r="C87" s="247">
        <f>Input!$WZ$28</f>
        <v>0</v>
      </c>
      <c r="D87" s="247">
        <f>Input!$XA$28</f>
        <v>0</v>
      </c>
      <c r="E87" s="247">
        <f>Input!$XB$28</f>
        <v>0</v>
      </c>
      <c r="F87" s="247">
        <f>Input!$XC$28</f>
        <v>0</v>
      </c>
      <c r="G87" s="247">
        <f>Input!$XD$28</f>
        <v>0</v>
      </c>
      <c r="H87" s="248">
        <f>Input!$XE$28</f>
        <v>0</v>
      </c>
    </row>
    <row r="88" spans="1:50">
      <c r="A88" s="245" t="s">
        <v>138</v>
      </c>
      <c r="B88" s="249">
        <f>Input!$XF$28</f>
        <v>0</v>
      </c>
      <c r="C88" s="247">
        <f>Input!$XG$28</f>
        <v>0</v>
      </c>
      <c r="D88" s="247">
        <f>Input!$XH$28</f>
        <v>0</v>
      </c>
      <c r="E88" s="247">
        <f>Input!$XI$28</f>
        <v>0</v>
      </c>
      <c r="F88" s="247">
        <f>Input!$XJ$28</f>
        <v>0</v>
      </c>
      <c r="G88" s="247">
        <f>Input!$XK$28</f>
        <v>0</v>
      </c>
      <c r="H88" s="248">
        <f>Input!$XL$28</f>
        <v>0</v>
      </c>
    </row>
    <row r="89" spans="1:50">
      <c r="A89" s="245" t="s">
        <v>138</v>
      </c>
      <c r="B89" s="249">
        <f>Input!$XM$28</f>
        <v>0</v>
      </c>
      <c r="C89" s="247">
        <f>Input!$XN$28</f>
        <v>0</v>
      </c>
      <c r="D89" s="247">
        <f>Input!$XO$28</f>
        <v>0</v>
      </c>
      <c r="E89" s="247">
        <f>Input!$XP$28</f>
        <v>0</v>
      </c>
      <c r="F89" s="247">
        <f>Input!$XQ$28</f>
        <v>0</v>
      </c>
      <c r="G89" s="247">
        <f>Input!$XR$28</f>
        <v>0</v>
      </c>
      <c r="H89" s="248">
        <f>Input!$XS$28</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Input!$XT$28</f>
        <v>0</v>
      </c>
      <c r="D93" s="247">
        <f>Input!$XU$28</f>
        <v>0</v>
      </c>
      <c r="E93" s="247">
        <f>Input!$XV$28</f>
        <v>0</v>
      </c>
      <c r="F93" s="247">
        <f>Input!$XW$28</f>
        <v>0</v>
      </c>
      <c r="G93" s="247">
        <f>Input!$XX$28</f>
        <v>0</v>
      </c>
      <c r="H93" s="248">
        <f>Input!$XY$28</f>
        <v>0</v>
      </c>
    </row>
    <row r="94" spans="1:50" ht="47.25">
      <c r="A94" s="245" t="s">
        <v>1038</v>
      </c>
      <c r="B94" s="210" t="s">
        <v>1039</v>
      </c>
      <c r="C94" s="247">
        <f>Input!$XZ$28</f>
        <v>0</v>
      </c>
      <c r="D94" s="247">
        <f>Input!$YA$28</f>
        <v>0</v>
      </c>
      <c r="E94" s="247">
        <f>Input!$YB$28</f>
        <v>0</v>
      </c>
      <c r="F94" s="247">
        <f>Input!$YC$28</f>
        <v>0</v>
      </c>
      <c r="G94" s="247">
        <f>Input!$YD$28</f>
        <v>0</v>
      </c>
      <c r="H94" s="248">
        <f>Input!$YE$28</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10145763</v>
      </c>
      <c r="D97" s="251">
        <f t="shared" ref="D97:G97" si="7">D95+D90+D80+D64+D49+D34+D19</f>
        <v>6113452</v>
      </c>
      <c r="E97" s="251">
        <f t="shared" si="7"/>
        <v>56409951</v>
      </c>
      <c r="F97" s="251">
        <f t="shared" si="7"/>
        <v>25279752</v>
      </c>
      <c r="G97" s="251">
        <f t="shared" si="7"/>
        <v>2809104</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'UHD Uses'!C67</f>
        <v>6113452</v>
      </c>
      <c r="E99" s="259"/>
      <c r="F99" s="259">
        <f>'UHD Uses'!D67</f>
        <v>25279752</v>
      </c>
      <c r="G99" s="259">
        <f>'UHD Uses'!E67</f>
        <v>2809104</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10145763</v>
      </c>
      <c r="D106" s="175">
        <f>SUM(D5:D18)+SUM(D21:D33)+SUM(D36:D48)+SUM(D51:D63)+SUM(D66:D79)+SUM(D82:D89)+SUM(D93:D94)</f>
        <v>6113452</v>
      </c>
      <c r="E106" s="175">
        <f>SUM(E5:E18)+SUM(E21:E33)+SUM(E36:E48)+SUM(E51:E63)+SUM(E66:E79)+SUM(E82:E89)+SUM(E93:E94)</f>
        <v>56409951</v>
      </c>
      <c r="F106" s="175">
        <f>SUM(F5:F18)+SUM(F21:F33)+SUM(F36:F48)+SUM(F51:F63)+SUM(F66:F79)+SUM(F82:F89)+SUM(F93:F94)</f>
        <v>25279752</v>
      </c>
      <c r="G106" s="175">
        <f>SUM(G5:G18)+SUM(G21:G33)+SUM(G36:G48)+SUM(G51:G63)+SUM(G66:G79)+SUM(G82:G89)+SUM(G93:G94)</f>
        <v>2809104</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100758022</v>
      </c>
    </row>
    <row r="111" spans="1:50">
      <c r="E111" s="312">
        <f>'UHD Uses'!D80</f>
        <v>34228342</v>
      </c>
    </row>
    <row r="112" spans="1:50">
      <c r="E112" s="313">
        <f>Input!F13</f>
        <v>11163</v>
      </c>
    </row>
    <row r="113" spans="5:5">
      <c r="E113" s="175">
        <f>SUM(E110:E112)</f>
        <v>134997527</v>
      </c>
    </row>
    <row r="114" spans="5:5">
      <c r="E114" s="175">
        <f>Input!G13</f>
        <v>58689384</v>
      </c>
    </row>
    <row r="115" spans="5:5">
      <c r="E115" s="175">
        <f>E114-E113</f>
        <v>-76308143</v>
      </c>
    </row>
    <row r="116" spans="5:5">
      <c r="E116" s="314" t="str">
        <f>IF(E115&lt;&gt;0,"Out of Balance","Balanced")</f>
        <v>Out of Balance</v>
      </c>
    </row>
  </sheetData>
  <mergeCells count="1">
    <mergeCell ref="A97:B97"/>
  </mergeCells>
  <conditionalFormatting sqref="F100">
    <cfRule type="expression" dxfId="315" priority="10">
      <formula>$F$100&lt;&gt;0</formula>
    </cfRule>
  </conditionalFormatting>
  <conditionalFormatting sqref="G100">
    <cfRule type="expression" dxfId="314" priority="9">
      <formula>$G$100&lt;&gt;0</formula>
    </cfRule>
  </conditionalFormatting>
  <conditionalFormatting sqref="F102">
    <cfRule type="expression" dxfId="313" priority="8">
      <formula>$F$102&lt;&gt;""</formula>
    </cfRule>
  </conditionalFormatting>
  <conditionalFormatting sqref="G102">
    <cfRule type="expression" dxfId="312" priority="7">
      <formula>$G$102&lt;&gt;""</formula>
    </cfRule>
  </conditionalFormatting>
  <conditionalFormatting sqref="D100">
    <cfRule type="expression" dxfId="311" priority="6">
      <formula>$D$100&lt;&gt;0</formula>
    </cfRule>
  </conditionalFormatting>
  <conditionalFormatting sqref="D102">
    <cfRule type="expression" dxfId="310" priority="5">
      <formula>$D$102&lt;&gt;""</formula>
    </cfRule>
  </conditionalFormatting>
  <conditionalFormatting sqref="C102">
    <cfRule type="expression" dxfId="309" priority="4">
      <formula>$C$102&lt;&gt;""</formula>
    </cfRule>
  </conditionalFormatting>
  <conditionalFormatting sqref="E102">
    <cfRule type="expression" dxfId="308" priority="3">
      <formula>$E$102&lt;&gt;""</formula>
    </cfRule>
  </conditionalFormatting>
  <conditionalFormatting sqref="H2">
    <cfRule type="expression" dxfId="307" priority="2">
      <formula>OR($C$100&lt;&gt;0,$D$100&lt;&gt;0,$E$100&lt;&gt;0,$F$100&lt;&gt;0,$G$100&lt;&gt;0)</formula>
    </cfRule>
  </conditionalFormatting>
  <conditionalFormatting sqref="H1">
    <cfRule type="expression" dxfId="30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BDFDA-D065-411D-B9D7-75A241C3EF07}">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Input!$B$6</f>
        <v>The University of Texas at Arlington</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Input!$EU$6</f>
        <v>10588594</v>
      </c>
      <c r="D5" s="247">
        <f>Input!$EV$6</f>
        <v>10588594</v>
      </c>
      <c r="E5" s="247">
        <f>Input!$EW$6</f>
        <v>0</v>
      </c>
      <c r="F5" s="247">
        <f>Input!$EX$6</f>
        <v>0</v>
      </c>
      <c r="G5" s="247">
        <f>Input!$EY$6</f>
        <v>0</v>
      </c>
      <c r="H5" s="248">
        <f>Input!$EZ$6</f>
        <v>0</v>
      </c>
    </row>
    <row r="6" spans="1:50">
      <c r="A6" s="245" t="s">
        <v>1008</v>
      </c>
      <c r="B6" s="246" t="s">
        <v>1010</v>
      </c>
      <c r="C6" s="247">
        <f>Input!$FA$6</f>
        <v>10588594</v>
      </c>
      <c r="D6" s="247">
        <f>Input!$FB$6</f>
        <v>2593645</v>
      </c>
      <c r="E6" s="247" t="str">
        <f>Input!$FC$6</f>
        <v xml:space="preserve"> </v>
      </c>
      <c r="F6" s="247">
        <f>Input!$FD$6</f>
        <v>7994950</v>
      </c>
      <c r="G6" s="247">
        <f>Input!$FE$6</f>
        <v>0</v>
      </c>
      <c r="H6" s="248">
        <f>Input!$FF$6</f>
        <v>0</v>
      </c>
    </row>
    <row r="7" spans="1:50">
      <c r="A7" s="245" t="s">
        <v>1008</v>
      </c>
      <c r="B7" s="246" t="s">
        <v>1011</v>
      </c>
      <c r="C7" s="247">
        <f>Input!$FG$6</f>
        <v>0</v>
      </c>
      <c r="D7" s="247">
        <f>Input!$FH$6</f>
        <v>0</v>
      </c>
      <c r="E7" s="247">
        <f>Input!$FI$6</f>
        <v>0</v>
      </c>
      <c r="F7" s="247">
        <f>Input!$FJ$6</f>
        <v>0</v>
      </c>
      <c r="G7" s="247">
        <f>Input!$FK$6</f>
        <v>0</v>
      </c>
      <c r="H7" s="248">
        <f>Input!$FL$6</f>
        <v>0</v>
      </c>
    </row>
    <row r="8" spans="1:50">
      <c r="A8" s="245" t="s">
        <v>1008</v>
      </c>
      <c r="B8" s="246" t="s">
        <v>1012</v>
      </c>
      <c r="C8" s="247">
        <f>Input!$FM$6</f>
        <v>0</v>
      </c>
      <c r="D8" s="247">
        <f>Input!$FN$6</f>
        <v>0</v>
      </c>
      <c r="E8" s="247">
        <f>Input!$FO$6</f>
        <v>0</v>
      </c>
      <c r="F8" s="247">
        <f>Input!$FP$6</f>
        <v>0</v>
      </c>
      <c r="G8" s="247">
        <f>Input!$FQ$6</f>
        <v>0</v>
      </c>
      <c r="H8" s="248">
        <f>Input!$FR$6</f>
        <v>0</v>
      </c>
    </row>
    <row r="9" spans="1:50">
      <c r="A9" s="245" t="s">
        <v>1008</v>
      </c>
      <c r="B9" s="246" t="s">
        <v>1013</v>
      </c>
      <c r="C9" s="247">
        <f>Input!$FS$6</f>
        <v>1691035</v>
      </c>
      <c r="D9" s="247">
        <f>Input!$FT$6</f>
        <v>0</v>
      </c>
      <c r="E9" s="247">
        <f>Input!$FU$6</f>
        <v>0</v>
      </c>
      <c r="F9" s="247">
        <f>Input!$FV$6</f>
        <v>1691035</v>
      </c>
      <c r="G9" s="247">
        <f>Input!$FW$6</f>
        <v>0</v>
      </c>
      <c r="H9" s="248">
        <f>Input!$FX$6</f>
        <v>0</v>
      </c>
    </row>
    <row r="10" spans="1:50">
      <c r="A10" s="245" t="s">
        <v>1008</v>
      </c>
      <c r="B10" s="246" t="s">
        <v>1014</v>
      </c>
      <c r="C10" s="247">
        <f>Input!$FY$6</f>
        <v>0</v>
      </c>
      <c r="D10" s="247">
        <f>Input!$FZ$6</f>
        <v>0</v>
      </c>
      <c r="E10" s="247">
        <f>Input!$GA$6</f>
        <v>0</v>
      </c>
      <c r="F10" s="247">
        <f>Input!$GB$6</f>
        <v>0</v>
      </c>
      <c r="G10" s="247">
        <f>Input!$GC$6</f>
        <v>0</v>
      </c>
      <c r="H10" s="248">
        <f>Input!$GD$6</f>
        <v>0</v>
      </c>
    </row>
    <row r="11" spans="1:50">
      <c r="A11" s="245" t="s">
        <v>1008</v>
      </c>
      <c r="B11" s="246" t="s">
        <v>1015</v>
      </c>
      <c r="C11" s="247">
        <f>Input!$GE$6</f>
        <v>0</v>
      </c>
      <c r="D11" s="247">
        <f>Input!$GF$6</f>
        <v>0</v>
      </c>
      <c r="E11" s="247">
        <f>Input!$GG$6</f>
        <v>0</v>
      </c>
      <c r="F11" s="247">
        <f>Input!$GH$6</f>
        <v>0</v>
      </c>
      <c r="G11" s="247">
        <f>Input!$GI$6</f>
        <v>0</v>
      </c>
      <c r="H11" s="248">
        <f>Input!$GJ$6</f>
        <v>0</v>
      </c>
    </row>
    <row r="12" spans="1:50" ht="30">
      <c r="A12" s="245" t="s">
        <v>1008</v>
      </c>
      <c r="B12" s="246" t="s">
        <v>1016</v>
      </c>
      <c r="C12" s="247">
        <f>Input!$GK$6</f>
        <v>0</v>
      </c>
      <c r="D12" s="247">
        <f>Input!$GL$6</f>
        <v>0</v>
      </c>
      <c r="E12" s="247">
        <f>Input!$GM$6</f>
        <v>0</v>
      </c>
      <c r="F12" s="247">
        <f>Input!$GN$6</f>
        <v>0</v>
      </c>
      <c r="G12" s="247">
        <f>Input!$GO$6</f>
        <v>0</v>
      </c>
      <c r="H12" s="248">
        <f>Input!$GP$6</f>
        <v>0</v>
      </c>
    </row>
    <row r="13" spans="1:50">
      <c r="A13" s="245" t="s">
        <v>1008</v>
      </c>
      <c r="B13" s="246" t="s">
        <v>1017</v>
      </c>
      <c r="C13" s="247">
        <f>Input!$GQ$6</f>
        <v>0</v>
      </c>
      <c r="D13" s="247">
        <f>Input!$GR$6</f>
        <v>0</v>
      </c>
      <c r="E13" s="247">
        <f>Input!$GS$6</f>
        <v>0</v>
      </c>
      <c r="F13" s="247">
        <f>Input!$GT$6</f>
        <v>0</v>
      </c>
      <c r="G13" s="247">
        <f>Input!$GU$6</f>
        <v>0</v>
      </c>
      <c r="H13" s="248">
        <f>Input!$GV$6</f>
        <v>0</v>
      </c>
    </row>
    <row r="14" spans="1:50">
      <c r="A14" s="245" t="s">
        <v>1008</v>
      </c>
      <c r="B14" s="246" t="s">
        <v>1018</v>
      </c>
      <c r="C14" s="247">
        <f>Input!$GW$6</f>
        <v>0</v>
      </c>
      <c r="D14" s="247">
        <f>Input!$GX$6</f>
        <v>0</v>
      </c>
      <c r="E14" s="247">
        <f>Input!$GY$6</f>
        <v>3588441</v>
      </c>
      <c r="F14" s="247">
        <f>Input!$GZ$6</f>
        <v>3106162</v>
      </c>
      <c r="G14" s="247">
        <f>Input!$HA$6</f>
        <v>482279</v>
      </c>
      <c r="H14" s="248" t="str">
        <f>Input!$HB$6</f>
        <v>Includes GEER and THECB Reskilling Grant</v>
      </c>
    </row>
    <row r="15" spans="1:50">
      <c r="A15" s="245" t="s">
        <v>1008</v>
      </c>
      <c r="B15" s="249">
        <f>Input!$HC$6</f>
        <v>0</v>
      </c>
      <c r="C15" s="247">
        <f>Input!$HD$6</f>
        <v>0</v>
      </c>
      <c r="D15" s="247">
        <f>Input!$HE$6</f>
        <v>0</v>
      </c>
      <c r="E15" s="247">
        <f>Input!$HF$6</f>
        <v>0</v>
      </c>
      <c r="F15" s="247">
        <f>Input!$HG$6</f>
        <v>0</v>
      </c>
      <c r="G15" s="247">
        <f>Input!$HH$6</f>
        <v>0</v>
      </c>
      <c r="H15" s="248">
        <f>Input!$HI$6</f>
        <v>0</v>
      </c>
    </row>
    <row r="16" spans="1:50">
      <c r="A16" s="245" t="s">
        <v>1008</v>
      </c>
      <c r="B16" s="249">
        <f>Input!$HJ$6</f>
        <v>0</v>
      </c>
      <c r="C16" s="247">
        <f>Input!$HK$6</f>
        <v>0</v>
      </c>
      <c r="D16" s="247">
        <f>Input!$HL$6</f>
        <v>0</v>
      </c>
      <c r="E16" s="247">
        <f>Input!$HM$6</f>
        <v>0</v>
      </c>
      <c r="F16" s="247">
        <f>Input!$HN$6</f>
        <v>0</v>
      </c>
      <c r="G16" s="247">
        <f>Input!$HO$6</f>
        <v>0</v>
      </c>
      <c r="H16" s="248">
        <f>Input!$HP$6</f>
        <v>0</v>
      </c>
    </row>
    <row r="17" spans="1:50">
      <c r="A17" s="245" t="s">
        <v>1008</v>
      </c>
      <c r="B17" s="249">
        <f>Input!$HQ$6</f>
        <v>0</v>
      </c>
      <c r="C17" s="247">
        <f>Input!$HR$6</f>
        <v>0</v>
      </c>
      <c r="D17" s="247">
        <f>Input!$HS$6</f>
        <v>0</v>
      </c>
      <c r="E17" s="247">
        <f>Input!$HT$6</f>
        <v>0</v>
      </c>
      <c r="F17" s="247">
        <f>Input!$HU$6</f>
        <v>0</v>
      </c>
      <c r="G17" s="247">
        <f>Input!$HV$6</f>
        <v>0</v>
      </c>
      <c r="H17" s="248">
        <f>Input!$HW$6</f>
        <v>0</v>
      </c>
    </row>
    <row r="18" spans="1:50">
      <c r="A18" s="245" t="s">
        <v>1008</v>
      </c>
      <c r="B18" s="246" t="s">
        <v>1019</v>
      </c>
      <c r="C18" s="247">
        <f>Input!$HX$6</f>
        <v>0</v>
      </c>
      <c r="D18" s="247">
        <f>Input!$HY$6</f>
        <v>0</v>
      </c>
      <c r="E18" s="247">
        <f>Input!$HZ$6</f>
        <v>0</v>
      </c>
      <c r="F18" s="247">
        <f>Input!$IA$6</f>
        <v>0</v>
      </c>
      <c r="G18" s="247">
        <f>Input!$IB$6</f>
        <v>0</v>
      </c>
      <c r="H18" s="248">
        <f>Input!$IC$6</f>
        <v>0</v>
      </c>
    </row>
    <row r="19" spans="1:50" s="254" customFormat="1">
      <c r="A19" s="241" t="s">
        <v>1008</v>
      </c>
      <c r="B19" s="250" t="s">
        <v>1020</v>
      </c>
      <c r="C19" s="251">
        <f>SUM(C5:C18)</f>
        <v>22868223</v>
      </c>
      <c r="D19" s="251">
        <f t="shared" ref="D19:G19" si="0">SUM(D5:D18)</f>
        <v>13182239</v>
      </c>
      <c r="E19" s="251">
        <f t="shared" si="0"/>
        <v>3588441</v>
      </c>
      <c r="F19" s="251">
        <f t="shared" si="0"/>
        <v>12792147</v>
      </c>
      <c r="G19" s="251">
        <f t="shared" si="0"/>
        <v>482279</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Input!$ID$6</f>
        <v>0</v>
      </c>
      <c r="D21" s="247">
        <f>Input!$IE$6</f>
        <v>0</v>
      </c>
      <c r="E21" s="247">
        <f>Input!$IF$6</f>
        <v>10588594</v>
      </c>
      <c r="F21" s="247">
        <f>Input!$IG$6</f>
        <v>10588510</v>
      </c>
      <c r="G21" s="247">
        <f>Input!$IH$6</f>
        <v>0</v>
      </c>
      <c r="H21" s="248">
        <f>Input!$II$6</f>
        <v>0</v>
      </c>
    </row>
    <row r="22" spans="1:50">
      <c r="A22" s="245" t="s">
        <v>1021</v>
      </c>
      <c r="B22" s="246" t="s">
        <v>1010</v>
      </c>
      <c r="C22" s="247">
        <f>Input!$IJ$6</f>
        <v>0</v>
      </c>
      <c r="D22" s="247">
        <f>Input!$IK$6</f>
        <v>0</v>
      </c>
      <c r="E22" s="247">
        <f>Input!$IL$6</f>
        <v>27960485</v>
      </c>
      <c r="F22" s="247">
        <f>Input!$IM$6</f>
        <v>1822613</v>
      </c>
      <c r="G22" s="247">
        <f>Input!$IN$6</f>
        <v>69986</v>
      </c>
      <c r="H22" s="248">
        <f>Input!$IO$6</f>
        <v>0</v>
      </c>
    </row>
    <row r="23" spans="1:50">
      <c r="A23" s="245" t="s">
        <v>1021</v>
      </c>
      <c r="B23" s="246" t="s">
        <v>1011</v>
      </c>
      <c r="C23" s="247">
        <f>Input!$IP$6</f>
        <v>0</v>
      </c>
      <c r="D23" s="247">
        <f>Input!$IQ$6</f>
        <v>0</v>
      </c>
      <c r="E23" s="247">
        <f>Input!$IR$6</f>
        <v>0</v>
      </c>
      <c r="F23" s="247">
        <f>Input!$IS$6</f>
        <v>0</v>
      </c>
      <c r="G23" s="247">
        <f>Input!$IT$6</f>
        <v>0</v>
      </c>
      <c r="H23" s="248">
        <f>Input!$IU$6</f>
        <v>0</v>
      </c>
    </row>
    <row r="24" spans="1:50">
      <c r="A24" s="245" t="s">
        <v>1021</v>
      </c>
      <c r="B24" s="246" t="s">
        <v>1012</v>
      </c>
      <c r="C24" s="247">
        <f>Input!$IV$6</f>
        <v>0</v>
      </c>
      <c r="D24" s="247">
        <f>Input!$IW$6</f>
        <v>0</v>
      </c>
      <c r="E24" s="247">
        <f>Input!$IX$6</f>
        <v>0</v>
      </c>
      <c r="F24" s="247">
        <f>Input!$IY$6</f>
        <v>0</v>
      </c>
      <c r="G24" s="247">
        <f>Input!$IZ$6</f>
        <v>0</v>
      </c>
      <c r="H24" s="248">
        <f>Input!$JA$6</f>
        <v>0</v>
      </c>
    </row>
    <row r="25" spans="1:50">
      <c r="A25" s="245" t="s">
        <v>1021</v>
      </c>
      <c r="B25" s="246" t="s">
        <v>1013</v>
      </c>
      <c r="C25" s="247">
        <f>Input!$JB$6</f>
        <v>0</v>
      </c>
      <c r="D25" s="247">
        <f>Input!$JC$6</f>
        <v>0</v>
      </c>
      <c r="E25" s="247">
        <f>Input!$JD$6</f>
        <v>2765901</v>
      </c>
      <c r="F25" s="247">
        <f>Input!$JE$6</f>
        <v>0</v>
      </c>
      <c r="G25" s="247">
        <f>Input!$JF$6</f>
        <v>0</v>
      </c>
      <c r="H25" s="248">
        <f>Input!$JG$6</f>
        <v>0</v>
      </c>
    </row>
    <row r="26" spans="1:50">
      <c r="A26" s="245" t="s">
        <v>1021</v>
      </c>
      <c r="B26" s="246" t="s">
        <v>1014</v>
      </c>
      <c r="C26" s="247">
        <f>Input!$JH$6</f>
        <v>0</v>
      </c>
      <c r="D26" s="247">
        <f>Input!$JI$6</f>
        <v>0</v>
      </c>
      <c r="E26" s="247">
        <f>Input!$JJ$6</f>
        <v>0</v>
      </c>
      <c r="F26" s="247">
        <f>Input!$JK$6</f>
        <v>0</v>
      </c>
      <c r="G26" s="247">
        <f>Input!$JL$6</f>
        <v>0</v>
      </c>
      <c r="H26" s="248">
        <f>Input!$JM$6</f>
        <v>0</v>
      </c>
    </row>
    <row r="27" spans="1:50">
      <c r="A27" s="245" t="s">
        <v>1021</v>
      </c>
      <c r="B27" s="246" t="s">
        <v>1023</v>
      </c>
      <c r="C27" s="247">
        <f>Input!$JN$6</f>
        <v>0</v>
      </c>
      <c r="D27" s="247">
        <f>Input!$JO$6</f>
        <v>0</v>
      </c>
      <c r="E27" s="247">
        <f>Input!$JP$6</f>
        <v>0</v>
      </c>
      <c r="F27" s="247">
        <f>Input!$JQ$6</f>
        <v>0</v>
      </c>
      <c r="G27" s="247">
        <f>Input!$JR$6</f>
        <v>0</v>
      </c>
      <c r="H27" s="248">
        <f>Input!$JS$6</f>
        <v>0</v>
      </c>
    </row>
    <row r="28" spans="1:50" ht="30">
      <c r="A28" s="245" t="s">
        <v>1021</v>
      </c>
      <c r="B28" s="246" t="s">
        <v>1024</v>
      </c>
      <c r="C28" s="247">
        <f>Input!$JT$6</f>
        <v>0</v>
      </c>
      <c r="D28" s="247">
        <f>Input!$JU$6</f>
        <v>0</v>
      </c>
      <c r="E28" s="247">
        <f>Input!$JV$6</f>
        <v>0</v>
      </c>
      <c r="F28" s="247">
        <f>Input!$JW$6</f>
        <v>0</v>
      </c>
      <c r="G28" s="247">
        <f>Input!$JX$6</f>
        <v>0</v>
      </c>
      <c r="H28" s="248">
        <f>Input!$JY$6</f>
        <v>0</v>
      </c>
    </row>
    <row r="29" spans="1:50">
      <c r="A29" s="245" t="s">
        <v>1021</v>
      </c>
      <c r="B29" s="246" t="s">
        <v>1025</v>
      </c>
      <c r="C29" s="247">
        <f>Input!$JZ$6</f>
        <v>0</v>
      </c>
      <c r="D29" s="247">
        <f>Input!$KA$6</f>
        <v>0</v>
      </c>
      <c r="E29" s="247">
        <f>Input!$KB$6</f>
        <v>0</v>
      </c>
      <c r="F29" s="247">
        <f>Input!$KC$6</f>
        <v>0</v>
      </c>
      <c r="G29" s="247">
        <f>Input!$KD$6</f>
        <v>0</v>
      </c>
      <c r="H29" s="248">
        <f>Input!$KE$6</f>
        <v>0</v>
      </c>
    </row>
    <row r="30" spans="1:50">
      <c r="A30" s="245" t="s">
        <v>1021</v>
      </c>
      <c r="B30" s="249">
        <f>Input!$KF$6</f>
        <v>0</v>
      </c>
      <c r="C30" s="247">
        <f>Input!$KG$6</f>
        <v>0</v>
      </c>
      <c r="D30" s="247">
        <f>Input!$KH$6</f>
        <v>0</v>
      </c>
      <c r="E30" s="247">
        <f>Input!$KI$6</f>
        <v>0</v>
      </c>
      <c r="F30" s="247">
        <f>Input!$KJ$6</f>
        <v>0</v>
      </c>
      <c r="G30" s="247">
        <f>Input!$KK$6</f>
        <v>0</v>
      </c>
      <c r="H30" s="248">
        <f>Input!$KL$6</f>
        <v>0</v>
      </c>
    </row>
    <row r="31" spans="1:50">
      <c r="A31" s="245" t="s">
        <v>1021</v>
      </c>
      <c r="B31" s="249">
        <f>Input!$KM$6</f>
        <v>0</v>
      </c>
      <c r="C31" s="247">
        <f>Input!$KN$6</f>
        <v>0</v>
      </c>
      <c r="D31" s="247">
        <f>Input!$KO$6</f>
        <v>0</v>
      </c>
      <c r="E31" s="247">
        <f>Input!$KP$6</f>
        <v>0</v>
      </c>
      <c r="F31" s="247">
        <f>Input!$KQ$6</f>
        <v>0</v>
      </c>
      <c r="G31" s="247">
        <f>Input!$KR$6</f>
        <v>0</v>
      </c>
      <c r="H31" s="248">
        <f>Input!$KS$6</f>
        <v>0</v>
      </c>
    </row>
    <row r="32" spans="1:50">
      <c r="A32" s="245" t="s">
        <v>1021</v>
      </c>
      <c r="B32" s="249">
        <f>Input!$KT$6</f>
        <v>0</v>
      </c>
      <c r="C32" s="247">
        <f>Input!$KU$6</f>
        <v>0</v>
      </c>
      <c r="D32" s="247">
        <f>Input!$KV$6</f>
        <v>0</v>
      </c>
      <c r="E32" s="247">
        <f>Input!$KW$6</f>
        <v>0</v>
      </c>
      <c r="F32" s="247">
        <f>Input!$KX$6</f>
        <v>0</v>
      </c>
      <c r="G32" s="247">
        <f>Input!$KY$6</f>
        <v>0</v>
      </c>
      <c r="H32" s="248">
        <f>Input!$KZ$6</f>
        <v>0</v>
      </c>
    </row>
    <row r="33" spans="1:50">
      <c r="A33" s="245" t="s">
        <v>1021</v>
      </c>
      <c r="B33" s="246" t="s">
        <v>1019</v>
      </c>
      <c r="C33" s="247">
        <f>Input!$LA$6</f>
        <v>0</v>
      </c>
      <c r="D33" s="247">
        <f>Input!$LB$6</f>
        <v>0</v>
      </c>
      <c r="E33" s="247">
        <f>Input!$LC$6</f>
        <v>0</v>
      </c>
      <c r="F33" s="247">
        <f>Input!$LD$6</f>
        <v>0</v>
      </c>
      <c r="G33" s="247">
        <f>Input!$LE$6</f>
        <v>0</v>
      </c>
      <c r="H33" s="248">
        <f>Input!$LF$6</f>
        <v>0</v>
      </c>
    </row>
    <row r="34" spans="1:50" s="257" customFormat="1">
      <c r="A34" s="241" t="s">
        <v>1021</v>
      </c>
      <c r="B34" s="250" t="s">
        <v>1026</v>
      </c>
      <c r="C34" s="251">
        <f>SUM(C21:C33)</f>
        <v>0</v>
      </c>
      <c r="D34" s="251">
        <f t="shared" ref="D34:G34" si="1">SUM(D21:D33)</f>
        <v>0</v>
      </c>
      <c r="E34" s="251">
        <f t="shared" si="1"/>
        <v>41314980</v>
      </c>
      <c r="F34" s="251">
        <f t="shared" si="1"/>
        <v>12411123</v>
      </c>
      <c r="G34" s="251">
        <f t="shared" si="1"/>
        <v>69986</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Input!$LG$6</f>
        <v>0</v>
      </c>
      <c r="D36" s="247">
        <f>Input!$LH$6</f>
        <v>0</v>
      </c>
      <c r="E36" s="247">
        <f>Input!$LI$6</f>
        <v>36188810</v>
      </c>
      <c r="F36" s="247">
        <f>Input!$LJ$6</f>
        <v>24690466</v>
      </c>
      <c r="G36" s="247">
        <f>Input!$LK$6</f>
        <v>346496</v>
      </c>
      <c r="H36" s="248">
        <f>Input!$LL$6</f>
        <v>0</v>
      </c>
    </row>
    <row r="37" spans="1:50">
      <c r="A37" s="245" t="s">
        <v>1027</v>
      </c>
      <c r="B37" s="246" t="s">
        <v>1010</v>
      </c>
      <c r="C37" s="247">
        <f>Input!$LM$6</f>
        <v>0</v>
      </c>
      <c r="D37" s="247">
        <f>Input!$LN$6</f>
        <v>0</v>
      </c>
      <c r="E37" s="247">
        <f>Input!$LO$6</f>
        <v>32209302</v>
      </c>
      <c r="F37" s="247">
        <f>Input!$LP$6</f>
        <v>8143183</v>
      </c>
      <c r="G37" s="247">
        <f>Input!$LQ$6</f>
        <v>0</v>
      </c>
      <c r="H37" s="248">
        <f>Input!$LR$6</f>
        <v>0</v>
      </c>
    </row>
    <row r="38" spans="1:50">
      <c r="A38" s="245" t="s">
        <v>1027</v>
      </c>
      <c r="B38" s="246" t="s">
        <v>1011</v>
      </c>
      <c r="C38" s="247">
        <f>Input!$LS$6</f>
        <v>0</v>
      </c>
      <c r="D38" s="247">
        <f>Input!$LT$6</f>
        <v>0</v>
      </c>
      <c r="E38" s="247">
        <f>Input!$LU$6</f>
        <v>0</v>
      </c>
      <c r="F38" s="247">
        <f>Input!$LV$6</f>
        <v>0</v>
      </c>
      <c r="G38" s="247">
        <f>Input!$LW$6</f>
        <v>0</v>
      </c>
      <c r="H38" s="248">
        <f>Input!$LX$6</f>
        <v>0</v>
      </c>
    </row>
    <row r="39" spans="1:50">
      <c r="A39" s="245" t="s">
        <v>1027</v>
      </c>
      <c r="B39" s="246" t="s">
        <v>1012</v>
      </c>
      <c r="C39" s="247">
        <f>Input!$LY$6</f>
        <v>0</v>
      </c>
      <c r="D39" s="247">
        <f>Input!$LZ$6</f>
        <v>0</v>
      </c>
      <c r="E39" s="247">
        <f>Input!$MA$6</f>
        <v>0</v>
      </c>
      <c r="F39" s="247">
        <f>Input!$MB$6</f>
        <v>0</v>
      </c>
      <c r="G39" s="247">
        <f>Input!$MC$6</f>
        <v>0</v>
      </c>
      <c r="H39" s="248">
        <f>Input!$MD$6</f>
        <v>0</v>
      </c>
    </row>
    <row r="40" spans="1:50">
      <c r="A40" s="245" t="s">
        <v>1027</v>
      </c>
      <c r="B40" s="246" t="s">
        <v>1013</v>
      </c>
      <c r="C40" s="247">
        <f>Input!$ME$6</f>
        <v>0</v>
      </c>
      <c r="D40" s="247">
        <f>Input!$MF$6</f>
        <v>0</v>
      </c>
      <c r="E40" s="247">
        <f>Input!$MG$6</f>
        <v>4747144</v>
      </c>
      <c r="F40" s="247">
        <f>Input!$MH$6</f>
        <v>0</v>
      </c>
      <c r="G40" s="247">
        <f>Input!$MI$6</f>
        <v>0</v>
      </c>
      <c r="H40" s="248">
        <f>Input!$MJ$6</f>
        <v>0</v>
      </c>
    </row>
    <row r="41" spans="1:50">
      <c r="A41" s="245" t="s">
        <v>1027</v>
      </c>
      <c r="B41" s="246" t="s">
        <v>1014</v>
      </c>
      <c r="C41" s="247">
        <f>Input!$MK$6</f>
        <v>0</v>
      </c>
      <c r="D41" s="247">
        <f>Input!$ML$6</f>
        <v>0</v>
      </c>
      <c r="E41" s="247">
        <f>Input!$MM$6</f>
        <v>0</v>
      </c>
      <c r="F41" s="247">
        <f>Input!$MN$6</f>
        <v>0</v>
      </c>
      <c r="G41" s="247">
        <f>Input!$MO$6</f>
        <v>0</v>
      </c>
      <c r="H41" s="248">
        <f>Input!$MP$6</f>
        <v>0</v>
      </c>
    </row>
    <row r="42" spans="1:50">
      <c r="A42" s="245" t="s">
        <v>1027</v>
      </c>
      <c r="B42" s="246" t="s">
        <v>1023</v>
      </c>
      <c r="C42" s="247">
        <f>Input!$MQ$6</f>
        <v>0</v>
      </c>
      <c r="D42" s="247">
        <f>Input!$MR$6</f>
        <v>0</v>
      </c>
      <c r="E42" s="247">
        <f>Input!$MS$6</f>
        <v>0</v>
      </c>
      <c r="F42" s="247">
        <f>Input!$MT$6</f>
        <v>0</v>
      </c>
      <c r="G42" s="247">
        <f>Input!$MU$6</f>
        <v>0</v>
      </c>
      <c r="H42" s="248">
        <f>Input!$MV$6</f>
        <v>0</v>
      </c>
    </row>
    <row r="43" spans="1:50">
      <c r="A43" s="245" t="s">
        <v>1027</v>
      </c>
      <c r="B43" s="246" t="s">
        <v>1028</v>
      </c>
      <c r="C43" s="247">
        <f>Input!$MW$6</f>
        <v>0</v>
      </c>
      <c r="D43" s="247">
        <f>Input!$MX$6</f>
        <v>0</v>
      </c>
      <c r="E43" s="247">
        <f>Input!$MY$6</f>
        <v>0</v>
      </c>
      <c r="F43" s="247">
        <f>Input!$MZ$6</f>
        <v>0</v>
      </c>
      <c r="G43" s="247">
        <f>Input!$NA$6</f>
        <v>0</v>
      </c>
      <c r="H43" s="248">
        <f>Input!$NB$6</f>
        <v>0</v>
      </c>
    </row>
    <row r="44" spans="1:50">
      <c r="A44" s="245" t="s">
        <v>1027</v>
      </c>
      <c r="B44" s="249">
        <f>Input!$NC$6</f>
        <v>0</v>
      </c>
      <c r="C44" s="247">
        <f>Input!$ND$6</f>
        <v>0</v>
      </c>
      <c r="D44" s="247">
        <f>Input!$NE$6</f>
        <v>0</v>
      </c>
      <c r="E44" s="247">
        <f>Input!$NF$6</f>
        <v>0</v>
      </c>
      <c r="F44" s="247">
        <f>Input!$NG$6</f>
        <v>0</v>
      </c>
      <c r="G44" s="247">
        <f>Input!$NH$6</f>
        <v>0</v>
      </c>
      <c r="H44" s="248">
        <f>Input!$NI$6</f>
        <v>0</v>
      </c>
    </row>
    <row r="45" spans="1:50">
      <c r="A45" s="245" t="s">
        <v>1027</v>
      </c>
      <c r="B45" s="249">
        <f>Input!$NJ$6</f>
        <v>0</v>
      </c>
      <c r="C45" s="247">
        <f>Input!$NK$6</f>
        <v>0</v>
      </c>
      <c r="D45" s="247">
        <f>Input!$NL$6</f>
        <v>0</v>
      </c>
      <c r="E45" s="247">
        <f>Input!$NM$6</f>
        <v>0</v>
      </c>
      <c r="F45" s="247">
        <f>Input!$NN$6</f>
        <v>0</v>
      </c>
      <c r="G45" s="247">
        <f>Input!$NO$6</f>
        <v>0</v>
      </c>
      <c r="H45" s="248">
        <f>Input!$NP$6</f>
        <v>0</v>
      </c>
    </row>
    <row r="46" spans="1:50">
      <c r="A46" s="245" t="s">
        <v>1027</v>
      </c>
      <c r="B46" s="249">
        <f>Input!$NQ$6</f>
        <v>0</v>
      </c>
      <c r="C46" s="247">
        <f>Input!$NR$6</f>
        <v>0</v>
      </c>
      <c r="D46" s="247">
        <f>Input!$NS$6</f>
        <v>0</v>
      </c>
      <c r="E46" s="247">
        <f>Input!$NT$6</f>
        <v>0</v>
      </c>
      <c r="F46" s="247">
        <f>Input!$NU$6</f>
        <v>0</v>
      </c>
      <c r="G46" s="247">
        <f>Input!$NV$6</f>
        <v>0</v>
      </c>
      <c r="H46" s="248">
        <f>Input!$NW$6</f>
        <v>0</v>
      </c>
    </row>
    <row r="47" spans="1:50">
      <c r="A47" s="245" t="s">
        <v>1027</v>
      </c>
      <c r="B47" s="249">
        <f>Input!$NX$6</f>
        <v>0</v>
      </c>
      <c r="C47" s="247">
        <f>Input!$NY$6</f>
        <v>0</v>
      </c>
      <c r="D47" s="247">
        <f>Input!$NZ$6</f>
        <v>0</v>
      </c>
      <c r="E47" s="247">
        <f>Input!$OA$6</f>
        <v>0</v>
      </c>
      <c r="F47" s="247">
        <f>Input!$OB$6</f>
        <v>0</v>
      </c>
      <c r="G47" s="247">
        <f>Input!$OC$6</f>
        <v>0</v>
      </c>
      <c r="H47" s="248">
        <f>Input!$OD$6</f>
        <v>0</v>
      </c>
    </row>
    <row r="48" spans="1:50">
      <c r="A48" s="245" t="s">
        <v>1027</v>
      </c>
      <c r="B48" s="246" t="s">
        <v>1019</v>
      </c>
      <c r="C48" s="247">
        <f>Input!$OE$6</f>
        <v>0</v>
      </c>
      <c r="D48" s="247">
        <f>Input!$OF$6</f>
        <v>0</v>
      </c>
      <c r="E48" s="247">
        <f>Input!$OG$6</f>
        <v>0</v>
      </c>
      <c r="F48" s="247">
        <f>Input!$OH$6</f>
        <v>0</v>
      </c>
      <c r="G48" s="247">
        <f>Input!$OI$6</f>
        <v>0</v>
      </c>
      <c r="H48" s="248">
        <f>Input!$OJ$6</f>
        <v>0</v>
      </c>
    </row>
    <row r="49" spans="1:50" s="257" customFormat="1">
      <c r="A49" s="241" t="s">
        <v>1027</v>
      </c>
      <c r="B49" s="250" t="s">
        <v>1029</v>
      </c>
      <c r="C49" s="251">
        <f>SUM(C36:C48)</f>
        <v>0</v>
      </c>
      <c r="D49" s="251">
        <f t="shared" ref="D49:G49" si="2">SUM(D36:D48)</f>
        <v>0</v>
      </c>
      <c r="E49" s="251">
        <f t="shared" si="2"/>
        <v>73145256</v>
      </c>
      <c r="F49" s="251">
        <f t="shared" si="2"/>
        <v>32833649</v>
      </c>
      <c r="G49" s="251">
        <f t="shared" si="2"/>
        <v>346496</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Input!$OK$6</f>
        <v>0</v>
      </c>
      <c r="C51" s="247">
        <f>Input!$OL$6</f>
        <v>0</v>
      </c>
      <c r="D51" s="247">
        <f>Input!$OM$6</f>
        <v>0</v>
      </c>
      <c r="E51" s="247">
        <f>Input!$ON$6</f>
        <v>0</v>
      </c>
      <c r="F51" s="247">
        <f>Input!$OO$6</f>
        <v>0</v>
      </c>
      <c r="G51" s="247">
        <f>Input!$OP$6</f>
        <v>0</v>
      </c>
      <c r="H51" s="248">
        <f>Input!$OQ$6</f>
        <v>0</v>
      </c>
    </row>
    <row r="52" spans="1:50">
      <c r="A52" s="245" t="s">
        <v>1030</v>
      </c>
      <c r="B52" s="249">
        <f>Input!$OR$6</f>
        <v>0</v>
      </c>
      <c r="C52" s="247">
        <f>Input!$OS$6</f>
        <v>0</v>
      </c>
      <c r="D52" s="247">
        <f>Input!$OT$6</f>
        <v>0</v>
      </c>
      <c r="E52" s="247">
        <f>Input!$OU$6</f>
        <v>0</v>
      </c>
      <c r="F52" s="247">
        <f>Input!$OV$6</f>
        <v>0</v>
      </c>
      <c r="G52" s="247">
        <f>Input!$OW$6</f>
        <v>0</v>
      </c>
      <c r="H52" s="248">
        <f>Input!$OX$6</f>
        <v>0</v>
      </c>
    </row>
    <row r="53" spans="1:50">
      <c r="A53" s="245" t="s">
        <v>1030</v>
      </c>
      <c r="B53" s="249">
        <f>Input!$OY$6</f>
        <v>0</v>
      </c>
      <c r="C53" s="247">
        <f>Input!$OZ$6</f>
        <v>0</v>
      </c>
      <c r="D53" s="247">
        <f>Input!$PA$6</f>
        <v>0</v>
      </c>
      <c r="E53" s="247">
        <f>Input!$PB$6</f>
        <v>0</v>
      </c>
      <c r="F53" s="247">
        <f>Input!$PC$6</f>
        <v>0</v>
      </c>
      <c r="G53" s="247">
        <f>Input!$PD$6</f>
        <v>0</v>
      </c>
      <c r="H53" s="248">
        <f>Input!$PE$6</f>
        <v>0</v>
      </c>
    </row>
    <row r="54" spans="1:50">
      <c r="A54" s="245" t="s">
        <v>1030</v>
      </c>
      <c r="B54" s="249">
        <f>Input!$PF$6</f>
        <v>0</v>
      </c>
      <c r="C54" s="247">
        <f>Input!$PG$6</f>
        <v>0</v>
      </c>
      <c r="D54" s="247">
        <f>Input!$PH$6</f>
        <v>0</v>
      </c>
      <c r="E54" s="247">
        <f>Input!$PI$6</f>
        <v>0</v>
      </c>
      <c r="F54" s="247">
        <f>Input!$PJ$6</f>
        <v>0</v>
      </c>
      <c r="G54" s="247">
        <f>Input!$PK$6</f>
        <v>0</v>
      </c>
      <c r="H54" s="248">
        <f>Input!$PL$6</f>
        <v>0</v>
      </c>
    </row>
    <row r="55" spans="1:50">
      <c r="A55" s="245" t="s">
        <v>1030</v>
      </c>
      <c r="B55" s="249">
        <f>Input!$PM$6</f>
        <v>0</v>
      </c>
      <c r="C55" s="247">
        <f>Input!$PN$6</f>
        <v>0</v>
      </c>
      <c r="D55" s="247">
        <f>Input!$PO$6</f>
        <v>0</v>
      </c>
      <c r="E55" s="247">
        <f>Input!$PP$6</f>
        <v>0</v>
      </c>
      <c r="F55" s="247">
        <f>Input!$PQ$6</f>
        <v>0</v>
      </c>
      <c r="G55" s="247">
        <f>Input!$PR$6</f>
        <v>0</v>
      </c>
      <c r="H55" s="248">
        <f>Input!$PS$6</f>
        <v>0</v>
      </c>
    </row>
    <row r="56" spans="1:50">
      <c r="A56" s="245" t="s">
        <v>1030</v>
      </c>
      <c r="B56" s="249">
        <f>Input!$PT$6</f>
        <v>0</v>
      </c>
      <c r="C56" s="247">
        <f>Input!$PU$6</f>
        <v>0</v>
      </c>
      <c r="D56" s="247">
        <f>Input!$PV$6</f>
        <v>0</v>
      </c>
      <c r="E56" s="247">
        <f>Input!$PW$6</f>
        <v>0</v>
      </c>
      <c r="F56" s="247">
        <f>Input!$PX$6</f>
        <v>0</v>
      </c>
      <c r="G56" s="247">
        <f>Input!$PY$6</f>
        <v>0</v>
      </c>
      <c r="H56" s="248">
        <f>Input!$PZ$6</f>
        <v>0</v>
      </c>
    </row>
    <row r="57" spans="1:50">
      <c r="A57" s="245" t="s">
        <v>1030</v>
      </c>
      <c r="B57" s="249">
        <f>Input!$QA$6</f>
        <v>0</v>
      </c>
      <c r="C57" s="247">
        <f>Input!$QB$6</f>
        <v>0</v>
      </c>
      <c r="D57" s="247">
        <f>Input!$QC$6</f>
        <v>0</v>
      </c>
      <c r="E57" s="247">
        <f>Input!$QD$6</f>
        <v>0</v>
      </c>
      <c r="F57" s="247">
        <f>Input!$QE$6</f>
        <v>0</v>
      </c>
      <c r="G57" s="247">
        <f>Input!$QF$6</f>
        <v>0</v>
      </c>
      <c r="H57" s="248">
        <f>Input!$QG$6</f>
        <v>0</v>
      </c>
    </row>
    <row r="58" spans="1:50">
      <c r="A58" s="245" t="s">
        <v>1030</v>
      </c>
      <c r="B58" s="249">
        <f>Input!$QH$6</f>
        <v>0</v>
      </c>
      <c r="C58" s="247">
        <f>Input!$QI$6</f>
        <v>0</v>
      </c>
      <c r="D58" s="247">
        <f>Input!$QJ$6</f>
        <v>0</v>
      </c>
      <c r="E58" s="247">
        <f>Input!$QK$6</f>
        <v>0</v>
      </c>
      <c r="F58" s="247">
        <f>Input!$QL$6</f>
        <v>0</v>
      </c>
      <c r="G58" s="247">
        <f>Input!$QM$6</f>
        <v>0</v>
      </c>
      <c r="H58" s="248">
        <f>Input!$QN$6</f>
        <v>0</v>
      </c>
    </row>
    <row r="59" spans="1:50">
      <c r="A59" s="245" t="s">
        <v>1030</v>
      </c>
      <c r="B59" s="249">
        <f>Input!$QO$6</f>
        <v>0</v>
      </c>
      <c r="C59" s="247">
        <f>Input!$QP$6</f>
        <v>0</v>
      </c>
      <c r="D59" s="247">
        <f>Input!$QQ$6</f>
        <v>0</v>
      </c>
      <c r="E59" s="247">
        <f>Input!$QR$6</f>
        <v>0</v>
      </c>
      <c r="F59" s="247">
        <f>Input!$QS$6</f>
        <v>0</v>
      </c>
      <c r="G59" s="247">
        <f>Input!$QT$6</f>
        <v>0</v>
      </c>
      <c r="H59" s="248">
        <f>Input!$QU$6</f>
        <v>0</v>
      </c>
    </row>
    <row r="60" spans="1:50">
      <c r="A60" s="245" t="s">
        <v>1030</v>
      </c>
      <c r="B60" s="249">
        <f>Input!$QV$6</f>
        <v>0</v>
      </c>
      <c r="C60" s="247">
        <f>Input!$QW$6</f>
        <v>0</v>
      </c>
      <c r="D60" s="247">
        <f>Input!$QX$6</f>
        <v>0</v>
      </c>
      <c r="E60" s="247">
        <f>Input!$QY$6</f>
        <v>0</v>
      </c>
      <c r="F60" s="247">
        <f>Input!$QZ$6</f>
        <v>0</v>
      </c>
      <c r="G60" s="247">
        <f>Input!$RA$6</f>
        <v>0</v>
      </c>
      <c r="H60" s="248">
        <f>Input!$RB$6</f>
        <v>0</v>
      </c>
    </row>
    <row r="61" spans="1:50">
      <c r="A61" s="245" t="s">
        <v>1030</v>
      </c>
      <c r="B61" s="249">
        <f>Input!$RC$6</f>
        <v>0</v>
      </c>
      <c r="C61" s="247">
        <f>Input!$RD$6</f>
        <v>0</v>
      </c>
      <c r="D61" s="247">
        <f>Input!$RE$6</f>
        <v>0</v>
      </c>
      <c r="E61" s="247">
        <f>Input!$RF$6</f>
        <v>0</v>
      </c>
      <c r="F61" s="247">
        <f>Input!$RG$6</f>
        <v>0</v>
      </c>
      <c r="G61" s="247">
        <f>Input!$RH$6</f>
        <v>0</v>
      </c>
      <c r="H61" s="248">
        <f>Input!$RI$6</f>
        <v>0</v>
      </c>
    </row>
    <row r="62" spans="1:50">
      <c r="A62" s="245" t="s">
        <v>1030</v>
      </c>
      <c r="B62" s="249">
        <f>Input!$RJ$6</f>
        <v>0</v>
      </c>
      <c r="C62" s="247">
        <f>Input!$RK$6</f>
        <v>0</v>
      </c>
      <c r="D62" s="247">
        <f>Input!$RL$6</f>
        <v>0</v>
      </c>
      <c r="E62" s="247">
        <f>Input!$RM$6</f>
        <v>0</v>
      </c>
      <c r="F62" s="247">
        <f>Input!$RN$6</f>
        <v>0</v>
      </c>
      <c r="G62" s="247">
        <f>Input!$RO$6</f>
        <v>0</v>
      </c>
      <c r="H62" s="248">
        <f>Input!$RP$6</f>
        <v>0</v>
      </c>
    </row>
    <row r="63" spans="1:50">
      <c r="A63" s="245" t="s">
        <v>1030</v>
      </c>
      <c r="B63" s="246" t="s">
        <v>1019</v>
      </c>
      <c r="C63" s="247">
        <f>Input!$RQ$6</f>
        <v>0</v>
      </c>
      <c r="D63" s="247">
        <f>Input!$RR$6</f>
        <v>0</v>
      </c>
      <c r="E63" s="247">
        <f>Input!$RS$6</f>
        <v>0</v>
      </c>
      <c r="F63" s="247">
        <f>Input!$RT$6</f>
        <v>0</v>
      </c>
      <c r="G63" s="247">
        <f>Input!$RU$6</f>
        <v>0</v>
      </c>
      <c r="H63" s="248">
        <f>Input!$RV$6</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Input!$RW$6</f>
        <v>0</v>
      </c>
      <c r="C66" s="247">
        <f>Input!$RX$6</f>
        <v>0</v>
      </c>
      <c r="D66" s="247">
        <f>Input!$RY$6</f>
        <v>0</v>
      </c>
      <c r="E66" s="247">
        <f>Input!$RZ$6</f>
        <v>0</v>
      </c>
      <c r="F66" s="247">
        <f>Input!$SA$6</f>
        <v>0</v>
      </c>
      <c r="G66" s="247">
        <f>Input!$SB$6</f>
        <v>0</v>
      </c>
      <c r="H66" s="248">
        <f>Input!$SC$6</f>
        <v>0</v>
      </c>
    </row>
    <row r="67" spans="1:50">
      <c r="A67" s="245" t="s">
        <v>1032</v>
      </c>
      <c r="B67" s="249">
        <f>Input!$SD$6</f>
        <v>0</v>
      </c>
      <c r="C67" s="247">
        <f>Input!$SE$6</f>
        <v>0</v>
      </c>
      <c r="D67" s="247">
        <f>Input!$SF$6</f>
        <v>0</v>
      </c>
      <c r="E67" s="247">
        <f>Input!$SG$6</f>
        <v>0</v>
      </c>
      <c r="F67" s="247">
        <f>Input!$SH$6</f>
        <v>0</v>
      </c>
      <c r="G67" s="247">
        <f>Input!$SI$6</f>
        <v>0</v>
      </c>
      <c r="H67" s="248">
        <f>Input!$SJ$6</f>
        <v>0</v>
      </c>
    </row>
    <row r="68" spans="1:50">
      <c r="A68" s="245" t="s">
        <v>1032</v>
      </c>
      <c r="B68" s="249">
        <f>Input!$SK$6</f>
        <v>0</v>
      </c>
      <c r="C68" s="247">
        <f>Input!$SL$6</f>
        <v>0</v>
      </c>
      <c r="D68" s="247">
        <f>Input!$SM$6</f>
        <v>0</v>
      </c>
      <c r="E68" s="247">
        <f>Input!$SN$6</f>
        <v>0</v>
      </c>
      <c r="F68" s="247">
        <f>Input!$SO$6</f>
        <v>0</v>
      </c>
      <c r="G68" s="247">
        <f>Input!$SP$6</f>
        <v>0</v>
      </c>
      <c r="H68" s="248">
        <f>Input!$SQ$6</f>
        <v>0</v>
      </c>
    </row>
    <row r="69" spans="1:50">
      <c r="A69" s="245" t="s">
        <v>1032</v>
      </c>
      <c r="B69" s="249">
        <f>Input!$SR$6</f>
        <v>0</v>
      </c>
      <c r="C69" s="247">
        <f>Input!$SS$6</f>
        <v>0</v>
      </c>
      <c r="D69" s="247">
        <f>Input!$ST$6</f>
        <v>0</v>
      </c>
      <c r="E69" s="247">
        <f>Input!$SU$6</f>
        <v>0</v>
      </c>
      <c r="F69" s="247">
        <f>Input!$SV$6</f>
        <v>0</v>
      </c>
      <c r="G69" s="247">
        <f>Input!$SW$6</f>
        <v>0</v>
      </c>
      <c r="H69" s="248">
        <f>Input!$SX$6</f>
        <v>0</v>
      </c>
    </row>
    <row r="70" spans="1:50">
      <c r="A70" s="245" t="s">
        <v>1032</v>
      </c>
      <c r="B70" s="249">
        <f>Input!$SY$6</f>
        <v>0</v>
      </c>
      <c r="C70" s="247">
        <f>Input!$SZ$6</f>
        <v>0</v>
      </c>
      <c r="D70" s="247">
        <f>Input!$TA$6</f>
        <v>0</v>
      </c>
      <c r="E70" s="247">
        <f>Input!$TB$6</f>
        <v>0</v>
      </c>
      <c r="F70" s="247">
        <f>Input!$TC$6</f>
        <v>0</v>
      </c>
      <c r="G70" s="247">
        <f>Input!$TD$6</f>
        <v>0</v>
      </c>
      <c r="H70" s="248">
        <f>Input!$TE$6</f>
        <v>0</v>
      </c>
    </row>
    <row r="71" spans="1:50">
      <c r="A71" s="245" t="s">
        <v>1032</v>
      </c>
      <c r="B71" s="249">
        <f>Input!$TF$6</f>
        <v>0</v>
      </c>
      <c r="C71" s="247">
        <f>Input!$TG$6</f>
        <v>0</v>
      </c>
      <c r="D71" s="247">
        <f>Input!$TH$6</f>
        <v>0</v>
      </c>
      <c r="E71" s="247">
        <f>Input!$TI$6</f>
        <v>0</v>
      </c>
      <c r="F71" s="247">
        <f>Input!$TJ$6</f>
        <v>0</v>
      </c>
      <c r="G71" s="247">
        <f>Input!$TK$6</f>
        <v>0</v>
      </c>
      <c r="H71" s="248">
        <f>Input!$TL$6</f>
        <v>0</v>
      </c>
    </row>
    <row r="72" spans="1:50">
      <c r="A72" s="245" t="s">
        <v>1032</v>
      </c>
      <c r="B72" s="249">
        <f>Input!$TM$6</f>
        <v>0</v>
      </c>
      <c r="C72" s="247">
        <f>Input!$TN$6</f>
        <v>0</v>
      </c>
      <c r="D72" s="247">
        <f>Input!$TO$6</f>
        <v>0</v>
      </c>
      <c r="E72" s="247">
        <f>Input!$TP$6</f>
        <v>0</v>
      </c>
      <c r="F72" s="247">
        <f>Input!$TQ$6</f>
        <v>0</v>
      </c>
      <c r="G72" s="247">
        <f>Input!$TR$6</f>
        <v>0</v>
      </c>
      <c r="H72" s="248">
        <f>Input!$TS$6</f>
        <v>0</v>
      </c>
    </row>
    <row r="73" spans="1:50">
      <c r="A73" s="245" t="s">
        <v>1032</v>
      </c>
      <c r="B73" s="249">
        <f>Input!$TT$6</f>
        <v>0</v>
      </c>
      <c r="C73" s="247">
        <f>Input!$TU$6</f>
        <v>0</v>
      </c>
      <c r="D73" s="247">
        <f>Input!$TV$6</f>
        <v>0</v>
      </c>
      <c r="E73" s="247">
        <f>Input!$TW$6</f>
        <v>0</v>
      </c>
      <c r="F73" s="247">
        <f>Input!$TX$6</f>
        <v>0</v>
      </c>
      <c r="G73" s="247">
        <f>Input!$TY$6</f>
        <v>0</v>
      </c>
      <c r="H73" s="248">
        <f>Input!$TZ$6</f>
        <v>0</v>
      </c>
    </row>
    <row r="74" spans="1:50">
      <c r="A74" s="245" t="s">
        <v>1032</v>
      </c>
      <c r="B74" s="249">
        <f>Input!$UA$6</f>
        <v>0</v>
      </c>
      <c r="C74" s="247">
        <f>Input!$UB$6</f>
        <v>0</v>
      </c>
      <c r="D74" s="247">
        <f>Input!$UC$6</f>
        <v>0</v>
      </c>
      <c r="E74" s="247">
        <f>Input!$UD$6</f>
        <v>0</v>
      </c>
      <c r="F74" s="247">
        <f>Input!$UE$6</f>
        <v>0</v>
      </c>
      <c r="G74" s="247">
        <f>Input!$UF$6</f>
        <v>0</v>
      </c>
      <c r="H74" s="248">
        <f>Input!$UG$6</f>
        <v>0</v>
      </c>
    </row>
    <row r="75" spans="1:50">
      <c r="A75" s="245" t="s">
        <v>1032</v>
      </c>
      <c r="B75" s="249">
        <f>Input!$UH$6</f>
        <v>0</v>
      </c>
      <c r="C75" s="247">
        <f>Input!$UI$6</f>
        <v>0</v>
      </c>
      <c r="D75" s="247">
        <f>Input!$UJ$6</f>
        <v>0</v>
      </c>
      <c r="E75" s="247">
        <f>Input!$UK$6</f>
        <v>0</v>
      </c>
      <c r="F75" s="247">
        <f>Input!$UL$6</f>
        <v>0</v>
      </c>
      <c r="G75" s="247">
        <f>Input!$UM$6</f>
        <v>0</v>
      </c>
      <c r="H75" s="248">
        <f>Input!$UN$6</f>
        <v>0</v>
      </c>
    </row>
    <row r="76" spans="1:50">
      <c r="A76" s="245" t="s">
        <v>1032</v>
      </c>
      <c r="B76" s="249">
        <f>Input!$UO$6</f>
        <v>0</v>
      </c>
      <c r="C76" s="247">
        <f>Input!$UP$6</f>
        <v>0</v>
      </c>
      <c r="D76" s="247">
        <f>Input!$UQ$6</f>
        <v>0</v>
      </c>
      <c r="E76" s="247">
        <f>Input!$UR$6</f>
        <v>0</v>
      </c>
      <c r="F76" s="247">
        <f>Input!$US$6</f>
        <v>0</v>
      </c>
      <c r="G76" s="247">
        <f>Input!$UT$6</f>
        <v>0</v>
      </c>
      <c r="H76" s="248">
        <f>Input!$UU$6</f>
        <v>0</v>
      </c>
    </row>
    <row r="77" spans="1:50">
      <c r="A77" s="245" t="s">
        <v>1032</v>
      </c>
      <c r="B77" s="249">
        <f>Input!$UV$6</f>
        <v>0</v>
      </c>
      <c r="C77" s="247">
        <f>Input!$UW$6</f>
        <v>0</v>
      </c>
      <c r="D77" s="247">
        <f>Input!$UX$6</f>
        <v>0</v>
      </c>
      <c r="E77" s="247">
        <f>Input!$UY$6</f>
        <v>0</v>
      </c>
      <c r="F77" s="247">
        <f>Input!$UZ$6</f>
        <v>0</v>
      </c>
      <c r="G77" s="247">
        <f>Input!$VA$6</f>
        <v>0</v>
      </c>
      <c r="H77" s="248">
        <f>Input!$VB$6</f>
        <v>0</v>
      </c>
    </row>
    <row r="78" spans="1:50">
      <c r="A78" s="245" t="s">
        <v>1032</v>
      </c>
      <c r="B78" s="249">
        <f>Input!$VC$6</f>
        <v>0</v>
      </c>
      <c r="C78" s="247">
        <f>Input!$VD$6</f>
        <v>0</v>
      </c>
      <c r="D78" s="247">
        <f>Input!$VE$6</f>
        <v>0</v>
      </c>
      <c r="E78" s="247">
        <f>Input!$VF$6</f>
        <v>0</v>
      </c>
      <c r="F78" s="247">
        <f>Input!$VG$6</f>
        <v>0</v>
      </c>
      <c r="G78" s="247">
        <f>Input!$VH$6</f>
        <v>0</v>
      </c>
      <c r="H78" s="248">
        <f>Input!$VI$6</f>
        <v>0</v>
      </c>
    </row>
    <row r="79" spans="1:50">
      <c r="A79" s="245" t="s">
        <v>1032</v>
      </c>
      <c r="B79" s="246" t="s">
        <v>1019</v>
      </c>
      <c r="C79" s="247">
        <f>Input!$VJ$6</f>
        <v>0</v>
      </c>
      <c r="D79" s="247">
        <f>Input!$VK$6</f>
        <v>0</v>
      </c>
      <c r="E79" s="247">
        <f>Input!$VL$6</f>
        <v>0</v>
      </c>
      <c r="F79" s="247">
        <f>Input!$VM$6</f>
        <v>0</v>
      </c>
      <c r="G79" s="247">
        <f>Input!$VN$6</f>
        <v>0</v>
      </c>
      <c r="H79" s="248">
        <f>Input!$VO$6</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Input!$VP$6</f>
        <v>0</v>
      </c>
      <c r="C82" s="247">
        <f>Input!$VQ$6</f>
        <v>0</v>
      </c>
      <c r="D82" s="247">
        <f>Input!$VR$6</f>
        <v>0</v>
      </c>
      <c r="E82" s="247">
        <f>Input!$VS$6</f>
        <v>0</v>
      </c>
      <c r="F82" s="247">
        <f>Input!$VT$6</f>
        <v>0</v>
      </c>
      <c r="G82" s="247">
        <f>Input!$VU$6</f>
        <v>0</v>
      </c>
      <c r="H82" s="248">
        <f>Input!$VV$6</f>
        <v>0</v>
      </c>
    </row>
    <row r="83" spans="1:50">
      <c r="A83" s="245" t="s">
        <v>138</v>
      </c>
      <c r="B83" s="249">
        <f>Input!$VW$6</f>
        <v>0</v>
      </c>
      <c r="C83" s="247">
        <f>Input!$VX$6</f>
        <v>0</v>
      </c>
      <c r="D83" s="247">
        <f>Input!$VY$6</f>
        <v>0</v>
      </c>
      <c r="E83" s="247">
        <f>Input!$VZ$6</f>
        <v>0</v>
      </c>
      <c r="F83" s="247">
        <f>Input!$WA$6</f>
        <v>0</v>
      </c>
      <c r="G83" s="247">
        <f>Input!$WB$6</f>
        <v>0</v>
      </c>
      <c r="H83" s="248">
        <f>Input!$WC$6</f>
        <v>0</v>
      </c>
    </row>
    <row r="84" spans="1:50">
      <c r="A84" s="245" t="s">
        <v>138</v>
      </c>
      <c r="B84" s="249">
        <f>Input!$WD$6</f>
        <v>0</v>
      </c>
      <c r="C84" s="247">
        <f>Input!$WE$6</f>
        <v>0</v>
      </c>
      <c r="D84" s="247">
        <f>Input!$WF$6</f>
        <v>0</v>
      </c>
      <c r="E84" s="247">
        <f>Input!$WG$6</f>
        <v>0</v>
      </c>
      <c r="F84" s="247">
        <f>Input!$WH$6</f>
        <v>0</v>
      </c>
      <c r="G84" s="247">
        <f>Input!$WI$6</f>
        <v>0</v>
      </c>
      <c r="H84" s="248">
        <f>Input!$WJ$6</f>
        <v>0</v>
      </c>
    </row>
    <row r="85" spans="1:50">
      <c r="A85" s="245" t="s">
        <v>138</v>
      </c>
      <c r="B85" s="249">
        <f>Input!$WK$6</f>
        <v>0</v>
      </c>
      <c r="C85" s="247">
        <f>Input!$WL$6</f>
        <v>0</v>
      </c>
      <c r="D85" s="247">
        <f>Input!$WM$6</f>
        <v>0</v>
      </c>
      <c r="E85" s="247">
        <f>Input!$WN$6</f>
        <v>0</v>
      </c>
      <c r="F85" s="247">
        <f>Input!$WO$6</f>
        <v>0</v>
      </c>
      <c r="G85" s="247">
        <f>Input!$WP$6</f>
        <v>0</v>
      </c>
      <c r="H85" s="248">
        <f>Input!$WQ$6</f>
        <v>0</v>
      </c>
    </row>
    <row r="86" spans="1:50">
      <c r="A86" s="245" t="s">
        <v>138</v>
      </c>
      <c r="B86" s="249">
        <f>Input!$WR$6</f>
        <v>0</v>
      </c>
      <c r="C86" s="247">
        <f>Input!$WS$6</f>
        <v>0</v>
      </c>
      <c r="D86" s="247">
        <f>Input!$WT$6</f>
        <v>0</v>
      </c>
      <c r="E86" s="247">
        <f>Input!$WU$6</f>
        <v>0</v>
      </c>
      <c r="F86" s="247">
        <f>Input!$WV$6</f>
        <v>0</v>
      </c>
      <c r="G86" s="247">
        <f>Input!$WW$6</f>
        <v>0</v>
      </c>
      <c r="H86" s="248">
        <f>Input!$WX$6</f>
        <v>0</v>
      </c>
    </row>
    <row r="87" spans="1:50">
      <c r="A87" s="245" t="s">
        <v>138</v>
      </c>
      <c r="B87" s="249">
        <f>Input!$WY$6</f>
        <v>0</v>
      </c>
      <c r="C87" s="247">
        <f>Input!$WZ$6</f>
        <v>0</v>
      </c>
      <c r="D87" s="247">
        <f>Input!$XA$6</f>
        <v>0</v>
      </c>
      <c r="E87" s="247">
        <f>Input!$XB$6</f>
        <v>0</v>
      </c>
      <c r="F87" s="247">
        <f>Input!$XC$6</f>
        <v>0</v>
      </c>
      <c r="G87" s="247">
        <f>Input!$XD$6</f>
        <v>0</v>
      </c>
      <c r="H87" s="248">
        <f>Input!$XE$6</f>
        <v>0</v>
      </c>
    </row>
    <row r="88" spans="1:50">
      <c r="A88" s="245" t="s">
        <v>138</v>
      </c>
      <c r="B88" s="249">
        <f>Input!$XF$6</f>
        <v>0</v>
      </c>
      <c r="C88" s="247">
        <f>Input!$XG$6</f>
        <v>0</v>
      </c>
      <c r="D88" s="247">
        <f>Input!$XH$6</f>
        <v>0</v>
      </c>
      <c r="E88" s="247">
        <f>Input!$XI$6</f>
        <v>0</v>
      </c>
      <c r="F88" s="247">
        <f>Input!$XJ$6</f>
        <v>0</v>
      </c>
      <c r="G88" s="247">
        <f>Input!$XK$6</f>
        <v>0</v>
      </c>
      <c r="H88" s="248">
        <f>Input!$XL$6</f>
        <v>0</v>
      </c>
    </row>
    <row r="89" spans="1:50">
      <c r="A89" s="245" t="s">
        <v>138</v>
      </c>
      <c r="B89" s="249">
        <f>Input!$XM$6</f>
        <v>0</v>
      </c>
      <c r="C89" s="247">
        <f>Input!$XN$6</f>
        <v>0</v>
      </c>
      <c r="D89" s="247">
        <f>Input!$XO$6</f>
        <v>0</v>
      </c>
      <c r="E89" s="247">
        <f>Input!$XP$6</f>
        <v>0</v>
      </c>
      <c r="F89" s="247">
        <f>Input!$XQ$6</f>
        <v>0</v>
      </c>
      <c r="G89" s="247">
        <f>Input!$XR$6</f>
        <v>0</v>
      </c>
      <c r="H89" s="248">
        <f>Input!$XS$6</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Input!$XT$6</f>
        <v>0</v>
      </c>
      <c r="D93" s="247">
        <f>Input!$XU$6</f>
        <v>0</v>
      </c>
      <c r="E93" s="247">
        <f>Input!$XV$6</f>
        <v>0</v>
      </c>
      <c r="F93" s="247">
        <f>Input!$XW$6</f>
        <v>0</v>
      </c>
      <c r="G93" s="247">
        <f>Input!$XX$6</f>
        <v>0</v>
      </c>
      <c r="H93" s="248">
        <f>Input!$XY$6</f>
        <v>0</v>
      </c>
    </row>
    <row r="94" spans="1:50" ht="47.25">
      <c r="A94" s="245" t="s">
        <v>1038</v>
      </c>
      <c r="B94" s="210" t="s">
        <v>1039</v>
      </c>
      <c r="C94" s="247">
        <f>Input!$XZ$6</f>
        <v>0</v>
      </c>
      <c r="D94" s="247">
        <f>Input!$YA$6</f>
        <v>0</v>
      </c>
      <c r="E94" s="247">
        <f>Input!$YB$6</f>
        <v>0</v>
      </c>
      <c r="F94" s="247">
        <f>Input!$YC$6</f>
        <v>0</v>
      </c>
      <c r="G94" s="247">
        <f>Input!$YD$6</f>
        <v>0</v>
      </c>
      <c r="H94" s="248">
        <f>Input!$YE$6</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22868223</v>
      </c>
      <c r="D97" s="251">
        <f t="shared" ref="D97:G97" si="7">D95+D90+D80+D64+D49+D34+D19</f>
        <v>13182239</v>
      </c>
      <c r="E97" s="251">
        <f t="shared" si="7"/>
        <v>118048677</v>
      </c>
      <c r="F97" s="251">
        <f t="shared" si="7"/>
        <v>58036919</v>
      </c>
      <c r="G97" s="251">
        <f t="shared" si="7"/>
        <v>898761</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'ARL Uses'!C67</f>
        <v>13182239</v>
      </c>
      <c r="E99" s="259"/>
      <c r="F99" s="259">
        <f>'ARL Uses'!D67</f>
        <v>58036919</v>
      </c>
      <c r="G99" s="259">
        <f>'ARL Uses'!E67</f>
        <v>898761</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22868223</v>
      </c>
      <c r="D106" s="175">
        <f>SUM(D5:D18)+SUM(D21:D33)+SUM(D36:D48)+SUM(D51:D63)+SUM(D66:D79)+SUM(D82:D89)+SUM(D93:D94)</f>
        <v>13182239</v>
      </c>
      <c r="E106" s="175">
        <f>SUM(E5:E18)+SUM(E21:E33)+SUM(E36:E48)+SUM(E51:E63)+SUM(E66:E79)+SUM(E82:E89)+SUM(E93:E94)</f>
        <v>118048677</v>
      </c>
      <c r="F106" s="175">
        <f>SUM(F5:F18)+SUM(F21:F33)+SUM(F36:F48)+SUM(F51:F63)+SUM(F66:F79)+SUM(F82:F89)+SUM(F93:F94)</f>
        <v>58036919</v>
      </c>
      <c r="G106" s="175">
        <f>SUM(G5:G18)+SUM(G21:G33)+SUM(G36:G48)+SUM(G51:G63)+SUM(G66:G79)+SUM(G82:G89)+SUM(G93:G94)</f>
        <v>898761</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213034819</v>
      </c>
    </row>
    <row r="111" spans="1:50">
      <c r="E111" s="312">
        <f>'ARL Uses'!D80</f>
        <v>72189033</v>
      </c>
    </row>
    <row r="112" spans="1:50">
      <c r="E112" s="313">
        <f>Input!F6</f>
        <v>3656</v>
      </c>
    </row>
    <row r="113" spans="5:5">
      <c r="E113" s="175">
        <f>SUM(E110:E112)</f>
        <v>285227508</v>
      </c>
    </row>
    <row r="114" spans="5:5">
      <c r="E114" s="175">
        <f>Input!G6</f>
        <v>285227508</v>
      </c>
    </row>
    <row r="115" spans="5:5">
      <c r="E115" s="175">
        <f>E114-E113</f>
        <v>0</v>
      </c>
    </row>
    <row r="116" spans="5:5">
      <c r="E116" s="314" t="str">
        <f>IF(E115&lt;&gt;0,"Out of Balance","Balanced")</f>
        <v>Balanced</v>
      </c>
    </row>
  </sheetData>
  <mergeCells count="1">
    <mergeCell ref="A97:B97"/>
  </mergeCells>
  <conditionalFormatting sqref="F100">
    <cfRule type="expression" dxfId="711" priority="10">
      <formula>$F$100&lt;&gt;0</formula>
    </cfRule>
  </conditionalFormatting>
  <conditionalFormatting sqref="G100">
    <cfRule type="expression" dxfId="710" priority="9">
      <formula>$G$100&lt;&gt;0</formula>
    </cfRule>
  </conditionalFormatting>
  <conditionalFormatting sqref="F102">
    <cfRule type="expression" dxfId="709" priority="8">
      <formula>$F$102&lt;&gt;""</formula>
    </cfRule>
  </conditionalFormatting>
  <conditionalFormatting sqref="G102">
    <cfRule type="expression" dxfId="708" priority="7">
      <formula>$G$102&lt;&gt;""</formula>
    </cfRule>
  </conditionalFormatting>
  <conditionalFormatting sqref="D100">
    <cfRule type="expression" dxfId="707" priority="6">
      <formula>$D$100&lt;&gt;0</formula>
    </cfRule>
  </conditionalFormatting>
  <conditionalFormatting sqref="D102">
    <cfRule type="expression" dxfId="706" priority="5">
      <formula>$D$102&lt;&gt;""</formula>
    </cfRule>
  </conditionalFormatting>
  <conditionalFormatting sqref="C102">
    <cfRule type="expression" dxfId="705" priority="4">
      <formula>$C$102&lt;&gt;""</formula>
    </cfRule>
  </conditionalFormatting>
  <conditionalFormatting sqref="E102">
    <cfRule type="expression" dxfId="704" priority="3">
      <formula>$E$102&lt;&gt;""</formula>
    </cfRule>
  </conditionalFormatting>
  <conditionalFormatting sqref="H2">
    <cfRule type="expression" dxfId="703" priority="2">
      <formula>OR($C$100&lt;&gt;0,$D$100&lt;&gt;0,$E$100&lt;&gt;0,$F$100&lt;&gt;0,$G$100&lt;&gt;0)</formula>
    </cfRule>
  </conditionalFormatting>
  <conditionalFormatting sqref="H1">
    <cfRule type="expression" dxfId="70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92CED-678A-4FFC-B76A-C933FE232F49}">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Input!$B$29</f>
        <v>University of Houston - Victoria</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Input!$N$29</f>
        <v>808173</v>
      </c>
      <c r="D6" s="188">
        <f>Input!$O$29</f>
        <v>1881758</v>
      </c>
      <c r="E6" s="188">
        <f>Input!$P$29</f>
        <v>3211510</v>
      </c>
      <c r="F6" s="189">
        <f>Input!$Q$29</f>
        <v>0</v>
      </c>
    </row>
    <row r="7" spans="1:6" ht="15.75">
      <c r="A7" s="190" t="s">
        <v>936</v>
      </c>
      <c r="B7" s="191" t="s">
        <v>938</v>
      </c>
      <c r="C7" s="192">
        <f>Input!$R$29</f>
        <v>1226</v>
      </c>
      <c r="D7" s="192">
        <f>Input!$S$29</f>
        <v>1752</v>
      </c>
      <c r="E7" s="193"/>
      <c r="F7" s="194" t="str">
        <f>Input!$T$29</f>
        <v>Unduplicated</v>
      </c>
    </row>
    <row r="8" spans="1:6" ht="15.75">
      <c r="A8" s="195" t="s">
        <v>940</v>
      </c>
      <c r="B8" s="196" t="s">
        <v>941</v>
      </c>
      <c r="C8" s="187">
        <f>Input!$U$29</f>
        <v>442909</v>
      </c>
      <c r="D8" s="188">
        <f>Input!$V$29</f>
        <v>0</v>
      </c>
      <c r="E8" s="188">
        <f>Input!$W$29</f>
        <v>0</v>
      </c>
      <c r="F8" s="189">
        <f>Input!$X$29</f>
        <v>0</v>
      </c>
    </row>
    <row r="9" spans="1:6" ht="15.75">
      <c r="A9" s="190" t="s">
        <v>940</v>
      </c>
      <c r="B9" s="191" t="s">
        <v>938</v>
      </c>
      <c r="C9" s="192">
        <f>Input!$Y$29</f>
        <v>380</v>
      </c>
      <c r="D9" s="192">
        <f>Input!$Z$29</f>
        <v>0</v>
      </c>
      <c r="E9" s="193"/>
      <c r="F9" s="194" t="str">
        <f>Input!$AA$29</f>
        <v>Unduplicated</v>
      </c>
    </row>
    <row r="10" spans="1:6" ht="15.75">
      <c r="A10" s="195" t="s">
        <v>942</v>
      </c>
      <c r="B10" s="196" t="s">
        <v>943</v>
      </c>
      <c r="C10" s="187">
        <f>Input!$AB$29</f>
        <v>0</v>
      </c>
      <c r="D10" s="188">
        <f>Input!$AC$29</f>
        <v>0</v>
      </c>
      <c r="E10" s="188">
        <f>Input!$AD$29</f>
        <v>0</v>
      </c>
      <c r="F10" s="189">
        <f>Input!$AE$29</f>
        <v>0</v>
      </c>
    </row>
    <row r="11" spans="1:6" ht="15.75">
      <c r="A11" s="190" t="s">
        <v>942</v>
      </c>
      <c r="B11" s="191" t="s">
        <v>938</v>
      </c>
      <c r="C11" s="192">
        <f>Input!$AF$29</f>
        <v>0</v>
      </c>
      <c r="D11" s="192">
        <f>Input!$AG$29</f>
        <v>0</v>
      </c>
      <c r="E11" s="193"/>
      <c r="F11" s="194">
        <f>Input!$AH$29</f>
        <v>0</v>
      </c>
    </row>
    <row r="12" spans="1:6" ht="31.5">
      <c r="A12" s="195" t="s">
        <v>944</v>
      </c>
      <c r="B12" s="196" t="s">
        <v>945</v>
      </c>
      <c r="C12" s="187">
        <f>Input!$AI$29</f>
        <v>0</v>
      </c>
      <c r="D12" s="188">
        <f>Input!$AJ$29</f>
        <v>0</v>
      </c>
      <c r="E12" s="188">
        <f>Input!$AK$29</f>
        <v>0</v>
      </c>
      <c r="F12" s="189">
        <f>Input!$AL$29</f>
        <v>0</v>
      </c>
    </row>
    <row r="13" spans="1:6" ht="15.75">
      <c r="A13" s="190" t="s">
        <v>944</v>
      </c>
      <c r="B13" s="191" t="s">
        <v>938</v>
      </c>
      <c r="C13" s="192">
        <f>Input!$AM$29</f>
        <v>0</v>
      </c>
      <c r="D13" s="192">
        <f>Input!$AN$29</f>
        <v>0</v>
      </c>
      <c r="E13" s="193"/>
      <c r="F13" s="194">
        <f>Input!$AO$29</f>
        <v>0</v>
      </c>
    </row>
    <row r="14" spans="1:6" ht="31.5">
      <c r="A14" s="195" t="s">
        <v>946</v>
      </c>
      <c r="B14" s="196" t="s">
        <v>947</v>
      </c>
      <c r="C14" s="187">
        <f>Input!$AP$29</f>
        <v>0</v>
      </c>
      <c r="D14" s="188">
        <f>Input!$AQ$29</f>
        <v>0</v>
      </c>
      <c r="E14" s="188">
        <f>Input!$AR$29</f>
        <v>0</v>
      </c>
      <c r="F14" s="189">
        <f>Input!$AS$29</f>
        <v>0</v>
      </c>
    </row>
    <row r="15" spans="1:6" ht="15.75">
      <c r="A15" s="190" t="s">
        <v>946</v>
      </c>
      <c r="B15" s="191" t="s">
        <v>938</v>
      </c>
      <c r="C15" s="192">
        <f>Input!$AT$29</f>
        <v>0</v>
      </c>
      <c r="D15" s="192">
        <f>Input!$AU$29</f>
        <v>0</v>
      </c>
      <c r="E15" s="193"/>
      <c r="F15" s="194">
        <f>Input!$AV$29</f>
        <v>0</v>
      </c>
    </row>
    <row r="16" spans="1:6" ht="63">
      <c r="A16" s="195" t="s">
        <v>948</v>
      </c>
      <c r="B16" s="196" t="s">
        <v>949</v>
      </c>
      <c r="C16" s="187">
        <f>Input!$AW$29</f>
        <v>0</v>
      </c>
      <c r="D16" s="188">
        <f>Input!$AX$29</f>
        <v>0</v>
      </c>
      <c r="E16" s="188">
        <f>Input!$AY$29</f>
        <v>0</v>
      </c>
      <c r="F16" s="189">
        <f>Input!$AZ$29</f>
        <v>0</v>
      </c>
    </row>
    <row r="17" spans="1:6" ht="15.75">
      <c r="A17" s="190" t="s">
        <v>948</v>
      </c>
      <c r="B17" s="191" t="s">
        <v>938</v>
      </c>
      <c r="C17" s="192">
        <f>Input!$BA$29</f>
        <v>0</v>
      </c>
      <c r="D17" s="192">
        <f>Input!$BB$29</f>
        <v>0</v>
      </c>
      <c r="E17" s="193"/>
      <c r="F17" s="194">
        <f>Input!$BC$29</f>
        <v>0</v>
      </c>
    </row>
    <row r="18" spans="1:6" ht="15.75">
      <c r="A18" s="195" t="s">
        <v>950</v>
      </c>
      <c r="B18" s="196" t="s">
        <v>951</v>
      </c>
      <c r="C18" s="187">
        <f>Input!$BD$29</f>
        <v>0</v>
      </c>
      <c r="D18" s="188">
        <f>Input!$BE$29</f>
        <v>0</v>
      </c>
      <c r="E18" s="188">
        <f>Input!$BF$29</f>
        <v>425842</v>
      </c>
      <c r="F18" s="189">
        <f>Input!$BG$29</f>
        <v>0</v>
      </c>
    </row>
    <row r="19" spans="1:6" ht="15.75">
      <c r="A19" s="190" t="s">
        <v>950</v>
      </c>
      <c r="B19" s="191" t="s">
        <v>938</v>
      </c>
      <c r="C19" s="192">
        <f>Input!$BH$29</f>
        <v>0</v>
      </c>
      <c r="D19" s="192">
        <f>Input!$BI$29</f>
        <v>0</v>
      </c>
      <c r="E19" s="193"/>
      <c r="F19" s="194">
        <f>Input!$BJ$29</f>
        <v>0</v>
      </c>
    </row>
    <row r="20" spans="1:6" ht="15.75">
      <c r="A20" s="195"/>
      <c r="B20" s="197" t="s">
        <v>952</v>
      </c>
      <c r="C20" s="198">
        <f t="shared" ref="C20:E21" si="0">C18+C16+C14+C12+C10+C8+C6</f>
        <v>1251082</v>
      </c>
      <c r="D20" s="198">
        <f t="shared" si="0"/>
        <v>1881758</v>
      </c>
      <c r="E20" s="198">
        <f t="shared" si="0"/>
        <v>3637352</v>
      </c>
      <c r="F20" s="199"/>
    </row>
    <row r="21" spans="1:6" ht="15.75">
      <c r="A21" s="195"/>
      <c r="B21" s="200" t="s">
        <v>953</v>
      </c>
      <c r="C21" s="201">
        <f t="shared" si="0"/>
        <v>1606</v>
      </c>
      <c r="D21" s="201">
        <f t="shared" si="0"/>
        <v>1752</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Input!$BK$29</f>
        <v>0</v>
      </c>
      <c r="D24" s="188">
        <f>Input!$BL$29</f>
        <v>0</v>
      </c>
      <c r="E24" s="188">
        <f>Input!$BM$29</f>
        <v>0</v>
      </c>
      <c r="F24" s="189">
        <f>Input!$BN$29</f>
        <v>0</v>
      </c>
    </row>
    <row r="25" spans="1:6" ht="31.5">
      <c r="A25" s="195" t="s">
        <v>957</v>
      </c>
      <c r="B25" s="196" t="s">
        <v>958</v>
      </c>
      <c r="C25" s="187">
        <f>Input!$BO$29</f>
        <v>0</v>
      </c>
      <c r="D25" s="188">
        <f>Input!$BP$29</f>
        <v>0</v>
      </c>
      <c r="E25" s="188">
        <f>Input!$BQ$29</f>
        <v>0</v>
      </c>
      <c r="F25" s="189">
        <f>Input!$BR$29</f>
        <v>0</v>
      </c>
    </row>
    <row r="26" spans="1:6" ht="47.25">
      <c r="A26" s="195" t="s">
        <v>959</v>
      </c>
      <c r="B26" s="208" t="s">
        <v>960</v>
      </c>
      <c r="C26" s="187">
        <f>Input!$BS$29</f>
        <v>0</v>
      </c>
      <c r="D26" s="188">
        <f>Input!$BT$29</f>
        <v>0</v>
      </c>
      <c r="E26" s="188">
        <f>Input!$BU$29</f>
        <v>0</v>
      </c>
      <c r="F26" s="189">
        <f>Input!$BV$29</f>
        <v>0</v>
      </c>
    </row>
    <row r="27" spans="1:6" ht="31.5">
      <c r="A27" s="195" t="s">
        <v>961</v>
      </c>
      <c r="B27" s="196" t="s">
        <v>962</v>
      </c>
      <c r="C27" s="187">
        <f>Input!$BW$29</f>
        <v>0</v>
      </c>
      <c r="D27" s="188">
        <f>Input!$BX$29</f>
        <v>0</v>
      </c>
      <c r="E27" s="188">
        <f>Input!$BY$29</f>
        <v>0</v>
      </c>
      <c r="F27" s="189">
        <f>Input!$BZ$29</f>
        <v>0</v>
      </c>
    </row>
    <row r="28" spans="1:6" ht="31.5">
      <c r="A28" s="209" t="s">
        <v>963</v>
      </c>
      <c r="B28" s="210" t="s">
        <v>964</v>
      </c>
      <c r="C28" s="187">
        <f>Input!$CA$29</f>
        <v>75902</v>
      </c>
      <c r="D28" s="188">
        <f>Input!$CB$29</f>
        <v>27786</v>
      </c>
      <c r="E28" s="188">
        <f>Input!$CC$29</f>
        <v>0</v>
      </c>
      <c r="F28" s="189">
        <f>Input!$CD$29</f>
        <v>0</v>
      </c>
    </row>
    <row r="29" spans="1:6" ht="15.75">
      <c r="A29" s="211"/>
      <c r="B29" s="212" t="s">
        <v>965</v>
      </c>
      <c r="C29" s="213">
        <f>SUM(C24:C28)</f>
        <v>75902</v>
      </c>
      <c r="D29" s="213">
        <f t="shared" ref="D29:E29" si="1">SUM(D24:D28)</f>
        <v>27786</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Input!$CE$29</f>
        <v>2078</v>
      </c>
      <c r="D32" s="188">
        <f>Input!$CF$29</f>
        <v>16457</v>
      </c>
      <c r="E32" s="188">
        <f>Input!$CG$29</f>
        <v>0</v>
      </c>
      <c r="F32" s="189">
        <f>Input!$CH$29</f>
        <v>0</v>
      </c>
    </row>
    <row r="33" spans="1:6" ht="15.75">
      <c r="A33" s="195" t="s">
        <v>969</v>
      </c>
      <c r="B33" s="196" t="s">
        <v>1216</v>
      </c>
      <c r="C33" s="187">
        <f>Input!$CI$29</f>
        <v>0</v>
      </c>
      <c r="D33" s="188">
        <f>Input!$CJ$29</f>
        <v>0</v>
      </c>
      <c r="E33" s="188">
        <f>Input!$CK$29</f>
        <v>0</v>
      </c>
      <c r="F33" s="189">
        <f>Input!$CL$29</f>
        <v>0</v>
      </c>
    </row>
    <row r="34" spans="1:6" ht="31.5">
      <c r="A34" s="195" t="s">
        <v>970</v>
      </c>
      <c r="B34" s="196" t="s">
        <v>971</v>
      </c>
      <c r="C34" s="187">
        <f>Input!$CM$29</f>
        <v>0</v>
      </c>
      <c r="D34" s="188">
        <f>Input!$CN$29</f>
        <v>0</v>
      </c>
      <c r="E34" s="188">
        <f>Input!$CO$29</f>
        <v>0</v>
      </c>
      <c r="F34" s="189">
        <f>Input!$CP$29</f>
        <v>0</v>
      </c>
    </row>
    <row r="35" spans="1:6" ht="31.5">
      <c r="A35" s="211" t="s">
        <v>972</v>
      </c>
      <c r="B35" s="196" t="s">
        <v>973</v>
      </c>
      <c r="C35" s="187">
        <f>Input!$CQ$29</f>
        <v>0</v>
      </c>
      <c r="D35" s="188">
        <f>Input!$CR$29</f>
        <v>0</v>
      </c>
      <c r="E35" s="188">
        <f>Input!$CS$29</f>
        <v>0</v>
      </c>
      <c r="F35" s="189">
        <f>Input!$CT$29</f>
        <v>0</v>
      </c>
    </row>
    <row r="36" spans="1:6" ht="15.75">
      <c r="A36" s="211"/>
      <c r="B36" s="212" t="s">
        <v>965</v>
      </c>
      <c r="C36" s="213">
        <f>SUM(C32:C35)</f>
        <v>2078</v>
      </c>
      <c r="D36" s="213">
        <f t="shared" ref="D36:E36" si="2">SUM(D32:D35)</f>
        <v>16457</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Input!$CU$29</f>
        <v>0</v>
      </c>
      <c r="D39" s="188">
        <f>Input!$CV$29</f>
        <v>0</v>
      </c>
      <c r="E39" s="188">
        <f>Input!$CW$29</f>
        <v>0</v>
      </c>
      <c r="F39" s="189">
        <f>Input!$CX$29</f>
        <v>0</v>
      </c>
    </row>
    <row r="40" spans="1:6" ht="47.25">
      <c r="A40" s="195" t="s">
        <v>977</v>
      </c>
      <c r="B40" s="196" t="s">
        <v>978</v>
      </c>
      <c r="C40" s="187">
        <f>Input!$CY$29</f>
        <v>0</v>
      </c>
      <c r="D40" s="188">
        <f>Input!$CZ$29</f>
        <v>3550306</v>
      </c>
      <c r="E40" s="188">
        <f>Input!$DA$29</f>
        <v>1897808</v>
      </c>
      <c r="F40" s="189">
        <f>Input!$DB$29</f>
        <v>0</v>
      </c>
    </row>
    <row r="41" spans="1:6" ht="15.75">
      <c r="A41" s="209" t="s">
        <v>979</v>
      </c>
      <c r="B41" s="210" t="s">
        <v>980</v>
      </c>
      <c r="C41" s="187">
        <f>Input!$DC$29</f>
        <v>0</v>
      </c>
      <c r="D41" s="188">
        <f>Input!$DD$29</f>
        <v>0</v>
      </c>
      <c r="E41" s="188">
        <f>Input!$DE$29</f>
        <v>0</v>
      </c>
      <c r="F41" s="189">
        <f>Input!$DF$29</f>
        <v>0</v>
      </c>
    </row>
    <row r="42" spans="1:6" ht="15.75">
      <c r="A42" s="211"/>
      <c r="B42" s="212" t="s">
        <v>965</v>
      </c>
      <c r="C42" s="213">
        <f>SUM(C39:C41)</f>
        <v>0</v>
      </c>
      <c r="D42" s="213">
        <f t="shared" ref="D42:E42" si="3">SUM(D39:D41)</f>
        <v>3550306</v>
      </c>
      <c r="E42" s="213">
        <f t="shared" si="3"/>
        <v>1897808</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Input!$DG$29</f>
        <v>0</v>
      </c>
      <c r="D45" s="188">
        <f>Input!$DH$29</f>
        <v>0</v>
      </c>
      <c r="E45" s="188">
        <f>Input!$DI$29</f>
        <v>0</v>
      </c>
      <c r="F45" s="189">
        <f>Input!$DJ$29</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Input!$DK$29</f>
        <v>0</v>
      </c>
      <c r="D48" s="188">
        <f>Input!$DL$29</f>
        <v>0</v>
      </c>
      <c r="E48" s="188">
        <f>Input!$DM$29</f>
        <v>0</v>
      </c>
      <c r="F48" s="189">
        <f>Input!$DN$29</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Input!$DO$29</f>
        <v>707515</v>
      </c>
      <c r="D52" s="188">
        <f>Input!$DP$29</f>
        <v>782023</v>
      </c>
      <c r="E52" s="188">
        <f>Input!$DQ$29</f>
        <v>0</v>
      </c>
      <c r="F52" s="189" t="str">
        <f>Input!$DR$29</f>
        <v>Summer 2020 Fee waviers, Wages and Employment benefits for COVID Operations Staff, Lost revenue from State Appropriations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Input!$DS$29</f>
        <v>0</v>
      </c>
      <c r="D55" s="188">
        <f>Input!$DT$29</f>
        <v>300178</v>
      </c>
      <c r="E55" s="188">
        <f>Input!$DU$29</f>
        <v>0</v>
      </c>
      <c r="F55" s="189">
        <f>Input!$DV$29</f>
        <v>0</v>
      </c>
    </row>
    <row r="56" spans="1:6" ht="15.75">
      <c r="A56" s="308" t="s">
        <v>986</v>
      </c>
      <c r="B56" s="191" t="s">
        <v>990</v>
      </c>
      <c r="C56" s="192">
        <f>Input!$DW$29</f>
        <v>0</v>
      </c>
      <c r="D56" s="192">
        <f>Input!$DX$29</f>
        <v>201</v>
      </c>
      <c r="E56" s="193"/>
      <c r="F56" s="194" t="str">
        <f>Input!$DY$29</f>
        <v>Unduplicated</v>
      </c>
    </row>
    <row r="57" spans="1:6" ht="31.5">
      <c r="A57" s="305" t="s">
        <v>1213</v>
      </c>
      <c r="B57" s="210" t="s">
        <v>991</v>
      </c>
      <c r="C57" s="187">
        <f>Input!$DZ$29</f>
        <v>0</v>
      </c>
      <c r="D57" s="188">
        <f>Input!$EA$29</f>
        <v>290413</v>
      </c>
      <c r="E57" s="188">
        <f>Input!$EB$29</f>
        <v>0</v>
      </c>
      <c r="F57" s="189">
        <f>Input!$EC$29</f>
        <v>0</v>
      </c>
    </row>
    <row r="58" spans="1:6" ht="15.75">
      <c r="A58" s="308" t="s">
        <v>1213</v>
      </c>
      <c r="B58" s="191" t="s">
        <v>990</v>
      </c>
      <c r="C58" s="192">
        <f>Input!$ED$29</f>
        <v>0</v>
      </c>
      <c r="D58" s="192">
        <f>Input!$EE$29</f>
        <v>219</v>
      </c>
      <c r="E58" s="193"/>
      <c r="F58" s="194" t="str">
        <f>Input!$EF$29</f>
        <v>Unduplicated</v>
      </c>
    </row>
    <row r="59" spans="1:6" ht="31.5">
      <c r="A59" s="305" t="s">
        <v>1214</v>
      </c>
      <c r="B59" s="210" t="s">
        <v>992</v>
      </c>
      <c r="C59" s="187">
        <f>Input!$EG$29</f>
        <v>0</v>
      </c>
      <c r="D59" s="188">
        <f>Input!$EH$29</f>
        <v>0</v>
      </c>
      <c r="E59" s="188">
        <f>Input!$EI$29</f>
        <v>0</v>
      </c>
      <c r="F59" s="189">
        <f>Input!$EJ$29</f>
        <v>0</v>
      </c>
    </row>
    <row r="60" spans="1:6" ht="15.75">
      <c r="A60" s="308" t="s">
        <v>1214</v>
      </c>
      <c r="B60" s="191" t="s">
        <v>990</v>
      </c>
      <c r="C60" s="192">
        <f>Input!$EK$29</f>
        <v>0</v>
      </c>
      <c r="D60" s="192">
        <f>Input!$EL$29</f>
        <v>0</v>
      </c>
      <c r="E60" s="193"/>
      <c r="F60" s="194">
        <f>Input!$EM$29</f>
        <v>0</v>
      </c>
    </row>
    <row r="61" spans="1:6" ht="15.75">
      <c r="A61" s="305"/>
      <c r="B61" s="197" t="s">
        <v>952</v>
      </c>
      <c r="C61" s="198">
        <f>C59+C57+C55</f>
        <v>0</v>
      </c>
      <c r="D61" s="198">
        <f t="shared" ref="D61:E62" si="4">D59+D57+D55</f>
        <v>590591</v>
      </c>
      <c r="E61" s="198">
        <f t="shared" si="4"/>
        <v>0</v>
      </c>
      <c r="F61" s="189"/>
    </row>
    <row r="62" spans="1:6" ht="15.75">
      <c r="A62" s="308"/>
      <c r="B62" s="191" t="s">
        <v>953</v>
      </c>
      <c r="C62" s="219">
        <f>C60+C58+C56</f>
        <v>0</v>
      </c>
      <c r="D62" s="219">
        <f t="shared" si="4"/>
        <v>420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Input!$EN$29</f>
        <v>0</v>
      </c>
      <c r="D65" s="187">
        <f>Input!$EO$29</f>
        <v>0</v>
      </c>
      <c r="E65" s="187">
        <f>Input!$EP$29</f>
        <v>0</v>
      </c>
      <c r="F65" s="189">
        <f>Input!$EQ$29</f>
        <v>0</v>
      </c>
    </row>
    <row r="66" spans="1:6" ht="15.75">
      <c r="A66" s="202"/>
      <c r="B66" s="215"/>
      <c r="C66" s="220"/>
      <c r="D66" s="221"/>
      <c r="E66" s="222"/>
      <c r="F66" s="199"/>
    </row>
    <row r="67" spans="1:6" ht="15.75">
      <c r="A67" s="195"/>
      <c r="B67" s="223" t="s">
        <v>995</v>
      </c>
      <c r="C67" s="224">
        <f>C65+C61+C52+C49+C45+C42+C36+C29+C20</f>
        <v>2036577</v>
      </c>
      <c r="D67" s="224">
        <f t="shared" ref="D67:E67" si="5">D65+D61+D52+D49+D45+D42+D36+D29+D20</f>
        <v>6848921</v>
      </c>
      <c r="E67" s="224">
        <f t="shared" si="5"/>
        <v>5535160</v>
      </c>
      <c r="F67" s="225"/>
    </row>
    <row r="68" spans="1:6" ht="15.75">
      <c r="A68" s="195"/>
      <c r="B68" s="223" t="s">
        <v>996</v>
      </c>
      <c r="C68" s="224">
        <f>C62+C21</f>
        <v>1606</v>
      </c>
      <c r="D68" s="224">
        <f>D62+D21</f>
        <v>2172</v>
      </c>
      <c r="E68" s="224"/>
      <c r="F68" s="225"/>
    </row>
    <row r="69" spans="1:6" ht="15.75">
      <c r="A69" s="226"/>
      <c r="B69" s="227"/>
      <c r="C69" s="228"/>
      <c r="D69" s="228"/>
      <c r="E69" s="228"/>
      <c r="F69" s="206"/>
    </row>
    <row r="70" spans="1:6" s="205" customFormat="1" ht="15.75">
      <c r="B70" s="229" t="s">
        <v>997</v>
      </c>
      <c r="C70" s="230">
        <f>'UHV Fed'!D97</f>
        <v>2036577</v>
      </c>
      <c r="D70" s="231">
        <f>'UHV Fed'!F97</f>
        <v>6848921</v>
      </c>
      <c r="E70" s="231">
        <f>'UHV Fed'!G97</f>
        <v>5535160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2036577</v>
      </c>
      <c r="D76" s="235">
        <f>SUM(D6,D8,D10,D12,D14,D16,D18,)+SUM(D24:D28)+SUM(D32:D35)+SUM(D39:D41)+D45+D48+D52+SUM(D55,D57,D59)+D65</f>
        <v>6848921</v>
      </c>
      <c r="E76" s="235">
        <f>SUM(E6,E8,E10,E12,E14,E16,E18,)+SUM(E24:E28)+SUM(E32:E35)+SUM(E39:E41)+E45+E48+E52+SUM(E55,E57,E59)+E65</f>
        <v>5535160</v>
      </c>
      <c r="F76" s="206"/>
    </row>
    <row r="77" spans="1:6" s="205" customFormat="1" ht="15.75">
      <c r="B77" s="232" t="s">
        <v>1001</v>
      </c>
      <c r="C77" s="236">
        <f>SUM(C7,C9,C11,C13,C15,C17,C19)+SUM(C56,C58,C60)</f>
        <v>1606</v>
      </c>
      <c r="D77" s="236">
        <f>SUM(D7,D9,D11,D13,D15,D17,D19)+SUM(D56,D58,D60)</f>
        <v>2172</v>
      </c>
      <c r="E77" s="217"/>
      <c r="F77" s="206"/>
    </row>
    <row r="78" spans="1:6" s="205" customFormat="1" ht="15.75">
      <c r="B78" s="232"/>
      <c r="C78" s="235">
        <f>SUM(C76:C77)</f>
        <v>2038183</v>
      </c>
      <c r="D78" s="235">
        <f>SUM(D76:D77)</f>
        <v>6851093</v>
      </c>
      <c r="E78" s="235">
        <f>SUM(E76:E77)</f>
        <v>5535160</v>
      </c>
      <c r="F78" s="206"/>
    </row>
    <row r="79" spans="1:6" s="205" customFormat="1" ht="15.75">
      <c r="B79" s="232"/>
      <c r="C79" s="204"/>
      <c r="F79" s="206"/>
    </row>
    <row r="80" spans="1:6" s="205" customFormat="1" ht="15.75">
      <c r="B80" s="232"/>
      <c r="C80" s="204"/>
      <c r="D80" s="237">
        <f>D78+C78+E78</f>
        <v>14424436</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05" priority="10">
      <formula>$C$71&lt;&gt;0</formula>
    </cfRule>
  </conditionalFormatting>
  <conditionalFormatting sqref="D71">
    <cfRule type="expression" dxfId="304" priority="8">
      <formula>$D$71&lt;&gt;0</formula>
    </cfRule>
  </conditionalFormatting>
  <conditionalFormatting sqref="E71">
    <cfRule type="expression" dxfId="303" priority="7">
      <formula>$E$71&lt;&gt;0</formula>
    </cfRule>
  </conditionalFormatting>
  <conditionalFormatting sqref="C73">
    <cfRule type="expression" dxfId="302" priority="5">
      <formula>$C$73&lt;&gt;""</formula>
    </cfRule>
  </conditionalFormatting>
  <conditionalFormatting sqref="D73">
    <cfRule type="expression" dxfId="301" priority="4">
      <formula>$D$73&lt;&gt;""</formula>
    </cfRule>
  </conditionalFormatting>
  <conditionalFormatting sqref="E73">
    <cfRule type="expression" dxfId="300" priority="3">
      <formula>$E$73&lt;&gt;""</formula>
    </cfRule>
  </conditionalFormatting>
  <conditionalFormatting sqref="F2">
    <cfRule type="expression" dxfId="299" priority="2">
      <formula>OR($C$71&lt;&gt;0,$D$71&lt;&gt;0,$E$71&lt;&gt;0)</formula>
    </cfRule>
  </conditionalFormatting>
  <conditionalFormatting sqref="F1">
    <cfRule type="expression" dxfId="29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C863-EE3A-41AA-A839-561B531A9F7B}">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Input!$B$29</f>
        <v>University of Houston - Victoria</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Input!$EU$29</f>
        <v>1116503</v>
      </c>
      <c r="D5" s="247">
        <f>Input!$EV$29</f>
        <v>808173</v>
      </c>
      <c r="E5" s="247">
        <f>Input!$EW$29</f>
        <v>0</v>
      </c>
      <c r="F5" s="247">
        <f>Input!$EX$29</f>
        <v>308330</v>
      </c>
      <c r="G5" s="247">
        <f>Input!$EY$29</f>
        <v>0</v>
      </c>
      <c r="H5" s="248">
        <f>Input!$EZ$29</f>
        <v>0</v>
      </c>
    </row>
    <row r="6" spans="1:50">
      <c r="A6" s="245" t="s">
        <v>1008</v>
      </c>
      <c r="B6" s="246" t="s">
        <v>1010</v>
      </c>
      <c r="C6" s="247">
        <f>Input!$FA$29</f>
        <v>1116503</v>
      </c>
      <c r="D6" s="247">
        <f>Input!$FB$29</f>
        <v>1068609</v>
      </c>
      <c r="E6" s="247">
        <f>Input!$FC$29</f>
        <v>0</v>
      </c>
      <c r="F6" s="247">
        <f>Input!$FD$29</f>
        <v>47894</v>
      </c>
      <c r="G6" s="247">
        <f>Input!$FE$29</f>
        <v>0</v>
      </c>
      <c r="H6" s="248">
        <f>Input!$FF$29</f>
        <v>0</v>
      </c>
    </row>
    <row r="7" spans="1:50">
      <c r="A7" s="245" t="s">
        <v>1008</v>
      </c>
      <c r="B7" s="246" t="s">
        <v>1011</v>
      </c>
      <c r="C7" s="247">
        <f>Input!$FG$29</f>
        <v>0</v>
      </c>
      <c r="D7" s="247">
        <f>Input!$FH$29</f>
        <v>0</v>
      </c>
      <c r="E7" s="247">
        <f>Input!$FI$29</f>
        <v>0</v>
      </c>
      <c r="F7" s="247">
        <f>Input!$FJ$29</f>
        <v>0</v>
      </c>
      <c r="G7" s="247">
        <f>Input!$FK$29</f>
        <v>0</v>
      </c>
      <c r="H7" s="248">
        <f>Input!$FL$29</f>
        <v>0</v>
      </c>
    </row>
    <row r="8" spans="1:50">
      <c r="A8" s="245" t="s">
        <v>1008</v>
      </c>
      <c r="B8" s="246" t="s">
        <v>1012</v>
      </c>
      <c r="C8" s="247">
        <f>Input!$FM$29</f>
        <v>0</v>
      </c>
      <c r="D8" s="247">
        <f>Input!$FN$29</f>
        <v>0</v>
      </c>
      <c r="E8" s="247">
        <f>Input!$FO$29</f>
        <v>0</v>
      </c>
      <c r="F8" s="247">
        <f>Input!$FP$29</f>
        <v>0</v>
      </c>
      <c r="G8" s="247">
        <f>Input!$FQ$29</f>
        <v>0</v>
      </c>
      <c r="H8" s="248">
        <f>Input!$FR$29</f>
        <v>0</v>
      </c>
    </row>
    <row r="9" spans="1:50">
      <c r="A9" s="245" t="s">
        <v>1008</v>
      </c>
      <c r="B9" s="246" t="s">
        <v>1013</v>
      </c>
      <c r="C9" s="247">
        <f>Input!$FS$29</f>
        <v>161130</v>
      </c>
      <c r="D9" s="247">
        <f>Input!$FT$29</f>
        <v>159795</v>
      </c>
      <c r="E9" s="247">
        <f>Input!$FU$29</f>
        <v>0</v>
      </c>
      <c r="F9" s="247">
        <f>Input!$FV$29</f>
        <v>1335</v>
      </c>
      <c r="G9" s="247">
        <f>Input!$FW$29</f>
        <v>0</v>
      </c>
      <c r="H9" s="248">
        <f>Input!$FX$29</f>
        <v>0</v>
      </c>
    </row>
    <row r="10" spans="1:50">
      <c r="A10" s="245" t="s">
        <v>1008</v>
      </c>
      <c r="B10" s="246" t="s">
        <v>1014</v>
      </c>
      <c r="C10" s="247">
        <f>Input!$FY$29</f>
        <v>0</v>
      </c>
      <c r="D10" s="247">
        <f>Input!$FZ$29</f>
        <v>0</v>
      </c>
      <c r="E10" s="247">
        <f>Input!$GA$29</f>
        <v>0</v>
      </c>
      <c r="F10" s="247">
        <f>Input!$GB$29</f>
        <v>0</v>
      </c>
      <c r="G10" s="247">
        <f>Input!$GC$29</f>
        <v>0</v>
      </c>
      <c r="H10" s="248">
        <f>Input!$GD$29</f>
        <v>0</v>
      </c>
    </row>
    <row r="11" spans="1:50">
      <c r="A11" s="245" t="s">
        <v>1008</v>
      </c>
      <c r="B11" s="246" t="s">
        <v>1015</v>
      </c>
      <c r="C11" s="247">
        <f>Input!$GE$29</f>
        <v>0</v>
      </c>
      <c r="D11" s="247">
        <f>Input!$GF$29</f>
        <v>0</v>
      </c>
      <c r="E11" s="247">
        <f>Input!$GG$29</f>
        <v>0</v>
      </c>
      <c r="F11" s="247">
        <f>Input!$GH$29</f>
        <v>0</v>
      </c>
      <c r="G11" s="247">
        <f>Input!$GI$29</f>
        <v>0</v>
      </c>
      <c r="H11" s="248">
        <f>Input!$GJ$29</f>
        <v>0</v>
      </c>
    </row>
    <row r="12" spans="1:50" ht="30">
      <c r="A12" s="245" t="s">
        <v>1008</v>
      </c>
      <c r="B12" s="246" t="s">
        <v>1016</v>
      </c>
      <c r="C12" s="247">
        <f>Input!$GK$29</f>
        <v>0</v>
      </c>
      <c r="D12" s="247">
        <f>Input!$GL$29</f>
        <v>0</v>
      </c>
      <c r="E12" s="247">
        <f>Input!$GM$29</f>
        <v>0</v>
      </c>
      <c r="F12" s="247">
        <f>Input!$GN$29</f>
        <v>0</v>
      </c>
      <c r="G12" s="247">
        <f>Input!$GO$29</f>
        <v>0</v>
      </c>
      <c r="H12" s="248">
        <f>Input!$GP$29</f>
        <v>0</v>
      </c>
    </row>
    <row r="13" spans="1:50">
      <c r="A13" s="245" t="s">
        <v>1008</v>
      </c>
      <c r="B13" s="246" t="s">
        <v>1017</v>
      </c>
      <c r="C13" s="247">
        <f>Input!$GQ$29</f>
        <v>0</v>
      </c>
      <c r="D13" s="247">
        <f>Input!$GR$29</f>
        <v>0</v>
      </c>
      <c r="E13" s="247">
        <f>Input!$GS$29</f>
        <v>0</v>
      </c>
      <c r="F13" s="247">
        <f>Input!$GT$29</f>
        <v>0</v>
      </c>
      <c r="G13" s="247">
        <f>Input!$GU$29</f>
        <v>0</v>
      </c>
      <c r="H13" s="248">
        <f>Input!$GV$29</f>
        <v>0</v>
      </c>
    </row>
    <row r="14" spans="1:50">
      <c r="A14" s="245" t="s">
        <v>1008</v>
      </c>
      <c r="B14" s="246" t="s">
        <v>1018</v>
      </c>
      <c r="C14" s="247">
        <f>Input!$GW$29</f>
        <v>0</v>
      </c>
      <c r="D14" s="247">
        <f>Input!$GX$29</f>
        <v>0</v>
      </c>
      <c r="E14" s="247">
        <f>Input!$GY$29</f>
        <v>590591</v>
      </c>
      <c r="F14" s="247">
        <f>Input!$GZ$29</f>
        <v>590591</v>
      </c>
      <c r="G14" s="247">
        <f>Input!$HA$29</f>
        <v>0</v>
      </c>
      <c r="H14" s="248">
        <f>Input!$HB$29</f>
        <v>0</v>
      </c>
    </row>
    <row r="15" spans="1:50">
      <c r="A15" s="245" t="s">
        <v>1008</v>
      </c>
      <c r="B15" s="249">
        <f>Input!$HC$29</f>
        <v>0</v>
      </c>
      <c r="C15" s="247">
        <f>Input!$HD$29</f>
        <v>0</v>
      </c>
      <c r="D15" s="247">
        <f>Input!$HE$29</f>
        <v>0</v>
      </c>
      <c r="E15" s="247">
        <f>Input!$HF$29</f>
        <v>0</v>
      </c>
      <c r="F15" s="247">
        <f>Input!$HG$29</f>
        <v>0</v>
      </c>
      <c r="G15" s="247">
        <f>Input!$HH$29</f>
        <v>0</v>
      </c>
      <c r="H15" s="248">
        <f>Input!$HI$29</f>
        <v>0</v>
      </c>
    </row>
    <row r="16" spans="1:50">
      <c r="A16" s="245" t="s">
        <v>1008</v>
      </c>
      <c r="B16" s="249">
        <f>Input!$HJ$29</f>
        <v>0</v>
      </c>
      <c r="C16" s="247">
        <f>Input!$HK$29</f>
        <v>0</v>
      </c>
      <c r="D16" s="247">
        <f>Input!$HL$29</f>
        <v>0</v>
      </c>
      <c r="E16" s="247">
        <f>Input!$HM$29</f>
        <v>0</v>
      </c>
      <c r="F16" s="247">
        <f>Input!$HN$29</f>
        <v>0</v>
      </c>
      <c r="G16" s="247">
        <f>Input!$HO$29</f>
        <v>0</v>
      </c>
      <c r="H16" s="248">
        <f>Input!$HP$29</f>
        <v>0</v>
      </c>
    </row>
    <row r="17" spans="1:50">
      <c r="A17" s="245" t="s">
        <v>1008</v>
      </c>
      <c r="B17" s="249">
        <f>Input!$HQ$29</f>
        <v>0</v>
      </c>
      <c r="C17" s="247">
        <f>Input!$HR$29</f>
        <v>0</v>
      </c>
      <c r="D17" s="247">
        <f>Input!$HS$29</f>
        <v>0</v>
      </c>
      <c r="E17" s="247">
        <f>Input!$HT$29</f>
        <v>0</v>
      </c>
      <c r="F17" s="247">
        <f>Input!$HU$29</f>
        <v>0</v>
      </c>
      <c r="G17" s="247">
        <f>Input!$HV$29</f>
        <v>0</v>
      </c>
      <c r="H17" s="248">
        <f>Input!$HW$29</f>
        <v>0</v>
      </c>
    </row>
    <row r="18" spans="1:50">
      <c r="A18" s="245" t="s">
        <v>1008</v>
      </c>
      <c r="B18" s="246" t="s">
        <v>1019</v>
      </c>
      <c r="C18" s="247">
        <f>Input!$HX$29</f>
        <v>0</v>
      </c>
      <c r="D18" s="247">
        <f>Input!$HY$29</f>
        <v>0</v>
      </c>
      <c r="E18" s="247">
        <f>Input!$HZ$29</f>
        <v>0</v>
      </c>
      <c r="F18" s="247">
        <f>Input!$IA$29</f>
        <v>0</v>
      </c>
      <c r="G18" s="247">
        <f>Input!$IB$29</f>
        <v>0</v>
      </c>
      <c r="H18" s="248">
        <f>Input!$IC$29</f>
        <v>0</v>
      </c>
    </row>
    <row r="19" spans="1:50" s="254" customFormat="1">
      <c r="A19" s="241" t="s">
        <v>1008</v>
      </c>
      <c r="B19" s="250" t="s">
        <v>1020</v>
      </c>
      <c r="C19" s="251">
        <f>SUM(C5:C18)</f>
        <v>2394136</v>
      </c>
      <c r="D19" s="251">
        <f t="shared" ref="D19:G19" si="0">SUM(D5:D18)</f>
        <v>2036577</v>
      </c>
      <c r="E19" s="251">
        <f t="shared" si="0"/>
        <v>590591</v>
      </c>
      <c r="F19" s="251">
        <f t="shared" si="0"/>
        <v>948150</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Input!$ID$29</f>
        <v>0</v>
      </c>
      <c r="D21" s="247">
        <f>Input!$IE$29</f>
        <v>0</v>
      </c>
      <c r="E21" s="247">
        <f>Input!$IF$29</f>
        <v>1116503</v>
      </c>
      <c r="F21" s="247">
        <f>Input!$IG$29</f>
        <v>1116503</v>
      </c>
      <c r="G21" s="247">
        <f>Input!$IH$29</f>
        <v>0</v>
      </c>
      <c r="H21" s="248">
        <f>Input!$II$29</f>
        <v>0</v>
      </c>
    </row>
    <row r="22" spans="1:50">
      <c r="A22" s="245" t="s">
        <v>1021</v>
      </c>
      <c r="B22" s="246" t="s">
        <v>1010</v>
      </c>
      <c r="C22" s="247">
        <f>Input!$IJ$29</f>
        <v>0</v>
      </c>
      <c r="D22" s="247">
        <f>Input!$IK$29</f>
        <v>0</v>
      </c>
      <c r="E22" s="247">
        <f>Input!$IL$29</f>
        <v>3067891</v>
      </c>
      <c r="F22" s="247">
        <f>Input!$IM$29</f>
        <v>3067891</v>
      </c>
      <c r="G22" s="247">
        <f>Input!$IN$29</f>
        <v>0</v>
      </c>
      <c r="H22" s="248">
        <f>Input!$IO$29</f>
        <v>0</v>
      </c>
    </row>
    <row r="23" spans="1:50">
      <c r="A23" s="245" t="s">
        <v>1021</v>
      </c>
      <c r="B23" s="246" t="s">
        <v>1011</v>
      </c>
      <c r="C23" s="247">
        <f>Input!$IP$29</f>
        <v>0</v>
      </c>
      <c r="D23" s="247">
        <f>Input!$IQ$29</f>
        <v>0</v>
      </c>
      <c r="E23" s="247">
        <f>Input!$IR$29</f>
        <v>0</v>
      </c>
      <c r="F23" s="247">
        <f>Input!$IS$29</f>
        <v>0</v>
      </c>
      <c r="G23" s="247">
        <f>Input!$IT$29</f>
        <v>0</v>
      </c>
      <c r="H23" s="248">
        <f>Input!$IU$29</f>
        <v>0</v>
      </c>
    </row>
    <row r="24" spans="1:50">
      <c r="A24" s="245" t="s">
        <v>1021</v>
      </c>
      <c r="B24" s="246" t="s">
        <v>1012</v>
      </c>
      <c r="C24" s="247">
        <f>Input!$IV$29</f>
        <v>0</v>
      </c>
      <c r="D24" s="247">
        <f>Input!$IW$29</f>
        <v>0</v>
      </c>
      <c r="E24" s="247">
        <f>Input!$IX$29</f>
        <v>0</v>
      </c>
      <c r="F24" s="247">
        <f>Input!$IY$29</f>
        <v>0</v>
      </c>
      <c r="G24" s="247">
        <f>Input!$IZ$29</f>
        <v>0</v>
      </c>
      <c r="H24" s="248">
        <f>Input!$JA$29</f>
        <v>0</v>
      </c>
    </row>
    <row r="25" spans="1:50">
      <c r="A25" s="245" t="s">
        <v>1021</v>
      </c>
      <c r="B25" s="246" t="s">
        <v>1013</v>
      </c>
      <c r="C25" s="247">
        <f>Input!$JB$29</f>
        <v>0</v>
      </c>
      <c r="D25" s="247">
        <f>Input!$JC$29</f>
        <v>0</v>
      </c>
      <c r="E25" s="247">
        <f>Input!$JD$29</f>
        <v>278342</v>
      </c>
      <c r="F25" s="247">
        <f>Input!$JE$29</f>
        <v>278342</v>
      </c>
      <c r="G25" s="247">
        <f>Input!$JF$29</f>
        <v>0</v>
      </c>
      <c r="H25" s="248">
        <f>Input!$JG$29</f>
        <v>0</v>
      </c>
    </row>
    <row r="26" spans="1:50">
      <c r="A26" s="245" t="s">
        <v>1021</v>
      </c>
      <c r="B26" s="246" t="s">
        <v>1014</v>
      </c>
      <c r="C26" s="247">
        <f>Input!$JH$29</f>
        <v>0</v>
      </c>
      <c r="D26" s="247">
        <f>Input!$JI$29</f>
        <v>0</v>
      </c>
      <c r="E26" s="247">
        <f>Input!$JJ$29</f>
        <v>0</v>
      </c>
      <c r="F26" s="247">
        <f>Input!$JK$29</f>
        <v>0</v>
      </c>
      <c r="G26" s="247">
        <f>Input!$JL$29</f>
        <v>0</v>
      </c>
      <c r="H26" s="248">
        <f>Input!$JM$29</f>
        <v>0</v>
      </c>
    </row>
    <row r="27" spans="1:50">
      <c r="A27" s="245" t="s">
        <v>1021</v>
      </c>
      <c r="B27" s="246" t="s">
        <v>1023</v>
      </c>
      <c r="C27" s="247">
        <f>Input!$JN$29</f>
        <v>0</v>
      </c>
      <c r="D27" s="247">
        <f>Input!$JO$29</f>
        <v>0</v>
      </c>
      <c r="E27" s="247">
        <f>Input!$JP$29</f>
        <v>0</v>
      </c>
      <c r="F27" s="247">
        <f>Input!$JQ$29</f>
        <v>0</v>
      </c>
      <c r="G27" s="247">
        <f>Input!$JR$29</f>
        <v>0</v>
      </c>
      <c r="H27" s="248">
        <f>Input!$JS$29</f>
        <v>0</v>
      </c>
    </row>
    <row r="28" spans="1:50" ht="30">
      <c r="A28" s="245" t="s">
        <v>1021</v>
      </c>
      <c r="B28" s="246" t="s">
        <v>1024</v>
      </c>
      <c r="C28" s="247">
        <f>Input!$JT$29</f>
        <v>0</v>
      </c>
      <c r="D28" s="247">
        <f>Input!$JU$29</f>
        <v>0</v>
      </c>
      <c r="E28" s="247">
        <f>Input!$JV$29</f>
        <v>0</v>
      </c>
      <c r="F28" s="247">
        <f>Input!$JW$29</f>
        <v>0</v>
      </c>
      <c r="G28" s="247">
        <f>Input!$JX$29</f>
        <v>0</v>
      </c>
      <c r="H28" s="248">
        <f>Input!$JY$29</f>
        <v>0</v>
      </c>
    </row>
    <row r="29" spans="1:50">
      <c r="A29" s="245" t="s">
        <v>1021</v>
      </c>
      <c r="B29" s="246" t="s">
        <v>1025</v>
      </c>
      <c r="C29" s="247">
        <f>Input!$JZ$29</f>
        <v>0</v>
      </c>
      <c r="D29" s="247">
        <f>Input!$KA$29</f>
        <v>0</v>
      </c>
      <c r="E29" s="247">
        <f>Input!$KB$29</f>
        <v>0</v>
      </c>
      <c r="F29" s="247">
        <f>Input!$KC$29</f>
        <v>0</v>
      </c>
      <c r="G29" s="247">
        <f>Input!$KD$29</f>
        <v>0</v>
      </c>
      <c r="H29" s="248">
        <f>Input!$KE$29</f>
        <v>0</v>
      </c>
    </row>
    <row r="30" spans="1:50">
      <c r="A30" s="245" t="s">
        <v>1021</v>
      </c>
      <c r="B30" s="249">
        <f>Input!$KF$29</f>
        <v>0</v>
      </c>
      <c r="C30" s="247">
        <f>Input!$KG$29</f>
        <v>0</v>
      </c>
      <c r="D30" s="247">
        <f>Input!$KH$29</f>
        <v>0</v>
      </c>
      <c r="E30" s="247">
        <f>Input!$KI$29</f>
        <v>0</v>
      </c>
      <c r="F30" s="247">
        <f>Input!$KJ$29</f>
        <v>0</v>
      </c>
      <c r="G30" s="247">
        <f>Input!$KK$29</f>
        <v>0</v>
      </c>
      <c r="H30" s="248">
        <f>Input!$KL$29</f>
        <v>0</v>
      </c>
    </row>
    <row r="31" spans="1:50">
      <c r="A31" s="245" t="s">
        <v>1021</v>
      </c>
      <c r="B31" s="249">
        <f>Input!$KM$29</f>
        <v>0</v>
      </c>
      <c r="C31" s="247">
        <f>Input!$KN$29</f>
        <v>0</v>
      </c>
      <c r="D31" s="247">
        <f>Input!$KO$29</f>
        <v>0</v>
      </c>
      <c r="E31" s="247">
        <f>Input!$KP$29</f>
        <v>0</v>
      </c>
      <c r="F31" s="247">
        <f>Input!$KQ$29</f>
        <v>0</v>
      </c>
      <c r="G31" s="247">
        <f>Input!$KR$29</f>
        <v>0</v>
      </c>
      <c r="H31" s="248">
        <f>Input!$KS$29</f>
        <v>0</v>
      </c>
    </row>
    <row r="32" spans="1:50">
      <c r="A32" s="245" t="s">
        <v>1021</v>
      </c>
      <c r="B32" s="249">
        <f>Input!$KT$29</f>
        <v>0</v>
      </c>
      <c r="C32" s="247">
        <f>Input!$KU$29</f>
        <v>0</v>
      </c>
      <c r="D32" s="247">
        <f>Input!$KV$29</f>
        <v>0</v>
      </c>
      <c r="E32" s="247">
        <f>Input!$KW$29</f>
        <v>0</v>
      </c>
      <c r="F32" s="247">
        <f>Input!$KX$29</f>
        <v>0</v>
      </c>
      <c r="G32" s="247">
        <f>Input!$KY$29</f>
        <v>0</v>
      </c>
      <c r="H32" s="248">
        <f>Input!$KZ$29</f>
        <v>0</v>
      </c>
    </row>
    <row r="33" spans="1:50">
      <c r="A33" s="245" t="s">
        <v>1021</v>
      </c>
      <c r="B33" s="246" t="s">
        <v>1019</v>
      </c>
      <c r="C33" s="247">
        <f>Input!$LA$29</f>
        <v>0</v>
      </c>
      <c r="D33" s="247">
        <f>Input!$LB$29</f>
        <v>0</v>
      </c>
      <c r="E33" s="247">
        <f>Input!$LC$29</f>
        <v>0</v>
      </c>
      <c r="F33" s="247">
        <f>Input!$LD$29</f>
        <v>0</v>
      </c>
      <c r="G33" s="247">
        <f>Input!$LE$29</f>
        <v>0</v>
      </c>
      <c r="H33" s="248">
        <f>Input!$LF$29</f>
        <v>0</v>
      </c>
    </row>
    <row r="34" spans="1:50" s="257" customFormat="1">
      <c r="A34" s="241" t="s">
        <v>1021</v>
      </c>
      <c r="B34" s="250" t="s">
        <v>1026</v>
      </c>
      <c r="C34" s="251">
        <f>SUM(C21:C33)</f>
        <v>0</v>
      </c>
      <c r="D34" s="251">
        <f t="shared" ref="D34:G34" si="1">SUM(D21:D33)</f>
        <v>0</v>
      </c>
      <c r="E34" s="251">
        <f t="shared" si="1"/>
        <v>4462736</v>
      </c>
      <c r="F34" s="251">
        <f t="shared" si="1"/>
        <v>4462736</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Input!$LG$29</f>
        <v>0</v>
      </c>
      <c r="D36" s="247">
        <f>Input!$LH$29</f>
        <v>0</v>
      </c>
      <c r="E36" s="247">
        <f>Input!$LI$29</f>
        <v>3668435</v>
      </c>
      <c r="F36" s="247">
        <f>Input!$LJ$29</f>
        <v>456925</v>
      </c>
      <c r="G36" s="247">
        <f>Input!$LK$29</f>
        <v>3211510</v>
      </c>
      <c r="H36" s="248">
        <f>Input!$LL$29</f>
        <v>0</v>
      </c>
    </row>
    <row r="37" spans="1:50">
      <c r="A37" s="245" t="s">
        <v>1027</v>
      </c>
      <c r="B37" s="246" t="s">
        <v>1010</v>
      </c>
      <c r="C37" s="247">
        <f>Input!$LM$29</f>
        <v>0</v>
      </c>
      <c r="D37" s="247">
        <f>Input!$LN$29</f>
        <v>0</v>
      </c>
      <c r="E37" s="247">
        <f>Input!$LO$29</f>
        <v>2878918</v>
      </c>
      <c r="F37" s="247">
        <f>Input!$LP$29</f>
        <v>981110</v>
      </c>
      <c r="G37" s="247">
        <f>Input!$LQ$29</f>
        <v>1897808</v>
      </c>
      <c r="H37" s="248">
        <f>Input!$LR$29</f>
        <v>0</v>
      </c>
    </row>
    <row r="38" spans="1:50">
      <c r="A38" s="245" t="s">
        <v>1027</v>
      </c>
      <c r="B38" s="246" t="s">
        <v>1011</v>
      </c>
      <c r="C38" s="247">
        <f>Input!$LS$29</f>
        <v>0</v>
      </c>
      <c r="D38" s="247">
        <f>Input!$LT$29</f>
        <v>0</v>
      </c>
      <c r="E38" s="247">
        <f>Input!$LU$29</f>
        <v>0</v>
      </c>
      <c r="F38" s="247">
        <f>Input!$LV$29</f>
        <v>0</v>
      </c>
      <c r="G38" s="247">
        <f>Input!$LW$29</f>
        <v>0</v>
      </c>
      <c r="H38" s="248">
        <f>Input!$LX$29</f>
        <v>0</v>
      </c>
    </row>
    <row r="39" spans="1:50">
      <c r="A39" s="245" t="s">
        <v>1027</v>
      </c>
      <c r="B39" s="246" t="s">
        <v>1012</v>
      </c>
      <c r="C39" s="247">
        <f>Input!$LY$29</f>
        <v>0</v>
      </c>
      <c r="D39" s="247">
        <f>Input!$LZ$29</f>
        <v>0</v>
      </c>
      <c r="E39" s="247">
        <f>Input!$MA$29</f>
        <v>0</v>
      </c>
      <c r="F39" s="247">
        <f>Input!$MB$29</f>
        <v>0</v>
      </c>
      <c r="G39" s="247">
        <f>Input!$MC$29</f>
        <v>0</v>
      </c>
      <c r="H39" s="248">
        <f>Input!$MD$29</f>
        <v>0</v>
      </c>
    </row>
    <row r="40" spans="1:50">
      <c r="A40" s="245" t="s">
        <v>1027</v>
      </c>
      <c r="B40" s="246" t="s">
        <v>1013</v>
      </c>
      <c r="C40" s="247">
        <f>Input!$ME$29</f>
        <v>0</v>
      </c>
      <c r="D40" s="247">
        <f>Input!$MF$29</f>
        <v>0</v>
      </c>
      <c r="E40" s="247">
        <f>Input!$MG$29</f>
        <v>425842</v>
      </c>
      <c r="F40" s="247">
        <f>Input!$MH$29</f>
        <v>0</v>
      </c>
      <c r="G40" s="247">
        <f>Input!$MI$29</f>
        <v>425842</v>
      </c>
      <c r="H40" s="248">
        <f>Input!$MJ$29</f>
        <v>0</v>
      </c>
    </row>
    <row r="41" spans="1:50">
      <c r="A41" s="245" t="s">
        <v>1027</v>
      </c>
      <c r="B41" s="246" t="s">
        <v>1014</v>
      </c>
      <c r="C41" s="247">
        <f>Input!$MK$29</f>
        <v>0</v>
      </c>
      <c r="D41" s="247">
        <f>Input!$ML$29</f>
        <v>0</v>
      </c>
      <c r="E41" s="247">
        <f>Input!$MM$29</f>
        <v>0</v>
      </c>
      <c r="F41" s="247">
        <f>Input!$MN$29</f>
        <v>0</v>
      </c>
      <c r="G41" s="247">
        <f>Input!$MO$29</f>
        <v>0</v>
      </c>
      <c r="H41" s="248">
        <f>Input!$MP$29</f>
        <v>0</v>
      </c>
    </row>
    <row r="42" spans="1:50">
      <c r="A42" s="245" t="s">
        <v>1027</v>
      </c>
      <c r="B42" s="246" t="s">
        <v>1023</v>
      </c>
      <c r="C42" s="247">
        <f>Input!$MQ$29</f>
        <v>0</v>
      </c>
      <c r="D42" s="247">
        <f>Input!$MR$29</f>
        <v>0</v>
      </c>
      <c r="E42" s="247">
        <f>Input!$MS$29</f>
        <v>0</v>
      </c>
      <c r="F42" s="247">
        <f>Input!$MT$29</f>
        <v>0</v>
      </c>
      <c r="G42" s="247">
        <f>Input!$MU$29</f>
        <v>0</v>
      </c>
      <c r="H42" s="248">
        <f>Input!$MV$29</f>
        <v>0</v>
      </c>
    </row>
    <row r="43" spans="1:50">
      <c r="A43" s="245" t="s">
        <v>1027</v>
      </c>
      <c r="B43" s="246" t="s">
        <v>1028</v>
      </c>
      <c r="C43" s="247">
        <f>Input!$MW$29</f>
        <v>0</v>
      </c>
      <c r="D43" s="247">
        <f>Input!$MX$29</f>
        <v>0</v>
      </c>
      <c r="E43" s="247">
        <f>Input!$MY$29</f>
        <v>0</v>
      </c>
      <c r="F43" s="247">
        <f>Input!$MZ$29</f>
        <v>0</v>
      </c>
      <c r="G43" s="247">
        <f>Input!$NA$29</f>
        <v>0</v>
      </c>
      <c r="H43" s="248">
        <f>Input!$NB$29</f>
        <v>0</v>
      </c>
    </row>
    <row r="44" spans="1:50">
      <c r="A44" s="245" t="s">
        <v>1027</v>
      </c>
      <c r="B44" s="249">
        <f>Input!$NC$29</f>
        <v>0</v>
      </c>
      <c r="C44" s="247">
        <f>Input!$ND$29</f>
        <v>0</v>
      </c>
      <c r="D44" s="247">
        <f>Input!$NE$29</f>
        <v>0</v>
      </c>
      <c r="E44" s="247">
        <f>Input!$NF$29</f>
        <v>0</v>
      </c>
      <c r="F44" s="247">
        <f>Input!$NG$29</f>
        <v>0</v>
      </c>
      <c r="G44" s="247">
        <f>Input!$NH$29</f>
        <v>0</v>
      </c>
      <c r="H44" s="248">
        <f>Input!$NI$29</f>
        <v>0</v>
      </c>
    </row>
    <row r="45" spans="1:50">
      <c r="A45" s="245" t="s">
        <v>1027</v>
      </c>
      <c r="B45" s="249">
        <f>Input!$NJ$29</f>
        <v>0</v>
      </c>
      <c r="C45" s="247">
        <f>Input!$NK$29</f>
        <v>0</v>
      </c>
      <c r="D45" s="247">
        <f>Input!$NL$29</f>
        <v>0</v>
      </c>
      <c r="E45" s="247">
        <f>Input!$NM$29</f>
        <v>0</v>
      </c>
      <c r="F45" s="247">
        <f>Input!$NN$29</f>
        <v>0</v>
      </c>
      <c r="G45" s="247">
        <f>Input!$NO$29</f>
        <v>0</v>
      </c>
      <c r="H45" s="248">
        <f>Input!$NP$29</f>
        <v>0</v>
      </c>
    </row>
    <row r="46" spans="1:50">
      <c r="A46" s="245" t="s">
        <v>1027</v>
      </c>
      <c r="B46" s="249">
        <f>Input!$NQ$29</f>
        <v>0</v>
      </c>
      <c r="C46" s="247">
        <f>Input!$NR$29</f>
        <v>0</v>
      </c>
      <c r="D46" s="247">
        <f>Input!$NS$29</f>
        <v>0</v>
      </c>
      <c r="E46" s="247">
        <f>Input!$NT$29</f>
        <v>0</v>
      </c>
      <c r="F46" s="247">
        <f>Input!$NU$29</f>
        <v>0</v>
      </c>
      <c r="G46" s="247">
        <f>Input!$NV$29</f>
        <v>0</v>
      </c>
      <c r="H46" s="248">
        <f>Input!$NW$29</f>
        <v>0</v>
      </c>
    </row>
    <row r="47" spans="1:50">
      <c r="A47" s="245" t="s">
        <v>1027</v>
      </c>
      <c r="B47" s="249">
        <f>Input!$NX$29</f>
        <v>0</v>
      </c>
      <c r="C47" s="247">
        <f>Input!$NY$29</f>
        <v>0</v>
      </c>
      <c r="D47" s="247">
        <f>Input!$NZ$29</f>
        <v>0</v>
      </c>
      <c r="E47" s="247">
        <f>Input!$OA$29</f>
        <v>0</v>
      </c>
      <c r="F47" s="247">
        <f>Input!$OB$29</f>
        <v>0</v>
      </c>
      <c r="G47" s="247">
        <f>Input!$OC$29</f>
        <v>0</v>
      </c>
      <c r="H47" s="248">
        <f>Input!$OD$29</f>
        <v>0</v>
      </c>
    </row>
    <row r="48" spans="1:50">
      <c r="A48" s="245" t="s">
        <v>1027</v>
      </c>
      <c r="B48" s="246" t="s">
        <v>1019</v>
      </c>
      <c r="C48" s="247">
        <f>Input!$OE$29</f>
        <v>0</v>
      </c>
      <c r="D48" s="247">
        <f>Input!$OF$29</f>
        <v>0</v>
      </c>
      <c r="E48" s="247">
        <f>Input!$OG$29</f>
        <v>0</v>
      </c>
      <c r="F48" s="247">
        <f>Input!$OH$29</f>
        <v>0</v>
      </c>
      <c r="G48" s="247">
        <f>Input!$OI$29</f>
        <v>0</v>
      </c>
      <c r="H48" s="248">
        <f>Input!$OJ$29</f>
        <v>0</v>
      </c>
    </row>
    <row r="49" spans="1:50" s="257" customFormat="1">
      <c r="A49" s="241" t="s">
        <v>1027</v>
      </c>
      <c r="B49" s="250" t="s">
        <v>1029</v>
      </c>
      <c r="C49" s="251">
        <f>SUM(C36:C48)</f>
        <v>0</v>
      </c>
      <c r="D49" s="251">
        <f t="shared" ref="D49:G49" si="2">SUM(D36:D48)</f>
        <v>0</v>
      </c>
      <c r="E49" s="251">
        <f t="shared" si="2"/>
        <v>6973195</v>
      </c>
      <c r="F49" s="251">
        <f t="shared" si="2"/>
        <v>1438035</v>
      </c>
      <c r="G49" s="251">
        <f t="shared" si="2"/>
        <v>5535160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Input!$OK$29</f>
        <v>0</v>
      </c>
      <c r="C51" s="247">
        <f>Input!$OL$29</f>
        <v>0</v>
      </c>
      <c r="D51" s="247">
        <f>Input!$OM$29</f>
        <v>0</v>
      </c>
      <c r="E51" s="247">
        <f>Input!$ON$29</f>
        <v>0</v>
      </c>
      <c r="F51" s="247">
        <f>Input!$OO$29</f>
        <v>0</v>
      </c>
      <c r="G51" s="247">
        <f>Input!$OP$29</f>
        <v>0</v>
      </c>
      <c r="H51" s="248">
        <f>Input!$OQ$29</f>
        <v>0</v>
      </c>
    </row>
    <row r="52" spans="1:50">
      <c r="A52" s="245" t="s">
        <v>1030</v>
      </c>
      <c r="B52" s="249">
        <f>Input!$OR$29</f>
        <v>0</v>
      </c>
      <c r="C52" s="247">
        <f>Input!$OS$29</f>
        <v>0</v>
      </c>
      <c r="D52" s="247">
        <f>Input!$OT$29</f>
        <v>0</v>
      </c>
      <c r="E52" s="247">
        <f>Input!$OU$29</f>
        <v>0</v>
      </c>
      <c r="F52" s="247">
        <f>Input!$OV$29</f>
        <v>0</v>
      </c>
      <c r="G52" s="247">
        <f>Input!$OW$29</f>
        <v>0</v>
      </c>
      <c r="H52" s="248">
        <f>Input!$OX$29</f>
        <v>0</v>
      </c>
    </row>
    <row r="53" spans="1:50">
      <c r="A53" s="245" t="s">
        <v>1030</v>
      </c>
      <c r="B53" s="249">
        <f>Input!$OY$29</f>
        <v>0</v>
      </c>
      <c r="C53" s="247">
        <f>Input!$OZ$29</f>
        <v>0</v>
      </c>
      <c r="D53" s="247">
        <f>Input!$PA$29</f>
        <v>0</v>
      </c>
      <c r="E53" s="247">
        <f>Input!$PB$29</f>
        <v>0</v>
      </c>
      <c r="F53" s="247">
        <f>Input!$PC$29</f>
        <v>0</v>
      </c>
      <c r="G53" s="247">
        <f>Input!$PD$29</f>
        <v>0</v>
      </c>
      <c r="H53" s="248">
        <f>Input!$PE$29</f>
        <v>0</v>
      </c>
    </row>
    <row r="54" spans="1:50">
      <c r="A54" s="245" t="s">
        <v>1030</v>
      </c>
      <c r="B54" s="249">
        <f>Input!$PF$29</f>
        <v>0</v>
      </c>
      <c r="C54" s="247">
        <f>Input!$PG$29</f>
        <v>0</v>
      </c>
      <c r="D54" s="247">
        <f>Input!$PH$29</f>
        <v>0</v>
      </c>
      <c r="E54" s="247">
        <f>Input!$PI$29</f>
        <v>0</v>
      </c>
      <c r="F54" s="247">
        <f>Input!$PJ$29</f>
        <v>0</v>
      </c>
      <c r="G54" s="247">
        <f>Input!$PK$29</f>
        <v>0</v>
      </c>
      <c r="H54" s="248">
        <f>Input!$PL$29</f>
        <v>0</v>
      </c>
    </row>
    <row r="55" spans="1:50">
      <c r="A55" s="245" t="s">
        <v>1030</v>
      </c>
      <c r="B55" s="249">
        <f>Input!$PM$29</f>
        <v>0</v>
      </c>
      <c r="C55" s="247">
        <f>Input!$PN$29</f>
        <v>0</v>
      </c>
      <c r="D55" s="247">
        <f>Input!$PO$29</f>
        <v>0</v>
      </c>
      <c r="E55" s="247">
        <f>Input!$PP$29</f>
        <v>0</v>
      </c>
      <c r="F55" s="247">
        <f>Input!$PQ$29</f>
        <v>0</v>
      </c>
      <c r="G55" s="247">
        <f>Input!$PR$29</f>
        <v>0</v>
      </c>
      <c r="H55" s="248">
        <f>Input!$PS$29</f>
        <v>0</v>
      </c>
    </row>
    <row r="56" spans="1:50">
      <c r="A56" s="245" t="s">
        <v>1030</v>
      </c>
      <c r="B56" s="249">
        <f>Input!$PT$29</f>
        <v>0</v>
      </c>
      <c r="C56" s="247">
        <f>Input!$PU$29</f>
        <v>0</v>
      </c>
      <c r="D56" s="247">
        <f>Input!$PV$29</f>
        <v>0</v>
      </c>
      <c r="E56" s="247">
        <f>Input!$PW$29</f>
        <v>0</v>
      </c>
      <c r="F56" s="247">
        <f>Input!$PX$29</f>
        <v>0</v>
      </c>
      <c r="G56" s="247">
        <f>Input!$PY$29</f>
        <v>0</v>
      </c>
      <c r="H56" s="248">
        <f>Input!$PZ$29</f>
        <v>0</v>
      </c>
    </row>
    <row r="57" spans="1:50">
      <c r="A57" s="245" t="s">
        <v>1030</v>
      </c>
      <c r="B57" s="249">
        <f>Input!$QA$29</f>
        <v>0</v>
      </c>
      <c r="C57" s="247">
        <f>Input!$QB$29</f>
        <v>0</v>
      </c>
      <c r="D57" s="247">
        <f>Input!$QC$29</f>
        <v>0</v>
      </c>
      <c r="E57" s="247">
        <f>Input!$QD$29</f>
        <v>0</v>
      </c>
      <c r="F57" s="247">
        <f>Input!$QE$29</f>
        <v>0</v>
      </c>
      <c r="G57" s="247">
        <f>Input!$QF$29</f>
        <v>0</v>
      </c>
      <c r="H57" s="248">
        <f>Input!$QG$29</f>
        <v>0</v>
      </c>
    </row>
    <row r="58" spans="1:50">
      <c r="A58" s="245" t="s">
        <v>1030</v>
      </c>
      <c r="B58" s="249">
        <f>Input!$QH$29</f>
        <v>0</v>
      </c>
      <c r="C58" s="247">
        <f>Input!$QI$29</f>
        <v>0</v>
      </c>
      <c r="D58" s="247">
        <f>Input!$QJ$29</f>
        <v>0</v>
      </c>
      <c r="E58" s="247">
        <f>Input!$QK$29</f>
        <v>0</v>
      </c>
      <c r="F58" s="247">
        <f>Input!$QL$29</f>
        <v>0</v>
      </c>
      <c r="G58" s="247">
        <f>Input!$QM$29</f>
        <v>0</v>
      </c>
      <c r="H58" s="248">
        <f>Input!$QN$29</f>
        <v>0</v>
      </c>
    </row>
    <row r="59" spans="1:50">
      <c r="A59" s="245" t="s">
        <v>1030</v>
      </c>
      <c r="B59" s="249">
        <f>Input!$QO$29</f>
        <v>0</v>
      </c>
      <c r="C59" s="247">
        <f>Input!$QP$29</f>
        <v>0</v>
      </c>
      <c r="D59" s="247">
        <f>Input!$QQ$29</f>
        <v>0</v>
      </c>
      <c r="E59" s="247">
        <f>Input!$QR$29</f>
        <v>0</v>
      </c>
      <c r="F59" s="247">
        <f>Input!$QS$29</f>
        <v>0</v>
      </c>
      <c r="G59" s="247">
        <f>Input!$QT$29</f>
        <v>0</v>
      </c>
      <c r="H59" s="248">
        <f>Input!$QU$29</f>
        <v>0</v>
      </c>
    </row>
    <row r="60" spans="1:50">
      <c r="A60" s="245" t="s">
        <v>1030</v>
      </c>
      <c r="B60" s="249">
        <f>Input!$QV$29</f>
        <v>0</v>
      </c>
      <c r="C60" s="247">
        <f>Input!$QW$29</f>
        <v>0</v>
      </c>
      <c r="D60" s="247">
        <f>Input!$QX$29</f>
        <v>0</v>
      </c>
      <c r="E60" s="247">
        <f>Input!$QY$29</f>
        <v>0</v>
      </c>
      <c r="F60" s="247">
        <f>Input!$QZ$29</f>
        <v>0</v>
      </c>
      <c r="G60" s="247">
        <f>Input!$RA$29</f>
        <v>0</v>
      </c>
      <c r="H60" s="248">
        <f>Input!$RB$29</f>
        <v>0</v>
      </c>
    </row>
    <row r="61" spans="1:50">
      <c r="A61" s="245" t="s">
        <v>1030</v>
      </c>
      <c r="B61" s="249">
        <f>Input!$RC$29</f>
        <v>0</v>
      </c>
      <c r="C61" s="247">
        <f>Input!$RD$29</f>
        <v>0</v>
      </c>
      <c r="D61" s="247">
        <f>Input!$RE$29</f>
        <v>0</v>
      </c>
      <c r="E61" s="247">
        <f>Input!$RF$29</f>
        <v>0</v>
      </c>
      <c r="F61" s="247">
        <f>Input!$RG$29</f>
        <v>0</v>
      </c>
      <c r="G61" s="247">
        <f>Input!$RH$29</f>
        <v>0</v>
      </c>
      <c r="H61" s="248">
        <f>Input!$RI$29</f>
        <v>0</v>
      </c>
    </row>
    <row r="62" spans="1:50">
      <c r="A62" s="245" t="s">
        <v>1030</v>
      </c>
      <c r="B62" s="249">
        <f>Input!$RJ$29</f>
        <v>0</v>
      </c>
      <c r="C62" s="247">
        <f>Input!$RK$29</f>
        <v>0</v>
      </c>
      <c r="D62" s="247">
        <f>Input!$RL$29</f>
        <v>0</v>
      </c>
      <c r="E62" s="247">
        <f>Input!$RM$29</f>
        <v>0</v>
      </c>
      <c r="F62" s="247">
        <f>Input!$RN$29</f>
        <v>0</v>
      </c>
      <c r="G62" s="247">
        <f>Input!$RO$29</f>
        <v>0</v>
      </c>
      <c r="H62" s="248">
        <f>Input!$RP$29</f>
        <v>0</v>
      </c>
    </row>
    <row r="63" spans="1:50">
      <c r="A63" s="245" t="s">
        <v>1030</v>
      </c>
      <c r="B63" s="246" t="s">
        <v>1019</v>
      </c>
      <c r="C63" s="247">
        <f>Input!$RQ$29</f>
        <v>0</v>
      </c>
      <c r="D63" s="247">
        <f>Input!$RR$29</f>
        <v>0</v>
      </c>
      <c r="E63" s="247">
        <f>Input!$RS$29</f>
        <v>0</v>
      </c>
      <c r="F63" s="247">
        <f>Input!$RT$29</f>
        <v>0</v>
      </c>
      <c r="G63" s="247">
        <f>Input!$RU$29</f>
        <v>0</v>
      </c>
      <c r="H63" s="248">
        <f>Input!$RV$29</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Input!$RW$29</f>
        <v>0</v>
      </c>
      <c r="C66" s="247">
        <f>Input!$RX$29</f>
        <v>0</v>
      </c>
      <c r="D66" s="247">
        <f>Input!$RY$29</f>
        <v>0</v>
      </c>
      <c r="E66" s="247">
        <f>Input!$RZ$29</f>
        <v>0</v>
      </c>
      <c r="F66" s="247">
        <f>Input!$SA$29</f>
        <v>0</v>
      </c>
      <c r="G66" s="247">
        <f>Input!$SB$29</f>
        <v>0</v>
      </c>
      <c r="H66" s="248">
        <f>Input!$SC$29</f>
        <v>0</v>
      </c>
    </row>
    <row r="67" spans="1:50">
      <c r="A67" s="245" t="s">
        <v>1032</v>
      </c>
      <c r="B67" s="249">
        <f>Input!$SD$29</f>
        <v>0</v>
      </c>
      <c r="C67" s="247">
        <f>Input!$SE$29</f>
        <v>0</v>
      </c>
      <c r="D67" s="247">
        <f>Input!$SF$29</f>
        <v>0</v>
      </c>
      <c r="E67" s="247">
        <f>Input!$SG$29</f>
        <v>0</v>
      </c>
      <c r="F67" s="247">
        <f>Input!$SH$29</f>
        <v>0</v>
      </c>
      <c r="G67" s="247">
        <f>Input!$SI$29</f>
        <v>0</v>
      </c>
      <c r="H67" s="248">
        <f>Input!$SJ$29</f>
        <v>0</v>
      </c>
    </row>
    <row r="68" spans="1:50">
      <c r="A68" s="245" t="s">
        <v>1032</v>
      </c>
      <c r="B68" s="249">
        <f>Input!$SK$29</f>
        <v>0</v>
      </c>
      <c r="C68" s="247">
        <f>Input!$SL$29</f>
        <v>0</v>
      </c>
      <c r="D68" s="247">
        <f>Input!$SM$29</f>
        <v>0</v>
      </c>
      <c r="E68" s="247">
        <f>Input!$SN$29</f>
        <v>0</v>
      </c>
      <c r="F68" s="247">
        <f>Input!$SO$29</f>
        <v>0</v>
      </c>
      <c r="G68" s="247">
        <f>Input!$SP$29</f>
        <v>0</v>
      </c>
      <c r="H68" s="248">
        <f>Input!$SQ$29</f>
        <v>0</v>
      </c>
    </row>
    <row r="69" spans="1:50">
      <c r="A69" s="245" t="s">
        <v>1032</v>
      </c>
      <c r="B69" s="249">
        <f>Input!$SR$29</f>
        <v>0</v>
      </c>
      <c r="C69" s="247">
        <f>Input!$SS$29</f>
        <v>0</v>
      </c>
      <c r="D69" s="247">
        <f>Input!$ST$29</f>
        <v>0</v>
      </c>
      <c r="E69" s="247">
        <f>Input!$SU$29</f>
        <v>0</v>
      </c>
      <c r="F69" s="247">
        <f>Input!$SV$29</f>
        <v>0</v>
      </c>
      <c r="G69" s="247">
        <f>Input!$SW$29</f>
        <v>0</v>
      </c>
      <c r="H69" s="248">
        <f>Input!$SX$29</f>
        <v>0</v>
      </c>
    </row>
    <row r="70" spans="1:50">
      <c r="A70" s="245" t="s">
        <v>1032</v>
      </c>
      <c r="B70" s="249">
        <f>Input!$SY$29</f>
        <v>0</v>
      </c>
      <c r="C70" s="247">
        <f>Input!$SZ$29</f>
        <v>0</v>
      </c>
      <c r="D70" s="247">
        <f>Input!$TA$29</f>
        <v>0</v>
      </c>
      <c r="E70" s="247">
        <f>Input!$TB$29</f>
        <v>0</v>
      </c>
      <c r="F70" s="247">
        <f>Input!$TC$29</f>
        <v>0</v>
      </c>
      <c r="G70" s="247">
        <f>Input!$TD$29</f>
        <v>0</v>
      </c>
      <c r="H70" s="248">
        <f>Input!$TE$29</f>
        <v>0</v>
      </c>
    </row>
    <row r="71" spans="1:50">
      <c r="A71" s="245" t="s">
        <v>1032</v>
      </c>
      <c r="B71" s="249">
        <f>Input!$TF$29</f>
        <v>0</v>
      </c>
      <c r="C71" s="247">
        <f>Input!$TG$29</f>
        <v>0</v>
      </c>
      <c r="D71" s="247">
        <f>Input!$TH$29</f>
        <v>0</v>
      </c>
      <c r="E71" s="247">
        <f>Input!$TI$29</f>
        <v>0</v>
      </c>
      <c r="F71" s="247">
        <f>Input!$TJ$29</f>
        <v>0</v>
      </c>
      <c r="G71" s="247">
        <f>Input!$TK$29</f>
        <v>0</v>
      </c>
      <c r="H71" s="248">
        <f>Input!$TL$29</f>
        <v>0</v>
      </c>
    </row>
    <row r="72" spans="1:50">
      <c r="A72" s="245" t="s">
        <v>1032</v>
      </c>
      <c r="B72" s="249">
        <f>Input!$TM$29</f>
        <v>0</v>
      </c>
      <c r="C72" s="247">
        <f>Input!$TN$29</f>
        <v>0</v>
      </c>
      <c r="D72" s="247">
        <f>Input!$TO$29</f>
        <v>0</v>
      </c>
      <c r="E72" s="247">
        <f>Input!$TP$29</f>
        <v>0</v>
      </c>
      <c r="F72" s="247">
        <f>Input!$TQ$29</f>
        <v>0</v>
      </c>
      <c r="G72" s="247">
        <f>Input!$TR$29</f>
        <v>0</v>
      </c>
      <c r="H72" s="248">
        <f>Input!$TS$29</f>
        <v>0</v>
      </c>
    </row>
    <row r="73" spans="1:50">
      <c r="A73" s="245" t="s">
        <v>1032</v>
      </c>
      <c r="B73" s="249">
        <f>Input!$TT$29</f>
        <v>0</v>
      </c>
      <c r="C73" s="247">
        <f>Input!$TU$29</f>
        <v>0</v>
      </c>
      <c r="D73" s="247">
        <f>Input!$TV$29</f>
        <v>0</v>
      </c>
      <c r="E73" s="247">
        <f>Input!$TW$29</f>
        <v>0</v>
      </c>
      <c r="F73" s="247">
        <f>Input!$TX$29</f>
        <v>0</v>
      </c>
      <c r="G73" s="247">
        <f>Input!$TY$29</f>
        <v>0</v>
      </c>
      <c r="H73" s="248">
        <f>Input!$TZ$29</f>
        <v>0</v>
      </c>
    </row>
    <row r="74" spans="1:50">
      <c r="A74" s="245" t="s">
        <v>1032</v>
      </c>
      <c r="B74" s="249">
        <f>Input!$UA$29</f>
        <v>0</v>
      </c>
      <c r="C74" s="247">
        <f>Input!$UB$29</f>
        <v>0</v>
      </c>
      <c r="D74" s="247">
        <f>Input!$UC$29</f>
        <v>0</v>
      </c>
      <c r="E74" s="247">
        <f>Input!$UD$29</f>
        <v>0</v>
      </c>
      <c r="F74" s="247">
        <f>Input!$UE$29</f>
        <v>0</v>
      </c>
      <c r="G74" s="247">
        <f>Input!$UF$29</f>
        <v>0</v>
      </c>
      <c r="H74" s="248">
        <f>Input!$UG$29</f>
        <v>0</v>
      </c>
    </row>
    <row r="75" spans="1:50">
      <c r="A75" s="245" t="s">
        <v>1032</v>
      </c>
      <c r="B75" s="249">
        <f>Input!$UH$29</f>
        <v>0</v>
      </c>
      <c r="C75" s="247">
        <f>Input!$UI$29</f>
        <v>0</v>
      </c>
      <c r="D75" s="247">
        <f>Input!$UJ$29</f>
        <v>0</v>
      </c>
      <c r="E75" s="247">
        <f>Input!$UK$29</f>
        <v>0</v>
      </c>
      <c r="F75" s="247">
        <f>Input!$UL$29</f>
        <v>0</v>
      </c>
      <c r="G75" s="247">
        <f>Input!$UM$29</f>
        <v>0</v>
      </c>
      <c r="H75" s="248">
        <f>Input!$UN$29</f>
        <v>0</v>
      </c>
    </row>
    <row r="76" spans="1:50">
      <c r="A76" s="245" t="s">
        <v>1032</v>
      </c>
      <c r="B76" s="249">
        <f>Input!$UO$29</f>
        <v>0</v>
      </c>
      <c r="C76" s="247">
        <f>Input!$UP$29</f>
        <v>0</v>
      </c>
      <c r="D76" s="247">
        <f>Input!$UQ$29</f>
        <v>0</v>
      </c>
      <c r="E76" s="247">
        <f>Input!$UR$29</f>
        <v>0</v>
      </c>
      <c r="F76" s="247">
        <f>Input!$US$29</f>
        <v>0</v>
      </c>
      <c r="G76" s="247">
        <f>Input!$UT$29</f>
        <v>0</v>
      </c>
      <c r="H76" s="248">
        <f>Input!$UU$29</f>
        <v>0</v>
      </c>
    </row>
    <row r="77" spans="1:50">
      <c r="A77" s="245" t="s">
        <v>1032</v>
      </c>
      <c r="B77" s="249">
        <f>Input!$UV$29</f>
        <v>0</v>
      </c>
      <c r="C77" s="247">
        <f>Input!$UW$29</f>
        <v>0</v>
      </c>
      <c r="D77" s="247">
        <f>Input!$UX$29</f>
        <v>0</v>
      </c>
      <c r="E77" s="247">
        <f>Input!$UY$29</f>
        <v>0</v>
      </c>
      <c r="F77" s="247">
        <f>Input!$UZ$29</f>
        <v>0</v>
      </c>
      <c r="G77" s="247">
        <f>Input!$VA$29</f>
        <v>0</v>
      </c>
      <c r="H77" s="248">
        <f>Input!$VB$29</f>
        <v>0</v>
      </c>
    </row>
    <row r="78" spans="1:50">
      <c r="A78" s="245" t="s">
        <v>1032</v>
      </c>
      <c r="B78" s="249">
        <f>Input!$VC$29</f>
        <v>0</v>
      </c>
      <c r="C78" s="247">
        <f>Input!$VD$29</f>
        <v>0</v>
      </c>
      <c r="D78" s="247">
        <f>Input!$VE$29</f>
        <v>0</v>
      </c>
      <c r="E78" s="247">
        <f>Input!$VF$29</f>
        <v>0</v>
      </c>
      <c r="F78" s="247">
        <f>Input!$VG$29</f>
        <v>0</v>
      </c>
      <c r="G78" s="247">
        <f>Input!$VH$29</f>
        <v>0</v>
      </c>
      <c r="H78" s="248">
        <f>Input!$VI$29</f>
        <v>0</v>
      </c>
    </row>
    <row r="79" spans="1:50">
      <c r="A79" s="245" t="s">
        <v>1032</v>
      </c>
      <c r="B79" s="246" t="s">
        <v>1019</v>
      </c>
      <c r="C79" s="247">
        <f>Input!$VJ$29</f>
        <v>0</v>
      </c>
      <c r="D79" s="247">
        <f>Input!$VK$29</f>
        <v>0</v>
      </c>
      <c r="E79" s="247">
        <f>Input!$VL$29</f>
        <v>0</v>
      </c>
      <c r="F79" s="247">
        <f>Input!$VM$29</f>
        <v>0</v>
      </c>
      <c r="G79" s="247">
        <f>Input!$VN$29</f>
        <v>0</v>
      </c>
      <c r="H79" s="248">
        <f>Input!$VO$29</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Input!$VP$29</f>
        <v>0</v>
      </c>
      <c r="C82" s="247">
        <f>Input!$VQ$29</f>
        <v>0</v>
      </c>
      <c r="D82" s="247">
        <f>Input!$VR$29</f>
        <v>0</v>
      </c>
      <c r="E82" s="247">
        <f>Input!$VS$29</f>
        <v>0</v>
      </c>
      <c r="F82" s="247">
        <f>Input!$VT$29</f>
        <v>0</v>
      </c>
      <c r="G82" s="247">
        <f>Input!$VU$29</f>
        <v>0</v>
      </c>
      <c r="H82" s="248">
        <f>Input!$VV$29</f>
        <v>0</v>
      </c>
    </row>
    <row r="83" spans="1:50">
      <c r="A83" s="245" t="s">
        <v>138</v>
      </c>
      <c r="B83" s="249">
        <f>Input!$VW$29</f>
        <v>0</v>
      </c>
      <c r="C83" s="247">
        <f>Input!$VX$29</f>
        <v>0</v>
      </c>
      <c r="D83" s="247">
        <f>Input!$VY$29</f>
        <v>0</v>
      </c>
      <c r="E83" s="247">
        <f>Input!$VZ$29</f>
        <v>0</v>
      </c>
      <c r="F83" s="247">
        <f>Input!$WA$29</f>
        <v>0</v>
      </c>
      <c r="G83" s="247">
        <f>Input!$WB$29</f>
        <v>0</v>
      </c>
      <c r="H83" s="248">
        <f>Input!$WC$29</f>
        <v>0</v>
      </c>
    </row>
    <row r="84" spans="1:50">
      <c r="A84" s="245" t="s">
        <v>138</v>
      </c>
      <c r="B84" s="249">
        <f>Input!$WD$29</f>
        <v>0</v>
      </c>
      <c r="C84" s="247">
        <f>Input!$WE$29</f>
        <v>0</v>
      </c>
      <c r="D84" s="247">
        <f>Input!$WF$29</f>
        <v>0</v>
      </c>
      <c r="E84" s="247">
        <f>Input!$WG$29</f>
        <v>0</v>
      </c>
      <c r="F84" s="247">
        <f>Input!$WH$29</f>
        <v>0</v>
      </c>
      <c r="G84" s="247">
        <f>Input!$WI$29</f>
        <v>0</v>
      </c>
      <c r="H84" s="248">
        <f>Input!$WJ$29</f>
        <v>0</v>
      </c>
    </row>
    <row r="85" spans="1:50">
      <c r="A85" s="245" t="s">
        <v>138</v>
      </c>
      <c r="B85" s="249">
        <f>Input!$WK$29</f>
        <v>0</v>
      </c>
      <c r="C85" s="247">
        <f>Input!$WL$29</f>
        <v>0</v>
      </c>
      <c r="D85" s="247">
        <f>Input!$WM$29</f>
        <v>0</v>
      </c>
      <c r="E85" s="247">
        <f>Input!$WN$29</f>
        <v>0</v>
      </c>
      <c r="F85" s="247">
        <f>Input!$WO$29</f>
        <v>0</v>
      </c>
      <c r="G85" s="247">
        <f>Input!$WP$29</f>
        <v>0</v>
      </c>
      <c r="H85" s="248">
        <f>Input!$WQ$29</f>
        <v>0</v>
      </c>
    </row>
    <row r="86" spans="1:50">
      <c r="A86" s="245" t="s">
        <v>138</v>
      </c>
      <c r="B86" s="249">
        <f>Input!$WR$29</f>
        <v>0</v>
      </c>
      <c r="C86" s="247">
        <f>Input!$WS$29</f>
        <v>0</v>
      </c>
      <c r="D86" s="247">
        <f>Input!$WT$29</f>
        <v>0</v>
      </c>
      <c r="E86" s="247">
        <f>Input!$WU$29</f>
        <v>0</v>
      </c>
      <c r="F86" s="247">
        <f>Input!$WV$29</f>
        <v>0</v>
      </c>
      <c r="G86" s="247">
        <f>Input!$WW$29</f>
        <v>0</v>
      </c>
      <c r="H86" s="248">
        <f>Input!$WX$29</f>
        <v>0</v>
      </c>
    </row>
    <row r="87" spans="1:50">
      <c r="A87" s="245" t="s">
        <v>138</v>
      </c>
      <c r="B87" s="249">
        <f>Input!$WY$29</f>
        <v>0</v>
      </c>
      <c r="C87" s="247">
        <f>Input!$WZ$29</f>
        <v>0</v>
      </c>
      <c r="D87" s="247">
        <f>Input!$XA$29</f>
        <v>0</v>
      </c>
      <c r="E87" s="247">
        <f>Input!$XB$29</f>
        <v>0</v>
      </c>
      <c r="F87" s="247">
        <f>Input!$XC$29</f>
        <v>0</v>
      </c>
      <c r="G87" s="247">
        <f>Input!$XD$29</f>
        <v>0</v>
      </c>
      <c r="H87" s="248">
        <f>Input!$XE$29</f>
        <v>0</v>
      </c>
    </row>
    <row r="88" spans="1:50">
      <c r="A88" s="245" t="s">
        <v>138</v>
      </c>
      <c r="B88" s="249">
        <f>Input!$XF$29</f>
        <v>0</v>
      </c>
      <c r="C88" s="247">
        <f>Input!$XG$29</f>
        <v>0</v>
      </c>
      <c r="D88" s="247">
        <f>Input!$XH$29</f>
        <v>0</v>
      </c>
      <c r="E88" s="247">
        <f>Input!$XI$29</f>
        <v>0</v>
      </c>
      <c r="F88" s="247">
        <f>Input!$XJ$29</f>
        <v>0</v>
      </c>
      <c r="G88" s="247">
        <f>Input!$XK$29</f>
        <v>0</v>
      </c>
      <c r="H88" s="248">
        <f>Input!$XL$29</f>
        <v>0</v>
      </c>
    </row>
    <row r="89" spans="1:50">
      <c r="A89" s="245" t="s">
        <v>138</v>
      </c>
      <c r="B89" s="249">
        <f>Input!$XM$29</f>
        <v>0</v>
      </c>
      <c r="C89" s="247">
        <f>Input!$XN$29</f>
        <v>0</v>
      </c>
      <c r="D89" s="247">
        <f>Input!$XO$29</f>
        <v>0</v>
      </c>
      <c r="E89" s="247">
        <f>Input!$XP$29</f>
        <v>0</v>
      </c>
      <c r="F89" s="247">
        <f>Input!$XQ$29</f>
        <v>0</v>
      </c>
      <c r="G89" s="247">
        <f>Input!$XR$29</f>
        <v>0</v>
      </c>
      <c r="H89" s="248">
        <f>Input!$XS$29</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Input!$XT$29</f>
        <v>0</v>
      </c>
      <c r="D93" s="247">
        <f>Input!$XU$29</f>
        <v>0</v>
      </c>
      <c r="E93" s="247">
        <f>Input!$XV$29</f>
        <v>0</v>
      </c>
      <c r="F93" s="247">
        <f>Input!$XW$29</f>
        <v>0</v>
      </c>
      <c r="G93" s="247">
        <f>Input!$XX$29</f>
        <v>0</v>
      </c>
      <c r="H93" s="248">
        <f>Input!$XY$29</f>
        <v>0</v>
      </c>
    </row>
    <row r="94" spans="1:50" ht="47.25">
      <c r="A94" s="245" t="s">
        <v>1038</v>
      </c>
      <c r="B94" s="210" t="s">
        <v>1039</v>
      </c>
      <c r="C94" s="247">
        <f>Input!$XZ$29</f>
        <v>0</v>
      </c>
      <c r="D94" s="247">
        <f>Input!$YA$29</f>
        <v>0</v>
      </c>
      <c r="E94" s="247">
        <f>Input!$YB$29</f>
        <v>0</v>
      </c>
      <c r="F94" s="247">
        <f>Input!$YC$29</f>
        <v>0</v>
      </c>
      <c r="G94" s="247">
        <f>Input!$YD$29</f>
        <v>0</v>
      </c>
      <c r="H94" s="248">
        <f>Input!$YE$29</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2394136</v>
      </c>
      <c r="D97" s="251">
        <f t="shared" ref="D97:G97" si="7">D95+D90+D80+D64+D49+D34+D19</f>
        <v>2036577</v>
      </c>
      <c r="E97" s="251">
        <f t="shared" si="7"/>
        <v>12026522</v>
      </c>
      <c r="F97" s="251">
        <f t="shared" si="7"/>
        <v>6848921</v>
      </c>
      <c r="G97" s="251">
        <f t="shared" si="7"/>
        <v>5535160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'UHV Uses'!C67</f>
        <v>2036577</v>
      </c>
      <c r="E99" s="259"/>
      <c r="F99" s="259">
        <f>'UHV Uses'!D67</f>
        <v>6848921</v>
      </c>
      <c r="G99" s="259">
        <f>'UHV Uses'!E67</f>
        <v>5535160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2394136</v>
      </c>
      <c r="D106" s="175">
        <f>SUM(D5:D18)+SUM(D21:D33)+SUM(D36:D48)+SUM(D51:D63)+SUM(D66:D79)+SUM(D82:D89)+SUM(D93:D94)</f>
        <v>2036577</v>
      </c>
      <c r="E106" s="175">
        <f>SUM(E5:E18)+SUM(E21:E33)+SUM(E36:E48)+SUM(E51:E63)+SUM(E66:E79)+SUM(E82:E89)+SUM(E93:E94)</f>
        <v>12026522</v>
      </c>
      <c r="F106" s="175">
        <f>SUM(F5:F18)+SUM(F21:F33)+SUM(F36:F48)+SUM(F51:F63)+SUM(F66:F79)+SUM(F82:F89)+SUM(F93:F94)</f>
        <v>6848921</v>
      </c>
      <c r="G106" s="175">
        <f>SUM(G5:G18)+SUM(G21:G33)+SUM(G36:G48)+SUM(G51:G63)+SUM(G66:G79)+SUM(G82:G89)+SUM(G93:G94)</f>
        <v>5535160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28841316</v>
      </c>
    </row>
    <row r="111" spans="1:50">
      <c r="E111" s="312">
        <f>'UHV Uses'!D80</f>
        <v>14424436</v>
      </c>
    </row>
    <row r="112" spans="1:50">
      <c r="E112" s="313">
        <f>Input!F13</f>
        <v>11163</v>
      </c>
    </row>
    <row r="113" spans="5:5">
      <c r="E113" s="175">
        <f>SUM(E110:E112)</f>
        <v>43276915</v>
      </c>
    </row>
    <row r="114" spans="5:5">
      <c r="E114" s="175">
        <f>Input!G13</f>
        <v>58689384</v>
      </c>
    </row>
    <row r="115" spans="5:5">
      <c r="E115" s="175">
        <f>E114-E113</f>
        <v>15412469</v>
      </c>
    </row>
    <row r="116" spans="5:5">
      <c r="E116" s="314" t="str">
        <f>IF(E115&lt;&gt;0,"Out of Balance","Balanced")</f>
        <v>Out of Balance</v>
      </c>
    </row>
  </sheetData>
  <mergeCells count="1">
    <mergeCell ref="A97:B97"/>
  </mergeCells>
  <conditionalFormatting sqref="F100">
    <cfRule type="expression" dxfId="297" priority="10">
      <formula>$F$100&lt;&gt;0</formula>
    </cfRule>
  </conditionalFormatting>
  <conditionalFormatting sqref="G100">
    <cfRule type="expression" dxfId="296" priority="9">
      <formula>$G$100&lt;&gt;0</formula>
    </cfRule>
  </conditionalFormatting>
  <conditionalFormatting sqref="F102">
    <cfRule type="expression" dxfId="295" priority="8">
      <formula>$F$102&lt;&gt;""</formula>
    </cfRule>
  </conditionalFormatting>
  <conditionalFormatting sqref="G102">
    <cfRule type="expression" dxfId="294" priority="7">
      <formula>$G$102&lt;&gt;""</formula>
    </cfRule>
  </conditionalFormatting>
  <conditionalFormatting sqref="D100">
    <cfRule type="expression" dxfId="293" priority="6">
      <formula>$D$100&lt;&gt;0</formula>
    </cfRule>
  </conditionalFormatting>
  <conditionalFormatting sqref="D102">
    <cfRule type="expression" dxfId="292" priority="5">
      <formula>$D$102&lt;&gt;""</formula>
    </cfRule>
  </conditionalFormatting>
  <conditionalFormatting sqref="C102">
    <cfRule type="expression" dxfId="291" priority="4">
      <formula>$C$102&lt;&gt;""</formula>
    </cfRule>
  </conditionalFormatting>
  <conditionalFormatting sqref="E102">
    <cfRule type="expression" dxfId="290" priority="3">
      <formula>$E$102&lt;&gt;""</formula>
    </cfRule>
  </conditionalFormatting>
  <conditionalFormatting sqref="H2">
    <cfRule type="expression" dxfId="289" priority="2">
      <formula>OR($C$100&lt;&gt;0,$D$100&lt;&gt;0,$E$100&lt;&gt;0,$F$100&lt;&gt;0,$G$100&lt;&gt;0)</formula>
    </cfRule>
  </conditionalFormatting>
  <conditionalFormatting sqref="H1">
    <cfRule type="expression" dxfId="28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EA3E5-9E54-4D04-855C-FF934802E39A}">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Input!$B$30</f>
        <v xml:space="preserve">Lamar University </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Input!$N$30</f>
        <v>2922320</v>
      </c>
      <c r="D6" s="188">
        <f>Input!$O$30</f>
        <v>10941243</v>
      </c>
      <c r="E6" s="188">
        <f>Input!$P$30</f>
        <v>0</v>
      </c>
      <c r="F6" s="189">
        <f>Input!$Q$30</f>
        <v>0</v>
      </c>
    </row>
    <row r="7" spans="1:6" ht="15.75">
      <c r="A7" s="190" t="s">
        <v>936</v>
      </c>
      <c r="B7" s="191" t="s">
        <v>938</v>
      </c>
      <c r="C7" s="192">
        <f>Input!$R$30</f>
        <v>2357</v>
      </c>
      <c r="D7" s="192">
        <f>Input!$S$30</f>
        <v>10854</v>
      </c>
      <c r="E7" s="193"/>
      <c r="F7" s="194" t="str">
        <f>Input!$T$30</f>
        <v>Unduplicated</v>
      </c>
    </row>
    <row r="8" spans="1:6" ht="15.75">
      <c r="A8" s="195" t="s">
        <v>940</v>
      </c>
      <c r="B8" s="196" t="s">
        <v>941</v>
      </c>
      <c r="C8" s="187">
        <f>Input!$U$30</f>
        <v>0</v>
      </c>
      <c r="D8" s="188">
        <f>Input!$V$30</f>
        <v>0</v>
      </c>
      <c r="E8" s="188">
        <f>Input!$W$30</f>
        <v>0</v>
      </c>
      <c r="F8" s="189">
        <f>Input!$X$30</f>
        <v>0</v>
      </c>
    </row>
    <row r="9" spans="1:6" ht="15.75">
      <c r="A9" s="190" t="s">
        <v>940</v>
      </c>
      <c r="B9" s="191" t="s">
        <v>938</v>
      </c>
      <c r="C9" s="192">
        <f>Input!$Y$30</f>
        <v>0</v>
      </c>
      <c r="D9" s="192">
        <f>Input!$Z$30</f>
        <v>0</v>
      </c>
      <c r="E9" s="193"/>
      <c r="F9" s="194">
        <f>Input!$AA$30</f>
        <v>0</v>
      </c>
    </row>
    <row r="10" spans="1:6" ht="15.75">
      <c r="A10" s="195" t="s">
        <v>942</v>
      </c>
      <c r="B10" s="196" t="s">
        <v>943</v>
      </c>
      <c r="C10" s="187">
        <f>Input!$AB$30</f>
        <v>0</v>
      </c>
      <c r="D10" s="188">
        <f>Input!$AC$30</f>
        <v>0</v>
      </c>
      <c r="E10" s="188">
        <f>Input!$AD$30</f>
        <v>0</v>
      </c>
      <c r="F10" s="189">
        <f>Input!$AE$30</f>
        <v>0</v>
      </c>
    </row>
    <row r="11" spans="1:6" ht="15.75">
      <c r="A11" s="190" t="s">
        <v>942</v>
      </c>
      <c r="B11" s="191" t="s">
        <v>938</v>
      </c>
      <c r="C11" s="192">
        <f>Input!$AF$30</f>
        <v>0</v>
      </c>
      <c r="D11" s="192">
        <f>Input!$AG$30</f>
        <v>0</v>
      </c>
      <c r="E11" s="193"/>
      <c r="F11" s="194">
        <f>Input!$AH$30</f>
        <v>0</v>
      </c>
    </row>
    <row r="12" spans="1:6" ht="31.5">
      <c r="A12" s="195" t="s">
        <v>944</v>
      </c>
      <c r="B12" s="196" t="s">
        <v>945</v>
      </c>
      <c r="C12" s="187">
        <f>Input!$AI$30</f>
        <v>0</v>
      </c>
      <c r="D12" s="188">
        <f>Input!$AJ$30</f>
        <v>0</v>
      </c>
      <c r="E12" s="188">
        <f>Input!$AK$30</f>
        <v>0</v>
      </c>
      <c r="F12" s="189">
        <f>Input!$AL$30</f>
        <v>0</v>
      </c>
    </row>
    <row r="13" spans="1:6" ht="15.75">
      <c r="A13" s="190" t="s">
        <v>944</v>
      </c>
      <c r="B13" s="191" t="s">
        <v>938</v>
      </c>
      <c r="C13" s="192">
        <f>Input!$AM$30</f>
        <v>0</v>
      </c>
      <c r="D13" s="192">
        <f>Input!$AN$30</f>
        <v>0</v>
      </c>
      <c r="E13" s="193"/>
      <c r="F13" s="194">
        <f>Input!$AO$30</f>
        <v>0</v>
      </c>
    </row>
    <row r="14" spans="1:6" ht="31.5">
      <c r="A14" s="195" t="s">
        <v>946</v>
      </c>
      <c r="B14" s="196" t="s">
        <v>947</v>
      </c>
      <c r="C14" s="187">
        <f>Input!$AP$30</f>
        <v>0</v>
      </c>
      <c r="D14" s="188">
        <f>Input!$AQ$30</f>
        <v>0</v>
      </c>
      <c r="E14" s="188">
        <f>Input!$AR$30</f>
        <v>0</v>
      </c>
      <c r="F14" s="189">
        <f>Input!$AS$30</f>
        <v>0</v>
      </c>
    </row>
    <row r="15" spans="1:6" ht="15.75">
      <c r="A15" s="190" t="s">
        <v>946</v>
      </c>
      <c r="B15" s="191" t="s">
        <v>938</v>
      </c>
      <c r="C15" s="192">
        <f>Input!$AT$30</f>
        <v>0</v>
      </c>
      <c r="D15" s="192">
        <f>Input!$AU$30</f>
        <v>0</v>
      </c>
      <c r="E15" s="193"/>
      <c r="F15" s="194">
        <f>Input!$AV$30</f>
        <v>0</v>
      </c>
    </row>
    <row r="16" spans="1:6" ht="63">
      <c r="A16" s="195" t="s">
        <v>948</v>
      </c>
      <c r="B16" s="196" t="s">
        <v>949</v>
      </c>
      <c r="C16" s="187">
        <f>Input!$AW$30</f>
        <v>0</v>
      </c>
      <c r="D16" s="188">
        <f>Input!$AX$30</f>
        <v>0</v>
      </c>
      <c r="E16" s="188">
        <f>Input!$AY$30</f>
        <v>0</v>
      </c>
      <c r="F16" s="189">
        <f>Input!$AZ$30</f>
        <v>0</v>
      </c>
    </row>
    <row r="17" spans="1:6" ht="15.75">
      <c r="A17" s="190" t="s">
        <v>948</v>
      </c>
      <c r="B17" s="191" t="s">
        <v>938</v>
      </c>
      <c r="C17" s="192">
        <f>Input!$BA$30</f>
        <v>0</v>
      </c>
      <c r="D17" s="192">
        <f>Input!$BB$30</f>
        <v>0</v>
      </c>
      <c r="E17" s="193"/>
      <c r="F17" s="194">
        <f>Input!$BC$30</f>
        <v>0</v>
      </c>
    </row>
    <row r="18" spans="1:6" ht="15.75">
      <c r="A18" s="195" t="s">
        <v>950</v>
      </c>
      <c r="B18" s="196" t="s">
        <v>951</v>
      </c>
      <c r="C18" s="187">
        <f>Input!$BD$30</f>
        <v>966332</v>
      </c>
      <c r="D18" s="188">
        <f>Input!$BE$30</f>
        <v>721720</v>
      </c>
      <c r="E18" s="188">
        <f>Input!$BF$30</f>
        <v>0</v>
      </c>
      <c r="F18" s="189">
        <f>Input!$BG$30</f>
        <v>0</v>
      </c>
    </row>
    <row r="19" spans="1:6" ht="15.75">
      <c r="A19" s="190" t="s">
        <v>950</v>
      </c>
      <c r="B19" s="191" t="s">
        <v>938</v>
      </c>
      <c r="C19" s="192">
        <f>Input!$BH$30</f>
        <v>3085</v>
      </c>
      <c r="D19" s="192">
        <f>Input!$BI$30</f>
        <v>882</v>
      </c>
      <c r="E19" s="193"/>
      <c r="F19" s="194" t="str">
        <f>Input!$BJ$30</f>
        <v>Unduplicated</v>
      </c>
    </row>
    <row r="20" spans="1:6" ht="15.75">
      <c r="A20" s="195"/>
      <c r="B20" s="197" t="s">
        <v>952</v>
      </c>
      <c r="C20" s="198">
        <f t="shared" ref="C20:E21" si="0">C18+C16+C14+C12+C10+C8+C6</f>
        <v>3888652</v>
      </c>
      <c r="D20" s="198">
        <f t="shared" si="0"/>
        <v>11662963</v>
      </c>
      <c r="E20" s="198">
        <f t="shared" si="0"/>
        <v>0</v>
      </c>
      <c r="F20" s="199"/>
    </row>
    <row r="21" spans="1:6" ht="15.75">
      <c r="A21" s="195"/>
      <c r="B21" s="200" t="s">
        <v>953</v>
      </c>
      <c r="C21" s="201">
        <f t="shared" si="0"/>
        <v>5442</v>
      </c>
      <c r="D21" s="201">
        <f t="shared" si="0"/>
        <v>11736</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Input!$BK$30</f>
        <v>0</v>
      </c>
      <c r="D24" s="188">
        <f>Input!$BL$30</f>
        <v>0</v>
      </c>
      <c r="E24" s="188">
        <f>Input!$BM$30</f>
        <v>0</v>
      </c>
      <c r="F24" s="189">
        <f>Input!$BN$30</f>
        <v>0</v>
      </c>
    </row>
    <row r="25" spans="1:6" ht="31.5">
      <c r="A25" s="195" t="s">
        <v>957</v>
      </c>
      <c r="B25" s="196" t="s">
        <v>958</v>
      </c>
      <c r="C25" s="187">
        <f>Input!$BO$30</f>
        <v>0</v>
      </c>
      <c r="D25" s="188">
        <f>Input!$BP$30</f>
        <v>30318</v>
      </c>
      <c r="E25" s="188">
        <f>Input!$BQ$30</f>
        <v>0</v>
      </c>
      <c r="F25" s="189">
        <f>Input!$BR$30</f>
        <v>0</v>
      </c>
    </row>
    <row r="26" spans="1:6" ht="47.25">
      <c r="A26" s="195" t="s">
        <v>959</v>
      </c>
      <c r="B26" s="208" t="s">
        <v>960</v>
      </c>
      <c r="C26" s="187">
        <f>Input!$BS$30</f>
        <v>119622</v>
      </c>
      <c r="D26" s="188">
        <f>Input!$BT$30</f>
        <v>326013</v>
      </c>
      <c r="E26" s="188">
        <f>Input!$BU$30</f>
        <v>0</v>
      </c>
      <c r="F26" s="189">
        <f>Input!$BV$30</f>
        <v>0</v>
      </c>
    </row>
    <row r="27" spans="1:6" ht="31.5">
      <c r="A27" s="195" t="s">
        <v>961</v>
      </c>
      <c r="B27" s="196" t="s">
        <v>962</v>
      </c>
      <c r="C27" s="187">
        <f>Input!$BW$30</f>
        <v>0</v>
      </c>
      <c r="D27" s="188">
        <f>Input!$BX$30</f>
        <v>3152</v>
      </c>
      <c r="E27" s="188">
        <f>Input!$BY$30</f>
        <v>0</v>
      </c>
      <c r="F27" s="189">
        <f>Input!$BZ$30</f>
        <v>0</v>
      </c>
    </row>
    <row r="28" spans="1:6" ht="31.5">
      <c r="A28" s="209" t="s">
        <v>963</v>
      </c>
      <c r="B28" s="210" t="s">
        <v>964</v>
      </c>
      <c r="C28" s="187">
        <f>Input!$CA$30</f>
        <v>47207</v>
      </c>
      <c r="D28" s="188">
        <f>Input!$CB$30</f>
        <v>1313738</v>
      </c>
      <c r="E28" s="188">
        <f>Input!$CC$30</f>
        <v>0</v>
      </c>
      <c r="F28" s="189">
        <f>Input!$CD$30</f>
        <v>0</v>
      </c>
    </row>
    <row r="29" spans="1:6" ht="15.75">
      <c r="A29" s="211"/>
      <c r="B29" s="212" t="s">
        <v>965</v>
      </c>
      <c r="C29" s="213">
        <f>SUM(C24:C28)</f>
        <v>166829</v>
      </c>
      <c r="D29" s="213">
        <f t="shared" ref="D29:E29" si="1">SUM(D24:D28)</f>
        <v>1673221</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Input!$CE$30</f>
        <v>58040</v>
      </c>
      <c r="D32" s="188">
        <f>Input!$CF$30</f>
        <v>71244</v>
      </c>
      <c r="E32" s="188">
        <f>Input!$CG$30</f>
        <v>0</v>
      </c>
      <c r="F32" s="189">
        <f>Input!$CH$30</f>
        <v>0</v>
      </c>
    </row>
    <row r="33" spans="1:6" ht="15.75">
      <c r="A33" s="195" t="s">
        <v>969</v>
      </c>
      <c r="B33" s="196" t="s">
        <v>1216</v>
      </c>
      <c r="C33" s="187">
        <f>Input!$CI$30</f>
        <v>98729</v>
      </c>
      <c r="D33" s="188">
        <f>Input!$CJ$30</f>
        <v>471416</v>
      </c>
      <c r="E33" s="188">
        <f>Input!$CK$30</f>
        <v>0</v>
      </c>
      <c r="F33" s="189">
        <f>Input!$CL$30</f>
        <v>0</v>
      </c>
    </row>
    <row r="34" spans="1:6" ht="31.5">
      <c r="A34" s="195" t="s">
        <v>970</v>
      </c>
      <c r="B34" s="196" t="s">
        <v>971</v>
      </c>
      <c r="C34" s="187">
        <f>Input!$CM$30</f>
        <v>50253</v>
      </c>
      <c r="D34" s="188">
        <f>Input!$CN$30</f>
        <v>640766</v>
      </c>
      <c r="E34" s="188">
        <f>Input!$CO$30</f>
        <v>0</v>
      </c>
      <c r="F34" s="189">
        <f>Input!$CP$30</f>
        <v>0</v>
      </c>
    </row>
    <row r="35" spans="1:6" ht="31.5">
      <c r="A35" s="211" t="s">
        <v>972</v>
      </c>
      <c r="B35" s="196" t="s">
        <v>973</v>
      </c>
      <c r="C35" s="187">
        <f>Input!$CQ$30</f>
        <v>0</v>
      </c>
      <c r="D35" s="188">
        <f>Input!$CR$30</f>
        <v>0</v>
      </c>
      <c r="E35" s="188">
        <f>Input!$CS$30</f>
        <v>0</v>
      </c>
      <c r="F35" s="189">
        <f>Input!$CT$30</f>
        <v>0</v>
      </c>
    </row>
    <row r="36" spans="1:6" ht="15.75">
      <c r="A36" s="211"/>
      <c r="B36" s="212" t="s">
        <v>965</v>
      </c>
      <c r="C36" s="213">
        <f>SUM(C32:C35)</f>
        <v>207022</v>
      </c>
      <c r="D36" s="213">
        <f t="shared" ref="D36:E36" si="2">SUM(D32:D35)</f>
        <v>1183426</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Input!$CU$30</f>
        <v>0</v>
      </c>
      <c r="D39" s="188">
        <f>Input!$CV$30</f>
        <v>12631035</v>
      </c>
      <c r="E39" s="188">
        <f>Input!$CW$30</f>
        <v>0</v>
      </c>
      <c r="F39" s="189">
        <f>Input!$CX$30</f>
        <v>0</v>
      </c>
    </row>
    <row r="40" spans="1:6" ht="47.25">
      <c r="A40" s="195" t="s">
        <v>977</v>
      </c>
      <c r="B40" s="196" t="s">
        <v>978</v>
      </c>
      <c r="C40" s="187">
        <f>Input!$CY$30</f>
        <v>0</v>
      </c>
      <c r="D40" s="188">
        <f>Input!$CZ$30</f>
        <v>375751</v>
      </c>
      <c r="E40" s="188">
        <f>Input!$DA$30</f>
        <v>0</v>
      </c>
      <c r="F40" s="189">
        <f>Input!$DB$30</f>
        <v>0</v>
      </c>
    </row>
    <row r="41" spans="1:6" ht="15.75">
      <c r="A41" s="209" t="s">
        <v>979</v>
      </c>
      <c r="B41" s="210" t="s">
        <v>980</v>
      </c>
      <c r="C41" s="187">
        <f>Input!$DC$30</f>
        <v>0</v>
      </c>
      <c r="D41" s="188">
        <f>Input!$DD$30</f>
        <v>0</v>
      </c>
      <c r="E41" s="188">
        <f>Input!$DE$30</f>
        <v>0</v>
      </c>
      <c r="F41" s="189">
        <f>Input!$DF$30</f>
        <v>0</v>
      </c>
    </row>
    <row r="42" spans="1:6" ht="15.75">
      <c r="A42" s="211"/>
      <c r="B42" s="212" t="s">
        <v>965</v>
      </c>
      <c r="C42" s="213">
        <f>SUM(C39:C41)</f>
        <v>0</v>
      </c>
      <c r="D42" s="213">
        <f t="shared" ref="D42:E42" si="3">SUM(D39:D41)</f>
        <v>13006786</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Input!$DG$30</f>
        <v>0</v>
      </c>
      <c r="D45" s="188">
        <f>Input!$DH$30</f>
        <v>0</v>
      </c>
      <c r="E45" s="188">
        <f>Input!$DI$30</f>
        <v>0</v>
      </c>
      <c r="F45" s="189">
        <f>Input!$DJ$30</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Input!$DK$30</f>
        <v>0</v>
      </c>
      <c r="D48" s="188">
        <f>Input!$DL$30</f>
        <v>0</v>
      </c>
      <c r="E48" s="188">
        <f>Input!$DM$30</f>
        <v>0</v>
      </c>
      <c r="F48" s="189">
        <f>Input!$DN$30</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Input!$DO$30</f>
        <v>0</v>
      </c>
      <c r="D52" s="188">
        <f>Input!$DP$30</f>
        <v>0</v>
      </c>
      <c r="E52" s="188">
        <f>Input!$DQ$30</f>
        <v>0</v>
      </c>
      <c r="F52" s="189">
        <f>Input!$DR$30</f>
        <v>0</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Input!$DS$30</f>
        <v>0</v>
      </c>
      <c r="D55" s="188">
        <f>Input!$DT$30</f>
        <v>823913</v>
      </c>
      <c r="E55" s="188">
        <f>Input!$DU$30</f>
        <v>0</v>
      </c>
      <c r="F55" s="189">
        <f>Input!$DV$30</f>
        <v>0</v>
      </c>
    </row>
    <row r="56" spans="1:6" ht="15.75">
      <c r="A56" s="308" t="s">
        <v>986</v>
      </c>
      <c r="B56" s="191" t="s">
        <v>990</v>
      </c>
      <c r="C56" s="192">
        <f>Input!$DW$30</f>
        <v>0</v>
      </c>
      <c r="D56" s="192">
        <f>Input!$DX$30</f>
        <v>199</v>
      </c>
      <c r="E56" s="193"/>
      <c r="F56" s="194" t="str">
        <f>Input!$DY$30</f>
        <v>Unduplicated</v>
      </c>
    </row>
    <row r="57" spans="1:6" ht="31.5">
      <c r="A57" s="305" t="s">
        <v>1213</v>
      </c>
      <c r="B57" s="210" t="s">
        <v>991</v>
      </c>
      <c r="C57" s="187">
        <f>Input!$DZ$30</f>
        <v>0</v>
      </c>
      <c r="D57" s="188">
        <f>Input!$EA$30</f>
        <v>797108</v>
      </c>
      <c r="E57" s="188">
        <f>Input!$EB$30</f>
        <v>0</v>
      </c>
      <c r="F57" s="189">
        <f>Input!$EC$30</f>
        <v>0</v>
      </c>
    </row>
    <row r="58" spans="1:6" ht="15.75">
      <c r="A58" s="308" t="s">
        <v>1213</v>
      </c>
      <c r="B58" s="191" t="s">
        <v>990</v>
      </c>
      <c r="C58" s="192">
        <f>Input!$ED$30</f>
        <v>0</v>
      </c>
      <c r="D58" s="192">
        <f>Input!$EE$30</f>
        <v>390</v>
      </c>
      <c r="E58" s="193"/>
      <c r="F58" s="194" t="str">
        <f>Input!$EF$30</f>
        <v>Unduplicated</v>
      </c>
    </row>
    <row r="59" spans="1:6" ht="31.5">
      <c r="A59" s="305" t="s">
        <v>1214</v>
      </c>
      <c r="B59" s="210" t="s">
        <v>992</v>
      </c>
      <c r="C59" s="187">
        <f>Input!$EG$30</f>
        <v>0</v>
      </c>
      <c r="D59" s="188">
        <f>Input!$EH$30</f>
        <v>8792</v>
      </c>
      <c r="E59" s="188">
        <f>Input!$EI$30</f>
        <v>0</v>
      </c>
      <c r="F59" s="189">
        <f>Input!$EJ$30</f>
        <v>0</v>
      </c>
    </row>
    <row r="60" spans="1:6" ht="15.75">
      <c r="A60" s="308" t="s">
        <v>1214</v>
      </c>
      <c r="B60" s="191" t="s">
        <v>990</v>
      </c>
      <c r="C60" s="192">
        <f>Input!$EK$30</f>
        <v>0</v>
      </c>
      <c r="D60" s="192">
        <f>Input!$EL$30</f>
        <v>5</v>
      </c>
      <c r="E60" s="193"/>
      <c r="F60" s="194" t="str">
        <f>Input!$EM$30</f>
        <v>Unduplicated</v>
      </c>
    </row>
    <row r="61" spans="1:6" ht="15.75">
      <c r="A61" s="305"/>
      <c r="B61" s="197" t="s">
        <v>952</v>
      </c>
      <c r="C61" s="198">
        <f>C59+C57+C55</f>
        <v>0</v>
      </c>
      <c r="D61" s="198">
        <f t="shared" ref="D61:E62" si="4">D59+D57+D55</f>
        <v>1629813</v>
      </c>
      <c r="E61" s="198">
        <f t="shared" si="4"/>
        <v>0</v>
      </c>
      <c r="F61" s="189"/>
    </row>
    <row r="62" spans="1:6" ht="15.75">
      <c r="A62" s="308"/>
      <c r="B62" s="191" t="s">
        <v>953</v>
      </c>
      <c r="C62" s="219">
        <f>C60+C58+C56</f>
        <v>0</v>
      </c>
      <c r="D62" s="219">
        <f t="shared" si="4"/>
        <v>594</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Input!$EN$30</f>
        <v>0</v>
      </c>
      <c r="D65" s="187">
        <f>Input!$EO$30</f>
        <v>0</v>
      </c>
      <c r="E65" s="187">
        <f>Input!$EP$30</f>
        <v>0</v>
      </c>
      <c r="F65" s="189">
        <f>Input!$EQ$30</f>
        <v>0</v>
      </c>
    </row>
    <row r="66" spans="1:6" ht="15.75">
      <c r="A66" s="202"/>
      <c r="B66" s="215"/>
      <c r="C66" s="220"/>
      <c r="D66" s="221"/>
      <c r="E66" s="222"/>
      <c r="F66" s="199"/>
    </row>
    <row r="67" spans="1:6" ht="15.75">
      <c r="A67" s="195"/>
      <c r="B67" s="223" t="s">
        <v>995</v>
      </c>
      <c r="C67" s="224">
        <f>C65+C61+C52+C49+C45+C42+C36+C29+C20</f>
        <v>4262503</v>
      </c>
      <c r="D67" s="224">
        <f t="shared" ref="D67:E67" si="5">D65+D61+D52+D49+D45+D42+D36+D29+D20</f>
        <v>29156209</v>
      </c>
      <c r="E67" s="224">
        <f t="shared" si="5"/>
        <v>0</v>
      </c>
      <c r="F67" s="225"/>
    </row>
    <row r="68" spans="1:6" ht="15.75">
      <c r="A68" s="195"/>
      <c r="B68" s="223" t="s">
        <v>996</v>
      </c>
      <c r="C68" s="224">
        <f>C62+C21</f>
        <v>5442</v>
      </c>
      <c r="D68" s="224">
        <f>D62+D21</f>
        <v>12330</v>
      </c>
      <c r="E68" s="224"/>
      <c r="F68" s="225"/>
    </row>
    <row r="69" spans="1:6" ht="15.75">
      <c r="A69" s="226"/>
      <c r="B69" s="227"/>
      <c r="C69" s="228"/>
      <c r="D69" s="228"/>
      <c r="E69" s="228"/>
      <c r="F69" s="206"/>
    </row>
    <row r="70" spans="1:6" s="205" customFormat="1" ht="15.75">
      <c r="B70" s="229" t="s">
        <v>997</v>
      </c>
      <c r="C70" s="230">
        <f>'LU Fed'!D97</f>
        <v>4262503</v>
      </c>
      <c r="D70" s="231">
        <f>'LU Fed'!F97</f>
        <v>29156209</v>
      </c>
      <c r="E70" s="231">
        <f>'LU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4262503</v>
      </c>
      <c r="D76" s="235">
        <f>SUM(D6,D8,D10,D12,D14,D16,D18,)+SUM(D24:D28)+SUM(D32:D35)+SUM(D39:D41)+D45+D48+D52+SUM(D55,D57,D59)+D65</f>
        <v>29156209</v>
      </c>
      <c r="E76" s="235">
        <f>SUM(E6,E8,E10,E12,E14,E16,E18,)+SUM(E24:E28)+SUM(E32:E35)+SUM(E39:E41)+E45+E48+E52+SUM(E55,E57,E59)+E65</f>
        <v>0</v>
      </c>
      <c r="F76" s="206"/>
    </row>
    <row r="77" spans="1:6" s="205" customFormat="1" ht="15.75">
      <c r="B77" s="232" t="s">
        <v>1001</v>
      </c>
      <c r="C77" s="236">
        <f>SUM(C7,C9,C11,C13,C15,C17,C19)+SUM(C56,C58,C60)</f>
        <v>5442</v>
      </c>
      <c r="D77" s="236">
        <f>SUM(D7,D9,D11,D13,D15,D17,D19)+SUM(D56,D58,D60)</f>
        <v>12330</v>
      </c>
      <c r="E77" s="217"/>
      <c r="F77" s="206"/>
    </row>
    <row r="78" spans="1:6" s="205" customFormat="1" ht="15.75">
      <c r="B78" s="232"/>
      <c r="C78" s="235">
        <f>SUM(C76:C77)</f>
        <v>4267945</v>
      </c>
      <c r="D78" s="235">
        <f>SUM(D76:D77)</f>
        <v>29168539</v>
      </c>
      <c r="E78" s="235">
        <f>SUM(E76:E77)</f>
        <v>0</v>
      </c>
      <c r="F78" s="206"/>
    </row>
    <row r="79" spans="1:6" s="205" customFormat="1" ht="15.75">
      <c r="B79" s="232"/>
      <c r="C79" s="204"/>
      <c r="F79" s="206"/>
    </row>
    <row r="80" spans="1:6" s="205" customFormat="1" ht="15.75">
      <c r="B80" s="232"/>
      <c r="C80" s="204"/>
      <c r="D80" s="237">
        <f>D78+C78+E78</f>
        <v>33436484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287" priority="10">
      <formula>$C$71&lt;&gt;0</formula>
    </cfRule>
  </conditionalFormatting>
  <conditionalFormatting sqref="D71">
    <cfRule type="expression" dxfId="286" priority="8">
      <formula>$D$71&lt;&gt;0</formula>
    </cfRule>
  </conditionalFormatting>
  <conditionalFormatting sqref="E71">
    <cfRule type="expression" dxfId="285" priority="7">
      <formula>$E$71&lt;&gt;0</formula>
    </cfRule>
  </conditionalFormatting>
  <conditionalFormatting sqref="C73">
    <cfRule type="expression" dxfId="284" priority="5">
      <formula>$C$73&lt;&gt;""</formula>
    </cfRule>
  </conditionalFormatting>
  <conditionalFormatting sqref="D73">
    <cfRule type="expression" dxfId="283" priority="4">
      <formula>$D$73&lt;&gt;""</formula>
    </cfRule>
  </conditionalFormatting>
  <conditionalFormatting sqref="E73">
    <cfRule type="expression" dxfId="282" priority="3">
      <formula>$E$73&lt;&gt;""</formula>
    </cfRule>
  </conditionalFormatting>
  <conditionalFormatting sqref="F2">
    <cfRule type="expression" dxfId="281" priority="2">
      <formula>OR($C$71&lt;&gt;0,$D$71&lt;&gt;0,$E$71&lt;&gt;0)</formula>
    </cfRule>
  </conditionalFormatting>
  <conditionalFormatting sqref="F1">
    <cfRule type="expression" dxfId="28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4B1EC-0C04-40D8-A563-DCDC1C9B17E0}">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Input!$B$30</f>
        <v xml:space="preserve">Lamar University </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Input!$EU$30</f>
        <v>3524387</v>
      </c>
      <c r="D5" s="247">
        <f>Input!$EV$30</f>
        <v>2922320</v>
      </c>
      <c r="E5" s="247">
        <f>Input!$EW$30</f>
        <v>0</v>
      </c>
      <c r="F5" s="247">
        <f>Input!$EX$30</f>
        <v>602067</v>
      </c>
      <c r="G5" s="247">
        <f>Input!$EY$30</f>
        <v>0</v>
      </c>
      <c r="H5" s="248">
        <f>Input!$EZ$30</f>
        <v>0</v>
      </c>
    </row>
    <row r="6" spans="1:50">
      <c r="A6" s="245" t="s">
        <v>1008</v>
      </c>
      <c r="B6" s="246" t="s">
        <v>1010</v>
      </c>
      <c r="C6" s="247">
        <f>Input!$FA$30</f>
        <v>3524387</v>
      </c>
      <c r="D6" s="247">
        <f>Input!$FB$30</f>
        <v>1340183</v>
      </c>
      <c r="E6" s="247">
        <f>Input!$FC$30</f>
        <v>0</v>
      </c>
      <c r="F6" s="247">
        <f>Input!$FD$30</f>
        <v>2184207</v>
      </c>
      <c r="G6" s="247">
        <f>Input!$FE$30</f>
        <v>0</v>
      </c>
      <c r="H6" s="248">
        <f>Input!$FF$30</f>
        <v>0</v>
      </c>
    </row>
    <row r="7" spans="1:50">
      <c r="A7" s="245" t="s">
        <v>1008</v>
      </c>
      <c r="B7" s="246" t="s">
        <v>1011</v>
      </c>
      <c r="C7" s="247">
        <f>Input!$FG$30</f>
        <v>0</v>
      </c>
      <c r="D7" s="247">
        <f>Input!$FH$30</f>
        <v>0</v>
      </c>
      <c r="E7" s="247">
        <f>Input!$FI$30</f>
        <v>0</v>
      </c>
      <c r="F7" s="247">
        <f>Input!$FJ$30</f>
        <v>0</v>
      </c>
      <c r="G7" s="247">
        <f>Input!$FK$30</f>
        <v>0</v>
      </c>
      <c r="H7" s="248">
        <f>Input!$FL$30</f>
        <v>0</v>
      </c>
    </row>
    <row r="8" spans="1:50">
      <c r="A8" s="245" t="s">
        <v>1008</v>
      </c>
      <c r="B8" s="246" t="s">
        <v>1012</v>
      </c>
      <c r="C8" s="247">
        <f>Input!$FM$30</f>
        <v>0</v>
      </c>
      <c r="D8" s="247">
        <f>Input!$FN$30</f>
        <v>0</v>
      </c>
      <c r="E8" s="247">
        <f>Input!$FO$30</f>
        <v>0</v>
      </c>
      <c r="F8" s="247">
        <f>Input!$FP$30</f>
        <v>0</v>
      </c>
      <c r="G8" s="247">
        <f>Input!$FQ$30</f>
        <v>0</v>
      </c>
      <c r="H8" s="248">
        <f>Input!$FR$30</f>
        <v>0</v>
      </c>
    </row>
    <row r="9" spans="1:50">
      <c r="A9" s="245" t="s">
        <v>1008</v>
      </c>
      <c r="B9" s="246" t="s">
        <v>1013</v>
      </c>
      <c r="C9" s="247">
        <f>Input!$FS$30</f>
        <v>0</v>
      </c>
      <c r="D9" s="247">
        <f>Input!$FT$30</f>
        <v>0</v>
      </c>
      <c r="E9" s="247">
        <f>Input!$FU$30</f>
        <v>0</v>
      </c>
      <c r="F9" s="247">
        <f>Input!$FV$30</f>
        <v>0</v>
      </c>
      <c r="G9" s="247">
        <f>Input!$FW$30</f>
        <v>0</v>
      </c>
      <c r="H9" s="248">
        <f>Input!$FX$30</f>
        <v>0</v>
      </c>
    </row>
    <row r="10" spans="1:50">
      <c r="A10" s="245" t="s">
        <v>1008</v>
      </c>
      <c r="B10" s="246" t="s">
        <v>1014</v>
      </c>
      <c r="C10" s="247">
        <f>Input!$FY$30</f>
        <v>345068</v>
      </c>
      <c r="D10" s="247">
        <f>Input!$FZ$30</f>
        <v>0</v>
      </c>
      <c r="E10" s="247">
        <f>Input!$GA$30</f>
        <v>3999</v>
      </c>
      <c r="F10" s="247">
        <f>Input!$GB$30</f>
        <v>348917</v>
      </c>
      <c r="G10" s="247">
        <f>Input!$GC$30</f>
        <v>0</v>
      </c>
      <c r="H10" s="248">
        <f>Input!$GD$30</f>
        <v>0</v>
      </c>
    </row>
    <row r="11" spans="1:50">
      <c r="A11" s="245" t="s">
        <v>1008</v>
      </c>
      <c r="B11" s="246" t="s">
        <v>1015</v>
      </c>
      <c r="C11" s="247">
        <f>Input!$GE$30</f>
        <v>0</v>
      </c>
      <c r="D11" s="247">
        <f>Input!$GF$30</f>
        <v>0</v>
      </c>
      <c r="E11" s="247">
        <f>Input!$GG$30</f>
        <v>0</v>
      </c>
      <c r="F11" s="247">
        <f>Input!$GH$30</f>
        <v>0</v>
      </c>
      <c r="G11" s="247">
        <f>Input!$GI$30</f>
        <v>0</v>
      </c>
      <c r="H11" s="248">
        <f>Input!$GJ$30</f>
        <v>0</v>
      </c>
    </row>
    <row r="12" spans="1:50" ht="30">
      <c r="A12" s="245" t="s">
        <v>1008</v>
      </c>
      <c r="B12" s="246" t="s">
        <v>1016</v>
      </c>
      <c r="C12" s="247">
        <f>Input!$GK$30</f>
        <v>0</v>
      </c>
      <c r="D12" s="247">
        <f>Input!$GL$30</f>
        <v>0</v>
      </c>
      <c r="E12" s="247">
        <f>Input!$GM$30</f>
        <v>0</v>
      </c>
      <c r="F12" s="247">
        <f>Input!$GN$30</f>
        <v>0</v>
      </c>
      <c r="G12" s="247">
        <f>Input!$GO$30</f>
        <v>0</v>
      </c>
      <c r="H12" s="248">
        <f>Input!$GP$30</f>
        <v>0</v>
      </c>
    </row>
    <row r="13" spans="1:50">
      <c r="A13" s="245" t="s">
        <v>1008</v>
      </c>
      <c r="B13" s="246" t="s">
        <v>1017</v>
      </c>
      <c r="C13" s="247">
        <f>Input!$GQ$30</f>
        <v>0</v>
      </c>
      <c r="D13" s="247">
        <f>Input!$GR$30</f>
        <v>0</v>
      </c>
      <c r="E13" s="247">
        <f>Input!$GS$30</f>
        <v>0</v>
      </c>
      <c r="F13" s="247">
        <f>Input!$GT$30</f>
        <v>0</v>
      </c>
      <c r="G13" s="247">
        <f>Input!$GU$30</f>
        <v>0</v>
      </c>
      <c r="H13" s="248">
        <f>Input!$GV$30</f>
        <v>0</v>
      </c>
    </row>
    <row r="14" spans="1:50">
      <c r="A14" s="245" t="s">
        <v>1008</v>
      </c>
      <c r="B14" s="246" t="s">
        <v>1018</v>
      </c>
      <c r="C14" s="247">
        <f>Input!$GW$30</f>
        <v>0</v>
      </c>
      <c r="D14" s="247">
        <f>Input!$GX$30</f>
        <v>0</v>
      </c>
      <c r="E14" s="247">
        <f>Input!$GY$30</f>
        <v>2221021</v>
      </c>
      <c r="F14" s="247">
        <f>Input!$GZ$30</f>
        <v>1629813</v>
      </c>
      <c r="G14" s="247">
        <f>Input!$HA$30</f>
        <v>0</v>
      </c>
      <c r="H14" s="248">
        <f>Input!$HB$30</f>
        <v>0</v>
      </c>
    </row>
    <row r="15" spans="1:50">
      <c r="A15" s="245" t="s">
        <v>1008</v>
      </c>
      <c r="B15" s="249">
        <f>Input!$HC$30</f>
        <v>0</v>
      </c>
      <c r="C15" s="247">
        <f>Input!$HD$30</f>
        <v>0</v>
      </c>
      <c r="D15" s="247">
        <f>Input!$HE$30</f>
        <v>0</v>
      </c>
      <c r="E15" s="247">
        <f>Input!$HF$30</f>
        <v>0</v>
      </c>
      <c r="F15" s="247">
        <f>Input!$HG$30</f>
        <v>0</v>
      </c>
      <c r="G15" s="247">
        <f>Input!$HH$30</f>
        <v>0</v>
      </c>
      <c r="H15" s="248">
        <f>Input!$HI$30</f>
        <v>0</v>
      </c>
    </row>
    <row r="16" spans="1:50">
      <c r="A16" s="245" t="s">
        <v>1008</v>
      </c>
      <c r="B16" s="249">
        <f>Input!$HJ$30</f>
        <v>0</v>
      </c>
      <c r="C16" s="247">
        <f>Input!$HK$30</f>
        <v>0</v>
      </c>
      <c r="D16" s="247">
        <f>Input!$HL$30</f>
        <v>0</v>
      </c>
      <c r="E16" s="247">
        <f>Input!$HM$30</f>
        <v>0</v>
      </c>
      <c r="F16" s="247">
        <f>Input!$HN$30</f>
        <v>0</v>
      </c>
      <c r="G16" s="247">
        <f>Input!$HO$30</f>
        <v>0</v>
      </c>
      <c r="H16" s="248">
        <f>Input!$HP$30</f>
        <v>0</v>
      </c>
    </row>
    <row r="17" spans="1:50">
      <c r="A17" s="245" t="s">
        <v>1008</v>
      </c>
      <c r="B17" s="249">
        <f>Input!$HQ$30</f>
        <v>0</v>
      </c>
      <c r="C17" s="247">
        <f>Input!$HR$30</f>
        <v>0</v>
      </c>
      <c r="D17" s="247">
        <f>Input!$HS$30</f>
        <v>0</v>
      </c>
      <c r="E17" s="247">
        <f>Input!$HT$30</f>
        <v>0</v>
      </c>
      <c r="F17" s="247">
        <f>Input!$HU$30</f>
        <v>0</v>
      </c>
      <c r="G17" s="247">
        <f>Input!$HV$30</f>
        <v>0</v>
      </c>
      <c r="H17" s="248">
        <f>Input!$HW$30</f>
        <v>0</v>
      </c>
    </row>
    <row r="18" spans="1:50">
      <c r="A18" s="245" t="s">
        <v>1008</v>
      </c>
      <c r="B18" s="246" t="s">
        <v>1019</v>
      </c>
      <c r="C18" s="247">
        <f>Input!$HX$30</f>
        <v>0</v>
      </c>
      <c r="D18" s="247">
        <f>Input!$HY$30</f>
        <v>0</v>
      </c>
      <c r="E18" s="247">
        <f>Input!$HZ$30</f>
        <v>0</v>
      </c>
      <c r="F18" s="247">
        <f>Input!$IA$30</f>
        <v>0</v>
      </c>
      <c r="G18" s="247">
        <f>Input!$IB$30</f>
        <v>0</v>
      </c>
      <c r="H18" s="248">
        <f>Input!$IC$30</f>
        <v>0</v>
      </c>
    </row>
    <row r="19" spans="1:50" s="254" customFormat="1">
      <c r="A19" s="241" t="s">
        <v>1008</v>
      </c>
      <c r="B19" s="250" t="s">
        <v>1020</v>
      </c>
      <c r="C19" s="251">
        <f>SUM(C5:C18)</f>
        <v>7393842</v>
      </c>
      <c r="D19" s="251">
        <f t="shared" ref="D19:G19" si="0">SUM(D5:D18)</f>
        <v>4262503</v>
      </c>
      <c r="E19" s="251">
        <f t="shared" si="0"/>
        <v>2225020</v>
      </c>
      <c r="F19" s="251">
        <f t="shared" si="0"/>
        <v>4765004</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Input!$ID$30</f>
        <v>0</v>
      </c>
      <c r="D21" s="247">
        <f>Input!$IE$30</f>
        <v>0</v>
      </c>
      <c r="E21" s="247">
        <f>Input!$IF$30</f>
        <v>3524387</v>
      </c>
      <c r="F21" s="247">
        <f>Input!$IG$30</f>
        <v>3355238</v>
      </c>
      <c r="G21" s="247">
        <f>Input!$IH$30</f>
        <v>0</v>
      </c>
      <c r="H21" s="248">
        <f>Input!$II$30</f>
        <v>0</v>
      </c>
    </row>
    <row r="22" spans="1:50">
      <c r="A22" s="245" t="s">
        <v>1021</v>
      </c>
      <c r="B22" s="246" t="s">
        <v>1010</v>
      </c>
      <c r="C22" s="247">
        <f>Input!$IJ$30</f>
        <v>0</v>
      </c>
      <c r="D22" s="247">
        <f>Input!$IK$30</f>
        <v>0</v>
      </c>
      <c r="E22" s="247">
        <f>Input!$IL$30</f>
        <v>9353709</v>
      </c>
      <c r="F22" s="247">
        <f>Input!$IM$30</f>
        <v>8987886</v>
      </c>
      <c r="G22" s="247">
        <f>Input!$IN$30</f>
        <v>0</v>
      </c>
      <c r="H22" s="248">
        <f>Input!$IO$30</f>
        <v>0</v>
      </c>
    </row>
    <row r="23" spans="1:50">
      <c r="A23" s="245" t="s">
        <v>1021</v>
      </c>
      <c r="B23" s="246" t="s">
        <v>1011</v>
      </c>
      <c r="C23" s="247">
        <f>Input!$IP$30</f>
        <v>0</v>
      </c>
      <c r="D23" s="247">
        <f>Input!$IQ$30</f>
        <v>0</v>
      </c>
      <c r="E23" s="247">
        <f>Input!$IR$30</f>
        <v>0</v>
      </c>
      <c r="F23" s="247">
        <f>Input!$IS$30</f>
        <v>0</v>
      </c>
      <c r="G23" s="247">
        <f>Input!$IT$30</f>
        <v>0</v>
      </c>
      <c r="H23" s="248">
        <f>Input!$IU$30</f>
        <v>0</v>
      </c>
    </row>
    <row r="24" spans="1:50">
      <c r="A24" s="245" t="s">
        <v>1021</v>
      </c>
      <c r="B24" s="246" t="s">
        <v>1012</v>
      </c>
      <c r="C24" s="247">
        <f>Input!$IV$30</f>
        <v>0</v>
      </c>
      <c r="D24" s="247">
        <f>Input!$IW$30</f>
        <v>0</v>
      </c>
      <c r="E24" s="247">
        <f>Input!$IX$30</f>
        <v>0</v>
      </c>
      <c r="F24" s="247">
        <f>Input!$IY$30</f>
        <v>0</v>
      </c>
      <c r="G24" s="247">
        <f>Input!$IZ$30</f>
        <v>0</v>
      </c>
      <c r="H24" s="248">
        <f>Input!$JA$30</f>
        <v>0</v>
      </c>
    </row>
    <row r="25" spans="1:50">
      <c r="A25" s="245" t="s">
        <v>1021</v>
      </c>
      <c r="B25" s="246" t="s">
        <v>1013</v>
      </c>
      <c r="C25" s="247">
        <f>Input!$JB$30</f>
        <v>0</v>
      </c>
      <c r="D25" s="247">
        <f>Input!$JC$30</f>
        <v>0</v>
      </c>
      <c r="E25" s="247">
        <f>Input!$JD$30</f>
        <v>0</v>
      </c>
      <c r="F25" s="247">
        <f>Input!$JE$30</f>
        <v>0</v>
      </c>
      <c r="G25" s="247">
        <f>Input!$JF$30</f>
        <v>0</v>
      </c>
      <c r="H25" s="248">
        <f>Input!$JG$30</f>
        <v>0</v>
      </c>
    </row>
    <row r="26" spans="1:50">
      <c r="A26" s="245" t="s">
        <v>1021</v>
      </c>
      <c r="B26" s="246" t="s">
        <v>1014</v>
      </c>
      <c r="C26" s="247">
        <f>Input!$JH$30</f>
        <v>0</v>
      </c>
      <c r="D26" s="247">
        <f>Input!$JI$30</f>
        <v>0</v>
      </c>
      <c r="E26" s="247">
        <f>Input!$JJ$30</f>
        <v>537637</v>
      </c>
      <c r="F26" s="247">
        <f>Input!$JK$30</f>
        <v>26834</v>
      </c>
      <c r="G26" s="247">
        <f>Input!$JL$30</f>
        <v>0</v>
      </c>
      <c r="H26" s="248">
        <f>Input!$JM$30</f>
        <v>0</v>
      </c>
    </row>
    <row r="27" spans="1:50">
      <c r="A27" s="245" t="s">
        <v>1021</v>
      </c>
      <c r="B27" s="246" t="s">
        <v>1023</v>
      </c>
      <c r="C27" s="247">
        <f>Input!$JN$30</f>
        <v>0</v>
      </c>
      <c r="D27" s="247">
        <f>Input!$JO$30</f>
        <v>0</v>
      </c>
      <c r="E27" s="247">
        <f>Input!$JP$30</f>
        <v>0</v>
      </c>
      <c r="F27" s="247">
        <f>Input!$JQ$30</f>
        <v>0</v>
      </c>
      <c r="G27" s="247">
        <f>Input!$JR$30</f>
        <v>0</v>
      </c>
      <c r="H27" s="248">
        <f>Input!$JS$30</f>
        <v>0</v>
      </c>
    </row>
    <row r="28" spans="1:50" ht="30">
      <c r="A28" s="245" t="s">
        <v>1021</v>
      </c>
      <c r="B28" s="246" t="s">
        <v>1024</v>
      </c>
      <c r="C28" s="247">
        <f>Input!$JT$30</f>
        <v>0</v>
      </c>
      <c r="D28" s="247">
        <f>Input!$JU$30</f>
        <v>0</v>
      </c>
      <c r="E28" s="247">
        <f>Input!$JV$30</f>
        <v>0</v>
      </c>
      <c r="F28" s="247">
        <f>Input!$JW$30</f>
        <v>0</v>
      </c>
      <c r="G28" s="247">
        <f>Input!$JX$30</f>
        <v>0</v>
      </c>
      <c r="H28" s="248">
        <f>Input!$JY$30</f>
        <v>0</v>
      </c>
    </row>
    <row r="29" spans="1:50">
      <c r="A29" s="245" t="s">
        <v>1021</v>
      </c>
      <c r="B29" s="246" t="s">
        <v>1025</v>
      </c>
      <c r="C29" s="247">
        <f>Input!$JZ$30</f>
        <v>0</v>
      </c>
      <c r="D29" s="247">
        <f>Input!$KA$30</f>
        <v>0</v>
      </c>
      <c r="E29" s="247">
        <f>Input!$KB$30</f>
        <v>0</v>
      </c>
      <c r="F29" s="247">
        <f>Input!$KC$30</f>
        <v>0</v>
      </c>
      <c r="G29" s="247">
        <f>Input!$KD$30</f>
        <v>0</v>
      </c>
      <c r="H29" s="248">
        <f>Input!$KE$30</f>
        <v>0</v>
      </c>
    </row>
    <row r="30" spans="1:50">
      <c r="A30" s="245" t="s">
        <v>1021</v>
      </c>
      <c r="B30" s="249">
        <f>Input!$KF$30</f>
        <v>0</v>
      </c>
      <c r="C30" s="247">
        <f>Input!$KG$30</f>
        <v>0</v>
      </c>
      <c r="D30" s="247">
        <f>Input!$KH$30</f>
        <v>0</v>
      </c>
      <c r="E30" s="247">
        <f>Input!$KI$30</f>
        <v>0</v>
      </c>
      <c r="F30" s="247">
        <f>Input!$KJ$30</f>
        <v>0</v>
      </c>
      <c r="G30" s="247">
        <f>Input!$KK$30</f>
        <v>0</v>
      </c>
      <c r="H30" s="248">
        <f>Input!$KL$30</f>
        <v>0</v>
      </c>
    </row>
    <row r="31" spans="1:50">
      <c r="A31" s="245" t="s">
        <v>1021</v>
      </c>
      <c r="B31" s="249">
        <f>Input!$KM$30</f>
        <v>0</v>
      </c>
      <c r="C31" s="247">
        <f>Input!$KN$30</f>
        <v>0</v>
      </c>
      <c r="D31" s="247">
        <f>Input!$KO$30</f>
        <v>0</v>
      </c>
      <c r="E31" s="247">
        <f>Input!$KP$30</f>
        <v>0</v>
      </c>
      <c r="F31" s="247">
        <f>Input!$KQ$30</f>
        <v>0</v>
      </c>
      <c r="G31" s="247">
        <f>Input!$KR$30</f>
        <v>0</v>
      </c>
      <c r="H31" s="248">
        <f>Input!$KS$30</f>
        <v>0</v>
      </c>
    </row>
    <row r="32" spans="1:50">
      <c r="A32" s="245" t="s">
        <v>1021</v>
      </c>
      <c r="B32" s="249">
        <f>Input!$KT$30</f>
        <v>0</v>
      </c>
      <c r="C32" s="247">
        <f>Input!$KU$30</f>
        <v>0</v>
      </c>
      <c r="D32" s="247">
        <f>Input!$KV$30</f>
        <v>0</v>
      </c>
      <c r="E32" s="247">
        <f>Input!$KW$30</f>
        <v>0</v>
      </c>
      <c r="F32" s="247">
        <f>Input!$KX$30</f>
        <v>0</v>
      </c>
      <c r="G32" s="247">
        <f>Input!$KY$30</f>
        <v>0</v>
      </c>
      <c r="H32" s="248">
        <f>Input!$KZ$30</f>
        <v>0</v>
      </c>
    </row>
    <row r="33" spans="1:50">
      <c r="A33" s="245" t="s">
        <v>1021</v>
      </c>
      <c r="B33" s="246" t="s">
        <v>1019</v>
      </c>
      <c r="C33" s="247">
        <f>Input!$LA$30</f>
        <v>0</v>
      </c>
      <c r="D33" s="247">
        <f>Input!$LB$30</f>
        <v>0</v>
      </c>
      <c r="E33" s="247">
        <f>Input!$LC$30</f>
        <v>0</v>
      </c>
      <c r="F33" s="247">
        <f>Input!$LD$30</f>
        <v>0</v>
      </c>
      <c r="G33" s="247">
        <f>Input!$LE$30</f>
        <v>0</v>
      </c>
      <c r="H33" s="248">
        <f>Input!$LF$30</f>
        <v>0</v>
      </c>
    </row>
    <row r="34" spans="1:50" s="257" customFormat="1">
      <c r="A34" s="241" t="s">
        <v>1021</v>
      </c>
      <c r="B34" s="250" t="s">
        <v>1026</v>
      </c>
      <c r="C34" s="251">
        <f>SUM(C21:C33)</f>
        <v>0</v>
      </c>
      <c r="D34" s="251">
        <f t="shared" ref="D34:G34" si="1">SUM(D21:D33)</f>
        <v>0</v>
      </c>
      <c r="E34" s="251">
        <f t="shared" si="1"/>
        <v>13415733</v>
      </c>
      <c r="F34" s="251">
        <f t="shared" si="1"/>
        <v>12369958</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Input!$LG$30</f>
        <v>0</v>
      </c>
      <c r="D36" s="247">
        <f>Input!$LH$30</f>
        <v>0</v>
      </c>
      <c r="E36" s="247">
        <f>Input!$LI$30</f>
        <v>11380397</v>
      </c>
      <c r="F36" s="247">
        <f>Input!$LJ$30</f>
        <v>6983937</v>
      </c>
      <c r="G36" s="247">
        <f>Input!$LK$30</f>
        <v>0</v>
      </c>
      <c r="H36" s="248">
        <f>Input!$LL$30</f>
        <v>0</v>
      </c>
    </row>
    <row r="37" spans="1:50">
      <c r="A37" s="245" t="s">
        <v>1027</v>
      </c>
      <c r="B37" s="246" t="s">
        <v>1010</v>
      </c>
      <c r="C37" s="247">
        <f>Input!$LM$30</f>
        <v>0</v>
      </c>
      <c r="D37" s="247">
        <f>Input!$LN$30</f>
        <v>0</v>
      </c>
      <c r="E37" s="247">
        <f>Input!$LO$30</f>
        <v>10363762</v>
      </c>
      <c r="F37" s="247">
        <f>Input!$LP$30</f>
        <v>5037310</v>
      </c>
      <c r="G37" s="247">
        <f>Input!$LQ$30</f>
        <v>0</v>
      </c>
      <c r="H37" s="248">
        <f>Input!$LR$30</f>
        <v>0</v>
      </c>
    </row>
    <row r="38" spans="1:50">
      <c r="A38" s="245" t="s">
        <v>1027</v>
      </c>
      <c r="B38" s="246" t="s">
        <v>1011</v>
      </c>
      <c r="C38" s="247">
        <f>Input!$LS$30</f>
        <v>0</v>
      </c>
      <c r="D38" s="247">
        <f>Input!$LT$30</f>
        <v>0</v>
      </c>
      <c r="E38" s="247">
        <f>Input!$LU$30</f>
        <v>0</v>
      </c>
      <c r="F38" s="247">
        <f>Input!$LV$30</f>
        <v>0</v>
      </c>
      <c r="G38" s="247">
        <f>Input!$LW$30</f>
        <v>0</v>
      </c>
      <c r="H38" s="248">
        <f>Input!$LX$30</f>
        <v>0</v>
      </c>
    </row>
    <row r="39" spans="1:50">
      <c r="A39" s="245" t="s">
        <v>1027</v>
      </c>
      <c r="B39" s="246" t="s">
        <v>1012</v>
      </c>
      <c r="C39" s="247">
        <f>Input!$LY$30</f>
        <v>0</v>
      </c>
      <c r="D39" s="247">
        <f>Input!$LZ$30</f>
        <v>0</v>
      </c>
      <c r="E39" s="247">
        <f>Input!$MA$30</f>
        <v>0</v>
      </c>
      <c r="F39" s="247">
        <f>Input!$MB$30</f>
        <v>0</v>
      </c>
      <c r="G39" s="247">
        <f>Input!$MC$30</f>
        <v>0</v>
      </c>
      <c r="H39" s="248">
        <f>Input!$MD$30</f>
        <v>0</v>
      </c>
    </row>
    <row r="40" spans="1:50">
      <c r="A40" s="245" t="s">
        <v>1027</v>
      </c>
      <c r="B40" s="246" t="s">
        <v>1013</v>
      </c>
      <c r="C40" s="247">
        <f>Input!$ME$30</f>
        <v>0</v>
      </c>
      <c r="D40" s="247">
        <f>Input!$MF$30</f>
        <v>0</v>
      </c>
      <c r="E40" s="247">
        <f>Input!$MG$30</f>
        <v>0</v>
      </c>
      <c r="F40" s="247">
        <f>Input!$MH$30</f>
        <v>0</v>
      </c>
      <c r="G40" s="247">
        <f>Input!$MI$30</f>
        <v>0</v>
      </c>
      <c r="H40" s="248">
        <f>Input!$MJ$30</f>
        <v>0</v>
      </c>
    </row>
    <row r="41" spans="1:50">
      <c r="A41" s="245" t="s">
        <v>1027</v>
      </c>
      <c r="B41" s="246" t="s">
        <v>1014</v>
      </c>
      <c r="C41" s="247">
        <f>Input!$MK$30</f>
        <v>0</v>
      </c>
      <c r="D41" s="247">
        <f>Input!$ML$30</f>
        <v>0</v>
      </c>
      <c r="E41" s="247">
        <f>Input!$MM$30</f>
        <v>943965</v>
      </c>
      <c r="F41" s="247">
        <f>Input!$MN$30</f>
        <v>0</v>
      </c>
      <c r="G41" s="247">
        <f>Input!$MO$30</f>
        <v>0</v>
      </c>
      <c r="H41" s="248">
        <f>Input!$MP$30</f>
        <v>0</v>
      </c>
    </row>
    <row r="42" spans="1:50">
      <c r="A42" s="245" t="s">
        <v>1027</v>
      </c>
      <c r="B42" s="246" t="s">
        <v>1023</v>
      </c>
      <c r="C42" s="247">
        <f>Input!$MQ$30</f>
        <v>0</v>
      </c>
      <c r="D42" s="247">
        <f>Input!$MR$30</f>
        <v>0</v>
      </c>
      <c r="E42" s="247">
        <f>Input!$MS$30</f>
        <v>0</v>
      </c>
      <c r="F42" s="247">
        <f>Input!$MT$30</f>
        <v>0</v>
      </c>
      <c r="G42" s="247">
        <f>Input!$MU$30</f>
        <v>0</v>
      </c>
      <c r="H42" s="248">
        <f>Input!$MV$30</f>
        <v>0</v>
      </c>
    </row>
    <row r="43" spans="1:50">
      <c r="A43" s="245" t="s">
        <v>1027</v>
      </c>
      <c r="B43" s="246" t="s">
        <v>1028</v>
      </c>
      <c r="C43" s="247">
        <f>Input!$MW$30</f>
        <v>0</v>
      </c>
      <c r="D43" s="247">
        <f>Input!$MX$30</f>
        <v>0</v>
      </c>
      <c r="E43" s="247">
        <f>Input!$MY$30</f>
        <v>0</v>
      </c>
      <c r="F43" s="247">
        <f>Input!$MZ$30</f>
        <v>0</v>
      </c>
      <c r="G43" s="247">
        <f>Input!$NA$30</f>
        <v>0</v>
      </c>
      <c r="H43" s="248">
        <f>Input!$NB$30</f>
        <v>0</v>
      </c>
    </row>
    <row r="44" spans="1:50">
      <c r="A44" s="245" t="s">
        <v>1027</v>
      </c>
      <c r="B44" s="249">
        <f>Input!$NC$30</f>
        <v>0</v>
      </c>
      <c r="C44" s="247">
        <f>Input!$ND$30</f>
        <v>0</v>
      </c>
      <c r="D44" s="247">
        <f>Input!$NE$30</f>
        <v>0</v>
      </c>
      <c r="E44" s="247">
        <f>Input!$NF$30</f>
        <v>0</v>
      </c>
      <c r="F44" s="247">
        <f>Input!$NG$30</f>
        <v>0</v>
      </c>
      <c r="G44" s="247">
        <f>Input!$NH$30</f>
        <v>0</v>
      </c>
      <c r="H44" s="248">
        <f>Input!$NI$30</f>
        <v>0</v>
      </c>
    </row>
    <row r="45" spans="1:50">
      <c r="A45" s="245" t="s">
        <v>1027</v>
      </c>
      <c r="B45" s="249">
        <f>Input!$NJ$30</f>
        <v>0</v>
      </c>
      <c r="C45" s="247">
        <f>Input!$NK$30</f>
        <v>0</v>
      </c>
      <c r="D45" s="247">
        <f>Input!$NL$30</f>
        <v>0</v>
      </c>
      <c r="E45" s="247">
        <f>Input!$NM$30</f>
        <v>0</v>
      </c>
      <c r="F45" s="247">
        <f>Input!$NN$30</f>
        <v>0</v>
      </c>
      <c r="G45" s="247">
        <f>Input!$NO$30</f>
        <v>0</v>
      </c>
      <c r="H45" s="248">
        <f>Input!$NP$30</f>
        <v>0</v>
      </c>
    </row>
    <row r="46" spans="1:50">
      <c r="A46" s="245" t="s">
        <v>1027</v>
      </c>
      <c r="B46" s="249">
        <f>Input!$NQ$30</f>
        <v>0</v>
      </c>
      <c r="C46" s="247">
        <f>Input!$NR$30</f>
        <v>0</v>
      </c>
      <c r="D46" s="247">
        <f>Input!$NS$30</f>
        <v>0</v>
      </c>
      <c r="E46" s="247">
        <f>Input!$NT$30</f>
        <v>0</v>
      </c>
      <c r="F46" s="247">
        <f>Input!$NU$30</f>
        <v>0</v>
      </c>
      <c r="G46" s="247">
        <f>Input!$NV$30</f>
        <v>0</v>
      </c>
      <c r="H46" s="248">
        <f>Input!$NW$30</f>
        <v>0</v>
      </c>
    </row>
    <row r="47" spans="1:50">
      <c r="A47" s="245" t="s">
        <v>1027</v>
      </c>
      <c r="B47" s="249">
        <f>Input!$NX$30</f>
        <v>0</v>
      </c>
      <c r="C47" s="247">
        <f>Input!$NY$30</f>
        <v>0</v>
      </c>
      <c r="D47" s="247">
        <f>Input!$NZ$30</f>
        <v>0</v>
      </c>
      <c r="E47" s="247">
        <f>Input!$OA$30</f>
        <v>0</v>
      </c>
      <c r="F47" s="247">
        <f>Input!$OB$30</f>
        <v>0</v>
      </c>
      <c r="G47" s="247">
        <f>Input!$OC$30</f>
        <v>0</v>
      </c>
      <c r="H47" s="248">
        <f>Input!$OD$30</f>
        <v>0</v>
      </c>
    </row>
    <row r="48" spans="1:50">
      <c r="A48" s="245" t="s">
        <v>1027</v>
      </c>
      <c r="B48" s="246" t="s">
        <v>1019</v>
      </c>
      <c r="C48" s="247">
        <f>Input!$OE$30</f>
        <v>0</v>
      </c>
      <c r="D48" s="247">
        <f>Input!$OF$30</f>
        <v>0</v>
      </c>
      <c r="E48" s="247">
        <f>Input!$OG$30</f>
        <v>0</v>
      </c>
      <c r="F48" s="247">
        <f>Input!$OH$30</f>
        <v>0</v>
      </c>
      <c r="G48" s="247">
        <f>Input!$OI$30</f>
        <v>0</v>
      </c>
      <c r="H48" s="248">
        <f>Input!$OJ$30</f>
        <v>0</v>
      </c>
    </row>
    <row r="49" spans="1:50" s="257" customFormat="1">
      <c r="A49" s="241" t="s">
        <v>1027</v>
      </c>
      <c r="B49" s="250" t="s">
        <v>1029</v>
      </c>
      <c r="C49" s="251">
        <f>SUM(C36:C48)</f>
        <v>0</v>
      </c>
      <c r="D49" s="251">
        <f t="shared" ref="D49:G49" si="2">SUM(D36:D48)</f>
        <v>0</v>
      </c>
      <c r="E49" s="251">
        <f t="shared" si="2"/>
        <v>22688124</v>
      </c>
      <c r="F49" s="251">
        <f t="shared" si="2"/>
        <v>12021247</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Input!$OK$30</f>
        <v>0</v>
      </c>
      <c r="C51" s="247">
        <f>Input!$OL$30</f>
        <v>0</v>
      </c>
      <c r="D51" s="247">
        <f>Input!$OM$30</f>
        <v>0</v>
      </c>
      <c r="E51" s="247">
        <f>Input!$ON$30</f>
        <v>0</v>
      </c>
      <c r="F51" s="247">
        <f>Input!$OO$30</f>
        <v>0</v>
      </c>
      <c r="G51" s="247">
        <f>Input!$OP$30</f>
        <v>0</v>
      </c>
      <c r="H51" s="248">
        <f>Input!$OQ$30</f>
        <v>0</v>
      </c>
    </row>
    <row r="52" spans="1:50">
      <c r="A52" s="245" t="s">
        <v>1030</v>
      </c>
      <c r="B52" s="249">
        <f>Input!$OR$30</f>
        <v>0</v>
      </c>
      <c r="C52" s="247">
        <f>Input!$OS$30</f>
        <v>0</v>
      </c>
      <c r="D52" s="247">
        <f>Input!$OT$30</f>
        <v>0</v>
      </c>
      <c r="E52" s="247">
        <f>Input!$OU$30</f>
        <v>0</v>
      </c>
      <c r="F52" s="247">
        <f>Input!$OV$30</f>
        <v>0</v>
      </c>
      <c r="G52" s="247">
        <f>Input!$OW$30</f>
        <v>0</v>
      </c>
      <c r="H52" s="248">
        <f>Input!$OX$30</f>
        <v>0</v>
      </c>
    </row>
    <row r="53" spans="1:50">
      <c r="A53" s="245" t="s">
        <v>1030</v>
      </c>
      <c r="B53" s="249">
        <f>Input!$OY$30</f>
        <v>0</v>
      </c>
      <c r="C53" s="247">
        <f>Input!$OZ$30</f>
        <v>0</v>
      </c>
      <c r="D53" s="247">
        <f>Input!$PA$30</f>
        <v>0</v>
      </c>
      <c r="E53" s="247">
        <f>Input!$PB$30</f>
        <v>0</v>
      </c>
      <c r="F53" s="247">
        <f>Input!$PC$30</f>
        <v>0</v>
      </c>
      <c r="G53" s="247">
        <f>Input!$PD$30</f>
        <v>0</v>
      </c>
      <c r="H53" s="248">
        <f>Input!$PE$30</f>
        <v>0</v>
      </c>
    </row>
    <row r="54" spans="1:50">
      <c r="A54" s="245" t="s">
        <v>1030</v>
      </c>
      <c r="B54" s="249">
        <f>Input!$PF$30</f>
        <v>0</v>
      </c>
      <c r="C54" s="247">
        <f>Input!$PG$30</f>
        <v>0</v>
      </c>
      <c r="D54" s="247">
        <f>Input!$PH$30</f>
        <v>0</v>
      </c>
      <c r="E54" s="247">
        <f>Input!$PI$30</f>
        <v>0</v>
      </c>
      <c r="F54" s="247">
        <f>Input!$PJ$30</f>
        <v>0</v>
      </c>
      <c r="G54" s="247">
        <f>Input!$PK$30</f>
        <v>0</v>
      </c>
      <c r="H54" s="248">
        <f>Input!$PL$30</f>
        <v>0</v>
      </c>
    </row>
    <row r="55" spans="1:50">
      <c r="A55" s="245" t="s">
        <v>1030</v>
      </c>
      <c r="B55" s="249">
        <f>Input!$PM$30</f>
        <v>0</v>
      </c>
      <c r="C55" s="247">
        <f>Input!$PN$30</f>
        <v>0</v>
      </c>
      <c r="D55" s="247">
        <f>Input!$PO$30</f>
        <v>0</v>
      </c>
      <c r="E55" s="247">
        <f>Input!$PP$30</f>
        <v>0</v>
      </c>
      <c r="F55" s="247">
        <f>Input!$PQ$30</f>
        <v>0</v>
      </c>
      <c r="G55" s="247">
        <f>Input!$PR$30</f>
        <v>0</v>
      </c>
      <c r="H55" s="248">
        <f>Input!$PS$30</f>
        <v>0</v>
      </c>
    </row>
    <row r="56" spans="1:50">
      <c r="A56" s="245" t="s">
        <v>1030</v>
      </c>
      <c r="B56" s="249">
        <f>Input!$PT$30</f>
        <v>0</v>
      </c>
      <c r="C56" s="247">
        <f>Input!$PU$30</f>
        <v>0</v>
      </c>
      <c r="D56" s="247">
        <f>Input!$PV$30</f>
        <v>0</v>
      </c>
      <c r="E56" s="247">
        <f>Input!$PW$30</f>
        <v>0</v>
      </c>
      <c r="F56" s="247">
        <f>Input!$PX$30</f>
        <v>0</v>
      </c>
      <c r="G56" s="247">
        <f>Input!$PY$30</f>
        <v>0</v>
      </c>
      <c r="H56" s="248">
        <f>Input!$PZ$30</f>
        <v>0</v>
      </c>
    </row>
    <row r="57" spans="1:50">
      <c r="A57" s="245" t="s">
        <v>1030</v>
      </c>
      <c r="B57" s="249">
        <f>Input!$QA$30</f>
        <v>0</v>
      </c>
      <c r="C57" s="247">
        <f>Input!$QB$30</f>
        <v>0</v>
      </c>
      <c r="D57" s="247">
        <f>Input!$QC$30</f>
        <v>0</v>
      </c>
      <c r="E57" s="247">
        <f>Input!$QD$30</f>
        <v>0</v>
      </c>
      <c r="F57" s="247">
        <f>Input!$QE$30</f>
        <v>0</v>
      </c>
      <c r="G57" s="247">
        <f>Input!$QF$30</f>
        <v>0</v>
      </c>
      <c r="H57" s="248">
        <f>Input!$QG$30</f>
        <v>0</v>
      </c>
    </row>
    <row r="58" spans="1:50">
      <c r="A58" s="245" t="s">
        <v>1030</v>
      </c>
      <c r="B58" s="249">
        <f>Input!$QH$30</f>
        <v>0</v>
      </c>
      <c r="C58" s="247">
        <f>Input!$QI$30</f>
        <v>0</v>
      </c>
      <c r="D58" s="247">
        <f>Input!$QJ$30</f>
        <v>0</v>
      </c>
      <c r="E58" s="247">
        <f>Input!$QK$30</f>
        <v>0</v>
      </c>
      <c r="F58" s="247">
        <f>Input!$QL$30</f>
        <v>0</v>
      </c>
      <c r="G58" s="247">
        <f>Input!$QM$30</f>
        <v>0</v>
      </c>
      <c r="H58" s="248">
        <f>Input!$QN$30</f>
        <v>0</v>
      </c>
    </row>
    <row r="59" spans="1:50">
      <c r="A59" s="245" t="s">
        <v>1030</v>
      </c>
      <c r="B59" s="249">
        <f>Input!$QO$30</f>
        <v>0</v>
      </c>
      <c r="C59" s="247">
        <f>Input!$QP$30</f>
        <v>0</v>
      </c>
      <c r="D59" s="247">
        <f>Input!$QQ$30</f>
        <v>0</v>
      </c>
      <c r="E59" s="247">
        <f>Input!$QR$30</f>
        <v>0</v>
      </c>
      <c r="F59" s="247">
        <f>Input!$QS$30</f>
        <v>0</v>
      </c>
      <c r="G59" s="247">
        <f>Input!$QT$30</f>
        <v>0</v>
      </c>
      <c r="H59" s="248">
        <f>Input!$QU$30</f>
        <v>0</v>
      </c>
    </row>
    <row r="60" spans="1:50">
      <c r="A60" s="245" t="s">
        <v>1030</v>
      </c>
      <c r="B60" s="249">
        <f>Input!$QV$30</f>
        <v>0</v>
      </c>
      <c r="C60" s="247">
        <f>Input!$QW$30</f>
        <v>0</v>
      </c>
      <c r="D60" s="247">
        <f>Input!$QX$30</f>
        <v>0</v>
      </c>
      <c r="E60" s="247">
        <f>Input!$QY$30</f>
        <v>0</v>
      </c>
      <c r="F60" s="247">
        <f>Input!$QZ$30</f>
        <v>0</v>
      </c>
      <c r="G60" s="247">
        <f>Input!$RA$30</f>
        <v>0</v>
      </c>
      <c r="H60" s="248">
        <f>Input!$RB$30</f>
        <v>0</v>
      </c>
    </row>
    <row r="61" spans="1:50">
      <c r="A61" s="245" t="s">
        <v>1030</v>
      </c>
      <c r="B61" s="249">
        <f>Input!$RC$30</f>
        <v>0</v>
      </c>
      <c r="C61" s="247">
        <f>Input!$RD$30</f>
        <v>0</v>
      </c>
      <c r="D61" s="247">
        <f>Input!$RE$30</f>
        <v>0</v>
      </c>
      <c r="E61" s="247">
        <f>Input!$RF$30</f>
        <v>0</v>
      </c>
      <c r="F61" s="247">
        <f>Input!$RG$30</f>
        <v>0</v>
      </c>
      <c r="G61" s="247">
        <f>Input!$RH$30</f>
        <v>0</v>
      </c>
      <c r="H61" s="248">
        <f>Input!$RI$30</f>
        <v>0</v>
      </c>
    </row>
    <row r="62" spans="1:50">
      <c r="A62" s="245" t="s">
        <v>1030</v>
      </c>
      <c r="B62" s="249">
        <f>Input!$RJ$30</f>
        <v>0</v>
      </c>
      <c r="C62" s="247">
        <f>Input!$RK$30</f>
        <v>0</v>
      </c>
      <c r="D62" s="247">
        <f>Input!$RL$30</f>
        <v>0</v>
      </c>
      <c r="E62" s="247">
        <f>Input!$RM$30</f>
        <v>0</v>
      </c>
      <c r="F62" s="247">
        <f>Input!$RN$30</f>
        <v>0</v>
      </c>
      <c r="G62" s="247">
        <f>Input!$RO$30</f>
        <v>0</v>
      </c>
      <c r="H62" s="248">
        <f>Input!$RP$30</f>
        <v>0</v>
      </c>
    </row>
    <row r="63" spans="1:50">
      <c r="A63" s="245" t="s">
        <v>1030</v>
      </c>
      <c r="B63" s="246" t="s">
        <v>1019</v>
      </c>
      <c r="C63" s="247">
        <f>Input!$RQ$30</f>
        <v>0</v>
      </c>
      <c r="D63" s="247">
        <f>Input!$RR$30</f>
        <v>0</v>
      </c>
      <c r="E63" s="247">
        <f>Input!$RS$30</f>
        <v>0</v>
      </c>
      <c r="F63" s="247">
        <f>Input!$RT$30</f>
        <v>0</v>
      </c>
      <c r="G63" s="247">
        <f>Input!$RU$30</f>
        <v>0</v>
      </c>
      <c r="H63" s="248">
        <f>Input!$RV$30</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Input!$RW$30</f>
        <v>0</v>
      </c>
      <c r="C66" s="247">
        <f>Input!$RX$30</f>
        <v>0</v>
      </c>
      <c r="D66" s="247">
        <f>Input!$RY$30</f>
        <v>0</v>
      </c>
      <c r="E66" s="247">
        <f>Input!$RZ$30</f>
        <v>0</v>
      </c>
      <c r="F66" s="247">
        <f>Input!$SA$30</f>
        <v>0</v>
      </c>
      <c r="G66" s="247">
        <f>Input!$SB$30</f>
        <v>0</v>
      </c>
      <c r="H66" s="248">
        <f>Input!$SC$30</f>
        <v>0</v>
      </c>
    </row>
    <row r="67" spans="1:50">
      <c r="A67" s="245" t="s">
        <v>1032</v>
      </c>
      <c r="B67" s="249">
        <f>Input!$SD$30</f>
        <v>0</v>
      </c>
      <c r="C67" s="247">
        <f>Input!$SE$30</f>
        <v>0</v>
      </c>
      <c r="D67" s="247">
        <f>Input!$SF$30</f>
        <v>0</v>
      </c>
      <c r="E67" s="247">
        <f>Input!$SG$30</f>
        <v>0</v>
      </c>
      <c r="F67" s="247">
        <f>Input!$SH$30</f>
        <v>0</v>
      </c>
      <c r="G67" s="247">
        <f>Input!$SI$30</f>
        <v>0</v>
      </c>
      <c r="H67" s="248">
        <f>Input!$SJ$30</f>
        <v>0</v>
      </c>
    </row>
    <row r="68" spans="1:50">
      <c r="A68" s="245" t="s">
        <v>1032</v>
      </c>
      <c r="B68" s="249">
        <f>Input!$SK$30</f>
        <v>0</v>
      </c>
      <c r="C68" s="247">
        <f>Input!$SL$30</f>
        <v>0</v>
      </c>
      <c r="D68" s="247">
        <f>Input!$SM$30</f>
        <v>0</v>
      </c>
      <c r="E68" s="247">
        <f>Input!$SN$30</f>
        <v>0</v>
      </c>
      <c r="F68" s="247">
        <f>Input!$SO$30</f>
        <v>0</v>
      </c>
      <c r="G68" s="247">
        <f>Input!$SP$30</f>
        <v>0</v>
      </c>
      <c r="H68" s="248">
        <f>Input!$SQ$30</f>
        <v>0</v>
      </c>
    </row>
    <row r="69" spans="1:50">
      <c r="A69" s="245" t="s">
        <v>1032</v>
      </c>
      <c r="B69" s="249">
        <f>Input!$SR$30</f>
        <v>0</v>
      </c>
      <c r="C69" s="247">
        <f>Input!$SS$30</f>
        <v>0</v>
      </c>
      <c r="D69" s="247">
        <f>Input!$ST$30</f>
        <v>0</v>
      </c>
      <c r="E69" s="247">
        <f>Input!$SU$30</f>
        <v>0</v>
      </c>
      <c r="F69" s="247">
        <f>Input!$SV$30</f>
        <v>0</v>
      </c>
      <c r="G69" s="247">
        <f>Input!$SW$30</f>
        <v>0</v>
      </c>
      <c r="H69" s="248">
        <f>Input!$SX$30</f>
        <v>0</v>
      </c>
    </row>
    <row r="70" spans="1:50">
      <c r="A70" s="245" t="s">
        <v>1032</v>
      </c>
      <c r="B70" s="249">
        <f>Input!$SY$30</f>
        <v>0</v>
      </c>
      <c r="C70" s="247">
        <f>Input!$SZ$30</f>
        <v>0</v>
      </c>
      <c r="D70" s="247">
        <f>Input!$TA$30</f>
        <v>0</v>
      </c>
      <c r="E70" s="247">
        <f>Input!$TB$30</f>
        <v>0</v>
      </c>
      <c r="F70" s="247">
        <f>Input!$TC$30</f>
        <v>0</v>
      </c>
      <c r="G70" s="247">
        <f>Input!$TD$30</f>
        <v>0</v>
      </c>
      <c r="H70" s="248">
        <f>Input!$TE$30</f>
        <v>0</v>
      </c>
    </row>
    <row r="71" spans="1:50">
      <c r="A71" s="245" t="s">
        <v>1032</v>
      </c>
      <c r="B71" s="249">
        <f>Input!$TF$30</f>
        <v>0</v>
      </c>
      <c r="C71" s="247">
        <f>Input!$TG$30</f>
        <v>0</v>
      </c>
      <c r="D71" s="247">
        <f>Input!$TH$30</f>
        <v>0</v>
      </c>
      <c r="E71" s="247">
        <f>Input!$TI$30</f>
        <v>0</v>
      </c>
      <c r="F71" s="247">
        <f>Input!$TJ$30</f>
        <v>0</v>
      </c>
      <c r="G71" s="247">
        <f>Input!$TK$30</f>
        <v>0</v>
      </c>
      <c r="H71" s="248">
        <f>Input!$TL$30</f>
        <v>0</v>
      </c>
    </row>
    <row r="72" spans="1:50">
      <c r="A72" s="245" t="s">
        <v>1032</v>
      </c>
      <c r="B72" s="249">
        <f>Input!$TM$30</f>
        <v>0</v>
      </c>
      <c r="C72" s="247">
        <f>Input!$TN$30</f>
        <v>0</v>
      </c>
      <c r="D72" s="247">
        <f>Input!$TO$30</f>
        <v>0</v>
      </c>
      <c r="E72" s="247">
        <f>Input!$TP$30</f>
        <v>0</v>
      </c>
      <c r="F72" s="247">
        <f>Input!$TQ$30</f>
        <v>0</v>
      </c>
      <c r="G72" s="247">
        <f>Input!$TR$30</f>
        <v>0</v>
      </c>
      <c r="H72" s="248">
        <f>Input!$TS$30</f>
        <v>0</v>
      </c>
    </row>
    <row r="73" spans="1:50">
      <c r="A73" s="245" t="s">
        <v>1032</v>
      </c>
      <c r="B73" s="249">
        <f>Input!$TT$30</f>
        <v>0</v>
      </c>
      <c r="C73" s="247">
        <f>Input!$TU$30</f>
        <v>0</v>
      </c>
      <c r="D73" s="247">
        <f>Input!$TV$30</f>
        <v>0</v>
      </c>
      <c r="E73" s="247">
        <f>Input!$TW$30</f>
        <v>0</v>
      </c>
      <c r="F73" s="247">
        <f>Input!$TX$30</f>
        <v>0</v>
      </c>
      <c r="G73" s="247">
        <f>Input!$TY$30</f>
        <v>0</v>
      </c>
      <c r="H73" s="248">
        <f>Input!$TZ$30</f>
        <v>0</v>
      </c>
    </row>
    <row r="74" spans="1:50">
      <c r="A74" s="245" t="s">
        <v>1032</v>
      </c>
      <c r="B74" s="249">
        <f>Input!$UA$30</f>
        <v>0</v>
      </c>
      <c r="C74" s="247">
        <f>Input!$UB$30</f>
        <v>0</v>
      </c>
      <c r="D74" s="247">
        <f>Input!$UC$30</f>
        <v>0</v>
      </c>
      <c r="E74" s="247">
        <f>Input!$UD$30</f>
        <v>0</v>
      </c>
      <c r="F74" s="247">
        <f>Input!$UE$30</f>
        <v>0</v>
      </c>
      <c r="G74" s="247">
        <f>Input!$UF$30</f>
        <v>0</v>
      </c>
      <c r="H74" s="248">
        <f>Input!$UG$30</f>
        <v>0</v>
      </c>
    </row>
    <row r="75" spans="1:50">
      <c r="A75" s="245" t="s">
        <v>1032</v>
      </c>
      <c r="B75" s="249">
        <f>Input!$UH$30</f>
        <v>0</v>
      </c>
      <c r="C75" s="247">
        <f>Input!$UI$30</f>
        <v>0</v>
      </c>
      <c r="D75" s="247">
        <f>Input!$UJ$30</f>
        <v>0</v>
      </c>
      <c r="E75" s="247">
        <f>Input!$UK$30</f>
        <v>0</v>
      </c>
      <c r="F75" s="247">
        <f>Input!$UL$30</f>
        <v>0</v>
      </c>
      <c r="G75" s="247">
        <f>Input!$UM$30</f>
        <v>0</v>
      </c>
      <c r="H75" s="248">
        <f>Input!$UN$30</f>
        <v>0</v>
      </c>
    </row>
    <row r="76" spans="1:50">
      <c r="A76" s="245" t="s">
        <v>1032</v>
      </c>
      <c r="B76" s="249">
        <f>Input!$UO$30</f>
        <v>0</v>
      </c>
      <c r="C76" s="247">
        <f>Input!$UP$30</f>
        <v>0</v>
      </c>
      <c r="D76" s="247">
        <f>Input!$UQ$30</f>
        <v>0</v>
      </c>
      <c r="E76" s="247">
        <f>Input!$UR$30</f>
        <v>0</v>
      </c>
      <c r="F76" s="247">
        <f>Input!$US$30</f>
        <v>0</v>
      </c>
      <c r="G76" s="247">
        <f>Input!$UT$30</f>
        <v>0</v>
      </c>
      <c r="H76" s="248">
        <f>Input!$UU$30</f>
        <v>0</v>
      </c>
    </row>
    <row r="77" spans="1:50">
      <c r="A77" s="245" t="s">
        <v>1032</v>
      </c>
      <c r="B77" s="249">
        <f>Input!$UV$30</f>
        <v>0</v>
      </c>
      <c r="C77" s="247">
        <f>Input!$UW$30</f>
        <v>0</v>
      </c>
      <c r="D77" s="247">
        <f>Input!$UX$30</f>
        <v>0</v>
      </c>
      <c r="E77" s="247">
        <f>Input!$UY$30</f>
        <v>0</v>
      </c>
      <c r="F77" s="247">
        <f>Input!$UZ$30</f>
        <v>0</v>
      </c>
      <c r="G77" s="247">
        <f>Input!$VA$30</f>
        <v>0</v>
      </c>
      <c r="H77" s="248">
        <f>Input!$VB$30</f>
        <v>0</v>
      </c>
    </row>
    <row r="78" spans="1:50">
      <c r="A78" s="245" t="s">
        <v>1032</v>
      </c>
      <c r="B78" s="249">
        <f>Input!$VC$30</f>
        <v>0</v>
      </c>
      <c r="C78" s="247">
        <f>Input!$VD$30</f>
        <v>0</v>
      </c>
      <c r="D78" s="247">
        <f>Input!$VE$30</f>
        <v>0</v>
      </c>
      <c r="E78" s="247">
        <f>Input!$VF$30</f>
        <v>0</v>
      </c>
      <c r="F78" s="247">
        <f>Input!$VG$30</f>
        <v>0</v>
      </c>
      <c r="G78" s="247">
        <f>Input!$VH$30</f>
        <v>0</v>
      </c>
      <c r="H78" s="248">
        <f>Input!$VI$30</f>
        <v>0</v>
      </c>
    </row>
    <row r="79" spans="1:50">
      <c r="A79" s="245" t="s">
        <v>1032</v>
      </c>
      <c r="B79" s="246" t="s">
        <v>1019</v>
      </c>
      <c r="C79" s="247">
        <f>Input!$VJ$30</f>
        <v>0</v>
      </c>
      <c r="D79" s="247">
        <f>Input!$VK$30</f>
        <v>0</v>
      </c>
      <c r="E79" s="247">
        <f>Input!$VL$30</f>
        <v>0</v>
      </c>
      <c r="F79" s="247">
        <f>Input!$VM$30</f>
        <v>0</v>
      </c>
      <c r="G79" s="247">
        <f>Input!$VN$30</f>
        <v>0</v>
      </c>
      <c r="H79" s="248">
        <f>Input!$VO$30</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Input!$VP$30</f>
        <v>0</v>
      </c>
      <c r="C82" s="247">
        <f>Input!$VQ$30</f>
        <v>0</v>
      </c>
      <c r="D82" s="247">
        <f>Input!$VR$30</f>
        <v>0</v>
      </c>
      <c r="E82" s="247">
        <f>Input!$VS$30</f>
        <v>0</v>
      </c>
      <c r="F82" s="247">
        <f>Input!$VT$30</f>
        <v>0</v>
      </c>
      <c r="G82" s="247">
        <f>Input!$VU$30</f>
        <v>0</v>
      </c>
      <c r="H82" s="248">
        <f>Input!$VV$30</f>
        <v>0</v>
      </c>
    </row>
    <row r="83" spans="1:50">
      <c r="A83" s="245" t="s">
        <v>138</v>
      </c>
      <c r="B83" s="249">
        <f>Input!$VW$30</f>
        <v>0</v>
      </c>
      <c r="C83" s="247">
        <f>Input!$VX$30</f>
        <v>0</v>
      </c>
      <c r="D83" s="247">
        <f>Input!$VY$30</f>
        <v>0</v>
      </c>
      <c r="E83" s="247">
        <f>Input!$VZ$30</f>
        <v>0</v>
      </c>
      <c r="F83" s="247">
        <f>Input!$WA$30</f>
        <v>0</v>
      </c>
      <c r="G83" s="247">
        <f>Input!$WB$30</f>
        <v>0</v>
      </c>
      <c r="H83" s="248">
        <f>Input!$WC$30</f>
        <v>0</v>
      </c>
    </row>
    <row r="84" spans="1:50">
      <c r="A84" s="245" t="s">
        <v>138</v>
      </c>
      <c r="B84" s="249">
        <f>Input!$WD$30</f>
        <v>0</v>
      </c>
      <c r="C84" s="247">
        <f>Input!$WE$30</f>
        <v>0</v>
      </c>
      <c r="D84" s="247">
        <f>Input!$WF$30</f>
        <v>0</v>
      </c>
      <c r="E84" s="247">
        <f>Input!$WG$30</f>
        <v>0</v>
      </c>
      <c r="F84" s="247">
        <f>Input!$WH$30</f>
        <v>0</v>
      </c>
      <c r="G84" s="247">
        <f>Input!$WI$30</f>
        <v>0</v>
      </c>
      <c r="H84" s="248">
        <f>Input!$WJ$30</f>
        <v>0</v>
      </c>
    </row>
    <row r="85" spans="1:50">
      <c r="A85" s="245" t="s">
        <v>138</v>
      </c>
      <c r="B85" s="249">
        <f>Input!$WK$30</f>
        <v>0</v>
      </c>
      <c r="C85" s="247">
        <f>Input!$WL$30</f>
        <v>0</v>
      </c>
      <c r="D85" s="247">
        <f>Input!$WM$30</f>
        <v>0</v>
      </c>
      <c r="E85" s="247">
        <f>Input!$WN$30</f>
        <v>0</v>
      </c>
      <c r="F85" s="247">
        <f>Input!$WO$30</f>
        <v>0</v>
      </c>
      <c r="G85" s="247">
        <f>Input!$WP$30</f>
        <v>0</v>
      </c>
      <c r="H85" s="248">
        <f>Input!$WQ$30</f>
        <v>0</v>
      </c>
    </row>
    <row r="86" spans="1:50">
      <c r="A86" s="245" t="s">
        <v>138</v>
      </c>
      <c r="B86" s="249">
        <f>Input!$WR$30</f>
        <v>0</v>
      </c>
      <c r="C86" s="247">
        <f>Input!$WS$30</f>
        <v>0</v>
      </c>
      <c r="D86" s="247">
        <f>Input!$WT$30</f>
        <v>0</v>
      </c>
      <c r="E86" s="247">
        <f>Input!$WU$30</f>
        <v>0</v>
      </c>
      <c r="F86" s="247">
        <f>Input!$WV$30</f>
        <v>0</v>
      </c>
      <c r="G86" s="247">
        <f>Input!$WW$30</f>
        <v>0</v>
      </c>
      <c r="H86" s="248">
        <f>Input!$WX$30</f>
        <v>0</v>
      </c>
    </row>
    <row r="87" spans="1:50">
      <c r="A87" s="245" t="s">
        <v>138</v>
      </c>
      <c r="B87" s="249">
        <f>Input!$WY$30</f>
        <v>0</v>
      </c>
      <c r="C87" s="247">
        <f>Input!$WZ$30</f>
        <v>0</v>
      </c>
      <c r="D87" s="247">
        <f>Input!$XA$30</f>
        <v>0</v>
      </c>
      <c r="E87" s="247">
        <f>Input!$XB$30</f>
        <v>0</v>
      </c>
      <c r="F87" s="247">
        <f>Input!$XC$30</f>
        <v>0</v>
      </c>
      <c r="G87" s="247">
        <f>Input!$XD$30</f>
        <v>0</v>
      </c>
      <c r="H87" s="248">
        <f>Input!$XE$30</f>
        <v>0</v>
      </c>
    </row>
    <row r="88" spans="1:50">
      <c r="A88" s="245" t="s">
        <v>138</v>
      </c>
      <c r="B88" s="249">
        <f>Input!$XF$30</f>
        <v>0</v>
      </c>
      <c r="C88" s="247">
        <f>Input!$XG$30</f>
        <v>0</v>
      </c>
      <c r="D88" s="247">
        <f>Input!$XH$30</f>
        <v>0</v>
      </c>
      <c r="E88" s="247">
        <f>Input!$XI$30</f>
        <v>0</v>
      </c>
      <c r="F88" s="247">
        <f>Input!$XJ$30</f>
        <v>0</v>
      </c>
      <c r="G88" s="247">
        <f>Input!$XK$30</f>
        <v>0</v>
      </c>
      <c r="H88" s="248">
        <f>Input!$XL$30</f>
        <v>0</v>
      </c>
    </row>
    <row r="89" spans="1:50">
      <c r="A89" s="245" t="s">
        <v>138</v>
      </c>
      <c r="B89" s="249">
        <f>Input!$XM$30</f>
        <v>0</v>
      </c>
      <c r="C89" s="247">
        <f>Input!$XN$30</f>
        <v>0</v>
      </c>
      <c r="D89" s="247">
        <f>Input!$XO$30</f>
        <v>0</v>
      </c>
      <c r="E89" s="247">
        <f>Input!$XP$30</f>
        <v>0</v>
      </c>
      <c r="F89" s="247">
        <f>Input!$XQ$30</f>
        <v>0</v>
      </c>
      <c r="G89" s="247">
        <f>Input!$XR$30</f>
        <v>0</v>
      </c>
      <c r="H89" s="248">
        <f>Input!$XS$30</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Input!$XT$30</f>
        <v>0</v>
      </c>
      <c r="D93" s="247">
        <f>Input!$XU$30</f>
        <v>0</v>
      </c>
      <c r="E93" s="247">
        <f>Input!$XV$30</f>
        <v>0</v>
      </c>
      <c r="F93" s="247">
        <f>Input!$XW$30</f>
        <v>0</v>
      </c>
      <c r="G93" s="247">
        <f>Input!$XX$30</f>
        <v>0</v>
      </c>
      <c r="H93" s="248">
        <f>Input!$XY$30</f>
        <v>0</v>
      </c>
    </row>
    <row r="94" spans="1:50" ht="47.25">
      <c r="A94" s="245" t="s">
        <v>1038</v>
      </c>
      <c r="B94" s="210" t="s">
        <v>1039</v>
      </c>
      <c r="C94" s="247">
        <f>Input!$XZ$30</f>
        <v>0</v>
      </c>
      <c r="D94" s="247">
        <f>Input!$YA$30</f>
        <v>0</v>
      </c>
      <c r="E94" s="247">
        <f>Input!$YB$30</f>
        <v>0</v>
      </c>
      <c r="F94" s="247">
        <f>Input!$YC$30</f>
        <v>0</v>
      </c>
      <c r="G94" s="247">
        <f>Input!$YD$30</f>
        <v>0</v>
      </c>
      <c r="H94" s="248">
        <f>Input!$YE$30</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7393842</v>
      </c>
      <c r="D97" s="251">
        <f t="shared" ref="D97:G97" si="7">D95+D90+D80+D64+D49+D34+D19</f>
        <v>4262503</v>
      </c>
      <c r="E97" s="251">
        <f t="shared" si="7"/>
        <v>38328877</v>
      </c>
      <c r="F97" s="251">
        <f t="shared" si="7"/>
        <v>29156209</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'LU Uses'!C67</f>
        <v>4262503</v>
      </c>
      <c r="E99" s="259"/>
      <c r="F99" s="259">
        <f>'LU Uses'!D67</f>
        <v>29156209</v>
      </c>
      <c r="G99" s="259">
        <f>'LU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7393842</v>
      </c>
      <c r="D106" s="175">
        <f>SUM(D5:D18)+SUM(D21:D33)+SUM(D36:D48)+SUM(D51:D63)+SUM(D66:D79)+SUM(D82:D89)+SUM(D93:D94)</f>
        <v>4262503</v>
      </c>
      <c r="E106" s="175">
        <f>SUM(E5:E18)+SUM(E21:E33)+SUM(E36:E48)+SUM(E51:E63)+SUM(E66:E79)+SUM(E82:E89)+SUM(E93:E94)</f>
        <v>38328877</v>
      </c>
      <c r="F106" s="175">
        <f>SUM(F5:F18)+SUM(F21:F33)+SUM(F36:F48)+SUM(F51:F63)+SUM(F66:F79)+SUM(F82:F89)+SUM(F93:F94)</f>
        <v>29156209</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79141431</v>
      </c>
    </row>
    <row r="111" spans="1:50">
      <c r="E111" s="312">
        <f>'LU Uses'!D80</f>
        <v>33436484</v>
      </c>
    </row>
    <row r="112" spans="1:50">
      <c r="E112" s="313">
        <f>Input!F13</f>
        <v>11163</v>
      </c>
    </row>
    <row r="113" spans="5:5">
      <c r="E113" s="175">
        <f>SUM(E110:E112)</f>
        <v>112589078</v>
      </c>
    </row>
    <row r="114" spans="5:5">
      <c r="E114" s="175">
        <f>Input!G13</f>
        <v>58689384</v>
      </c>
    </row>
    <row r="115" spans="5:5">
      <c r="E115" s="175">
        <f>E114-E113</f>
        <v>-53899694</v>
      </c>
    </row>
    <row r="116" spans="5:5">
      <c r="E116" s="314" t="str">
        <f>IF(E115&lt;&gt;0,"Out of Balance","Balanced")</f>
        <v>Out of Balance</v>
      </c>
    </row>
  </sheetData>
  <mergeCells count="1">
    <mergeCell ref="A97:B97"/>
  </mergeCells>
  <conditionalFormatting sqref="F100">
    <cfRule type="expression" dxfId="279" priority="10">
      <formula>$F$100&lt;&gt;0</formula>
    </cfRule>
  </conditionalFormatting>
  <conditionalFormatting sqref="G100">
    <cfRule type="expression" dxfId="278" priority="9">
      <formula>$G$100&lt;&gt;0</formula>
    </cfRule>
  </conditionalFormatting>
  <conditionalFormatting sqref="F102">
    <cfRule type="expression" dxfId="277" priority="8">
      <formula>$F$102&lt;&gt;""</formula>
    </cfRule>
  </conditionalFormatting>
  <conditionalFormatting sqref="G102">
    <cfRule type="expression" dxfId="276" priority="7">
      <formula>$G$102&lt;&gt;""</formula>
    </cfRule>
  </conditionalFormatting>
  <conditionalFormatting sqref="D100">
    <cfRule type="expression" dxfId="275" priority="6">
      <formula>$D$100&lt;&gt;0</formula>
    </cfRule>
  </conditionalFormatting>
  <conditionalFormatting sqref="D102">
    <cfRule type="expression" dxfId="274" priority="5">
      <formula>$D$102&lt;&gt;""</formula>
    </cfRule>
  </conditionalFormatting>
  <conditionalFormatting sqref="C102">
    <cfRule type="expression" dxfId="273" priority="4">
      <formula>$C$102&lt;&gt;""</formula>
    </cfRule>
  </conditionalFormatting>
  <conditionalFormatting sqref="E102">
    <cfRule type="expression" dxfId="272" priority="3">
      <formula>$E$102&lt;&gt;""</formula>
    </cfRule>
  </conditionalFormatting>
  <conditionalFormatting sqref="H2">
    <cfRule type="expression" dxfId="271" priority="2">
      <formula>OR($C$100&lt;&gt;0,$D$100&lt;&gt;0,$E$100&lt;&gt;0,$F$100&lt;&gt;0,$G$100&lt;&gt;0)</formula>
    </cfRule>
  </conditionalFormatting>
  <conditionalFormatting sqref="H1">
    <cfRule type="expression" dxfId="27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159D-9D68-4248-9381-4B01B954E5B5}">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Input!$B$31</f>
        <v>Sam Houston State University - Academic &amp; Health (A+H)</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Input!$N$31</f>
        <v>8845539</v>
      </c>
      <c r="D6" s="188">
        <f>Input!$O$31</f>
        <v>12674832</v>
      </c>
      <c r="E6" s="188">
        <f>Input!$P$31</f>
        <v>0</v>
      </c>
      <c r="F6" s="189">
        <f>Input!$Q$31</f>
        <v>0</v>
      </c>
    </row>
    <row r="7" spans="1:6" ht="15.75">
      <c r="A7" s="190" t="s">
        <v>936</v>
      </c>
      <c r="B7" s="191" t="s">
        <v>938</v>
      </c>
      <c r="C7" s="192">
        <f>Input!$R$31</f>
        <v>7294</v>
      </c>
      <c r="D7" s="192">
        <f>Input!$S$31</f>
        <v>4013</v>
      </c>
      <c r="E7" s="193"/>
      <c r="F7" s="194" t="str">
        <f>Input!$T$31</f>
        <v>Unduplicated</v>
      </c>
    </row>
    <row r="8" spans="1:6" ht="15.75">
      <c r="A8" s="195" t="s">
        <v>940</v>
      </c>
      <c r="B8" s="196" t="s">
        <v>941</v>
      </c>
      <c r="C8" s="187">
        <f>Input!$U$31</f>
        <v>5475566</v>
      </c>
      <c r="D8" s="188">
        <f>Input!$V$31</f>
        <v>0</v>
      </c>
      <c r="E8" s="188">
        <f>Input!$W$31</f>
        <v>0</v>
      </c>
      <c r="F8" s="189">
        <f>Input!$X$31</f>
        <v>0</v>
      </c>
    </row>
    <row r="9" spans="1:6" ht="15.75">
      <c r="A9" s="190" t="s">
        <v>940</v>
      </c>
      <c r="B9" s="191" t="s">
        <v>938</v>
      </c>
      <c r="C9" s="192">
        <f>Input!$Y$31</f>
        <v>7294</v>
      </c>
      <c r="D9" s="192">
        <f>Input!$Z$31</f>
        <v>0</v>
      </c>
      <c r="E9" s="193"/>
      <c r="F9" s="194" t="str">
        <f>Input!$AA$31</f>
        <v>Duplicated</v>
      </c>
    </row>
    <row r="10" spans="1:6" ht="15.75">
      <c r="A10" s="195" t="s">
        <v>942</v>
      </c>
      <c r="B10" s="196" t="s">
        <v>943</v>
      </c>
      <c r="C10" s="187">
        <f>Input!$AB$31</f>
        <v>0</v>
      </c>
      <c r="D10" s="188">
        <f>Input!$AC$31</f>
        <v>0</v>
      </c>
      <c r="E10" s="188">
        <f>Input!$AD$31</f>
        <v>0</v>
      </c>
      <c r="F10" s="189">
        <f>Input!$AE$31</f>
        <v>0</v>
      </c>
    </row>
    <row r="11" spans="1:6" ht="15.75">
      <c r="A11" s="190" t="s">
        <v>942</v>
      </c>
      <c r="B11" s="191" t="s">
        <v>938</v>
      </c>
      <c r="C11" s="192">
        <f>Input!$AF$31</f>
        <v>0</v>
      </c>
      <c r="D11" s="192">
        <f>Input!$AG$31</f>
        <v>0</v>
      </c>
      <c r="E11" s="193"/>
      <c r="F11" s="194">
        <f>Input!$AH$31</f>
        <v>0</v>
      </c>
    </row>
    <row r="12" spans="1:6" ht="31.5">
      <c r="A12" s="195" t="s">
        <v>944</v>
      </c>
      <c r="B12" s="196" t="s">
        <v>945</v>
      </c>
      <c r="C12" s="187">
        <f>Input!$AI$31</f>
        <v>0</v>
      </c>
      <c r="D12" s="188">
        <f>Input!$AJ$31</f>
        <v>0</v>
      </c>
      <c r="E12" s="188">
        <f>Input!$AK$31</f>
        <v>0</v>
      </c>
      <c r="F12" s="189" t="str">
        <f>Input!$AL$31</f>
        <v>In FY20, these students selected they needed technology assistance, but could have also been awarded for housing/food/medical/tuition asssistance as well. FY21, institutional share was used to pay tuition.</v>
      </c>
    </row>
    <row r="13" spans="1:6" ht="15.75">
      <c r="A13" s="190" t="s">
        <v>944</v>
      </c>
      <c r="B13" s="191" t="s">
        <v>938</v>
      </c>
      <c r="C13" s="192">
        <f>Input!$AM$31</f>
        <v>0</v>
      </c>
      <c r="D13" s="192">
        <f>Input!$AN$31</f>
        <v>0</v>
      </c>
      <c r="E13" s="193"/>
      <c r="F13" s="194">
        <f>Input!$AO$31</f>
        <v>0</v>
      </c>
    </row>
    <row r="14" spans="1:6" ht="31.5">
      <c r="A14" s="195" t="s">
        <v>946</v>
      </c>
      <c r="B14" s="196" t="s">
        <v>947</v>
      </c>
      <c r="C14" s="187">
        <f>Input!$AP$31</f>
        <v>0</v>
      </c>
      <c r="D14" s="188">
        <f>Input!$AQ$31</f>
        <v>0</v>
      </c>
      <c r="E14" s="188">
        <f>Input!$AR$31</f>
        <v>0</v>
      </c>
      <c r="F14" s="189" t="str">
        <f>Input!$AS$31</f>
        <v>In FY20, these students selected they needed technology assistance, but could have also been awarded for housing/food/medical/tuition asssistance as well. FY21, institutional share was used to pay tuition.</v>
      </c>
    </row>
    <row r="15" spans="1:6" ht="15.75">
      <c r="A15" s="190" t="s">
        <v>946</v>
      </c>
      <c r="B15" s="191" t="s">
        <v>938</v>
      </c>
      <c r="C15" s="192">
        <f>Input!$AT$31</f>
        <v>0</v>
      </c>
      <c r="D15" s="192">
        <f>Input!$AU$31</f>
        <v>0</v>
      </c>
      <c r="E15" s="193"/>
      <c r="F15" s="194">
        <f>Input!$AV$31</f>
        <v>0</v>
      </c>
    </row>
    <row r="16" spans="1:6" ht="63">
      <c r="A16" s="195" t="s">
        <v>948</v>
      </c>
      <c r="B16" s="196" t="s">
        <v>949</v>
      </c>
      <c r="C16" s="187">
        <f>Input!$AW$31</f>
        <v>0</v>
      </c>
      <c r="D16" s="188">
        <f>Input!$AX$31</f>
        <v>0</v>
      </c>
      <c r="E16" s="188">
        <f>Input!$AY$31</f>
        <v>0</v>
      </c>
      <c r="F16" s="189">
        <f>Input!$AZ$31</f>
        <v>0</v>
      </c>
    </row>
    <row r="17" spans="1:6" ht="15.75">
      <c r="A17" s="190" t="s">
        <v>948</v>
      </c>
      <c r="B17" s="191" t="s">
        <v>938</v>
      </c>
      <c r="C17" s="192">
        <f>Input!$BA$31</f>
        <v>0</v>
      </c>
      <c r="D17" s="192">
        <f>Input!$BB$31</f>
        <v>0</v>
      </c>
      <c r="E17" s="193"/>
      <c r="F17" s="194">
        <f>Input!$BC$31</f>
        <v>0</v>
      </c>
    </row>
    <row r="18" spans="1:6" ht="15.75">
      <c r="A18" s="195" t="s">
        <v>950</v>
      </c>
      <c r="B18" s="196" t="s">
        <v>951</v>
      </c>
      <c r="C18" s="187">
        <f>Input!$BD$31</f>
        <v>0</v>
      </c>
      <c r="D18" s="188">
        <f>Input!$BE$31</f>
        <v>5692066</v>
      </c>
      <c r="E18" s="188">
        <f>Input!$BF$31</f>
        <v>0</v>
      </c>
      <c r="F18" s="189">
        <f>Input!$BG$31</f>
        <v>0</v>
      </c>
    </row>
    <row r="19" spans="1:6" ht="15.75">
      <c r="A19" s="190" t="s">
        <v>950</v>
      </c>
      <c r="B19" s="191" t="s">
        <v>938</v>
      </c>
      <c r="C19" s="192">
        <f>Input!$BH$31</f>
        <v>0</v>
      </c>
      <c r="D19" s="192">
        <f>Input!$BI$31</f>
        <v>0</v>
      </c>
      <c r="E19" s="193"/>
      <c r="F19" s="194">
        <f>Input!$BJ$31</f>
        <v>0</v>
      </c>
    </row>
    <row r="20" spans="1:6" ht="15.75">
      <c r="A20" s="195"/>
      <c r="B20" s="197" t="s">
        <v>952</v>
      </c>
      <c r="C20" s="198">
        <f t="shared" ref="C20:E21" si="0">C18+C16+C14+C12+C10+C8+C6</f>
        <v>14321105</v>
      </c>
      <c r="D20" s="198">
        <f t="shared" si="0"/>
        <v>18366898</v>
      </c>
      <c r="E20" s="198">
        <f t="shared" si="0"/>
        <v>0</v>
      </c>
      <c r="F20" s="199"/>
    </row>
    <row r="21" spans="1:6" ht="15.75">
      <c r="A21" s="195"/>
      <c r="B21" s="200" t="s">
        <v>953</v>
      </c>
      <c r="C21" s="201">
        <f t="shared" si="0"/>
        <v>14588</v>
      </c>
      <c r="D21" s="201">
        <f t="shared" si="0"/>
        <v>4013</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Input!$BK$31</f>
        <v>0</v>
      </c>
      <c r="D24" s="188">
        <f>Input!$BL$31</f>
        <v>0</v>
      </c>
      <c r="E24" s="188">
        <f>Input!$BM$31</f>
        <v>0</v>
      </c>
      <c r="F24" s="189">
        <f>Input!$BN$31</f>
        <v>0</v>
      </c>
    </row>
    <row r="25" spans="1:6" ht="31.5">
      <c r="A25" s="195" t="s">
        <v>957</v>
      </c>
      <c r="B25" s="196" t="s">
        <v>958</v>
      </c>
      <c r="C25" s="187">
        <f>Input!$BO$31</f>
        <v>50688</v>
      </c>
      <c r="D25" s="188">
        <f>Input!$BP$31</f>
        <v>324909</v>
      </c>
      <c r="E25" s="188">
        <f>Input!$BQ$31</f>
        <v>0</v>
      </c>
      <c r="F25" s="189">
        <f>Input!$BR$31</f>
        <v>0</v>
      </c>
    </row>
    <row r="26" spans="1:6" ht="47.25">
      <c r="A26" s="195" t="s">
        <v>959</v>
      </c>
      <c r="B26" s="208" t="s">
        <v>960</v>
      </c>
      <c r="C26" s="187">
        <f>Input!$BS$31</f>
        <v>0</v>
      </c>
      <c r="D26" s="188">
        <f>Input!$BT$31</f>
        <v>0</v>
      </c>
      <c r="E26" s="188">
        <f>Input!$BU$31</f>
        <v>0</v>
      </c>
      <c r="F26" s="189">
        <f>Input!$BV$31</f>
        <v>0</v>
      </c>
    </row>
    <row r="27" spans="1:6" ht="31.5">
      <c r="A27" s="195" t="s">
        <v>961</v>
      </c>
      <c r="B27" s="196" t="s">
        <v>962</v>
      </c>
      <c r="C27" s="187">
        <f>Input!$BW$31</f>
        <v>0</v>
      </c>
      <c r="D27" s="188">
        <f>Input!$BX$31</f>
        <v>0</v>
      </c>
      <c r="E27" s="188">
        <f>Input!$BY$31</f>
        <v>0</v>
      </c>
      <c r="F27" s="189">
        <f>Input!$BZ$31</f>
        <v>0</v>
      </c>
    </row>
    <row r="28" spans="1:6" ht="31.5">
      <c r="A28" s="209" t="s">
        <v>963</v>
      </c>
      <c r="B28" s="210" t="s">
        <v>964</v>
      </c>
      <c r="C28" s="187">
        <f>Input!$CA$31</f>
        <v>120100</v>
      </c>
      <c r="D28" s="188">
        <f>Input!$CB$31</f>
        <v>1218280</v>
      </c>
      <c r="E28" s="188">
        <f>Input!$CC$31</f>
        <v>0</v>
      </c>
      <c r="F28" s="189">
        <f>Input!$CD$31</f>
        <v>0</v>
      </c>
    </row>
    <row r="29" spans="1:6" ht="15.75">
      <c r="A29" s="211"/>
      <c r="B29" s="212" t="s">
        <v>965</v>
      </c>
      <c r="C29" s="213">
        <f>SUM(C24:C28)</f>
        <v>170788</v>
      </c>
      <c r="D29" s="213">
        <f t="shared" ref="D29:E29" si="1">SUM(D24:D28)</f>
        <v>1543189</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Input!$CE$31</f>
        <v>80552</v>
      </c>
      <c r="D32" s="188">
        <f>Input!$CF$31</f>
        <v>245522</v>
      </c>
      <c r="E32" s="188">
        <f>Input!$CG$31</f>
        <v>0</v>
      </c>
      <c r="F32" s="189">
        <f>Input!$CH$31</f>
        <v>0</v>
      </c>
    </row>
    <row r="33" spans="1:6" ht="15.75">
      <c r="A33" s="195" t="s">
        <v>969</v>
      </c>
      <c r="B33" s="196" t="s">
        <v>1216</v>
      </c>
      <c r="C33" s="187">
        <f>Input!$CI$31</f>
        <v>405973</v>
      </c>
      <c r="D33" s="188">
        <f>Input!$CJ$31</f>
        <v>128076</v>
      </c>
      <c r="E33" s="188">
        <f>Input!$CK$31</f>
        <v>0</v>
      </c>
      <c r="F33" s="189">
        <f>Input!$CL$31</f>
        <v>0</v>
      </c>
    </row>
    <row r="34" spans="1:6" ht="31.5">
      <c r="A34" s="195" t="s">
        <v>970</v>
      </c>
      <c r="B34" s="196" t="s">
        <v>971</v>
      </c>
      <c r="C34" s="187">
        <f>Input!$CM$31</f>
        <v>108947</v>
      </c>
      <c r="D34" s="188">
        <f>Input!$CN$31</f>
        <v>121429</v>
      </c>
      <c r="E34" s="188">
        <f>Input!$CO$31</f>
        <v>0</v>
      </c>
      <c r="F34" s="189">
        <f>Input!$CP$31</f>
        <v>0</v>
      </c>
    </row>
    <row r="35" spans="1:6" ht="31.5">
      <c r="A35" s="211" t="s">
        <v>972</v>
      </c>
      <c r="B35" s="196" t="s">
        <v>973</v>
      </c>
      <c r="C35" s="187">
        <f>Input!$CQ$31</f>
        <v>309164</v>
      </c>
      <c r="D35" s="188">
        <f>Input!$CR$31</f>
        <v>240068</v>
      </c>
      <c r="E35" s="188">
        <f>Input!$CS$31</f>
        <v>0</v>
      </c>
      <c r="F35" s="189">
        <f>Input!$CT$31</f>
        <v>0</v>
      </c>
    </row>
    <row r="36" spans="1:6" ht="15.75">
      <c r="A36" s="211"/>
      <c r="B36" s="212" t="s">
        <v>965</v>
      </c>
      <c r="C36" s="213">
        <f>SUM(C32:C35)</f>
        <v>904636</v>
      </c>
      <c r="D36" s="213">
        <f t="shared" ref="D36:E36" si="2">SUM(D32:D35)</f>
        <v>735095</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Input!$CU$31</f>
        <v>0</v>
      </c>
      <c r="D39" s="188">
        <f>Input!$CV$31</f>
        <v>0</v>
      </c>
      <c r="E39" s="188">
        <f>Input!$CW$31</f>
        <v>0</v>
      </c>
      <c r="F39" s="189">
        <f>Input!$CX$31</f>
        <v>0</v>
      </c>
    </row>
    <row r="40" spans="1:6" ht="47.25">
      <c r="A40" s="195" t="s">
        <v>977</v>
      </c>
      <c r="B40" s="196" t="s">
        <v>978</v>
      </c>
      <c r="C40" s="187">
        <f>Input!$CY$31</f>
        <v>850956</v>
      </c>
      <c r="D40" s="188">
        <f>Input!$CZ$31</f>
        <v>0</v>
      </c>
      <c r="E40" s="188">
        <f>Input!$DA$31</f>
        <v>0</v>
      </c>
      <c r="F40" s="189">
        <f>Input!$DB$31</f>
        <v>0</v>
      </c>
    </row>
    <row r="41" spans="1:6" ht="15.75">
      <c r="A41" s="209" t="s">
        <v>979</v>
      </c>
      <c r="B41" s="210" t="s">
        <v>980</v>
      </c>
      <c r="C41" s="187">
        <f>Input!$DC$31</f>
        <v>0</v>
      </c>
      <c r="D41" s="188">
        <f>Input!$DD$31</f>
        <v>0</v>
      </c>
      <c r="E41" s="188">
        <f>Input!$DE$31</f>
        <v>0</v>
      </c>
      <c r="F41" s="189">
        <f>Input!$DF$31</f>
        <v>0</v>
      </c>
    </row>
    <row r="42" spans="1:6" ht="15.75">
      <c r="A42" s="211"/>
      <c r="B42" s="212" t="s">
        <v>965</v>
      </c>
      <c r="C42" s="213">
        <f>SUM(C39:C41)</f>
        <v>850956</v>
      </c>
      <c r="D42" s="213">
        <f t="shared" ref="D42:E42" si="3">SUM(D39:D41)</f>
        <v>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Input!$DG$31</f>
        <v>0</v>
      </c>
      <c r="D45" s="188">
        <f>Input!$DH$31</f>
        <v>454</v>
      </c>
      <c r="E45" s="188">
        <f>Input!$DI$31</f>
        <v>0</v>
      </c>
      <c r="F45" s="189">
        <f>Input!$DJ$31</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Input!$DK$31</f>
        <v>0</v>
      </c>
      <c r="D48" s="188">
        <f>Input!$DL$31</f>
        <v>0</v>
      </c>
      <c r="E48" s="188">
        <f>Input!$DM$31</f>
        <v>0</v>
      </c>
      <c r="F48" s="189">
        <f>Input!$DN$31</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Input!$DO$31</f>
        <v>0</v>
      </c>
      <c r="D52" s="188">
        <f>Input!$DP$31</f>
        <v>1692818</v>
      </c>
      <c r="E52" s="188">
        <f>Input!$DQ$31</f>
        <v>0</v>
      </c>
      <c r="F52" s="189" t="str">
        <f>Input!$DR$31</f>
        <v>IDC (F&amp;A) recapture</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Input!$DS$31</f>
        <v>0</v>
      </c>
      <c r="D55" s="188">
        <f>Input!$DT$31</f>
        <v>1557682</v>
      </c>
      <c r="E55" s="188">
        <f>Input!$DU$31</f>
        <v>0</v>
      </c>
      <c r="F55" s="189">
        <f>Input!$DV$31</f>
        <v>0</v>
      </c>
    </row>
    <row r="56" spans="1:6" ht="15.75">
      <c r="A56" s="308" t="s">
        <v>986</v>
      </c>
      <c r="B56" s="191" t="s">
        <v>990</v>
      </c>
      <c r="C56" s="192">
        <f>Input!$DW$31</f>
        <v>0</v>
      </c>
      <c r="D56" s="192">
        <f>Input!$DX$31</f>
        <v>1309</v>
      </c>
      <c r="E56" s="193"/>
      <c r="F56" s="194" t="str">
        <f>Input!$DY$31</f>
        <v>Unduplicated</v>
      </c>
    </row>
    <row r="57" spans="1:6" ht="31.5">
      <c r="A57" s="305" t="s">
        <v>1213</v>
      </c>
      <c r="B57" s="210" t="s">
        <v>991</v>
      </c>
      <c r="C57" s="187">
        <f>Input!$DZ$31</f>
        <v>0</v>
      </c>
      <c r="D57" s="188">
        <f>Input!$EA$31</f>
        <v>1507006</v>
      </c>
      <c r="E57" s="188">
        <f>Input!$EB$31</f>
        <v>0</v>
      </c>
      <c r="F57" s="189">
        <f>Input!$EC$31</f>
        <v>0</v>
      </c>
    </row>
    <row r="58" spans="1:6" ht="15.75">
      <c r="A58" s="308" t="s">
        <v>1213</v>
      </c>
      <c r="B58" s="191" t="s">
        <v>990</v>
      </c>
      <c r="C58" s="192">
        <f>Input!$ED$31</f>
        <v>0</v>
      </c>
      <c r="D58" s="192">
        <f>Input!$EE$31</f>
        <v>1816</v>
      </c>
      <c r="E58" s="193"/>
      <c r="F58" s="194" t="str">
        <f>Input!$EF$31</f>
        <v>Unduplicated</v>
      </c>
    </row>
    <row r="59" spans="1:6" ht="31.5">
      <c r="A59" s="305" t="s">
        <v>1214</v>
      </c>
      <c r="B59" s="210" t="s">
        <v>992</v>
      </c>
      <c r="C59" s="187">
        <f>Input!$EG$31</f>
        <v>0</v>
      </c>
      <c r="D59" s="188">
        <f>Input!$EH$31</f>
        <v>300000</v>
      </c>
      <c r="E59" s="188">
        <f>Input!$EI$31</f>
        <v>0</v>
      </c>
      <c r="F59" s="189">
        <f>Input!$EJ$31</f>
        <v>0</v>
      </c>
    </row>
    <row r="60" spans="1:6" ht="15.75">
      <c r="A60" s="308" t="s">
        <v>1214</v>
      </c>
      <c r="B60" s="191" t="s">
        <v>990</v>
      </c>
      <c r="C60" s="192">
        <f>Input!$EK$31</f>
        <v>0</v>
      </c>
      <c r="D60" s="192">
        <f>Input!$EL$31</f>
        <v>34</v>
      </c>
      <c r="E60" s="193"/>
      <c r="F60" s="194" t="str">
        <f>Input!$EM$31</f>
        <v>Unduplicated</v>
      </c>
    </row>
    <row r="61" spans="1:6" ht="15.75">
      <c r="A61" s="305"/>
      <c r="B61" s="197" t="s">
        <v>952</v>
      </c>
      <c r="C61" s="198">
        <f>C59+C57+C55</f>
        <v>0</v>
      </c>
      <c r="D61" s="198">
        <f t="shared" ref="D61:E62" si="4">D59+D57+D55</f>
        <v>3364688</v>
      </c>
      <c r="E61" s="198">
        <f t="shared" si="4"/>
        <v>0</v>
      </c>
      <c r="F61" s="189"/>
    </row>
    <row r="62" spans="1:6" ht="15.75">
      <c r="A62" s="308"/>
      <c r="B62" s="191" t="s">
        <v>953</v>
      </c>
      <c r="C62" s="219">
        <f>C60+C58+C56</f>
        <v>0</v>
      </c>
      <c r="D62" s="219">
        <f t="shared" si="4"/>
        <v>3159</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Input!$EN$31</f>
        <v>0</v>
      </c>
      <c r="D65" s="187">
        <f>Input!$EO$31</f>
        <v>0</v>
      </c>
      <c r="E65" s="187">
        <f>Input!$EP$31</f>
        <v>0</v>
      </c>
      <c r="F65" s="189">
        <f>Input!$EQ$31</f>
        <v>0</v>
      </c>
    </row>
    <row r="66" spans="1:6" ht="15.75">
      <c r="A66" s="202"/>
      <c r="B66" s="215"/>
      <c r="C66" s="220"/>
      <c r="D66" s="221"/>
      <c r="E66" s="222"/>
      <c r="F66" s="199"/>
    </row>
    <row r="67" spans="1:6" ht="15.75">
      <c r="A67" s="195"/>
      <c r="B67" s="223" t="s">
        <v>995</v>
      </c>
      <c r="C67" s="224">
        <f>C65+C61+C52+C49+C45+C42+C36+C29+C20</f>
        <v>16247485</v>
      </c>
      <c r="D67" s="224">
        <f t="shared" ref="D67:E67" si="5">D65+D61+D52+D49+D45+D42+D36+D29+D20</f>
        <v>25703142</v>
      </c>
      <c r="E67" s="224">
        <f t="shared" si="5"/>
        <v>0</v>
      </c>
      <c r="F67" s="225"/>
    </row>
    <row r="68" spans="1:6" ht="15.75">
      <c r="A68" s="195"/>
      <c r="B68" s="223" t="s">
        <v>996</v>
      </c>
      <c r="C68" s="224">
        <f>C62+C21</f>
        <v>14588</v>
      </c>
      <c r="D68" s="224">
        <f>D62+D21</f>
        <v>7172</v>
      </c>
      <c r="E68" s="224"/>
      <c r="F68" s="225"/>
    </row>
    <row r="69" spans="1:6" ht="15.75">
      <c r="A69" s="226"/>
      <c r="B69" s="227"/>
      <c r="C69" s="228"/>
      <c r="D69" s="228"/>
      <c r="E69" s="228"/>
      <c r="F69" s="206"/>
    </row>
    <row r="70" spans="1:6" s="205" customFormat="1" ht="15.75">
      <c r="B70" s="229" t="s">
        <v>997</v>
      </c>
      <c r="C70" s="230">
        <f>'SHSU1 Fed'!D97</f>
        <v>16247485</v>
      </c>
      <c r="D70" s="231">
        <f>'SHSU1 Fed'!F97</f>
        <v>25703142</v>
      </c>
      <c r="E70" s="231">
        <f>'SHSU1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16247485</v>
      </c>
      <c r="D76" s="235">
        <f>SUM(D6,D8,D10,D12,D14,D16,D18,)+SUM(D24:D28)+SUM(D32:D35)+SUM(D39:D41)+D45+D48+D52+SUM(D55,D57,D59)+D65</f>
        <v>25703142</v>
      </c>
      <c r="E76" s="235">
        <f>SUM(E6,E8,E10,E12,E14,E16,E18,)+SUM(E24:E28)+SUM(E32:E35)+SUM(E39:E41)+E45+E48+E52+SUM(E55,E57,E59)+E65</f>
        <v>0</v>
      </c>
      <c r="F76" s="206"/>
    </row>
    <row r="77" spans="1:6" s="205" customFormat="1" ht="15.75">
      <c r="B77" s="232" t="s">
        <v>1001</v>
      </c>
      <c r="C77" s="236">
        <f>SUM(C7,C9,C11,C13,C15,C17,C19)+SUM(C56,C58,C60)</f>
        <v>14588</v>
      </c>
      <c r="D77" s="236">
        <f>SUM(D7,D9,D11,D13,D15,D17,D19)+SUM(D56,D58,D60)</f>
        <v>7172</v>
      </c>
      <c r="E77" s="217"/>
      <c r="F77" s="206"/>
    </row>
    <row r="78" spans="1:6" s="205" customFormat="1" ht="15.75">
      <c r="B78" s="232"/>
      <c r="C78" s="235">
        <f>SUM(C76:C77)</f>
        <v>16262073</v>
      </c>
      <c r="D78" s="235">
        <f>SUM(D76:D77)</f>
        <v>25710314</v>
      </c>
      <c r="E78" s="235">
        <f>SUM(E76:E77)</f>
        <v>0</v>
      </c>
      <c r="F78" s="206"/>
    </row>
    <row r="79" spans="1:6" s="205" customFormat="1" ht="15.75">
      <c r="B79" s="232"/>
      <c r="C79" s="204"/>
      <c r="F79" s="206"/>
    </row>
    <row r="80" spans="1:6" s="205" customFormat="1" ht="15.75">
      <c r="B80" s="232"/>
      <c r="C80" s="204"/>
      <c r="D80" s="237">
        <f>D78+C78+E78</f>
        <v>41972387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269" priority="10">
      <formula>$C$71&lt;&gt;0</formula>
    </cfRule>
  </conditionalFormatting>
  <conditionalFormatting sqref="D71">
    <cfRule type="expression" dxfId="268" priority="8">
      <formula>$D$71&lt;&gt;0</formula>
    </cfRule>
  </conditionalFormatting>
  <conditionalFormatting sqref="E71">
    <cfRule type="expression" dxfId="267" priority="7">
      <formula>$E$71&lt;&gt;0</formula>
    </cfRule>
  </conditionalFormatting>
  <conditionalFormatting sqref="C73">
    <cfRule type="expression" dxfId="266" priority="5">
      <formula>$C$73&lt;&gt;""</formula>
    </cfRule>
  </conditionalFormatting>
  <conditionalFormatting sqref="D73">
    <cfRule type="expression" dxfId="265" priority="4">
      <formula>$D$73&lt;&gt;""</formula>
    </cfRule>
  </conditionalFormatting>
  <conditionalFormatting sqref="E73">
    <cfRule type="expression" dxfId="264" priority="3">
      <formula>$E$73&lt;&gt;""</formula>
    </cfRule>
  </conditionalFormatting>
  <conditionalFormatting sqref="F2">
    <cfRule type="expression" dxfId="263" priority="2">
      <formula>OR($C$71&lt;&gt;0,$D$71&lt;&gt;0,$E$71&lt;&gt;0)</formula>
    </cfRule>
  </conditionalFormatting>
  <conditionalFormatting sqref="F1">
    <cfRule type="expression" dxfId="26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92286-9FC5-4B2F-A97D-AE8CAED703B4}">
  <sheetPr>
    <pageSetUpPr fitToPage="1"/>
  </sheetPr>
  <dimension ref="A1:AX116"/>
  <sheetViews>
    <sheetView showGridLines="0" topLeftCell="B1" zoomScaleNormal="100" zoomScaleSheetLayoutView="100" workbookViewId="0">
      <pane ySplit="4" topLeftCell="A19" activePane="bottomLeft" state="frozen"/>
      <selection activeCell="B1"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Input!$B$31</f>
        <v>Sam Houston State University - Academic &amp; Health (A+H)</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Input!$EU$31</f>
        <v>8734102</v>
      </c>
      <c r="D5" s="247">
        <f>Input!$EV$31</f>
        <v>7942839</v>
      </c>
      <c r="E5" s="247">
        <f>Input!$EW$31</f>
        <v>0</v>
      </c>
      <c r="F5" s="247">
        <f>Input!$EX$31</f>
        <v>722263</v>
      </c>
      <c r="G5" s="247">
        <f>Input!$EY$31</f>
        <v>0</v>
      </c>
      <c r="H5" s="248">
        <f>Input!$EZ$31</f>
        <v>0</v>
      </c>
    </row>
    <row r="6" spans="1:50">
      <c r="A6" s="245" t="s">
        <v>1008</v>
      </c>
      <c r="B6" s="246" t="s">
        <v>1010</v>
      </c>
      <c r="C6" s="247">
        <f>Input!$FA$31</f>
        <v>8734102</v>
      </c>
      <c r="D6" s="247">
        <f>Input!$FB$31</f>
        <v>7453690</v>
      </c>
      <c r="E6" s="247">
        <f>Input!$FC$31</f>
        <v>0</v>
      </c>
      <c r="F6" s="247">
        <f>Input!$FD$31</f>
        <v>1280412</v>
      </c>
      <c r="G6" s="247">
        <f>Input!$FE$31</f>
        <v>0</v>
      </c>
      <c r="H6" s="248">
        <f>Input!$FF$31</f>
        <v>0</v>
      </c>
    </row>
    <row r="7" spans="1:50">
      <c r="A7" s="245" t="s">
        <v>1008</v>
      </c>
      <c r="B7" s="246" t="s">
        <v>1011</v>
      </c>
      <c r="C7" s="247">
        <f>Input!$FG$31</f>
        <v>0</v>
      </c>
      <c r="D7" s="247">
        <f>Input!$FH$31</f>
        <v>0</v>
      </c>
      <c r="E7" s="247">
        <f>Input!$FI$31</f>
        <v>0</v>
      </c>
      <c r="F7" s="247">
        <f>Input!$FJ$31</f>
        <v>0</v>
      </c>
      <c r="G7" s="247">
        <f>Input!$FK$31</f>
        <v>0</v>
      </c>
      <c r="H7" s="248">
        <f>Input!$FL$31</f>
        <v>0</v>
      </c>
    </row>
    <row r="8" spans="1:50">
      <c r="A8" s="245" t="s">
        <v>1008</v>
      </c>
      <c r="B8" s="246" t="s">
        <v>1012</v>
      </c>
      <c r="C8" s="247">
        <f>Input!$FM$31</f>
        <v>0</v>
      </c>
      <c r="D8" s="247">
        <f>Input!$FN$31</f>
        <v>0</v>
      </c>
      <c r="E8" s="247">
        <f>Input!$FO$31</f>
        <v>0</v>
      </c>
      <c r="F8" s="247">
        <f>Input!$FP$31</f>
        <v>0</v>
      </c>
      <c r="G8" s="247">
        <f>Input!$FQ$31</f>
        <v>0</v>
      </c>
      <c r="H8" s="248">
        <f>Input!$FR$31</f>
        <v>0</v>
      </c>
    </row>
    <row r="9" spans="1:50">
      <c r="A9" s="245" t="s">
        <v>1008</v>
      </c>
      <c r="B9" s="246" t="s">
        <v>1013</v>
      </c>
      <c r="C9" s="247">
        <f>Input!$FS$31</f>
        <v>0</v>
      </c>
      <c r="D9" s="247">
        <f>Input!$FT$31</f>
        <v>0</v>
      </c>
      <c r="E9" s="247">
        <f>Input!$FU$31</f>
        <v>0</v>
      </c>
      <c r="F9" s="247">
        <f>Input!$FV$31</f>
        <v>0</v>
      </c>
      <c r="G9" s="247">
        <f>Input!$FW$31</f>
        <v>0</v>
      </c>
      <c r="H9" s="248">
        <f>Input!$FX$31</f>
        <v>0</v>
      </c>
    </row>
    <row r="10" spans="1:50">
      <c r="A10" s="245" t="s">
        <v>1008</v>
      </c>
      <c r="B10" s="246" t="s">
        <v>1014</v>
      </c>
      <c r="C10" s="247">
        <f>Input!$FY$31</f>
        <v>860863</v>
      </c>
      <c r="D10" s="247">
        <f>Input!$FZ$31</f>
        <v>850956</v>
      </c>
      <c r="E10" s="247">
        <f>Input!$GA$31</f>
        <v>0</v>
      </c>
      <c r="F10" s="247">
        <f>Input!$GB$31</f>
        <v>0</v>
      </c>
      <c r="G10" s="247">
        <f>Input!$GC$31</f>
        <v>0</v>
      </c>
      <c r="H10" s="248">
        <f>Input!$GD$31</f>
        <v>0</v>
      </c>
    </row>
    <row r="11" spans="1:50">
      <c r="A11" s="245" t="s">
        <v>1008</v>
      </c>
      <c r="B11" s="246" t="s">
        <v>1015</v>
      </c>
      <c r="C11" s="247">
        <f>Input!$GE$31</f>
        <v>0</v>
      </c>
      <c r="D11" s="247">
        <f>Input!$GF$31</f>
        <v>0</v>
      </c>
      <c r="E11" s="247">
        <f>Input!$GG$31</f>
        <v>0</v>
      </c>
      <c r="F11" s="247">
        <f>Input!$GH$31</f>
        <v>0</v>
      </c>
      <c r="G11" s="247">
        <f>Input!$GI$31</f>
        <v>0</v>
      </c>
      <c r="H11" s="248">
        <f>Input!$GJ$31</f>
        <v>0</v>
      </c>
    </row>
    <row r="12" spans="1:50" ht="30">
      <c r="A12" s="245" t="s">
        <v>1008</v>
      </c>
      <c r="B12" s="246" t="s">
        <v>1016</v>
      </c>
      <c r="C12" s="247">
        <f>Input!$GK$31</f>
        <v>0</v>
      </c>
      <c r="D12" s="247">
        <f>Input!$GL$31</f>
        <v>0</v>
      </c>
      <c r="E12" s="247">
        <f>Input!$GM$31</f>
        <v>0</v>
      </c>
      <c r="F12" s="247">
        <f>Input!$GN$31</f>
        <v>0</v>
      </c>
      <c r="G12" s="247">
        <f>Input!$GO$31</f>
        <v>0</v>
      </c>
      <c r="H12" s="248">
        <f>Input!$GP$31</f>
        <v>0</v>
      </c>
    </row>
    <row r="13" spans="1:50">
      <c r="A13" s="245" t="s">
        <v>1008</v>
      </c>
      <c r="B13" s="246" t="s">
        <v>1017</v>
      </c>
      <c r="C13" s="247">
        <f>Input!$GQ$31</f>
        <v>0</v>
      </c>
      <c r="D13" s="247">
        <f>Input!$GR$31</f>
        <v>0</v>
      </c>
      <c r="E13" s="247">
        <f>Input!$GS$31</f>
        <v>0</v>
      </c>
      <c r="F13" s="247">
        <f>Input!$GT$31</f>
        <v>0</v>
      </c>
      <c r="G13" s="247">
        <f>Input!$GU$31</f>
        <v>0</v>
      </c>
      <c r="H13" s="248">
        <f>Input!$GV$31</f>
        <v>0</v>
      </c>
    </row>
    <row r="14" spans="1:50">
      <c r="A14" s="245" t="s">
        <v>1008</v>
      </c>
      <c r="B14" s="246" t="s">
        <v>1018</v>
      </c>
      <c r="C14" s="247">
        <f>Input!$GW$31</f>
        <v>0</v>
      </c>
      <c r="D14" s="247">
        <f>Input!$GX$31</f>
        <v>0</v>
      </c>
      <c r="E14" s="247">
        <f>Input!$GY$31</f>
        <v>3364688</v>
      </c>
      <c r="F14" s="247">
        <f>Input!$GZ$31</f>
        <v>3364688</v>
      </c>
      <c r="G14" s="247">
        <f>Input!$HA$31</f>
        <v>0</v>
      </c>
      <c r="H14" s="248">
        <f>Input!$HB$31</f>
        <v>0</v>
      </c>
    </row>
    <row r="15" spans="1:50">
      <c r="A15" s="245" t="s">
        <v>1008</v>
      </c>
      <c r="B15" s="249">
        <f>Input!$HC$31</f>
        <v>0</v>
      </c>
      <c r="C15" s="247">
        <f>Input!$HD$31</f>
        <v>0</v>
      </c>
      <c r="D15" s="247">
        <f>Input!$HE$31</f>
        <v>0</v>
      </c>
      <c r="E15" s="247">
        <f>Input!$HF$31</f>
        <v>0</v>
      </c>
      <c r="F15" s="247">
        <f>Input!$HG$31</f>
        <v>0</v>
      </c>
      <c r="G15" s="247">
        <f>Input!$HH$31</f>
        <v>0</v>
      </c>
      <c r="H15" s="248">
        <f>Input!$HI$31</f>
        <v>0</v>
      </c>
    </row>
    <row r="16" spans="1:50">
      <c r="A16" s="245" t="s">
        <v>1008</v>
      </c>
      <c r="B16" s="249">
        <f>Input!$HJ$31</f>
        <v>0</v>
      </c>
      <c r="C16" s="247">
        <f>Input!$HK$31</f>
        <v>0</v>
      </c>
      <c r="D16" s="247">
        <f>Input!$HL$31</f>
        <v>0</v>
      </c>
      <c r="E16" s="247">
        <f>Input!$HM$31</f>
        <v>0</v>
      </c>
      <c r="F16" s="247">
        <f>Input!$HN$31</f>
        <v>0</v>
      </c>
      <c r="G16" s="247">
        <f>Input!$HO$31</f>
        <v>0</v>
      </c>
      <c r="H16" s="248">
        <f>Input!$HP$31</f>
        <v>0</v>
      </c>
    </row>
    <row r="17" spans="1:50">
      <c r="A17" s="245" t="s">
        <v>1008</v>
      </c>
      <c r="B17" s="249">
        <f>Input!$HQ$31</f>
        <v>0</v>
      </c>
      <c r="C17" s="247">
        <f>Input!$HR$31</f>
        <v>0</v>
      </c>
      <c r="D17" s="247">
        <f>Input!$HS$31</f>
        <v>0</v>
      </c>
      <c r="E17" s="247">
        <f>Input!$HT$31</f>
        <v>0</v>
      </c>
      <c r="F17" s="247">
        <f>Input!$HU$31</f>
        <v>0</v>
      </c>
      <c r="G17" s="247">
        <f>Input!$HV$31</f>
        <v>0</v>
      </c>
      <c r="H17" s="248">
        <f>Input!$HW$31</f>
        <v>0</v>
      </c>
    </row>
    <row r="18" spans="1:50">
      <c r="A18" s="245" t="s">
        <v>1008</v>
      </c>
      <c r="B18" s="246" t="s">
        <v>1019</v>
      </c>
      <c r="C18" s="247">
        <f>Input!$HX$31</f>
        <v>0</v>
      </c>
      <c r="D18" s="247">
        <f>Input!$HY$31</f>
        <v>0</v>
      </c>
      <c r="E18" s="247">
        <f>Input!$HZ$31</f>
        <v>0</v>
      </c>
      <c r="F18" s="247">
        <f>Input!$IA$31</f>
        <v>0</v>
      </c>
      <c r="G18" s="247">
        <f>Input!$IB$31</f>
        <v>0</v>
      </c>
      <c r="H18" s="248">
        <f>Input!$IC$31</f>
        <v>0</v>
      </c>
    </row>
    <row r="19" spans="1:50" s="254" customFormat="1">
      <c r="A19" s="241" t="s">
        <v>1008</v>
      </c>
      <c r="B19" s="250" t="s">
        <v>1020</v>
      </c>
      <c r="C19" s="251">
        <f>SUM(C5:C18)</f>
        <v>18329067</v>
      </c>
      <c r="D19" s="251">
        <f t="shared" ref="D19:G19" si="0">SUM(D5:D18)</f>
        <v>16247485</v>
      </c>
      <c r="E19" s="251">
        <f t="shared" si="0"/>
        <v>3364688</v>
      </c>
      <c r="F19" s="251">
        <f t="shared" si="0"/>
        <v>5367363</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Input!$ID$31</f>
        <v>0</v>
      </c>
      <c r="D21" s="247">
        <f>Input!$IE$31</f>
        <v>0</v>
      </c>
      <c r="E21" s="247">
        <f>Input!$IF$31</f>
        <v>8734102</v>
      </c>
      <c r="F21" s="247">
        <f>Input!$IG$31</f>
        <v>8105283</v>
      </c>
      <c r="G21" s="247">
        <f>Input!$IH$31</f>
        <v>0</v>
      </c>
      <c r="H21" s="248">
        <f>Input!$II$31</f>
        <v>0</v>
      </c>
    </row>
    <row r="22" spans="1:50">
      <c r="A22" s="245" t="s">
        <v>1021</v>
      </c>
      <c r="B22" s="246" t="s">
        <v>1010</v>
      </c>
      <c r="C22" s="247">
        <f>Input!$IJ$31</f>
        <v>0</v>
      </c>
      <c r="D22" s="247">
        <f>Input!$IK$31</f>
        <v>0</v>
      </c>
      <c r="E22" s="247">
        <f>Input!$IL$31</f>
        <v>19998079</v>
      </c>
      <c r="F22" s="247">
        <f>Input!$IM$31</f>
        <v>6984097</v>
      </c>
      <c r="G22" s="247">
        <f>Input!$IN$31</f>
        <v>0</v>
      </c>
      <c r="H22" s="248">
        <f>Input!$IO$31</f>
        <v>0</v>
      </c>
    </row>
    <row r="23" spans="1:50">
      <c r="A23" s="245" t="s">
        <v>1021</v>
      </c>
      <c r="B23" s="246" t="s">
        <v>1011</v>
      </c>
      <c r="C23" s="247">
        <f>Input!$IP$31</f>
        <v>0</v>
      </c>
      <c r="D23" s="247">
        <f>Input!$IQ$31</f>
        <v>0</v>
      </c>
      <c r="E23" s="247">
        <f>Input!$IR$31</f>
        <v>0</v>
      </c>
      <c r="F23" s="247">
        <f>Input!$IS$31</f>
        <v>0</v>
      </c>
      <c r="G23" s="247">
        <f>Input!$IT$31</f>
        <v>0</v>
      </c>
      <c r="H23" s="248">
        <f>Input!$IU$31</f>
        <v>0</v>
      </c>
    </row>
    <row r="24" spans="1:50">
      <c r="A24" s="245" t="s">
        <v>1021</v>
      </c>
      <c r="B24" s="246" t="s">
        <v>1012</v>
      </c>
      <c r="C24" s="247">
        <f>Input!$IV$31</f>
        <v>0</v>
      </c>
      <c r="D24" s="247">
        <f>Input!$IW$31</f>
        <v>0</v>
      </c>
      <c r="E24" s="247">
        <f>Input!$IX$31</f>
        <v>0</v>
      </c>
      <c r="F24" s="247">
        <f>Input!$IY$31</f>
        <v>0</v>
      </c>
      <c r="G24" s="247">
        <f>Input!$IZ$31</f>
        <v>0</v>
      </c>
      <c r="H24" s="248">
        <f>Input!$JA$31</f>
        <v>0</v>
      </c>
    </row>
    <row r="25" spans="1:50">
      <c r="A25" s="245" t="s">
        <v>1021</v>
      </c>
      <c r="B25" s="246" t="s">
        <v>1013</v>
      </c>
      <c r="C25" s="247">
        <f>Input!$JB$31</f>
        <v>0</v>
      </c>
      <c r="D25" s="247">
        <f>Input!$JC$31</f>
        <v>0</v>
      </c>
      <c r="E25" s="247">
        <f>Input!$JD$31</f>
        <v>0</v>
      </c>
      <c r="F25" s="247">
        <f>Input!$JE$31</f>
        <v>0</v>
      </c>
      <c r="G25" s="247">
        <f>Input!$JF$31</f>
        <v>0</v>
      </c>
      <c r="H25" s="248">
        <f>Input!$JG$31</f>
        <v>0</v>
      </c>
    </row>
    <row r="26" spans="1:50">
      <c r="A26" s="245" t="s">
        <v>1021</v>
      </c>
      <c r="B26" s="246" t="s">
        <v>1014</v>
      </c>
      <c r="C26" s="247">
        <f>Input!$JH$31</f>
        <v>0</v>
      </c>
      <c r="D26" s="247">
        <f>Input!$JI$31</f>
        <v>0</v>
      </c>
      <c r="E26" s="247">
        <f>Input!$JJ$31</f>
        <v>1207315</v>
      </c>
      <c r="F26" s="247">
        <f>Input!$JK$31</f>
        <v>0</v>
      </c>
      <c r="G26" s="247">
        <f>Input!$JL$31</f>
        <v>0</v>
      </c>
      <c r="H26" s="248">
        <f>Input!$JM$31</f>
        <v>0</v>
      </c>
    </row>
    <row r="27" spans="1:50">
      <c r="A27" s="245" t="s">
        <v>1021</v>
      </c>
      <c r="B27" s="246" t="s">
        <v>1023</v>
      </c>
      <c r="C27" s="247">
        <f>Input!$JN$31</f>
        <v>0</v>
      </c>
      <c r="D27" s="247">
        <f>Input!$JO$31</f>
        <v>0</v>
      </c>
      <c r="E27" s="247">
        <f>Input!$JP$31</f>
        <v>0</v>
      </c>
      <c r="F27" s="247">
        <f>Input!$JQ$31</f>
        <v>0</v>
      </c>
      <c r="G27" s="247">
        <f>Input!$JR$31</f>
        <v>0</v>
      </c>
      <c r="H27" s="248">
        <f>Input!$JS$31</f>
        <v>0</v>
      </c>
    </row>
    <row r="28" spans="1:50" ht="30">
      <c r="A28" s="245" t="s">
        <v>1021</v>
      </c>
      <c r="B28" s="246" t="s">
        <v>1024</v>
      </c>
      <c r="C28" s="247">
        <f>Input!$JT$31</f>
        <v>0</v>
      </c>
      <c r="D28" s="247">
        <f>Input!$JU$31</f>
        <v>0</v>
      </c>
      <c r="E28" s="247">
        <f>Input!$JV$31</f>
        <v>0</v>
      </c>
      <c r="F28" s="247">
        <f>Input!$JW$31</f>
        <v>0</v>
      </c>
      <c r="G28" s="247">
        <f>Input!$JX$31</f>
        <v>0</v>
      </c>
      <c r="H28" s="248">
        <f>Input!$JY$31</f>
        <v>0</v>
      </c>
    </row>
    <row r="29" spans="1:50">
      <c r="A29" s="245" t="s">
        <v>1021</v>
      </c>
      <c r="B29" s="246" t="s">
        <v>1025</v>
      </c>
      <c r="C29" s="247">
        <f>Input!$JZ$31</f>
        <v>0</v>
      </c>
      <c r="D29" s="247">
        <f>Input!$KA$31</f>
        <v>0</v>
      </c>
      <c r="E29" s="247">
        <f>Input!$KB$31</f>
        <v>0</v>
      </c>
      <c r="F29" s="247">
        <f>Input!$KC$31</f>
        <v>0</v>
      </c>
      <c r="G29" s="247">
        <f>Input!$KD$31</f>
        <v>0</v>
      </c>
      <c r="H29" s="248">
        <f>Input!$KE$31</f>
        <v>0</v>
      </c>
    </row>
    <row r="30" spans="1:50">
      <c r="A30" s="245" t="s">
        <v>1021</v>
      </c>
      <c r="B30" s="249">
        <f>Input!$KF$31</f>
        <v>0</v>
      </c>
      <c r="C30" s="247">
        <f>Input!$KG$31</f>
        <v>0</v>
      </c>
      <c r="D30" s="247">
        <f>Input!$KH$31</f>
        <v>0</v>
      </c>
      <c r="E30" s="247">
        <f>Input!$KI$31</f>
        <v>0</v>
      </c>
      <c r="F30" s="247">
        <f>Input!$KJ$31</f>
        <v>0</v>
      </c>
      <c r="G30" s="247">
        <f>Input!$KK$31</f>
        <v>0</v>
      </c>
      <c r="H30" s="248">
        <f>Input!$KL$31</f>
        <v>0</v>
      </c>
    </row>
    <row r="31" spans="1:50">
      <c r="A31" s="245" t="s">
        <v>1021</v>
      </c>
      <c r="B31" s="249">
        <f>Input!$KM$31</f>
        <v>0</v>
      </c>
      <c r="C31" s="247">
        <f>Input!$KN$31</f>
        <v>0</v>
      </c>
      <c r="D31" s="247">
        <f>Input!$KO$31</f>
        <v>0</v>
      </c>
      <c r="E31" s="247">
        <f>Input!$KP$31</f>
        <v>0</v>
      </c>
      <c r="F31" s="247">
        <f>Input!$KQ$31</f>
        <v>0</v>
      </c>
      <c r="G31" s="247">
        <f>Input!$KR$31</f>
        <v>0</v>
      </c>
      <c r="H31" s="248">
        <f>Input!$KS$31</f>
        <v>0</v>
      </c>
    </row>
    <row r="32" spans="1:50">
      <c r="A32" s="245" t="s">
        <v>1021</v>
      </c>
      <c r="B32" s="249">
        <f>Input!$KT$31</f>
        <v>0</v>
      </c>
      <c r="C32" s="247">
        <f>Input!$KU$31</f>
        <v>0</v>
      </c>
      <c r="D32" s="247">
        <f>Input!$KV$31</f>
        <v>0</v>
      </c>
      <c r="E32" s="247">
        <f>Input!$KW$31</f>
        <v>0</v>
      </c>
      <c r="F32" s="247">
        <f>Input!$KX$31</f>
        <v>0</v>
      </c>
      <c r="G32" s="247">
        <f>Input!$KY$31</f>
        <v>0</v>
      </c>
      <c r="H32" s="248">
        <f>Input!$KZ$31</f>
        <v>0</v>
      </c>
    </row>
    <row r="33" spans="1:50">
      <c r="A33" s="245" t="s">
        <v>1021</v>
      </c>
      <c r="B33" s="246" t="s">
        <v>1019</v>
      </c>
      <c r="C33" s="247">
        <f>Input!$LA$31</f>
        <v>0</v>
      </c>
      <c r="D33" s="247">
        <f>Input!$LB$31</f>
        <v>0</v>
      </c>
      <c r="E33" s="247">
        <f>Input!$LC$31</f>
        <v>0</v>
      </c>
      <c r="F33" s="247">
        <f>Input!$LD$31</f>
        <v>0</v>
      </c>
      <c r="G33" s="247">
        <f>Input!$LE$31</f>
        <v>0</v>
      </c>
      <c r="H33" s="248">
        <f>Input!$LF$31</f>
        <v>0</v>
      </c>
    </row>
    <row r="34" spans="1:50" s="257" customFormat="1">
      <c r="A34" s="241" t="s">
        <v>1021</v>
      </c>
      <c r="B34" s="250" t="s">
        <v>1026</v>
      </c>
      <c r="C34" s="251">
        <f>SUM(C21:C33)</f>
        <v>0</v>
      </c>
      <c r="D34" s="251">
        <f t="shared" ref="D34:G34" si="1">SUM(D21:D33)</f>
        <v>0</v>
      </c>
      <c r="E34" s="251">
        <f t="shared" si="1"/>
        <v>29939496</v>
      </c>
      <c r="F34" s="251">
        <f t="shared" si="1"/>
        <v>15089380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Input!$LG$31</f>
        <v>0</v>
      </c>
      <c r="D36" s="247">
        <f>Input!$LH$31</f>
        <v>0</v>
      </c>
      <c r="E36" s="247">
        <f>Input!$LI$31</f>
        <v>25521947</v>
      </c>
      <c r="F36" s="247">
        <f>Input!$LJ$31</f>
        <v>3847286</v>
      </c>
      <c r="G36" s="247">
        <f>Input!$LK$31</f>
        <v>0</v>
      </c>
      <c r="H36" s="248">
        <f>Input!$LL$31</f>
        <v>0</v>
      </c>
    </row>
    <row r="37" spans="1:50">
      <c r="A37" s="245" t="s">
        <v>1027</v>
      </c>
      <c r="B37" s="246" t="s">
        <v>1010</v>
      </c>
      <c r="C37" s="247">
        <f>Input!$LM$31</f>
        <v>0</v>
      </c>
      <c r="D37" s="247">
        <f>Input!$LN$31</f>
        <v>0</v>
      </c>
      <c r="E37" s="247">
        <f>Input!$LO$31</f>
        <v>24588601</v>
      </c>
      <c r="F37" s="247">
        <f>Input!$LP$31</f>
        <v>1399113</v>
      </c>
      <c r="G37" s="247">
        <f>Input!$LQ$31</f>
        <v>0</v>
      </c>
      <c r="H37" s="248">
        <f>Input!$LR$31</f>
        <v>0</v>
      </c>
    </row>
    <row r="38" spans="1:50">
      <c r="A38" s="245" t="s">
        <v>1027</v>
      </c>
      <c r="B38" s="246" t="s">
        <v>1011</v>
      </c>
      <c r="C38" s="247">
        <f>Input!$LS$31</f>
        <v>0</v>
      </c>
      <c r="D38" s="247">
        <f>Input!$LT$31</f>
        <v>0</v>
      </c>
      <c r="E38" s="247">
        <f>Input!$LU$31</f>
        <v>0</v>
      </c>
      <c r="F38" s="247">
        <f>Input!$LV$31</f>
        <v>0</v>
      </c>
      <c r="G38" s="247">
        <f>Input!$LW$31</f>
        <v>0</v>
      </c>
      <c r="H38" s="248">
        <f>Input!$LX$31</f>
        <v>0</v>
      </c>
    </row>
    <row r="39" spans="1:50">
      <c r="A39" s="245" t="s">
        <v>1027</v>
      </c>
      <c r="B39" s="246" t="s">
        <v>1012</v>
      </c>
      <c r="C39" s="247">
        <f>Input!$LY$31</f>
        <v>0</v>
      </c>
      <c r="D39" s="247">
        <f>Input!$LZ$31</f>
        <v>0</v>
      </c>
      <c r="E39" s="247">
        <f>Input!$MA$31</f>
        <v>0</v>
      </c>
      <c r="F39" s="247">
        <f>Input!$MB$31</f>
        <v>0</v>
      </c>
      <c r="G39" s="247">
        <f>Input!$MC$31</f>
        <v>0</v>
      </c>
      <c r="H39" s="248">
        <f>Input!$MD$31</f>
        <v>0</v>
      </c>
    </row>
    <row r="40" spans="1:50">
      <c r="A40" s="245" t="s">
        <v>1027</v>
      </c>
      <c r="B40" s="246" t="s">
        <v>1013</v>
      </c>
      <c r="C40" s="247">
        <f>Input!$ME$31</f>
        <v>0</v>
      </c>
      <c r="D40" s="247">
        <f>Input!$MF$31</f>
        <v>0</v>
      </c>
      <c r="E40" s="247">
        <f>Input!$MG$31</f>
        <v>0</v>
      </c>
      <c r="F40" s="247">
        <f>Input!$MH$31</f>
        <v>0</v>
      </c>
      <c r="G40" s="247">
        <f>Input!$MI$31</f>
        <v>0</v>
      </c>
      <c r="H40" s="248">
        <f>Input!$MJ$31</f>
        <v>0</v>
      </c>
    </row>
    <row r="41" spans="1:50">
      <c r="A41" s="245" t="s">
        <v>1027</v>
      </c>
      <c r="B41" s="246" t="s">
        <v>1014</v>
      </c>
      <c r="C41" s="247">
        <f>Input!$MK$31</f>
        <v>0</v>
      </c>
      <c r="D41" s="247">
        <f>Input!$ML$31</f>
        <v>0</v>
      </c>
      <c r="E41" s="247">
        <f>Input!$MM$31</f>
        <v>2190659</v>
      </c>
      <c r="F41" s="247">
        <f>Input!$MN$31</f>
        <v>0</v>
      </c>
      <c r="G41" s="247">
        <f>Input!$MO$31</f>
        <v>0</v>
      </c>
      <c r="H41" s="248">
        <f>Input!$MP$31</f>
        <v>0</v>
      </c>
    </row>
    <row r="42" spans="1:50">
      <c r="A42" s="245" t="s">
        <v>1027</v>
      </c>
      <c r="B42" s="246" t="s">
        <v>1023</v>
      </c>
      <c r="C42" s="247">
        <f>Input!$MQ$31</f>
        <v>0</v>
      </c>
      <c r="D42" s="247">
        <f>Input!$MR$31</f>
        <v>0</v>
      </c>
      <c r="E42" s="247">
        <f>Input!$MS$31</f>
        <v>0</v>
      </c>
      <c r="F42" s="247">
        <f>Input!$MT$31</f>
        <v>0</v>
      </c>
      <c r="G42" s="247">
        <f>Input!$MU$31</f>
        <v>0</v>
      </c>
      <c r="H42" s="248">
        <f>Input!$MV$31</f>
        <v>0</v>
      </c>
    </row>
    <row r="43" spans="1:50">
      <c r="A43" s="245" t="s">
        <v>1027</v>
      </c>
      <c r="B43" s="246" t="s">
        <v>1028</v>
      </c>
      <c r="C43" s="247">
        <f>Input!$MW$31</f>
        <v>0</v>
      </c>
      <c r="D43" s="247">
        <f>Input!$MX$31</f>
        <v>0</v>
      </c>
      <c r="E43" s="247">
        <f>Input!$MY$31</f>
        <v>0</v>
      </c>
      <c r="F43" s="247">
        <f>Input!$MZ$31</f>
        <v>0</v>
      </c>
      <c r="G43" s="247">
        <f>Input!$NA$31</f>
        <v>0</v>
      </c>
      <c r="H43" s="248">
        <f>Input!$NB$31</f>
        <v>0</v>
      </c>
    </row>
    <row r="44" spans="1:50">
      <c r="A44" s="245" t="s">
        <v>1027</v>
      </c>
      <c r="B44" s="249">
        <f>Input!$NC$31</f>
        <v>0</v>
      </c>
      <c r="C44" s="247">
        <f>Input!$ND$31</f>
        <v>0</v>
      </c>
      <c r="D44" s="247">
        <f>Input!$NE$31</f>
        <v>0</v>
      </c>
      <c r="E44" s="247">
        <f>Input!$NF$31</f>
        <v>0</v>
      </c>
      <c r="F44" s="247">
        <f>Input!$NG$31</f>
        <v>0</v>
      </c>
      <c r="G44" s="247">
        <f>Input!$NH$31</f>
        <v>0</v>
      </c>
      <c r="H44" s="248">
        <f>Input!$NI$31</f>
        <v>0</v>
      </c>
    </row>
    <row r="45" spans="1:50">
      <c r="A45" s="245" t="s">
        <v>1027</v>
      </c>
      <c r="B45" s="249">
        <f>Input!$NJ$31</f>
        <v>0</v>
      </c>
      <c r="C45" s="247">
        <f>Input!$NK$31</f>
        <v>0</v>
      </c>
      <c r="D45" s="247">
        <f>Input!$NL$31</f>
        <v>0</v>
      </c>
      <c r="E45" s="247">
        <f>Input!$NM$31</f>
        <v>0</v>
      </c>
      <c r="F45" s="247">
        <f>Input!$NN$31</f>
        <v>0</v>
      </c>
      <c r="G45" s="247">
        <f>Input!$NO$31</f>
        <v>0</v>
      </c>
      <c r="H45" s="248">
        <f>Input!$NP$31</f>
        <v>0</v>
      </c>
    </row>
    <row r="46" spans="1:50">
      <c r="A46" s="245" t="s">
        <v>1027</v>
      </c>
      <c r="B46" s="249">
        <f>Input!$NQ$31</f>
        <v>0</v>
      </c>
      <c r="C46" s="247">
        <f>Input!$NR$31</f>
        <v>0</v>
      </c>
      <c r="D46" s="247">
        <f>Input!$NS$31</f>
        <v>0</v>
      </c>
      <c r="E46" s="247">
        <f>Input!$NT$31</f>
        <v>0</v>
      </c>
      <c r="F46" s="247">
        <f>Input!$NU$31</f>
        <v>0</v>
      </c>
      <c r="G46" s="247">
        <f>Input!$NV$31</f>
        <v>0</v>
      </c>
      <c r="H46" s="248">
        <f>Input!$NW$31</f>
        <v>0</v>
      </c>
    </row>
    <row r="47" spans="1:50">
      <c r="A47" s="245" t="s">
        <v>1027</v>
      </c>
      <c r="B47" s="249">
        <f>Input!$NX$31</f>
        <v>0</v>
      </c>
      <c r="C47" s="247">
        <f>Input!$NY$31</f>
        <v>0</v>
      </c>
      <c r="D47" s="247">
        <f>Input!$NZ$31</f>
        <v>0</v>
      </c>
      <c r="E47" s="247">
        <f>Input!$OA$31</f>
        <v>0</v>
      </c>
      <c r="F47" s="247">
        <f>Input!$OB$31</f>
        <v>0</v>
      </c>
      <c r="G47" s="247">
        <f>Input!$OC$31</f>
        <v>0</v>
      </c>
      <c r="H47" s="248">
        <f>Input!$OD$31</f>
        <v>0</v>
      </c>
    </row>
    <row r="48" spans="1:50">
      <c r="A48" s="245" t="s">
        <v>1027</v>
      </c>
      <c r="B48" s="246" t="s">
        <v>1019</v>
      </c>
      <c r="C48" s="247">
        <f>Input!$OE$31</f>
        <v>0</v>
      </c>
      <c r="D48" s="247">
        <f>Input!$OF$31</f>
        <v>0</v>
      </c>
      <c r="E48" s="247">
        <f>Input!$OG$31</f>
        <v>0</v>
      </c>
      <c r="F48" s="247">
        <f>Input!$OH$31</f>
        <v>0</v>
      </c>
      <c r="G48" s="247">
        <f>Input!$OI$31</f>
        <v>0</v>
      </c>
      <c r="H48" s="248">
        <f>Input!$OJ$31</f>
        <v>0</v>
      </c>
    </row>
    <row r="49" spans="1:50" s="257" customFormat="1">
      <c r="A49" s="241" t="s">
        <v>1027</v>
      </c>
      <c r="B49" s="250" t="s">
        <v>1029</v>
      </c>
      <c r="C49" s="251">
        <f>SUM(C36:C48)</f>
        <v>0</v>
      </c>
      <c r="D49" s="251">
        <f t="shared" ref="D49:G49" si="2">SUM(D36:D48)</f>
        <v>0</v>
      </c>
      <c r="E49" s="251">
        <f t="shared" si="2"/>
        <v>52301207</v>
      </c>
      <c r="F49" s="251">
        <f t="shared" si="2"/>
        <v>5246399</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Input!$OK$31</f>
        <v>0</v>
      </c>
      <c r="C51" s="247">
        <f>Input!$OL$31</f>
        <v>0</v>
      </c>
      <c r="D51" s="247">
        <f>Input!$OM$31</f>
        <v>0</v>
      </c>
      <c r="E51" s="247">
        <f>Input!$ON$31</f>
        <v>0</v>
      </c>
      <c r="F51" s="247">
        <f>Input!$OO$31</f>
        <v>0</v>
      </c>
      <c r="G51" s="247">
        <f>Input!$OP$31</f>
        <v>0</v>
      </c>
      <c r="H51" s="248">
        <f>Input!$OQ$31</f>
        <v>0</v>
      </c>
    </row>
    <row r="52" spans="1:50">
      <c r="A52" s="245" t="s">
        <v>1030</v>
      </c>
      <c r="B52" s="249">
        <f>Input!$OR$31</f>
        <v>0</v>
      </c>
      <c r="C52" s="247">
        <f>Input!$OS$31</f>
        <v>0</v>
      </c>
      <c r="D52" s="247">
        <f>Input!$OT$31</f>
        <v>0</v>
      </c>
      <c r="E52" s="247">
        <f>Input!$OU$31</f>
        <v>0</v>
      </c>
      <c r="F52" s="247">
        <f>Input!$OV$31</f>
        <v>0</v>
      </c>
      <c r="G52" s="247">
        <f>Input!$OW$31</f>
        <v>0</v>
      </c>
      <c r="H52" s="248">
        <f>Input!$OX$31</f>
        <v>0</v>
      </c>
    </row>
    <row r="53" spans="1:50">
      <c r="A53" s="245" t="s">
        <v>1030</v>
      </c>
      <c r="B53" s="249">
        <f>Input!$OY$31</f>
        <v>0</v>
      </c>
      <c r="C53" s="247">
        <f>Input!$OZ$31</f>
        <v>0</v>
      </c>
      <c r="D53" s="247">
        <f>Input!$PA$31</f>
        <v>0</v>
      </c>
      <c r="E53" s="247">
        <f>Input!$PB$31</f>
        <v>0</v>
      </c>
      <c r="F53" s="247">
        <f>Input!$PC$31</f>
        <v>0</v>
      </c>
      <c r="G53" s="247">
        <f>Input!$PD$31</f>
        <v>0</v>
      </c>
      <c r="H53" s="248">
        <f>Input!$PE$31</f>
        <v>0</v>
      </c>
    </row>
    <row r="54" spans="1:50">
      <c r="A54" s="245" t="s">
        <v>1030</v>
      </c>
      <c r="B54" s="249">
        <f>Input!$PF$31</f>
        <v>0</v>
      </c>
      <c r="C54" s="247">
        <f>Input!$PG$31</f>
        <v>0</v>
      </c>
      <c r="D54" s="247">
        <f>Input!$PH$31</f>
        <v>0</v>
      </c>
      <c r="E54" s="247">
        <f>Input!$PI$31</f>
        <v>0</v>
      </c>
      <c r="F54" s="247">
        <f>Input!$PJ$31</f>
        <v>0</v>
      </c>
      <c r="G54" s="247">
        <f>Input!$PK$31</f>
        <v>0</v>
      </c>
      <c r="H54" s="248">
        <f>Input!$PL$31</f>
        <v>0</v>
      </c>
    </row>
    <row r="55" spans="1:50">
      <c r="A55" s="245" t="s">
        <v>1030</v>
      </c>
      <c r="B55" s="249">
        <f>Input!$PM$31</f>
        <v>0</v>
      </c>
      <c r="C55" s="247">
        <f>Input!$PN$31</f>
        <v>0</v>
      </c>
      <c r="D55" s="247">
        <f>Input!$PO$31</f>
        <v>0</v>
      </c>
      <c r="E55" s="247">
        <f>Input!$PP$31</f>
        <v>0</v>
      </c>
      <c r="F55" s="247">
        <f>Input!$PQ$31</f>
        <v>0</v>
      </c>
      <c r="G55" s="247">
        <f>Input!$PR$31</f>
        <v>0</v>
      </c>
      <c r="H55" s="248">
        <f>Input!$PS$31</f>
        <v>0</v>
      </c>
    </row>
    <row r="56" spans="1:50">
      <c r="A56" s="245" t="s">
        <v>1030</v>
      </c>
      <c r="B56" s="249">
        <f>Input!$PT$31</f>
        <v>0</v>
      </c>
      <c r="C56" s="247">
        <f>Input!$PU$31</f>
        <v>0</v>
      </c>
      <c r="D56" s="247">
        <f>Input!$PV$31</f>
        <v>0</v>
      </c>
      <c r="E56" s="247">
        <f>Input!$PW$31</f>
        <v>0</v>
      </c>
      <c r="F56" s="247">
        <f>Input!$PX$31</f>
        <v>0</v>
      </c>
      <c r="G56" s="247">
        <f>Input!$PY$31</f>
        <v>0</v>
      </c>
      <c r="H56" s="248">
        <f>Input!$PZ$31</f>
        <v>0</v>
      </c>
    </row>
    <row r="57" spans="1:50">
      <c r="A57" s="245" t="s">
        <v>1030</v>
      </c>
      <c r="B57" s="249">
        <f>Input!$QA$31</f>
        <v>0</v>
      </c>
      <c r="C57" s="247">
        <f>Input!$QB$31</f>
        <v>0</v>
      </c>
      <c r="D57" s="247">
        <f>Input!$QC$31</f>
        <v>0</v>
      </c>
      <c r="E57" s="247">
        <f>Input!$QD$31</f>
        <v>0</v>
      </c>
      <c r="F57" s="247">
        <f>Input!$QE$31</f>
        <v>0</v>
      </c>
      <c r="G57" s="247">
        <f>Input!$QF$31</f>
        <v>0</v>
      </c>
      <c r="H57" s="248">
        <f>Input!$QG$31</f>
        <v>0</v>
      </c>
    </row>
    <row r="58" spans="1:50">
      <c r="A58" s="245" t="s">
        <v>1030</v>
      </c>
      <c r="B58" s="249">
        <f>Input!$QH$31</f>
        <v>0</v>
      </c>
      <c r="C58" s="247">
        <f>Input!$QI$31</f>
        <v>0</v>
      </c>
      <c r="D58" s="247">
        <f>Input!$QJ$31</f>
        <v>0</v>
      </c>
      <c r="E58" s="247">
        <f>Input!$QK$31</f>
        <v>0</v>
      </c>
      <c r="F58" s="247">
        <f>Input!$QL$31</f>
        <v>0</v>
      </c>
      <c r="G58" s="247">
        <f>Input!$QM$31</f>
        <v>0</v>
      </c>
      <c r="H58" s="248">
        <f>Input!$QN$31</f>
        <v>0</v>
      </c>
    </row>
    <row r="59" spans="1:50">
      <c r="A59" s="245" t="s">
        <v>1030</v>
      </c>
      <c r="B59" s="249">
        <f>Input!$QO$31</f>
        <v>0</v>
      </c>
      <c r="C59" s="247">
        <f>Input!$QP$31</f>
        <v>0</v>
      </c>
      <c r="D59" s="247">
        <f>Input!$QQ$31</f>
        <v>0</v>
      </c>
      <c r="E59" s="247">
        <f>Input!$QR$31</f>
        <v>0</v>
      </c>
      <c r="F59" s="247">
        <f>Input!$QS$31</f>
        <v>0</v>
      </c>
      <c r="G59" s="247">
        <f>Input!$QT$31</f>
        <v>0</v>
      </c>
      <c r="H59" s="248">
        <f>Input!$QU$31</f>
        <v>0</v>
      </c>
    </row>
    <row r="60" spans="1:50">
      <c r="A60" s="245" t="s">
        <v>1030</v>
      </c>
      <c r="B60" s="249">
        <f>Input!$QV$31</f>
        <v>0</v>
      </c>
      <c r="C60" s="247">
        <f>Input!$QW$31</f>
        <v>0</v>
      </c>
      <c r="D60" s="247">
        <f>Input!$QX$31</f>
        <v>0</v>
      </c>
      <c r="E60" s="247">
        <f>Input!$QY$31</f>
        <v>0</v>
      </c>
      <c r="F60" s="247">
        <f>Input!$QZ$31</f>
        <v>0</v>
      </c>
      <c r="G60" s="247">
        <f>Input!$RA$31</f>
        <v>0</v>
      </c>
      <c r="H60" s="248">
        <f>Input!$RB$31</f>
        <v>0</v>
      </c>
    </row>
    <row r="61" spans="1:50">
      <c r="A61" s="245" t="s">
        <v>1030</v>
      </c>
      <c r="B61" s="249">
        <f>Input!$RC$31</f>
        <v>0</v>
      </c>
      <c r="C61" s="247">
        <f>Input!$RD$31</f>
        <v>0</v>
      </c>
      <c r="D61" s="247">
        <f>Input!$RE$31</f>
        <v>0</v>
      </c>
      <c r="E61" s="247">
        <f>Input!$RF$31</f>
        <v>0</v>
      </c>
      <c r="F61" s="247">
        <f>Input!$RG$31</f>
        <v>0</v>
      </c>
      <c r="G61" s="247">
        <f>Input!$RH$31</f>
        <v>0</v>
      </c>
      <c r="H61" s="248">
        <f>Input!$RI$31</f>
        <v>0</v>
      </c>
    </row>
    <row r="62" spans="1:50">
      <c r="A62" s="245" t="s">
        <v>1030</v>
      </c>
      <c r="B62" s="249">
        <f>Input!$RJ$31</f>
        <v>0</v>
      </c>
      <c r="C62" s="247">
        <f>Input!$RK$31</f>
        <v>0</v>
      </c>
      <c r="D62" s="247">
        <f>Input!$RL$31</f>
        <v>0</v>
      </c>
      <c r="E62" s="247">
        <f>Input!$RM$31</f>
        <v>0</v>
      </c>
      <c r="F62" s="247">
        <f>Input!$RN$31</f>
        <v>0</v>
      </c>
      <c r="G62" s="247">
        <f>Input!$RO$31</f>
        <v>0</v>
      </c>
      <c r="H62" s="248">
        <f>Input!$RP$31</f>
        <v>0</v>
      </c>
    </row>
    <row r="63" spans="1:50">
      <c r="A63" s="245" t="s">
        <v>1030</v>
      </c>
      <c r="B63" s="246" t="s">
        <v>1019</v>
      </c>
      <c r="C63" s="247">
        <f>Input!$RQ$31</f>
        <v>0</v>
      </c>
      <c r="D63" s="247">
        <f>Input!$RR$31</f>
        <v>0</v>
      </c>
      <c r="E63" s="247">
        <f>Input!$RS$31</f>
        <v>0</v>
      </c>
      <c r="F63" s="247">
        <f>Input!$RT$31</f>
        <v>0</v>
      </c>
      <c r="G63" s="247">
        <f>Input!$RU$31</f>
        <v>0</v>
      </c>
      <c r="H63" s="248">
        <f>Input!$RV$31</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Input!$RW$31</f>
        <v>0</v>
      </c>
      <c r="C66" s="247">
        <f>Input!$RX$31</f>
        <v>0</v>
      </c>
      <c r="D66" s="247">
        <f>Input!$RY$31</f>
        <v>0</v>
      </c>
      <c r="E66" s="247">
        <f>Input!$RZ$31</f>
        <v>0</v>
      </c>
      <c r="F66" s="247">
        <f>Input!$SA$31</f>
        <v>0</v>
      </c>
      <c r="G66" s="247">
        <f>Input!$SB$31</f>
        <v>0</v>
      </c>
      <c r="H66" s="248">
        <f>Input!$SC$31</f>
        <v>0</v>
      </c>
    </row>
    <row r="67" spans="1:50">
      <c r="A67" s="245" t="s">
        <v>1032</v>
      </c>
      <c r="B67" s="249">
        <f>Input!$SD$31</f>
        <v>0</v>
      </c>
      <c r="C67" s="247">
        <f>Input!$SE$31</f>
        <v>0</v>
      </c>
      <c r="D67" s="247">
        <f>Input!$SF$31</f>
        <v>0</v>
      </c>
      <c r="E67" s="247">
        <f>Input!$SG$31</f>
        <v>0</v>
      </c>
      <c r="F67" s="247">
        <f>Input!$SH$31</f>
        <v>0</v>
      </c>
      <c r="G67" s="247">
        <f>Input!$SI$31</f>
        <v>0</v>
      </c>
      <c r="H67" s="248">
        <f>Input!$SJ$31</f>
        <v>0</v>
      </c>
    </row>
    <row r="68" spans="1:50">
      <c r="A68" s="245" t="s">
        <v>1032</v>
      </c>
      <c r="B68" s="249">
        <f>Input!$SK$31</f>
        <v>0</v>
      </c>
      <c r="C68" s="247">
        <f>Input!$SL$31</f>
        <v>0</v>
      </c>
      <c r="D68" s="247">
        <f>Input!$SM$31</f>
        <v>0</v>
      </c>
      <c r="E68" s="247">
        <f>Input!$SN$31</f>
        <v>0</v>
      </c>
      <c r="F68" s="247">
        <f>Input!$SO$31</f>
        <v>0</v>
      </c>
      <c r="G68" s="247">
        <f>Input!$SP$31</f>
        <v>0</v>
      </c>
      <c r="H68" s="248">
        <f>Input!$SQ$31</f>
        <v>0</v>
      </c>
    </row>
    <row r="69" spans="1:50">
      <c r="A69" s="245" t="s">
        <v>1032</v>
      </c>
      <c r="B69" s="249">
        <f>Input!$SR$31</f>
        <v>0</v>
      </c>
      <c r="C69" s="247">
        <f>Input!$SS$31</f>
        <v>0</v>
      </c>
      <c r="D69" s="247">
        <f>Input!$ST$31</f>
        <v>0</v>
      </c>
      <c r="E69" s="247">
        <f>Input!$SU$31</f>
        <v>0</v>
      </c>
      <c r="F69" s="247">
        <f>Input!$SV$31</f>
        <v>0</v>
      </c>
      <c r="G69" s="247">
        <f>Input!$SW$31</f>
        <v>0</v>
      </c>
      <c r="H69" s="248">
        <f>Input!$SX$31</f>
        <v>0</v>
      </c>
    </row>
    <row r="70" spans="1:50">
      <c r="A70" s="245" t="s">
        <v>1032</v>
      </c>
      <c r="B70" s="249">
        <f>Input!$SY$31</f>
        <v>0</v>
      </c>
      <c r="C70" s="247">
        <f>Input!$SZ$31</f>
        <v>0</v>
      </c>
      <c r="D70" s="247">
        <f>Input!$TA$31</f>
        <v>0</v>
      </c>
      <c r="E70" s="247">
        <f>Input!$TB$31</f>
        <v>0</v>
      </c>
      <c r="F70" s="247">
        <f>Input!$TC$31</f>
        <v>0</v>
      </c>
      <c r="G70" s="247">
        <f>Input!$TD$31</f>
        <v>0</v>
      </c>
      <c r="H70" s="248">
        <f>Input!$TE$31</f>
        <v>0</v>
      </c>
    </row>
    <row r="71" spans="1:50">
      <c r="A71" s="245" t="s">
        <v>1032</v>
      </c>
      <c r="B71" s="249">
        <f>Input!$TF$31</f>
        <v>0</v>
      </c>
      <c r="C71" s="247">
        <f>Input!$TG$31</f>
        <v>0</v>
      </c>
      <c r="D71" s="247">
        <f>Input!$TH$31</f>
        <v>0</v>
      </c>
      <c r="E71" s="247">
        <f>Input!$TI$31</f>
        <v>0</v>
      </c>
      <c r="F71" s="247">
        <f>Input!$TJ$31</f>
        <v>0</v>
      </c>
      <c r="G71" s="247">
        <f>Input!$TK$31</f>
        <v>0</v>
      </c>
      <c r="H71" s="248">
        <f>Input!$TL$31</f>
        <v>0</v>
      </c>
    </row>
    <row r="72" spans="1:50">
      <c r="A72" s="245" t="s">
        <v>1032</v>
      </c>
      <c r="B72" s="249">
        <f>Input!$TM$31</f>
        <v>0</v>
      </c>
      <c r="C72" s="247">
        <f>Input!$TN$31</f>
        <v>0</v>
      </c>
      <c r="D72" s="247">
        <f>Input!$TO$31</f>
        <v>0</v>
      </c>
      <c r="E72" s="247">
        <f>Input!$TP$31</f>
        <v>0</v>
      </c>
      <c r="F72" s="247">
        <f>Input!$TQ$31</f>
        <v>0</v>
      </c>
      <c r="G72" s="247">
        <f>Input!$TR$31</f>
        <v>0</v>
      </c>
      <c r="H72" s="248">
        <f>Input!$TS$31</f>
        <v>0</v>
      </c>
    </row>
    <row r="73" spans="1:50">
      <c r="A73" s="245" t="s">
        <v>1032</v>
      </c>
      <c r="B73" s="249">
        <f>Input!$TT$31</f>
        <v>0</v>
      </c>
      <c r="C73" s="247">
        <f>Input!$TU$31</f>
        <v>0</v>
      </c>
      <c r="D73" s="247">
        <f>Input!$TV$31</f>
        <v>0</v>
      </c>
      <c r="E73" s="247">
        <f>Input!$TW$31</f>
        <v>0</v>
      </c>
      <c r="F73" s="247">
        <f>Input!$TX$31</f>
        <v>0</v>
      </c>
      <c r="G73" s="247">
        <f>Input!$TY$31</f>
        <v>0</v>
      </c>
      <c r="H73" s="248">
        <f>Input!$TZ$31</f>
        <v>0</v>
      </c>
    </row>
    <row r="74" spans="1:50">
      <c r="A74" s="245" t="s">
        <v>1032</v>
      </c>
      <c r="B74" s="249">
        <f>Input!$UA$31</f>
        <v>0</v>
      </c>
      <c r="C74" s="247">
        <f>Input!$UB$31</f>
        <v>0</v>
      </c>
      <c r="D74" s="247">
        <f>Input!$UC$31</f>
        <v>0</v>
      </c>
      <c r="E74" s="247">
        <f>Input!$UD$31</f>
        <v>0</v>
      </c>
      <c r="F74" s="247">
        <f>Input!$UE$31</f>
        <v>0</v>
      </c>
      <c r="G74" s="247">
        <f>Input!$UF$31</f>
        <v>0</v>
      </c>
      <c r="H74" s="248">
        <f>Input!$UG$31</f>
        <v>0</v>
      </c>
    </row>
    <row r="75" spans="1:50">
      <c r="A75" s="245" t="s">
        <v>1032</v>
      </c>
      <c r="B75" s="249">
        <f>Input!$UH$31</f>
        <v>0</v>
      </c>
      <c r="C75" s="247">
        <f>Input!$UI$31</f>
        <v>0</v>
      </c>
      <c r="D75" s="247">
        <f>Input!$UJ$31</f>
        <v>0</v>
      </c>
      <c r="E75" s="247">
        <f>Input!$UK$31</f>
        <v>0</v>
      </c>
      <c r="F75" s="247">
        <f>Input!$UL$31</f>
        <v>0</v>
      </c>
      <c r="G75" s="247">
        <f>Input!$UM$31</f>
        <v>0</v>
      </c>
      <c r="H75" s="248">
        <f>Input!$UN$31</f>
        <v>0</v>
      </c>
    </row>
    <row r="76" spans="1:50">
      <c r="A76" s="245" t="s">
        <v>1032</v>
      </c>
      <c r="B76" s="249">
        <f>Input!$UO$31</f>
        <v>0</v>
      </c>
      <c r="C76" s="247">
        <f>Input!$UP$31</f>
        <v>0</v>
      </c>
      <c r="D76" s="247">
        <f>Input!$UQ$31</f>
        <v>0</v>
      </c>
      <c r="E76" s="247">
        <f>Input!$UR$31</f>
        <v>0</v>
      </c>
      <c r="F76" s="247">
        <f>Input!$US$31</f>
        <v>0</v>
      </c>
      <c r="G76" s="247">
        <f>Input!$UT$31</f>
        <v>0</v>
      </c>
      <c r="H76" s="248">
        <f>Input!$UU$31</f>
        <v>0</v>
      </c>
    </row>
    <row r="77" spans="1:50">
      <c r="A77" s="245" t="s">
        <v>1032</v>
      </c>
      <c r="B77" s="249">
        <f>Input!$UV$31</f>
        <v>0</v>
      </c>
      <c r="C77" s="247">
        <f>Input!$UW$31</f>
        <v>0</v>
      </c>
      <c r="D77" s="247">
        <f>Input!$UX$31</f>
        <v>0</v>
      </c>
      <c r="E77" s="247">
        <f>Input!$UY$31</f>
        <v>0</v>
      </c>
      <c r="F77" s="247">
        <f>Input!$UZ$31</f>
        <v>0</v>
      </c>
      <c r="G77" s="247">
        <f>Input!$VA$31</f>
        <v>0</v>
      </c>
      <c r="H77" s="248">
        <f>Input!$VB$31</f>
        <v>0</v>
      </c>
    </row>
    <row r="78" spans="1:50">
      <c r="A78" s="245" t="s">
        <v>1032</v>
      </c>
      <c r="B78" s="249">
        <f>Input!$VC$31</f>
        <v>0</v>
      </c>
      <c r="C78" s="247">
        <f>Input!$VD$31</f>
        <v>0</v>
      </c>
      <c r="D78" s="247">
        <f>Input!$VE$31</f>
        <v>0</v>
      </c>
      <c r="E78" s="247">
        <f>Input!$VF$31</f>
        <v>0</v>
      </c>
      <c r="F78" s="247">
        <f>Input!$VG$31</f>
        <v>0</v>
      </c>
      <c r="G78" s="247">
        <f>Input!$VH$31</f>
        <v>0</v>
      </c>
      <c r="H78" s="248">
        <f>Input!$VI$31</f>
        <v>0</v>
      </c>
    </row>
    <row r="79" spans="1:50">
      <c r="A79" s="245" t="s">
        <v>1032</v>
      </c>
      <c r="B79" s="246" t="s">
        <v>1019</v>
      </c>
      <c r="C79" s="247">
        <f>Input!$VJ$31</f>
        <v>0</v>
      </c>
      <c r="D79" s="247">
        <f>Input!$VK$31</f>
        <v>0</v>
      </c>
      <c r="E79" s="247">
        <f>Input!$VL$31</f>
        <v>0</v>
      </c>
      <c r="F79" s="247">
        <f>Input!$VM$31</f>
        <v>0</v>
      </c>
      <c r="G79" s="247">
        <f>Input!$VN$31</f>
        <v>0</v>
      </c>
      <c r="H79" s="248">
        <f>Input!$VO$31</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Input!$VP$31</f>
        <v>0</v>
      </c>
      <c r="C82" s="247">
        <f>Input!$VQ$31</f>
        <v>0</v>
      </c>
      <c r="D82" s="247">
        <f>Input!$VR$31</f>
        <v>0</v>
      </c>
      <c r="E82" s="247">
        <f>Input!$VS$31</f>
        <v>0</v>
      </c>
      <c r="F82" s="247">
        <f>Input!$VT$31</f>
        <v>0</v>
      </c>
      <c r="G82" s="247">
        <f>Input!$VU$31</f>
        <v>0</v>
      </c>
      <c r="H82" s="248">
        <f>Input!$VV$31</f>
        <v>0</v>
      </c>
    </row>
    <row r="83" spans="1:50">
      <c r="A83" s="245" t="s">
        <v>138</v>
      </c>
      <c r="B83" s="249">
        <f>Input!$VW$31</f>
        <v>0</v>
      </c>
      <c r="C83" s="247">
        <f>Input!$VX$31</f>
        <v>0</v>
      </c>
      <c r="D83" s="247">
        <f>Input!$VY$31</f>
        <v>0</v>
      </c>
      <c r="E83" s="247">
        <f>Input!$VZ$31</f>
        <v>0</v>
      </c>
      <c r="F83" s="247">
        <f>Input!$WA$31</f>
        <v>0</v>
      </c>
      <c r="G83" s="247">
        <f>Input!$WB$31</f>
        <v>0</v>
      </c>
      <c r="H83" s="248">
        <f>Input!$WC$31</f>
        <v>0</v>
      </c>
    </row>
    <row r="84" spans="1:50">
      <c r="A84" s="245" t="s">
        <v>138</v>
      </c>
      <c r="B84" s="249">
        <f>Input!$WD$31</f>
        <v>0</v>
      </c>
      <c r="C84" s="247">
        <f>Input!$WE$31</f>
        <v>0</v>
      </c>
      <c r="D84" s="247">
        <f>Input!$WF$31</f>
        <v>0</v>
      </c>
      <c r="E84" s="247">
        <f>Input!$WG$31</f>
        <v>0</v>
      </c>
      <c r="F84" s="247">
        <f>Input!$WH$31</f>
        <v>0</v>
      </c>
      <c r="G84" s="247">
        <f>Input!$WI$31</f>
        <v>0</v>
      </c>
      <c r="H84" s="248">
        <f>Input!$WJ$31</f>
        <v>0</v>
      </c>
    </row>
    <row r="85" spans="1:50">
      <c r="A85" s="245" t="s">
        <v>138</v>
      </c>
      <c r="B85" s="249">
        <f>Input!$WK$31</f>
        <v>0</v>
      </c>
      <c r="C85" s="247">
        <f>Input!$WL$31</f>
        <v>0</v>
      </c>
      <c r="D85" s="247">
        <f>Input!$WM$31</f>
        <v>0</v>
      </c>
      <c r="E85" s="247">
        <f>Input!$WN$31</f>
        <v>0</v>
      </c>
      <c r="F85" s="247">
        <f>Input!$WO$31</f>
        <v>0</v>
      </c>
      <c r="G85" s="247">
        <f>Input!$WP$31</f>
        <v>0</v>
      </c>
      <c r="H85" s="248">
        <f>Input!$WQ$31</f>
        <v>0</v>
      </c>
    </row>
    <row r="86" spans="1:50">
      <c r="A86" s="245" t="s">
        <v>138</v>
      </c>
      <c r="B86" s="249">
        <f>Input!$WR$31</f>
        <v>0</v>
      </c>
      <c r="C86" s="247">
        <f>Input!$WS$31</f>
        <v>0</v>
      </c>
      <c r="D86" s="247">
        <f>Input!$WT$31</f>
        <v>0</v>
      </c>
      <c r="E86" s="247">
        <f>Input!$WU$31</f>
        <v>0</v>
      </c>
      <c r="F86" s="247">
        <f>Input!$WV$31</f>
        <v>0</v>
      </c>
      <c r="G86" s="247">
        <f>Input!$WW$31</f>
        <v>0</v>
      </c>
      <c r="H86" s="248">
        <f>Input!$WX$31</f>
        <v>0</v>
      </c>
    </row>
    <row r="87" spans="1:50">
      <c r="A87" s="245" t="s">
        <v>138</v>
      </c>
      <c r="B87" s="249">
        <f>Input!$WY$31</f>
        <v>0</v>
      </c>
      <c r="C87" s="247">
        <f>Input!$WZ$31</f>
        <v>0</v>
      </c>
      <c r="D87" s="247">
        <f>Input!$XA$31</f>
        <v>0</v>
      </c>
      <c r="E87" s="247">
        <f>Input!$XB$31</f>
        <v>0</v>
      </c>
      <c r="F87" s="247">
        <f>Input!$XC$31</f>
        <v>0</v>
      </c>
      <c r="G87" s="247">
        <f>Input!$XD$31</f>
        <v>0</v>
      </c>
      <c r="H87" s="248">
        <f>Input!$XE$31</f>
        <v>0</v>
      </c>
    </row>
    <row r="88" spans="1:50">
      <c r="A88" s="245" t="s">
        <v>138</v>
      </c>
      <c r="B88" s="249">
        <f>Input!$XF$31</f>
        <v>0</v>
      </c>
      <c r="C88" s="247">
        <f>Input!$XG$31</f>
        <v>0</v>
      </c>
      <c r="D88" s="247">
        <f>Input!$XH$31</f>
        <v>0</v>
      </c>
      <c r="E88" s="247">
        <f>Input!$XI$31</f>
        <v>0</v>
      </c>
      <c r="F88" s="247">
        <f>Input!$XJ$31</f>
        <v>0</v>
      </c>
      <c r="G88" s="247">
        <f>Input!$XK$31</f>
        <v>0</v>
      </c>
      <c r="H88" s="248">
        <f>Input!$XL$31</f>
        <v>0</v>
      </c>
    </row>
    <row r="89" spans="1:50">
      <c r="A89" s="245" t="s">
        <v>138</v>
      </c>
      <c r="B89" s="249">
        <f>Input!$XM$31</f>
        <v>0</v>
      </c>
      <c r="C89" s="247">
        <f>Input!$XN$31</f>
        <v>0</v>
      </c>
      <c r="D89" s="247">
        <f>Input!$XO$31</f>
        <v>0</v>
      </c>
      <c r="E89" s="247">
        <f>Input!$XP$31</f>
        <v>0</v>
      </c>
      <c r="F89" s="247">
        <f>Input!$XQ$31</f>
        <v>0</v>
      </c>
      <c r="G89" s="247">
        <f>Input!$XR$31</f>
        <v>0</v>
      </c>
      <c r="H89" s="248">
        <f>Input!$XS$31</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Input!$XT$31</f>
        <v>0</v>
      </c>
      <c r="D93" s="247">
        <f>Input!$XU$31</f>
        <v>0</v>
      </c>
      <c r="E93" s="247">
        <f>Input!$XV$31</f>
        <v>0</v>
      </c>
      <c r="F93" s="247">
        <f>Input!$XW$31</f>
        <v>0</v>
      </c>
      <c r="G93" s="247">
        <f>Input!$XX$31</f>
        <v>0</v>
      </c>
      <c r="H93" s="248">
        <f>Input!$XY$31</f>
        <v>0</v>
      </c>
    </row>
    <row r="94" spans="1:50" ht="47.25">
      <c r="A94" s="245" t="s">
        <v>1038</v>
      </c>
      <c r="B94" s="210" t="s">
        <v>1039</v>
      </c>
      <c r="C94" s="247">
        <f>Input!$XZ$31</f>
        <v>0</v>
      </c>
      <c r="D94" s="247">
        <f>Input!$YA$31</f>
        <v>0</v>
      </c>
      <c r="E94" s="247">
        <f>Input!$YB$31</f>
        <v>0</v>
      </c>
      <c r="F94" s="247">
        <f>Input!$YC$31</f>
        <v>0</v>
      </c>
      <c r="G94" s="247">
        <f>Input!$YD$31</f>
        <v>0</v>
      </c>
      <c r="H94" s="248">
        <f>Input!$YE$31</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18329067</v>
      </c>
      <c r="D97" s="251">
        <f t="shared" ref="D97:G97" si="7">D95+D90+D80+D64+D49+D34+D19</f>
        <v>16247485</v>
      </c>
      <c r="E97" s="251">
        <f t="shared" si="7"/>
        <v>85605391</v>
      </c>
      <c r="F97" s="251">
        <f t="shared" si="7"/>
        <v>25703142</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'SHSU1 Uses'!C67</f>
        <v>16247485</v>
      </c>
      <c r="E99" s="259"/>
      <c r="F99" s="259">
        <f>'SHSU1 Uses'!D67</f>
        <v>25703142</v>
      </c>
      <c r="G99" s="259">
        <f>'SHSU1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18329067</v>
      </c>
      <c r="D106" s="175">
        <f>SUM(D5:D18)+SUM(D21:D33)+SUM(D36:D48)+SUM(D51:D63)+SUM(D66:D79)+SUM(D82:D89)+SUM(D93:D94)</f>
        <v>16247485</v>
      </c>
      <c r="E106" s="175">
        <f>SUM(E5:E18)+SUM(E21:E33)+SUM(E36:E48)+SUM(E51:E63)+SUM(E66:E79)+SUM(E82:E89)+SUM(E93:E94)</f>
        <v>85605391</v>
      </c>
      <c r="F106" s="175">
        <f>SUM(F5:F18)+SUM(F21:F33)+SUM(F36:F48)+SUM(F51:F63)+SUM(F66:F79)+SUM(F82:F89)+SUM(F93:F94)</f>
        <v>25703142</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145885085</v>
      </c>
    </row>
    <row r="111" spans="1:50">
      <c r="E111" s="312">
        <f>'SHSU1 Uses'!D80</f>
        <v>41972387</v>
      </c>
    </row>
    <row r="112" spans="1:50">
      <c r="E112" s="313">
        <f>Input!F13</f>
        <v>11163</v>
      </c>
    </row>
    <row r="113" spans="5:5">
      <c r="E113" s="175">
        <f>SUM(E110:E112)</f>
        <v>187868635</v>
      </c>
    </row>
    <row r="114" spans="5:5">
      <c r="E114" s="175">
        <f>Input!G13</f>
        <v>58689384</v>
      </c>
    </row>
    <row r="115" spans="5:5">
      <c r="E115" s="175">
        <f>E114-E113</f>
        <v>-129179251</v>
      </c>
    </row>
    <row r="116" spans="5:5">
      <c r="E116" s="314" t="str">
        <f>IF(E115&lt;&gt;0,"Out of Balance","Balanced")</f>
        <v>Out of Balance</v>
      </c>
    </row>
  </sheetData>
  <mergeCells count="1">
    <mergeCell ref="A97:B97"/>
  </mergeCells>
  <conditionalFormatting sqref="F100">
    <cfRule type="expression" dxfId="261" priority="10">
      <formula>$F$100&lt;&gt;0</formula>
    </cfRule>
  </conditionalFormatting>
  <conditionalFormatting sqref="G100">
    <cfRule type="expression" dxfId="260" priority="9">
      <formula>$G$100&lt;&gt;0</formula>
    </cfRule>
  </conditionalFormatting>
  <conditionalFormatting sqref="F102">
    <cfRule type="expression" dxfId="259" priority="8">
      <formula>$F$102&lt;&gt;""</formula>
    </cfRule>
  </conditionalFormatting>
  <conditionalFormatting sqref="G102">
    <cfRule type="expression" dxfId="258" priority="7">
      <formula>$G$102&lt;&gt;""</formula>
    </cfRule>
  </conditionalFormatting>
  <conditionalFormatting sqref="D100">
    <cfRule type="expression" dxfId="257" priority="6">
      <formula>$D$100&lt;&gt;0</formula>
    </cfRule>
  </conditionalFormatting>
  <conditionalFormatting sqref="D102">
    <cfRule type="expression" dxfId="256" priority="5">
      <formula>$D$102&lt;&gt;""</formula>
    </cfRule>
  </conditionalFormatting>
  <conditionalFormatting sqref="C102">
    <cfRule type="expression" dxfId="255" priority="4">
      <formula>$C$102&lt;&gt;""</formula>
    </cfRule>
  </conditionalFormatting>
  <conditionalFormatting sqref="E102">
    <cfRule type="expression" dxfId="254" priority="3">
      <formula>$E$102&lt;&gt;""</formula>
    </cfRule>
  </conditionalFormatting>
  <conditionalFormatting sqref="H2">
    <cfRule type="expression" dxfId="253" priority="2">
      <formula>OR($C$100&lt;&gt;0,$D$100&lt;&gt;0,$E$100&lt;&gt;0,$F$100&lt;&gt;0,$G$100&lt;&gt;0)</formula>
    </cfRule>
  </conditionalFormatting>
  <conditionalFormatting sqref="H1">
    <cfRule type="expression" dxfId="25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EFD9-FB62-43F0-B030-34FF1CD3C76D}">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Input!$B$32</f>
        <v>Texas State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Input!$N$32</f>
        <v>19777275</v>
      </c>
      <c r="D6" s="188">
        <f>Input!$O$32</f>
        <v>15494435</v>
      </c>
      <c r="E6" s="188">
        <f>Input!$P$32</f>
        <v>48507745</v>
      </c>
      <c r="F6" s="189">
        <f>Input!$Q$32</f>
        <v>0</v>
      </c>
    </row>
    <row r="7" spans="1:6" ht="15.75">
      <c r="A7" s="190" t="s">
        <v>936</v>
      </c>
      <c r="B7" s="191" t="s">
        <v>938</v>
      </c>
      <c r="C7" s="192">
        <f>Input!$R$32</f>
        <v>23004</v>
      </c>
      <c r="D7" s="192">
        <f>Input!$S$32</f>
        <v>18048</v>
      </c>
      <c r="E7" s="193"/>
      <c r="F7" s="194" t="str">
        <f>Input!$T$32</f>
        <v>Unduplicated</v>
      </c>
    </row>
    <row r="8" spans="1:6" ht="15.75">
      <c r="A8" s="195" t="s">
        <v>940</v>
      </c>
      <c r="B8" s="196" t="s">
        <v>941</v>
      </c>
      <c r="C8" s="187">
        <f>Input!$U$32</f>
        <v>8564925</v>
      </c>
      <c r="D8" s="188">
        <f>Input!$V$32</f>
        <v>0</v>
      </c>
      <c r="E8" s="188">
        <f>Input!$W$32</f>
        <v>0</v>
      </c>
      <c r="F8" s="189">
        <f>Input!$X$32</f>
        <v>0</v>
      </c>
    </row>
    <row r="9" spans="1:6" ht="15.75">
      <c r="A9" s="190" t="s">
        <v>940</v>
      </c>
      <c r="B9" s="191" t="s">
        <v>938</v>
      </c>
      <c r="C9" s="192">
        <f>Input!$Y$32</f>
        <v>8291</v>
      </c>
      <c r="D9" s="192">
        <f>Input!$Z$32</f>
        <v>0</v>
      </c>
      <c r="E9" s="193"/>
      <c r="F9" s="194" t="str">
        <f>Input!$AA$32</f>
        <v>Unduplicated</v>
      </c>
    </row>
    <row r="10" spans="1:6" ht="15.75">
      <c r="A10" s="195" t="s">
        <v>942</v>
      </c>
      <c r="B10" s="196" t="s">
        <v>943</v>
      </c>
      <c r="C10" s="187">
        <f>Input!$AB$32</f>
        <v>0</v>
      </c>
      <c r="D10" s="188">
        <f>Input!$AC$32</f>
        <v>0</v>
      </c>
      <c r="E10" s="188">
        <f>Input!$AD$32</f>
        <v>0</v>
      </c>
      <c r="F10" s="189">
        <f>Input!$AE$32</f>
        <v>0</v>
      </c>
    </row>
    <row r="11" spans="1:6" ht="15.75">
      <c r="A11" s="190" t="s">
        <v>942</v>
      </c>
      <c r="B11" s="191" t="s">
        <v>938</v>
      </c>
      <c r="C11" s="192">
        <f>Input!$AF$32</f>
        <v>0</v>
      </c>
      <c r="D11" s="192">
        <f>Input!$AG$32</f>
        <v>0</v>
      </c>
      <c r="E11" s="193"/>
      <c r="F11" s="194">
        <f>Input!$AH$32</f>
        <v>0</v>
      </c>
    </row>
    <row r="12" spans="1:6" ht="31.5">
      <c r="A12" s="195" t="s">
        <v>944</v>
      </c>
      <c r="B12" s="196" t="s">
        <v>945</v>
      </c>
      <c r="C12" s="187">
        <f>Input!$AI$32</f>
        <v>0</v>
      </c>
      <c r="D12" s="188">
        <f>Input!$AJ$32</f>
        <v>0</v>
      </c>
      <c r="E12" s="188">
        <f>Input!$AK$32</f>
        <v>0</v>
      </c>
      <c r="F12" s="189">
        <f>Input!$AL$32</f>
        <v>0</v>
      </c>
    </row>
    <row r="13" spans="1:6" ht="15.75">
      <c r="A13" s="190" t="s">
        <v>944</v>
      </c>
      <c r="B13" s="191" t="s">
        <v>938</v>
      </c>
      <c r="C13" s="192">
        <f>Input!$AM$32</f>
        <v>0</v>
      </c>
      <c r="D13" s="192">
        <f>Input!$AN$32</f>
        <v>0</v>
      </c>
      <c r="E13" s="193"/>
      <c r="F13" s="194">
        <f>Input!$AO$32</f>
        <v>0</v>
      </c>
    </row>
    <row r="14" spans="1:6" ht="31.5">
      <c r="A14" s="195" t="s">
        <v>946</v>
      </c>
      <c r="B14" s="196" t="s">
        <v>947</v>
      </c>
      <c r="C14" s="187">
        <f>Input!$AP$32</f>
        <v>0</v>
      </c>
      <c r="D14" s="188">
        <f>Input!$AQ$32</f>
        <v>0</v>
      </c>
      <c r="E14" s="188">
        <f>Input!$AR$32</f>
        <v>0</v>
      </c>
      <c r="F14" s="189">
        <f>Input!$AS$32</f>
        <v>0</v>
      </c>
    </row>
    <row r="15" spans="1:6" ht="15.75">
      <c r="A15" s="190" t="s">
        <v>946</v>
      </c>
      <c r="B15" s="191" t="s">
        <v>938</v>
      </c>
      <c r="C15" s="192">
        <f>Input!$AT$32</f>
        <v>0</v>
      </c>
      <c r="D15" s="192">
        <f>Input!$AU$32</f>
        <v>0</v>
      </c>
      <c r="E15" s="193"/>
      <c r="F15" s="194">
        <f>Input!$AV$32</f>
        <v>0</v>
      </c>
    </row>
    <row r="16" spans="1:6" ht="63">
      <c r="A16" s="195" t="s">
        <v>948</v>
      </c>
      <c r="B16" s="196" t="s">
        <v>949</v>
      </c>
      <c r="C16" s="187">
        <f>Input!$AW$32</f>
        <v>0</v>
      </c>
      <c r="D16" s="188">
        <f>Input!$AX$32</f>
        <v>0</v>
      </c>
      <c r="E16" s="188">
        <f>Input!$AY$32</f>
        <v>0</v>
      </c>
      <c r="F16" s="189">
        <f>Input!$AZ$32</f>
        <v>0</v>
      </c>
    </row>
    <row r="17" spans="1:6" ht="15.75">
      <c r="A17" s="190" t="s">
        <v>948</v>
      </c>
      <c r="B17" s="191" t="s">
        <v>938</v>
      </c>
      <c r="C17" s="192">
        <f>Input!$BA$32</f>
        <v>0</v>
      </c>
      <c r="D17" s="192">
        <f>Input!$BB$32</f>
        <v>0</v>
      </c>
      <c r="E17" s="193"/>
      <c r="F17" s="194">
        <f>Input!$BC$32</f>
        <v>0</v>
      </c>
    </row>
    <row r="18" spans="1:6" ht="15.75">
      <c r="A18" s="195" t="s">
        <v>950</v>
      </c>
      <c r="B18" s="196" t="s">
        <v>951</v>
      </c>
      <c r="C18" s="187">
        <f>Input!$BD$32</f>
        <v>0</v>
      </c>
      <c r="D18" s="188">
        <f>Input!$BE$32</f>
        <v>0</v>
      </c>
      <c r="E18" s="188">
        <f>Input!$BF$32</f>
        <v>0</v>
      </c>
      <c r="F18" s="189">
        <f>Input!$BG$32</f>
        <v>0</v>
      </c>
    </row>
    <row r="19" spans="1:6" ht="15.75">
      <c r="A19" s="190" t="s">
        <v>950</v>
      </c>
      <c r="B19" s="191" t="s">
        <v>938</v>
      </c>
      <c r="C19" s="192">
        <f>Input!$BH$32</f>
        <v>0</v>
      </c>
      <c r="D19" s="192">
        <f>Input!$BI$32</f>
        <v>0</v>
      </c>
      <c r="E19" s="193"/>
      <c r="F19" s="194">
        <f>Input!$BJ$32</f>
        <v>0</v>
      </c>
    </row>
    <row r="20" spans="1:6" ht="15.75">
      <c r="A20" s="195"/>
      <c r="B20" s="197" t="s">
        <v>952</v>
      </c>
      <c r="C20" s="198">
        <f t="shared" ref="C20:E21" si="0">C18+C16+C14+C12+C10+C8+C6</f>
        <v>28342200</v>
      </c>
      <c r="D20" s="198">
        <f t="shared" si="0"/>
        <v>15494435</v>
      </c>
      <c r="E20" s="198">
        <f t="shared" si="0"/>
        <v>48507745</v>
      </c>
      <c r="F20" s="199"/>
    </row>
    <row r="21" spans="1:6" ht="15.75">
      <c r="A21" s="195"/>
      <c r="B21" s="200" t="s">
        <v>953</v>
      </c>
      <c r="C21" s="201">
        <f t="shared" si="0"/>
        <v>31295</v>
      </c>
      <c r="D21" s="201">
        <f t="shared" si="0"/>
        <v>18048</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Input!$BK$32</f>
        <v>0</v>
      </c>
      <c r="D24" s="188">
        <f>Input!$BL$32</f>
        <v>0</v>
      </c>
      <c r="E24" s="188">
        <f>Input!$BM$32</f>
        <v>0</v>
      </c>
      <c r="F24" s="189">
        <f>Input!$BN$32</f>
        <v>0</v>
      </c>
    </row>
    <row r="25" spans="1:6" ht="31.5">
      <c r="A25" s="195" t="s">
        <v>957</v>
      </c>
      <c r="B25" s="196" t="s">
        <v>958</v>
      </c>
      <c r="C25" s="187">
        <f>Input!$BO$32</f>
        <v>3328934</v>
      </c>
      <c r="D25" s="188">
        <f>Input!$BP$32</f>
        <v>0</v>
      </c>
      <c r="E25" s="188">
        <f>Input!$BQ$32</f>
        <v>0</v>
      </c>
      <c r="F25" s="189">
        <f>Input!$BR$32</f>
        <v>0</v>
      </c>
    </row>
    <row r="26" spans="1:6" ht="47.25">
      <c r="A26" s="195" t="s">
        <v>959</v>
      </c>
      <c r="B26" s="208" t="s">
        <v>960</v>
      </c>
      <c r="C26" s="187">
        <f>Input!$BS$32</f>
        <v>0</v>
      </c>
      <c r="D26" s="188">
        <f>Input!$BT$32</f>
        <v>0</v>
      </c>
      <c r="E26" s="188">
        <f>Input!$BU$32</f>
        <v>0</v>
      </c>
      <c r="F26" s="189">
        <f>Input!$BV$32</f>
        <v>0</v>
      </c>
    </row>
    <row r="27" spans="1:6" ht="31.5">
      <c r="A27" s="195" t="s">
        <v>961</v>
      </c>
      <c r="B27" s="196" t="s">
        <v>962</v>
      </c>
      <c r="C27" s="187">
        <f>Input!$BW$32</f>
        <v>0</v>
      </c>
      <c r="D27" s="188">
        <f>Input!$BX$32</f>
        <v>0</v>
      </c>
      <c r="E27" s="188">
        <f>Input!$BY$32</f>
        <v>0</v>
      </c>
      <c r="F27" s="189">
        <f>Input!$BZ$32</f>
        <v>0</v>
      </c>
    </row>
    <row r="28" spans="1:6" ht="31.5">
      <c r="A28" s="209" t="s">
        <v>963</v>
      </c>
      <c r="B28" s="210" t="s">
        <v>964</v>
      </c>
      <c r="C28" s="187">
        <f>Input!$CA$32</f>
        <v>120345</v>
      </c>
      <c r="D28" s="188">
        <f>Input!$CB$32</f>
        <v>0</v>
      </c>
      <c r="E28" s="188">
        <f>Input!$CC$32</f>
        <v>2408200</v>
      </c>
      <c r="F28" s="189">
        <f>Input!$CD$32</f>
        <v>0</v>
      </c>
    </row>
    <row r="29" spans="1:6" ht="15.75">
      <c r="A29" s="211"/>
      <c r="B29" s="212" t="s">
        <v>965</v>
      </c>
      <c r="C29" s="213">
        <f>SUM(C24:C28)</f>
        <v>3449279</v>
      </c>
      <c r="D29" s="213">
        <f t="shared" ref="D29:E29" si="1">SUM(D24:D28)</f>
        <v>0</v>
      </c>
      <c r="E29" s="213">
        <f t="shared" si="1"/>
        <v>2408200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Input!$CE$32</f>
        <v>0</v>
      </c>
      <c r="D32" s="188">
        <f>Input!$CF$32</f>
        <v>0</v>
      </c>
      <c r="E32" s="188">
        <f>Input!$CG$32</f>
        <v>0</v>
      </c>
      <c r="F32" s="189">
        <f>Input!$CH$32</f>
        <v>0</v>
      </c>
    </row>
    <row r="33" spans="1:6" ht="15.75">
      <c r="A33" s="195" t="s">
        <v>969</v>
      </c>
      <c r="B33" s="196" t="s">
        <v>1216</v>
      </c>
      <c r="C33" s="187">
        <f>Input!$CI$32</f>
        <v>0</v>
      </c>
      <c r="D33" s="188">
        <f>Input!$CJ$32</f>
        <v>0</v>
      </c>
      <c r="E33" s="188">
        <f>Input!$CK$32</f>
        <v>1160000</v>
      </c>
      <c r="F33" s="189">
        <f>Input!$CL$32</f>
        <v>0</v>
      </c>
    </row>
    <row r="34" spans="1:6" ht="31.5">
      <c r="A34" s="195" t="s">
        <v>970</v>
      </c>
      <c r="B34" s="196" t="s">
        <v>971</v>
      </c>
      <c r="C34" s="187">
        <f>Input!$CM$32</f>
        <v>0</v>
      </c>
      <c r="D34" s="188">
        <f>Input!$CN$32</f>
        <v>11840</v>
      </c>
      <c r="E34" s="188">
        <f>Input!$CO$32</f>
        <v>18217415</v>
      </c>
      <c r="F34" s="189">
        <f>Input!$CP$32</f>
        <v>0</v>
      </c>
    </row>
    <row r="35" spans="1:6" ht="31.5">
      <c r="A35" s="211" t="s">
        <v>972</v>
      </c>
      <c r="B35" s="196" t="s">
        <v>973</v>
      </c>
      <c r="C35" s="187">
        <f>Input!$CQ$32</f>
        <v>0</v>
      </c>
      <c r="D35" s="188">
        <f>Input!$CR$32</f>
        <v>0</v>
      </c>
      <c r="E35" s="188">
        <f>Input!$CS$32</f>
        <v>0</v>
      </c>
      <c r="F35" s="189">
        <f>Input!$CT$32</f>
        <v>0</v>
      </c>
    </row>
    <row r="36" spans="1:6" ht="15.75">
      <c r="A36" s="211"/>
      <c r="B36" s="212" t="s">
        <v>965</v>
      </c>
      <c r="C36" s="213">
        <f>SUM(C32:C35)</f>
        <v>0</v>
      </c>
      <c r="D36" s="213">
        <f t="shared" ref="D36:E36" si="2">SUM(D32:D35)</f>
        <v>11840</v>
      </c>
      <c r="E36" s="213">
        <f t="shared" si="2"/>
        <v>19377415</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Input!$CU$32</f>
        <v>0</v>
      </c>
      <c r="D39" s="188">
        <f>Input!$CV$32</f>
        <v>12757798</v>
      </c>
      <c r="E39" s="188">
        <f>Input!$CW$32</f>
        <v>23475020</v>
      </c>
      <c r="F39" s="189">
        <f>Input!$CX$32</f>
        <v>0</v>
      </c>
    </row>
    <row r="40" spans="1:6" ht="47.25">
      <c r="A40" s="195" t="s">
        <v>977</v>
      </c>
      <c r="B40" s="196" t="s">
        <v>978</v>
      </c>
      <c r="C40" s="187">
        <f>Input!$CY$32</f>
        <v>0</v>
      </c>
      <c r="D40" s="188">
        <f>Input!$CZ$32</f>
        <v>902043</v>
      </c>
      <c r="E40" s="188">
        <f>Input!$DA$32</f>
        <v>12537788</v>
      </c>
      <c r="F40" s="189">
        <f>Input!$DB$32</f>
        <v>0</v>
      </c>
    </row>
    <row r="41" spans="1:6" ht="15.75">
      <c r="A41" s="209" t="s">
        <v>979</v>
      </c>
      <c r="B41" s="210" t="s">
        <v>980</v>
      </c>
      <c r="C41" s="187">
        <f>Input!$DC$32</f>
        <v>0</v>
      </c>
      <c r="D41" s="188">
        <f>Input!$DD$32</f>
        <v>0</v>
      </c>
      <c r="E41" s="188">
        <f>Input!$DE$32</f>
        <v>0</v>
      </c>
      <c r="F41" s="189">
        <f>Input!$DF$32</f>
        <v>0</v>
      </c>
    </row>
    <row r="42" spans="1:6" ht="15.75">
      <c r="A42" s="211"/>
      <c r="B42" s="212" t="s">
        <v>965</v>
      </c>
      <c r="C42" s="213">
        <f>SUM(C39:C41)</f>
        <v>0</v>
      </c>
      <c r="D42" s="213">
        <f t="shared" ref="D42:E42" si="3">SUM(D39:D41)</f>
        <v>13659841</v>
      </c>
      <c r="E42" s="213">
        <f t="shared" si="3"/>
        <v>36012808</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Input!$DG$32</f>
        <v>0</v>
      </c>
      <c r="D45" s="188">
        <f>Input!$DH$32</f>
        <v>0</v>
      </c>
      <c r="E45" s="188">
        <f>Input!$DI$32</f>
        <v>0</v>
      </c>
      <c r="F45" s="189">
        <f>Input!$DJ$32</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Input!$DK$32</f>
        <v>0</v>
      </c>
      <c r="D48" s="188">
        <f>Input!$DL$32</f>
        <v>0</v>
      </c>
      <c r="E48" s="188">
        <f>Input!$DM$32</f>
        <v>0</v>
      </c>
      <c r="F48" s="189">
        <f>Input!$DN$32</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Input!$DO$32</f>
        <v>0</v>
      </c>
      <c r="D52" s="188">
        <f>Input!$DP$32</f>
        <v>0</v>
      </c>
      <c r="E52" s="188">
        <f>Input!$DQ$32</f>
        <v>20002268</v>
      </c>
      <c r="F52" s="189" t="str">
        <f>Input!$DR$32</f>
        <v>teaching transition wages, allowable f&amp;a recovery</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Input!$DS$32</f>
        <v>0</v>
      </c>
      <c r="D55" s="188">
        <f>Input!$DT$32</f>
        <v>2812482</v>
      </c>
      <c r="E55" s="188">
        <f>Input!$DU$32</f>
        <v>0</v>
      </c>
      <c r="F55" s="189">
        <f>Input!$DV$32</f>
        <v>0</v>
      </c>
    </row>
    <row r="56" spans="1:6" ht="15.75">
      <c r="A56" s="308" t="s">
        <v>986</v>
      </c>
      <c r="B56" s="191" t="s">
        <v>990</v>
      </c>
      <c r="C56" s="192">
        <f>Input!$DW$32</f>
        <v>0</v>
      </c>
      <c r="D56" s="192">
        <f>Input!$DX$32</f>
        <v>672</v>
      </c>
      <c r="E56" s="193"/>
      <c r="F56" s="194" t="str">
        <f>Input!$DY$32</f>
        <v>Unduplicated</v>
      </c>
    </row>
    <row r="57" spans="1:6" ht="31.5">
      <c r="A57" s="305" t="s">
        <v>1213</v>
      </c>
      <c r="B57" s="210" t="s">
        <v>991</v>
      </c>
      <c r="C57" s="187">
        <f>Input!$DZ$32</f>
        <v>0</v>
      </c>
      <c r="D57" s="188">
        <f>Input!$EA$32</f>
        <v>2888944</v>
      </c>
      <c r="E57" s="188">
        <f>Input!$EB$32</f>
        <v>0</v>
      </c>
      <c r="F57" s="189">
        <f>Input!$EC$32</f>
        <v>0</v>
      </c>
    </row>
    <row r="58" spans="1:6" ht="15.75">
      <c r="A58" s="308" t="s">
        <v>1213</v>
      </c>
      <c r="B58" s="191" t="s">
        <v>990</v>
      </c>
      <c r="C58" s="192">
        <f>Input!$ED$32</f>
        <v>0</v>
      </c>
      <c r="D58" s="192">
        <f>Input!$EE$32</f>
        <v>3000</v>
      </c>
      <c r="E58" s="193"/>
      <c r="F58" s="194" t="str">
        <f>Input!$EF$32</f>
        <v>Unduplicated</v>
      </c>
    </row>
    <row r="59" spans="1:6" ht="31.5">
      <c r="A59" s="305" t="s">
        <v>1214</v>
      </c>
      <c r="B59" s="210" t="s">
        <v>992</v>
      </c>
      <c r="C59" s="187">
        <f>Input!$EG$32</f>
        <v>0</v>
      </c>
      <c r="D59" s="188">
        <f>Input!$EH$32</f>
        <v>71052</v>
      </c>
      <c r="E59" s="188">
        <f>Input!$EI$32</f>
        <v>1428948</v>
      </c>
      <c r="F59" s="189">
        <f>Input!$EJ$32</f>
        <v>0</v>
      </c>
    </row>
    <row r="60" spans="1:6" ht="15.75">
      <c r="A60" s="308" t="s">
        <v>1214</v>
      </c>
      <c r="B60" s="191" t="s">
        <v>990</v>
      </c>
      <c r="C60" s="192">
        <f>Input!$EK$32</f>
        <v>0</v>
      </c>
      <c r="D60" s="192">
        <f>Input!$EL$32</f>
        <v>35</v>
      </c>
      <c r="E60" s="193"/>
      <c r="F60" s="194" t="str">
        <f>Input!$EM$32</f>
        <v>Unduplicated</v>
      </c>
    </row>
    <row r="61" spans="1:6" ht="15.75">
      <c r="A61" s="305"/>
      <c r="B61" s="197" t="s">
        <v>952</v>
      </c>
      <c r="C61" s="198">
        <f>C59+C57+C55</f>
        <v>0</v>
      </c>
      <c r="D61" s="198">
        <f t="shared" ref="D61:E62" si="4">D59+D57+D55</f>
        <v>5772478</v>
      </c>
      <c r="E61" s="198">
        <f t="shared" si="4"/>
        <v>1428948</v>
      </c>
      <c r="F61" s="189"/>
    </row>
    <row r="62" spans="1:6" ht="15.75">
      <c r="A62" s="308"/>
      <c r="B62" s="191" t="s">
        <v>953</v>
      </c>
      <c r="C62" s="219">
        <f>C60+C58+C56</f>
        <v>0</v>
      </c>
      <c r="D62" s="219">
        <f t="shared" si="4"/>
        <v>3707</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Input!$EN$32</f>
        <v>0</v>
      </c>
      <c r="D65" s="187">
        <f>Input!$EO$32</f>
        <v>0</v>
      </c>
      <c r="E65" s="187">
        <f>Input!$EP$32</f>
        <v>0</v>
      </c>
      <c r="F65" s="189">
        <f>Input!$EQ$32</f>
        <v>0</v>
      </c>
    </row>
    <row r="66" spans="1:6" ht="15.75">
      <c r="A66" s="202"/>
      <c r="B66" s="215"/>
      <c r="C66" s="220"/>
      <c r="D66" s="221"/>
      <c r="E66" s="222"/>
      <c r="F66" s="199"/>
    </row>
    <row r="67" spans="1:6" ht="15.75">
      <c r="A67" s="195"/>
      <c r="B67" s="223" t="s">
        <v>995</v>
      </c>
      <c r="C67" s="224">
        <f>C65+C61+C52+C49+C45+C42+C36+C29+C20</f>
        <v>31791479</v>
      </c>
      <c r="D67" s="224">
        <f t="shared" ref="D67:E67" si="5">D65+D61+D52+D49+D45+D42+D36+D29+D20</f>
        <v>34938594</v>
      </c>
      <c r="E67" s="224">
        <f t="shared" si="5"/>
        <v>127737384</v>
      </c>
      <c r="F67" s="225"/>
    </row>
    <row r="68" spans="1:6" ht="15.75">
      <c r="A68" s="195"/>
      <c r="B68" s="223" t="s">
        <v>996</v>
      </c>
      <c r="C68" s="224">
        <f>C62+C21</f>
        <v>31295</v>
      </c>
      <c r="D68" s="224">
        <f>D62+D21</f>
        <v>21755</v>
      </c>
      <c r="E68" s="224"/>
      <c r="F68" s="225"/>
    </row>
    <row r="69" spans="1:6" ht="15.75">
      <c r="A69" s="226"/>
      <c r="B69" s="227"/>
      <c r="C69" s="228"/>
      <c r="D69" s="228"/>
      <c r="E69" s="228"/>
      <c r="F69" s="206"/>
    </row>
    <row r="70" spans="1:6" s="205" customFormat="1" ht="15.75">
      <c r="B70" s="229" t="s">
        <v>997</v>
      </c>
      <c r="C70" s="230">
        <f>'TXST Fed'!D97</f>
        <v>31791479</v>
      </c>
      <c r="D70" s="231">
        <f>'TXST Fed'!F97</f>
        <v>34938594</v>
      </c>
      <c r="E70" s="231">
        <f>'TXST Fed'!G97</f>
        <v>127737384</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31791479</v>
      </c>
      <c r="D76" s="235">
        <f>SUM(D6,D8,D10,D12,D14,D16,D18,)+SUM(D24:D28)+SUM(D32:D35)+SUM(D39:D41)+D45+D48+D52+SUM(D55,D57,D59)+D65</f>
        <v>34938594</v>
      </c>
      <c r="E76" s="235">
        <f>SUM(E6,E8,E10,E12,E14,E16,E18,)+SUM(E24:E28)+SUM(E32:E35)+SUM(E39:E41)+E45+E48+E52+SUM(E55,E57,E59)+E65</f>
        <v>127737384</v>
      </c>
      <c r="F76" s="206"/>
    </row>
    <row r="77" spans="1:6" s="205" customFormat="1" ht="15.75">
      <c r="B77" s="232" t="s">
        <v>1001</v>
      </c>
      <c r="C77" s="236">
        <f>SUM(C7,C9,C11,C13,C15,C17,C19)+SUM(C56,C58,C60)</f>
        <v>31295</v>
      </c>
      <c r="D77" s="236">
        <f>SUM(D7,D9,D11,D13,D15,D17,D19)+SUM(D56,D58,D60)</f>
        <v>21755</v>
      </c>
      <c r="E77" s="217"/>
      <c r="F77" s="206"/>
    </row>
    <row r="78" spans="1:6" s="205" customFormat="1" ht="15.75">
      <c r="B78" s="232"/>
      <c r="C78" s="235">
        <f>SUM(C76:C77)</f>
        <v>31822774</v>
      </c>
      <c r="D78" s="235">
        <f>SUM(D76:D77)</f>
        <v>34960349</v>
      </c>
      <c r="E78" s="235">
        <f>SUM(E76:E77)</f>
        <v>127737384</v>
      </c>
      <c r="F78" s="206"/>
    </row>
    <row r="79" spans="1:6" s="205" customFormat="1" ht="15.75">
      <c r="B79" s="232"/>
      <c r="C79" s="204"/>
      <c r="F79" s="206"/>
    </row>
    <row r="80" spans="1:6" s="205" customFormat="1" ht="15.75">
      <c r="B80" s="232"/>
      <c r="C80" s="204"/>
      <c r="D80" s="237">
        <f>D78+C78+E78</f>
        <v>194520507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251" priority="10">
      <formula>$C$71&lt;&gt;0</formula>
    </cfRule>
  </conditionalFormatting>
  <conditionalFormatting sqref="D71">
    <cfRule type="expression" dxfId="250" priority="8">
      <formula>$D$71&lt;&gt;0</formula>
    </cfRule>
  </conditionalFormatting>
  <conditionalFormatting sqref="E71">
    <cfRule type="expression" dxfId="249" priority="7">
      <formula>$E$71&lt;&gt;0</formula>
    </cfRule>
  </conditionalFormatting>
  <conditionalFormatting sqref="C73">
    <cfRule type="expression" dxfId="248" priority="5">
      <formula>$C$73&lt;&gt;""</formula>
    </cfRule>
  </conditionalFormatting>
  <conditionalFormatting sqref="D73">
    <cfRule type="expression" dxfId="247" priority="4">
      <formula>$D$73&lt;&gt;""</formula>
    </cfRule>
  </conditionalFormatting>
  <conditionalFormatting sqref="E73">
    <cfRule type="expression" dxfId="246" priority="3">
      <formula>$E$73&lt;&gt;""</formula>
    </cfRule>
  </conditionalFormatting>
  <conditionalFormatting sqref="F2">
    <cfRule type="expression" dxfId="245" priority="2">
      <formula>OR($C$71&lt;&gt;0,$D$71&lt;&gt;0,$E$71&lt;&gt;0)</formula>
    </cfRule>
  </conditionalFormatting>
  <conditionalFormatting sqref="F1">
    <cfRule type="expression" dxfId="24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F28A0-57AE-418B-8E5F-B5F48A58FF3E}">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Input!$B$32</f>
        <v>Texas State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Input!$EU$32</f>
        <v>15895755</v>
      </c>
      <c r="D5" s="247">
        <f>Input!$EV$32</f>
        <v>15895755</v>
      </c>
      <c r="E5" s="247">
        <f>Input!$EW$32</f>
        <v>0</v>
      </c>
      <c r="F5" s="247">
        <f>Input!$EX$32</f>
        <v>0</v>
      </c>
      <c r="G5" s="247">
        <f>Input!$EY$32</f>
        <v>0</v>
      </c>
      <c r="H5" s="248">
        <f>Input!$EZ$32</f>
        <v>0</v>
      </c>
    </row>
    <row r="6" spans="1:50">
      <c r="A6" s="245" t="s">
        <v>1008</v>
      </c>
      <c r="B6" s="246" t="s">
        <v>1010</v>
      </c>
      <c r="C6" s="247">
        <f>Input!$FA$32</f>
        <v>15895754</v>
      </c>
      <c r="D6" s="247">
        <f>Input!$FB$32</f>
        <v>15895724</v>
      </c>
      <c r="E6" s="247">
        <f>Input!$FC$32</f>
        <v>0</v>
      </c>
      <c r="F6" s="247">
        <f>Input!$FD$32</f>
        <v>-120</v>
      </c>
      <c r="G6" s="247">
        <f>Input!$FE$32</f>
        <v>150</v>
      </c>
      <c r="H6" s="248">
        <f>Input!$FF$32</f>
        <v>0</v>
      </c>
    </row>
    <row r="7" spans="1:50">
      <c r="A7" s="245" t="s">
        <v>1008</v>
      </c>
      <c r="B7" s="246" t="s">
        <v>1011</v>
      </c>
      <c r="C7" s="247">
        <f>Input!$FG$32</f>
        <v>0</v>
      </c>
      <c r="D7" s="247">
        <f>Input!$FH$32</f>
        <v>0</v>
      </c>
      <c r="E7" s="247">
        <f>Input!$FI$32</f>
        <v>0</v>
      </c>
      <c r="F7" s="247">
        <f>Input!$FJ$32</f>
        <v>0</v>
      </c>
      <c r="G7" s="247">
        <f>Input!$FK$32</f>
        <v>0</v>
      </c>
      <c r="H7" s="248">
        <f>Input!$FL$32</f>
        <v>0</v>
      </c>
    </row>
    <row r="8" spans="1:50">
      <c r="A8" s="245" t="s">
        <v>1008</v>
      </c>
      <c r="B8" s="246" t="s">
        <v>1012</v>
      </c>
      <c r="C8" s="247">
        <f>Input!$FM$32</f>
        <v>0</v>
      </c>
      <c r="D8" s="247">
        <f>Input!$FN$32</f>
        <v>0</v>
      </c>
      <c r="E8" s="247">
        <f>Input!$FO$32</f>
        <v>0</v>
      </c>
      <c r="F8" s="247">
        <f>Input!$FP$32</f>
        <v>0</v>
      </c>
      <c r="G8" s="247">
        <f>Input!$FQ$32</f>
        <v>0</v>
      </c>
      <c r="H8" s="248">
        <f>Input!$FR$32</f>
        <v>0</v>
      </c>
    </row>
    <row r="9" spans="1:50">
      <c r="A9" s="245" t="s">
        <v>1008</v>
      </c>
      <c r="B9" s="246" t="s">
        <v>1013</v>
      </c>
      <c r="C9" s="247">
        <f>Input!$FS$32</f>
        <v>2348991</v>
      </c>
      <c r="D9" s="247">
        <f>Input!$FT$32</f>
        <v>0</v>
      </c>
      <c r="E9" s="247">
        <f>Input!$FU$32</f>
        <v>0</v>
      </c>
      <c r="F9" s="247">
        <f>Input!$FV$32</f>
        <v>811243</v>
      </c>
      <c r="G9" s="247">
        <f>Input!$FW$32</f>
        <v>1537748</v>
      </c>
      <c r="H9" s="248">
        <f>Input!$FX$32</f>
        <v>0</v>
      </c>
    </row>
    <row r="10" spans="1:50">
      <c r="A10" s="245" t="s">
        <v>1008</v>
      </c>
      <c r="B10" s="246" t="s">
        <v>1014</v>
      </c>
      <c r="C10" s="247">
        <f>Input!$FY$32</f>
        <v>0</v>
      </c>
      <c r="D10" s="247">
        <f>Input!$FZ$32</f>
        <v>0</v>
      </c>
      <c r="E10" s="247">
        <f>Input!$GA$32</f>
        <v>0</v>
      </c>
      <c r="F10" s="247">
        <f>Input!$GB$32</f>
        <v>0</v>
      </c>
      <c r="G10" s="247">
        <f>Input!$GC$32</f>
        <v>0</v>
      </c>
      <c r="H10" s="248">
        <f>Input!$GD$32</f>
        <v>0</v>
      </c>
    </row>
    <row r="11" spans="1:50">
      <c r="A11" s="245" t="s">
        <v>1008</v>
      </c>
      <c r="B11" s="246" t="s">
        <v>1015</v>
      </c>
      <c r="C11" s="247">
        <f>Input!$GE$32</f>
        <v>0</v>
      </c>
      <c r="D11" s="247">
        <f>Input!$GF$32</f>
        <v>0</v>
      </c>
      <c r="E11" s="247">
        <f>Input!$GG$32</f>
        <v>0</v>
      </c>
      <c r="F11" s="247">
        <f>Input!$GH$32</f>
        <v>0</v>
      </c>
      <c r="G11" s="247">
        <f>Input!$GI$32</f>
        <v>0</v>
      </c>
      <c r="H11" s="248">
        <f>Input!$GJ$32</f>
        <v>0</v>
      </c>
    </row>
    <row r="12" spans="1:50" ht="30">
      <c r="A12" s="245" t="s">
        <v>1008</v>
      </c>
      <c r="B12" s="246" t="s">
        <v>1016</v>
      </c>
      <c r="C12" s="247">
        <f>Input!$GK$32</f>
        <v>0</v>
      </c>
      <c r="D12" s="247">
        <f>Input!$GL$32</f>
        <v>0</v>
      </c>
      <c r="E12" s="247">
        <f>Input!$GM$32</f>
        <v>0</v>
      </c>
      <c r="F12" s="247">
        <f>Input!$GN$32</f>
        <v>0</v>
      </c>
      <c r="G12" s="247">
        <f>Input!$GO$32</f>
        <v>0</v>
      </c>
      <c r="H12" s="248">
        <f>Input!$GP$32</f>
        <v>0</v>
      </c>
    </row>
    <row r="13" spans="1:50">
      <c r="A13" s="245" t="s">
        <v>1008</v>
      </c>
      <c r="B13" s="246" t="s">
        <v>1017</v>
      </c>
      <c r="C13" s="247">
        <f>Input!$GQ$32</f>
        <v>0</v>
      </c>
      <c r="D13" s="247">
        <f>Input!$GR$32</f>
        <v>0</v>
      </c>
      <c r="E13" s="247">
        <f>Input!$GS$32</f>
        <v>0</v>
      </c>
      <c r="F13" s="247">
        <f>Input!$GT$32</f>
        <v>0</v>
      </c>
      <c r="G13" s="247">
        <f>Input!$GU$32</f>
        <v>0</v>
      </c>
      <c r="H13" s="248">
        <f>Input!$GV$32</f>
        <v>0</v>
      </c>
    </row>
    <row r="14" spans="1:50">
      <c r="A14" s="245" t="s">
        <v>1008</v>
      </c>
      <c r="B14" s="246" t="s">
        <v>1018</v>
      </c>
      <c r="C14" s="247">
        <f>Input!$GW$32</f>
        <v>0</v>
      </c>
      <c r="D14" s="247">
        <f>Input!$GX$32</f>
        <v>0</v>
      </c>
      <c r="E14" s="247">
        <f>Input!$GY$32</f>
        <v>7201426</v>
      </c>
      <c r="F14" s="247">
        <f>Input!$GZ$32</f>
        <v>5772478</v>
      </c>
      <c r="G14" s="247">
        <f>Input!$HA$32</f>
        <v>1428948</v>
      </c>
      <c r="H14" s="248">
        <f>Input!$HB$32</f>
        <v>0</v>
      </c>
    </row>
    <row r="15" spans="1:50">
      <c r="A15" s="245" t="s">
        <v>1008</v>
      </c>
      <c r="B15" s="249">
        <f>Input!$HC$32</f>
        <v>0</v>
      </c>
      <c r="C15" s="247">
        <f>Input!$HD$32</f>
        <v>0</v>
      </c>
      <c r="D15" s="247">
        <f>Input!$HE$32</f>
        <v>0</v>
      </c>
      <c r="E15" s="247">
        <f>Input!$HF$32</f>
        <v>0</v>
      </c>
      <c r="F15" s="247">
        <f>Input!$HG$32</f>
        <v>0</v>
      </c>
      <c r="G15" s="247">
        <f>Input!$HH$32</f>
        <v>0</v>
      </c>
      <c r="H15" s="248">
        <f>Input!$HI$32</f>
        <v>0</v>
      </c>
    </row>
    <row r="16" spans="1:50">
      <c r="A16" s="245" t="s">
        <v>1008</v>
      </c>
      <c r="B16" s="249">
        <f>Input!$HJ$32</f>
        <v>0</v>
      </c>
      <c r="C16" s="247">
        <f>Input!$HK$32</f>
        <v>0</v>
      </c>
      <c r="D16" s="247">
        <f>Input!$HL$32</f>
        <v>0</v>
      </c>
      <c r="E16" s="247">
        <f>Input!$HM$32</f>
        <v>0</v>
      </c>
      <c r="F16" s="247">
        <f>Input!$HN$32</f>
        <v>0</v>
      </c>
      <c r="G16" s="247">
        <f>Input!$HO$32</f>
        <v>0</v>
      </c>
      <c r="H16" s="248">
        <f>Input!$HP$32</f>
        <v>0</v>
      </c>
    </row>
    <row r="17" spans="1:50">
      <c r="A17" s="245" t="s">
        <v>1008</v>
      </c>
      <c r="B17" s="249">
        <f>Input!$HQ$32</f>
        <v>0</v>
      </c>
      <c r="C17" s="247">
        <f>Input!$HR$32</f>
        <v>0</v>
      </c>
      <c r="D17" s="247">
        <f>Input!$HS$32</f>
        <v>0</v>
      </c>
      <c r="E17" s="247">
        <f>Input!$HT$32</f>
        <v>0</v>
      </c>
      <c r="F17" s="247">
        <f>Input!$HU$32</f>
        <v>0</v>
      </c>
      <c r="G17" s="247">
        <f>Input!$HV$32</f>
        <v>0</v>
      </c>
      <c r="H17" s="248">
        <f>Input!$HW$32</f>
        <v>0</v>
      </c>
    </row>
    <row r="18" spans="1:50">
      <c r="A18" s="245" t="s">
        <v>1008</v>
      </c>
      <c r="B18" s="246" t="s">
        <v>1019</v>
      </c>
      <c r="C18" s="247">
        <f>Input!$HX$32</f>
        <v>0</v>
      </c>
      <c r="D18" s="247">
        <f>Input!$HY$32</f>
        <v>0</v>
      </c>
      <c r="E18" s="247">
        <f>Input!$HZ$32</f>
        <v>0</v>
      </c>
      <c r="F18" s="247">
        <f>Input!$IA$32</f>
        <v>0</v>
      </c>
      <c r="G18" s="247">
        <f>Input!$IB$32</f>
        <v>0</v>
      </c>
      <c r="H18" s="248">
        <f>Input!$IC$32</f>
        <v>0</v>
      </c>
    </row>
    <row r="19" spans="1:50" s="254" customFormat="1">
      <c r="A19" s="241" t="s">
        <v>1008</v>
      </c>
      <c r="B19" s="250" t="s">
        <v>1020</v>
      </c>
      <c r="C19" s="251">
        <f>SUM(C5:C18)</f>
        <v>34140500</v>
      </c>
      <c r="D19" s="251">
        <f t="shared" ref="D19:G19" si="0">SUM(D5:D18)</f>
        <v>31791479</v>
      </c>
      <c r="E19" s="251">
        <f t="shared" si="0"/>
        <v>7201426</v>
      </c>
      <c r="F19" s="251">
        <f t="shared" si="0"/>
        <v>6583601</v>
      </c>
      <c r="G19" s="251">
        <f t="shared" si="0"/>
        <v>2966846</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Input!$ID$32</f>
        <v>0</v>
      </c>
      <c r="D21" s="247">
        <f>Input!$IE$32</f>
        <v>0</v>
      </c>
      <c r="E21" s="247">
        <f>Input!$IF$32</f>
        <v>15895755</v>
      </c>
      <c r="F21" s="247">
        <f>Input!$IG$32</f>
        <v>14648812</v>
      </c>
      <c r="G21" s="247">
        <f>Input!$IH$32</f>
        <v>1246943</v>
      </c>
      <c r="H21" s="248">
        <f>Input!$II$32</f>
        <v>0</v>
      </c>
    </row>
    <row r="22" spans="1:50">
      <c r="A22" s="245" t="s">
        <v>1021</v>
      </c>
      <c r="B22" s="246" t="s">
        <v>1010</v>
      </c>
      <c r="C22" s="247">
        <f>Input!$IJ$32</f>
        <v>0</v>
      </c>
      <c r="D22" s="247">
        <f>Input!$IK$32</f>
        <v>0</v>
      </c>
      <c r="E22" s="247">
        <f>Input!$IL$32</f>
        <v>36246797</v>
      </c>
      <c r="F22" s="247">
        <f>Input!$IM$32</f>
        <v>10508492</v>
      </c>
      <c r="G22" s="247">
        <f>Input!$IN$32</f>
        <v>25738305</v>
      </c>
      <c r="H22" s="248">
        <f>Input!$IO$32</f>
        <v>0</v>
      </c>
    </row>
    <row r="23" spans="1:50">
      <c r="A23" s="245" t="s">
        <v>1021</v>
      </c>
      <c r="B23" s="246" t="s">
        <v>1011</v>
      </c>
      <c r="C23" s="247">
        <f>Input!$IP$32</f>
        <v>0</v>
      </c>
      <c r="D23" s="247">
        <f>Input!$IQ$32</f>
        <v>0</v>
      </c>
      <c r="E23" s="247">
        <f>Input!$IR$32</f>
        <v>0</v>
      </c>
      <c r="F23" s="247">
        <f>Input!$IS$32</f>
        <v>0</v>
      </c>
      <c r="G23" s="247">
        <f>Input!$IT$32</f>
        <v>0</v>
      </c>
      <c r="H23" s="248">
        <f>Input!$IU$32</f>
        <v>0</v>
      </c>
    </row>
    <row r="24" spans="1:50">
      <c r="A24" s="245" t="s">
        <v>1021</v>
      </c>
      <c r="B24" s="246" t="s">
        <v>1012</v>
      </c>
      <c r="C24" s="247">
        <f>Input!$IV$32</f>
        <v>0</v>
      </c>
      <c r="D24" s="247">
        <f>Input!$IW$32</f>
        <v>0</v>
      </c>
      <c r="E24" s="247">
        <f>Input!$IX$32</f>
        <v>0</v>
      </c>
      <c r="F24" s="247">
        <f>Input!$IY$32</f>
        <v>0</v>
      </c>
      <c r="G24" s="247">
        <f>Input!$IZ$32</f>
        <v>0</v>
      </c>
      <c r="H24" s="248">
        <f>Input!$JA$32</f>
        <v>0</v>
      </c>
    </row>
    <row r="25" spans="1:50">
      <c r="A25" s="245" t="s">
        <v>1021</v>
      </c>
      <c r="B25" s="246" t="s">
        <v>1013</v>
      </c>
      <c r="C25" s="247">
        <f>Input!$JB$32</f>
        <v>0</v>
      </c>
      <c r="D25" s="247">
        <f>Input!$JC$32</f>
        <v>0</v>
      </c>
      <c r="E25" s="247">
        <f>Input!$JD$32</f>
        <v>3357574</v>
      </c>
      <c r="F25" s="247">
        <f>Input!$JE$32</f>
        <v>0</v>
      </c>
      <c r="G25" s="247">
        <f>Input!$JF$32</f>
        <v>3357574</v>
      </c>
      <c r="H25" s="248">
        <f>Input!$JG$32</f>
        <v>0</v>
      </c>
    </row>
    <row r="26" spans="1:50">
      <c r="A26" s="245" t="s">
        <v>1021</v>
      </c>
      <c r="B26" s="246" t="s">
        <v>1014</v>
      </c>
      <c r="C26" s="247">
        <f>Input!$JH$32</f>
        <v>0</v>
      </c>
      <c r="D26" s="247">
        <f>Input!$JI$32</f>
        <v>0</v>
      </c>
      <c r="E26" s="247">
        <f>Input!$JJ$32</f>
        <v>0</v>
      </c>
      <c r="F26" s="247">
        <f>Input!$JK$32</f>
        <v>0</v>
      </c>
      <c r="G26" s="247">
        <f>Input!$JL$32</f>
        <v>0</v>
      </c>
      <c r="H26" s="248">
        <f>Input!$JM$32</f>
        <v>0</v>
      </c>
    </row>
    <row r="27" spans="1:50">
      <c r="A27" s="245" t="s">
        <v>1021</v>
      </c>
      <c r="B27" s="246" t="s">
        <v>1023</v>
      </c>
      <c r="C27" s="247">
        <f>Input!$JN$32</f>
        <v>0</v>
      </c>
      <c r="D27" s="247">
        <f>Input!$JO$32</f>
        <v>0</v>
      </c>
      <c r="E27" s="247">
        <f>Input!$JP$32</f>
        <v>0</v>
      </c>
      <c r="F27" s="247">
        <f>Input!$JQ$32</f>
        <v>0</v>
      </c>
      <c r="G27" s="247">
        <f>Input!$JR$32</f>
        <v>0</v>
      </c>
      <c r="H27" s="248">
        <f>Input!$JS$32</f>
        <v>0</v>
      </c>
    </row>
    <row r="28" spans="1:50" ht="30">
      <c r="A28" s="245" t="s">
        <v>1021</v>
      </c>
      <c r="B28" s="246" t="s">
        <v>1024</v>
      </c>
      <c r="C28" s="247">
        <f>Input!$JT$32</f>
        <v>0</v>
      </c>
      <c r="D28" s="247">
        <f>Input!$JU$32</f>
        <v>0</v>
      </c>
      <c r="E28" s="247">
        <f>Input!$JV$32</f>
        <v>0</v>
      </c>
      <c r="F28" s="247">
        <f>Input!$JW$32</f>
        <v>0</v>
      </c>
      <c r="G28" s="247">
        <f>Input!$JX$32</f>
        <v>0</v>
      </c>
      <c r="H28" s="248">
        <f>Input!$JY$32</f>
        <v>0</v>
      </c>
    </row>
    <row r="29" spans="1:50">
      <c r="A29" s="245" t="s">
        <v>1021</v>
      </c>
      <c r="B29" s="246" t="s">
        <v>1025</v>
      </c>
      <c r="C29" s="247">
        <f>Input!$JZ$32</f>
        <v>0</v>
      </c>
      <c r="D29" s="247">
        <f>Input!$KA$32</f>
        <v>0</v>
      </c>
      <c r="E29" s="247">
        <f>Input!$KB$32</f>
        <v>0</v>
      </c>
      <c r="F29" s="247">
        <f>Input!$KC$32</f>
        <v>0</v>
      </c>
      <c r="G29" s="247">
        <f>Input!$KD$32</f>
        <v>0</v>
      </c>
      <c r="H29" s="248">
        <f>Input!$KE$32</f>
        <v>0</v>
      </c>
    </row>
    <row r="30" spans="1:50">
      <c r="A30" s="245" t="s">
        <v>1021</v>
      </c>
      <c r="B30" s="249">
        <f>Input!$KF$32</f>
        <v>0</v>
      </c>
      <c r="C30" s="247">
        <f>Input!$KG$32</f>
        <v>0</v>
      </c>
      <c r="D30" s="247">
        <f>Input!$KH$32</f>
        <v>0</v>
      </c>
      <c r="E30" s="247">
        <f>Input!$KI$32</f>
        <v>0</v>
      </c>
      <c r="F30" s="247">
        <f>Input!$KJ$32</f>
        <v>0</v>
      </c>
      <c r="G30" s="247">
        <f>Input!$KK$32</f>
        <v>0</v>
      </c>
      <c r="H30" s="248">
        <f>Input!$KL$32</f>
        <v>0</v>
      </c>
    </row>
    <row r="31" spans="1:50">
      <c r="A31" s="245" t="s">
        <v>1021</v>
      </c>
      <c r="B31" s="249">
        <f>Input!$KM$32</f>
        <v>0</v>
      </c>
      <c r="C31" s="247">
        <f>Input!$KN$32</f>
        <v>0</v>
      </c>
      <c r="D31" s="247">
        <f>Input!$KO$32</f>
        <v>0</v>
      </c>
      <c r="E31" s="247">
        <f>Input!$KP$32</f>
        <v>0</v>
      </c>
      <c r="F31" s="247">
        <f>Input!$KQ$32</f>
        <v>0</v>
      </c>
      <c r="G31" s="247">
        <f>Input!$KR$32</f>
        <v>0</v>
      </c>
      <c r="H31" s="248">
        <f>Input!$KS$32</f>
        <v>0</v>
      </c>
    </row>
    <row r="32" spans="1:50">
      <c r="A32" s="245" t="s">
        <v>1021</v>
      </c>
      <c r="B32" s="249">
        <f>Input!$KT$32</f>
        <v>0</v>
      </c>
      <c r="C32" s="247">
        <f>Input!$KU$32</f>
        <v>0</v>
      </c>
      <c r="D32" s="247">
        <f>Input!$KV$32</f>
        <v>0</v>
      </c>
      <c r="E32" s="247">
        <f>Input!$KW$32</f>
        <v>0</v>
      </c>
      <c r="F32" s="247">
        <f>Input!$KX$32</f>
        <v>0</v>
      </c>
      <c r="G32" s="247">
        <f>Input!$KY$32</f>
        <v>0</v>
      </c>
      <c r="H32" s="248">
        <f>Input!$KZ$32</f>
        <v>0</v>
      </c>
    </row>
    <row r="33" spans="1:50">
      <c r="A33" s="245" t="s">
        <v>1021</v>
      </c>
      <c r="B33" s="246" t="s">
        <v>1019</v>
      </c>
      <c r="C33" s="247">
        <f>Input!$LA$32</f>
        <v>0</v>
      </c>
      <c r="D33" s="247">
        <f>Input!$LB$32</f>
        <v>0</v>
      </c>
      <c r="E33" s="247">
        <f>Input!$LC$32</f>
        <v>0</v>
      </c>
      <c r="F33" s="247">
        <f>Input!$LD$32</f>
        <v>0</v>
      </c>
      <c r="G33" s="247">
        <f>Input!$LE$32</f>
        <v>0</v>
      </c>
      <c r="H33" s="248">
        <f>Input!$LF$32</f>
        <v>0</v>
      </c>
    </row>
    <row r="34" spans="1:50" s="257" customFormat="1">
      <c r="A34" s="241" t="s">
        <v>1021</v>
      </c>
      <c r="B34" s="250" t="s">
        <v>1026</v>
      </c>
      <c r="C34" s="251">
        <f>SUM(C21:C33)</f>
        <v>0</v>
      </c>
      <c r="D34" s="251">
        <f t="shared" ref="D34:G34" si="1">SUM(D21:D33)</f>
        <v>0</v>
      </c>
      <c r="E34" s="251">
        <f t="shared" si="1"/>
        <v>55500126</v>
      </c>
      <c r="F34" s="251">
        <f t="shared" si="1"/>
        <v>25157304</v>
      </c>
      <c r="G34" s="251">
        <f t="shared" si="1"/>
        <v>30342822</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Input!$LG$32</f>
        <v>0</v>
      </c>
      <c r="D36" s="247">
        <f>Input!$LH$32</f>
        <v>0</v>
      </c>
      <c r="E36" s="247">
        <f>Input!$LI$32</f>
        <v>46077627</v>
      </c>
      <c r="F36" s="247">
        <f>Input!$LJ$32</f>
        <v>34500</v>
      </c>
      <c r="G36" s="247">
        <f>Input!$LK$32</f>
        <v>46043127</v>
      </c>
      <c r="H36" s="248">
        <f>Input!$LL$32</f>
        <v>0</v>
      </c>
    </row>
    <row r="37" spans="1:50">
      <c r="A37" s="245" t="s">
        <v>1027</v>
      </c>
      <c r="B37" s="246" t="s">
        <v>1010</v>
      </c>
      <c r="C37" s="247">
        <f>Input!$LM$32</f>
        <v>0</v>
      </c>
      <c r="D37" s="247">
        <f>Input!$LN$32</f>
        <v>0</v>
      </c>
      <c r="E37" s="247">
        <f>Input!$LO$32</f>
        <v>45816234</v>
      </c>
      <c r="F37" s="247">
        <f>Input!$LP$32</f>
        <v>3163189</v>
      </c>
      <c r="G37" s="247">
        <f>Input!$LQ$32</f>
        <v>42653045</v>
      </c>
      <c r="H37" s="248">
        <f>Input!$LR$32</f>
        <v>0</v>
      </c>
    </row>
    <row r="38" spans="1:50">
      <c r="A38" s="245" t="s">
        <v>1027</v>
      </c>
      <c r="B38" s="246" t="s">
        <v>1011</v>
      </c>
      <c r="C38" s="247">
        <f>Input!$LS$32</f>
        <v>0</v>
      </c>
      <c r="D38" s="247">
        <f>Input!$LT$32</f>
        <v>0</v>
      </c>
      <c r="E38" s="247">
        <f>Input!$LU$32</f>
        <v>0</v>
      </c>
      <c r="F38" s="247">
        <f>Input!$LV$32</f>
        <v>0</v>
      </c>
      <c r="G38" s="247">
        <f>Input!$LW$32</f>
        <v>0</v>
      </c>
      <c r="H38" s="248">
        <f>Input!$LX$32</f>
        <v>0</v>
      </c>
    </row>
    <row r="39" spans="1:50">
      <c r="A39" s="245" t="s">
        <v>1027</v>
      </c>
      <c r="B39" s="246" t="s">
        <v>1012</v>
      </c>
      <c r="C39" s="247">
        <f>Input!$LY$32</f>
        <v>0</v>
      </c>
      <c r="D39" s="247">
        <f>Input!$LZ$32</f>
        <v>0</v>
      </c>
      <c r="E39" s="247">
        <f>Input!$MA$32</f>
        <v>0</v>
      </c>
      <c r="F39" s="247">
        <f>Input!$MB$32</f>
        <v>0</v>
      </c>
      <c r="G39" s="247">
        <f>Input!$MC$32</f>
        <v>0</v>
      </c>
      <c r="H39" s="248">
        <f>Input!$MD$32</f>
        <v>0</v>
      </c>
    </row>
    <row r="40" spans="1:50">
      <c r="A40" s="245" t="s">
        <v>1027</v>
      </c>
      <c r="B40" s="246" t="s">
        <v>1013</v>
      </c>
      <c r="C40" s="247">
        <f>Input!$ME$32</f>
        <v>0</v>
      </c>
      <c r="D40" s="247">
        <f>Input!$MF$32</f>
        <v>0</v>
      </c>
      <c r="E40" s="247">
        <f>Input!$MG$32</f>
        <v>5731544</v>
      </c>
      <c r="F40" s="247">
        <f>Input!$MH$32</f>
        <v>0</v>
      </c>
      <c r="G40" s="247">
        <f>Input!$MI$32</f>
        <v>5731544</v>
      </c>
      <c r="H40" s="248">
        <f>Input!$MJ$32</f>
        <v>0</v>
      </c>
    </row>
    <row r="41" spans="1:50">
      <c r="A41" s="245" t="s">
        <v>1027</v>
      </c>
      <c r="B41" s="246" t="s">
        <v>1014</v>
      </c>
      <c r="C41" s="247">
        <f>Input!$MK$32</f>
        <v>0</v>
      </c>
      <c r="D41" s="247">
        <f>Input!$ML$32</f>
        <v>0</v>
      </c>
      <c r="E41" s="247">
        <f>Input!$MM$32</f>
        <v>0</v>
      </c>
      <c r="F41" s="247">
        <f>Input!$MN$32</f>
        <v>0</v>
      </c>
      <c r="G41" s="247">
        <f>Input!$MO$32</f>
        <v>0</v>
      </c>
      <c r="H41" s="248">
        <f>Input!$MP$32</f>
        <v>0</v>
      </c>
    </row>
    <row r="42" spans="1:50">
      <c r="A42" s="245" t="s">
        <v>1027</v>
      </c>
      <c r="B42" s="246" t="s">
        <v>1023</v>
      </c>
      <c r="C42" s="247">
        <f>Input!$MQ$32</f>
        <v>0</v>
      </c>
      <c r="D42" s="247">
        <f>Input!$MR$32</f>
        <v>0</v>
      </c>
      <c r="E42" s="247">
        <f>Input!$MS$32</f>
        <v>0</v>
      </c>
      <c r="F42" s="247">
        <f>Input!$MT$32</f>
        <v>0</v>
      </c>
      <c r="G42" s="247">
        <f>Input!$MU$32</f>
        <v>0</v>
      </c>
      <c r="H42" s="248">
        <f>Input!$MV$32</f>
        <v>0</v>
      </c>
    </row>
    <row r="43" spans="1:50">
      <c r="A43" s="245" t="s">
        <v>1027</v>
      </c>
      <c r="B43" s="246" t="s">
        <v>1028</v>
      </c>
      <c r="C43" s="247">
        <f>Input!$MW$32</f>
        <v>0</v>
      </c>
      <c r="D43" s="247">
        <f>Input!$MX$32</f>
        <v>0</v>
      </c>
      <c r="E43" s="247">
        <f>Input!$MY$32</f>
        <v>0</v>
      </c>
      <c r="F43" s="247">
        <f>Input!$MZ$32</f>
        <v>0</v>
      </c>
      <c r="G43" s="247">
        <f>Input!$NA$32</f>
        <v>0</v>
      </c>
      <c r="H43" s="248">
        <f>Input!$NB$32</f>
        <v>0</v>
      </c>
    </row>
    <row r="44" spans="1:50">
      <c r="A44" s="245" t="s">
        <v>1027</v>
      </c>
      <c r="B44" s="249">
        <f>Input!$NC$32</f>
        <v>0</v>
      </c>
      <c r="C44" s="247">
        <f>Input!$ND$32</f>
        <v>0</v>
      </c>
      <c r="D44" s="247">
        <f>Input!$NE$32</f>
        <v>0</v>
      </c>
      <c r="E44" s="247">
        <f>Input!$NF$32</f>
        <v>0</v>
      </c>
      <c r="F44" s="247">
        <f>Input!$NG$32</f>
        <v>0</v>
      </c>
      <c r="G44" s="247">
        <f>Input!$NH$32</f>
        <v>0</v>
      </c>
      <c r="H44" s="248">
        <f>Input!$NI$32</f>
        <v>0</v>
      </c>
    </row>
    <row r="45" spans="1:50">
      <c r="A45" s="245" t="s">
        <v>1027</v>
      </c>
      <c r="B45" s="249">
        <f>Input!$NJ$32</f>
        <v>0</v>
      </c>
      <c r="C45" s="247">
        <f>Input!$NK$32</f>
        <v>0</v>
      </c>
      <c r="D45" s="247">
        <f>Input!$NL$32</f>
        <v>0</v>
      </c>
      <c r="E45" s="247">
        <f>Input!$NM$32</f>
        <v>0</v>
      </c>
      <c r="F45" s="247">
        <f>Input!$NN$32</f>
        <v>0</v>
      </c>
      <c r="G45" s="247">
        <f>Input!$NO$32</f>
        <v>0</v>
      </c>
      <c r="H45" s="248">
        <f>Input!$NP$32</f>
        <v>0</v>
      </c>
    </row>
    <row r="46" spans="1:50">
      <c r="A46" s="245" t="s">
        <v>1027</v>
      </c>
      <c r="B46" s="249">
        <f>Input!$NQ$32</f>
        <v>0</v>
      </c>
      <c r="C46" s="247">
        <f>Input!$NR$32</f>
        <v>0</v>
      </c>
      <c r="D46" s="247">
        <f>Input!$NS$32</f>
        <v>0</v>
      </c>
      <c r="E46" s="247">
        <f>Input!$NT$32</f>
        <v>0</v>
      </c>
      <c r="F46" s="247">
        <f>Input!$NU$32</f>
        <v>0</v>
      </c>
      <c r="G46" s="247">
        <f>Input!$NV$32</f>
        <v>0</v>
      </c>
      <c r="H46" s="248">
        <f>Input!$NW$32</f>
        <v>0</v>
      </c>
    </row>
    <row r="47" spans="1:50">
      <c r="A47" s="245" t="s">
        <v>1027</v>
      </c>
      <c r="B47" s="249">
        <f>Input!$NX$32</f>
        <v>0</v>
      </c>
      <c r="C47" s="247">
        <f>Input!$NY$32</f>
        <v>0</v>
      </c>
      <c r="D47" s="247">
        <f>Input!$NZ$32</f>
        <v>0</v>
      </c>
      <c r="E47" s="247">
        <f>Input!$OA$32</f>
        <v>0</v>
      </c>
      <c r="F47" s="247">
        <f>Input!$OB$32</f>
        <v>0</v>
      </c>
      <c r="G47" s="247">
        <f>Input!$OC$32</f>
        <v>0</v>
      </c>
      <c r="H47" s="248">
        <f>Input!$OD$32</f>
        <v>0</v>
      </c>
    </row>
    <row r="48" spans="1:50">
      <c r="A48" s="245" t="s">
        <v>1027</v>
      </c>
      <c r="B48" s="246" t="s">
        <v>1019</v>
      </c>
      <c r="C48" s="247">
        <f>Input!$OE$32</f>
        <v>0</v>
      </c>
      <c r="D48" s="247">
        <f>Input!$OF$32</f>
        <v>0</v>
      </c>
      <c r="E48" s="247">
        <f>Input!$OG$32</f>
        <v>0</v>
      </c>
      <c r="F48" s="247">
        <f>Input!$OH$32</f>
        <v>0</v>
      </c>
      <c r="G48" s="247">
        <f>Input!$OI$32</f>
        <v>0</v>
      </c>
      <c r="H48" s="248">
        <f>Input!$OJ$32</f>
        <v>0</v>
      </c>
    </row>
    <row r="49" spans="1:50" s="257" customFormat="1">
      <c r="A49" s="241" t="s">
        <v>1027</v>
      </c>
      <c r="B49" s="250" t="s">
        <v>1029</v>
      </c>
      <c r="C49" s="251">
        <f>SUM(C36:C48)</f>
        <v>0</v>
      </c>
      <c r="D49" s="251">
        <f t="shared" ref="D49:G49" si="2">SUM(D36:D48)</f>
        <v>0</v>
      </c>
      <c r="E49" s="251">
        <f t="shared" si="2"/>
        <v>97625405</v>
      </c>
      <c r="F49" s="251">
        <f t="shared" si="2"/>
        <v>3197689</v>
      </c>
      <c r="G49" s="251">
        <f t="shared" si="2"/>
        <v>94427716</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Input!$OK$32</f>
        <v>0</v>
      </c>
      <c r="C51" s="247">
        <f>Input!$OL$32</f>
        <v>0</v>
      </c>
      <c r="D51" s="247">
        <f>Input!$OM$32</f>
        <v>0</v>
      </c>
      <c r="E51" s="247">
        <f>Input!$ON$32</f>
        <v>0</v>
      </c>
      <c r="F51" s="247">
        <f>Input!$OO$32</f>
        <v>0</v>
      </c>
      <c r="G51" s="247">
        <f>Input!$OP$32</f>
        <v>0</v>
      </c>
      <c r="H51" s="248">
        <f>Input!$OQ$32</f>
        <v>0</v>
      </c>
    </row>
    <row r="52" spans="1:50">
      <c r="A52" s="245" t="s">
        <v>1030</v>
      </c>
      <c r="B52" s="249">
        <f>Input!$OR$32</f>
        <v>0</v>
      </c>
      <c r="C52" s="247">
        <f>Input!$OS$32</f>
        <v>0</v>
      </c>
      <c r="D52" s="247">
        <f>Input!$OT$32</f>
        <v>0</v>
      </c>
      <c r="E52" s="247">
        <f>Input!$OU$32</f>
        <v>0</v>
      </c>
      <c r="F52" s="247">
        <f>Input!$OV$32</f>
        <v>0</v>
      </c>
      <c r="G52" s="247">
        <f>Input!$OW$32</f>
        <v>0</v>
      </c>
      <c r="H52" s="248">
        <f>Input!$OX$32</f>
        <v>0</v>
      </c>
    </row>
    <row r="53" spans="1:50">
      <c r="A53" s="245" t="s">
        <v>1030</v>
      </c>
      <c r="B53" s="249">
        <f>Input!$OY$32</f>
        <v>0</v>
      </c>
      <c r="C53" s="247">
        <f>Input!$OZ$32</f>
        <v>0</v>
      </c>
      <c r="D53" s="247">
        <f>Input!$PA$32</f>
        <v>0</v>
      </c>
      <c r="E53" s="247">
        <f>Input!$PB$32</f>
        <v>0</v>
      </c>
      <c r="F53" s="247">
        <f>Input!$PC$32</f>
        <v>0</v>
      </c>
      <c r="G53" s="247">
        <f>Input!$PD$32</f>
        <v>0</v>
      </c>
      <c r="H53" s="248">
        <f>Input!$PE$32</f>
        <v>0</v>
      </c>
    </row>
    <row r="54" spans="1:50">
      <c r="A54" s="245" t="s">
        <v>1030</v>
      </c>
      <c r="B54" s="249">
        <f>Input!$PF$32</f>
        <v>0</v>
      </c>
      <c r="C54" s="247">
        <f>Input!$PG$32</f>
        <v>0</v>
      </c>
      <c r="D54" s="247">
        <f>Input!$PH$32</f>
        <v>0</v>
      </c>
      <c r="E54" s="247">
        <f>Input!$PI$32</f>
        <v>0</v>
      </c>
      <c r="F54" s="247">
        <f>Input!$PJ$32</f>
        <v>0</v>
      </c>
      <c r="G54" s="247">
        <f>Input!$PK$32</f>
        <v>0</v>
      </c>
      <c r="H54" s="248">
        <f>Input!$PL$32</f>
        <v>0</v>
      </c>
    </row>
    <row r="55" spans="1:50">
      <c r="A55" s="245" t="s">
        <v>1030</v>
      </c>
      <c r="B55" s="249">
        <f>Input!$PM$32</f>
        <v>0</v>
      </c>
      <c r="C55" s="247">
        <f>Input!$PN$32</f>
        <v>0</v>
      </c>
      <c r="D55" s="247">
        <f>Input!$PO$32</f>
        <v>0</v>
      </c>
      <c r="E55" s="247">
        <f>Input!$PP$32</f>
        <v>0</v>
      </c>
      <c r="F55" s="247">
        <f>Input!$PQ$32</f>
        <v>0</v>
      </c>
      <c r="G55" s="247">
        <f>Input!$PR$32</f>
        <v>0</v>
      </c>
      <c r="H55" s="248">
        <f>Input!$PS$32</f>
        <v>0</v>
      </c>
    </row>
    <row r="56" spans="1:50">
      <c r="A56" s="245" t="s">
        <v>1030</v>
      </c>
      <c r="B56" s="249">
        <f>Input!$PT$32</f>
        <v>0</v>
      </c>
      <c r="C56" s="247">
        <f>Input!$PU$32</f>
        <v>0</v>
      </c>
      <c r="D56" s="247">
        <f>Input!$PV$32</f>
        <v>0</v>
      </c>
      <c r="E56" s="247">
        <f>Input!$PW$32</f>
        <v>0</v>
      </c>
      <c r="F56" s="247">
        <f>Input!$PX$32</f>
        <v>0</v>
      </c>
      <c r="G56" s="247">
        <f>Input!$PY$32</f>
        <v>0</v>
      </c>
      <c r="H56" s="248">
        <f>Input!$PZ$32</f>
        <v>0</v>
      </c>
    </row>
    <row r="57" spans="1:50">
      <c r="A57" s="245" t="s">
        <v>1030</v>
      </c>
      <c r="B57" s="249">
        <f>Input!$QA$32</f>
        <v>0</v>
      </c>
      <c r="C57" s="247">
        <f>Input!$QB$32</f>
        <v>0</v>
      </c>
      <c r="D57" s="247">
        <f>Input!$QC$32</f>
        <v>0</v>
      </c>
      <c r="E57" s="247">
        <f>Input!$QD$32</f>
        <v>0</v>
      </c>
      <c r="F57" s="247">
        <f>Input!$QE$32</f>
        <v>0</v>
      </c>
      <c r="G57" s="247">
        <f>Input!$QF$32</f>
        <v>0</v>
      </c>
      <c r="H57" s="248">
        <f>Input!$QG$32</f>
        <v>0</v>
      </c>
    </row>
    <row r="58" spans="1:50">
      <c r="A58" s="245" t="s">
        <v>1030</v>
      </c>
      <c r="B58" s="249">
        <f>Input!$QH$32</f>
        <v>0</v>
      </c>
      <c r="C58" s="247">
        <f>Input!$QI$32</f>
        <v>0</v>
      </c>
      <c r="D58" s="247">
        <f>Input!$QJ$32</f>
        <v>0</v>
      </c>
      <c r="E58" s="247">
        <f>Input!$QK$32</f>
        <v>0</v>
      </c>
      <c r="F58" s="247">
        <f>Input!$QL$32</f>
        <v>0</v>
      </c>
      <c r="G58" s="247">
        <f>Input!$QM$32</f>
        <v>0</v>
      </c>
      <c r="H58" s="248">
        <f>Input!$QN$32</f>
        <v>0</v>
      </c>
    </row>
    <row r="59" spans="1:50">
      <c r="A59" s="245" t="s">
        <v>1030</v>
      </c>
      <c r="B59" s="249">
        <f>Input!$QO$32</f>
        <v>0</v>
      </c>
      <c r="C59" s="247">
        <f>Input!$QP$32</f>
        <v>0</v>
      </c>
      <c r="D59" s="247">
        <f>Input!$QQ$32</f>
        <v>0</v>
      </c>
      <c r="E59" s="247">
        <f>Input!$QR$32</f>
        <v>0</v>
      </c>
      <c r="F59" s="247">
        <f>Input!$QS$32</f>
        <v>0</v>
      </c>
      <c r="G59" s="247">
        <f>Input!$QT$32</f>
        <v>0</v>
      </c>
      <c r="H59" s="248">
        <f>Input!$QU$32</f>
        <v>0</v>
      </c>
    </row>
    <row r="60" spans="1:50">
      <c r="A60" s="245" t="s">
        <v>1030</v>
      </c>
      <c r="B60" s="249">
        <f>Input!$QV$32</f>
        <v>0</v>
      </c>
      <c r="C60" s="247">
        <f>Input!$QW$32</f>
        <v>0</v>
      </c>
      <c r="D60" s="247">
        <f>Input!$QX$32</f>
        <v>0</v>
      </c>
      <c r="E60" s="247">
        <f>Input!$QY$32</f>
        <v>0</v>
      </c>
      <c r="F60" s="247">
        <f>Input!$QZ$32</f>
        <v>0</v>
      </c>
      <c r="G60" s="247">
        <f>Input!$RA$32</f>
        <v>0</v>
      </c>
      <c r="H60" s="248">
        <f>Input!$RB$32</f>
        <v>0</v>
      </c>
    </row>
    <row r="61" spans="1:50">
      <c r="A61" s="245" t="s">
        <v>1030</v>
      </c>
      <c r="B61" s="249">
        <f>Input!$RC$32</f>
        <v>0</v>
      </c>
      <c r="C61" s="247">
        <f>Input!$RD$32</f>
        <v>0</v>
      </c>
      <c r="D61" s="247">
        <f>Input!$RE$32</f>
        <v>0</v>
      </c>
      <c r="E61" s="247">
        <f>Input!$RF$32</f>
        <v>0</v>
      </c>
      <c r="F61" s="247">
        <f>Input!$RG$32</f>
        <v>0</v>
      </c>
      <c r="G61" s="247">
        <f>Input!$RH$32</f>
        <v>0</v>
      </c>
      <c r="H61" s="248">
        <f>Input!$RI$32</f>
        <v>0</v>
      </c>
    </row>
    <row r="62" spans="1:50">
      <c r="A62" s="245" t="s">
        <v>1030</v>
      </c>
      <c r="B62" s="249">
        <f>Input!$RJ$32</f>
        <v>0</v>
      </c>
      <c r="C62" s="247">
        <f>Input!$RK$32</f>
        <v>0</v>
      </c>
      <c r="D62" s="247">
        <f>Input!$RL$32</f>
        <v>0</v>
      </c>
      <c r="E62" s="247">
        <f>Input!$RM$32</f>
        <v>0</v>
      </c>
      <c r="F62" s="247">
        <f>Input!$RN$32</f>
        <v>0</v>
      </c>
      <c r="G62" s="247">
        <f>Input!$RO$32</f>
        <v>0</v>
      </c>
      <c r="H62" s="248">
        <f>Input!$RP$32</f>
        <v>0</v>
      </c>
    </row>
    <row r="63" spans="1:50">
      <c r="A63" s="245" t="s">
        <v>1030</v>
      </c>
      <c r="B63" s="246" t="s">
        <v>1019</v>
      </c>
      <c r="C63" s="247">
        <f>Input!$RQ$32</f>
        <v>0</v>
      </c>
      <c r="D63" s="247">
        <f>Input!$RR$32</f>
        <v>0</v>
      </c>
      <c r="E63" s="247">
        <f>Input!$RS$32</f>
        <v>0</v>
      </c>
      <c r="F63" s="247">
        <f>Input!$RT$32</f>
        <v>0</v>
      </c>
      <c r="G63" s="247">
        <f>Input!$RU$32</f>
        <v>0</v>
      </c>
      <c r="H63" s="248">
        <f>Input!$RV$32</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Input!$RW$32</f>
        <v>0</v>
      </c>
      <c r="C66" s="247">
        <f>Input!$RX$32</f>
        <v>0</v>
      </c>
      <c r="D66" s="247">
        <f>Input!$RY$32</f>
        <v>0</v>
      </c>
      <c r="E66" s="247">
        <f>Input!$RZ$32</f>
        <v>0</v>
      </c>
      <c r="F66" s="247">
        <f>Input!$SA$32</f>
        <v>0</v>
      </c>
      <c r="G66" s="247">
        <f>Input!$SB$32</f>
        <v>0</v>
      </c>
      <c r="H66" s="248">
        <f>Input!$SC$32</f>
        <v>0</v>
      </c>
    </row>
    <row r="67" spans="1:50">
      <c r="A67" s="245" t="s">
        <v>1032</v>
      </c>
      <c r="B67" s="249">
        <f>Input!$SD$32</f>
        <v>0</v>
      </c>
      <c r="C67" s="247">
        <f>Input!$SE$32</f>
        <v>0</v>
      </c>
      <c r="D67" s="247">
        <f>Input!$SF$32</f>
        <v>0</v>
      </c>
      <c r="E67" s="247">
        <f>Input!$SG$32</f>
        <v>0</v>
      </c>
      <c r="F67" s="247">
        <f>Input!$SH$32</f>
        <v>0</v>
      </c>
      <c r="G67" s="247">
        <f>Input!$SI$32</f>
        <v>0</v>
      </c>
      <c r="H67" s="248">
        <f>Input!$SJ$32</f>
        <v>0</v>
      </c>
    </row>
    <row r="68" spans="1:50">
      <c r="A68" s="245" t="s">
        <v>1032</v>
      </c>
      <c r="B68" s="249">
        <f>Input!$SK$32</f>
        <v>0</v>
      </c>
      <c r="C68" s="247">
        <f>Input!$SL$32</f>
        <v>0</v>
      </c>
      <c r="D68" s="247">
        <f>Input!$SM$32</f>
        <v>0</v>
      </c>
      <c r="E68" s="247">
        <f>Input!$SN$32</f>
        <v>0</v>
      </c>
      <c r="F68" s="247">
        <f>Input!$SO$32</f>
        <v>0</v>
      </c>
      <c r="G68" s="247">
        <f>Input!$SP$32</f>
        <v>0</v>
      </c>
      <c r="H68" s="248">
        <f>Input!$SQ$32</f>
        <v>0</v>
      </c>
    </row>
    <row r="69" spans="1:50">
      <c r="A69" s="245" t="s">
        <v>1032</v>
      </c>
      <c r="B69" s="249">
        <f>Input!$SR$32</f>
        <v>0</v>
      </c>
      <c r="C69" s="247">
        <f>Input!$SS$32</f>
        <v>0</v>
      </c>
      <c r="D69" s="247">
        <f>Input!$ST$32</f>
        <v>0</v>
      </c>
      <c r="E69" s="247">
        <f>Input!$SU$32</f>
        <v>0</v>
      </c>
      <c r="F69" s="247">
        <f>Input!$SV$32</f>
        <v>0</v>
      </c>
      <c r="G69" s="247">
        <f>Input!$SW$32</f>
        <v>0</v>
      </c>
      <c r="H69" s="248">
        <f>Input!$SX$32</f>
        <v>0</v>
      </c>
    </row>
    <row r="70" spans="1:50">
      <c r="A70" s="245" t="s">
        <v>1032</v>
      </c>
      <c r="B70" s="249">
        <f>Input!$SY$32</f>
        <v>0</v>
      </c>
      <c r="C70" s="247">
        <f>Input!$SZ$32</f>
        <v>0</v>
      </c>
      <c r="D70" s="247">
        <f>Input!$TA$32</f>
        <v>0</v>
      </c>
      <c r="E70" s="247">
        <f>Input!$TB$32</f>
        <v>0</v>
      </c>
      <c r="F70" s="247">
        <f>Input!$TC$32</f>
        <v>0</v>
      </c>
      <c r="G70" s="247">
        <f>Input!$TD$32</f>
        <v>0</v>
      </c>
      <c r="H70" s="248">
        <f>Input!$TE$32</f>
        <v>0</v>
      </c>
    </row>
    <row r="71" spans="1:50">
      <c r="A71" s="245" t="s">
        <v>1032</v>
      </c>
      <c r="B71" s="249">
        <f>Input!$TF$32</f>
        <v>0</v>
      </c>
      <c r="C71" s="247">
        <f>Input!$TG$32</f>
        <v>0</v>
      </c>
      <c r="D71" s="247">
        <f>Input!$TH$32</f>
        <v>0</v>
      </c>
      <c r="E71" s="247">
        <f>Input!$TI$32</f>
        <v>0</v>
      </c>
      <c r="F71" s="247">
        <f>Input!$TJ$32</f>
        <v>0</v>
      </c>
      <c r="G71" s="247">
        <f>Input!$TK$32</f>
        <v>0</v>
      </c>
      <c r="H71" s="248">
        <f>Input!$TL$32</f>
        <v>0</v>
      </c>
    </row>
    <row r="72" spans="1:50">
      <c r="A72" s="245" t="s">
        <v>1032</v>
      </c>
      <c r="B72" s="249">
        <f>Input!$TM$32</f>
        <v>0</v>
      </c>
      <c r="C72" s="247">
        <f>Input!$TN$32</f>
        <v>0</v>
      </c>
      <c r="D72" s="247">
        <f>Input!$TO$32</f>
        <v>0</v>
      </c>
      <c r="E72" s="247">
        <f>Input!$TP$32</f>
        <v>0</v>
      </c>
      <c r="F72" s="247">
        <f>Input!$TQ$32</f>
        <v>0</v>
      </c>
      <c r="G72" s="247">
        <f>Input!$TR$32</f>
        <v>0</v>
      </c>
      <c r="H72" s="248">
        <f>Input!$TS$32</f>
        <v>0</v>
      </c>
    </row>
    <row r="73" spans="1:50">
      <c r="A73" s="245" t="s">
        <v>1032</v>
      </c>
      <c r="B73" s="249">
        <f>Input!$TT$32</f>
        <v>0</v>
      </c>
      <c r="C73" s="247">
        <f>Input!$TU$32</f>
        <v>0</v>
      </c>
      <c r="D73" s="247">
        <f>Input!$TV$32</f>
        <v>0</v>
      </c>
      <c r="E73" s="247">
        <f>Input!$TW$32</f>
        <v>0</v>
      </c>
      <c r="F73" s="247">
        <f>Input!$TX$32</f>
        <v>0</v>
      </c>
      <c r="G73" s="247">
        <f>Input!$TY$32</f>
        <v>0</v>
      </c>
      <c r="H73" s="248">
        <f>Input!$TZ$32</f>
        <v>0</v>
      </c>
    </row>
    <row r="74" spans="1:50">
      <c r="A74" s="245" t="s">
        <v>1032</v>
      </c>
      <c r="B74" s="249">
        <f>Input!$UA$32</f>
        <v>0</v>
      </c>
      <c r="C74" s="247">
        <f>Input!$UB$32</f>
        <v>0</v>
      </c>
      <c r="D74" s="247">
        <f>Input!$UC$32</f>
        <v>0</v>
      </c>
      <c r="E74" s="247">
        <f>Input!$UD$32</f>
        <v>0</v>
      </c>
      <c r="F74" s="247">
        <f>Input!$UE$32</f>
        <v>0</v>
      </c>
      <c r="G74" s="247">
        <f>Input!$UF$32</f>
        <v>0</v>
      </c>
      <c r="H74" s="248">
        <f>Input!$UG$32</f>
        <v>0</v>
      </c>
    </row>
    <row r="75" spans="1:50">
      <c r="A75" s="245" t="s">
        <v>1032</v>
      </c>
      <c r="B75" s="249">
        <f>Input!$UH$32</f>
        <v>0</v>
      </c>
      <c r="C75" s="247">
        <f>Input!$UI$32</f>
        <v>0</v>
      </c>
      <c r="D75" s="247">
        <f>Input!$UJ$32</f>
        <v>0</v>
      </c>
      <c r="E75" s="247">
        <f>Input!$UK$32</f>
        <v>0</v>
      </c>
      <c r="F75" s="247">
        <f>Input!$UL$32</f>
        <v>0</v>
      </c>
      <c r="G75" s="247">
        <f>Input!$UM$32</f>
        <v>0</v>
      </c>
      <c r="H75" s="248">
        <f>Input!$UN$32</f>
        <v>0</v>
      </c>
    </row>
    <row r="76" spans="1:50">
      <c r="A76" s="245" t="s">
        <v>1032</v>
      </c>
      <c r="B76" s="249">
        <f>Input!$UO$32</f>
        <v>0</v>
      </c>
      <c r="C76" s="247">
        <f>Input!$UP$32</f>
        <v>0</v>
      </c>
      <c r="D76" s="247">
        <f>Input!$UQ$32</f>
        <v>0</v>
      </c>
      <c r="E76" s="247">
        <f>Input!$UR$32</f>
        <v>0</v>
      </c>
      <c r="F76" s="247">
        <f>Input!$US$32</f>
        <v>0</v>
      </c>
      <c r="G76" s="247">
        <f>Input!$UT$32</f>
        <v>0</v>
      </c>
      <c r="H76" s="248">
        <f>Input!$UU$32</f>
        <v>0</v>
      </c>
    </row>
    <row r="77" spans="1:50">
      <c r="A77" s="245" t="s">
        <v>1032</v>
      </c>
      <c r="B77" s="249">
        <f>Input!$UV$32</f>
        <v>0</v>
      </c>
      <c r="C77" s="247">
        <f>Input!$UW$32</f>
        <v>0</v>
      </c>
      <c r="D77" s="247">
        <f>Input!$UX$32</f>
        <v>0</v>
      </c>
      <c r="E77" s="247">
        <f>Input!$UY$32</f>
        <v>0</v>
      </c>
      <c r="F77" s="247">
        <f>Input!$UZ$32</f>
        <v>0</v>
      </c>
      <c r="G77" s="247">
        <f>Input!$VA$32</f>
        <v>0</v>
      </c>
      <c r="H77" s="248">
        <f>Input!$VB$32</f>
        <v>0</v>
      </c>
    </row>
    <row r="78" spans="1:50">
      <c r="A78" s="245" t="s">
        <v>1032</v>
      </c>
      <c r="B78" s="249">
        <f>Input!$VC$32</f>
        <v>0</v>
      </c>
      <c r="C78" s="247">
        <f>Input!$VD$32</f>
        <v>0</v>
      </c>
      <c r="D78" s="247">
        <f>Input!$VE$32</f>
        <v>0</v>
      </c>
      <c r="E78" s="247">
        <f>Input!$VF$32</f>
        <v>0</v>
      </c>
      <c r="F78" s="247">
        <f>Input!$VG$32</f>
        <v>0</v>
      </c>
      <c r="G78" s="247">
        <f>Input!$VH$32</f>
        <v>0</v>
      </c>
      <c r="H78" s="248">
        <f>Input!$VI$32</f>
        <v>0</v>
      </c>
    </row>
    <row r="79" spans="1:50">
      <c r="A79" s="245" t="s">
        <v>1032</v>
      </c>
      <c r="B79" s="246" t="s">
        <v>1019</v>
      </c>
      <c r="C79" s="247">
        <f>Input!$VJ$32</f>
        <v>0</v>
      </c>
      <c r="D79" s="247">
        <f>Input!$VK$32</f>
        <v>0</v>
      </c>
      <c r="E79" s="247">
        <f>Input!$VL$32</f>
        <v>0</v>
      </c>
      <c r="F79" s="247">
        <f>Input!$VM$32</f>
        <v>0</v>
      </c>
      <c r="G79" s="247">
        <f>Input!$VN$32</f>
        <v>0</v>
      </c>
      <c r="H79" s="248">
        <f>Input!$VO$32</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Input!$VP$32</f>
        <v>0</v>
      </c>
      <c r="C82" s="247">
        <f>Input!$VQ$32</f>
        <v>0</v>
      </c>
      <c r="D82" s="247">
        <f>Input!$VR$32</f>
        <v>0</v>
      </c>
      <c r="E82" s="247">
        <f>Input!$VS$32</f>
        <v>0</v>
      </c>
      <c r="F82" s="247">
        <f>Input!$VT$32</f>
        <v>0</v>
      </c>
      <c r="G82" s="247">
        <f>Input!$VU$32</f>
        <v>0</v>
      </c>
      <c r="H82" s="248">
        <f>Input!$VV$32</f>
        <v>0</v>
      </c>
    </row>
    <row r="83" spans="1:50">
      <c r="A83" s="245" t="s">
        <v>138</v>
      </c>
      <c r="B83" s="249">
        <f>Input!$VW$32</f>
        <v>0</v>
      </c>
      <c r="C83" s="247">
        <f>Input!$VX$32</f>
        <v>0</v>
      </c>
      <c r="D83" s="247">
        <f>Input!$VY$32</f>
        <v>0</v>
      </c>
      <c r="E83" s="247">
        <f>Input!$VZ$32</f>
        <v>0</v>
      </c>
      <c r="F83" s="247">
        <f>Input!$WA$32</f>
        <v>0</v>
      </c>
      <c r="G83" s="247">
        <f>Input!$WB$32</f>
        <v>0</v>
      </c>
      <c r="H83" s="248">
        <f>Input!$WC$32</f>
        <v>0</v>
      </c>
    </row>
    <row r="84" spans="1:50">
      <c r="A84" s="245" t="s">
        <v>138</v>
      </c>
      <c r="B84" s="249">
        <f>Input!$WD$32</f>
        <v>0</v>
      </c>
      <c r="C84" s="247">
        <f>Input!$WE$32</f>
        <v>0</v>
      </c>
      <c r="D84" s="247">
        <f>Input!$WF$32</f>
        <v>0</v>
      </c>
      <c r="E84" s="247">
        <f>Input!$WG$32</f>
        <v>0</v>
      </c>
      <c r="F84" s="247">
        <f>Input!$WH$32</f>
        <v>0</v>
      </c>
      <c r="G84" s="247">
        <f>Input!$WI$32</f>
        <v>0</v>
      </c>
      <c r="H84" s="248">
        <f>Input!$WJ$32</f>
        <v>0</v>
      </c>
    </row>
    <row r="85" spans="1:50">
      <c r="A85" s="245" t="s">
        <v>138</v>
      </c>
      <c r="B85" s="249">
        <f>Input!$WK$32</f>
        <v>0</v>
      </c>
      <c r="C85" s="247">
        <f>Input!$WL$32</f>
        <v>0</v>
      </c>
      <c r="D85" s="247">
        <f>Input!$WM$32</f>
        <v>0</v>
      </c>
      <c r="E85" s="247">
        <f>Input!$WN$32</f>
        <v>0</v>
      </c>
      <c r="F85" s="247">
        <f>Input!$WO$32</f>
        <v>0</v>
      </c>
      <c r="G85" s="247">
        <f>Input!$WP$32</f>
        <v>0</v>
      </c>
      <c r="H85" s="248">
        <f>Input!$WQ$32</f>
        <v>0</v>
      </c>
    </row>
    <row r="86" spans="1:50">
      <c r="A86" s="245" t="s">
        <v>138</v>
      </c>
      <c r="B86" s="249">
        <f>Input!$WR$32</f>
        <v>0</v>
      </c>
      <c r="C86" s="247">
        <f>Input!$WS$32</f>
        <v>0</v>
      </c>
      <c r="D86" s="247">
        <f>Input!$WT$32</f>
        <v>0</v>
      </c>
      <c r="E86" s="247">
        <f>Input!$WU$32</f>
        <v>0</v>
      </c>
      <c r="F86" s="247">
        <f>Input!$WV$32</f>
        <v>0</v>
      </c>
      <c r="G86" s="247">
        <f>Input!$WW$32</f>
        <v>0</v>
      </c>
      <c r="H86" s="248">
        <f>Input!$WX$32</f>
        <v>0</v>
      </c>
    </row>
    <row r="87" spans="1:50">
      <c r="A87" s="245" t="s">
        <v>138</v>
      </c>
      <c r="B87" s="249">
        <f>Input!$WY$32</f>
        <v>0</v>
      </c>
      <c r="C87" s="247">
        <f>Input!$WZ$32</f>
        <v>0</v>
      </c>
      <c r="D87" s="247">
        <f>Input!$XA$32</f>
        <v>0</v>
      </c>
      <c r="E87" s="247">
        <f>Input!$XB$32</f>
        <v>0</v>
      </c>
      <c r="F87" s="247">
        <f>Input!$XC$32</f>
        <v>0</v>
      </c>
      <c r="G87" s="247">
        <f>Input!$XD$32</f>
        <v>0</v>
      </c>
      <c r="H87" s="248">
        <f>Input!$XE$32</f>
        <v>0</v>
      </c>
    </row>
    <row r="88" spans="1:50">
      <c r="A88" s="245" t="s">
        <v>138</v>
      </c>
      <c r="B88" s="249">
        <f>Input!$XF$32</f>
        <v>0</v>
      </c>
      <c r="C88" s="247">
        <f>Input!$XG$32</f>
        <v>0</v>
      </c>
      <c r="D88" s="247">
        <f>Input!$XH$32</f>
        <v>0</v>
      </c>
      <c r="E88" s="247">
        <f>Input!$XI$32</f>
        <v>0</v>
      </c>
      <c r="F88" s="247">
        <f>Input!$XJ$32</f>
        <v>0</v>
      </c>
      <c r="G88" s="247">
        <f>Input!$XK$32</f>
        <v>0</v>
      </c>
      <c r="H88" s="248">
        <f>Input!$XL$32</f>
        <v>0</v>
      </c>
    </row>
    <row r="89" spans="1:50">
      <c r="A89" s="245" t="s">
        <v>138</v>
      </c>
      <c r="B89" s="249">
        <f>Input!$XM$32</f>
        <v>0</v>
      </c>
      <c r="C89" s="247">
        <f>Input!$XN$32</f>
        <v>0</v>
      </c>
      <c r="D89" s="247">
        <f>Input!$XO$32</f>
        <v>0</v>
      </c>
      <c r="E89" s="247">
        <f>Input!$XP$32</f>
        <v>0</v>
      </c>
      <c r="F89" s="247">
        <f>Input!$XQ$32</f>
        <v>0</v>
      </c>
      <c r="G89" s="247">
        <f>Input!$XR$32</f>
        <v>0</v>
      </c>
      <c r="H89" s="248">
        <f>Input!$XS$32</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Input!$XT$32</f>
        <v>0</v>
      </c>
      <c r="D93" s="247">
        <f>Input!$XU$32</f>
        <v>0</v>
      </c>
      <c r="E93" s="247">
        <f>Input!$XV$32</f>
        <v>0</v>
      </c>
      <c r="F93" s="247">
        <f>Input!$XW$32</f>
        <v>0</v>
      </c>
      <c r="G93" s="247">
        <f>Input!$XX$32</f>
        <v>0</v>
      </c>
      <c r="H93" s="248">
        <f>Input!$XY$32</f>
        <v>0</v>
      </c>
    </row>
    <row r="94" spans="1:50" ht="47.25">
      <c r="A94" s="245" t="s">
        <v>1038</v>
      </c>
      <c r="B94" s="210" t="s">
        <v>1039</v>
      </c>
      <c r="C94" s="247">
        <f>Input!$XZ$32</f>
        <v>0</v>
      </c>
      <c r="D94" s="247">
        <f>Input!$YA$32</f>
        <v>0</v>
      </c>
      <c r="E94" s="247">
        <f>Input!$YB$32</f>
        <v>0</v>
      </c>
      <c r="F94" s="247">
        <f>Input!$YC$32</f>
        <v>0</v>
      </c>
      <c r="G94" s="247">
        <f>Input!$YD$32</f>
        <v>0</v>
      </c>
      <c r="H94" s="248">
        <f>Input!$YE$32</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34140500</v>
      </c>
      <c r="D97" s="251">
        <f t="shared" ref="D97:G97" si="7">D95+D90+D80+D64+D49+D34+D19</f>
        <v>31791479</v>
      </c>
      <c r="E97" s="251">
        <f t="shared" si="7"/>
        <v>160326957</v>
      </c>
      <c r="F97" s="251">
        <f t="shared" si="7"/>
        <v>34938594</v>
      </c>
      <c r="G97" s="251">
        <f t="shared" si="7"/>
        <v>127737384</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'TXST Uses'!C67</f>
        <v>31791479</v>
      </c>
      <c r="E99" s="259"/>
      <c r="F99" s="259">
        <f>'TXST Uses'!D67</f>
        <v>34938594</v>
      </c>
      <c r="G99" s="259">
        <f>'TXST Uses'!E67</f>
        <v>127737384</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34140500</v>
      </c>
      <c r="D106" s="175">
        <f>SUM(D5:D18)+SUM(D21:D33)+SUM(D36:D48)+SUM(D51:D63)+SUM(D66:D79)+SUM(D82:D89)+SUM(D93:D94)</f>
        <v>31791479</v>
      </c>
      <c r="E106" s="175">
        <f>SUM(E5:E18)+SUM(E21:E33)+SUM(E36:E48)+SUM(E51:E63)+SUM(E66:E79)+SUM(E82:E89)+SUM(E93:E94)</f>
        <v>160326957</v>
      </c>
      <c r="F106" s="175">
        <f>SUM(F5:F18)+SUM(F21:F33)+SUM(F36:F48)+SUM(F51:F63)+SUM(F66:F79)+SUM(F82:F89)+SUM(F93:F94)</f>
        <v>34938594</v>
      </c>
      <c r="G106" s="175">
        <f>SUM(G5:G18)+SUM(G21:G33)+SUM(G36:G48)+SUM(G51:G63)+SUM(G66:G79)+SUM(G82:G89)+SUM(G93:G94)</f>
        <v>127737384</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388934914</v>
      </c>
    </row>
    <row r="111" spans="1:50">
      <c r="E111" s="312">
        <f>'TXST Uses'!D80</f>
        <v>194520507</v>
      </c>
    </row>
    <row r="112" spans="1:50">
      <c r="E112" s="313">
        <f>Input!F13</f>
        <v>11163</v>
      </c>
    </row>
    <row r="113" spans="5:5">
      <c r="E113" s="175">
        <f>SUM(E110:E112)</f>
        <v>583466584</v>
      </c>
    </row>
    <row r="114" spans="5:5">
      <c r="E114" s="175">
        <f>Input!G13</f>
        <v>58689384</v>
      </c>
    </row>
    <row r="115" spans="5:5">
      <c r="E115" s="175">
        <f>E114-E113</f>
        <v>-524777200</v>
      </c>
    </row>
    <row r="116" spans="5:5">
      <c r="E116" s="314" t="str">
        <f>IF(E115&lt;&gt;0,"Out of Balance","Balanced")</f>
        <v>Out of Balance</v>
      </c>
    </row>
  </sheetData>
  <mergeCells count="1">
    <mergeCell ref="A97:B97"/>
  </mergeCells>
  <conditionalFormatting sqref="F100">
    <cfRule type="expression" dxfId="243" priority="10">
      <formula>$F$100&lt;&gt;0</formula>
    </cfRule>
  </conditionalFormatting>
  <conditionalFormatting sqref="G100">
    <cfRule type="expression" dxfId="242" priority="9">
      <formula>$G$100&lt;&gt;0</formula>
    </cfRule>
  </conditionalFormatting>
  <conditionalFormatting sqref="F102">
    <cfRule type="expression" dxfId="241" priority="8">
      <formula>$F$102&lt;&gt;""</formula>
    </cfRule>
  </conditionalFormatting>
  <conditionalFormatting sqref="G102">
    <cfRule type="expression" dxfId="240" priority="7">
      <formula>$G$102&lt;&gt;""</formula>
    </cfRule>
  </conditionalFormatting>
  <conditionalFormatting sqref="D100">
    <cfRule type="expression" dxfId="239" priority="6">
      <formula>$D$100&lt;&gt;0</formula>
    </cfRule>
  </conditionalFormatting>
  <conditionalFormatting sqref="D102">
    <cfRule type="expression" dxfId="238" priority="5">
      <formula>$D$102&lt;&gt;""</formula>
    </cfRule>
  </conditionalFormatting>
  <conditionalFormatting sqref="C102">
    <cfRule type="expression" dxfId="237" priority="4">
      <formula>$C$102&lt;&gt;""</formula>
    </cfRule>
  </conditionalFormatting>
  <conditionalFormatting sqref="E102">
    <cfRule type="expression" dxfId="236" priority="3">
      <formula>$E$102&lt;&gt;""</formula>
    </cfRule>
  </conditionalFormatting>
  <conditionalFormatting sqref="H2">
    <cfRule type="expression" dxfId="235" priority="2">
      <formula>OR($C$100&lt;&gt;0,$D$100&lt;&gt;0,$E$100&lt;&gt;0,$F$100&lt;&gt;0,$G$100&lt;&gt;0)</formula>
    </cfRule>
  </conditionalFormatting>
  <conditionalFormatting sqref="H1">
    <cfRule type="expression" dxfId="23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E61B4-A93E-4023-955B-55AF22E61965}">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Input!$B$33</f>
        <v>Sul Ross State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Input!$N$33</f>
        <v>889996</v>
      </c>
      <c r="D6" s="188">
        <f>Input!$O$33</f>
        <v>919512</v>
      </c>
      <c r="E6" s="188">
        <f>Input!$P$33</f>
        <v>0</v>
      </c>
      <c r="F6" s="189">
        <f>Input!$Q$33</f>
        <v>0</v>
      </c>
    </row>
    <row r="7" spans="1:6" ht="15.75">
      <c r="A7" s="190" t="s">
        <v>936</v>
      </c>
      <c r="B7" s="191" t="s">
        <v>938</v>
      </c>
      <c r="C7" s="192">
        <f>Input!$R$33</f>
        <v>711</v>
      </c>
      <c r="D7" s="192">
        <f>Input!$S$33</f>
        <v>1095</v>
      </c>
      <c r="E7" s="193"/>
      <c r="F7" s="194" t="str">
        <f>Input!$T$33</f>
        <v>Unduplicated</v>
      </c>
    </row>
    <row r="8" spans="1:6" ht="15.75">
      <c r="A8" s="195" t="s">
        <v>940</v>
      </c>
      <c r="B8" s="196" t="s">
        <v>941</v>
      </c>
      <c r="C8" s="187">
        <f>Input!$U$33</f>
        <v>613286</v>
      </c>
      <c r="D8" s="188">
        <f>Input!$V$33</f>
        <v>395345</v>
      </c>
      <c r="E8" s="188">
        <f>Input!$W$33</f>
        <v>0</v>
      </c>
      <c r="F8" s="189">
        <f>Input!$X$33</f>
        <v>0</v>
      </c>
    </row>
    <row r="9" spans="1:6" ht="15.75">
      <c r="A9" s="190" t="s">
        <v>940</v>
      </c>
      <c r="B9" s="191" t="s">
        <v>938</v>
      </c>
      <c r="C9" s="192">
        <f>Input!$Y$33</f>
        <v>0</v>
      </c>
      <c r="D9" s="192">
        <f>Input!$Z$33</f>
        <v>0</v>
      </c>
      <c r="E9" s="193"/>
      <c r="F9" s="194">
        <f>Input!$AA$33</f>
        <v>0</v>
      </c>
    </row>
    <row r="10" spans="1:6" ht="15.75">
      <c r="A10" s="195" t="s">
        <v>942</v>
      </c>
      <c r="B10" s="196" t="s">
        <v>943</v>
      </c>
      <c r="C10" s="187">
        <f>Input!$AB$33</f>
        <v>0</v>
      </c>
      <c r="D10" s="188">
        <f>Input!$AC$33</f>
        <v>0</v>
      </c>
      <c r="E10" s="188">
        <f>Input!$AD$33</f>
        <v>0</v>
      </c>
      <c r="F10" s="189">
        <f>Input!$AE$33</f>
        <v>0</v>
      </c>
    </row>
    <row r="11" spans="1:6" ht="15.75">
      <c r="A11" s="190" t="s">
        <v>942</v>
      </c>
      <c r="B11" s="191" t="s">
        <v>938</v>
      </c>
      <c r="C11" s="192">
        <f>Input!$AF$33</f>
        <v>0</v>
      </c>
      <c r="D11" s="192">
        <f>Input!$AG$33</f>
        <v>0</v>
      </c>
      <c r="E11" s="193"/>
      <c r="F11" s="194">
        <f>Input!$AH$33</f>
        <v>0</v>
      </c>
    </row>
    <row r="12" spans="1:6" ht="31.5">
      <c r="A12" s="195" t="s">
        <v>944</v>
      </c>
      <c r="B12" s="196" t="s">
        <v>945</v>
      </c>
      <c r="C12" s="187">
        <f>Input!$AI$33</f>
        <v>0</v>
      </c>
      <c r="D12" s="188">
        <f>Input!$AJ$33</f>
        <v>0</v>
      </c>
      <c r="E12" s="188">
        <f>Input!$AK$33</f>
        <v>0</v>
      </c>
      <c r="F12" s="189">
        <f>Input!$AL$33</f>
        <v>0</v>
      </c>
    </row>
    <row r="13" spans="1:6" ht="15.75">
      <c r="A13" s="190" t="s">
        <v>944</v>
      </c>
      <c r="B13" s="191" t="s">
        <v>938</v>
      </c>
      <c r="C13" s="192">
        <f>Input!$AM$33</f>
        <v>0</v>
      </c>
      <c r="D13" s="192">
        <f>Input!$AN$33</f>
        <v>0</v>
      </c>
      <c r="E13" s="193"/>
      <c r="F13" s="194">
        <f>Input!$AO$33</f>
        <v>0</v>
      </c>
    </row>
    <row r="14" spans="1:6" ht="31.5">
      <c r="A14" s="195" t="s">
        <v>946</v>
      </c>
      <c r="B14" s="196" t="s">
        <v>947</v>
      </c>
      <c r="C14" s="187">
        <f>Input!$AP$33</f>
        <v>0</v>
      </c>
      <c r="D14" s="188">
        <f>Input!$AQ$33</f>
        <v>0</v>
      </c>
      <c r="E14" s="188">
        <f>Input!$AR$33</f>
        <v>0</v>
      </c>
      <c r="F14" s="189">
        <f>Input!$AS$33</f>
        <v>0</v>
      </c>
    </row>
    <row r="15" spans="1:6" ht="15.75">
      <c r="A15" s="190" t="s">
        <v>946</v>
      </c>
      <c r="B15" s="191" t="s">
        <v>938</v>
      </c>
      <c r="C15" s="192">
        <f>Input!$AT$33</f>
        <v>0</v>
      </c>
      <c r="D15" s="192">
        <f>Input!$AU$33</f>
        <v>0</v>
      </c>
      <c r="E15" s="193"/>
      <c r="F15" s="194">
        <f>Input!$AV$33</f>
        <v>0</v>
      </c>
    </row>
    <row r="16" spans="1:6" ht="63">
      <c r="A16" s="195" t="s">
        <v>948</v>
      </c>
      <c r="B16" s="196" t="s">
        <v>949</v>
      </c>
      <c r="C16" s="187">
        <f>Input!$AW$33</f>
        <v>0</v>
      </c>
      <c r="D16" s="188">
        <f>Input!$AX$33</f>
        <v>0</v>
      </c>
      <c r="E16" s="188">
        <f>Input!$AY$33</f>
        <v>0</v>
      </c>
      <c r="F16" s="189">
        <f>Input!$AZ$33</f>
        <v>0</v>
      </c>
    </row>
    <row r="17" spans="1:6" ht="15.75">
      <c r="A17" s="190" t="s">
        <v>948</v>
      </c>
      <c r="B17" s="191" t="s">
        <v>938</v>
      </c>
      <c r="C17" s="192">
        <f>Input!$BA$33</f>
        <v>0</v>
      </c>
      <c r="D17" s="192">
        <f>Input!$BB$33</f>
        <v>0</v>
      </c>
      <c r="E17" s="193"/>
      <c r="F17" s="194">
        <f>Input!$BC$33</f>
        <v>0</v>
      </c>
    </row>
    <row r="18" spans="1:6" ht="15.75">
      <c r="A18" s="195" t="s">
        <v>950</v>
      </c>
      <c r="B18" s="196" t="s">
        <v>951</v>
      </c>
      <c r="C18" s="187">
        <f>Input!$BD$33</f>
        <v>0</v>
      </c>
      <c r="D18" s="188">
        <f>Input!$BE$33</f>
        <v>0</v>
      </c>
      <c r="E18" s="188">
        <f>Input!$BF$33</f>
        <v>0</v>
      </c>
      <c r="F18" s="189">
        <f>Input!$BG$33</f>
        <v>0</v>
      </c>
    </row>
    <row r="19" spans="1:6" ht="15.75">
      <c r="A19" s="190" t="s">
        <v>950</v>
      </c>
      <c r="B19" s="191" t="s">
        <v>938</v>
      </c>
      <c r="C19" s="192">
        <f>Input!$BH$33</f>
        <v>0</v>
      </c>
      <c r="D19" s="192">
        <f>Input!$BI$33</f>
        <v>0</v>
      </c>
      <c r="E19" s="193"/>
      <c r="F19" s="194">
        <f>Input!$BJ$33</f>
        <v>0</v>
      </c>
    </row>
    <row r="20" spans="1:6" ht="15.75">
      <c r="A20" s="195"/>
      <c r="B20" s="197" t="s">
        <v>952</v>
      </c>
      <c r="C20" s="198">
        <f t="shared" ref="C20:E21" si="0">C18+C16+C14+C12+C10+C8+C6</f>
        <v>1503282</v>
      </c>
      <c r="D20" s="198">
        <f t="shared" si="0"/>
        <v>1314857</v>
      </c>
      <c r="E20" s="198">
        <f t="shared" si="0"/>
        <v>0</v>
      </c>
      <c r="F20" s="199"/>
    </row>
    <row r="21" spans="1:6" ht="15.75">
      <c r="A21" s="195"/>
      <c r="B21" s="200" t="s">
        <v>953</v>
      </c>
      <c r="C21" s="201">
        <f t="shared" si="0"/>
        <v>711</v>
      </c>
      <c r="D21" s="201">
        <f t="shared" si="0"/>
        <v>1095</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Input!$BK$33</f>
        <v>0</v>
      </c>
      <c r="D24" s="188">
        <f>Input!$BL$33</f>
        <v>669163</v>
      </c>
      <c r="E24" s="188">
        <f>Input!$BM$33</f>
        <v>0</v>
      </c>
      <c r="F24" s="189">
        <f>Input!$BN$33</f>
        <v>0</v>
      </c>
    </row>
    <row r="25" spans="1:6" ht="31.5">
      <c r="A25" s="195" t="s">
        <v>957</v>
      </c>
      <c r="B25" s="196" t="s">
        <v>958</v>
      </c>
      <c r="C25" s="187">
        <f>Input!$BO$33</f>
        <v>0</v>
      </c>
      <c r="D25" s="188">
        <f>Input!$BP$33</f>
        <v>0</v>
      </c>
      <c r="E25" s="188">
        <f>Input!$BQ$33</f>
        <v>0</v>
      </c>
      <c r="F25" s="189">
        <f>Input!$BR$33</f>
        <v>0</v>
      </c>
    </row>
    <row r="26" spans="1:6" ht="47.25">
      <c r="A26" s="195" t="s">
        <v>959</v>
      </c>
      <c r="B26" s="208" t="s">
        <v>960</v>
      </c>
      <c r="C26" s="187">
        <f>Input!$BS$33</f>
        <v>0</v>
      </c>
      <c r="D26" s="188">
        <f>Input!$BT$33</f>
        <v>0</v>
      </c>
      <c r="E26" s="188">
        <f>Input!$BU$33</f>
        <v>0</v>
      </c>
      <c r="F26" s="189">
        <f>Input!$BV$33</f>
        <v>0</v>
      </c>
    </row>
    <row r="27" spans="1:6" ht="31.5">
      <c r="A27" s="195" t="s">
        <v>961</v>
      </c>
      <c r="B27" s="196" t="s">
        <v>962</v>
      </c>
      <c r="C27" s="187">
        <f>Input!$BW$33</f>
        <v>0</v>
      </c>
      <c r="D27" s="188">
        <f>Input!$BX$33</f>
        <v>0</v>
      </c>
      <c r="E27" s="188">
        <f>Input!$BY$33</f>
        <v>0</v>
      </c>
      <c r="F27" s="189">
        <f>Input!$BZ$33</f>
        <v>0</v>
      </c>
    </row>
    <row r="28" spans="1:6" ht="31.5">
      <c r="A28" s="209" t="s">
        <v>963</v>
      </c>
      <c r="B28" s="210" t="s">
        <v>964</v>
      </c>
      <c r="C28" s="187">
        <f>Input!$CA$33</f>
        <v>0</v>
      </c>
      <c r="D28" s="188">
        <f>Input!$CB$33</f>
        <v>0</v>
      </c>
      <c r="E28" s="188">
        <f>Input!$CC$33</f>
        <v>0</v>
      </c>
      <c r="F28" s="189">
        <f>Input!$CD$33</f>
        <v>0</v>
      </c>
    </row>
    <row r="29" spans="1:6" ht="15.75">
      <c r="A29" s="211"/>
      <c r="B29" s="212" t="s">
        <v>965</v>
      </c>
      <c r="C29" s="213">
        <f>SUM(C24:C28)</f>
        <v>0</v>
      </c>
      <c r="D29" s="213">
        <f t="shared" ref="D29:E29" si="1">SUM(D24:D28)</f>
        <v>669163</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Input!$CE$33</f>
        <v>0</v>
      </c>
      <c r="D32" s="188">
        <f>Input!$CF$33</f>
        <v>243457</v>
      </c>
      <c r="E32" s="188">
        <f>Input!$CG$33</f>
        <v>0</v>
      </c>
      <c r="F32" s="189">
        <f>Input!$CH$33</f>
        <v>0</v>
      </c>
    </row>
    <row r="33" spans="1:6" ht="15.75">
      <c r="A33" s="195" t="s">
        <v>969</v>
      </c>
      <c r="B33" s="196" t="s">
        <v>1216</v>
      </c>
      <c r="C33" s="187">
        <f>Input!$CI$33</f>
        <v>0</v>
      </c>
      <c r="D33" s="188">
        <f>Input!$CJ$33</f>
        <v>0</v>
      </c>
      <c r="E33" s="188">
        <f>Input!$CK$33</f>
        <v>0</v>
      </c>
      <c r="F33" s="189">
        <f>Input!$CL$33</f>
        <v>0</v>
      </c>
    </row>
    <row r="34" spans="1:6" ht="31.5">
      <c r="A34" s="195" t="s">
        <v>970</v>
      </c>
      <c r="B34" s="196" t="s">
        <v>971</v>
      </c>
      <c r="C34" s="187">
        <f>Input!$CM$33</f>
        <v>0</v>
      </c>
      <c r="D34" s="188">
        <f>Input!$CN$33</f>
        <v>0</v>
      </c>
      <c r="E34" s="188">
        <f>Input!$CO$33</f>
        <v>0</v>
      </c>
      <c r="F34" s="189">
        <f>Input!$CP$33</f>
        <v>0</v>
      </c>
    </row>
    <row r="35" spans="1:6" ht="31.5">
      <c r="A35" s="211" t="s">
        <v>972</v>
      </c>
      <c r="B35" s="196" t="s">
        <v>973</v>
      </c>
      <c r="C35" s="187">
        <f>Input!$CQ$33</f>
        <v>0</v>
      </c>
      <c r="D35" s="188">
        <f>Input!$CR$33</f>
        <v>0</v>
      </c>
      <c r="E35" s="188">
        <f>Input!$CS$33</f>
        <v>0</v>
      </c>
      <c r="F35" s="189">
        <f>Input!$CT$33</f>
        <v>0</v>
      </c>
    </row>
    <row r="36" spans="1:6" ht="15.75">
      <c r="A36" s="211"/>
      <c r="B36" s="212" t="s">
        <v>965</v>
      </c>
      <c r="C36" s="213">
        <f>SUM(C32:C35)</f>
        <v>0</v>
      </c>
      <c r="D36" s="213">
        <f t="shared" ref="D36:E36" si="2">SUM(D32:D35)</f>
        <v>243457</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Input!$CU$33</f>
        <v>0</v>
      </c>
      <c r="D39" s="188">
        <f>Input!$CV$33</f>
        <v>1822741</v>
      </c>
      <c r="E39" s="188">
        <f>Input!$CW$33</f>
        <v>0</v>
      </c>
      <c r="F39" s="189">
        <f>Input!$CX$33</f>
        <v>0</v>
      </c>
    </row>
    <row r="40" spans="1:6" ht="47.25">
      <c r="A40" s="195" t="s">
        <v>977</v>
      </c>
      <c r="B40" s="196" t="s">
        <v>978</v>
      </c>
      <c r="C40" s="187">
        <f>Input!$CY$33</f>
        <v>0</v>
      </c>
      <c r="D40" s="188">
        <f>Input!$CZ$33</f>
        <v>0</v>
      </c>
      <c r="E40" s="188">
        <f>Input!$DA$33</f>
        <v>0</v>
      </c>
      <c r="F40" s="189">
        <f>Input!$DB$33</f>
        <v>0</v>
      </c>
    </row>
    <row r="41" spans="1:6" ht="15.75">
      <c r="A41" s="209" t="s">
        <v>979</v>
      </c>
      <c r="B41" s="210" t="s">
        <v>980</v>
      </c>
      <c r="C41" s="187">
        <f>Input!$DC$33</f>
        <v>0</v>
      </c>
      <c r="D41" s="188">
        <f>Input!$DD$33</f>
        <v>0</v>
      </c>
      <c r="E41" s="188">
        <f>Input!$DE$33</f>
        <v>0</v>
      </c>
      <c r="F41" s="189">
        <f>Input!$DF$33</f>
        <v>0</v>
      </c>
    </row>
    <row r="42" spans="1:6" ht="15.75">
      <c r="A42" s="211"/>
      <c r="B42" s="212" t="s">
        <v>965</v>
      </c>
      <c r="C42" s="213">
        <f>SUM(C39:C41)</f>
        <v>0</v>
      </c>
      <c r="D42" s="213">
        <f t="shared" ref="D42:E42" si="3">SUM(D39:D41)</f>
        <v>1822741</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Input!$DG$33</f>
        <v>0</v>
      </c>
      <c r="D45" s="188">
        <f>Input!$DH$33</f>
        <v>0</v>
      </c>
      <c r="E45" s="188">
        <f>Input!$DI$33</f>
        <v>0</v>
      </c>
      <c r="F45" s="189">
        <f>Input!$DJ$33</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Input!$DK$33</f>
        <v>0</v>
      </c>
      <c r="D48" s="188">
        <f>Input!$DL$33</f>
        <v>0</v>
      </c>
      <c r="E48" s="188">
        <f>Input!$DM$33</f>
        <v>0</v>
      </c>
      <c r="F48" s="189">
        <f>Input!$DN$33</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Input!$DO$33</f>
        <v>0</v>
      </c>
      <c r="D52" s="188">
        <f>Input!$DP$33</f>
        <v>400</v>
      </c>
      <c r="E52" s="188">
        <f>Input!$DQ$33</f>
        <v>0</v>
      </c>
      <c r="F52" s="189" t="str">
        <f>Input!$DR$33</f>
        <v>fuel costs to pick up positive testing student from athletic function</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Input!$DS$33</f>
        <v>0</v>
      </c>
      <c r="D55" s="188">
        <f>Input!$DT$33</f>
        <v>191104</v>
      </c>
      <c r="E55" s="188">
        <f>Input!$DU$33</f>
        <v>0</v>
      </c>
      <c r="F55" s="189">
        <f>Input!$DV$33</f>
        <v>0</v>
      </c>
    </row>
    <row r="56" spans="1:6" ht="15.75">
      <c r="A56" s="308" t="s">
        <v>986</v>
      </c>
      <c r="B56" s="191" t="s">
        <v>990</v>
      </c>
      <c r="C56" s="192">
        <f>Input!$DW$33</f>
        <v>0</v>
      </c>
      <c r="D56" s="192">
        <f>Input!$DX$33</f>
        <v>70</v>
      </c>
      <c r="E56" s="193"/>
      <c r="F56" s="194" t="str">
        <f>Input!$DY$33</f>
        <v>Unduplicated</v>
      </c>
    </row>
    <row r="57" spans="1:6" ht="31.5">
      <c r="A57" s="305" t="s">
        <v>1213</v>
      </c>
      <c r="B57" s="210" t="s">
        <v>991</v>
      </c>
      <c r="C57" s="187">
        <f>Input!$DZ$33</f>
        <v>0</v>
      </c>
      <c r="D57" s="188">
        <f>Input!$EA$33</f>
        <v>196300</v>
      </c>
      <c r="E57" s="188">
        <f>Input!$EB$33</f>
        <v>0</v>
      </c>
      <c r="F57" s="189">
        <f>Input!$EC$33</f>
        <v>0</v>
      </c>
    </row>
    <row r="58" spans="1:6" ht="15.75">
      <c r="A58" s="308" t="s">
        <v>1213</v>
      </c>
      <c r="B58" s="191" t="s">
        <v>990</v>
      </c>
      <c r="C58" s="192">
        <f>Input!$ED$33</f>
        <v>0</v>
      </c>
      <c r="D58" s="192">
        <f>Input!$EE$33</f>
        <v>187</v>
      </c>
      <c r="E58" s="193"/>
      <c r="F58" s="194" t="str">
        <f>Input!$EF$33</f>
        <v>Unduplicated</v>
      </c>
    </row>
    <row r="59" spans="1:6" ht="31.5">
      <c r="A59" s="305" t="s">
        <v>1214</v>
      </c>
      <c r="B59" s="210" t="s">
        <v>992</v>
      </c>
      <c r="C59" s="187">
        <f>Input!$EG$33</f>
        <v>0</v>
      </c>
      <c r="D59" s="188">
        <f>Input!$EH$33</f>
        <v>0</v>
      </c>
      <c r="E59" s="188">
        <f>Input!$EI$33</f>
        <v>0</v>
      </c>
      <c r="F59" s="189">
        <f>Input!$EJ$33</f>
        <v>0</v>
      </c>
    </row>
    <row r="60" spans="1:6" ht="15.75">
      <c r="A60" s="308" t="s">
        <v>1214</v>
      </c>
      <c r="B60" s="191" t="s">
        <v>990</v>
      </c>
      <c r="C60" s="192">
        <f>Input!$EK$33</f>
        <v>0</v>
      </c>
      <c r="D60" s="192">
        <f>Input!$EL$33</f>
        <v>0</v>
      </c>
      <c r="E60" s="193"/>
      <c r="F60" s="194">
        <f>Input!$EM$33</f>
        <v>0</v>
      </c>
    </row>
    <row r="61" spans="1:6" ht="15.75">
      <c r="A61" s="305"/>
      <c r="B61" s="197" t="s">
        <v>952</v>
      </c>
      <c r="C61" s="198">
        <f>C59+C57+C55</f>
        <v>0</v>
      </c>
      <c r="D61" s="198">
        <f t="shared" ref="D61:E62" si="4">D59+D57+D55</f>
        <v>387404</v>
      </c>
      <c r="E61" s="198">
        <f t="shared" si="4"/>
        <v>0</v>
      </c>
      <c r="F61" s="189"/>
    </row>
    <row r="62" spans="1:6" ht="15.75">
      <c r="A62" s="308"/>
      <c r="B62" s="191" t="s">
        <v>953</v>
      </c>
      <c r="C62" s="219">
        <f>C60+C58+C56</f>
        <v>0</v>
      </c>
      <c r="D62" s="219">
        <f t="shared" si="4"/>
        <v>257</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Input!$EN$33</f>
        <v>0</v>
      </c>
      <c r="D65" s="187">
        <f>Input!$EO$33</f>
        <v>0</v>
      </c>
      <c r="E65" s="187">
        <f>Input!$EP$33</f>
        <v>0</v>
      </c>
      <c r="F65" s="189">
        <f>Input!$EQ$33</f>
        <v>0</v>
      </c>
    </row>
    <row r="66" spans="1:6" ht="15.75">
      <c r="A66" s="202"/>
      <c r="B66" s="215"/>
      <c r="C66" s="220"/>
      <c r="D66" s="221"/>
      <c r="E66" s="222"/>
      <c r="F66" s="199"/>
    </row>
    <row r="67" spans="1:6" ht="15.75">
      <c r="A67" s="195"/>
      <c r="B67" s="223" t="s">
        <v>995</v>
      </c>
      <c r="C67" s="224">
        <f>C65+C61+C52+C49+C45+C42+C36+C29+C20</f>
        <v>1503282</v>
      </c>
      <c r="D67" s="224">
        <f t="shared" ref="D67:E67" si="5">D65+D61+D52+D49+D45+D42+D36+D29+D20</f>
        <v>4438022</v>
      </c>
      <c r="E67" s="224">
        <f t="shared" si="5"/>
        <v>0</v>
      </c>
      <c r="F67" s="225"/>
    </row>
    <row r="68" spans="1:6" ht="15.75">
      <c r="A68" s="195"/>
      <c r="B68" s="223" t="s">
        <v>996</v>
      </c>
      <c r="C68" s="224">
        <f>C62+C21</f>
        <v>711</v>
      </c>
      <c r="D68" s="224">
        <f>D62+D21</f>
        <v>1352</v>
      </c>
      <c r="E68" s="224"/>
      <c r="F68" s="225"/>
    </row>
    <row r="69" spans="1:6" ht="15.75">
      <c r="A69" s="226"/>
      <c r="B69" s="227"/>
      <c r="C69" s="228"/>
      <c r="D69" s="228"/>
      <c r="E69" s="228"/>
      <c r="F69" s="206"/>
    </row>
    <row r="70" spans="1:6" s="205" customFormat="1" ht="15.75">
      <c r="B70" s="229" t="s">
        <v>997</v>
      </c>
      <c r="C70" s="230">
        <f>'SRSU Fed'!D97</f>
        <v>1503282</v>
      </c>
      <c r="D70" s="231">
        <f>'SRSU Fed'!F97</f>
        <v>4438022</v>
      </c>
      <c r="E70" s="231">
        <f>'SRSU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1503282</v>
      </c>
      <c r="D76" s="235">
        <f>SUM(D6,D8,D10,D12,D14,D16,D18,)+SUM(D24:D28)+SUM(D32:D35)+SUM(D39:D41)+D45+D48+D52+SUM(D55,D57,D59)+D65</f>
        <v>4438022</v>
      </c>
      <c r="E76" s="235">
        <f>SUM(E6,E8,E10,E12,E14,E16,E18,)+SUM(E24:E28)+SUM(E32:E35)+SUM(E39:E41)+E45+E48+E52+SUM(E55,E57,E59)+E65</f>
        <v>0</v>
      </c>
      <c r="F76" s="206"/>
    </row>
    <row r="77" spans="1:6" s="205" customFormat="1" ht="15.75">
      <c r="B77" s="232" t="s">
        <v>1001</v>
      </c>
      <c r="C77" s="236">
        <f>SUM(C7,C9,C11,C13,C15,C17,C19)+SUM(C56,C58,C60)</f>
        <v>711</v>
      </c>
      <c r="D77" s="236">
        <f>SUM(D7,D9,D11,D13,D15,D17,D19)+SUM(D56,D58,D60)</f>
        <v>1352</v>
      </c>
      <c r="E77" s="217"/>
      <c r="F77" s="206"/>
    </row>
    <row r="78" spans="1:6" s="205" customFormat="1" ht="15.75">
      <c r="B78" s="232"/>
      <c r="C78" s="235">
        <f>SUM(C76:C77)</f>
        <v>1503993</v>
      </c>
      <c r="D78" s="235">
        <f>SUM(D76:D77)</f>
        <v>4439374</v>
      </c>
      <c r="E78" s="235">
        <f>SUM(E76:E77)</f>
        <v>0</v>
      </c>
      <c r="F78" s="206"/>
    </row>
    <row r="79" spans="1:6" s="205" customFormat="1" ht="15.75">
      <c r="B79" s="232"/>
      <c r="C79" s="204"/>
      <c r="F79" s="206"/>
    </row>
    <row r="80" spans="1:6" s="205" customFormat="1" ht="15.75">
      <c r="B80" s="232"/>
      <c r="C80" s="204"/>
      <c r="D80" s="237">
        <f>D78+C78+E78</f>
        <v>5943367</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233" priority="10">
      <formula>$C$71&lt;&gt;0</formula>
    </cfRule>
  </conditionalFormatting>
  <conditionalFormatting sqref="D71">
    <cfRule type="expression" dxfId="232" priority="8">
      <formula>$D$71&lt;&gt;0</formula>
    </cfRule>
  </conditionalFormatting>
  <conditionalFormatting sqref="E71">
    <cfRule type="expression" dxfId="231" priority="7">
      <formula>$E$71&lt;&gt;0</formula>
    </cfRule>
  </conditionalFormatting>
  <conditionalFormatting sqref="C73">
    <cfRule type="expression" dxfId="230" priority="5">
      <formula>$C$73&lt;&gt;""</formula>
    </cfRule>
  </conditionalFormatting>
  <conditionalFormatting sqref="D73">
    <cfRule type="expression" dxfId="229" priority="4">
      <formula>$D$73&lt;&gt;""</formula>
    </cfRule>
  </conditionalFormatting>
  <conditionalFormatting sqref="E73">
    <cfRule type="expression" dxfId="228" priority="3">
      <formula>$E$73&lt;&gt;""</formula>
    </cfRule>
  </conditionalFormatting>
  <conditionalFormatting sqref="F2">
    <cfRule type="expression" dxfId="227" priority="2">
      <formula>OR($C$71&lt;&gt;0,$D$71&lt;&gt;0,$E$71&lt;&gt;0)</formula>
    </cfRule>
  </conditionalFormatting>
  <conditionalFormatting sqref="F1">
    <cfRule type="expression" dxfId="22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C04B-0D8E-4DA4-9427-7FBB2197B30C}">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Input!$B$33</f>
        <v>Sul Ross State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Input!$EU$33</f>
        <v>889996</v>
      </c>
      <c r="D5" s="247">
        <f>Input!$EV$33</f>
        <v>889996</v>
      </c>
      <c r="E5" s="247">
        <f>Input!$EW$33</f>
        <v>0</v>
      </c>
      <c r="F5" s="247">
        <f>Input!$EX$33</f>
        <v>0</v>
      </c>
      <c r="G5" s="247">
        <f>Input!$EY$33</f>
        <v>0</v>
      </c>
      <c r="H5" s="248">
        <f>Input!$EZ$33</f>
        <v>0</v>
      </c>
    </row>
    <row r="6" spans="1:50">
      <c r="A6" s="245" t="s">
        <v>1008</v>
      </c>
      <c r="B6" s="246" t="s">
        <v>1010</v>
      </c>
      <c r="C6" s="247">
        <f>Input!$FA$33</f>
        <v>889995</v>
      </c>
      <c r="D6" s="247">
        <f>Input!$FB$33</f>
        <v>613286</v>
      </c>
      <c r="E6" s="247">
        <f>Input!$FC$33</f>
        <v>0</v>
      </c>
      <c r="F6" s="247">
        <f>Input!$FD$33</f>
        <v>276709</v>
      </c>
      <c r="G6" s="247">
        <f>Input!$FE$33</f>
        <v>0</v>
      </c>
      <c r="H6" s="248">
        <f>Input!$FF$33</f>
        <v>0</v>
      </c>
    </row>
    <row r="7" spans="1:50">
      <c r="A7" s="245" t="s">
        <v>1008</v>
      </c>
      <c r="B7" s="246" t="s">
        <v>1011</v>
      </c>
      <c r="C7" s="247">
        <f>Input!$FG$33</f>
        <v>0</v>
      </c>
      <c r="D7" s="247">
        <f>Input!$FH$33</f>
        <v>0</v>
      </c>
      <c r="E7" s="247">
        <f>Input!$FI$33</f>
        <v>0</v>
      </c>
      <c r="F7" s="247">
        <f>Input!$FJ$33</f>
        <v>0</v>
      </c>
      <c r="G7" s="247">
        <f>Input!$FK$33</f>
        <v>0</v>
      </c>
      <c r="H7" s="248">
        <f>Input!$FL$33</f>
        <v>0</v>
      </c>
    </row>
    <row r="8" spans="1:50">
      <c r="A8" s="245" t="s">
        <v>1008</v>
      </c>
      <c r="B8" s="246" t="s">
        <v>1012</v>
      </c>
      <c r="C8" s="247">
        <f>Input!$FM$33</f>
        <v>0</v>
      </c>
      <c r="D8" s="247">
        <f>Input!$FN$33</f>
        <v>0</v>
      </c>
      <c r="E8" s="247">
        <f>Input!$FO$33</f>
        <v>0</v>
      </c>
      <c r="F8" s="247">
        <f>Input!$FP$33</f>
        <v>0</v>
      </c>
      <c r="G8" s="247">
        <f>Input!$FQ$33</f>
        <v>0</v>
      </c>
      <c r="H8" s="248">
        <f>Input!$FR$33</f>
        <v>0</v>
      </c>
    </row>
    <row r="9" spans="1:50">
      <c r="A9" s="245" t="s">
        <v>1008</v>
      </c>
      <c r="B9" s="246" t="s">
        <v>1013</v>
      </c>
      <c r="C9" s="247">
        <f>Input!$FS$33</f>
        <v>129584</v>
      </c>
      <c r="D9" s="247">
        <f>Input!$FT$33</f>
        <v>0</v>
      </c>
      <c r="E9" s="247">
        <f>Input!$FU$33</f>
        <v>0</v>
      </c>
      <c r="F9" s="247">
        <f>Input!$FV$33</f>
        <v>129584</v>
      </c>
      <c r="G9" s="247">
        <f>Input!$FW$33</f>
        <v>0</v>
      </c>
      <c r="H9" s="248">
        <f>Input!$FX$33</f>
        <v>0</v>
      </c>
    </row>
    <row r="10" spans="1:50">
      <c r="A10" s="245" t="s">
        <v>1008</v>
      </c>
      <c r="B10" s="246" t="s">
        <v>1014</v>
      </c>
      <c r="C10" s="247">
        <f>Input!$FY$33</f>
        <v>0</v>
      </c>
      <c r="D10" s="247">
        <f>Input!$FZ$33</f>
        <v>0</v>
      </c>
      <c r="E10" s="247">
        <f>Input!$GA$33</f>
        <v>0</v>
      </c>
      <c r="F10" s="247">
        <f>Input!$GB$33</f>
        <v>0</v>
      </c>
      <c r="G10" s="247">
        <f>Input!$GC$33</f>
        <v>0</v>
      </c>
      <c r="H10" s="248">
        <f>Input!$GD$33</f>
        <v>0</v>
      </c>
    </row>
    <row r="11" spans="1:50">
      <c r="A11" s="245" t="s">
        <v>1008</v>
      </c>
      <c r="B11" s="246" t="s">
        <v>1015</v>
      </c>
      <c r="C11" s="247">
        <f>Input!$GE$33</f>
        <v>0</v>
      </c>
      <c r="D11" s="247">
        <f>Input!$GF$33</f>
        <v>0</v>
      </c>
      <c r="E11" s="247">
        <f>Input!$GG$33</f>
        <v>0</v>
      </c>
      <c r="F11" s="247">
        <f>Input!$GH$33</f>
        <v>0</v>
      </c>
      <c r="G11" s="247">
        <f>Input!$GI$33</f>
        <v>0</v>
      </c>
      <c r="H11" s="248">
        <f>Input!$GJ$33</f>
        <v>0</v>
      </c>
    </row>
    <row r="12" spans="1:50" ht="30">
      <c r="A12" s="245" t="s">
        <v>1008</v>
      </c>
      <c r="B12" s="246" t="s">
        <v>1016</v>
      </c>
      <c r="C12" s="247">
        <f>Input!$GK$33</f>
        <v>0</v>
      </c>
      <c r="D12" s="247">
        <f>Input!$GL$33</f>
        <v>0</v>
      </c>
      <c r="E12" s="247">
        <f>Input!$GM$33</f>
        <v>0</v>
      </c>
      <c r="F12" s="247">
        <f>Input!$GN$33</f>
        <v>0</v>
      </c>
      <c r="G12" s="247">
        <f>Input!$GO$33</f>
        <v>0</v>
      </c>
      <c r="H12" s="248">
        <f>Input!$GP$33</f>
        <v>0</v>
      </c>
    </row>
    <row r="13" spans="1:50">
      <c r="A13" s="245" t="s">
        <v>1008</v>
      </c>
      <c r="B13" s="246" t="s">
        <v>1017</v>
      </c>
      <c r="C13" s="247">
        <f>Input!$GQ$33</f>
        <v>0</v>
      </c>
      <c r="D13" s="247">
        <f>Input!$GR$33</f>
        <v>0</v>
      </c>
      <c r="E13" s="247">
        <f>Input!$GS$33</f>
        <v>0</v>
      </c>
      <c r="F13" s="247">
        <f>Input!$GT$33</f>
        <v>0</v>
      </c>
      <c r="G13" s="247">
        <f>Input!$GU$33</f>
        <v>0</v>
      </c>
      <c r="H13" s="248">
        <f>Input!$GV$33</f>
        <v>0</v>
      </c>
    </row>
    <row r="14" spans="1:50">
      <c r="A14" s="245" t="s">
        <v>1008</v>
      </c>
      <c r="B14" s="246" t="s">
        <v>1018</v>
      </c>
      <c r="C14" s="247">
        <f>Input!$GW$33</f>
        <v>0</v>
      </c>
      <c r="D14" s="247">
        <f>Input!$GX$33</f>
        <v>0</v>
      </c>
      <c r="E14" s="247">
        <f>Input!$GY$33</f>
        <v>387404</v>
      </c>
      <c r="F14" s="247">
        <f>Input!$GZ$33</f>
        <v>387404</v>
      </c>
      <c r="G14" s="247">
        <f>Input!$HA$33</f>
        <v>0</v>
      </c>
      <c r="H14" s="248">
        <f>Input!$HB$33</f>
        <v>0</v>
      </c>
    </row>
    <row r="15" spans="1:50">
      <c r="A15" s="245" t="s">
        <v>1008</v>
      </c>
      <c r="B15" s="249">
        <f>Input!$HC$33</f>
        <v>0</v>
      </c>
      <c r="C15" s="247">
        <f>Input!$HD$33</f>
        <v>0</v>
      </c>
      <c r="D15" s="247">
        <f>Input!$HE$33</f>
        <v>0</v>
      </c>
      <c r="E15" s="247">
        <f>Input!$HF$33</f>
        <v>0</v>
      </c>
      <c r="F15" s="247">
        <f>Input!$HG$33</f>
        <v>0</v>
      </c>
      <c r="G15" s="247">
        <f>Input!$HH$33</f>
        <v>0</v>
      </c>
      <c r="H15" s="248">
        <f>Input!$HI$33</f>
        <v>0</v>
      </c>
    </row>
    <row r="16" spans="1:50">
      <c r="A16" s="245" t="s">
        <v>1008</v>
      </c>
      <c r="B16" s="249">
        <f>Input!$HJ$33</f>
        <v>0</v>
      </c>
      <c r="C16" s="247">
        <f>Input!$HK$33</f>
        <v>0</v>
      </c>
      <c r="D16" s="247">
        <f>Input!$HL$33</f>
        <v>0</v>
      </c>
      <c r="E16" s="247">
        <f>Input!$HM$33</f>
        <v>0</v>
      </c>
      <c r="F16" s="247">
        <f>Input!$HN$33</f>
        <v>0</v>
      </c>
      <c r="G16" s="247">
        <f>Input!$HO$33</f>
        <v>0</v>
      </c>
      <c r="H16" s="248">
        <f>Input!$HP$33</f>
        <v>0</v>
      </c>
    </row>
    <row r="17" spans="1:50">
      <c r="A17" s="245" t="s">
        <v>1008</v>
      </c>
      <c r="B17" s="249">
        <f>Input!$HQ$33</f>
        <v>0</v>
      </c>
      <c r="C17" s="247">
        <f>Input!$HR$33</f>
        <v>0</v>
      </c>
      <c r="D17" s="247">
        <f>Input!$HS$33</f>
        <v>0</v>
      </c>
      <c r="E17" s="247">
        <f>Input!$HT$33</f>
        <v>0</v>
      </c>
      <c r="F17" s="247">
        <f>Input!$HU$33</f>
        <v>0</v>
      </c>
      <c r="G17" s="247">
        <f>Input!$HV$33</f>
        <v>0</v>
      </c>
      <c r="H17" s="248">
        <f>Input!$HW$33</f>
        <v>0</v>
      </c>
    </row>
    <row r="18" spans="1:50">
      <c r="A18" s="245" t="s">
        <v>1008</v>
      </c>
      <c r="B18" s="246" t="s">
        <v>1019</v>
      </c>
      <c r="C18" s="247">
        <f>Input!$HX$33</f>
        <v>0</v>
      </c>
      <c r="D18" s="247">
        <f>Input!$HY$33</f>
        <v>0</v>
      </c>
      <c r="E18" s="247">
        <f>Input!$HZ$33</f>
        <v>0</v>
      </c>
      <c r="F18" s="247">
        <f>Input!$IA$33</f>
        <v>0</v>
      </c>
      <c r="G18" s="247">
        <f>Input!$IB$33</f>
        <v>0</v>
      </c>
      <c r="H18" s="248">
        <f>Input!$IC$33</f>
        <v>0</v>
      </c>
    </row>
    <row r="19" spans="1:50" s="254" customFormat="1">
      <c r="A19" s="241" t="s">
        <v>1008</v>
      </c>
      <c r="B19" s="250" t="s">
        <v>1020</v>
      </c>
      <c r="C19" s="251">
        <f>SUM(C5:C18)</f>
        <v>1909575</v>
      </c>
      <c r="D19" s="251">
        <f t="shared" ref="D19:G19" si="0">SUM(D5:D18)</f>
        <v>1503282</v>
      </c>
      <c r="E19" s="251">
        <f t="shared" si="0"/>
        <v>387404</v>
      </c>
      <c r="F19" s="251">
        <f t="shared" si="0"/>
        <v>793697</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Input!$ID$33</f>
        <v>0</v>
      </c>
      <c r="D21" s="247">
        <f>Input!$IE$33</f>
        <v>0</v>
      </c>
      <c r="E21" s="247">
        <f>Input!$IF$33</f>
        <v>889996</v>
      </c>
      <c r="F21" s="247">
        <f>Input!$IG$33</f>
        <v>889996</v>
      </c>
      <c r="G21" s="247">
        <f>Input!$IH$33</f>
        <v>0</v>
      </c>
      <c r="H21" s="248">
        <f>Input!$II$33</f>
        <v>0</v>
      </c>
    </row>
    <row r="22" spans="1:50">
      <c r="A22" s="245" t="s">
        <v>1021</v>
      </c>
      <c r="B22" s="246" t="s">
        <v>1010</v>
      </c>
      <c r="C22" s="247">
        <f>Input!$IJ$33</f>
        <v>0</v>
      </c>
      <c r="D22" s="247">
        <f>Input!$IK$33</f>
        <v>0</v>
      </c>
      <c r="E22" s="247">
        <f>Input!$IL$33</f>
        <v>2681692</v>
      </c>
      <c r="F22" s="247">
        <f>Input!$IM$33</f>
        <v>2681692</v>
      </c>
      <c r="G22" s="247">
        <f>Input!$IN$33</f>
        <v>0</v>
      </c>
      <c r="H22" s="248">
        <f>Input!$IO$33</f>
        <v>0</v>
      </c>
    </row>
    <row r="23" spans="1:50">
      <c r="A23" s="245" t="s">
        <v>1021</v>
      </c>
      <c r="B23" s="246" t="s">
        <v>1011</v>
      </c>
      <c r="C23" s="247">
        <f>Input!$IP$33</f>
        <v>0</v>
      </c>
      <c r="D23" s="247">
        <f>Input!$IQ$33</f>
        <v>0</v>
      </c>
      <c r="E23" s="247">
        <f>Input!$IR$33</f>
        <v>0</v>
      </c>
      <c r="F23" s="247">
        <f>Input!$IS$33</f>
        <v>0</v>
      </c>
      <c r="G23" s="247">
        <f>Input!$IT$33</f>
        <v>0</v>
      </c>
      <c r="H23" s="248">
        <f>Input!$IU$33</f>
        <v>0</v>
      </c>
    </row>
    <row r="24" spans="1:50">
      <c r="A24" s="245" t="s">
        <v>1021</v>
      </c>
      <c r="B24" s="246" t="s">
        <v>1012</v>
      </c>
      <c r="C24" s="247">
        <f>Input!$IV$33</f>
        <v>0</v>
      </c>
      <c r="D24" s="247">
        <f>Input!$IW$33</f>
        <v>0</v>
      </c>
      <c r="E24" s="247">
        <f>Input!$IX$33</f>
        <v>0</v>
      </c>
      <c r="F24" s="247">
        <f>Input!$IY$33</f>
        <v>0</v>
      </c>
      <c r="G24" s="247">
        <f>Input!$IZ$33</f>
        <v>0</v>
      </c>
      <c r="H24" s="248">
        <f>Input!$JA$33</f>
        <v>0</v>
      </c>
    </row>
    <row r="25" spans="1:50">
      <c r="A25" s="245" t="s">
        <v>1021</v>
      </c>
      <c r="B25" s="246" t="s">
        <v>1013</v>
      </c>
      <c r="C25" s="247">
        <f>Input!$JB$33</f>
        <v>0</v>
      </c>
      <c r="D25" s="247">
        <f>Input!$JC$33</f>
        <v>0</v>
      </c>
      <c r="E25" s="247">
        <f>Input!$JD$33</f>
        <v>229086</v>
      </c>
      <c r="F25" s="247">
        <f>Input!$JE$33</f>
        <v>634</v>
      </c>
      <c r="G25" s="247">
        <f>Input!$JF$33</f>
        <v>0</v>
      </c>
      <c r="H25" s="248">
        <f>Input!$JG$33</f>
        <v>0</v>
      </c>
    </row>
    <row r="26" spans="1:50">
      <c r="A26" s="245" t="s">
        <v>1021</v>
      </c>
      <c r="B26" s="246" t="s">
        <v>1014</v>
      </c>
      <c r="C26" s="247">
        <f>Input!$JH$33</f>
        <v>0</v>
      </c>
      <c r="D26" s="247">
        <f>Input!$JI$33</f>
        <v>0</v>
      </c>
      <c r="E26" s="247">
        <f>Input!$JJ$33</f>
        <v>0</v>
      </c>
      <c r="F26" s="247">
        <f>Input!$JK$33</f>
        <v>0</v>
      </c>
      <c r="G26" s="247">
        <f>Input!$JL$33</f>
        <v>0</v>
      </c>
      <c r="H26" s="248">
        <f>Input!$JM$33</f>
        <v>0</v>
      </c>
    </row>
    <row r="27" spans="1:50">
      <c r="A27" s="245" t="s">
        <v>1021</v>
      </c>
      <c r="B27" s="246" t="s">
        <v>1023</v>
      </c>
      <c r="C27" s="247">
        <f>Input!$JN$33</f>
        <v>0</v>
      </c>
      <c r="D27" s="247">
        <f>Input!$JO$33</f>
        <v>0</v>
      </c>
      <c r="E27" s="247">
        <f>Input!$JP$33</f>
        <v>0</v>
      </c>
      <c r="F27" s="247">
        <f>Input!$JQ$33</f>
        <v>0</v>
      </c>
      <c r="G27" s="247">
        <f>Input!$JR$33</f>
        <v>0</v>
      </c>
      <c r="H27" s="248">
        <f>Input!$JS$33</f>
        <v>0</v>
      </c>
    </row>
    <row r="28" spans="1:50" ht="30">
      <c r="A28" s="245" t="s">
        <v>1021</v>
      </c>
      <c r="B28" s="246" t="s">
        <v>1024</v>
      </c>
      <c r="C28" s="247">
        <f>Input!$JT$33</f>
        <v>0</v>
      </c>
      <c r="D28" s="247">
        <f>Input!$JU$33</f>
        <v>0</v>
      </c>
      <c r="E28" s="247">
        <f>Input!$JV$33</f>
        <v>0</v>
      </c>
      <c r="F28" s="247">
        <f>Input!$JW$33</f>
        <v>0</v>
      </c>
      <c r="G28" s="247">
        <f>Input!$JX$33</f>
        <v>0</v>
      </c>
      <c r="H28" s="248">
        <f>Input!$JY$33</f>
        <v>0</v>
      </c>
    </row>
    <row r="29" spans="1:50">
      <c r="A29" s="245" t="s">
        <v>1021</v>
      </c>
      <c r="B29" s="246" t="s">
        <v>1025</v>
      </c>
      <c r="C29" s="247">
        <f>Input!$JZ$33</f>
        <v>0</v>
      </c>
      <c r="D29" s="247">
        <f>Input!$KA$33</f>
        <v>0</v>
      </c>
      <c r="E29" s="247">
        <f>Input!$KB$33</f>
        <v>0</v>
      </c>
      <c r="F29" s="247">
        <f>Input!$KC$33</f>
        <v>0</v>
      </c>
      <c r="G29" s="247">
        <f>Input!$KD$33</f>
        <v>0</v>
      </c>
      <c r="H29" s="248">
        <f>Input!$KE$33</f>
        <v>0</v>
      </c>
    </row>
    <row r="30" spans="1:50">
      <c r="A30" s="245" t="s">
        <v>1021</v>
      </c>
      <c r="B30" s="249">
        <f>Input!$KF$33</f>
        <v>0</v>
      </c>
      <c r="C30" s="247">
        <f>Input!$KG$33</f>
        <v>0</v>
      </c>
      <c r="D30" s="247">
        <f>Input!$KH$33</f>
        <v>0</v>
      </c>
      <c r="E30" s="247">
        <f>Input!$KI$33</f>
        <v>0</v>
      </c>
      <c r="F30" s="247">
        <f>Input!$KJ$33</f>
        <v>0</v>
      </c>
      <c r="G30" s="247">
        <f>Input!$KK$33</f>
        <v>0</v>
      </c>
      <c r="H30" s="248">
        <f>Input!$KL$33</f>
        <v>0</v>
      </c>
    </row>
    <row r="31" spans="1:50">
      <c r="A31" s="245" t="s">
        <v>1021</v>
      </c>
      <c r="B31" s="249">
        <f>Input!$KM$33</f>
        <v>0</v>
      </c>
      <c r="C31" s="247">
        <f>Input!$KN$33</f>
        <v>0</v>
      </c>
      <c r="D31" s="247">
        <f>Input!$KO$33</f>
        <v>0</v>
      </c>
      <c r="E31" s="247">
        <f>Input!$KP$33</f>
        <v>0</v>
      </c>
      <c r="F31" s="247">
        <f>Input!$KQ$33</f>
        <v>0</v>
      </c>
      <c r="G31" s="247">
        <f>Input!$KR$33</f>
        <v>0</v>
      </c>
      <c r="H31" s="248">
        <f>Input!$KS$33</f>
        <v>0</v>
      </c>
    </row>
    <row r="32" spans="1:50">
      <c r="A32" s="245" t="s">
        <v>1021</v>
      </c>
      <c r="B32" s="249">
        <f>Input!$KT$33</f>
        <v>0</v>
      </c>
      <c r="C32" s="247">
        <f>Input!$KU$33</f>
        <v>0</v>
      </c>
      <c r="D32" s="247">
        <f>Input!$KV$33</f>
        <v>0</v>
      </c>
      <c r="E32" s="247">
        <f>Input!$KW$33</f>
        <v>0</v>
      </c>
      <c r="F32" s="247">
        <f>Input!$KX$33</f>
        <v>0</v>
      </c>
      <c r="G32" s="247">
        <f>Input!$KY$33</f>
        <v>0</v>
      </c>
      <c r="H32" s="248">
        <f>Input!$KZ$33</f>
        <v>0</v>
      </c>
    </row>
    <row r="33" spans="1:50">
      <c r="A33" s="245" t="s">
        <v>1021</v>
      </c>
      <c r="B33" s="246" t="s">
        <v>1019</v>
      </c>
      <c r="C33" s="247">
        <f>Input!$LA$33</f>
        <v>0</v>
      </c>
      <c r="D33" s="247">
        <f>Input!$LB$33</f>
        <v>0</v>
      </c>
      <c r="E33" s="247">
        <f>Input!$LC$33</f>
        <v>0</v>
      </c>
      <c r="F33" s="247">
        <f>Input!$LD$33</f>
        <v>0</v>
      </c>
      <c r="G33" s="247">
        <f>Input!$LE$33</f>
        <v>0</v>
      </c>
      <c r="H33" s="248">
        <f>Input!$LF$33</f>
        <v>0</v>
      </c>
    </row>
    <row r="34" spans="1:50" s="257" customFormat="1">
      <c r="A34" s="241" t="s">
        <v>1021</v>
      </c>
      <c r="B34" s="250" t="s">
        <v>1026</v>
      </c>
      <c r="C34" s="251">
        <f>SUM(C21:C33)</f>
        <v>0</v>
      </c>
      <c r="D34" s="251">
        <f t="shared" ref="D34:G34" si="1">SUM(D21:D33)</f>
        <v>0</v>
      </c>
      <c r="E34" s="251">
        <f t="shared" si="1"/>
        <v>3800774</v>
      </c>
      <c r="F34" s="251">
        <f t="shared" si="1"/>
        <v>3572322</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Input!$LG$33</f>
        <v>0</v>
      </c>
      <c r="D36" s="247">
        <f>Input!$LH$33</f>
        <v>0</v>
      </c>
      <c r="E36" s="247">
        <f>Input!$LI$33</f>
        <v>3693386</v>
      </c>
      <c r="F36" s="247">
        <f>Input!$LJ$33</f>
        <v>29516</v>
      </c>
      <c r="G36" s="247">
        <f>Input!$LK$33</f>
        <v>0</v>
      </c>
      <c r="H36" s="248">
        <f>Input!$LL$33</f>
        <v>0</v>
      </c>
    </row>
    <row r="37" spans="1:50">
      <c r="A37" s="245" t="s">
        <v>1027</v>
      </c>
      <c r="B37" s="246" t="s">
        <v>1010</v>
      </c>
      <c r="C37" s="247">
        <f>Input!$LM$33</f>
        <v>0</v>
      </c>
      <c r="D37" s="247">
        <f>Input!$LN$33</f>
        <v>0</v>
      </c>
      <c r="E37" s="247">
        <f>Input!$LO$33</f>
        <v>3562426</v>
      </c>
      <c r="F37" s="247">
        <f>Input!$LP$33</f>
        <v>42487</v>
      </c>
      <c r="G37" s="247">
        <f>Input!$LQ$33</f>
        <v>0</v>
      </c>
      <c r="H37" s="248">
        <f>Input!$LR$33</f>
        <v>0</v>
      </c>
    </row>
    <row r="38" spans="1:50">
      <c r="A38" s="245" t="s">
        <v>1027</v>
      </c>
      <c r="B38" s="246" t="s">
        <v>1011</v>
      </c>
      <c r="C38" s="247">
        <f>Input!$LS$33</f>
        <v>0</v>
      </c>
      <c r="D38" s="247">
        <f>Input!$LT$33</f>
        <v>0</v>
      </c>
      <c r="E38" s="247">
        <f>Input!$LU$33</f>
        <v>0</v>
      </c>
      <c r="F38" s="247">
        <f>Input!$LV$33</f>
        <v>0</v>
      </c>
      <c r="G38" s="247">
        <f>Input!$LW$33</f>
        <v>0</v>
      </c>
      <c r="H38" s="248">
        <f>Input!$LX$33</f>
        <v>0</v>
      </c>
    </row>
    <row r="39" spans="1:50">
      <c r="A39" s="245" t="s">
        <v>1027</v>
      </c>
      <c r="B39" s="246" t="s">
        <v>1012</v>
      </c>
      <c r="C39" s="247">
        <f>Input!$LY$33</f>
        <v>0</v>
      </c>
      <c r="D39" s="247">
        <f>Input!$LZ$33</f>
        <v>0</v>
      </c>
      <c r="E39" s="247">
        <f>Input!$MA$33</f>
        <v>0</v>
      </c>
      <c r="F39" s="247">
        <f>Input!$MB$33</f>
        <v>0</v>
      </c>
      <c r="G39" s="247">
        <f>Input!$MC$33</f>
        <v>0</v>
      </c>
      <c r="H39" s="248">
        <f>Input!$MD$33</f>
        <v>0</v>
      </c>
    </row>
    <row r="40" spans="1:50">
      <c r="A40" s="245" t="s">
        <v>1027</v>
      </c>
      <c r="B40" s="246" t="s">
        <v>1013</v>
      </c>
      <c r="C40" s="247">
        <f>Input!$ME$33</f>
        <v>0</v>
      </c>
      <c r="D40" s="247">
        <f>Input!$MF$33</f>
        <v>0</v>
      </c>
      <c r="E40" s="247">
        <f>Input!$MG$33</f>
        <v>440618</v>
      </c>
      <c r="F40" s="247">
        <f>Input!$MH$33</f>
        <v>0</v>
      </c>
      <c r="G40" s="247">
        <f>Input!$MI$33</f>
        <v>0</v>
      </c>
      <c r="H40" s="248">
        <f>Input!$MJ$33</f>
        <v>0</v>
      </c>
    </row>
    <row r="41" spans="1:50">
      <c r="A41" s="245" t="s">
        <v>1027</v>
      </c>
      <c r="B41" s="246" t="s">
        <v>1014</v>
      </c>
      <c r="C41" s="247">
        <f>Input!$MK$33</f>
        <v>0</v>
      </c>
      <c r="D41" s="247">
        <f>Input!$ML$33</f>
        <v>0</v>
      </c>
      <c r="E41" s="247">
        <f>Input!$MM$33</f>
        <v>0</v>
      </c>
      <c r="F41" s="247">
        <f>Input!$MN$33</f>
        <v>0</v>
      </c>
      <c r="G41" s="247">
        <f>Input!$MO$33</f>
        <v>0</v>
      </c>
      <c r="H41" s="248">
        <f>Input!$MP$33</f>
        <v>0</v>
      </c>
    </row>
    <row r="42" spans="1:50">
      <c r="A42" s="245" t="s">
        <v>1027</v>
      </c>
      <c r="B42" s="246" t="s">
        <v>1023</v>
      </c>
      <c r="C42" s="247">
        <f>Input!$MQ$33</f>
        <v>0</v>
      </c>
      <c r="D42" s="247">
        <f>Input!$MR$33</f>
        <v>0</v>
      </c>
      <c r="E42" s="247">
        <f>Input!$MS$33</f>
        <v>0</v>
      </c>
      <c r="F42" s="247">
        <f>Input!$MT$33</f>
        <v>0</v>
      </c>
      <c r="G42" s="247">
        <f>Input!$MU$33</f>
        <v>0</v>
      </c>
      <c r="H42" s="248">
        <f>Input!$MV$33</f>
        <v>0</v>
      </c>
    </row>
    <row r="43" spans="1:50">
      <c r="A43" s="245" t="s">
        <v>1027</v>
      </c>
      <c r="B43" s="246" t="s">
        <v>1028</v>
      </c>
      <c r="C43" s="247">
        <f>Input!$MW$33</f>
        <v>0</v>
      </c>
      <c r="D43" s="247">
        <f>Input!$MX$33</f>
        <v>0</v>
      </c>
      <c r="E43" s="247">
        <f>Input!$MY$33</f>
        <v>0</v>
      </c>
      <c r="F43" s="247">
        <f>Input!$MZ$33</f>
        <v>0</v>
      </c>
      <c r="G43" s="247">
        <f>Input!$NA$33</f>
        <v>0</v>
      </c>
      <c r="H43" s="248">
        <f>Input!$NB$33</f>
        <v>0</v>
      </c>
    </row>
    <row r="44" spans="1:50">
      <c r="A44" s="245" t="s">
        <v>1027</v>
      </c>
      <c r="B44" s="249">
        <f>Input!$NC$33</f>
        <v>0</v>
      </c>
      <c r="C44" s="247">
        <f>Input!$ND$33</f>
        <v>0</v>
      </c>
      <c r="D44" s="247">
        <f>Input!$NE$33</f>
        <v>0</v>
      </c>
      <c r="E44" s="247">
        <f>Input!$NF$33</f>
        <v>0</v>
      </c>
      <c r="F44" s="247">
        <f>Input!$NG$33</f>
        <v>0</v>
      </c>
      <c r="G44" s="247">
        <f>Input!$NH$33</f>
        <v>0</v>
      </c>
      <c r="H44" s="248">
        <f>Input!$NI$33</f>
        <v>0</v>
      </c>
    </row>
    <row r="45" spans="1:50">
      <c r="A45" s="245" t="s">
        <v>1027</v>
      </c>
      <c r="B45" s="249">
        <f>Input!$NJ$33</f>
        <v>0</v>
      </c>
      <c r="C45" s="247">
        <f>Input!$NK$33</f>
        <v>0</v>
      </c>
      <c r="D45" s="247">
        <f>Input!$NL$33</f>
        <v>0</v>
      </c>
      <c r="E45" s="247">
        <f>Input!$NM$33</f>
        <v>0</v>
      </c>
      <c r="F45" s="247">
        <f>Input!$NN$33</f>
        <v>0</v>
      </c>
      <c r="G45" s="247">
        <f>Input!$NO$33</f>
        <v>0</v>
      </c>
      <c r="H45" s="248">
        <f>Input!$NP$33</f>
        <v>0</v>
      </c>
    </row>
    <row r="46" spans="1:50">
      <c r="A46" s="245" t="s">
        <v>1027</v>
      </c>
      <c r="B46" s="249">
        <f>Input!$NQ$33</f>
        <v>0</v>
      </c>
      <c r="C46" s="247">
        <f>Input!$NR$33</f>
        <v>0</v>
      </c>
      <c r="D46" s="247">
        <f>Input!$NS$33</f>
        <v>0</v>
      </c>
      <c r="E46" s="247">
        <f>Input!$NT$33</f>
        <v>0</v>
      </c>
      <c r="F46" s="247">
        <f>Input!$NU$33</f>
        <v>0</v>
      </c>
      <c r="G46" s="247">
        <f>Input!$NV$33</f>
        <v>0</v>
      </c>
      <c r="H46" s="248">
        <f>Input!$NW$33</f>
        <v>0</v>
      </c>
    </row>
    <row r="47" spans="1:50">
      <c r="A47" s="245" t="s">
        <v>1027</v>
      </c>
      <c r="B47" s="249">
        <f>Input!$NX$33</f>
        <v>0</v>
      </c>
      <c r="C47" s="247">
        <f>Input!$NY$33</f>
        <v>0</v>
      </c>
      <c r="D47" s="247">
        <f>Input!$NZ$33</f>
        <v>0</v>
      </c>
      <c r="E47" s="247">
        <f>Input!$OA$33</f>
        <v>0</v>
      </c>
      <c r="F47" s="247">
        <f>Input!$OB$33</f>
        <v>0</v>
      </c>
      <c r="G47" s="247">
        <f>Input!$OC$33</f>
        <v>0</v>
      </c>
      <c r="H47" s="248">
        <f>Input!$OD$33</f>
        <v>0</v>
      </c>
    </row>
    <row r="48" spans="1:50">
      <c r="A48" s="245" t="s">
        <v>1027</v>
      </c>
      <c r="B48" s="246" t="s">
        <v>1019</v>
      </c>
      <c r="C48" s="247">
        <f>Input!$OE$33</f>
        <v>0</v>
      </c>
      <c r="D48" s="247">
        <f>Input!$OF$33</f>
        <v>0</v>
      </c>
      <c r="E48" s="247">
        <f>Input!$OG$33</f>
        <v>0</v>
      </c>
      <c r="F48" s="247">
        <f>Input!$OH$33</f>
        <v>0</v>
      </c>
      <c r="G48" s="247">
        <f>Input!$OI$33</f>
        <v>0</v>
      </c>
      <c r="H48" s="248">
        <f>Input!$OJ$33</f>
        <v>0</v>
      </c>
    </row>
    <row r="49" spans="1:50" s="257" customFormat="1">
      <c r="A49" s="241" t="s">
        <v>1027</v>
      </c>
      <c r="B49" s="250" t="s">
        <v>1029</v>
      </c>
      <c r="C49" s="251">
        <f>SUM(C36:C48)</f>
        <v>0</v>
      </c>
      <c r="D49" s="251">
        <f t="shared" ref="D49:G49" si="2">SUM(D36:D48)</f>
        <v>0</v>
      </c>
      <c r="E49" s="251">
        <f t="shared" si="2"/>
        <v>7696430</v>
      </c>
      <c r="F49" s="251">
        <f t="shared" si="2"/>
        <v>72003</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Input!$OK$33</f>
        <v>0</v>
      </c>
      <c r="C51" s="247">
        <f>Input!$OL$33</f>
        <v>0</v>
      </c>
      <c r="D51" s="247">
        <f>Input!$OM$33</f>
        <v>0</v>
      </c>
      <c r="E51" s="247">
        <f>Input!$ON$33</f>
        <v>0</v>
      </c>
      <c r="F51" s="247">
        <f>Input!$OO$33</f>
        <v>0</v>
      </c>
      <c r="G51" s="247">
        <f>Input!$OP$33</f>
        <v>0</v>
      </c>
      <c r="H51" s="248">
        <f>Input!$OQ$33</f>
        <v>0</v>
      </c>
    </row>
    <row r="52" spans="1:50">
      <c r="A52" s="245" t="s">
        <v>1030</v>
      </c>
      <c r="B52" s="249">
        <f>Input!$OR$33</f>
        <v>0</v>
      </c>
      <c r="C52" s="247">
        <f>Input!$OS$33</f>
        <v>0</v>
      </c>
      <c r="D52" s="247">
        <f>Input!$OT$33</f>
        <v>0</v>
      </c>
      <c r="E52" s="247">
        <f>Input!$OU$33</f>
        <v>0</v>
      </c>
      <c r="F52" s="247">
        <f>Input!$OV$33</f>
        <v>0</v>
      </c>
      <c r="G52" s="247">
        <f>Input!$OW$33</f>
        <v>0</v>
      </c>
      <c r="H52" s="248">
        <f>Input!$OX$33</f>
        <v>0</v>
      </c>
    </row>
    <row r="53" spans="1:50">
      <c r="A53" s="245" t="s">
        <v>1030</v>
      </c>
      <c r="B53" s="249">
        <f>Input!$OY$33</f>
        <v>0</v>
      </c>
      <c r="C53" s="247">
        <f>Input!$OZ$33</f>
        <v>0</v>
      </c>
      <c r="D53" s="247">
        <f>Input!$PA$33</f>
        <v>0</v>
      </c>
      <c r="E53" s="247">
        <f>Input!$PB$33</f>
        <v>0</v>
      </c>
      <c r="F53" s="247">
        <f>Input!$PC$33</f>
        <v>0</v>
      </c>
      <c r="G53" s="247">
        <f>Input!$PD$33</f>
        <v>0</v>
      </c>
      <c r="H53" s="248">
        <f>Input!$PE$33</f>
        <v>0</v>
      </c>
    </row>
    <row r="54" spans="1:50">
      <c r="A54" s="245" t="s">
        <v>1030</v>
      </c>
      <c r="B54" s="249">
        <f>Input!$PF$33</f>
        <v>0</v>
      </c>
      <c r="C54" s="247">
        <f>Input!$PG$33</f>
        <v>0</v>
      </c>
      <c r="D54" s="247">
        <f>Input!$PH$33</f>
        <v>0</v>
      </c>
      <c r="E54" s="247">
        <f>Input!$PI$33</f>
        <v>0</v>
      </c>
      <c r="F54" s="247">
        <f>Input!$PJ$33</f>
        <v>0</v>
      </c>
      <c r="G54" s="247">
        <f>Input!$PK$33</f>
        <v>0</v>
      </c>
      <c r="H54" s="248">
        <f>Input!$PL$33</f>
        <v>0</v>
      </c>
    </row>
    <row r="55" spans="1:50">
      <c r="A55" s="245" t="s">
        <v>1030</v>
      </c>
      <c r="B55" s="249">
        <f>Input!$PM$33</f>
        <v>0</v>
      </c>
      <c r="C55" s="247">
        <f>Input!$PN$33</f>
        <v>0</v>
      </c>
      <c r="D55" s="247">
        <f>Input!$PO$33</f>
        <v>0</v>
      </c>
      <c r="E55" s="247">
        <f>Input!$PP$33</f>
        <v>0</v>
      </c>
      <c r="F55" s="247">
        <f>Input!$PQ$33</f>
        <v>0</v>
      </c>
      <c r="G55" s="247">
        <f>Input!$PR$33</f>
        <v>0</v>
      </c>
      <c r="H55" s="248">
        <f>Input!$PS$33</f>
        <v>0</v>
      </c>
    </row>
    <row r="56" spans="1:50">
      <c r="A56" s="245" t="s">
        <v>1030</v>
      </c>
      <c r="B56" s="249">
        <f>Input!$PT$33</f>
        <v>0</v>
      </c>
      <c r="C56" s="247">
        <f>Input!$PU$33</f>
        <v>0</v>
      </c>
      <c r="D56" s="247">
        <f>Input!$PV$33</f>
        <v>0</v>
      </c>
      <c r="E56" s="247">
        <f>Input!$PW$33</f>
        <v>0</v>
      </c>
      <c r="F56" s="247">
        <f>Input!$PX$33</f>
        <v>0</v>
      </c>
      <c r="G56" s="247">
        <f>Input!$PY$33</f>
        <v>0</v>
      </c>
      <c r="H56" s="248">
        <f>Input!$PZ$33</f>
        <v>0</v>
      </c>
    </row>
    <row r="57" spans="1:50">
      <c r="A57" s="245" t="s">
        <v>1030</v>
      </c>
      <c r="B57" s="249">
        <f>Input!$QA$33</f>
        <v>0</v>
      </c>
      <c r="C57" s="247">
        <f>Input!$QB$33</f>
        <v>0</v>
      </c>
      <c r="D57" s="247">
        <f>Input!$QC$33</f>
        <v>0</v>
      </c>
      <c r="E57" s="247">
        <f>Input!$QD$33</f>
        <v>0</v>
      </c>
      <c r="F57" s="247">
        <f>Input!$QE$33</f>
        <v>0</v>
      </c>
      <c r="G57" s="247">
        <f>Input!$QF$33</f>
        <v>0</v>
      </c>
      <c r="H57" s="248">
        <f>Input!$QG$33</f>
        <v>0</v>
      </c>
    </row>
    <row r="58" spans="1:50">
      <c r="A58" s="245" t="s">
        <v>1030</v>
      </c>
      <c r="B58" s="249">
        <f>Input!$QH$33</f>
        <v>0</v>
      </c>
      <c r="C58" s="247">
        <f>Input!$QI$33</f>
        <v>0</v>
      </c>
      <c r="D58" s="247">
        <f>Input!$QJ$33</f>
        <v>0</v>
      </c>
      <c r="E58" s="247">
        <f>Input!$QK$33</f>
        <v>0</v>
      </c>
      <c r="F58" s="247">
        <f>Input!$QL$33</f>
        <v>0</v>
      </c>
      <c r="G58" s="247">
        <f>Input!$QM$33</f>
        <v>0</v>
      </c>
      <c r="H58" s="248">
        <f>Input!$QN$33</f>
        <v>0</v>
      </c>
    </row>
    <row r="59" spans="1:50">
      <c r="A59" s="245" t="s">
        <v>1030</v>
      </c>
      <c r="B59" s="249">
        <f>Input!$QO$33</f>
        <v>0</v>
      </c>
      <c r="C59" s="247">
        <f>Input!$QP$33</f>
        <v>0</v>
      </c>
      <c r="D59" s="247">
        <f>Input!$QQ$33</f>
        <v>0</v>
      </c>
      <c r="E59" s="247">
        <f>Input!$QR$33</f>
        <v>0</v>
      </c>
      <c r="F59" s="247">
        <f>Input!$QS$33</f>
        <v>0</v>
      </c>
      <c r="G59" s="247">
        <f>Input!$QT$33</f>
        <v>0</v>
      </c>
      <c r="H59" s="248">
        <f>Input!$QU$33</f>
        <v>0</v>
      </c>
    </row>
    <row r="60" spans="1:50">
      <c r="A60" s="245" t="s">
        <v>1030</v>
      </c>
      <c r="B60" s="249">
        <f>Input!$QV$33</f>
        <v>0</v>
      </c>
      <c r="C60" s="247">
        <f>Input!$QW$33</f>
        <v>0</v>
      </c>
      <c r="D60" s="247">
        <f>Input!$QX$33</f>
        <v>0</v>
      </c>
      <c r="E60" s="247">
        <f>Input!$QY$33</f>
        <v>0</v>
      </c>
      <c r="F60" s="247">
        <f>Input!$QZ$33</f>
        <v>0</v>
      </c>
      <c r="G60" s="247">
        <f>Input!$RA$33</f>
        <v>0</v>
      </c>
      <c r="H60" s="248">
        <f>Input!$RB$33</f>
        <v>0</v>
      </c>
    </row>
    <row r="61" spans="1:50">
      <c r="A61" s="245" t="s">
        <v>1030</v>
      </c>
      <c r="B61" s="249">
        <f>Input!$RC$33</f>
        <v>0</v>
      </c>
      <c r="C61" s="247">
        <f>Input!$RD$33</f>
        <v>0</v>
      </c>
      <c r="D61" s="247">
        <f>Input!$RE$33</f>
        <v>0</v>
      </c>
      <c r="E61" s="247">
        <f>Input!$RF$33</f>
        <v>0</v>
      </c>
      <c r="F61" s="247">
        <f>Input!$RG$33</f>
        <v>0</v>
      </c>
      <c r="G61" s="247">
        <f>Input!$RH$33</f>
        <v>0</v>
      </c>
      <c r="H61" s="248">
        <f>Input!$RI$33</f>
        <v>0</v>
      </c>
    </row>
    <row r="62" spans="1:50">
      <c r="A62" s="245" t="s">
        <v>1030</v>
      </c>
      <c r="B62" s="249">
        <f>Input!$RJ$33</f>
        <v>0</v>
      </c>
      <c r="C62" s="247">
        <f>Input!$RK$33</f>
        <v>0</v>
      </c>
      <c r="D62" s="247">
        <f>Input!$RL$33</f>
        <v>0</v>
      </c>
      <c r="E62" s="247">
        <f>Input!$RM$33</f>
        <v>0</v>
      </c>
      <c r="F62" s="247">
        <f>Input!$RN$33</f>
        <v>0</v>
      </c>
      <c r="G62" s="247">
        <f>Input!$RO$33</f>
        <v>0</v>
      </c>
      <c r="H62" s="248">
        <f>Input!$RP$33</f>
        <v>0</v>
      </c>
    </row>
    <row r="63" spans="1:50">
      <c r="A63" s="245" t="s">
        <v>1030</v>
      </c>
      <c r="B63" s="246" t="s">
        <v>1019</v>
      </c>
      <c r="C63" s="247">
        <f>Input!$RQ$33</f>
        <v>0</v>
      </c>
      <c r="D63" s="247">
        <f>Input!$RR$33</f>
        <v>0</v>
      </c>
      <c r="E63" s="247">
        <f>Input!$RS$33</f>
        <v>0</v>
      </c>
      <c r="F63" s="247">
        <f>Input!$RT$33</f>
        <v>0</v>
      </c>
      <c r="G63" s="247">
        <f>Input!$RU$33</f>
        <v>0</v>
      </c>
      <c r="H63" s="248">
        <f>Input!$RV$33</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Input!$RW$33</f>
        <v>0</v>
      </c>
      <c r="C66" s="247">
        <f>Input!$RX$33</f>
        <v>0</v>
      </c>
      <c r="D66" s="247">
        <f>Input!$RY$33</f>
        <v>0</v>
      </c>
      <c r="E66" s="247">
        <f>Input!$RZ$33</f>
        <v>0</v>
      </c>
      <c r="F66" s="247">
        <f>Input!$SA$33</f>
        <v>0</v>
      </c>
      <c r="G66" s="247">
        <f>Input!$SB$33</f>
        <v>0</v>
      </c>
      <c r="H66" s="248">
        <f>Input!$SC$33</f>
        <v>0</v>
      </c>
    </row>
    <row r="67" spans="1:50">
      <c r="A67" s="245" t="s">
        <v>1032</v>
      </c>
      <c r="B67" s="249">
        <f>Input!$SD$33</f>
        <v>0</v>
      </c>
      <c r="C67" s="247">
        <f>Input!$SE$33</f>
        <v>0</v>
      </c>
      <c r="D67" s="247">
        <f>Input!$SF$33</f>
        <v>0</v>
      </c>
      <c r="E67" s="247">
        <f>Input!$SG$33</f>
        <v>0</v>
      </c>
      <c r="F67" s="247">
        <f>Input!$SH$33</f>
        <v>0</v>
      </c>
      <c r="G67" s="247">
        <f>Input!$SI$33</f>
        <v>0</v>
      </c>
      <c r="H67" s="248">
        <f>Input!$SJ$33</f>
        <v>0</v>
      </c>
    </row>
    <row r="68" spans="1:50">
      <c r="A68" s="245" t="s">
        <v>1032</v>
      </c>
      <c r="B68" s="249">
        <f>Input!$SK$33</f>
        <v>0</v>
      </c>
      <c r="C68" s="247">
        <f>Input!$SL$33</f>
        <v>0</v>
      </c>
      <c r="D68" s="247">
        <f>Input!$SM$33</f>
        <v>0</v>
      </c>
      <c r="E68" s="247">
        <f>Input!$SN$33</f>
        <v>0</v>
      </c>
      <c r="F68" s="247">
        <f>Input!$SO$33</f>
        <v>0</v>
      </c>
      <c r="G68" s="247">
        <f>Input!$SP$33</f>
        <v>0</v>
      </c>
      <c r="H68" s="248">
        <f>Input!$SQ$33</f>
        <v>0</v>
      </c>
    </row>
    <row r="69" spans="1:50">
      <c r="A69" s="245" t="s">
        <v>1032</v>
      </c>
      <c r="B69" s="249">
        <f>Input!$SR$33</f>
        <v>0</v>
      </c>
      <c r="C69" s="247">
        <f>Input!$SS$33</f>
        <v>0</v>
      </c>
      <c r="D69" s="247">
        <f>Input!$ST$33</f>
        <v>0</v>
      </c>
      <c r="E69" s="247">
        <f>Input!$SU$33</f>
        <v>0</v>
      </c>
      <c r="F69" s="247">
        <f>Input!$SV$33</f>
        <v>0</v>
      </c>
      <c r="G69" s="247">
        <f>Input!$SW$33</f>
        <v>0</v>
      </c>
      <c r="H69" s="248">
        <f>Input!$SX$33</f>
        <v>0</v>
      </c>
    </row>
    <row r="70" spans="1:50">
      <c r="A70" s="245" t="s">
        <v>1032</v>
      </c>
      <c r="B70" s="249">
        <f>Input!$SY$33</f>
        <v>0</v>
      </c>
      <c r="C70" s="247">
        <f>Input!$SZ$33</f>
        <v>0</v>
      </c>
      <c r="D70" s="247">
        <f>Input!$TA$33</f>
        <v>0</v>
      </c>
      <c r="E70" s="247">
        <f>Input!$TB$33</f>
        <v>0</v>
      </c>
      <c r="F70" s="247">
        <f>Input!$TC$33</f>
        <v>0</v>
      </c>
      <c r="G70" s="247">
        <f>Input!$TD$33</f>
        <v>0</v>
      </c>
      <c r="H70" s="248">
        <f>Input!$TE$33</f>
        <v>0</v>
      </c>
    </row>
    <row r="71" spans="1:50">
      <c r="A71" s="245" t="s">
        <v>1032</v>
      </c>
      <c r="B71" s="249">
        <f>Input!$TF$33</f>
        <v>0</v>
      </c>
      <c r="C71" s="247">
        <f>Input!$TG$33</f>
        <v>0</v>
      </c>
      <c r="D71" s="247">
        <f>Input!$TH$33</f>
        <v>0</v>
      </c>
      <c r="E71" s="247">
        <f>Input!$TI$33</f>
        <v>0</v>
      </c>
      <c r="F71" s="247">
        <f>Input!$TJ$33</f>
        <v>0</v>
      </c>
      <c r="G71" s="247">
        <f>Input!$TK$33</f>
        <v>0</v>
      </c>
      <c r="H71" s="248">
        <f>Input!$TL$33</f>
        <v>0</v>
      </c>
    </row>
    <row r="72" spans="1:50">
      <c r="A72" s="245" t="s">
        <v>1032</v>
      </c>
      <c r="B72" s="249">
        <f>Input!$TM$33</f>
        <v>0</v>
      </c>
      <c r="C72" s="247">
        <f>Input!$TN$33</f>
        <v>0</v>
      </c>
      <c r="D72" s="247">
        <f>Input!$TO$33</f>
        <v>0</v>
      </c>
      <c r="E72" s="247">
        <f>Input!$TP$33</f>
        <v>0</v>
      </c>
      <c r="F72" s="247">
        <f>Input!$TQ$33</f>
        <v>0</v>
      </c>
      <c r="G72" s="247">
        <f>Input!$TR$33</f>
        <v>0</v>
      </c>
      <c r="H72" s="248">
        <f>Input!$TS$33</f>
        <v>0</v>
      </c>
    </row>
    <row r="73" spans="1:50">
      <c r="A73" s="245" t="s">
        <v>1032</v>
      </c>
      <c r="B73" s="249">
        <f>Input!$TT$33</f>
        <v>0</v>
      </c>
      <c r="C73" s="247">
        <f>Input!$TU$33</f>
        <v>0</v>
      </c>
      <c r="D73" s="247">
        <f>Input!$TV$33</f>
        <v>0</v>
      </c>
      <c r="E73" s="247">
        <f>Input!$TW$33</f>
        <v>0</v>
      </c>
      <c r="F73" s="247">
        <f>Input!$TX$33</f>
        <v>0</v>
      </c>
      <c r="G73" s="247">
        <f>Input!$TY$33</f>
        <v>0</v>
      </c>
      <c r="H73" s="248">
        <f>Input!$TZ$33</f>
        <v>0</v>
      </c>
    </row>
    <row r="74" spans="1:50">
      <c r="A74" s="245" t="s">
        <v>1032</v>
      </c>
      <c r="B74" s="249">
        <f>Input!$UA$33</f>
        <v>0</v>
      </c>
      <c r="C74" s="247">
        <f>Input!$UB$33</f>
        <v>0</v>
      </c>
      <c r="D74" s="247">
        <f>Input!$UC$33</f>
        <v>0</v>
      </c>
      <c r="E74" s="247">
        <f>Input!$UD$33</f>
        <v>0</v>
      </c>
      <c r="F74" s="247">
        <f>Input!$UE$33</f>
        <v>0</v>
      </c>
      <c r="G74" s="247">
        <f>Input!$UF$33</f>
        <v>0</v>
      </c>
      <c r="H74" s="248">
        <f>Input!$UG$33</f>
        <v>0</v>
      </c>
    </row>
    <row r="75" spans="1:50">
      <c r="A75" s="245" t="s">
        <v>1032</v>
      </c>
      <c r="B75" s="249">
        <f>Input!$UH$33</f>
        <v>0</v>
      </c>
      <c r="C75" s="247">
        <f>Input!$UI$33</f>
        <v>0</v>
      </c>
      <c r="D75" s="247">
        <f>Input!$UJ$33</f>
        <v>0</v>
      </c>
      <c r="E75" s="247">
        <f>Input!$UK$33</f>
        <v>0</v>
      </c>
      <c r="F75" s="247">
        <f>Input!$UL$33</f>
        <v>0</v>
      </c>
      <c r="G75" s="247">
        <f>Input!$UM$33</f>
        <v>0</v>
      </c>
      <c r="H75" s="248">
        <f>Input!$UN$33</f>
        <v>0</v>
      </c>
    </row>
    <row r="76" spans="1:50">
      <c r="A76" s="245" t="s">
        <v>1032</v>
      </c>
      <c r="B76" s="249">
        <f>Input!$UO$33</f>
        <v>0</v>
      </c>
      <c r="C76" s="247">
        <f>Input!$UP$33</f>
        <v>0</v>
      </c>
      <c r="D76" s="247">
        <f>Input!$UQ$33</f>
        <v>0</v>
      </c>
      <c r="E76" s="247">
        <f>Input!$UR$33</f>
        <v>0</v>
      </c>
      <c r="F76" s="247">
        <f>Input!$US$33</f>
        <v>0</v>
      </c>
      <c r="G76" s="247">
        <f>Input!$UT$33</f>
        <v>0</v>
      </c>
      <c r="H76" s="248">
        <f>Input!$UU$33</f>
        <v>0</v>
      </c>
    </row>
    <row r="77" spans="1:50">
      <c r="A77" s="245" t="s">
        <v>1032</v>
      </c>
      <c r="B77" s="249">
        <f>Input!$UV$33</f>
        <v>0</v>
      </c>
      <c r="C77" s="247">
        <f>Input!$UW$33</f>
        <v>0</v>
      </c>
      <c r="D77" s="247">
        <f>Input!$UX$33</f>
        <v>0</v>
      </c>
      <c r="E77" s="247">
        <f>Input!$UY$33</f>
        <v>0</v>
      </c>
      <c r="F77" s="247">
        <f>Input!$UZ$33</f>
        <v>0</v>
      </c>
      <c r="G77" s="247">
        <f>Input!$VA$33</f>
        <v>0</v>
      </c>
      <c r="H77" s="248">
        <f>Input!$VB$33</f>
        <v>0</v>
      </c>
    </row>
    <row r="78" spans="1:50">
      <c r="A78" s="245" t="s">
        <v>1032</v>
      </c>
      <c r="B78" s="249">
        <f>Input!$VC$33</f>
        <v>0</v>
      </c>
      <c r="C78" s="247">
        <f>Input!$VD$33</f>
        <v>0</v>
      </c>
      <c r="D78" s="247">
        <f>Input!$VE$33</f>
        <v>0</v>
      </c>
      <c r="E78" s="247">
        <f>Input!$VF$33</f>
        <v>0</v>
      </c>
      <c r="F78" s="247">
        <f>Input!$VG$33</f>
        <v>0</v>
      </c>
      <c r="G78" s="247">
        <f>Input!$VH$33</f>
        <v>0</v>
      </c>
      <c r="H78" s="248">
        <f>Input!$VI$33</f>
        <v>0</v>
      </c>
    </row>
    <row r="79" spans="1:50">
      <c r="A79" s="245" t="s">
        <v>1032</v>
      </c>
      <c r="B79" s="246" t="s">
        <v>1019</v>
      </c>
      <c r="C79" s="247">
        <f>Input!$VJ$33</f>
        <v>0</v>
      </c>
      <c r="D79" s="247">
        <f>Input!$VK$33</f>
        <v>0</v>
      </c>
      <c r="E79" s="247">
        <f>Input!$VL$33</f>
        <v>0</v>
      </c>
      <c r="F79" s="247">
        <f>Input!$VM$33</f>
        <v>0</v>
      </c>
      <c r="G79" s="247">
        <f>Input!$VN$33</f>
        <v>0</v>
      </c>
      <c r="H79" s="248">
        <f>Input!$VO$33</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Input!$VP$33</f>
        <v>0</v>
      </c>
      <c r="C82" s="247">
        <f>Input!$VQ$33</f>
        <v>0</v>
      </c>
      <c r="D82" s="247">
        <f>Input!$VR$33</f>
        <v>0</v>
      </c>
      <c r="E82" s="247">
        <f>Input!$VS$33</f>
        <v>0</v>
      </c>
      <c r="F82" s="247">
        <f>Input!$VT$33</f>
        <v>0</v>
      </c>
      <c r="G82" s="247">
        <f>Input!$VU$33</f>
        <v>0</v>
      </c>
      <c r="H82" s="248">
        <f>Input!$VV$33</f>
        <v>0</v>
      </c>
    </row>
    <row r="83" spans="1:50">
      <c r="A83" s="245" t="s">
        <v>138</v>
      </c>
      <c r="B83" s="249">
        <f>Input!$VW$33</f>
        <v>0</v>
      </c>
      <c r="C83" s="247">
        <f>Input!$VX$33</f>
        <v>0</v>
      </c>
      <c r="D83" s="247">
        <f>Input!$VY$33</f>
        <v>0</v>
      </c>
      <c r="E83" s="247">
        <f>Input!$VZ$33</f>
        <v>0</v>
      </c>
      <c r="F83" s="247">
        <f>Input!$WA$33</f>
        <v>0</v>
      </c>
      <c r="G83" s="247">
        <f>Input!$WB$33</f>
        <v>0</v>
      </c>
      <c r="H83" s="248">
        <f>Input!$WC$33</f>
        <v>0</v>
      </c>
    </row>
    <row r="84" spans="1:50">
      <c r="A84" s="245" t="s">
        <v>138</v>
      </c>
      <c r="B84" s="249">
        <f>Input!$WD$33</f>
        <v>0</v>
      </c>
      <c r="C84" s="247">
        <f>Input!$WE$33</f>
        <v>0</v>
      </c>
      <c r="D84" s="247">
        <f>Input!$WF$33</f>
        <v>0</v>
      </c>
      <c r="E84" s="247">
        <f>Input!$WG$33</f>
        <v>0</v>
      </c>
      <c r="F84" s="247">
        <f>Input!$WH$33</f>
        <v>0</v>
      </c>
      <c r="G84" s="247">
        <f>Input!$WI$33</f>
        <v>0</v>
      </c>
      <c r="H84" s="248">
        <f>Input!$WJ$33</f>
        <v>0</v>
      </c>
    </row>
    <row r="85" spans="1:50">
      <c r="A85" s="245" t="s">
        <v>138</v>
      </c>
      <c r="B85" s="249">
        <f>Input!$WK$33</f>
        <v>0</v>
      </c>
      <c r="C85" s="247">
        <f>Input!$WL$33</f>
        <v>0</v>
      </c>
      <c r="D85" s="247">
        <f>Input!$WM$33</f>
        <v>0</v>
      </c>
      <c r="E85" s="247">
        <f>Input!$WN$33</f>
        <v>0</v>
      </c>
      <c r="F85" s="247">
        <f>Input!$WO$33</f>
        <v>0</v>
      </c>
      <c r="G85" s="247">
        <f>Input!$WP$33</f>
        <v>0</v>
      </c>
      <c r="H85" s="248">
        <f>Input!$WQ$33</f>
        <v>0</v>
      </c>
    </row>
    <row r="86" spans="1:50">
      <c r="A86" s="245" t="s">
        <v>138</v>
      </c>
      <c r="B86" s="249">
        <f>Input!$WR$33</f>
        <v>0</v>
      </c>
      <c r="C86" s="247">
        <f>Input!$WS$33</f>
        <v>0</v>
      </c>
      <c r="D86" s="247">
        <f>Input!$WT$33</f>
        <v>0</v>
      </c>
      <c r="E86" s="247">
        <f>Input!$WU$33</f>
        <v>0</v>
      </c>
      <c r="F86" s="247">
        <f>Input!$WV$33</f>
        <v>0</v>
      </c>
      <c r="G86" s="247">
        <f>Input!$WW$33</f>
        <v>0</v>
      </c>
      <c r="H86" s="248">
        <f>Input!$WX$33</f>
        <v>0</v>
      </c>
    </row>
    <row r="87" spans="1:50">
      <c r="A87" s="245" t="s">
        <v>138</v>
      </c>
      <c r="B87" s="249">
        <f>Input!$WY$33</f>
        <v>0</v>
      </c>
      <c r="C87" s="247">
        <f>Input!$WZ$33</f>
        <v>0</v>
      </c>
      <c r="D87" s="247">
        <f>Input!$XA$33</f>
        <v>0</v>
      </c>
      <c r="E87" s="247">
        <f>Input!$XB$33</f>
        <v>0</v>
      </c>
      <c r="F87" s="247">
        <f>Input!$XC$33</f>
        <v>0</v>
      </c>
      <c r="G87" s="247">
        <f>Input!$XD$33</f>
        <v>0</v>
      </c>
      <c r="H87" s="248">
        <f>Input!$XE$33</f>
        <v>0</v>
      </c>
    </row>
    <row r="88" spans="1:50">
      <c r="A88" s="245" t="s">
        <v>138</v>
      </c>
      <c r="B88" s="249">
        <f>Input!$XF$33</f>
        <v>0</v>
      </c>
      <c r="C88" s="247">
        <f>Input!$XG$33</f>
        <v>0</v>
      </c>
      <c r="D88" s="247">
        <f>Input!$XH$33</f>
        <v>0</v>
      </c>
      <c r="E88" s="247">
        <f>Input!$XI$33</f>
        <v>0</v>
      </c>
      <c r="F88" s="247">
        <f>Input!$XJ$33</f>
        <v>0</v>
      </c>
      <c r="G88" s="247">
        <f>Input!$XK$33</f>
        <v>0</v>
      </c>
      <c r="H88" s="248">
        <f>Input!$XL$33</f>
        <v>0</v>
      </c>
    </row>
    <row r="89" spans="1:50">
      <c r="A89" s="245" t="s">
        <v>138</v>
      </c>
      <c r="B89" s="249">
        <f>Input!$XM$33</f>
        <v>0</v>
      </c>
      <c r="C89" s="247">
        <f>Input!$XN$33</f>
        <v>0</v>
      </c>
      <c r="D89" s="247">
        <f>Input!$XO$33</f>
        <v>0</v>
      </c>
      <c r="E89" s="247">
        <f>Input!$XP$33</f>
        <v>0</v>
      </c>
      <c r="F89" s="247">
        <f>Input!$XQ$33</f>
        <v>0</v>
      </c>
      <c r="G89" s="247">
        <f>Input!$XR$33</f>
        <v>0</v>
      </c>
      <c r="H89" s="248">
        <f>Input!$XS$33</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Input!$XT$33</f>
        <v>0</v>
      </c>
      <c r="D93" s="247">
        <f>Input!$XU$33</f>
        <v>0</v>
      </c>
      <c r="E93" s="247">
        <f>Input!$XV$33</f>
        <v>0</v>
      </c>
      <c r="F93" s="247">
        <f>Input!$XW$33</f>
        <v>0</v>
      </c>
      <c r="G93" s="247">
        <f>Input!$XX$33</f>
        <v>0</v>
      </c>
      <c r="H93" s="248">
        <f>Input!$XY$33</f>
        <v>0</v>
      </c>
    </row>
    <row r="94" spans="1:50" ht="47.25">
      <c r="A94" s="245" t="s">
        <v>1038</v>
      </c>
      <c r="B94" s="210" t="s">
        <v>1039</v>
      </c>
      <c r="C94" s="247">
        <f>Input!$XZ$33</f>
        <v>0</v>
      </c>
      <c r="D94" s="247">
        <f>Input!$YA$33</f>
        <v>0</v>
      </c>
      <c r="E94" s="247">
        <f>Input!$YB$33</f>
        <v>0</v>
      </c>
      <c r="F94" s="247">
        <f>Input!$YC$33</f>
        <v>0</v>
      </c>
      <c r="G94" s="247">
        <f>Input!$YD$33</f>
        <v>0</v>
      </c>
      <c r="H94" s="248">
        <f>Input!$YE$33</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1909575</v>
      </c>
      <c r="D97" s="251">
        <f t="shared" ref="D97:G97" si="7">D95+D90+D80+D64+D49+D34+D19</f>
        <v>1503282</v>
      </c>
      <c r="E97" s="251">
        <f t="shared" si="7"/>
        <v>11884608</v>
      </c>
      <c r="F97" s="251">
        <f t="shared" si="7"/>
        <v>4438022</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'SRSU Uses'!C67</f>
        <v>1503282</v>
      </c>
      <c r="E99" s="259"/>
      <c r="F99" s="259">
        <f>'SRSU Uses'!D67</f>
        <v>4438022</v>
      </c>
      <c r="G99" s="259">
        <f>'SRSU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1909575</v>
      </c>
      <c r="D106" s="175">
        <f>SUM(D5:D18)+SUM(D21:D33)+SUM(D36:D48)+SUM(D51:D63)+SUM(D66:D79)+SUM(D82:D89)+SUM(D93:D94)</f>
        <v>1503282</v>
      </c>
      <c r="E106" s="175">
        <f>SUM(E5:E18)+SUM(E21:E33)+SUM(E36:E48)+SUM(E51:E63)+SUM(E66:E79)+SUM(E82:E89)+SUM(E93:E94)</f>
        <v>11884608</v>
      </c>
      <c r="F106" s="175">
        <f>SUM(F5:F18)+SUM(F21:F33)+SUM(F36:F48)+SUM(F51:F63)+SUM(F66:F79)+SUM(F82:F89)+SUM(F93:F94)</f>
        <v>4438022</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19735487</v>
      </c>
    </row>
    <row r="111" spans="1:50">
      <c r="E111" s="312">
        <f>'SRSU Uses'!D80</f>
        <v>5943367</v>
      </c>
    </row>
    <row r="112" spans="1:50">
      <c r="E112" s="313">
        <f>Input!F13</f>
        <v>11163</v>
      </c>
    </row>
    <row r="113" spans="5:5">
      <c r="E113" s="175">
        <f>SUM(E110:E112)</f>
        <v>25690017</v>
      </c>
    </row>
    <row r="114" spans="5:5">
      <c r="E114" s="175">
        <f>Input!G13</f>
        <v>58689384</v>
      </c>
    </row>
    <row r="115" spans="5:5">
      <c r="E115" s="175">
        <f>E114-E113</f>
        <v>32999367</v>
      </c>
    </row>
    <row r="116" spans="5:5">
      <c r="E116" s="314" t="str">
        <f>IF(E115&lt;&gt;0,"Out of Balance","Balanced")</f>
        <v>Out of Balance</v>
      </c>
    </row>
  </sheetData>
  <mergeCells count="1">
    <mergeCell ref="A97:B97"/>
  </mergeCells>
  <conditionalFormatting sqref="F100">
    <cfRule type="expression" dxfId="225" priority="10">
      <formula>$F$100&lt;&gt;0</formula>
    </cfRule>
  </conditionalFormatting>
  <conditionalFormatting sqref="G100">
    <cfRule type="expression" dxfId="224" priority="9">
      <formula>$G$100&lt;&gt;0</formula>
    </cfRule>
  </conditionalFormatting>
  <conditionalFormatting sqref="F102">
    <cfRule type="expression" dxfId="223" priority="8">
      <formula>$F$102&lt;&gt;""</formula>
    </cfRule>
  </conditionalFormatting>
  <conditionalFormatting sqref="G102">
    <cfRule type="expression" dxfId="222" priority="7">
      <formula>$G$102&lt;&gt;""</formula>
    </cfRule>
  </conditionalFormatting>
  <conditionalFormatting sqref="D100">
    <cfRule type="expression" dxfId="221" priority="6">
      <formula>$D$100&lt;&gt;0</formula>
    </cfRule>
  </conditionalFormatting>
  <conditionalFormatting sqref="D102">
    <cfRule type="expression" dxfId="220" priority="5">
      <formula>$D$102&lt;&gt;""</formula>
    </cfRule>
  </conditionalFormatting>
  <conditionalFormatting sqref="C102">
    <cfRule type="expression" dxfId="219" priority="4">
      <formula>$C$102&lt;&gt;""</formula>
    </cfRule>
  </conditionalFormatting>
  <conditionalFormatting sqref="E102">
    <cfRule type="expression" dxfId="218" priority="3">
      <formula>$E$102&lt;&gt;""</formula>
    </cfRule>
  </conditionalFormatting>
  <conditionalFormatting sqref="H2">
    <cfRule type="expression" dxfId="217" priority="2">
      <formula>OR($C$100&lt;&gt;0,$D$100&lt;&gt;0,$E$100&lt;&gt;0,$F$100&lt;&gt;0,$G$100&lt;&gt;0)</formula>
    </cfRule>
  </conditionalFormatting>
  <conditionalFormatting sqref="H1">
    <cfRule type="expression" dxfId="21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2D4C-5833-4E94-8624-A00C1A8F251D}">
  <sheetPr>
    <tabColor rgb="FFCCFFCC"/>
  </sheetPr>
  <dimension ref="A1:F82"/>
  <sheetViews>
    <sheetView showGridLines="0" topLeftCell="B1"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Input!$B$7</f>
        <v>The University of Texas at Austin - Academic &amp; Health (A+H)</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Input!$N$7</f>
        <v>14117339</v>
      </c>
      <c r="D6" s="188">
        <f>Input!$O$7</f>
        <v>12375822</v>
      </c>
      <c r="E6" s="188">
        <f>Input!$P$7</f>
        <v>0</v>
      </c>
      <c r="F6" s="189">
        <f>Input!$Q$7</f>
        <v>0</v>
      </c>
    </row>
    <row r="7" spans="1:6" ht="15.75">
      <c r="A7" s="190" t="s">
        <v>936</v>
      </c>
      <c r="B7" s="191" t="s">
        <v>938</v>
      </c>
      <c r="C7" s="192">
        <f>Input!$R$7</f>
        <v>9667</v>
      </c>
      <c r="D7" s="192">
        <f>Input!$S$7</f>
        <v>12901</v>
      </c>
      <c r="E7" s="193"/>
      <c r="F7" s="194" t="str">
        <f>Input!$T$7</f>
        <v>Unduplicated</v>
      </c>
    </row>
    <row r="8" spans="1:6" ht="15.75">
      <c r="A8" s="195" t="s">
        <v>940</v>
      </c>
      <c r="B8" s="196" t="s">
        <v>941</v>
      </c>
      <c r="C8" s="187">
        <f>Input!$U$7</f>
        <v>0</v>
      </c>
      <c r="D8" s="188">
        <f>Input!$V$7</f>
        <v>4189656</v>
      </c>
      <c r="E8" s="188">
        <f>Input!$W$7</f>
        <v>0</v>
      </c>
      <c r="F8" s="189" t="str">
        <f>Input!$X$7</f>
        <v>Student housing/parking refunds were provided in FY2020.  However, federal funds (CARES Act institutional share) were not drawn down until FY2021, so those expenses and # of students is shown in FY2021.</v>
      </c>
    </row>
    <row r="9" spans="1:6" ht="15.75">
      <c r="A9" s="190" t="s">
        <v>940</v>
      </c>
      <c r="B9" s="191" t="s">
        <v>938</v>
      </c>
      <c r="C9" s="192">
        <f>Input!$Y$7</f>
        <v>0</v>
      </c>
      <c r="D9" s="192">
        <f>Input!$Z$7</f>
        <v>9132</v>
      </c>
      <c r="E9" s="193"/>
      <c r="F9" s="194" t="str">
        <f>Input!$AA$7</f>
        <v>Unduplicated</v>
      </c>
    </row>
    <row r="10" spans="1:6" ht="15.75">
      <c r="A10" s="195" t="s">
        <v>942</v>
      </c>
      <c r="B10" s="196" t="s">
        <v>943</v>
      </c>
      <c r="C10" s="187">
        <f>Input!$AB$7</f>
        <v>0</v>
      </c>
      <c r="D10" s="188">
        <f>Input!$AC$7</f>
        <v>0</v>
      </c>
      <c r="E10" s="188">
        <f>Input!$AD$7</f>
        <v>0</v>
      </c>
      <c r="F10" s="189">
        <f>Input!$AE$7</f>
        <v>0</v>
      </c>
    </row>
    <row r="11" spans="1:6" ht="15.75">
      <c r="A11" s="190" t="s">
        <v>942</v>
      </c>
      <c r="B11" s="191" t="s">
        <v>938</v>
      </c>
      <c r="C11" s="192">
        <f>Input!$AF$7</f>
        <v>0</v>
      </c>
      <c r="D11" s="192">
        <f>Input!$AG$7</f>
        <v>0</v>
      </c>
      <c r="E11" s="193"/>
      <c r="F11" s="194">
        <f>Input!$AH$7</f>
        <v>0</v>
      </c>
    </row>
    <row r="12" spans="1:6" ht="31.5">
      <c r="A12" s="195" t="s">
        <v>944</v>
      </c>
      <c r="B12" s="196" t="s">
        <v>945</v>
      </c>
      <c r="C12" s="187">
        <f>Input!$AI$7</f>
        <v>0</v>
      </c>
      <c r="D12" s="188">
        <f>Input!$AJ$7</f>
        <v>0</v>
      </c>
      <c r="E12" s="188">
        <f>Input!$AK$7</f>
        <v>0</v>
      </c>
      <c r="F12" s="189">
        <f>Input!$AL$7</f>
        <v>0</v>
      </c>
    </row>
    <row r="13" spans="1:6" ht="15.75">
      <c r="A13" s="190" t="s">
        <v>944</v>
      </c>
      <c r="B13" s="191" t="s">
        <v>938</v>
      </c>
      <c r="C13" s="192">
        <f>Input!$AM$7</f>
        <v>0</v>
      </c>
      <c r="D13" s="192">
        <f>Input!$AN$7</f>
        <v>0</v>
      </c>
      <c r="E13" s="193"/>
      <c r="F13" s="194">
        <f>Input!$AO$7</f>
        <v>0</v>
      </c>
    </row>
    <row r="14" spans="1:6" ht="31.5">
      <c r="A14" s="195" t="s">
        <v>946</v>
      </c>
      <c r="B14" s="196" t="s">
        <v>947</v>
      </c>
      <c r="C14" s="187">
        <f>Input!$AP$7</f>
        <v>0</v>
      </c>
      <c r="D14" s="188">
        <f>Input!$AQ$7</f>
        <v>0</v>
      </c>
      <c r="E14" s="188">
        <f>Input!$AR$7</f>
        <v>0</v>
      </c>
      <c r="F14" s="189">
        <f>Input!$AS$7</f>
        <v>0</v>
      </c>
    </row>
    <row r="15" spans="1:6" ht="15.75">
      <c r="A15" s="190" t="s">
        <v>946</v>
      </c>
      <c r="B15" s="191" t="s">
        <v>938</v>
      </c>
      <c r="C15" s="192">
        <f>Input!$AT$7</f>
        <v>0</v>
      </c>
      <c r="D15" s="192">
        <f>Input!$AU$7</f>
        <v>0</v>
      </c>
      <c r="E15" s="193"/>
      <c r="F15" s="194">
        <f>Input!$AV$7</f>
        <v>0</v>
      </c>
    </row>
    <row r="16" spans="1:6" ht="63">
      <c r="A16" s="195" t="s">
        <v>948</v>
      </c>
      <c r="B16" s="196" t="s">
        <v>949</v>
      </c>
      <c r="C16" s="187">
        <f>Input!$AW$7</f>
        <v>0</v>
      </c>
      <c r="D16" s="188">
        <f>Input!$AX$7</f>
        <v>0</v>
      </c>
      <c r="E16" s="188">
        <f>Input!$AY$7</f>
        <v>0</v>
      </c>
      <c r="F16" s="189">
        <f>Input!$AZ$7</f>
        <v>0</v>
      </c>
    </row>
    <row r="17" spans="1:6" ht="15.75">
      <c r="A17" s="190" t="s">
        <v>948</v>
      </c>
      <c r="B17" s="191" t="s">
        <v>938</v>
      </c>
      <c r="C17" s="192">
        <f>Input!$BA$7</f>
        <v>0</v>
      </c>
      <c r="D17" s="192">
        <f>Input!$BB$7</f>
        <v>0</v>
      </c>
      <c r="E17" s="193"/>
      <c r="F17" s="194">
        <f>Input!$BC$7</f>
        <v>0</v>
      </c>
    </row>
    <row r="18" spans="1:6" ht="15.75">
      <c r="A18" s="195" t="s">
        <v>950</v>
      </c>
      <c r="B18" s="196" t="s">
        <v>951</v>
      </c>
      <c r="C18" s="187">
        <f>Input!$BD$7</f>
        <v>0</v>
      </c>
      <c r="D18" s="188">
        <f>Input!$BE$7</f>
        <v>0</v>
      </c>
      <c r="E18" s="188">
        <f>Input!$BF$7</f>
        <v>0</v>
      </c>
      <c r="F18" s="189">
        <f>Input!$BG$7</f>
        <v>0</v>
      </c>
    </row>
    <row r="19" spans="1:6" ht="15.75">
      <c r="A19" s="190" t="s">
        <v>950</v>
      </c>
      <c r="B19" s="191" t="s">
        <v>938</v>
      </c>
      <c r="C19" s="192">
        <f>Input!$BH$7</f>
        <v>0</v>
      </c>
      <c r="D19" s="192">
        <f>Input!$BI$7</f>
        <v>0</v>
      </c>
      <c r="E19" s="193"/>
      <c r="F19" s="194">
        <f>Input!$BJ$7</f>
        <v>0</v>
      </c>
    </row>
    <row r="20" spans="1:6" ht="15.75">
      <c r="A20" s="195"/>
      <c r="B20" s="197" t="s">
        <v>952</v>
      </c>
      <c r="C20" s="198">
        <f t="shared" ref="C20:E21" si="0">C18+C16+C14+C12+C10+C8+C6</f>
        <v>14117339</v>
      </c>
      <c r="D20" s="198">
        <f t="shared" si="0"/>
        <v>16565478</v>
      </c>
      <c r="E20" s="198">
        <f t="shared" si="0"/>
        <v>0</v>
      </c>
      <c r="F20" s="199"/>
    </row>
    <row r="21" spans="1:6" ht="15.75">
      <c r="A21" s="195"/>
      <c r="B21" s="200" t="s">
        <v>953</v>
      </c>
      <c r="C21" s="201">
        <f t="shared" si="0"/>
        <v>9667</v>
      </c>
      <c r="D21" s="201">
        <f t="shared" si="0"/>
        <v>22033</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Input!$BK$7</f>
        <v>0</v>
      </c>
      <c r="D24" s="188">
        <f>Input!$BL$7</f>
        <v>0</v>
      </c>
      <c r="E24" s="188">
        <f>Input!$BM$7</f>
        <v>0</v>
      </c>
      <c r="F24" s="189">
        <f>Input!$BN$7</f>
        <v>0</v>
      </c>
    </row>
    <row r="25" spans="1:6" ht="31.5">
      <c r="A25" s="195" t="s">
        <v>957</v>
      </c>
      <c r="B25" s="196" t="s">
        <v>958</v>
      </c>
      <c r="C25" s="187">
        <f>Input!$BO$7</f>
        <v>0</v>
      </c>
      <c r="D25" s="188">
        <f>Input!$BP$7</f>
        <v>0</v>
      </c>
      <c r="E25" s="188">
        <f>Input!$BQ$7</f>
        <v>0</v>
      </c>
      <c r="F25" s="189">
        <f>Input!$BR$7</f>
        <v>0</v>
      </c>
    </row>
    <row r="26" spans="1:6" ht="47.25">
      <c r="A26" s="195" t="s">
        <v>959</v>
      </c>
      <c r="B26" s="208" t="s">
        <v>960</v>
      </c>
      <c r="C26" s="187">
        <f>Input!$BS$7</f>
        <v>0</v>
      </c>
      <c r="D26" s="188">
        <f>Input!$BT$7</f>
        <v>0</v>
      </c>
      <c r="E26" s="188">
        <f>Input!$BU$7</f>
        <v>0</v>
      </c>
      <c r="F26" s="189">
        <f>Input!$BV$7</f>
        <v>0</v>
      </c>
    </row>
    <row r="27" spans="1:6" ht="31.5">
      <c r="A27" s="195" t="s">
        <v>961</v>
      </c>
      <c r="B27" s="196" t="s">
        <v>962</v>
      </c>
      <c r="C27" s="187">
        <f>Input!$BW$7</f>
        <v>0</v>
      </c>
      <c r="D27" s="188">
        <f>Input!$BX$7</f>
        <v>0</v>
      </c>
      <c r="E27" s="188">
        <f>Input!$BY$7</f>
        <v>0</v>
      </c>
      <c r="F27" s="189">
        <f>Input!$BZ$7</f>
        <v>0</v>
      </c>
    </row>
    <row r="28" spans="1:6" ht="31.5">
      <c r="A28" s="209" t="s">
        <v>963</v>
      </c>
      <c r="B28" s="210" t="s">
        <v>964</v>
      </c>
      <c r="C28" s="187">
        <f>Input!$CA$7</f>
        <v>0</v>
      </c>
      <c r="D28" s="188">
        <f>Input!$CB$7</f>
        <v>5861674</v>
      </c>
      <c r="E28" s="188">
        <f>Input!$CC$7</f>
        <v>0</v>
      </c>
      <c r="F28" s="189">
        <f>Input!$CD$7</f>
        <v>0</v>
      </c>
    </row>
    <row r="29" spans="1:6" ht="15.75">
      <c r="A29" s="211"/>
      <c r="B29" s="212" t="s">
        <v>965</v>
      </c>
      <c r="C29" s="213">
        <f>SUM(C24:C28)</f>
        <v>0</v>
      </c>
      <c r="D29" s="213">
        <f t="shared" ref="D29:E29" si="1">SUM(D24:D28)</f>
        <v>5861674</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Input!$CE$7</f>
        <v>0</v>
      </c>
      <c r="D32" s="188">
        <f>Input!$CF$7</f>
        <v>2156648</v>
      </c>
      <c r="E32" s="188">
        <f>Input!$CG$7</f>
        <v>0</v>
      </c>
      <c r="F32" s="189">
        <f>Input!$CH$7</f>
        <v>0</v>
      </c>
    </row>
    <row r="33" spans="1:6" ht="15.75">
      <c r="A33" s="195" t="s">
        <v>969</v>
      </c>
      <c r="B33" s="196" t="s">
        <v>1216</v>
      </c>
      <c r="C33" s="187">
        <f>Input!$CI$7</f>
        <v>0</v>
      </c>
      <c r="D33" s="188">
        <f>Input!$CJ$7</f>
        <v>0</v>
      </c>
      <c r="E33" s="188">
        <f>Input!$CK$7</f>
        <v>0</v>
      </c>
      <c r="F33" s="189">
        <f>Input!$CL$7</f>
        <v>0</v>
      </c>
    </row>
    <row r="34" spans="1:6" ht="31.5">
      <c r="A34" s="195" t="s">
        <v>970</v>
      </c>
      <c r="B34" s="196" t="s">
        <v>971</v>
      </c>
      <c r="C34" s="187">
        <f>Input!$CM$7</f>
        <v>0</v>
      </c>
      <c r="D34" s="188">
        <f>Input!$CN$7</f>
        <v>0</v>
      </c>
      <c r="E34" s="188">
        <f>Input!$CO$7</f>
        <v>0</v>
      </c>
      <c r="F34" s="189">
        <f>Input!$CP$7</f>
        <v>0</v>
      </c>
    </row>
    <row r="35" spans="1:6" ht="31.5">
      <c r="A35" s="211" t="s">
        <v>972</v>
      </c>
      <c r="B35" s="196" t="s">
        <v>973</v>
      </c>
      <c r="C35" s="187">
        <f>Input!$CQ$7</f>
        <v>0</v>
      </c>
      <c r="D35" s="188">
        <f>Input!$CR$7</f>
        <v>0</v>
      </c>
      <c r="E35" s="188">
        <f>Input!$CS$7</f>
        <v>0</v>
      </c>
      <c r="F35" s="189">
        <f>Input!$CT$7</f>
        <v>0</v>
      </c>
    </row>
    <row r="36" spans="1:6" ht="15.75">
      <c r="A36" s="211"/>
      <c r="B36" s="212" t="s">
        <v>965</v>
      </c>
      <c r="C36" s="213">
        <f>SUM(C32:C35)</f>
        <v>0</v>
      </c>
      <c r="D36" s="213">
        <f t="shared" ref="D36:E36" si="2">SUM(D32:D35)</f>
        <v>2156648</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Input!$CU$7</f>
        <v>0</v>
      </c>
      <c r="D39" s="188">
        <f>Input!$CV$7</f>
        <v>214790</v>
      </c>
      <c r="E39" s="188">
        <f>Input!$CW$7</f>
        <v>0</v>
      </c>
      <c r="F39" s="189" t="str">
        <f>Input!$CX$7</f>
        <v>Lost revenue in the Divison of Diversity and Community Engagement, for student support services</v>
      </c>
    </row>
    <row r="40" spans="1:6" ht="47.25">
      <c r="A40" s="195" t="s">
        <v>977</v>
      </c>
      <c r="B40" s="196" t="s">
        <v>978</v>
      </c>
      <c r="C40" s="187">
        <f>Input!$CY$7</f>
        <v>0</v>
      </c>
      <c r="D40" s="188">
        <f>Input!$CZ$7</f>
        <v>8303314</v>
      </c>
      <c r="E40" s="188">
        <f>Input!$DA$7</f>
        <v>0</v>
      </c>
      <c r="F40" s="189" t="str">
        <f>Input!$DB$7</f>
        <v>$2.9 million for Center for Child Development lost revenue.  $5.4 million for Texas Performing Arts SVOG.</v>
      </c>
    </row>
    <row r="41" spans="1:6" ht="15.75">
      <c r="A41" s="209" t="s">
        <v>979</v>
      </c>
      <c r="B41" s="210" t="s">
        <v>980</v>
      </c>
      <c r="C41" s="187">
        <f>Input!$DC$7</f>
        <v>0</v>
      </c>
      <c r="D41" s="188">
        <f>Input!$DD$7</f>
        <v>0</v>
      </c>
      <c r="E41" s="188">
        <f>Input!$DE$7</f>
        <v>0</v>
      </c>
      <c r="F41" s="189">
        <f>Input!$DF$7</f>
        <v>0</v>
      </c>
    </row>
    <row r="42" spans="1:6" ht="15.75">
      <c r="A42" s="211"/>
      <c r="B42" s="212" t="s">
        <v>965</v>
      </c>
      <c r="C42" s="213">
        <f>SUM(C39:C41)</f>
        <v>0</v>
      </c>
      <c r="D42" s="213">
        <f t="shared" ref="D42:E42" si="3">SUM(D39:D41)</f>
        <v>8518104</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Input!$DG$7</f>
        <v>0</v>
      </c>
      <c r="D45" s="188">
        <f>Input!$DH$7</f>
        <v>181503</v>
      </c>
      <c r="E45" s="188">
        <f>Input!$DI$7</f>
        <v>0</v>
      </c>
      <c r="F45" s="189">
        <f>Input!$DJ$7</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Input!$DK$7</f>
        <v>0</v>
      </c>
      <c r="D48" s="188">
        <f>Input!$DL$7</f>
        <v>0</v>
      </c>
      <c r="E48" s="188">
        <f>Input!$DM$7</f>
        <v>0</v>
      </c>
      <c r="F48" s="189">
        <f>Input!$DN$7</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Input!$DO$7</f>
        <v>0</v>
      </c>
      <c r="D52" s="188">
        <f>Input!$DP$7</f>
        <v>0</v>
      </c>
      <c r="E52" s="188">
        <f>Input!$DQ$7</f>
        <v>0</v>
      </c>
      <c r="F52" s="189">
        <f>Input!$DR$7</f>
        <v>0</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Input!$DS$7</f>
        <v>0</v>
      </c>
      <c r="D55" s="188">
        <f>Input!$DT$7</f>
        <v>1984062</v>
      </c>
      <c r="E55" s="188">
        <f>Input!$DU$7</f>
        <v>0</v>
      </c>
      <c r="F55" s="189">
        <f>Input!$DV$7</f>
        <v>0</v>
      </c>
    </row>
    <row r="56" spans="1:6" ht="15.75">
      <c r="A56" s="308" t="s">
        <v>986</v>
      </c>
      <c r="B56" s="191" t="s">
        <v>990</v>
      </c>
      <c r="C56" s="192">
        <f>Input!$DW$7</f>
        <v>0</v>
      </c>
      <c r="D56" s="192">
        <f>Input!$DX$7</f>
        <v>1492</v>
      </c>
      <c r="E56" s="193"/>
      <c r="F56" s="194" t="str">
        <f>Input!$DY$7</f>
        <v>Unduplicated</v>
      </c>
    </row>
    <row r="57" spans="1:6" ht="31.5">
      <c r="A57" s="305" t="s">
        <v>1213</v>
      </c>
      <c r="B57" s="210" t="s">
        <v>991</v>
      </c>
      <c r="C57" s="187">
        <f>Input!$DZ$7</f>
        <v>0</v>
      </c>
      <c r="D57" s="188">
        <f>Input!$EA$7</f>
        <v>1503451</v>
      </c>
      <c r="E57" s="188">
        <f>Input!$EB$7</f>
        <v>0</v>
      </c>
      <c r="F57" s="189">
        <f>Input!$EC$7</f>
        <v>0</v>
      </c>
    </row>
    <row r="58" spans="1:6" ht="15.75">
      <c r="A58" s="308" t="s">
        <v>1213</v>
      </c>
      <c r="B58" s="191" t="s">
        <v>990</v>
      </c>
      <c r="C58" s="192">
        <f>Input!$ED$7</f>
        <v>0</v>
      </c>
      <c r="D58" s="192">
        <f>Input!$EE$7</f>
        <v>3198</v>
      </c>
      <c r="E58" s="193"/>
      <c r="F58" s="194" t="str">
        <f>Input!$EF$7</f>
        <v>Unduplicated</v>
      </c>
    </row>
    <row r="59" spans="1:6" ht="31.5">
      <c r="A59" s="305" t="s">
        <v>1214</v>
      </c>
      <c r="B59" s="210" t="s">
        <v>992</v>
      </c>
      <c r="C59" s="187">
        <f>Input!$EG$7</f>
        <v>0</v>
      </c>
      <c r="D59" s="188">
        <f>Input!$EH$7</f>
        <v>0</v>
      </c>
      <c r="E59" s="188">
        <f>Input!$EI$7</f>
        <v>0</v>
      </c>
      <c r="F59" s="189">
        <f>Input!$EJ$7</f>
        <v>0</v>
      </c>
    </row>
    <row r="60" spans="1:6" ht="15.75">
      <c r="A60" s="308" t="s">
        <v>1214</v>
      </c>
      <c r="B60" s="191" t="s">
        <v>990</v>
      </c>
      <c r="C60" s="192">
        <f>Input!$EK$7</f>
        <v>0</v>
      </c>
      <c r="D60" s="192">
        <f>Input!$EL$7</f>
        <v>0</v>
      </c>
      <c r="E60" s="193"/>
      <c r="F60" s="194">
        <f>Input!$EM$7</f>
        <v>0</v>
      </c>
    </row>
    <row r="61" spans="1:6" ht="15.75">
      <c r="A61" s="305"/>
      <c r="B61" s="197" t="s">
        <v>952</v>
      </c>
      <c r="C61" s="198">
        <f>C59+C57+C55</f>
        <v>0</v>
      </c>
      <c r="D61" s="198">
        <f t="shared" ref="D61:E62" si="4">D59+D57+D55</f>
        <v>3487513</v>
      </c>
      <c r="E61" s="198">
        <f t="shared" si="4"/>
        <v>0</v>
      </c>
      <c r="F61" s="189"/>
    </row>
    <row r="62" spans="1:6" ht="15.75">
      <c r="A62" s="308"/>
      <c r="B62" s="191" t="s">
        <v>953</v>
      </c>
      <c r="C62" s="219">
        <f>C60+C58+C56</f>
        <v>0</v>
      </c>
      <c r="D62" s="219">
        <f t="shared" si="4"/>
        <v>4690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Input!$EN$7</f>
        <v>0</v>
      </c>
      <c r="D65" s="187">
        <f>Input!$EO$7</f>
        <v>94562</v>
      </c>
      <c r="E65" s="187">
        <f>Input!$EP$7</f>
        <v>0</v>
      </c>
      <c r="F65" s="189">
        <f>Input!$EQ$7</f>
        <v>0</v>
      </c>
    </row>
    <row r="66" spans="1:6" ht="15.75">
      <c r="A66" s="202"/>
      <c r="B66" s="215"/>
      <c r="C66" s="220"/>
      <c r="D66" s="221"/>
      <c r="E66" s="222"/>
      <c r="F66" s="199"/>
    </row>
    <row r="67" spans="1:6" ht="15.75">
      <c r="A67" s="195"/>
      <c r="B67" s="223" t="s">
        <v>995</v>
      </c>
      <c r="C67" s="224">
        <f>C65+C61+C52+C49+C45+C42+C36+C29+C20</f>
        <v>14117339</v>
      </c>
      <c r="D67" s="224">
        <f t="shared" ref="D67:E67" si="5">D65+D61+D52+D49+D45+D42+D36+D29+D20</f>
        <v>36865482</v>
      </c>
      <c r="E67" s="224">
        <f t="shared" si="5"/>
        <v>0</v>
      </c>
      <c r="F67" s="225"/>
    </row>
    <row r="68" spans="1:6" ht="15.75">
      <c r="A68" s="195"/>
      <c r="B68" s="223" t="s">
        <v>996</v>
      </c>
      <c r="C68" s="224">
        <f>C62+C21</f>
        <v>9667</v>
      </c>
      <c r="D68" s="224">
        <f>D62+D21</f>
        <v>26723</v>
      </c>
      <c r="E68" s="224"/>
      <c r="F68" s="225"/>
    </row>
    <row r="69" spans="1:6" ht="15.75">
      <c r="A69" s="226"/>
      <c r="B69" s="227"/>
      <c r="C69" s="228"/>
      <c r="D69" s="228"/>
      <c r="E69" s="228"/>
      <c r="F69" s="206"/>
    </row>
    <row r="70" spans="1:6" s="205" customFormat="1" ht="15.75">
      <c r="B70" s="229" t="s">
        <v>997</v>
      </c>
      <c r="C70" s="230">
        <f>'AUS1 Fed'!D97</f>
        <v>14117339</v>
      </c>
      <c r="D70" s="231">
        <f>'AUS1 Fed'!F97</f>
        <v>36865482</v>
      </c>
      <c r="E70" s="231">
        <f>'AUS1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14117339</v>
      </c>
      <c r="D76" s="235">
        <f>SUM(D6,D8,D10,D12,D14,D16,D18,)+SUM(D24:D28)+SUM(D32:D35)+SUM(D39:D41)+D45+D48+D52+SUM(D55,D57,D59)+D65</f>
        <v>36865482</v>
      </c>
      <c r="E76" s="235">
        <f>SUM(E6,E8,E10,E12,E14,E16,E18,)+SUM(E24:E28)+SUM(E32:E35)+SUM(E39:E41)+E45+E48+E52+SUM(E55,E57,E59)+E65</f>
        <v>0</v>
      </c>
      <c r="F76" s="206"/>
    </row>
    <row r="77" spans="1:6" s="205" customFormat="1" ht="15.75">
      <c r="B77" s="232" t="s">
        <v>1001</v>
      </c>
      <c r="C77" s="236">
        <f>SUM(C7,C9,C11,C13,C15,C17,C19)+SUM(C56,C58,C60)</f>
        <v>9667</v>
      </c>
      <c r="D77" s="236">
        <f>SUM(D7,D9,D11,D13,D15,D17,D19)+SUM(D56,D58,D60)</f>
        <v>26723</v>
      </c>
      <c r="E77" s="217"/>
      <c r="F77" s="206"/>
    </row>
    <row r="78" spans="1:6" s="205" customFormat="1" ht="15.75">
      <c r="B78" s="232"/>
      <c r="C78" s="235">
        <f>SUM(C76:C77)</f>
        <v>14127006</v>
      </c>
      <c r="D78" s="235">
        <f>SUM(D76:D77)</f>
        <v>36892205</v>
      </c>
      <c r="E78" s="235">
        <f>SUM(E76:E77)</f>
        <v>0</v>
      </c>
      <c r="F78" s="206"/>
    </row>
    <row r="79" spans="1:6" s="205" customFormat="1" ht="15.75">
      <c r="B79" s="232"/>
      <c r="C79" s="204"/>
      <c r="F79" s="206"/>
    </row>
    <row r="80" spans="1:6" s="205" customFormat="1" ht="15.75">
      <c r="B80" s="232"/>
      <c r="C80" s="204"/>
      <c r="D80" s="237">
        <f>D78+C78+E78</f>
        <v>51019211</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701" priority="8">
      <formula>$C$71&lt;&gt;0</formula>
    </cfRule>
  </conditionalFormatting>
  <conditionalFormatting sqref="F2">
    <cfRule type="expression" dxfId="700" priority="7">
      <formula>OR($C$71&lt;&gt;0,$D$71&lt;&gt;0,$E$71&lt;&gt;0)</formula>
    </cfRule>
  </conditionalFormatting>
  <conditionalFormatting sqref="D71">
    <cfRule type="expression" dxfId="699" priority="6">
      <formula>$D$71&lt;&gt;0</formula>
    </cfRule>
  </conditionalFormatting>
  <conditionalFormatting sqref="E71">
    <cfRule type="expression" dxfId="698" priority="5">
      <formula>$E$71&lt;&gt;0</formula>
    </cfRule>
  </conditionalFormatting>
  <conditionalFormatting sqref="F1">
    <cfRule type="expression" dxfId="697" priority="4">
      <formula>OR($C$73&lt;&gt;"",$D$73&lt;&gt;"",$E$73&lt;&gt;"")</formula>
    </cfRule>
  </conditionalFormatting>
  <conditionalFormatting sqref="C73">
    <cfRule type="expression" dxfId="696" priority="3">
      <formula>$C$73&lt;&gt;""</formula>
    </cfRule>
  </conditionalFormatting>
  <conditionalFormatting sqref="D73">
    <cfRule type="expression" dxfId="695" priority="2">
      <formula>$D$73&lt;&gt;""</formula>
    </cfRule>
  </conditionalFormatting>
  <conditionalFormatting sqref="E73">
    <cfRule type="expression" dxfId="694" priority="1">
      <formula>$E$73&lt;&gt;""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58D8B-6F3E-4CFD-BC34-886B93F2D6BF}">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Input!$B$34</f>
        <v>Texas Tech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Input!$N$34</f>
        <v>13331049</v>
      </c>
      <c r="D6" s="188">
        <f>Input!$O$34</f>
        <v>12284716</v>
      </c>
      <c r="E6" s="188">
        <f>Input!$P$34</f>
        <v>0</v>
      </c>
      <c r="F6" s="189">
        <f>Input!$Q$34</f>
        <v>0</v>
      </c>
    </row>
    <row r="7" spans="1:6" ht="15.75">
      <c r="A7" s="190" t="s">
        <v>936</v>
      </c>
      <c r="B7" s="191" t="s">
        <v>938</v>
      </c>
      <c r="C7" s="192">
        <f>Input!$R$34</f>
        <v>14716</v>
      </c>
      <c r="D7" s="192">
        <f>Input!$S$34</f>
        <v>18166</v>
      </c>
      <c r="E7" s="193"/>
      <c r="F7" s="194" t="str">
        <f>Input!$T$34</f>
        <v>Duplicated</v>
      </c>
    </row>
    <row r="8" spans="1:6" ht="15.75">
      <c r="A8" s="195" t="s">
        <v>940</v>
      </c>
      <c r="B8" s="196" t="s">
        <v>941</v>
      </c>
      <c r="C8" s="187">
        <f>Input!$U$34</f>
        <v>12109149</v>
      </c>
      <c r="D8" s="188">
        <f>Input!$V$34</f>
        <v>2421202</v>
      </c>
      <c r="E8" s="188">
        <f>Input!$W$34</f>
        <v>0</v>
      </c>
      <c r="F8" s="189" t="str">
        <f>Input!$X$34</f>
        <v>Housing refunds, hospitality credits, fee credits</v>
      </c>
    </row>
    <row r="9" spans="1:6" ht="15.75">
      <c r="A9" s="190" t="s">
        <v>940</v>
      </c>
      <c r="B9" s="191" t="s">
        <v>938</v>
      </c>
      <c r="C9" s="192">
        <f>Input!$Y$34</f>
        <v>20940</v>
      </c>
      <c r="D9" s="192">
        <f>Input!$Z$34</f>
        <v>36953</v>
      </c>
      <c r="E9" s="193"/>
      <c r="F9" s="194" t="str">
        <f>Input!$AA$34</f>
        <v>Duplicated</v>
      </c>
    </row>
    <row r="10" spans="1:6" ht="15.75">
      <c r="A10" s="195" t="s">
        <v>942</v>
      </c>
      <c r="B10" s="196" t="s">
        <v>943</v>
      </c>
      <c r="C10" s="187">
        <f>Input!$AB$34</f>
        <v>0</v>
      </c>
      <c r="D10" s="188">
        <f>Input!$AC$34</f>
        <v>0</v>
      </c>
      <c r="E10" s="188">
        <f>Input!$AD$34</f>
        <v>0</v>
      </c>
      <c r="F10" s="189">
        <f>Input!$AE$34</f>
        <v>0</v>
      </c>
    </row>
    <row r="11" spans="1:6" ht="15.75">
      <c r="A11" s="190" t="s">
        <v>942</v>
      </c>
      <c r="B11" s="191" t="s">
        <v>938</v>
      </c>
      <c r="C11" s="192">
        <f>Input!$AF$34</f>
        <v>0</v>
      </c>
      <c r="D11" s="192">
        <f>Input!$AG$34</f>
        <v>0</v>
      </c>
      <c r="E11" s="193"/>
      <c r="F11" s="194">
        <f>Input!$AH$34</f>
        <v>0</v>
      </c>
    </row>
    <row r="12" spans="1:6" ht="31.5">
      <c r="A12" s="195" t="s">
        <v>944</v>
      </c>
      <c r="B12" s="196" t="s">
        <v>945</v>
      </c>
      <c r="C12" s="187">
        <f>Input!$AI$34</f>
        <v>149100</v>
      </c>
      <c r="D12" s="188">
        <f>Input!$AJ$34</f>
        <v>0</v>
      </c>
      <c r="E12" s="188">
        <f>Input!$AK$34</f>
        <v>0</v>
      </c>
      <c r="F12" s="189" t="str">
        <f>Input!$AL$34</f>
        <v>Laptops for students</v>
      </c>
    </row>
    <row r="13" spans="1:6" ht="15.75">
      <c r="A13" s="190" t="s">
        <v>944</v>
      </c>
      <c r="B13" s="191" t="s">
        <v>938</v>
      </c>
      <c r="C13" s="192">
        <f>Input!$AM$34</f>
        <v>375</v>
      </c>
      <c r="D13" s="192">
        <f>Input!$AN$34</f>
        <v>0</v>
      </c>
      <c r="E13" s="193"/>
      <c r="F13" s="194" t="str">
        <f>Input!$AO$34</f>
        <v>Duplicated</v>
      </c>
    </row>
    <row r="14" spans="1:6" ht="31.5">
      <c r="A14" s="195" t="s">
        <v>946</v>
      </c>
      <c r="B14" s="196" t="s">
        <v>947</v>
      </c>
      <c r="C14" s="187">
        <f>Input!$AP$34</f>
        <v>0</v>
      </c>
      <c r="D14" s="188">
        <f>Input!$AQ$34</f>
        <v>0</v>
      </c>
      <c r="E14" s="188">
        <f>Input!$AR$34</f>
        <v>0</v>
      </c>
      <c r="F14" s="189">
        <f>Input!$AS$34</f>
        <v>0</v>
      </c>
    </row>
    <row r="15" spans="1:6" ht="15.75">
      <c r="A15" s="190" t="s">
        <v>946</v>
      </c>
      <c r="B15" s="191" t="s">
        <v>938</v>
      </c>
      <c r="C15" s="192">
        <f>Input!$AT$34</f>
        <v>0</v>
      </c>
      <c r="D15" s="192">
        <f>Input!$AU$34</f>
        <v>0</v>
      </c>
      <c r="E15" s="193"/>
      <c r="F15" s="194">
        <f>Input!$AV$34</f>
        <v>0</v>
      </c>
    </row>
    <row r="16" spans="1:6" ht="63">
      <c r="A16" s="195" t="s">
        <v>948</v>
      </c>
      <c r="B16" s="196" t="s">
        <v>949</v>
      </c>
      <c r="C16" s="187">
        <f>Input!$AW$34</f>
        <v>238146</v>
      </c>
      <c r="D16" s="188">
        <f>Input!$AX$34</f>
        <v>3625432</v>
      </c>
      <c r="E16" s="188">
        <f>Input!$AY$34</f>
        <v>0</v>
      </c>
      <c r="F16" s="189" t="str">
        <f>Input!$AZ$34</f>
        <v>Off-campus housing for student quarantines</v>
      </c>
    </row>
    <row r="17" spans="1:6" ht="15.75">
      <c r="A17" s="190" t="s">
        <v>948</v>
      </c>
      <c r="B17" s="191" t="s">
        <v>938</v>
      </c>
      <c r="C17" s="192">
        <f>Input!$BA$34</f>
        <v>0</v>
      </c>
      <c r="D17" s="192">
        <f>Input!$BB$34</f>
        <v>996</v>
      </c>
      <c r="E17" s="193"/>
      <c r="F17" s="194" t="str">
        <f>Input!$BC$34</f>
        <v>Duplicated</v>
      </c>
    </row>
    <row r="18" spans="1:6" ht="15.75">
      <c r="A18" s="195" t="s">
        <v>950</v>
      </c>
      <c r="B18" s="196" t="s">
        <v>951</v>
      </c>
      <c r="C18" s="187">
        <f>Input!$BD$34</f>
        <v>0</v>
      </c>
      <c r="D18" s="188">
        <f>Input!$BE$34</f>
        <v>0</v>
      </c>
      <c r="E18" s="188">
        <f>Input!$BF$34</f>
        <v>0</v>
      </c>
      <c r="F18" s="189">
        <f>Input!$BG$34</f>
        <v>0</v>
      </c>
    </row>
    <row r="19" spans="1:6" ht="15.75">
      <c r="A19" s="190" t="s">
        <v>950</v>
      </c>
      <c r="B19" s="191" t="s">
        <v>938</v>
      </c>
      <c r="C19" s="192">
        <f>Input!$BH$34</f>
        <v>0</v>
      </c>
      <c r="D19" s="192">
        <f>Input!$BI$34</f>
        <v>0</v>
      </c>
      <c r="E19" s="193"/>
      <c r="F19" s="194">
        <f>Input!$BJ$34</f>
        <v>0</v>
      </c>
    </row>
    <row r="20" spans="1:6" ht="15.75">
      <c r="A20" s="195"/>
      <c r="B20" s="197" t="s">
        <v>952</v>
      </c>
      <c r="C20" s="198">
        <f t="shared" ref="C20:E21" si="0">C18+C16+C14+C12+C10+C8+C6</f>
        <v>25827444</v>
      </c>
      <c r="D20" s="198">
        <f t="shared" si="0"/>
        <v>18331350</v>
      </c>
      <c r="E20" s="198">
        <f t="shared" si="0"/>
        <v>0</v>
      </c>
      <c r="F20" s="199"/>
    </row>
    <row r="21" spans="1:6" ht="15.75">
      <c r="A21" s="195"/>
      <c r="B21" s="200" t="s">
        <v>953</v>
      </c>
      <c r="C21" s="201">
        <f t="shared" si="0"/>
        <v>36031</v>
      </c>
      <c r="D21" s="201">
        <f t="shared" si="0"/>
        <v>56115</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Input!$BK$34</f>
        <v>0</v>
      </c>
      <c r="D24" s="188">
        <f>Input!$BL$34</f>
        <v>0</v>
      </c>
      <c r="E24" s="188">
        <f>Input!$BM$34</f>
        <v>0</v>
      </c>
      <c r="F24" s="189">
        <f>Input!$BN$34</f>
        <v>0</v>
      </c>
    </row>
    <row r="25" spans="1:6" ht="31.5">
      <c r="A25" s="195" t="s">
        <v>957</v>
      </c>
      <c r="B25" s="196" t="s">
        <v>958</v>
      </c>
      <c r="C25" s="187">
        <f>Input!$BO$34</f>
        <v>0</v>
      </c>
      <c r="D25" s="188">
        <f>Input!$BP$34</f>
        <v>0</v>
      </c>
      <c r="E25" s="188">
        <f>Input!$BQ$34</f>
        <v>0</v>
      </c>
      <c r="F25" s="189">
        <f>Input!$BR$34</f>
        <v>0</v>
      </c>
    </row>
    <row r="26" spans="1:6" ht="47.25">
      <c r="A26" s="195" t="s">
        <v>959</v>
      </c>
      <c r="B26" s="208" t="s">
        <v>960</v>
      </c>
      <c r="C26" s="187">
        <f>Input!$BS$34</f>
        <v>0</v>
      </c>
      <c r="D26" s="188">
        <f>Input!$BT$34</f>
        <v>0</v>
      </c>
      <c r="E26" s="188">
        <f>Input!$BU$34</f>
        <v>0</v>
      </c>
      <c r="F26" s="189">
        <f>Input!$BV$34</f>
        <v>0</v>
      </c>
    </row>
    <row r="27" spans="1:6" ht="31.5">
      <c r="A27" s="195" t="s">
        <v>961</v>
      </c>
      <c r="B27" s="196" t="s">
        <v>962</v>
      </c>
      <c r="C27" s="187">
        <f>Input!$BW$34</f>
        <v>0</v>
      </c>
      <c r="D27" s="188">
        <f>Input!$BX$34</f>
        <v>0</v>
      </c>
      <c r="E27" s="188">
        <f>Input!$BY$34</f>
        <v>0</v>
      </c>
      <c r="F27" s="189">
        <f>Input!$BZ$34</f>
        <v>0</v>
      </c>
    </row>
    <row r="28" spans="1:6" ht="31.5">
      <c r="A28" s="209" t="s">
        <v>963</v>
      </c>
      <c r="B28" s="210" t="s">
        <v>964</v>
      </c>
      <c r="C28" s="187">
        <f>Input!$CA$34</f>
        <v>238485</v>
      </c>
      <c r="D28" s="188">
        <f>Input!$CB$34</f>
        <v>409978</v>
      </c>
      <c r="E28" s="188">
        <f>Input!$CC$34</f>
        <v>0</v>
      </c>
      <c r="F28" s="189" t="str">
        <f>Input!$CD$34</f>
        <v>Devices, wi-fi expansion</v>
      </c>
    </row>
    <row r="29" spans="1:6" ht="15.75">
      <c r="A29" s="211"/>
      <c r="B29" s="212" t="s">
        <v>965</v>
      </c>
      <c r="C29" s="213">
        <f>SUM(C24:C28)</f>
        <v>238485</v>
      </c>
      <c r="D29" s="213">
        <f t="shared" ref="D29:E29" si="1">SUM(D24:D28)</f>
        <v>409978</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Input!$CE$34</f>
        <v>0</v>
      </c>
      <c r="D32" s="188">
        <f>Input!$CF$34</f>
        <v>83227</v>
      </c>
      <c r="E32" s="188">
        <f>Input!$CG$34</f>
        <v>0</v>
      </c>
      <c r="F32" s="189" t="str">
        <f>Input!$CH$34</f>
        <v>Departmental cleaning supplies</v>
      </c>
    </row>
    <row r="33" spans="1:6" ht="15.75">
      <c r="A33" s="195" t="s">
        <v>969</v>
      </c>
      <c r="B33" s="196" t="s">
        <v>1216</v>
      </c>
      <c r="C33" s="187">
        <f>Input!$CI$34</f>
        <v>0</v>
      </c>
      <c r="D33" s="188">
        <f>Input!$CJ$34</f>
        <v>1598816</v>
      </c>
      <c r="E33" s="188">
        <f>Input!$CK$34</f>
        <v>0</v>
      </c>
      <c r="F33" s="189" t="str">
        <f>Input!$CL$34</f>
        <v>Central PPE purchases</v>
      </c>
    </row>
    <row r="34" spans="1:6" ht="31.5">
      <c r="A34" s="195" t="s">
        <v>970</v>
      </c>
      <c r="B34" s="196" t="s">
        <v>971</v>
      </c>
      <c r="C34" s="187">
        <f>Input!$CM$34</f>
        <v>0</v>
      </c>
      <c r="D34" s="188">
        <f>Input!$CN$34</f>
        <v>271530</v>
      </c>
      <c r="E34" s="188">
        <f>Input!$CO$34</f>
        <v>0</v>
      </c>
      <c r="F34" s="189" t="str">
        <f>Input!$CP$34</f>
        <v>Outdoor space reconfiguration</v>
      </c>
    </row>
    <row r="35" spans="1:6" ht="31.5">
      <c r="A35" s="211" t="s">
        <v>972</v>
      </c>
      <c r="B35" s="196" t="s">
        <v>973</v>
      </c>
      <c r="C35" s="187">
        <f>Input!$CQ$34</f>
        <v>0</v>
      </c>
      <c r="D35" s="188">
        <f>Input!$CR$34</f>
        <v>160561</v>
      </c>
      <c r="E35" s="188">
        <f>Input!$CS$34</f>
        <v>0</v>
      </c>
      <c r="F35" s="189" t="str">
        <f>Input!$CT$34</f>
        <v>Meals for quarantined students</v>
      </c>
    </row>
    <row r="36" spans="1:6" ht="15.75">
      <c r="A36" s="211"/>
      <c r="B36" s="212" t="s">
        <v>965</v>
      </c>
      <c r="C36" s="213">
        <f>SUM(C32:C35)</f>
        <v>0</v>
      </c>
      <c r="D36" s="213">
        <f t="shared" ref="D36:E36" si="2">SUM(D32:D35)</f>
        <v>2114134</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Input!$CU$34</f>
        <v>956224</v>
      </c>
      <c r="D39" s="188">
        <f>Input!$CV$34</f>
        <v>5732853</v>
      </c>
      <c r="E39" s="188">
        <f>Input!$CW$34</f>
        <v>0</v>
      </c>
      <c r="F39" s="189" t="str">
        <f>Input!$CX$34</f>
        <v>Student fee lost revenue</v>
      </c>
    </row>
    <row r="40" spans="1:6" ht="47.25">
      <c r="A40" s="195" t="s">
        <v>977</v>
      </c>
      <c r="B40" s="196" t="s">
        <v>978</v>
      </c>
      <c r="C40" s="187">
        <f>Input!$CY$34</f>
        <v>0</v>
      </c>
      <c r="D40" s="188">
        <f>Input!$CZ$34</f>
        <v>11181079</v>
      </c>
      <c r="E40" s="188">
        <f>Input!$DA$34</f>
        <v>0</v>
      </c>
      <c r="F40" s="189" t="str">
        <f>Input!$DB$34</f>
        <v>Lost revenue from housing, hospitality, orientation, Study Abroad</v>
      </c>
    </row>
    <row r="41" spans="1:6" ht="15.75">
      <c r="A41" s="209" t="s">
        <v>979</v>
      </c>
      <c r="B41" s="210" t="s">
        <v>980</v>
      </c>
      <c r="C41" s="187">
        <f>Input!$DC$34</f>
        <v>0</v>
      </c>
      <c r="D41" s="188">
        <f>Input!$DD$34</f>
        <v>0</v>
      </c>
      <c r="E41" s="188">
        <f>Input!$DE$34</f>
        <v>0</v>
      </c>
      <c r="F41" s="189">
        <f>Input!$DF$34</f>
        <v>0</v>
      </c>
    </row>
    <row r="42" spans="1:6" ht="15.75">
      <c r="A42" s="211"/>
      <c r="B42" s="212" t="s">
        <v>965</v>
      </c>
      <c r="C42" s="213">
        <f>SUM(C39:C41)</f>
        <v>956224</v>
      </c>
      <c r="D42" s="213">
        <f t="shared" ref="D42:E42" si="3">SUM(D39:D41)</f>
        <v>16913932</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Input!$DG$34</f>
        <v>22632</v>
      </c>
      <c r="D45" s="188">
        <f>Input!$DH$34</f>
        <v>2229873</v>
      </c>
      <c r="E45" s="188">
        <f>Input!$DI$34</f>
        <v>0</v>
      </c>
      <c r="F45" s="189" t="str">
        <f>Input!$DJ$34</f>
        <v>COVID testing lab expenses; supply chain research</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Input!$DK$34</f>
        <v>0</v>
      </c>
      <c r="D48" s="188">
        <f>Input!$DL$34</f>
        <v>0</v>
      </c>
      <c r="E48" s="188">
        <f>Input!$DM$34</f>
        <v>0</v>
      </c>
      <c r="F48" s="189">
        <f>Input!$DN$34</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Input!$DO$34</f>
        <v>173139</v>
      </c>
      <c r="D52" s="188">
        <f>Input!$DP$34</f>
        <v>20875072</v>
      </c>
      <c r="E52" s="188">
        <f>Input!$DQ$34</f>
        <v>0</v>
      </c>
      <c r="F52" s="189" t="str">
        <f>Input!$DR$34</f>
        <v>Lost revenue from state appropriation reduction, indirect cost recovery, student COVID testing, small business development &amp; child care grants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Input!$DS$34</f>
        <v>0</v>
      </c>
      <c r="D55" s="188">
        <f>Input!$DT$34</f>
        <v>1571204</v>
      </c>
      <c r="E55" s="188">
        <f>Input!$DU$34</f>
        <v>0</v>
      </c>
      <c r="F55" s="189">
        <f>Input!$DV$34</f>
        <v>0</v>
      </c>
    </row>
    <row r="56" spans="1:6" ht="15.75">
      <c r="A56" s="308" t="s">
        <v>986</v>
      </c>
      <c r="B56" s="191" t="s">
        <v>990</v>
      </c>
      <c r="C56" s="192">
        <f>Input!$DW$34</f>
        <v>0</v>
      </c>
      <c r="D56" s="192">
        <f>Input!$DX$34</f>
        <v>315</v>
      </c>
      <c r="E56" s="193"/>
      <c r="F56" s="194" t="str">
        <f>Input!$DY$34</f>
        <v>Duplicated</v>
      </c>
    </row>
    <row r="57" spans="1:6" ht="31.5">
      <c r="A57" s="305" t="s">
        <v>1213</v>
      </c>
      <c r="B57" s="210" t="s">
        <v>991</v>
      </c>
      <c r="C57" s="187">
        <f>Input!$DZ$34</f>
        <v>0</v>
      </c>
      <c r="D57" s="188">
        <f>Input!$EA$34</f>
        <v>1457588</v>
      </c>
      <c r="E57" s="188">
        <f>Input!$EB$34</f>
        <v>0</v>
      </c>
      <c r="F57" s="189">
        <f>Input!$EC$34</f>
        <v>0</v>
      </c>
    </row>
    <row r="58" spans="1:6" ht="15.75">
      <c r="A58" s="308" t="s">
        <v>1213</v>
      </c>
      <c r="B58" s="191" t="s">
        <v>990</v>
      </c>
      <c r="C58" s="192">
        <f>Input!$ED$34</f>
        <v>0</v>
      </c>
      <c r="D58" s="192">
        <f>Input!$EE$34</f>
        <v>584</v>
      </c>
      <c r="E58" s="193"/>
      <c r="F58" s="194" t="str">
        <f>Input!$EF$34</f>
        <v>Duplicated</v>
      </c>
    </row>
    <row r="59" spans="1:6" ht="31.5">
      <c r="A59" s="305" t="s">
        <v>1214</v>
      </c>
      <c r="B59" s="210" t="s">
        <v>992</v>
      </c>
      <c r="C59" s="187">
        <f>Input!$EG$34</f>
        <v>0</v>
      </c>
      <c r="D59" s="188">
        <f>Input!$EH$34</f>
        <v>3400</v>
      </c>
      <c r="E59" s="188">
        <f>Input!$EI$34</f>
        <v>0</v>
      </c>
      <c r="F59" s="189">
        <f>Input!$EJ$34</f>
        <v>0</v>
      </c>
    </row>
    <row r="60" spans="1:6" ht="15.75">
      <c r="A60" s="308" t="s">
        <v>1214</v>
      </c>
      <c r="B60" s="191" t="s">
        <v>990</v>
      </c>
      <c r="C60" s="192">
        <f>Input!$EK$34</f>
        <v>0</v>
      </c>
      <c r="D60" s="192">
        <f>Input!$EL$34</f>
        <v>2</v>
      </c>
      <c r="E60" s="193"/>
      <c r="F60" s="194" t="str">
        <f>Input!$EM$34</f>
        <v>Duplicated</v>
      </c>
    </row>
    <row r="61" spans="1:6" ht="15.75">
      <c r="A61" s="305"/>
      <c r="B61" s="197" t="s">
        <v>952</v>
      </c>
      <c r="C61" s="198">
        <f>C59+C57+C55</f>
        <v>0</v>
      </c>
      <c r="D61" s="198">
        <f t="shared" ref="D61:E62" si="4">D59+D57+D55</f>
        <v>3032192</v>
      </c>
      <c r="E61" s="198">
        <f t="shared" si="4"/>
        <v>0</v>
      </c>
      <c r="F61" s="189"/>
    </row>
    <row r="62" spans="1:6" ht="15.75">
      <c r="A62" s="308"/>
      <c r="B62" s="191" t="s">
        <v>953</v>
      </c>
      <c r="C62" s="219">
        <f>C60+C58+C56</f>
        <v>0</v>
      </c>
      <c r="D62" s="219">
        <f t="shared" si="4"/>
        <v>901</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Input!$EN$34</f>
        <v>0</v>
      </c>
      <c r="D65" s="187">
        <f>Input!$EO$34</f>
        <v>0</v>
      </c>
      <c r="E65" s="187">
        <f>Input!$EP$34</f>
        <v>0</v>
      </c>
      <c r="F65" s="189">
        <f>Input!$EQ$34</f>
        <v>0</v>
      </c>
    </row>
    <row r="66" spans="1:6" ht="15.75">
      <c r="A66" s="202"/>
      <c r="B66" s="215"/>
      <c r="C66" s="220"/>
      <c r="D66" s="221"/>
      <c r="E66" s="222"/>
      <c r="F66" s="199"/>
    </row>
    <row r="67" spans="1:6" ht="15.75">
      <c r="A67" s="195"/>
      <c r="B67" s="223" t="s">
        <v>995</v>
      </c>
      <c r="C67" s="224">
        <f>C65+C61+C52+C49+C45+C42+C36+C29+C20</f>
        <v>27217924</v>
      </c>
      <c r="D67" s="224">
        <f t="shared" ref="D67:E67" si="5">D65+D61+D52+D49+D45+D42+D36+D29+D20</f>
        <v>63906531</v>
      </c>
      <c r="E67" s="224">
        <f t="shared" si="5"/>
        <v>0</v>
      </c>
      <c r="F67" s="225"/>
    </row>
    <row r="68" spans="1:6" ht="15.75">
      <c r="A68" s="195"/>
      <c r="B68" s="223" t="s">
        <v>996</v>
      </c>
      <c r="C68" s="224">
        <f>C62+C21</f>
        <v>36031</v>
      </c>
      <c r="D68" s="224">
        <f>D62+D21</f>
        <v>57016</v>
      </c>
      <c r="E68" s="224"/>
      <c r="F68" s="225"/>
    </row>
    <row r="69" spans="1:6" ht="15.75">
      <c r="A69" s="226"/>
      <c r="B69" s="227"/>
      <c r="C69" s="228"/>
      <c r="D69" s="228"/>
      <c r="E69" s="228"/>
      <c r="F69" s="206"/>
    </row>
    <row r="70" spans="1:6" s="205" customFormat="1" ht="15.75">
      <c r="B70" s="229" t="s">
        <v>997</v>
      </c>
      <c r="C70" s="230">
        <f>'TTU Fed'!D97</f>
        <v>27217924</v>
      </c>
      <c r="D70" s="231">
        <f>'TTU Fed'!F97</f>
        <v>63906531</v>
      </c>
      <c r="E70" s="231">
        <f>'TTU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27217924</v>
      </c>
      <c r="D76" s="235">
        <f>SUM(D6,D8,D10,D12,D14,D16,D18,)+SUM(D24:D28)+SUM(D32:D35)+SUM(D39:D41)+D45+D48+D52+SUM(D55,D57,D59)+D65</f>
        <v>63906531</v>
      </c>
      <c r="E76" s="235">
        <f>SUM(E6,E8,E10,E12,E14,E16,E18,)+SUM(E24:E28)+SUM(E32:E35)+SUM(E39:E41)+E45+E48+E52+SUM(E55,E57,E59)+E65</f>
        <v>0</v>
      </c>
      <c r="F76" s="206"/>
    </row>
    <row r="77" spans="1:6" s="205" customFormat="1" ht="15.75">
      <c r="B77" s="232" t="s">
        <v>1001</v>
      </c>
      <c r="C77" s="236">
        <f>SUM(C7,C9,C11,C13,C15,C17,C19)+SUM(C56,C58,C60)</f>
        <v>36031</v>
      </c>
      <c r="D77" s="236">
        <f>SUM(D7,D9,D11,D13,D15,D17,D19)+SUM(D56,D58,D60)</f>
        <v>57016</v>
      </c>
      <c r="E77" s="217"/>
      <c r="F77" s="206"/>
    </row>
    <row r="78" spans="1:6" s="205" customFormat="1" ht="15.75">
      <c r="B78" s="232"/>
      <c r="C78" s="235">
        <f>SUM(C76:C77)</f>
        <v>27253955</v>
      </c>
      <c r="D78" s="235">
        <f>SUM(D76:D77)</f>
        <v>63963547</v>
      </c>
      <c r="E78" s="235">
        <f>SUM(E76:E77)</f>
        <v>0</v>
      </c>
      <c r="F78" s="206"/>
    </row>
    <row r="79" spans="1:6" s="205" customFormat="1" ht="15.75">
      <c r="B79" s="232"/>
      <c r="C79" s="204"/>
      <c r="F79" s="206"/>
    </row>
    <row r="80" spans="1:6" s="205" customFormat="1" ht="15.75">
      <c r="B80" s="232"/>
      <c r="C80" s="204"/>
      <c r="D80" s="237">
        <f>D78+C78+E78</f>
        <v>91217502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215" priority="10">
      <formula>$C$71&lt;&gt;0</formula>
    </cfRule>
  </conditionalFormatting>
  <conditionalFormatting sqref="D71">
    <cfRule type="expression" dxfId="214" priority="8">
      <formula>$D$71&lt;&gt;0</formula>
    </cfRule>
  </conditionalFormatting>
  <conditionalFormatting sqref="E71">
    <cfRule type="expression" dxfId="213" priority="7">
      <formula>$E$71&lt;&gt;0</formula>
    </cfRule>
  </conditionalFormatting>
  <conditionalFormatting sqref="C73">
    <cfRule type="expression" dxfId="212" priority="5">
      <formula>$C$73&lt;&gt;""</formula>
    </cfRule>
  </conditionalFormatting>
  <conditionalFormatting sqref="D73">
    <cfRule type="expression" dxfId="211" priority="4">
      <formula>$D$73&lt;&gt;""</formula>
    </cfRule>
  </conditionalFormatting>
  <conditionalFormatting sqref="E73">
    <cfRule type="expression" dxfId="210" priority="3">
      <formula>$E$73&lt;&gt;""</formula>
    </cfRule>
  </conditionalFormatting>
  <conditionalFormatting sqref="F2">
    <cfRule type="expression" dxfId="209" priority="2">
      <formula>OR($C$71&lt;&gt;0,$D$71&lt;&gt;0,$E$71&lt;&gt;0)</formula>
    </cfRule>
  </conditionalFormatting>
  <conditionalFormatting sqref="F1">
    <cfRule type="expression" dxfId="20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8E481-A501-44B3-8E6E-FD59EBFAC28E}">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Input!$B$34</f>
        <v>Texas Tech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Input!$EU$34</f>
        <v>12757626</v>
      </c>
      <c r="D5" s="247">
        <f>Input!$EV$34</f>
        <v>12757626</v>
      </c>
      <c r="E5" s="247">
        <f>Input!$EW$34</f>
        <v>0</v>
      </c>
      <c r="F5" s="247">
        <f>Input!$EX$34</f>
        <v>0</v>
      </c>
      <c r="G5" s="247">
        <f>Input!$EY$34</f>
        <v>0</v>
      </c>
      <c r="H5" s="248">
        <f>Input!$EZ$34</f>
        <v>0</v>
      </c>
    </row>
    <row r="6" spans="1:50">
      <c r="A6" s="245" t="s">
        <v>1008</v>
      </c>
      <c r="B6" s="246" t="s">
        <v>1010</v>
      </c>
      <c r="C6" s="247">
        <f>Input!$FA$34</f>
        <v>12757626</v>
      </c>
      <c r="D6" s="247">
        <f>Input!$FB$34</f>
        <v>12757626</v>
      </c>
      <c r="E6" s="247">
        <f>Input!$FC$34</f>
        <v>0</v>
      </c>
      <c r="F6" s="247">
        <f>Input!$FD$34</f>
        <v>0</v>
      </c>
      <c r="G6" s="247">
        <f>Input!$FE$34</f>
        <v>0</v>
      </c>
      <c r="H6" s="248">
        <f>Input!$FF$34</f>
        <v>0</v>
      </c>
    </row>
    <row r="7" spans="1:50">
      <c r="A7" s="245" t="s">
        <v>1008</v>
      </c>
      <c r="B7" s="246" t="s">
        <v>1011</v>
      </c>
      <c r="C7" s="247">
        <f>Input!$FG$34</f>
        <v>0</v>
      </c>
      <c r="D7" s="247">
        <f>Input!$FH$34</f>
        <v>0</v>
      </c>
      <c r="E7" s="247">
        <f>Input!$FI$34</f>
        <v>0</v>
      </c>
      <c r="F7" s="247">
        <f>Input!$FJ$34</f>
        <v>0</v>
      </c>
      <c r="G7" s="247">
        <f>Input!$FK$34</f>
        <v>0</v>
      </c>
      <c r="H7" s="248">
        <f>Input!$FL$34</f>
        <v>0</v>
      </c>
    </row>
    <row r="8" spans="1:50">
      <c r="A8" s="245" t="s">
        <v>1008</v>
      </c>
      <c r="B8" s="246" t="s">
        <v>1012</v>
      </c>
      <c r="C8" s="247">
        <f>Input!$FM$34</f>
        <v>0</v>
      </c>
      <c r="D8" s="247">
        <f>Input!$FN$34</f>
        <v>0</v>
      </c>
      <c r="E8" s="247">
        <f>Input!$FO$34</f>
        <v>0</v>
      </c>
      <c r="F8" s="247">
        <f>Input!$FP$34</f>
        <v>0</v>
      </c>
      <c r="G8" s="247">
        <f>Input!$FQ$34</f>
        <v>0</v>
      </c>
      <c r="H8" s="248">
        <f>Input!$FR$34</f>
        <v>0</v>
      </c>
    </row>
    <row r="9" spans="1:50">
      <c r="A9" s="245" t="s">
        <v>1008</v>
      </c>
      <c r="B9" s="246" t="s">
        <v>1013</v>
      </c>
      <c r="C9" s="247">
        <f>Input!$FS$34</f>
        <v>1912447</v>
      </c>
      <c r="D9" s="247">
        <f>Input!$FT$34</f>
        <v>1529646</v>
      </c>
      <c r="E9" s="247">
        <f>Input!$FU$34</f>
        <v>16506</v>
      </c>
      <c r="F9" s="247">
        <f>Input!$FV$34</f>
        <v>399306</v>
      </c>
      <c r="G9" s="247">
        <f>Input!$FW$34</f>
        <v>0</v>
      </c>
      <c r="H9" s="248">
        <f>Input!$FX$34</f>
        <v>0</v>
      </c>
    </row>
    <row r="10" spans="1:50">
      <c r="A10" s="245" t="s">
        <v>1008</v>
      </c>
      <c r="B10" s="246" t="s">
        <v>1014</v>
      </c>
      <c r="C10" s="247">
        <f>Input!$FY$34</f>
        <v>0</v>
      </c>
      <c r="D10" s="247">
        <f>Input!$FZ$34</f>
        <v>0</v>
      </c>
      <c r="E10" s="247">
        <f>Input!$GA$34</f>
        <v>0</v>
      </c>
      <c r="F10" s="247">
        <f>Input!$GB$34</f>
        <v>0</v>
      </c>
      <c r="G10" s="247">
        <f>Input!$GC$34</f>
        <v>0</v>
      </c>
      <c r="H10" s="248">
        <f>Input!$GD$34</f>
        <v>0</v>
      </c>
    </row>
    <row r="11" spans="1:50">
      <c r="A11" s="245" t="s">
        <v>1008</v>
      </c>
      <c r="B11" s="246" t="s">
        <v>1015</v>
      </c>
      <c r="C11" s="247">
        <f>Input!$GE$34</f>
        <v>0</v>
      </c>
      <c r="D11" s="247">
        <f>Input!$GF$34</f>
        <v>0</v>
      </c>
      <c r="E11" s="247">
        <f>Input!$GG$34</f>
        <v>0</v>
      </c>
      <c r="F11" s="247">
        <f>Input!$GH$34</f>
        <v>0</v>
      </c>
      <c r="G11" s="247">
        <f>Input!$GI$34</f>
        <v>0</v>
      </c>
      <c r="H11" s="248">
        <f>Input!$GJ$34</f>
        <v>0</v>
      </c>
    </row>
    <row r="12" spans="1:50" ht="30">
      <c r="A12" s="245" t="s">
        <v>1008</v>
      </c>
      <c r="B12" s="246" t="s">
        <v>1016</v>
      </c>
      <c r="C12" s="247">
        <f>Input!$GK$34</f>
        <v>0</v>
      </c>
      <c r="D12" s="247">
        <f>Input!$GL$34</f>
        <v>0</v>
      </c>
      <c r="E12" s="247">
        <f>Input!$GM$34</f>
        <v>0</v>
      </c>
      <c r="F12" s="247">
        <f>Input!$GN$34</f>
        <v>0</v>
      </c>
      <c r="G12" s="247">
        <f>Input!$GO$34</f>
        <v>0</v>
      </c>
      <c r="H12" s="248">
        <f>Input!$GP$34</f>
        <v>0</v>
      </c>
    </row>
    <row r="13" spans="1:50">
      <c r="A13" s="245" t="s">
        <v>1008</v>
      </c>
      <c r="B13" s="246" t="s">
        <v>1017</v>
      </c>
      <c r="C13" s="247">
        <f>Input!$GQ$34</f>
        <v>0</v>
      </c>
      <c r="D13" s="247">
        <f>Input!$GR$34</f>
        <v>0</v>
      </c>
      <c r="E13" s="247">
        <f>Input!$GS$34</f>
        <v>0</v>
      </c>
      <c r="F13" s="247">
        <f>Input!$GT$34</f>
        <v>0</v>
      </c>
      <c r="G13" s="247">
        <f>Input!$GU$34</f>
        <v>0</v>
      </c>
      <c r="H13" s="248">
        <f>Input!$GV$34</f>
        <v>0</v>
      </c>
    </row>
    <row r="14" spans="1:50">
      <c r="A14" s="245" t="s">
        <v>1008</v>
      </c>
      <c r="B14" s="246" t="s">
        <v>1018</v>
      </c>
      <c r="C14" s="247">
        <f>Input!$GW$34</f>
        <v>0</v>
      </c>
      <c r="D14" s="247">
        <f>Input!$GX$34</f>
        <v>0</v>
      </c>
      <c r="E14" s="247">
        <f>Input!$GY$34</f>
        <v>3841292</v>
      </c>
      <c r="F14" s="247">
        <f>Input!$GZ$34</f>
        <v>3032192</v>
      </c>
      <c r="G14" s="247">
        <f>Input!$HA$34</f>
        <v>0</v>
      </c>
      <c r="H14" s="248">
        <f>Input!$HB$34</f>
        <v>0</v>
      </c>
    </row>
    <row r="15" spans="1:50" ht="39">
      <c r="A15" s="245" t="s">
        <v>1008</v>
      </c>
      <c r="B15" s="249" t="str">
        <f>Input!$HC$34</f>
        <v>Small Business Development Centers</v>
      </c>
      <c r="C15" s="247">
        <f>Input!$HD$34</f>
        <v>1280000</v>
      </c>
      <c r="D15" s="247">
        <f>Input!$HE$34</f>
        <v>150393</v>
      </c>
      <c r="E15" s="247">
        <f>Input!$HF$34</f>
        <v>0</v>
      </c>
      <c r="F15" s="247">
        <f>Input!$HG$34</f>
        <v>711647</v>
      </c>
      <c r="G15" s="247">
        <f>Input!$HH$34</f>
        <v>0</v>
      </c>
      <c r="H15" s="248" t="str">
        <f>Input!$HI$34</f>
        <v>SBA financial assistance to provide management, counseling, training, and technical assistance for small businesses in Lubbock and surrounding communities.</v>
      </c>
    </row>
    <row r="16" spans="1:50">
      <c r="A16" s="245" t="s">
        <v>1008</v>
      </c>
      <c r="B16" s="249">
        <f>Input!$HJ$34</f>
        <v>0</v>
      </c>
      <c r="C16" s="247">
        <f>Input!$HK$34</f>
        <v>0</v>
      </c>
      <c r="D16" s="247">
        <f>Input!$HL$34</f>
        <v>0</v>
      </c>
      <c r="E16" s="247">
        <f>Input!$HM$34</f>
        <v>0</v>
      </c>
      <c r="F16" s="247">
        <f>Input!$HN$34</f>
        <v>0</v>
      </c>
      <c r="G16" s="247">
        <f>Input!$HO$34</f>
        <v>0</v>
      </c>
      <c r="H16" s="248">
        <f>Input!$HP$34</f>
        <v>0</v>
      </c>
    </row>
    <row r="17" spans="1:50">
      <c r="A17" s="245" t="s">
        <v>1008</v>
      </c>
      <c r="B17" s="249">
        <f>Input!$HQ$34</f>
        <v>0</v>
      </c>
      <c r="C17" s="247">
        <f>Input!$HR$34</f>
        <v>0</v>
      </c>
      <c r="D17" s="247">
        <f>Input!$HS$34</f>
        <v>0</v>
      </c>
      <c r="E17" s="247">
        <f>Input!$HT$34</f>
        <v>0</v>
      </c>
      <c r="F17" s="247">
        <f>Input!$HU$34</f>
        <v>0</v>
      </c>
      <c r="G17" s="247">
        <f>Input!$HV$34</f>
        <v>0</v>
      </c>
      <c r="H17" s="248">
        <f>Input!$HW$34</f>
        <v>0</v>
      </c>
    </row>
    <row r="18" spans="1:50">
      <c r="A18" s="245" t="s">
        <v>1008</v>
      </c>
      <c r="B18" s="246" t="s">
        <v>1019</v>
      </c>
      <c r="C18" s="247">
        <f>Input!$HX$34</f>
        <v>0</v>
      </c>
      <c r="D18" s="247">
        <f>Input!$HY$34</f>
        <v>0</v>
      </c>
      <c r="E18" s="247">
        <f>Input!$HZ$34</f>
        <v>0</v>
      </c>
      <c r="F18" s="247">
        <f>Input!$IA$34</f>
        <v>0</v>
      </c>
      <c r="G18" s="247">
        <f>Input!$IB$34</f>
        <v>0</v>
      </c>
      <c r="H18" s="248">
        <f>Input!$IC$34</f>
        <v>0</v>
      </c>
    </row>
    <row r="19" spans="1:50" s="254" customFormat="1">
      <c r="A19" s="241" t="s">
        <v>1008</v>
      </c>
      <c r="B19" s="250" t="s">
        <v>1020</v>
      </c>
      <c r="C19" s="251">
        <f>SUM(C5:C18)</f>
        <v>28707699</v>
      </c>
      <c r="D19" s="251">
        <f t="shared" ref="D19:G19" si="0">SUM(D5:D18)</f>
        <v>27195291</v>
      </c>
      <c r="E19" s="251">
        <f t="shared" si="0"/>
        <v>3857798</v>
      </c>
      <c r="F19" s="251">
        <f t="shared" si="0"/>
        <v>4143145</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Input!$ID$34</f>
        <v>0</v>
      </c>
      <c r="D21" s="247">
        <f>Input!$IE$34</f>
        <v>0</v>
      </c>
      <c r="E21" s="247">
        <f>Input!$IF$34</f>
        <v>12757626</v>
      </c>
      <c r="F21" s="247">
        <f>Input!$IG$34</f>
        <v>5991550</v>
      </c>
      <c r="G21" s="247">
        <f>Input!$IH$34</f>
        <v>0</v>
      </c>
      <c r="H21" s="248">
        <f>Input!$II$34</f>
        <v>0</v>
      </c>
    </row>
    <row r="22" spans="1:50">
      <c r="A22" s="245" t="s">
        <v>1021</v>
      </c>
      <c r="B22" s="246" t="s">
        <v>1010</v>
      </c>
      <c r="C22" s="247">
        <f>Input!$IJ$34</f>
        <v>0</v>
      </c>
      <c r="D22" s="247">
        <f>Input!$IK$34</f>
        <v>0</v>
      </c>
      <c r="E22" s="247">
        <f>Input!$IL$34</f>
        <v>27031239</v>
      </c>
      <c r="F22" s="247">
        <f>Input!$IM$34</f>
        <v>29909586</v>
      </c>
      <c r="G22" s="247">
        <f>Input!$IN$34</f>
        <v>0</v>
      </c>
      <c r="H22" s="248">
        <f>Input!$IO$34</f>
        <v>0</v>
      </c>
    </row>
    <row r="23" spans="1:50">
      <c r="A23" s="245" t="s">
        <v>1021</v>
      </c>
      <c r="B23" s="246" t="s">
        <v>1011</v>
      </c>
      <c r="C23" s="247">
        <f>Input!$IP$34</f>
        <v>0</v>
      </c>
      <c r="D23" s="247">
        <f>Input!$IQ$34</f>
        <v>0</v>
      </c>
      <c r="E23" s="247">
        <f>Input!$IR$34</f>
        <v>0</v>
      </c>
      <c r="F23" s="247">
        <f>Input!$IS$34</f>
        <v>0</v>
      </c>
      <c r="G23" s="247">
        <f>Input!$IT$34</f>
        <v>0</v>
      </c>
      <c r="H23" s="248">
        <f>Input!$IU$34</f>
        <v>0</v>
      </c>
    </row>
    <row r="24" spans="1:50">
      <c r="A24" s="245" t="s">
        <v>1021</v>
      </c>
      <c r="B24" s="246" t="s">
        <v>1012</v>
      </c>
      <c r="C24" s="247">
        <f>Input!$IV$34</f>
        <v>0</v>
      </c>
      <c r="D24" s="247">
        <f>Input!$IW$34</f>
        <v>0</v>
      </c>
      <c r="E24" s="247">
        <f>Input!$IX$34</f>
        <v>0</v>
      </c>
      <c r="F24" s="247">
        <f>Input!$IY$34</f>
        <v>0</v>
      </c>
      <c r="G24" s="247">
        <f>Input!$IZ$34</f>
        <v>0</v>
      </c>
      <c r="H24" s="248">
        <f>Input!$JA$34</f>
        <v>0</v>
      </c>
    </row>
    <row r="25" spans="1:50">
      <c r="A25" s="245" t="s">
        <v>1021</v>
      </c>
      <c r="B25" s="246" t="s">
        <v>1013</v>
      </c>
      <c r="C25" s="247">
        <f>Input!$JB$34</f>
        <v>0</v>
      </c>
      <c r="D25" s="247">
        <f>Input!$JC$34</f>
        <v>0</v>
      </c>
      <c r="E25" s="247">
        <f>Input!$JD$34</f>
        <v>2643835</v>
      </c>
      <c r="F25" s="247">
        <f>Input!$JE$34</f>
        <v>1931493</v>
      </c>
      <c r="G25" s="247">
        <f>Input!$JF$34</f>
        <v>0</v>
      </c>
      <c r="H25" s="248">
        <f>Input!$JG$34</f>
        <v>0</v>
      </c>
    </row>
    <row r="26" spans="1:50">
      <c r="A26" s="245" t="s">
        <v>1021</v>
      </c>
      <c r="B26" s="246" t="s">
        <v>1014</v>
      </c>
      <c r="C26" s="247">
        <f>Input!$JH$34</f>
        <v>0</v>
      </c>
      <c r="D26" s="247">
        <f>Input!$JI$34</f>
        <v>0</v>
      </c>
      <c r="E26" s="247">
        <f>Input!$JJ$34</f>
        <v>0</v>
      </c>
      <c r="F26" s="247">
        <f>Input!$JK$34</f>
        <v>0</v>
      </c>
      <c r="G26" s="247">
        <f>Input!$JL$34</f>
        <v>0</v>
      </c>
      <c r="H26" s="248">
        <f>Input!$JM$34</f>
        <v>0</v>
      </c>
    </row>
    <row r="27" spans="1:50">
      <c r="A27" s="245" t="s">
        <v>1021</v>
      </c>
      <c r="B27" s="246" t="s">
        <v>1023</v>
      </c>
      <c r="C27" s="247">
        <f>Input!$JN$34</f>
        <v>0</v>
      </c>
      <c r="D27" s="247">
        <f>Input!$JO$34</f>
        <v>0</v>
      </c>
      <c r="E27" s="247">
        <f>Input!$JP$34</f>
        <v>0</v>
      </c>
      <c r="F27" s="247">
        <f>Input!$JQ$34</f>
        <v>0</v>
      </c>
      <c r="G27" s="247">
        <f>Input!$JR$34</f>
        <v>0</v>
      </c>
      <c r="H27" s="248">
        <f>Input!$JS$34</f>
        <v>0</v>
      </c>
    </row>
    <row r="28" spans="1:50" ht="30">
      <c r="A28" s="245" t="s">
        <v>1021</v>
      </c>
      <c r="B28" s="246" t="s">
        <v>1024</v>
      </c>
      <c r="C28" s="247">
        <f>Input!$JT$34</f>
        <v>0</v>
      </c>
      <c r="D28" s="247">
        <f>Input!$JU$34</f>
        <v>0</v>
      </c>
      <c r="E28" s="247">
        <f>Input!$JV$34</f>
        <v>0</v>
      </c>
      <c r="F28" s="247">
        <f>Input!$JW$34</f>
        <v>0</v>
      </c>
      <c r="G28" s="247">
        <f>Input!$JX$34</f>
        <v>0</v>
      </c>
      <c r="H28" s="248">
        <f>Input!$JY$34</f>
        <v>0</v>
      </c>
    </row>
    <row r="29" spans="1:50">
      <c r="A29" s="245" t="s">
        <v>1021</v>
      </c>
      <c r="B29" s="246" t="s">
        <v>1025</v>
      </c>
      <c r="C29" s="247">
        <f>Input!$JZ$34</f>
        <v>0</v>
      </c>
      <c r="D29" s="247">
        <f>Input!$KA$34</f>
        <v>0</v>
      </c>
      <c r="E29" s="247">
        <f>Input!$KB$34</f>
        <v>0</v>
      </c>
      <c r="F29" s="247">
        <f>Input!$KC$34</f>
        <v>0</v>
      </c>
      <c r="G29" s="247">
        <f>Input!$KD$34</f>
        <v>0</v>
      </c>
      <c r="H29" s="248">
        <f>Input!$KE$34</f>
        <v>0</v>
      </c>
    </row>
    <row r="30" spans="1:50" ht="26.25">
      <c r="A30" s="245" t="s">
        <v>1021</v>
      </c>
      <c r="B30" s="249" t="str">
        <f>Input!$KF$34</f>
        <v>Head Start</v>
      </c>
      <c r="C30" s="247">
        <f>Input!$KG$34</f>
        <v>0</v>
      </c>
      <c r="D30" s="247">
        <f>Input!$KH$34</f>
        <v>0</v>
      </c>
      <c r="E30" s="247">
        <f>Input!$KI$34</f>
        <v>28893</v>
      </c>
      <c r="F30" s="247">
        <f>Input!$KJ$34</f>
        <v>17255</v>
      </c>
      <c r="G30" s="247">
        <f>Input!$KK$34</f>
        <v>0</v>
      </c>
      <c r="H30" s="248" t="str">
        <f>Input!$KL$34</f>
        <v xml:space="preserve">Early Head Start program supply costs related to activities for prevention, preparation, and/or response to the coronavirus desease (COVID-19). </v>
      </c>
    </row>
    <row r="31" spans="1:50" ht="39">
      <c r="A31" s="245" t="s">
        <v>1021</v>
      </c>
      <c r="B31" s="249" t="str">
        <f>Input!$KM$34</f>
        <v>Child Care and Development Block Grant</v>
      </c>
      <c r="C31" s="247">
        <f>Input!$KN$34</f>
        <v>0</v>
      </c>
      <c r="D31" s="247">
        <f>Input!$KO$34</f>
        <v>0</v>
      </c>
      <c r="E31" s="247">
        <f>Input!$KP$34</f>
        <v>173539</v>
      </c>
      <c r="F31" s="247">
        <f>Input!$KQ$34</f>
        <v>173523</v>
      </c>
      <c r="G31" s="247">
        <f>Input!$KR$34</f>
        <v>0</v>
      </c>
      <c r="H31" s="248" t="str">
        <f>Input!$KS$34</f>
        <v xml:space="preserve">Child care relief funding for the Early Head Start center to support higher costs experienced during the COVID-19 pandemic as a result of lower enrollment and higher operating costs. </v>
      </c>
    </row>
    <row r="32" spans="1:50">
      <c r="A32" s="245" t="s">
        <v>1021</v>
      </c>
      <c r="B32" s="249">
        <f>Input!$KT$34</f>
        <v>0</v>
      </c>
      <c r="C32" s="247">
        <f>Input!$KU$34</f>
        <v>0</v>
      </c>
      <c r="D32" s="247">
        <f>Input!$KV$34</f>
        <v>0</v>
      </c>
      <c r="E32" s="247">
        <f>Input!$KW$34</f>
        <v>0</v>
      </c>
      <c r="F32" s="247">
        <f>Input!$KX$34</f>
        <v>0</v>
      </c>
      <c r="G32" s="247">
        <f>Input!$KY$34</f>
        <v>0</v>
      </c>
      <c r="H32" s="248">
        <f>Input!$KZ$34</f>
        <v>0</v>
      </c>
    </row>
    <row r="33" spans="1:50">
      <c r="A33" s="245" t="s">
        <v>1021</v>
      </c>
      <c r="B33" s="246" t="s">
        <v>1019</v>
      </c>
      <c r="C33" s="247">
        <f>Input!$LA$34</f>
        <v>0</v>
      </c>
      <c r="D33" s="247">
        <f>Input!$LB$34</f>
        <v>0</v>
      </c>
      <c r="E33" s="247">
        <f>Input!$LC$34</f>
        <v>0</v>
      </c>
      <c r="F33" s="247">
        <f>Input!$LD$34</f>
        <v>0</v>
      </c>
      <c r="G33" s="247">
        <f>Input!$LE$34</f>
        <v>0</v>
      </c>
      <c r="H33" s="248">
        <f>Input!$LF$34</f>
        <v>0</v>
      </c>
    </row>
    <row r="34" spans="1:50" s="257" customFormat="1">
      <c r="A34" s="241" t="s">
        <v>1021</v>
      </c>
      <c r="B34" s="250" t="s">
        <v>1026</v>
      </c>
      <c r="C34" s="251">
        <f>SUM(C21:C33)</f>
        <v>0</v>
      </c>
      <c r="D34" s="251">
        <f t="shared" ref="D34:G34" si="1">SUM(D21:D33)</f>
        <v>0</v>
      </c>
      <c r="E34" s="251">
        <f t="shared" si="1"/>
        <v>42635132</v>
      </c>
      <c r="F34" s="251">
        <f t="shared" si="1"/>
        <v>38023407</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Input!$LG$34</f>
        <v>0</v>
      </c>
      <c r="D36" s="247">
        <f>Input!$LH$34</f>
        <v>0</v>
      </c>
      <c r="E36" s="247">
        <f>Input!$LI$34</f>
        <v>35493723</v>
      </c>
      <c r="F36" s="247">
        <f>Input!$LJ$34</f>
        <v>6072000</v>
      </c>
      <c r="G36" s="247">
        <f>Input!$LK$34</f>
        <v>0</v>
      </c>
      <c r="H36" s="248">
        <f>Input!$LL$34</f>
        <v>0</v>
      </c>
    </row>
    <row r="37" spans="1:50">
      <c r="A37" s="245" t="s">
        <v>1027</v>
      </c>
      <c r="B37" s="246" t="s">
        <v>1010</v>
      </c>
      <c r="C37" s="247">
        <f>Input!$LM$34</f>
        <v>0</v>
      </c>
      <c r="D37" s="247">
        <f>Input!$LN$34</f>
        <v>0</v>
      </c>
      <c r="E37" s="247">
        <f>Input!$LO$34</f>
        <v>34906018</v>
      </c>
      <c r="F37" s="247">
        <f>Input!$LP$34</f>
        <v>14060630</v>
      </c>
      <c r="G37" s="247">
        <f>Input!$LQ$34</f>
        <v>0</v>
      </c>
      <c r="H37" s="248">
        <f>Input!$LR$34</f>
        <v>0</v>
      </c>
    </row>
    <row r="38" spans="1:50">
      <c r="A38" s="245" t="s">
        <v>1027</v>
      </c>
      <c r="B38" s="246" t="s">
        <v>1011</v>
      </c>
      <c r="C38" s="247">
        <f>Input!$LS$34</f>
        <v>0</v>
      </c>
      <c r="D38" s="247">
        <f>Input!$LT$34</f>
        <v>0</v>
      </c>
      <c r="E38" s="247">
        <f>Input!$LU$34</f>
        <v>0</v>
      </c>
      <c r="F38" s="247">
        <f>Input!$LV$34</f>
        <v>0</v>
      </c>
      <c r="G38" s="247">
        <f>Input!$LW$34</f>
        <v>0</v>
      </c>
      <c r="H38" s="248">
        <f>Input!$LX$34</f>
        <v>0</v>
      </c>
    </row>
    <row r="39" spans="1:50">
      <c r="A39" s="245" t="s">
        <v>1027</v>
      </c>
      <c r="B39" s="246" t="s">
        <v>1012</v>
      </c>
      <c r="C39" s="247">
        <f>Input!$LY$34</f>
        <v>0</v>
      </c>
      <c r="D39" s="247">
        <f>Input!$LZ$34</f>
        <v>0</v>
      </c>
      <c r="E39" s="247">
        <f>Input!$MA$34</f>
        <v>0</v>
      </c>
      <c r="F39" s="247">
        <f>Input!$MB$34</f>
        <v>0</v>
      </c>
      <c r="G39" s="247">
        <f>Input!$MC$34</f>
        <v>0</v>
      </c>
      <c r="H39" s="248">
        <f>Input!$MD$34</f>
        <v>0</v>
      </c>
    </row>
    <row r="40" spans="1:50">
      <c r="A40" s="245" t="s">
        <v>1027</v>
      </c>
      <c r="B40" s="246" t="s">
        <v>1013</v>
      </c>
      <c r="C40" s="247">
        <f>Input!$ME$34</f>
        <v>0</v>
      </c>
      <c r="D40" s="247">
        <f>Input!$MF$34</f>
        <v>0</v>
      </c>
      <c r="E40" s="247">
        <f>Input!$MG$34</f>
        <v>4534565</v>
      </c>
      <c r="F40" s="247">
        <f>Input!$MH$34</f>
        <v>487109</v>
      </c>
      <c r="G40" s="247">
        <f>Input!$MI$34</f>
        <v>0</v>
      </c>
      <c r="H40" s="248">
        <f>Input!$MJ$34</f>
        <v>0</v>
      </c>
    </row>
    <row r="41" spans="1:50">
      <c r="A41" s="245" t="s">
        <v>1027</v>
      </c>
      <c r="B41" s="246" t="s">
        <v>1014</v>
      </c>
      <c r="C41" s="247">
        <f>Input!$MK$34</f>
        <v>0</v>
      </c>
      <c r="D41" s="247">
        <f>Input!$ML$34</f>
        <v>0</v>
      </c>
      <c r="E41" s="247">
        <f>Input!$MM$34</f>
        <v>0</v>
      </c>
      <c r="F41" s="247">
        <f>Input!$MN$34</f>
        <v>0</v>
      </c>
      <c r="G41" s="247">
        <f>Input!$MO$34</f>
        <v>0</v>
      </c>
      <c r="H41" s="248">
        <f>Input!$MP$34</f>
        <v>0</v>
      </c>
    </row>
    <row r="42" spans="1:50">
      <c r="A42" s="245" t="s">
        <v>1027</v>
      </c>
      <c r="B42" s="246" t="s">
        <v>1023</v>
      </c>
      <c r="C42" s="247">
        <f>Input!$MQ$34</f>
        <v>0</v>
      </c>
      <c r="D42" s="247">
        <f>Input!$MR$34</f>
        <v>0</v>
      </c>
      <c r="E42" s="247">
        <f>Input!$MS$34</f>
        <v>0</v>
      </c>
      <c r="F42" s="247">
        <f>Input!$MT$34</f>
        <v>0</v>
      </c>
      <c r="G42" s="247">
        <f>Input!$MU$34</f>
        <v>0</v>
      </c>
      <c r="H42" s="248">
        <f>Input!$MV$34</f>
        <v>0</v>
      </c>
    </row>
    <row r="43" spans="1:50">
      <c r="A43" s="245" t="s">
        <v>1027</v>
      </c>
      <c r="B43" s="246" t="s">
        <v>1028</v>
      </c>
      <c r="C43" s="247">
        <f>Input!$MW$34</f>
        <v>0</v>
      </c>
      <c r="D43" s="247">
        <f>Input!$MX$34</f>
        <v>0</v>
      </c>
      <c r="E43" s="247">
        <f>Input!$MY$34</f>
        <v>0</v>
      </c>
      <c r="F43" s="247">
        <f>Input!$MZ$34</f>
        <v>0</v>
      </c>
      <c r="G43" s="247">
        <f>Input!$NA$34</f>
        <v>0</v>
      </c>
      <c r="H43" s="248">
        <f>Input!$NB$34</f>
        <v>0</v>
      </c>
    </row>
    <row r="44" spans="1:50" ht="39">
      <c r="A44" s="245" t="s">
        <v>1027</v>
      </c>
      <c r="B44" s="249" t="str">
        <f>Input!$NC$34</f>
        <v>Head Start</v>
      </c>
      <c r="C44" s="247">
        <f>Input!$ND$34</f>
        <v>0</v>
      </c>
      <c r="D44" s="247">
        <f>Input!$NE$34</f>
        <v>0</v>
      </c>
      <c r="E44" s="247">
        <f>Input!$NF$34</f>
        <v>114864</v>
      </c>
      <c r="F44" s="247">
        <f>Input!$NG$34</f>
        <v>6786</v>
      </c>
      <c r="G44" s="247">
        <f>Input!$NH$34</f>
        <v>0</v>
      </c>
      <c r="H44" s="248" t="str">
        <f>Input!$NI$34</f>
        <v xml:space="preserve">Child care relief funding for the Early Head Start center to support higher costs experienced during the COVID-19 pandemic as a result of lower enrollment and higher operating costs. </v>
      </c>
    </row>
    <row r="45" spans="1:50">
      <c r="A45" s="245" t="s">
        <v>1027</v>
      </c>
      <c r="B45" s="249">
        <f>Input!$NJ$34</f>
        <v>0</v>
      </c>
      <c r="C45" s="247">
        <f>Input!$NK$34</f>
        <v>0</v>
      </c>
      <c r="D45" s="247">
        <f>Input!$NL$34</f>
        <v>0</v>
      </c>
      <c r="E45" s="247">
        <f>Input!$NM$34</f>
        <v>0</v>
      </c>
      <c r="F45" s="247">
        <f>Input!$NN$34</f>
        <v>0</v>
      </c>
      <c r="G45" s="247">
        <f>Input!$NO$34</f>
        <v>0</v>
      </c>
      <c r="H45" s="248">
        <f>Input!$NP$34</f>
        <v>0</v>
      </c>
    </row>
    <row r="46" spans="1:50">
      <c r="A46" s="245" t="s">
        <v>1027</v>
      </c>
      <c r="B46" s="249">
        <f>Input!$NQ$34</f>
        <v>0</v>
      </c>
      <c r="C46" s="247">
        <f>Input!$NR$34</f>
        <v>0</v>
      </c>
      <c r="D46" s="247">
        <f>Input!$NS$34</f>
        <v>0</v>
      </c>
      <c r="E46" s="247">
        <f>Input!$NT$34</f>
        <v>0</v>
      </c>
      <c r="F46" s="247">
        <f>Input!$NU$34</f>
        <v>0</v>
      </c>
      <c r="G46" s="247">
        <f>Input!$NV$34</f>
        <v>0</v>
      </c>
      <c r="H46" s="248">
        <f>Input!$NW$34</f>
        <v>0</v>
      </c>
    </row>
    <row r="47" spans="1:50">
      <c r="A47" s="245" t="s">
        <v>1027</v>
      </c>
      <c r="B47" s="249">
        <f>Input!$NX$34</f>
        <v>0</v>
      </c>
      <c r="C47" s="247">
        <f>Input!$NY$34</f>
        <v>0</v>
      </c>
      <c r="D47" s="247">
        <f>Input!$NZ$34</f>
        <v>0</v>
      </c>
      <c r="E47" s="247">
        <f>Input!$OA$34</f>
        <v>0</v>
      </c>
      <c r="F47" s="247">
        <f>Input!$OB$34</f>
        <v>0</v>
      </c>
      <c r="G47" s="247">
        <f>Input!$OC$34</f>
        <v>0</v>
      </c>
      <c r="H47" s="248">
        <f>Input!$OD$34</f>
        <v>0</v>
      </c>
    </row>
    <row r="48" spans="1:50">
      <c r="A48" s="245" t="s">
        <v>1027</v>
      </c>
      <c r="B48" s="246" t="s">
        <v>1019</v>
      </c>
      <c r="C48" s="247">
        <f>Input!$OE$34</f>
        <v>0</v>
      </c>
      <c r="D48" s="247">
        <f>Input!$OF$34</f>
        <v>0</v>
      </c>
      <c r="E48" s="247">
        <f>Input!$OG$34</f>
        <v>0</v>
      </c>
      <c r="F48" s="247">
        <f>Input!$OH$34</f>
        <v>0</v>
      </c>
      <c r="G48" s="247">
        <f>Input!$OI$34</f>
        <v>0</v>
      </c>
      <c r="H48" s="248">
        <f>Input!$OJ$34</f>
        <v>0</v>
      </c>
    </row>
    <row r="49" spans="1:50" s="257" customFormat="1">
      <c r="A49" s="241" t="s">
        <v>1027</v>
      </c>
      <c r="B49" s="250" t="s">
        <v>1029</v>
      </c>
      <c r="C49" s="251">
        <f>SUM(C36:C48)</f>
        <v>0</v>
      </c>
      <c r="D49" s="251">
        <f t="shared" ref="D49:G49" si="2">SUM(D36:D48)</f>
        <v>0</v>
      </c>
      <c r="E49" s="251">
        <f t="shared" si="2"/>
        <v>75049170</v>
      </c>
      <c r="F49" s="251">
        <f t="shared" si="2"/>
        <v>20626525</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Input!$OK$34</f>
        <v>0</v>
      </c>
      <c r="C51" s="247">
        <f>Input!$OL$34</f>
        <v>0</v>
      </c>
      <c r="D51" s="247">
        <f>Input!$OM$34</f>
        <v>0</v>
      </c>
      <c r="E51" s="247">
        <f>Input!$ON$34</f>
        <v>0</v>
      </c>
      <c r="F51" s="247">
        <f>Input!$OO$34</f>
        <v>0</v>
      </c>
      <c r="G51" s="247">
        <f>Input!$OP$34</f>
        <v>0</v>
      </c>
      <c r="H51" s="248">
        <f>Input!$OQ$34</f>
        <v>0</v>
      </c>
    </row>
    <row r="52" spans="1:50">
      <c r="A52" s="245" t="s">
        <v>1030</v>
      </c>
      <c r="B52" s="249">
        <f>Input!$OR$34</f>
        <v>0</v>
      </c>
      <c r="C52" s="247">
        <f>Input!$OS$34</f>
        <v>0</v>
      </c>
      <c r="D52" s="247">
        <f>Input!$OT$34</f>
        <v>0</v>
      </c>
      <c r="E52" s="247">
        <f>Input!$OU$34</f>
        <v>0</v>
      </c>
      <c r="F52" s="247">
        <f>Input!$OV$34</f>
        <v>0</v>
      </c>
      <c r="G52" s="247">
        <f>Input!$OW$34</f>
        <v>0</v>
      </c>
      <c r="H52" s="248">
        <f>Input!$OX$34</f>
        <v>0</v>
      </c>
    </row>
    <row r="53" spans="1:50">
      <c r="A53" s="245" t="s">
        <v>1030</v>
      </c>
      <c r="B53" s="249">
        <f>Input!$OY$34</f>
        <v>0</v>
      </c>
      <c r="C53" s="247">
        <f>Input!$OZ$34</f>
        <v>0</v>
      </c>
      <c r="D53" s="247">
        <f>Input!$PA$34</f>
        <v>0</v>
      </c>
      <c r="E53" s="247">
        <f>Input!$PB$34</f>
        <v>0</v>
      </c>
      <c r="F53" s="247">
        <f>Input!$PC$34</f>
        <v>0</v>
      </c>
      <c r="G53" s="247">
        <f>Input!$PD$34</f>
        <v>0</v>
      </c>
      <c r="H53" s="248">
        <f>Input!$PE$34</f>
        <v>0</v>
      </c>
    </row>
    <row r="54" spans="1:50">
      <c r="A54" s="245" t="s">
        <v>1030</v>
      </c>
      <c r="B54" s="249">
        <f>Input!$PF$34</f>
        <v>0</v>
      </c>
      <c r="C54" s="247">
        <f>Input!$PG$34</f>
        <v>0</v>
      </c>
      <c r="D54" s="247">
        <f>Input!$PH$34</f>
        <v>0</v>
      </c>
      <c r="E54" s="247">
        <f>Input!$PI$34</f>
        <v>0</v>
      </c>
      <c r="F54" s="247">
        <f>Input!$PJ$34</f>
        <v>0</v>
      </c>
      <c r="G54" s="247">
        <f>Input!$PK$34</f>
        <v>0</v>
      </c>
      <c r="H54" s="248">
        <f>Input!$PL$34</f>
        <v>0</v>
      </c>
    </row>
    <row r="55" spans="1:50">
      <c r="A55" s="245" t="s">
        <v>1030</v>
      </c>
      <c r="B55" s="249">
        <f>Input!$PM$34</f>
        <v>0</v>
      </c>
      <c r="C55" s="247">
        <f>Input!$PN$34</f>
        <v>0</v>
      </c>
      <c r="D55" s="247">
        <f>Input!$PO$34</f>
        <v>0</v>
      </c>
      <c r="E55" s="247">
        <f>Input!$PP$34</f>
        <v>0</v>
      </c>
      <c r="F55" s="247">
        <f>Input!$PQ$34</f>
        <v>0</v>
      </c>
      <c r="G55" s="247">
        <f>Input!$PR$34</f>
        <v>0</v>
      </c>
      <c r="H55" s="248">
        <f>Input!$PS$34</f>
        <v>0</v>
      </c>
    </row>
    <row r="56" spans="1:50">
      <c r="A56" s="245" t="s">
        <v>1030</v>
      </c>
      <c r="B56" s="249">
        <f>Input!$PT$34</f>
        <v>0</v>
      </c>
      <c r="C56" s="247">
        <f>Input!$PU$34</f>
        <v>0</v>
      </c>
      <c r="D56" s="247">
        <f>Input!$PV$34</f>
        <v>0</v>
      </c>
      <c r="E56" s="247">
        <f>Input!$PW$34</f>
        <v>0</v>
      </c>
      <c r="F56" s="247">
        <f>Input!$PX$34</f>
        <v>0</v>
      </c>
      <c r="G56" s="247">
        <f>Input!$PY$34</f>
        <v>0</v>
      </c>
      <c r="H56" s="248">
        <f>Input!$PZ$34</f>
        <v>0</v>
      </c>
    </row>
    <row r="57" spans="1:50">
      <c r="A57" s="245" t="s">
        <v>1030</v>
      </c>
      <c r="B57" s="249">
        <f>Input!$QA$34</f>
        <v>0</v>
      </c>
      <c r="C57" s="247">
        <f>Input!$QB$34</f>
        <v>0</v>
      </c>
      <c r="D57" s="247">
        <f>Input!$QC$34</f>
        <v>0</v>
      </c>
      <c r="E57" s="247">
        <f>Input!$QD$34</f>
        <v>0</v>
      </c>
      <c r="F57" s="247">
        <f>Input!$QE$34</f>
        <v>0</v>
      </c>
      <c r="G57" s="247">
        <f>Input!$QF$34</f>
        <v>0</v>
      </c>
      <c r="H57" s="248">
        <f>Input!$QG$34</f>
        <v>0</v>
      </c>
    </row>
    <row r="58" spans="1:50">
      <c r="A58" s="245" t="s">
        <v>1030</v>
      </c>
      <c r="B58" s="249">
        <f>Input!$QH$34</f>
        <v>0</v>
      </c>
      <c r="C58" s="247">
        <f>Input!$QI$34</f>
        <v>0</v>
      </c>
      <c r="D58" s="247">
        <f>Input!$QJ$34</f>
        <v>0</v>
      </c>
      <c r="E58" s="247">
        <f>Input!$QK$34</f>
        <v>0</v>
      </c>
      <c r="F58" s="247">
        <f>Input!$QL$34</f>
        <v>0</v>
      </c>
      <c r="G58" s="247">
        <f>Input!$QM$34</f>
        <v>0</v>
      </c>
      <c r="H58" s="248">
        <f>Input!$QN$34</f>
        <v>0</v>
      </c>
    </row>
    <row r="59" spans="1:50">
      <c r="A59" s="245" t="s">
        <v>1030</v>
      </c>
      <c r="B59" s="249">
        <f>Input!$QO$34</f>
        <v>0</v>
      </c>
      <c r="C59" s="247">
        <f>Input!$QP$34</f>
        <v>0</v>
      </c>
      <c r="D59" s="247">
        <f>Input!$QQ$34</f>
        <v>0</v>
      </c>
      <c r="E59" s="247">
        <f>Input!$QR$34</f>
        <v>0</v>
      </c>
      <c r="F59" s="247">
        <f>Input!$QS$34</f>
        <v>0</v>
      </c>
      <c r="G59" s="247">
        <f>Input!$QT$34</f>
        <v>0</v>
      </c>
      <c r="H59" s="248">
        <f>Input!$QU$34</f>
        <v>0</v>
      </c>
    </row>
    <row r="60" spans="1:50">
      <c r="A60" s="245" t="s">
        <v>1030</v>
      </c>
      <c r="B60" s="249">
        <f>Input!$QV$34</f>
        <v>0</v>
      </c>
      <c r="C60" s="247">
        <f>Input!$QW$34</f>
        <v>0</v>
      </c>
      <c r="D60" s="247">
        <f>Input!$QX$34</f>
        <v>0</v>
      </c>
      <c r="E60" s="247">
        <f>Input!$QY$34</f>
        <v>0</v>
      </c>
      <c r="F60" s="247">
        <f>Input!$QZ$34</f>
        <v>0</v>
      </c>
      <c r="G60" s="247">
        <f>Input!$RA$34</f>
        <v>0</v>
      </c>
      <c r="H60" s="248">
        <f>Input!$RB$34</f>
        <v>0</v>
      </c>
    </row>
    <row r="61" spans="1:50">
      <c r="A61" s="245" t="s">
        <v>1030</v>
      </c>
      <c r="B61" s="249">
        <f>Input!$RC$34</f>
        <v>0</v>
      </c>
      <c r="C61" s="247">
        <f>Input!$RD$34</f>
        <v>0</v>
      </c>
      <c r="D61" s="247">
        <f>Input!$RE$34</f>
        <v>0</v>
      </c>
      <c r="E61" s="247">
        <f>Input!$RF$34</f>
        <v>0</v>
      </c>
      <c r="F61" s="247">
        <f>Input!$RG$34</f>
        <v>0</v>
      </c>
      <c r="G61" s="247">
        <f>Input!$RH$34</f>
        <v>0</v>
      </c>
      <c r="H61" s="248">
        <f>Input!$RI$34</f>
        <v>0</v>
      </c>
    </row>
    <row r="62" spans="1:50">
      <c r="A62" s="245" t="s">
        <v>1030</v>
      </c>
      <c r="B62" s="249">
        <f>Input!$RJ$34</f>
        <v>0</v>
      </c>
      <c r="C62" s="247">
        <f>Input!$RK$34</f>
        <v>0</v>
      </c>
      <c r="D62" s="247">
        <f>Input!$RL$34</f>
        <v>0</v>
      </c>
      <c r="E62" s="247">
        <f>Input!$RM$34</f>
        <v>0</v>
      </c>
      <c r="F62" s="247">
        <f>Input!$RN$34</f>
        <v>0</v>
      </c>
      <c r="G62" s="247">
        <f>Input!$RO$34</f>
        <v>0</v>
      </c>
      <c r="H62" s="248">
        <f>Input!$RP$34</f>
        <v>0</v>
      </c>
    </row>
    <row r="63" spans="1:50">
      <c r="A63" s="245" t="s">
        <v>1030</v>
      </c>
      <c r="B63" s="246" t="s">
        <v>1019</v>
      </c>
      <c r="C63" s="247">
        <f>Input!$RQ$34</f>
        <v>0</v>
      </c>
      <c r="D63" s="247">
        <f>Input!$RR$34</f>
        <v>0</v>
      </c>
      <c r="E63" s="247">
        <f>Input!$RS$34</f>
        <v>0</v>
      </c>
      <c r="F63" s="247">
        <f>Input!$RT$34</f>
        <v>0</v>
      </c>
      <c r="G63" s="247">
        <f>Input!$RU$34</f>
        <v>0</v>
      </c>
      <c r="H63" s="248">
        <f>Input!$RV$34</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Input!$RW$34</f>
        <v>0</v>
      </c>
      <c r="C66" s="247">
        <f>Input!$RX$34</f>
        <v>0</v>
      </c>
      <c r="D66" s="247">
        <f>Input!$RY$34</f>
        <v>0</v>
      </c>
      <c r="E66" s="247">
        <f>Input!$RZ$34</f>
        <v>0</v>
      </c>
      <c r="F66" s="247">
        <f>Input!$SA$34</f>
        <v>0</v>
      </c>
      <c r="G66" s="247">
        <f>Input!$SB$34</f>
        <v>0</v>
      </c>
      <c r="H66" s="248">
        <f>Input!$SC$34</f>
        <v>0</v>
      </c>
    </row>
    <row r="67" spans="1:50">
      <c r="A67" s="245" t="s">
        <v>1032</v>
      </c>
      <c r="B67" s="249">
        <f>Input!$SD$34</f>
        <v>0</v>
      </c>
      <c r="C67" s="247">
        <f>Input!$SE$34</f>
        <v>0</v>
      </c>
      <c r="D67" s="247">
        <f>Input!$SF$34</f>
        <v>0</v>
      </c>
      <c r="E67" s="247">
        <f>Input!$SG$34</f>
        <v>0</v>
      </c>
      <c r="F67" s="247">
        <f>Input!$SH$34</f>
        <v>0</v>
      </c>
      <c r="G67" s="247">
        <f>Input!$SI$34</f>
        <v>0</v>
      </c>
      <c r="H67" s="248">
        <f>Input!$SJ$34</f>
        <v>0</v>
      </c>
    </row>
    <row r="68" spans="1:50">
      <c r="A68" s="245" t="s">
        <v>1032</v>
      </c>
      <c r="B68" s="249">
        <f>Input!$SK$34</f>
        <v>0</v>
      </c>
      <c r="C68" s="247">
        <f>Input!$SL$34</f>
        <v>0</v>
      </c>
      <c r="D68" s="247">
        <f>Input!$SM$34</f>
        <v>0</v>
      </c>
      <c r="E68" s="247">
        <f>Input!$SN$34</f>
        <v>0</v>
      </c>
      <c r="F68" s="247">
        <f>Input!$SO$34</f>
        <v>0</v>
      </c>
      <c r="G68" s="247">
        <f>Input!$SP$34</f>
        <v>0</v>
      </c>
      <c r="H68" s="248">
        <f>Input!$SQ$34</f>
        <v>0</v>
      </c>
    </row>
    <row r="69" spans="1:50">
      <c r="A69" s="245" t="s">
        <v>1032</v>
      </c>
      <c r="B69" s="249">
        <f>Input!$SR$34</f>
        <v>0</v>
      </c>
      <c r="C69" s="247">
        <f>Input!$SS$34</f>
        <v>0</v>
      </c>
      <c r="D69" s="247">
        <f>Input!$ST$34</f>
        <v>0</v>
      </c>
      <c r="E69" s="247">
        <f>Input!$SU$34</f>
        <v>0</v>
      </c>
      <c r="F69" s="247">
        <f>Input!$SV$34</f>
        <v>0</v>
      </c>
      <c r="G69" s="247">
        <f>Input!$SW$34</f>
        <v>0</v>
      </c>
      <c r="H69" s="248">
        <f>Input!$SX$34</f>
        <v>0</v>
      </c>
    </row>
    <row r="70" spans="1:50">
      <c r="A70" s="245" t="s">
        <v>1032</v>
      </c>
      <c r="B70" s="249">
        <f>Input!$SY$34</f>
        <v>0</v>
      </c>
      <c r="C70" s="247">
        <f>Input!$SZ$34</f>
        <v>0</v>
      </c>
      <c r="D70" s="247">
        <f>Input!$TA$34</f>
        <v>0</v>
      </c>
      <c r="E70" s="247">
        <f>Input!$TB$34</f>
        <v>0</v>
      </c>
      <c r="F70" s="247">
        <f>Input!$TC$34</f>
        <v>0</v>
      </c>
      <c r="G70" s="247">
        <f>Input!$TD$34</f>
        <v>0</v>
      </c>
      <c r="H70" s="248">
        <f>Input!$TE$34</f>
        <v>0</v>
      </c>
    </row>
    <row r="71" spans="1:50">
      <c r="A71" s="245" t="s">
        <v>1032</v>
      </c>
      <c r="B71" s="249">
        <f>Input!$TF$34</f>
        <v>0</v>
      </c>
      <c r="C71" s="247">
        <f>Input!$TG$34</f>
        <v>0</v>
      </c>
      <c r="D71" s="247">
        <f>Input!$TH$34</f>
        <v>0</v>
      </c>
      <c r="E71" s="247">
        <f>Input!$TI$34</f>
        <v>0</v>
      </c>
      <c r="F71" s="247">
        <f>Input!$TJ$34</f>
        <v>0</v>
      </c>
      <c r="G71" s="247">
        <f>Input!$TK$34</f>
        <v>0</v>
      </c>
      <c r="H71" s="248">
        <f>Input!$TL$34</f>
        <v>0</v>
      </c>
    </row>
    <row r="72" spans="1:50">
      <c r="A72" s="245" t="s">
        <v>1032</v>
      </c>
      <c r="B72" s="249">
        <f>Input!$TM$34</f>
        <v>0</v>
      </c>
      <c r="C72" s="247">
        <f>Input!$TN$34</f>
        <v>0</v>
      </c>
      <c r="D72" s="247">
        <f>Input!$TO$34</f>
        <v>0</v>
      </c>
      <c r="E72" s="247">
        <f>Input!$TP$34</f>
        <v>0</v>
      </c>
      <c r="F72" s="247">
        <f>Input!$TQ$34</f>
        <v>0</v>
      </c>
      <c r="G72" s="247">
        <f>Input!$TR$34</f>
        <v>0</v>
      </c>
      <c r="H72" s="248">
        <f>Input!$TS$34</f>
        <v>0</v>
      </c>
    </row>
    <row r="73" spans="1:50">
      <c r="A73" s="245" t="s">
        <v>1032</v>
      </c>
      <c r="B73" s="249">
        <f>Input!$TT$34</f>
        <v>0</v>
      </c>
      <c r="C73" s="247">
        <f>Input!$TU$34</f>
        <v>0</v>
      </c>
      <c r="D73" s="247">
        <f>Input!$TV$34</f>
        <v>0</v>
      </c>
      <c r="E73" s="247">
        <f>Input!$TW$34</f>
        <v>0</v>
      </c>
      <c r="F73" s="247">
        <f>Input!$TX$34</f>
        <v>0</v>
      </c>
      <c r="G73" s="247">
        <f>Input!$TY$34</f>
        <v>0</v>
      </c>
      <c r="H73" s="248">
        <f>Input!$TZ$34</f>
        <v>0</v>
      </c>
    </row>
    <row r="74" spans="1:50">
      <c r="A74" s="245" t="s">
        <v>1032</v>
      </c>
      <c r="B74" s="249">
        <f>Input!$UA$34</f>
        <v>0</v>
      </c>
      <c r="C74" s="247">
        <f>Input!$UB$34</f>
        <v>0</v>
      </c>
      <c r="D74" s="247">
        <f>Input!$UC$34</f>
        <v>0</v>
      </c>
      <c r="E74" s="247">
        <f>Input!$UD$34</f>
        <v>0</v>
      </c>
      <c r="F74" s="247">
        <f>Input!$UE$34</f>
        <v>0</v>
      </c>
      <c r="G74" s="247">
        <f>Input!$UF$34</f>
        <v>0</v>
      </c>
      <c r="H74" s="248">
        <f>Input!$UG$34</f>
        <v>0</v>
      </c>
    </row>
    <row r="75" spans="1:50">
      <c r="A75" s="245" t="s">
        <v>1032</v>
      </c>
      <c r="B75" s="249">
        <f>Input!$UH$34</f>
        <v>0</v>
      </c>
      <c r="C75" s="247">
        <f>Input!$UI$34</f>
        <v>0</v>
      </c>
      <c r="D75" s="247">
        <f>Input!$UJ$34</f>
        <v>0</v>
      </c>
      <c r="E75" s="247">
        <f>Input!$UK$34</f>
        <v>0</v>
      </c>
      <c r="F75" s="247">
        <f>Input!$UL$34</f>
        <v>0</v>
      </c>
      <c r="G75" s="247">
        <f>Input!$UM$34</f>
        <v>0</v>
      </c>
      <c r="H75" s="248">
        <f>Input!$UN$34</f>
        <v>0</v>
      </c>
    </row>
    <row r="76" spans="1:50">
      <c r="A76" s="245" t="s">
        <v>1032</v>
      </c>
      <c r="B76" s="249">
        <f>Input!$UO$34</f>
        <v>0</v>
      </c>
      <c r="C76" s="247">
        <f>Input!$UP$34</f>
        <v>0</v>
      </c>
      <c r="D76" s="247">
        <f>Input!$UQ$34</f>
        <v>0</v>
      </c>
      <c r="E76" s="247">
        <f>Input!$UR$34</f>
        <v>0</v>
      </c>
      <c r="F76" s="247">
        <f>Input!$US$34</f>
        <v>0</v>
      </c>
      <c r="G76" s="247">
        <f>Input!$UT$34</f>
        <v>0</v>
      </c>
      <c r="H76" s="248">
        <f>Input!$UU$34</f>
        <v>0</v>
      </c>
    </row>
    <row r="77" spans="1:50">
      <c r="A77" s="245" t="s">
        <v>1032</v>
      </c>
      <c r="B77" s="249">
        <f>Input!$UV$34</f>
        <v>0</v>
      </c>
      <c r="C77" s="247">
        <f>Input!$UW$34</f>
        <v>0</v>
      </c>
      <c r="D77" s="247">
        <f>Input!$UX$34</f>
        <v>0</v>
      </c>
      <c r="E77" s="247">
        <f>Input!$UY$34</f>
        <v>0</v>
      </c>
      <c r="F77" s="247">
        <f>Input!$UZ$34</f>
        <v>0</v>
      </c>
      <c r="G77" s="247">
        <f>Input!$VA$34</f>
        <v>0</v>
      </c>
      <c r="H77" s="248">
        <f>Input!$VB$34</f>
        <v>0</v>
      </c>
    </row>
    <row r="78" spans="1:50">
      <c r="A78" s="245" t="s">
        <v>1032</v>
      </c>
      <c r="B78" s="249">
        <f>Input!$VC$34</f>
        <v>0</v>
      </c>
      <c r="C78" s="247">
        <f>Input!$VD$34</f>
        <v>0</v>
      </c>
      <c r="D78" s="247">
        <f>Input!$VE$34</f>
        <v>0</v>
      </c>
      <c r="E78" s="247">
        <f>Input!$VF$34</f>
        <v>0</v>
      </c>
      <c r="F78" s="247">
        <f>Input!$VG$34</f>
        <v>0</v>
      </c>
      <c r="G78" s="247">
        <f>Input!$VH$34</f>
        <v>0</v>
      </c>
      <c r="H78" s="248">
        <f>Input!$VI$34</f>
        <v>0</v>
      </c>
    </row>
    <row r="79" spans="1:50">
      <c r="A79" s="245" t="s">
        <v>1032</v>
      </c>
      <c r="B79" s="246" t="s">
        <v>1019</v>
      </c>
      <c r="C79" s="247">
        <f>Input!$VJ$34</f>
        <v>0</v>
      </c>
      <c r="D79" s="247">
        <f>Input!$VK$34</f>
        <v>0</v>
      </c>
      <c r="E79" s="247">
        <f>Input!$VL$34</f>
        <v>0</v>
      </c>
      <c r="F79" s="247">
        <f>Input!$VM$34</f>
        <v>0</v>
      </c>
      <c r="G79" s="247">
        <f>Input!$VN$34</f>
        <v>0</v>
      </c>
      <c r="H79" s="248">
        <f>Input!$VO$34</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Input!$VP$34</f>
        <v>0</v>
      </c>
      <c r="C82" s="247">
        <f>Input!$VQ$34</f>
        <v>0</v>
      </c>
      <c r="D82" s="247">
        <f>Input!$VR$34</f>
        <v>0</v>
      </c>
      <c r="E82" s="247">
        <f>Input!$VS$34</f>
        <v>0</v>
      </c>
      <c r="F82" s="247">
        <f>Input!$VT$34</f>
        <v>0</v>
      </c>
      <c r="G82" s="247">
        <f>Input!$VU$34</f>
        <v>0</v>
      </c>
      <c r="H82" s="248">
        <f>Input!$VV$34</f>
        <v>0</v>
      </c>
    </row>
    <row r="83" spans="1:50">
      <c r="A83" s="245" t="s">
        <v>138</v>
      </c>
      <c r="B83" s="249">
        <f>Input!$VW$34</f>
        <v>0</v>
      </c>
      <c r="C83" s="247">
        <f>Input!$VX$34</f>
        <v>0</v>
      </c>
      <c r="D83" s="247">
        <f>Input!$VY$34</f>
        <v>0</v>
      </c>
      <c r="E83" s="247">
        <f>Input!$VZ$34</f>
        <v>0</v>
      </c>
      <c r="F83" s="247">
        <f>Input!$WA$34</f>
        <v>0</v>
      </c>
      <c r="G83" s="247">
        <f>Input!$WB$34</f>
        <v>0</v>
      </c>
      <c r="H83" s="248">
        <f>Input!$WC$34</f>
        <v>0</v>
      </c>
    </row>
    <row r="84" spans="1:50">
      <c r="A84" s="245" t="s">
        <v>138</v>
      </c>
      <c r="B84" s="249">
        <f>Input!$WD$34</f>
        <v>0</v>
      </c>
      <c r="C84" s="247">
        <f>Input!$WE$34</f>
        <v>0</v>
      </c>
      <c r="D84" s="247">
        <f>Input!$WF$34</f>
        <v>0</v>
      </c>
      <c r="E84" s="247">
        <f>Input!$WG$34</f>
        <v>0</v>
      </c>
      <c r="F84" s="247">
        <f>Input!$WH$34</f>
        <v>0</v>
      </c>
      <c r="G84" s="247">
        <f>Input!$WI$34</f>
        <v>0</v>
      </c>
      <c r="H84" s="248">
        <f>Input!$WJ$34</f>
        <v>0</v>
      </c>
    </row>
    <row r="85" spans="1:50">
      <c r="A85" s="245" t="s">
        <v>138</v>
      </c>
      <c r="B85" s="249">
        <f>Input!$WK$34</f>
        <v>0</v>
      </c>
      <c r="C85" s="247">
        <f>Input!$WL$34</f>
        <v>0</v>
      </c>
      <c r="D85" s="247">
        <f>Input!$WM$34</f>
        <v>0</v>
      </c>
      <c r="E85" s="247">
        <f>Input!$WN$34</f>
        <v>0</v>
      </c>
      <c r="F85" s="247">
        <f>Input!$WO$34</f>
        <v>0</v>
      </c>
      <c r="G85" s="247">
        <f>Input!$WP$34</f>
        <v>0</v>
      </c>
      <c r="H85" s="248">
        <f>Input!$WQ$34</f>
        <v>0</v>
      </c>
    </row>
    <row r="86" spans="1:50">
      <c r="A86" s="245" t="s">
        <v>138</v>
      </c>
      <c r="B86" s="249">
        <f>Input!$WR$34</f>
        <v>0</v>
      </c>
      <c r="C86" s="247">
        <f>Input!$WS$34</f>
        <v>0</v>
      </c>
      <c r="D86" s="247">
        <f>Input!$WT$34</f>
        <v>0</v>
      </c>
      <c r="E86" s="247">
        <f>Input!$WU$34</f>
        <v>0</v>
      </c>
      <c r="F86" s="247">
        <f>Input!$WV$34</f>
        <v>0</v>
      </c>
      <c r="G86" s="247">
        <f>Input!$WW$34</f>
        <v>0</v>
      </c>
      <c r="H86" s="248">
        <f>Input!$WX$34</f>
        <v>0</v>
      </c>
    </row>
    <row r="87" spans="1:50">
      <c r="A87" s="245" t="s">
        <v>138</v>
      </c>
      <c r="B87" s="249">
        <f>Input!$WY$34</f>
        <v>0</v>
      </c>
      <c r="C87" s="247">
        <f>Input!$WZ$34</f>
        <v>0</v>
      </c>
      <c r="D87" s="247">
        <f>Input!$XA$34</f>
        <v>0</v>
      </c>
      <c r="E87" s="247">
        <f>Input!$XB$34</f>
        <v>0</v>
      </c>
      <c r="F87" s="247">
        <f>Input!$XC$34</f>
        <v>0</v>
      </c>
      <c r="G87" s="247">
        <f>Input!$XD$34</f>
        <v>0</v>
      </c>
      <c r="H87" s="248">
        <f>Input!$XE$34</f>
        <v>0</v>
      </c>
    </row>
    <row r="88" spans="1:50">
      <c r="A88" s="245" t="s">
        <v>138</v>
      </c>
      <c r="B88" s="249">
        <f>Input!$XF$34</f>
        <v>0</v>
      </c>
      <c r="C88" s="247">
        <f>Input!$XG$34</f>
        <v>0</v>
      </c>
      <c r="D88" s="247">
        <f>Input!$XH$34</f>
        <v>0</v>
      </c>
      <c r="E88" s="247">
        <f>Input!$XI$34</f>
        <v>0</v>
      </c>
      <c r="F88" s="247">
        <f>Input!$XJ$34</f>
        <v>0</v>
      </c>
      <c r="G88" s="247">
        <f>Input!$XK$34</f>
        <v>0</v>
      </c>
      <c r="H88" s="248">
        <f>Input!$XL$34</f>
        <v>0</v>
      </c>
    </row>
    <row r="89" spans="1:50">
      <c r="A89" s="245" t="s">
        <v>138</v>
      </c>
      <c r="B89" s="249">
        <f>Input!$XM$34</f>
        <v>0</v>
      </c>
      <c r="C89" s="247">
        <f>Input!$XN$34</f>
        <v>0</v>
      </c>
      <c r="D89" s="247">
        <f>Input!$XO$34</f>
        <v>0</v>
      </c>
      <c r="E89" s="247">
        <f>Input!$XP$34</f>
        <v>0</v>
      </c>
      <c r="F89" s="247">
        <f>Input!$XQ$34</f>
        <v>0</v>
      </c>
      <c r="G89" s="247">
        <f>Input!$XR$34</f>
        <v>0</v>
      </c>
      <c r="H89" s="248">
        <f>Input!$XS$34</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Input!$XT$34</f>
        <v>0</v>
      </c>
      <c r="D93" s="247">
        <f>Input!$XU$34</f>
        <v>0</v>
      </c>
      <c r="E93" s="247">
        <f>Input!$XV$34</f>
        <v>0</v>
      </c>
      <c r="F93" s="247">
        <f>Input!$XW$34</f>
        <v>0</v>
      </c>
      <c r="G93" s="247">
        <f>Input!$XX$34</f>
        <v>0</v>
      </c>
      <c r="H93" s="248">
        <f>Input!$XY$34</f>
        <v>0</v>
      </c>
    </row>
    <row r="94" spans="1:50" ht="51.75">
      <c r="A94" s="245" t="s">
        <v>1038</v>
      </c>
      <c r="B94" s="210" t="s">
        <v>1039</v>
      </c>
      <c r="C94" s="247">
        <f>Input!$XZ$34</f>
        <v>2382269</v>
      </c>
      <c r="D94" s="247">
        <f>Input!$YA$34</f>
        <v>22633</v>
      </c>
      <c r="E94" s="247">
        <f>Input!$YB$34</f>
        <v>1612900</v>
      </c>
      <c r="F94" s="247">
        <f>Input!$YC$34</f>
        <v>1113454</v>
      </c>
      <c r="G94" s="247">
        <f>Input!$YD$34</f>
        <v>0</v>
      </c>
      <c r="H94" s="248" t="str">
        <f>Input!$YE$34</f>
        <v>$152,269 from UT - Arlington via CARES, to research supply chain disruptions caused by COVID; $1,612,900 awarded from DSHS via CRRSAA and $2,230,000 awarded from DSHS via PPPHCEA, for COVID lab testing &amp; research</v>
      </c>
    </row>
    <row r="95" spans="1:50" s="258" customFormat="1" ht="30">
      <c r="A95" s="252" t="s">
        <v>1040</v>
      </c>
      <c r="B95" s="250" t="s">
        <v>1041</v>
      </c>
      <c r="C95" s="251">
        <f>SUM(C93:C94)</f>
        <v>2382269</v>
      </c>
      <c r="D95" s="251">
        <f t="shared" ref="D95:G95" si="6">SUM(D93:D94)</f>
        <v>22633</v>
      </c>
      <c r="E95" s="251">
        <f t="shared" si="6"/>
        <v>1612900</v>
      </c>
      <c r="F95" s="251">
        <f t="shared" si="6"/>
        <v>1113454</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31089968</v>
      </c>
      <c r="D97" s="251">
        <f t="shared" ref="D97:G97" si="7">D95+D90+D80+D64+D49+D34+D19</f>
        <v>27217924</v>
      </c>
      <c r="E97" s="251">
        <f t="shared" si="7"/>
        <v>123155000</v>
      </c>
      <c r="F97" s="251">
        <f t="shared" si="7"/>
        <v>63906531</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'TTU Uses'!C67</f>
        <v>27217924</v>
      </c>
      <c r="E99" s="259"/>
      <c r="F99" s="259">
        <f>'TTU Uses'!D67</f>
        <v>63906531</v>
      </c>
      <c r="G99" s="259">
        <f>'TTU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31089968</v>
      </c>
      <c r="D106" s="175">
        <f>SUM(D5:D18)+SUM(D21:D33)+SUM(D36:D48)+SUM(D51:D63)+SUM(D66:D79)+SUM(D82:D89)+SUM(D93:D94)</f>
        <v>27217924</v>
      </c>
      <c r="E106" s="175">
        <f>SUM(E5:E18)+SUM(E21:E33)+SUM(E36:E48)+SUM(E51:E63)+SUM(E66:E79)+SUM(E82:E89)+SUM(E93:E94)</f>
        <v>123155000</v>
      </c>
      <c r="F106" s="175">
        <f>SUM(F5:F18)+SUM(F21:F33)+SUM(F36:F48)+SUM(F51:F63)+SUM(F66:F79)+SUM(F82:F89)+SUM(F93:F94)</f>
        <v>63906531</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245369423</v>
      </c>
    </row>
    <row r="111" spans="1:50">
      <c r="E111" s="312">
        <f>'TTU Uses'!D80</f>
        <v>91217502</v>
      </c>
    </row>
    <row r="112" spans="1:50">
      <c r="E112" s="313">
        <f>Input!F13</f>
        <v>11163</v>
      </c>
    </row>
    <row r="113" spans="5:5">
      <c r="E113" s="175">
        <f>SUM(E110:E112)</f>
        <v>336598088</v>
      </c>
    </row>
    <row r="114" spans="5:5">
      <c r="E114" s="175">
        <f>Input!G13</f>
        <v>58689384</v>
      </c>
    </row>
    <row r="115" spans="5:5">
      <c r="E115" s="175">
        <f>E114-E113</f>
        <v>-277908704</v>
      </c>
    </row>
    <row r="116" spans="5:5">
      <c r="E116" s="314" t="str">
        <f>IF(E115&lt;&gt;0,"Out of Balance","Balanced")</f>
        <v>Out of Balance</v>
      </c>
    </row>
  </sheetData>
  <mergeCells count="1">
    <mergeCell ref="A97:B97"/>
  </mergeCells>
  <conditionalFormatting sqref="F100">
    <cfRule type="expression" dxfId="207" priority="10">
      <formula>$F$100&lt;&gt;0</formula>
    </cfRule>
  </conditionalFormatting>
  <conditionalFormatting sqref="G100">
    <cfRule type="expression" dxfId="206" priority="9">
      <formula>$G$100&lt;&gt;0</formula>
    </cfRule>
  </conditionalFormatting>
  <conditionalFormatting sqref="F102">
    <cfRule type="expression" dxfId="205" priority="8">
      <formula>$F$102&lt;&gt;""</formula>
    </cfRule>
  </conditionalFormatting>
  <conditionalFormatting sqref="G102">
    <cfRule type="expression" dxfId="204" priority="7">
      <formula>$G$102&lt;&gt;""</formula>
    </cfRule>
  </conditionalFormatting>
  <conditionalFormatting sqref="D100">
    <cfRule type="expression" dxfId="203" priority="6">
      <formula>$D$100&lt;&gt;0</formula>
    </cfRule>
  </conditionalFormatting>
  <conditionalFormatting sqref="D102">
    <cfRule type="expression" dxfId="202" priority="5">
      <formula>$D$102&lt;&gt;""</formula>
    </cfRule>
  </conditionalFormatting>
  <conditionalFormatting sqref="C102">
    <cfRule type="expression" dxfId="201" priority="4">
      <formula>$C$102&lt;&gt;""</formula>
    </cfRule>
  </conditionalFormatting>
  <conditionalFormatting sqref="E102">
    <cfRule type="expression" dxfId="200" priority="3">
      <formula>$E$102&lt;&gt;""</formula>
    </cfRule>
  </conditionalFormatting>
  <conditionalFormatting sqref="H2">
    <cfRule type="expression" dxfId="199" priority="2">
      <formula>OR($C$100&lt;&gt;0,$D$100&lt;&gt;0,$E$100&lt;&gt;0,$F$100&lt;&gt;0,$G$100&lt;&gt;0)</formula>
    </cfRule>
  </conditionalFormatting>
  <conditionalFormatting sqref="H1">
    <cfRule type="expression" dxfId="19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AEA05-3E75-4197-9905-9C2B71FEDE2B}">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Input!$B$35</f>
        <v>Angelo State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Input!$N$35</f>
        <v>3366765</v>
      </c>
      <c r="D6" s="188">
        <f>Input!$O$35</f>
        <v>8673538</v>
      </c>
      <c r="E6" s="188">
        <f>Input!$P$35</f>
        <v>6454327</v>
      </c>
      <c r="F6" s="189" t="str">
        <f>Input!$Q$35</f>
        <v>Direct student grants to students</v>
      </c>
    </row>
    <row r="7" spans="1:6" ht="15.75">
      <c r="A7" s="190" t="s">
        <v>936</v>
      </c>
      <c r="B7" s="191" t="s">
        <v>938</v>
      </c>
      <c r="C7" s="192">
        <f>Input!$R$35</f>
        <v>2664</v>
      </c>
      <c r="D7" s="192">
        <f>Input!$S$35</f>
        <v>4535</v>
      </c>
      <c r="E7" s="193"/>
      <c r="F7" s="194" t="str">
        <f>Input!$T$35</f>
        <v>Unduplicated</v>
      </c>
    </row>
    <row r="8" spans="1:6" ht="15.75">
      <c r="A8" s="195" t="s">
        <v>940</v>
      </c>
      <c r="B8" s="196" t="s">
        <v>941</v>
      </c>
      <c r="C8" s="187">
        <f>Input!$U$35</f>
        <v>2525791</v>
      </c>
      <c r="D8" s="188">
        <f>Input!$V$35</f>
        <v>486700</v>
      </c>
      <c r="E8" s="188">
        <f>Input!$W$35</f>
        <v>0</v>
      </c>
      <c r="F8" s="189" t="str">
        <f>Input!$X$35</f>
        <v>Reimb for student refunds: room and board fees, additional distance education technology fees</v>
      </c>
    </row>
    <row r="9" spans="1:6" ht="15.75">
      <c r="A9" s="190" t="s">
        <v>940</v>
      </c>
      <c r="B9" s="191" t="s">
        <v>938</v>
      </c>
      <c r="C9" s="192">
        <f>Input!$Y$35</f>
        <v>1536</v>
      </c>
      <c r="D9" s="192">
        <f>Input!$Z$35</f>
        <v>2414</v>
      </c>
      <c r="E9" s="193"/>
      <c r="F9" s="194" t="str">
        <f>Input!$AA$35</f>
        <v>Unduplicated</v>
      </c>
    </row>
    <row r="10" spans="1:6" ht="15.75">
      <c r="A10" s="195" t="s">
        <v>942</v>
      </c>
      <c r="B10" s="196" t="s">
        <v>943</v>
      </c>
      <c r="C10" s="187">
        <f>Input!$AB$35</f>
        <v>0</v>
      </c>
      <c r="D10" s="188">
        <f>Input!$AC$35</f>
        <v>0</v>
      </c>
      <c r="E10" s="188">
        <f>Input!$AD$35</f>
        <v>0</v>
      </c>
      <c r="F10" s="189">
        <f>Input!$AE$35</f>
        <v>0</v>
      </c>
    </row>
    <row r="11" spans="1:6" ht="15.75">
      <c r="A11" s="190" t="s">
        <v>942</v>
      </c>
      <c r="B11" s="191" t="s">
        <v>938</v>
      </c>
      <c r="C11" s="192">
        <f>Input!$AF$35</f>
        <v>0</v>
      </c>
      <c r="D11" s="192">
        <f>Input!$AG$35</f>
        <v>0</v>
      </c>
      <c r="E11" s="193"/>
      <c r="F11" s="194">
        <f>Input!$AH$35</f>
        <v>0</v>
      </c>
    </row>
    <row r="12" spans="1:6" ht="31.5">
      <c r="A12" s="195" t="s">
        <v>944</v>
      </c>
      <c r="B12" s="196" t="s">
        <v>945</v>
      </c>
      <c r="C12" s="187">
        <f>Input!$AI$35</f>
        <v>0</v>
      </c>
      <c r="D12" s="188">
        <f>Input!$AJ$35</f>
        <v>0</v>
      </c>
      <c r="E12" s="188">
        <f>Input!$AK$35</f>
        <v>0</v>
      </c>
      <c r="F12" s="189">
        <f>Input!$AL$35</f>
        <v>0</v>
      </c>
    </row>
    <row r="13" spans="1:6" ht="15.75">
      <c r="A13" s="190" t="s">
        <v>944</v>
      </c>
      <c r="B13" s="191" t="s">
        <v>938</v>
      </c>
      <c r="C13" s="192">
        <f>Input!$AM$35</f>
        <v>0</v>
      </c>
      <c r="D13" s="192">
        <f>Input!$AN$35</f>
        <v>0</v>
      </c>
      <c r="E13" s="193"/>
      <c r="F13" s="194">
        <f>Input!$AO$35</f>
        <v>0</v>
      </c>
    </row>
    <row r="14" spans="1:6" ht="31.5">
      <c r="A14" s="195" t="s">
        <v>946</v>
      </c>
      <c r="B14" s="196" t="s">
        <v>947</v>
      </c>
      <c r="C14" s="187">
        <f>Input!$AP$35</f>
        <v>0</v>
      </c>
      <c r="D14" s="188">
        <f>Input!$AQ$35</f>
        <v>0</v>
      </c>
      <c r="E14" s="188">
        <f>Input!$AR$35</f>
        <v>0</v>
      </c>
      <c r="F14" s="189">
        <f>Input!$AS$35</f>
        <v>0</v>
      </c>
    </row>
    <row r="15" spans="1:6" ht="15.75">
      <c r="A15" s="190" t="s">
        <v>946</v>
      </c>
      <c r="B15" s="191" t="s">
        <v>938</v>
      </c>
      <c r="C15" s="192">
        <f>Input!$AT$35</f>
        <v>0</v>
      </c>
      <c r="D15" s="192">
        <f>Input!$AU$35</f>
        <v>0</v>
      </c>
      <c r="E15" s="193"/>
      <c r="F15" s="194">
        <f>Input!$AV$35</f>
        <v>0</v>
      </c>
    </row>
    <row r="16" spans="1:6" ht="63">
      <c r="A16" s="195" t="s">
        <v>948</v>
      </c>
      <c r="B16" s="196" t="s">
        <v>949</v>
      </c>
      <c r="C16" s="187">
        <f>Input!$AW$35</f>
        <v>0</v>
      </c>
      <c r="D16" s="188">
        <f>Input!$AX$35</f>
        <v>7018</v>
      </c>
      <c r="E16" s="188">
        <f>Input!$AY$35</f>
        <v>0</v>
      </c>
      <c r="F16" s="189" t="str">
        <f>Input!$AZ$35</f>
        <v>Student Quarantine/travel</v>
      </c>
    </row>
    <row r="17" spans="1:6" ht="15.75">
      <c r="A17" s="190" t="s">
        <v>948</v>
      </c>
      <c r="B17" s="191" t="s">
        <v>938</v>
      </c>
      <c r="C17" s="192">
        <f>Input!$BA$35</f>
        <v>0</v>
      </c>
      <c r="D17" s="192">
        <f>Input!$BB$35</f>
        <v>5</v>
      </c>
      <c r="E17" s="193"/>
      <c r="F17" s="194" t="str">
        <f>Input!$BC$35</f>
        <v>Unduplicated</v>
      </c>
    </row>
    <row r="18" spans="1:6" ht="15.75">
      <c r="A18" s="195" t="s">
        <v>950</v>
      </c>
      <c r="B18" s="196" t="s">
        <v>951</v>
      </c>
      <c r="C18" s="187">
        <f>Input!$BD$35</f>
        <v>0</v>
      </c>
      <c r="D18" s="188">
        <f>Input!$BE$35</f>
        <v>143288</v>
      </c>
      <c r="E18" s="188">
        <f>Input!$BF$35</f>
        <v>0</v>
      </c>
      <c r="F18" s="189" t="str">
        <f>Input!$BG$35</f>
        <v>Discharge student account balances</v>
      </c>
    </row>
    <row r="19" spans="1:6" ht="15.75">
      <c r="A19" s="190" t="s">
        <v>950</v>
      </c>
      <c r="B19" s="191" t="s">
        <v>938</v>
      </c>
      <c r="C19" s="192">
        <f>Input!$BH$35</f>
        <v>0</v>
      </c>
      <c r="D19" s="192">
        <f>Input!$BI$35</f>
        <v>136</v>
      </c>
      <c r="E19" s="193"/>
      <c r="F19" s="194" t="str">
        <f>Input!$BJ$35</f>
        <v>Unduplicated</v>
      </c>
    </row>
    <row r="20" spans="1:6" ht="15.75">
      <c r="A20" s="195"/>
      <c r="B20" s="197" t="s">
        <v>952</v>
      </c>
      <c r="C20" s="198">
        <f t="shared" ref="C20:E21" si="0">C18+C16+C14+C12+C10+C8+C6</f>
        <v>5892556</v>
      </c>
      <c r="D20" s="198">
        <f t="shared" si="0"/>
        <v>9310544</v>
      </c>
      <c r="E20" s="198">
        <f t="shared" si="0"/>
        <v>6454327</v>
      </c>
      <c r="F20" s="199"/>
    </row>
    <row r="21" spans="1:6" ht="15.75">
      <c r="A21" s="195"/>
      <c r="B21" s="200" t="s">
        <v>953</v>
      </c>
      <c r="C21" s="201">
        <f t="shared" si="0"/>
        <v>4200</v>
      </c>
      <c r="D21" s="201">
        <f t="shared" si="0"/>
        <v>7090</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Input!$BK$35</f>
        <v>0</v>
      </c>
      <c r="D24" s="188">
        <f>Input!$BL$35</f>
        <v>0</v>
      </c>
      <c r="E24" s="188">
        <f>Input!$BM$35</f>
        <v>0</v>
      </c>
      <c r="F24" s="189">
        <f>Input!$BN$35</f>
        <v>0</v>
      </c>
    </row>
    <row r="25" spans="1:6" ht="31.5">
      <c r="A25" s="195" t="s">
        <v>957</v>
      </c>
      <c r="B25" s="196" t="s">
        <v>958</v>
      </c>
      <c r="C25" s="187">
        <f>Input!$BO$35</f>
        <v>0</v>
      </c>
      <c r="D25" s="188">
        <f>Input!$BP$35</f>
        <v>0</v>
      </c>
      <c r="E25" s="188">
        <f>Input!$BQ$35</f>
        <v>0</v>
      </c>
      <c r="F25" s="189">
        <f>Input!$BR$35</f>
        <v>0</v>
      </c>
    </row>
    <row r="26" spans="1:6" ht="47.25">
      <c r="A26" s="195" t="s">
        <v>959</v>
      </c>
      <c r="B26" s="208" t="s">
        <v>960</v>
      </c>
      <c r="C26" s="187">
        <f>Input!$BS$35</f>
        <v>0</v>
      </c>
      <c r="D26" s="188">
        <f>Input!$BT$35</f>
        <v>0</v>
      </c>
      <c r="E26" s="188">
        <f>Input!$BU$35</f>
        <v>0</v>
      </c>
      <c r="F26" s="189">
        <f>Input!$BV$35</f>
        <v>0</v>
      </c>
    </row>
    <row r="27" spans="1:6" ht="31.5">
      <c r="A27" s="195" t="s">
        <v>961</v>
      </c>
      <c r="B27" s="196" t="s">
        <v>962</v>
      </c>
      <c r="C27" s="187">
        <f>Input!$BW$35</f>
        <v>0</v>
      </c>
      <c r="D27" s="188">
        <f>Input!$BX$35</f>
        <v>0</v>
      </c>
      <c r="E27" s="188">
        <f>Input!$BY$35</f>
        <v>0</v>
      </c>
      <c r="F27" s="189">
        <f>Input!$BZ$35</f>
        <v>0</v>
      </c>
    </row>
    <row r="28" spans="1:6" ht="31.5">
      <c r="A28" s="209" t="s">
        <v>963</v>
      </c>
      <c r="B28" s="210" t="s">
        <v>964</v>
      </c>
      <c r="C28" s="187">
        <f>Input!$CA$35</f>
        <v>138998</v>
      </c>
      <c r="D28" s="188">
        <f>Input!$CB$35</f>
        <v>17893</v>
      </c>
      <c r="E28" s="188">
        <f>Input!$CC$35</f>
        <v>0</v>
      </c>
      <c r="F28" s="189" t="str">
        <f>Input!$CD$35</f>
        <v>Additional technology hardware, software, and licenses to enable distance learning</v>
      </c>
    </row>
    <row r="29" spans="1:6" ht="15.75">
      <c r="A29" s="211"/>
      <c r="B29" s="212" t="s">
        <v>965</v>
      </c>
      <c r="C29" s="213">
        <f>SUM(C24:C28)</f>
        <v>138998</v>
      </c>
      <c r="D29" s="213">
        <f t="shared" ref="D29:E29" si="1">SUM(D24:D28)</f>
        <v>17893</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Input!$CE$35</f>
        <v>19594</v>
      </c>
      <c r="D32" s="188">
        <f>Input!$CF$35</f>
        <v>43602</v>
      </c>
      <c r="E32" s="188">
        <f>Input!$CG$35</f>
        <v>0</v>
      </c>
      <c r="F32" s="189" t="str">
        <f>Input!$CH$35</f>
        <v>Student/faculty/staff/general building use: disinfecting products</v>
      </c>
    </row>
    <row r="33" spans="1:6" ht="15.75">
      <c r="A33" s="195" t="s">
        <v>969</v>
      </c>
      <c r="B33" s="196" t="s">
        <v>1216</v>
      </c>
      <c r="C33" s="187">
        <f>Input!$CI$35</f>
        <v>35742</v>
      </c>
      <c r="D33" s="188">
        <f>Input!$CJ$35</f>
        <v>214672</v>
      </c>
      <c r="E33" s="188">
        <f>Input!$CK$35</f>
        <v>0</v>
      </c>
      <c r="F33" s="189" t="str">
        <f>Input!$CL$35</f>
        <v>Face coverings, PPE, sneeze guards, printed materials for social distancing and safety recommendations</v>
      </c>
    </row>
    <row r="34" spans="1:6" ht="31.5">
      <c r="A34" s="195" t="s">
        <v>970</v>
      </c>
      <c r="B34" s="196" t="s">
        <v>971</v>
      </c>
      <c r="C34" s="187">
        <f>Input!$CM$35</f>
        <v>0</v>
      </c>
      <c r="D34" s="188">
        <f>Input!$CN$35</f>
        <v>0</v>
      </c>
      <c r="E34" s="188">
        <f>Input!$CO$35</f>
        <v>0</v>
      </c>
      <c r="F34" s="189">
        <f>Input!$CP$35</f>
        <v>0</v>
      </c>
    </row>
    <row r="35" spans="1:6" ht="31.5">
      <c r="A35" s="211" t="s">
        <v>972</v>
      </c>
      <c r="B35" s="196" t="s">
        <v>973</v>
      </c>
      <c r="C35" s="187">
        <f>Input!$CQ$35</f>
        <v>0</v>
      </c>
      <c r="D35" s="188">
        <f>Input!$CR$35</f>
        <v>19102</v>
      </c>
      <c r="E35" s="188">
        <f>Input!$CS$35</f>
        <v>0</v>
      </c>
      <c r="F35" s="189" t="str">
        <f>Input!$CT$35</f>
        <v>Student meal delivery to facilitate social distancing</v>
      </c>
    </row>
    <row r="36" spans="1:6" ht="15.75">
      <c r="A36" s="211"/>
      <c r="B36" s="212" t="s">
        <v>965</v>
      </c>
      <c r="C36" s="213">
        <f>SUM(C32:C35)</f>
        <v>55336</v>
      </c>
      <c r="D36" s="213">
        <f t="shared" ref="D36:E36" si="2">SUM(D32:D35)</f>
        <v>277376</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Input!$CU$35</f>
        <v>0</v>
      </c>
      <c r="D39" s="188">
        <f>Input!$CV$35</f>
        <v>3578622</v>
      </c>
      <c r="E39" s="188">
        <f>Input!$CW$35</f>
        <v>0</v>
      </c>
      <c r="F39" s="189" t="str">
        <f>Input!$CX$35</f>
        <v>Lost revenue from tuition and student fees per recommended calculations, lost revenue from state budget reduction</v>
      </c>
    </row>
    <row r="40" spans="1:6" ht="47.25">
      <c r="A40" s="195" t="s">
        <v>977</v>
      </c>
      <c r="B40" s="196" t="s">
        <v>978</v>
      </c>
      <c r="C40" s="187">
        <f>Input!$CY$35</f>
        <v>0</v>
      </c>
      <c r="D40" s="188">
        <f>Input!$CZ$35</f>
        <v>2576283</v>
      </c>
      <c r="E40" s="188">
        <f>Input!$DA$35</f>
        <v>0</v>
      </c>
      <c r="F40" s="189" t="str">
        <f>Input!$DB$35</f>
        <v>Lost revenue from auxiliary activates per recommended calculations</v>
      </c>
    </row>
    <row r="41" spans="1:6" ht="15.75">
      <c r="A41" s="209" t="s">
        <v>979</v>
      </c>
      <c r="B41" s="210" t="s">
        <v>980</v>
      </c>
      <c r="C41" s="187">
        <f>Input!$DC$35</f>
        <v>0</v>
      </c>
      <c r="D41" s="188">
        <f>Input!$DD$35</f>
        <v>0</v>
      </c>
      <c r="E41" s="188">
        <f>Input!$DE$35</f>
        <v>0</v>
      </c>
      <c r="F41" s="189">
        <f>Input!$DF$35</f>
        <v>0</v>
      </c>
    </row>
    <row r="42" spans="1:6" ht="15.75">
      <c r="A42" s="211"/>
      <c r="B42" s="212" t="s">
        <v>965</v>
      </c>
      <c r="C42" s="213">
        <f>SUM(C39:C41)</f>
        <v>0</v>
      </c>
      <c r="D42" s="213">
        <f t="shared" ref="D42:E42" si="3">SUM(D39:D41)</f>
        <v>6154905</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Input!$DG$35</f>
        <v>0</v>
      </c>
      <c r="D45" s="188">
        <f>Input!$DH$35</f>
        <v>0</v>
      </c>
      <c r="E45" s="188">
        <f>Input!$DI$35</f>
        <v>0</v>
      </c>
      <c r="F45" s="189">
        <f>Input!$DJ$35</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Input!$DK$35</f>
        <v>0</v>
      </c>
      <c r="D48" s="188">
        <f>Input!$DL$35</f>
        <v>0</v>
      </c>
      <c r="E48" s="188">
        <f>Input!$DM$35</f>
        <v>0</v>
      </c>
      <c r="F48" s="189">
        <f>Input!$DN$35</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Input!$DO$35</f>
        <v>14924</v>
      </c>
      <c r="D52" s="188">
        <f>Input!$DP$35</f>
        <v>532749</v>
      </c>
      <c r="E52" s="188">
        <f>Input!$DQ$35</f>
        <v>10644268</v>
      </c>
      <c r="F52" s="189" t="str">
        <f>Input!$DR$35</f>
        <v>SBDC program, reimb for student refunds of cancelled study abroad fees, additional online tutoring hours, software to support student online access to campus services, technology to support social distancing and remote student services, wages for student Counselors, Instructional Designers, and Contact Tracers, indirect costs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Input!$DS$35</f>
        <v>0</v>
      </c>
      <c r="D55" s="188">
        <f>Input!$DT$35</f>
        <v>758108</v>
      </c>
      <c r="E55" s="188">
        <f>Input!$DU$35</f>
        <v>0</v>
      </c>
      <c r="F55" s="189">
        <f>Input!$DV$35</f>
        <v>0</v>
      </c>
    </row>
    <row r="56" spans="1:6" ht="15.75">
      <c r="A56" s="308" t="s">
        <v>986</v>
      </c>
      <c r="B56" s="191" t="s">
        <v>990</v>
      </c>
      <c r="C56" s="192">
        <f>Input!$DW$35</f>
        <v>0</v>
      </c>
      <c r="D56" s="192">
        <f>Input!$DX$35</f>
        <v>224</v>
      </c>
      <c r="E56" s="193"/>
      <c r="F56" s="194" t="str">
        <f>Input!$DY$35</f>
        <v>Unduplicated</v>
      </c>
    </row>
    <row r="57" spans="1:6" ht="31.5">
      <c r="A57" s="305" t="s">
        <v>1213</v>
      </c>
      <c r="B57" s="210" t="s">
        <v>991</v>
      </c>
      <c r="C57" s="187">
        <f>Input!$DZ$35</f>
        <v>0</v>
      </c>
      <c r="D57" s="188">
        <f>Input!$EA$35</f>
        <v>733444</v>
      </c>
      <c r="E57" s="188">
        <f>Input!$EB$35</f>
        <v>0</v>
      </c>
      <c r="F57" s="189">
        <f>Input!$EC$35</f>
        <v>0</v>
      </c>
    </row>
    <row r="58" spans="1:6" ht="15.75">
      <c r="A58" s="308" t="s">
        <v>1213</v>
      </c>
      <c r="B58" s="191" t="s">
        <v>990</v>
      </c>
      <c r="C58" s="192">
        <f>Input!$ED$35</f>
        <v>0</v>
      </c>
      <c r="D58" s="192">
        <f>Input!$EE$35</f>
        <v>981</v>
      </c>
      <c r="E58" s="193"/>
      <c r="F58" s="194" t="str">
        <f>Input!$EF$35</f>
        <v>Unduplicated</v>
      </c>
    </row>
    <row r="59" spans="1:6" ht="31.5">
      <c r="A59" s="305" t="s">
        <v>1214</v>
      </c>
      <c r="B59" s="210" t="s">
        <v>992</v>
      </c>
      <c r="C59" s="187">
        <f>Input!$EG$35</f>
        <v>0</v>
      </c>
      <c r="D59" s="188">
        <f>Input!$EH$35</f>
        <v>0</v>
      </c>
      <c r="E59" s="188">
        <f>Input!$EI$35</f>
        <v>0</v>
      </c>
      <c r="F59" s="189">
        <f>Input!$EJ$35</f>
        <v>0</v>
      </c>
    </row>
    <row r="60" spans="1:6" ht="15.75">
      <c r="A60" s="308" t="s">
        <v>1214</v>
      </c>
      <c r="B60" s="191" t="s">
        <v>990</v>
      </c>
      <c r="C60" s="192">
        <f>Input!$EK$35</f>
        <v>0</v>
      </c>
      <c r="D60" s="192">
        <f>Input!$EL$35</f>
        <v>0</v>
      </c>
      <c r="E60" s="193"/>
      <c r="F60" s="194">
        <f>Input!$EM$35</f>
        <v>0</v>
      </c>
    </row>
    <row r="61" spans="1:6" ht="15.75">
      <c r="A61" s="305"/>
      <c r="B61" s="197" t="s">
        <v>952</v>
      </c>
      <c r="C61" s="198">
        <f>C59+C57+C55</f>
        <v>0</v>
      </c>
      <c r="D61" s="198">
        <f t="shared" ref="D61:E62" si="4">D59+D57+D55</f>
        <v>1491552</v>
      </c>
      <c r="E61" s="198">
        <f t="shared" si="4"/>
        <v>0</v>
      </c>
      <c r="F61" s="189"/>
    </row>
    <row r="62" spans="1:6" ht="15.75">
      <c r="A62" s="308"/>
      <c r="B62" s="191" t="s">
        <v>953</v>
      </c>
      <c r="C62" s="219">
        <f>C60+C58+C56</f>
        <v>0</v>
      </c>
      <c r="D62" s="219">
        <f t="shared" si="4"/>
        <v>1205</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Input!$EN$35</f>
        <v>0</v>
      </c>
      <c r="D65" s="187">
        <f>Input!$EO$35</f>
        <v>0</v>
      </c>
      <c r="E65" s="187">
        <f>Input!$EP$35</f>
        <v>0</v>
      </c>
      <c r="F65" s="189">
        <f>Input!$EQ$35</f>
        <v>0</v>
      </c>
    </row>
    <row r="66" spans="1:6" ht="15.75">
      <c r="A66" s="202"/>
      <c r="B66" s="215"/>
      <c r="C66" s="220"/>
      <c r="D66" s="221"/>
      <c r="E66" s="222"/>
      <c r="F66" s="199"/>
    </row>
    <row r="67" spans="1:6" ht="15.75">
      <c r="A67" s="195"/>
      <c r="B67" s="223" t="s">
        <v>995</v>
      </c>
      <c r="C67" s="224">
        <f>C65+C61+C52+C49+C45+C42+C36+C29+C20</f>
        <v>6101814</v>
      </c>
      <c r="D67" s="224">
        <f t="shared" ref="D67:E67" si="5">D65+D61+D52+D49+D45+D42+D36+D29+D20</f>
        <v>17785019</v>
      </c>
      <c r="E67" s="224">
        <f t="shared" si="5"/>
        <v>17098595</v>
      </c>
      <c r="F67" s="225"/>
    </row>
    <row r="68" spans="1:6" ht="15.75">
      <c r="A68" s="195"/>
      <c r="B68" s="223" t="s">
        <v>996</v>
      </c>
      <c r="C68" s="224">
        <f>C62+C21</f>
        <v>4200</v>
      </c>
      <c r="D68" s="224">
        <f>D62+D21</f>
        <v>8295</v>
      </c>
      <c r="E68" s="224"/>
      <c r="F68" s="225"/>
    </row>
    <row r="69" spans="1:6" ht="15.75">
      <c r="A69" s="226"/>
      <c r="B69" s="227"/>
      <c r="C69" s="228"/>
      <c r="D69" s="228"/>
      <c r="E69" s="228"/>
      <c r="F69" s="206"/>
    </row>
    <row r="70" spans="1:6" s="205" customFormat="1" ht="15.75">
      <c r="B70" s="229" t="s">
        <v>997</v>
      </c>
      <c r="C70" s="230">
        <f>'ASU Fed'!D97</f>
        <v>6101814</v>
      </c>
      <c r="D70" s="231">
        <f>'ASU Fed'!F97</f>
        <v>17785019</v>
      </c>
      <c r="E70" s="231">
        <f>'ASU Fed'!G97</f>
        <v>17098595</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6101814</v>
      </c>
      <c r="D76" s="235">
        <f>SUM(D6,D8,D10,D12,D14,D16,D18,)+SUM(D24:D28)+SUM(D32:D35)+SUM(D39:D41)+D45+D48+D52+SUM(D55,D57,D59)+D65</f>
        <v>17785019</v>
      </c>
      <c r="E76" s="235">
        <f>SUM(E6,E8,E10,E12,E14,E16,E18,)+SUM(E24:E28)+SUM(E32:E35)+SUM(E39:E41)+E45+E48+E52+SUM(E55,E57,E59)+E65</f>
        <v>17098595</v>
      </c>
      <c r="F76" s="206"/>
    </row>
    <row r="77" spans="1:6" s="205" customFormat="1" ht="15.75">
      <c r="B77" s="232" t="s">
        <v>1001</v>
      </c>
      <c r="C77" s="236">
        <f>SUM(C7,C9,C11,C13,C15,C17,C19)+SUM(C56,C58,C60)</f>
        <v>4200</v>
      </c>
      <c r="D77" s="236">
        <f>SUM(D7,D9,D11,D13,D15,D17,D19)+SUM(D56,D58,D60)</f>
        <v>8295</v>
      </c>
      <c r="E77" s="217"/>
      <c r="F77" s="206"/>
    </row>
    <row r="78" spans="1:6" s="205" customFormat="1" ht="15.75">
      <c r="B78" s="232"/>
      <c r="C78" s="235">
        <f>SUM(C76:C77)</f>
        <v>6106014</v>
      </c>
      <c r="D78" s="235">
        <f>SUM(D76:D77)</f>
        <v>17793314</v>
      </c>
      <c r="E78" s="235">
        <f>SUM(E76:E77)</f>
        <v>17098595</v>
      </c>
      <c r="F78" s="206"/>
    </row>
    <row r="79" spans="1:6" s="205" customFormat="1" ht="15.75">
      <c r="B79" s="232"/>
      <c r="C79" s="204"/>
      <c r="F79" s="206"/>
    </row>
    <row r="80" spans="1:6" s="205" customFormat="1" ht="15.75">
      <c r="B80" s="232"/>
      <c r="C80" s="204"/>
      <c r="D80" s="237">
        <f>D78+C78+E78</f>
        <v>40997923</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97" priority="10">
      <formula>$C$71&lt;&gt;0</formula>
    </cfRule>
  </conditionalFormatting>
  <conditionalFormatting sqref="D71">
    <cfRule type="expression" dxfId="196" priority="8">
      <formula>$D$71&lt;&gt;0</formula>
    </cfRule>
  </conditionalFormatting>
  <conditionalFormatting sqref="E71">
    <cfRule type="expression" dxfId="195" priority="7">
      <formula>$E$71&lt;&gt;0</formula>
    </cfRule>
  </conditionalFormatting>
  <conditionalFormatting sqref="C73">
    <cfRule type="expression" dxfId="194" priority="5">
      <formula>$C$73&lt;&gt;""</formula>
    </cfRule>
  </conditionalFormatting>
  <conditionalFormatting sqref="D73">
    <cfRule type="expression" dxfId="193" priority="4">
      <formula>$D$73&lt;&gt;""</formula>
    </cfRule>
  </conditionalFormatting>
  <conditionalFormatting sqref="E73">
    <cfRule type="expression" dxfId="192" priority="3">
      <formula>$E$73&lt;&gt;""</formula>
    </cfRule>
  </conditionalFormatting>
  <conditionalFormatting sqref="F2">
    <cfRule type="expression" dxfId="191" priority="2">
      <formula>OR($C$71&lt;&gt;0,$D$71&lt;&gt;0,$E$71&lt;&gt;0)</formula>
    </cfRule>
  </conditionalFormatting>
  <conditionalFormatting sqref="F1">
    <cfRule type="expression" dxfId="19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416A-3FC1-418F-B29A-733882F65B5D}">
  <sheetPr>
    <pageSetUpPr fitToPage="1"/>
  </sheetPr>
  <dimension ref="A1:AX116"/>
  <sheetViews>
    <sheetView showGridLines="0" zoomScaleNormal="100" zoomScaleSheetLayoutView="100" workbookViewId="0">
      <pane ySplit="4" topLeftCell="A5" activePane="bottomLeft" state="frozen"/>
      <selection sqref="A1:XFD1048576"/>
      <selection pane="bottomLeft" activeCell="A36" sqref="A36:XFD36"/>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Input!$B$35</f>
        <v>Angelo State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Input!$EU$35</f>
        <v>3179781</v>
      </c>
      <c r="D5" s="247">
        <f>Input!$EV$35</f>
        <v>3179781</v>
      </c>
      <c r="E5" s="247">
        <f>Input!$EW$35</f>
        <v>0</v>
      </c>
      <c r="F5" s="247">
        <f>Input!$EX$35</f>
        <v>0</v>
      </c>
      <c r="G5" s="247">
        <f>Input!$EY$35</f>
        <v>0</v>
      </c>
      <c r="H5" s="248">
        <f>Input!$EZ$35</f>
        <v>0</v>
      </c>
    </row>
    <row r="6" spans="1:50">
      <c r="A6" s="245" t="s">
        <v>1008</v>
      </c>
      <c r="B6" s="246" t="s">
        <v>1010</v>
      </c>
      <c r="C6" s="247">
        <f>Input!$FA$35</f>
        <v>3179780</v>
      </c>
      <c r="D6" s="247">
        <f>Input!$FB$35</f>
        <v>2725415</v>
      </c>
      <c r="E6" s="247">
        <f>Input!$FC$35</f>
        <v>0</v>
      </c>
      <c r="F6" s="247">
        <f>Input!$FD$35</f>
        <v>454365</v>
      </c>
      <c r="G6" s="247">
        <f>Input!$FE$35</f>
        <v>0</v>
      </c>
      <c r="H6" s="248">
        <f>Input!$FF$35</f>
        <v>0</v>
      </c>
    </row>
    <row r="7" spans="1:50">
      <c r="A7" s="245" t="s">
        <v>1008</v>
      </c>
      <c r="B7" s="246" t="s">
        <v>1011</v>
      </c>
      <c r="C7" s="247">
        <f>Input!$FG$35</f>
        <v>0</v>
      </c>
      <c r="D7" s="247">
        <f>Input!$FH$35</f>
        <v>0</v>
      </c>
      <c r="E7" s="247">
        <f>Input!$FI$35</f>
        <v>0</v>
      </c>
      <c r="F7" s="247">
        <f>Input!$FJ$35</f>
        <v>0</v>
      </c>
      <c r="G7" s="247">
        <f>Input!$FK$35</f>
        <v>0</v>
      </c>
      <c r="H7" s="248">
        <f>Input!$FL$35</f>
        <v>0</v>
      </c>
    </row>
    <row r="8" spans="1:50">
      <c r="A8" s="245" t="s">
        <v>1008</v>
      </c>
      <c r="B8" s="246" t="s">
        <v>1012</v>
      </c>
      <c r="C8" s="247">
        <f>Input!$FM$35</f>
        <v>0</v>
      </c>
      <c r="D8" s="247">
        <f>Input!$FN$35</f>
        <v>0</v>
      </c>
      <c r="E8" s="247">
        <f>Input!$FO$35</f>
        <v>0</v>
      </c>
      <c r="F8" s="247">
        <f>Input!$FP$35</f>
        <v>0</v>
      </c>
      <c r="G8" s="247">
        <f>Input!$FQ$35</f>
        <v>0</v>
      </c>
      <c r="H8" s="248">
        <f>Input!$FR$35</f>
        <v>0</v>
      </c>
    </row>
    <row r="9" spans="1:50">
      <c r="A9" s="245" t="s">
        <v>1008</v>
      </c>
      <c r="B9" s="246" t="s">
        <v>1013</v>
      </c>
      <c r="C9" s="247">
        <f>Input!$FS$35</f>
        <v>470075</v>
      </c>
      <c r="D9" s="247">
        <f>Input!$FT$35</f>
        <v>186984</v>
      </c>
      <c r="E9" s="247">
        <f>Input!$FU$35</f>
        <v>4018</v>
      </c>
      <c r="F9" s="247">
        <f>Input!$FV$35</f>
        <v>287109</v>
      </c>
      <c r="G9" s="247">
        <f>Input!$FW$35</f>
        <v>0</v>
      </c>
      <c r="H9" s="248">
        <f>Input!$FX$35</f>
        <v>0</v>
      </c>
    </row>
    <row r="10" spans="1:50">
      <c r="A10" s="245" t="s">
        <v>1008</v>
      </c>
      <c r="B10" s="246" t="s">
        <v>1014</v>
      </c>
      <c r="C10" s="247">
        <f>Input!$FY$35</f>
        <v>0</v>
      </c>
      <c r="D10" s="247">
        <f>Input!$FZ$35</f>
        <v>0</v>
      </c>
      <c r="E10" s="247">
        <f>Input!$GA$35</f>
        <v>0</v>
      </c>
      <c r="F10" s="247">
        <f>Input!$GB$35</f>
        <v>0</v>
      </c>
      <c r="G10" s="247">
        <f>Input!$GC$35</f>
        <v>0</v>
      </c>
      <c r="H10" s="248">
        <f>Input!$GD$35</f>
        <v>0</v>
      </c>
    </row>
    <row r="11" spans="1:50">
      <c r="A11" s="245" t="s">
        <v>1008</v>
      </c>
      <c r="B11" s="246" t="s">
        <v>1015</v>
      </c>
      <c r="C11" s="247">
        <f>Input!$GE$35</f>
        <v>0</v>
      </c>
      <c r="D11" s="247">
        <f>Input!$GF$35</f>
        <v>0</v>
      </c>
      <c r="E11" s="247">
        <f>Input!$GG$35</f>
        <v>0</v>
      </c>
      <c r="F11" s="247">
        <f>Input!$GH$35</f>
        <v>0</v>
      </c>
      <c r="G11" s="247">
        <f>Input!$GI$35</f>
        <v>0</v>
      </c>
      <c r="H11" s="248">
        <f>Input!$GJ$35</f>
        <v>0</v>
      </c>
    </row>
    <row r="12" spans="1:50" ht="30">
      <c r="A12" s="245" t="s">
        <v>1008</v>
      </c>
      <c r="B12" s="246" t="s">
        <v>1016</v>
      </c>
      <c r="C12" s="247">
        <f>Input!$GK$35</f>
        <v>0</v>
      </c>
      <c r="D12" s="247">
        <f>Input!$GL$35</f>
        <v>0</v>
      </c>
      <c r="E12" s="247">
        <f>Input!$GM$35</f>
        <v>0</v>
      </c>
      <c r="F12" s="247">
        <f>Input!$GN$35</f>
        <v>0</v>
      </c>
      <c r="G12" s="247">
        <f>Input!$GO$35</f>
        <v>0</v>
      </c>
      <c r="H12" s="248">
        <f>Input!$GP$35</f>
        <v>0</v>
      </c>
    </row>
    <row r="13" spans="1:50">
      <c r="A13" s="245" t="s">
        <v>1008</v>
      </c>
      <c r="B13" s="246" t="s">
        <v>1017</v>
      </c>
      <c r="C13" s="247">
        <f>Input!$GQ$35</f>
        <v>0</v>
      </c>
      <c r="D13" s="247">
        <f>Input!$GR$35</f>
        <v>0</v>
      </c>
      <c r="E13" s="247">
        <f>Input!$GS$35</f>
        <v>0</v>
      </c>
      <c r="F13" s="247">
        <f>Input!$GT$35</f>
        <v>0</v>
      </c>
      <c r="G13" s="247">
        <f>Input!$GU$35</f>
        <v>0</v>
      </c>
      <c r="H13" s="248">
        <f>Input!$GV$35</f>
        <v>0</v>
      </c>
    </row>
    <row r="14" spans="1:50">
      <c r="A14" s="245" t="s">
        <v>1008</v>
      </c>
      <c r="B14" s="246" t="s">
        <v>1018</v>
      </c>
      <c r="C14" s="247">
        <f>Input!$GW$35</f>
        <v>0</v>
      </c>
      <c r="D14" s="247">
        <f>Input!$GX$35</f>
        <v>0</v>
      </c>
      <c r="E14" s="247">
        <f>Input!$GY$35</f>
        <v>1491552</v>
      </c>
      <c r="F14" s="247">
        <f>Input!$GZ$35</f>
        <v>1491552</v>
      </c>
      <c r="G14" s="247">
        <f>Input!$HA$35</f>
        <v>0</v>
      </c>
      <c r="H14" s="248">
        <f>Input!$HB$35</f>
        <v>0</v>
      </c>
    </row>
    <row r="15" spans="1:50">
      <c r="A15" s="245" t="s">
        <v>1008</v>
      </c>
      <c r="B15" s="249">
        <f>Input!$HC$35</f>
        <v>0</v>
      </c>
      <c r="C15" s="247">
        <f>Input!$HD$35</f>
        <v>0</v>
      </c>
      <c r="D15" s="247">
        <f>Input!$HE$35</f>
        <v>0</v>
      </c>
      <c r="E15" s="247">
        <f>Input!$HF$35</f>
        <v>0</v>
      </c>
      <c r="F15" s="247">
        <f>Input!$HG$35</f>
        <v>0</v>
      </c>
      <c r="G15" s="247">
        <f>Input!$HH$35</f>
        <v>0</v>
      </c>
      <c r="H15" s="248">
        <f>Input!$HI$35</f>
        <v>0</v>
      </c>
    </row>
    <row r="16" spans="1:50">
      <c r="A16" s="245" t="s">
        <v>1008</v>
      </c>
      <c r="B16" s="249">
        <f>Input!$HJ$35</f>
        <v>0</v>
      </c>
      <c r="C16" s="247">
        <f>Input!$HK$35</f>
        <v>0</v>
      </c>
      <c r="D16" s="247">
        <f>Input!$HL$35</f>
        <v>0</v>
      </c>
      <c r="E16" s="247">
        <f>Input!$HM$35</f>
        <v>0</v>
      </c>
      <c r="F16" s="247">
        <f>Input!$HN$35</f>
        <v>0</v>
      </c>
      <c r="G16" s="247">
        <f>Input!$HO$35</f>
        <v>0</v>
      </c>
      <c r="H16" s="248">
        <f>Input!$HP$35</f>
        <v>0</v>
      </c>
    </row>
    <row r="17" spans="1:50">
      <c r="A17" s="245" t="s">
        <v>1008</v>
      </c>
      <c r="B17" s="249">
        <f>Input!$HQ$35</f>
        <v>0</v>
      </c>
      <c r="C17" s="247">
        <f>Input!$HR$35</f>
        <v>0</v>
      </c>
      <c r="D17" s="247">
        <f>Input!$HS$35</f>
        <v>0</v>
      </c>
      <c r="E17" s="247">
        <f>Input!$HT$35</f>
        <v>0</v>
      </c>
      <c r="F17" s="247">
        <f>Input!$HU$35</f>
        <v>0</v>
      </c>
      <c r="G17" s="247">
        <f>Input!$HV$35</f>
        <v>0</v>
      </c>
      <c r="H17" s="248">
        <f>Input!$HW$35</f>
        <v>0</v>
      </c>
    </row>
    <row r="18" spans="1:50">
      <c r="A18" s="245" t="s">
        <v>1008</v>
      </c>
      <c r="B18" s="246" t="s">
        <v>1019</v>
      </c>
      <c r="C18" s="247">
        <f>Input!$HX$35</f>
        <v>0</v>
      </c>
      <c r="D18" s="247">
        <f>Input!$HY$35</f>
        <v>0</v>
      </c>
      <c r="E18" s="247">
        <f>Input!$HZ$35</f>
        <v>0</v>
      </c>
      <c r="F18" s="247">
        <f>Input!$IA$35</f>
        <v>0</v>
      </c>
      <c r="G18" s="247">
        <f>Input!$IB$35</f>
        <v>0</v>
      </c>
      <c r="H18" s="248">
        <f>Input!$IC$35</f>
        <v>0</v>
      </c>
    </row>
    <row r="19" spans="1:50" s="254" customFormat="1">
      <c r="A19" s="241" t="s">
        <v>1008</v>
      </c>
      <c r="B19" s="250" t="s">
        <v>1020</v>
      </c>
      <c r="C19" s="251">
        <f>SUM(C5:C18)</f>
        <v>6829636</v>
      </c>
      <c r="D19" s="251">
        <f t="shared" ref="D19:G19" si="0">SUM(D5:D18)</f>
        <v>6092180</v>
      </c>
      <c r="E19" s="251">
        <f t="shared" si="0"/>
        <v>1495570</v>
      </c>
      <c r="F19" s="251">
        <f t="shared" si="0"/>
        <v>2233026</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Input!$ID$35</f>
        <v>0</v>
      </c>
      <c r="D21" s="247">
        <f>Input!$IE$35</f>
        <v>0</v>
      </c>
      <c r="E21" s="247">
        <f>Input!$IF$35</f>
        <v>3179781</v>
      </c>
      <c r="F21" s="247">
        <f>Input!$IG$35</f>
        <v>3179781</v>
      </c>
      <c r="G21" s="247">
        <f>Input!$IH$35</f>
        <v>0</v>
      </c>
      <c r="H21" s="248">
        <f>Input!$II$35</f>
        <v>0</v>
      </c>
    </row>
    <row r="22" spans="1:50">
      <c r="A22" s="245" t="s">
        <v>1021</v>
      </c>
      <c r="B22" s="246" t="s">
        <v>1010</v>
      </c>
      <c r="C22" s="247">
        <f>Input!$IJ$35</f>
        <v>0</v>
      </c>
      <c r="D22" s="247">
        <f>Input!$IK$35</f>
        <v>0</v>
      </c>
      <c r="E22" s="247">
        <f>Input!$IL$35</f>
        <v>7857891</v>
      </c>
      <c r="F22" s="247">
        <f>Input!$IM$35</f>
        <v>7694631</v>
      </c>
      <c r="G22" s="247">
        <f>Input!$IN$35</f>
        <v>163260</v>
      </c>
      <c r="H22" s="248">
        <f>Input!$IO$35</f>
        <v>0</v>
      </c>
    </row>
    <row r="23" spans="1:50">
      <c r="A23" s="245" t="s">
        <v>1021</v>
      </c>
      <c r="B23" s="246" t="s">
        <v>1011</v>
      </c>
      <c r="C23" s="247">
        <f>Input!$IP$35</f>
        <v>0</v>
      </c>
      <c r="D23" s="247">
        <f>Input!$IQ$35</f>
        <v>0</v>
      </c>
      <c r="E23" s="247">
        <f>Input!$IR$35</f>
        <v>0</v>
      </c>
      <c r="F23" s="247">
        <f>Input!$IS$35</f>
        <v>0</v>
      </c>
      <c r="G23" s="247">
        <f>Input!$IT$35</f>
        <v>0</v>
      </c>
      <c r="H23" s="248">
        <f>Input!$IU$35</f>
        <v>0</v>
      </c>
    </row>
    <row r="24" spans="1:50">
      <c r="A24" s="245" t="s">
        <v>1021</v>
      </c>
      <c r="B24" s="246" t="s">
        <v>1012</v>
      </c>
      <c r="C24" s="247">
        <f>Input!$IV$35</f>
        <v>0</v>
      </c>
      <c r="D24" s="247">
        <f>Input!$IW$35</f>
        <v>0</v>
      </c>
      <c r="E24" s="247">
        <f>Input!$IX$35</f>
        <v>0</v>
      </c>
      <c r="F24" s="247">
        <f>Input!$IY$35</f>
        <v>0</v>
      </c>
      <c r="G24" s="247">
        <f>Input!$IZ$35</f>
        <v>0</v>
      </c>
      <c r="H24" s="248">
        <f>Input!$JA$35</f>
        <v>0</v>
      </c>
    </row>
    <row r="25" spans="1:50">
      <c r="A25" s="245" t="s">
        <v>1021</v>
      </c>
      <c r="B25" s="246" t="s">
        <v>1013</v>
      </c>
      <c r="C25" s="247">
        <f>Input!$JB$35</f>
        <v>0</v>
      </c>
      <c r="D25" s="247">
        <f>Input!$JC$35</f>
        <v>0</v>
      </c>
      <c r="E25" s="247">
        <f>Input!$JD$35</f>
        <v>716811</v>
      </c>
      <c r="F25" s="247">
        <f>Input!$JE$35</f>
        <v>716811</v>
      </c>
      <c r="G25" s="247">
        <f>Input!$JF$35</f>
        <v>0</v>
      </c>
      <c r="H25" s="248">
        <f>Input!$JG$35</f>
        <v>0</v>
      </c>
    </row>
    <row r="26" spans="1:50">
      <c r="A26" s="245" t="s">
        <v>1021</v>
      </c>
      <c r="B26" s="246" t="s">
        <v>1014</v>
      </c>
      <c r="C26" s="247">
        <f>Input!$JH$35</f>
        <v>0</v>
      </c>
      <c r="D26" s="247">
        <f>Input!$JI$35</f>
        <v>0</v>
      </c>
      <c r="E26" s="247">
        <f>Input!$JJ$35</f>
        <v>0</v>
      </c>
      <c r="F26" s="247">
        <f>Input!$JK$35</f>
        <v>0</v>
      </c>
      <c r="G26" s="247">
        <f>Input!$JL$35</f>
        <v>0</v>
      </c>
      <c r="H26" s="248">
        <f>Input!$JM$35</f>
        <v>0</v>
      </c>
    </row>
    <row r="27" spans="1:50">
      <c r="A27" s="245" t="s">
        <v>1021</v>
      </c>
      <c r="B27" s="246" t="s">
        <v>1023</v>
      </c>
      <c r="C27" s="247">
        <f>Input!$JN$35</f>
        <v>0</v>
      </c>
      <c r="D27" s="247">
        <f>Input!$JO$35</f>
        <v>0</v>
      </c>
      <c r="E27" s="247">
        <f>Input!$JP$35</f>
        <v>0</v>
      </c>
      <c r="F27" s="247">
        <f>Input!$JQ$35</f>
        <v>0</v>
      </c>
      <c r="G27" s="247">
        <f>Input!$JR$35</f>
        <v>0</v>
      </c>
      <c r="H27" s="248">
        <f>Input!$JS$35</f>
        <v>0</v>
      </c>
    </row>
    <row r="28" spans="1:50" ht="30">
      <c r="A28" s="245" t="s">
        <v>1021</v>
      </c>
      <c r="B28" s="246" t="s">
        <v>1024</v>
      </c>
      <c r="C28" s="247">
        <f>Input!$JT$35</f>
        <v>0</v>
      </c>
      <c r="D28" s="247">
        <f>Input!$JU$35</f>
        <v>0</v>
      </c>
      <c r="E28" s="247">
        <f>Input!$JV$35</f>
        <v>0</v>
      </c>
      <c r="F28" s="247">
        <f>Input!$JW$35</f>
        <v>0</v>
      </c>
      <c r="G28" s="247">
        <f>Input!$JX$35</f>
        <v>0</v>
      </c>
      <c r="H28" s="248">
        <f>Input!$JY$35</f>
        <v>0</v>
      </c>
    </row>
    <row r="29" spans="1:50">
      <c r="A29" s="245" t="s">
        <v>1021</v>
      </c>
      <c r="B29" s="246" t="s">
        <v>1025</v>
      </c>
      <c r="C29" s="247">
        <f>Input!$JZ$35</f>
        <v>0</v>
      </c>
      <c r="D29" s="247">
        <f>Input!$KA$35</f>
        <v>0</v>
      </c>
      <c r="E29" s="247">
        <f>Input!$KB$35</f>
        <v>0</v>
      </c>
      <c r="F29" s="247">
        <f>Input!$KC$35</f>
        <v>0</v>
      </c>
      <c r="G29" s="247">
        <f>Input!$KD$35</f>
        <v>0</v>
      </c>
      <c r="H29" s="248">
        <f>Input!$KE$35</f>
        <v>0</v>
      </c>
    </row>
    <row r="30" spans="1:50">
      <c r="A30" s="245" t="s">
        <v>1021</v>
      </c>
      <c r="B30" s="249">
        <f>Input!$KF$35</f>
        <v>0</v>
      </c>
      <c r="C30" s="247">
        <f>Input!$KG$35</f>
        <v>0</v>
      </c>
      <c r="D30" s="247">
        <f>Input!$KH$35</f>
        <v>0</v>
      </c>
      <c r="E30" s="247">
        <f>Input!$KI$35</f>
        <v>0</v>
      </c>
      <c r="F30" s="247">
        <f>Input!$KJ$35</f>
        <v>0</v>
      </c>
      <c r="G30" s="247">
        <f>Input!$KK$35</f>
        <v>0</v>
      </c>
      <c r="H30" s="248">
        <f>Input!$KL$35</f>
        <v>0</v>
      </c>
    </row>
    <row r="31" spans="1:50">
      <c r="A31" s="245" t="s">
        <v>1021</v>
      </c>
      <c r="B31" s="249">
        <f>Input!$KM$35</f>
        <v>0</v>
      </c>
      <c r="C31" s="247">
        <f>Input!$KN$35</f>
        <v>0</v>
      </c>
      <c r="D31" s="247">
        <f>Input!$KO$35</f>
        <v>0</v>
      </c>
      <c r="E31" s="247">
        <f>Input!$KP$35</f>
        <v>0</v>
      </c>
      <c r="F31" s="247">
        <f>Input!$KQ$35</f>
        <v>0</v>
      </c>
      <c r="G31" s="247">
        <f>Input!$KR$35</f>
        <v>0</v>
      </c>
      <c r="H31" s="248">
        <f>Input!$KS$35</f>
        <v>0</v>
      </c>
    </row>
    <row r="32" spans="1:50">
      <c r="A32" s="245" t="s">
        <v>1021</v>
      </c>
      <c r="B32" s="249">
        <f>Input!$KT$35</f>
        <v>0</v>
      </c>
      <c r="C32" s="247">
        <f>Input!$KU$35</f>
        <v>0</v>
      </c>
      <c r="D32" s="247">
        <f>Input!$KV$35</f>
        <v>0</v>
      </c>
      <c r="E32" s="247">
        <f>Input!$KW$35</f>
        <v>0</v>
      </c>
      <c r="F32" s="247">
        <f>Input!$KX$35</f>
        <v>0</v>
      </c>
      <c r="G32" s="247">
        <f>Input!$KY$35</f>
        <v>0</v>
      </c>
      <c r="H32" s="248">
        <f>Input!$KZ$35</f>
        <v>0</v>
      </c>
    </row>
    <row r="33" spans="1:50">
      <c r="A33" s="245" t="s">
        <v>1021</v>
      </c>
      <c r="B33" s="246" t="s">
        <v>1019</v>
      </c>
      <c r="C33" s="247">
        <f>Input!$LA$35</f>
        <v>0</v>
      </c>
      <c r="D33" s="247">
        <f>Input!$LB$35</f>
        <v>0</v>
      </c>
      <c r="E33" s="247">
        <f>Input!$LC$35</f>
        <v>0</v>
      </c>
      <c r="F33" s="247">
        <f>Input!$LD$35</f>
        <v>0</v>
      </c>
      <c r="G33" s="247">
        <f>Input!$LE$35</f>
        <v>0</v>
      </c>
      <c r="H33" s="248">
        <f>Input!$LF$35</f>
        <v>0</v>
      </c>
    </row>
    <row r="34" spans="1:50" s="257" customFormat="1">
      <c r="A34" s="241" t="s">
        <v>1021</v>
      </c>
      <c r="B34" s="250" t="s">
        <v>1026</v>
      </c>
      <c r="C34" s="251">
        <f>SUM(C21:C33)</f>
        <v>0</v>
      </c>
      <c r="D34" s="251">
        <f t="shared" ref="D34:G34" si="1">SUM(D21:D33)</f>
        <v>0</v>
      </c>
      <c r="E34" s="251">
        <f t="shared" si="1"/>
        <v>11754483</v>
      </c>
      <c r="F34" s="251">
        <f t="shared" si="1"/>
        <v>11591223</v>
      </c>
      <c r="G34" s="251">
        <f t="shared" si="1"/>
        <v>163260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Input!$LG$35</f>
        <v>0</v>
      </c>
      <c r="D36" s="247">
        <f>Input!$LH$35</f>
        <v>0</v>
      </c>
      <c r="E36" s="247">
        <f>Input!$LI$35</f>
        <v>9788846</v>
      </c>
      <c r="F36" s="247">
        <f>Input!$LJ$35</f>
        <v>3334519</v>
      </c>
      <c r="G36" s="247">
        <f>Input!$LK$35</f>
        <v>6454327</v>
      </c>
      <c r="H36" s="248">
        <f>Input!$LL$35</f>
        <v>0</v>
      </c>
    </row>
    <row r="37" spans="1:50">
      <c r="A37" s="245" t="s">
        <v>1027</v>
      </c>
      <c r="B37" s="246" t="s">
        <v>1010</v>
      </c>
      <c r="C37" s="247">
        <f>Input!$LM$35</f>
        <v>0</v>
      </c>
      <c r="D37" s="247">
        <f>Input!$LN$35</f>
        <v>0</v>
      </c>
      <c r="E37" s="247">
        <f>Input!$LO$35</f>
        <v>9693502</v>
      </c>
      <c r="F37" s="247">
        <f>Input!$LP$35</f>
        <v>277183</v>
      </c>
      <c r="G37" s="247">
        <f>Input!$LQ$35</f>
        <v>9416319</v>
      </c>
      <c r="H37" s="248">
        <f>Input!$LR$35</f>
        <v>0</v>
      </c>
    </row>
    <row r="38" spans="1:50">
      <c r="A38" s="245" t="s">
        <v>1027</v>
      </c>
      <c r="B38" s="246" t="s">
        <v>1011</v>
      </c>
      <c r="C38" s="247">
        <f>Input!$LS$35</f>
        <v>0</v>
      </c>
      <c r="D38" s="247">
        <f>Input!$LT$35</f>
        <v>0</v>
      </c>
      <c r="E38" s="247">
        <f>Input!$LU$35</f>
        <v>0</v>
      </c>
      <c r="F38" s="247">
        <f>Input!$LV$35</f>
        <v>0</v>
      </c>
      <c r="G38" s="247">
        <f>Input!$LW$35</f>
        <v>0</v>
      </c>
      <c r="H38" s="248">
        <f>Input!$LX$35</f>
        <v>0</v>
      </c>
    </row>
    <row r="39" spans="1:50">
      <c r="A39" s="245" t="s">
        <v>1027</v>
      </c>
      <c r="B39" s="246" t="s">
        <v>1012</v>
      </c>
      <c r="C39" s="247">
        <f>Input!$LY$35</f>
        <v>0</v>
      </c>
      <c r="D39" s="247">
        <f>Input!$LZ$35</f>
        <v>0</v>
      </c>
      <c r="E39" s="247">
        <f>Input!$MA$35</f>
        <v>0</v>
      </c>
      <c r="F39" s="247">
        <f>Input!$MB$35</f>
        <v>0</v>
      </c>
      <c r="G39" s="247">
        <f>Input!$MC$35</f>
        <v>0</v>
      </c>
      <c r="H39" s="248">
        <f>Input!$MD$35</f>
        <v>0</v>
      </c>
    </row>
    <row r="40" spans="1:50">
      <c r="A40" s="245" t="s">
        <v>1027</v>
      </c>
      <c r="B40" s="246" t="s">
        <v>1013</v>
      </c>
      <c r="C40" s="247">
        <f>Input!$ME$35</f>
        <v>0</v>
      </c>
      <c r="D40" s="247">
        <f>Input!$MF$35</f>
        <v>0</v>
      </c>
      <c r="E40" s="247">
        <f>Input!$MG$35</f>
        <v>1228002</v>
      </c>
      <c r="F40" s="247">
        <f>Input!$MH$35</f>
        <v>251915</v>
      </c>
      <c r="G40" s="247">
        <f>Input!$MI$35</f>
        <v>976087</v>
      </c>
      <c r="H40" s="248">
        <f>Input!$MJ$35</f>
        <v>0</v>
      </c>
    </row>
    <row r="41" spans="1:50">
      <c r="A41" s="245" t="s">
        <v>1027</v>
      </c>
      <c r="B41" s="246" t="s">
        <v>1014</v>
      </c>
      <c r="C41" s="247">
        <f>Input!$MK$35</f>
        <v>0</v>
      </c>
      <c r="D41" s="247">
        <f>Input!$ML$35</f>
        <v>0</v>
      </c>
      <c r="E41" s="247">
        <f>Input!$MM$35</f>
        <v>0</v>
      </c>
      <c r="F41" s="247">
        <f>Input!$MN$35</f>
        <v>0</v>
      </c>
      <c r="G41" s="247">
        <f>Input!$MO$35</f>
        <v>0</v>
      </c>
      <c r="H41" s="248">
        <f>Input!$MP$35</f>
        <v>0</v>
      </c>
    </row>
    <row r="42" spans="1:50">
      <c r="A42" s="245" t="s">
        <v>1027</v>
      </c>
      <c r="B42" s="246" t="s">
        <v>1023</v>
      </c>
      <c r="C42" s="247">
        <f>Input!$MQ$35</f>
        <v>0</v>
      </c>
      <c r="D42" s="247">
        <f>Input!$MR$35</f>
        <v>0</v>
      </c>
      <c r="E42" s="247">
        <f>Input!$MS$35</f>
        <v>0</v>
      </c>
      <c r="F42" s="247">
        <f>Input!$MT$35</f>
        <v>0</v>
      </c>
      <c r="G42" s="247">
        <f>Input!$MU$35</f>
        <v>0</v>
      </c>
      <c r="H42" s="248">
        <f>Input!$MV$35</f>
        <v>0</v>
      </c>
    </row>
    <row r="43" spans="1:50">
      <c r="A43" s="245" t="s">
        <v>1027</v>
      </c>
      <c r="B43" s="246" t="s">
        <v>1028</v>
      </c>
      <c r="C43" s="247">
        <f>Input!$MW$35</f>
        <v>0</v>
      </c>
      <c r="D43" s="247">
        <f>Input!$MX$35</f>
        <v>0</v>
      </c>
      <c r="E43" s="247">
        <f>Input!$MY$35</f>
        <v>0</v>
      </c>
      <c r="F43" s="247">
        <f>Input!$MZ$35</f>
        <v>0</v>
      </c>
      <c r="G43" s="247">
        <f>Input!$NA$35</f>
        <v>0</v>
      </c>
      <c r="H43" s="248">
        <f>Input!$NB$35</f>
        <v>0</v>
      </c>
    </row>
    <row r="44" spans="1:50">
      <c r="A44" s="245" t="s">
        <v>1027</v>
      </c>
      <c r="B44" s="249">
        <f>Input!$NC$35</f>
        <v>0</v>
      </c>
      <c r="C44" s="247">
        <f>Input!$ND$35</f>
        <v>0</v>
      </c>
      <c r="D44" s="247">
        <f>Input!$NE$35</f>
        <v>0</v>
      </c>
      <c r="E44" s="247">
        <f>Input!$NF$35</f>
        <v>0</v>
      </c>
      <c r="F44" s="247">
        <f>Input!$NG$35</f>
        <v>0</v>
      </c>
      <c r="G44" s="247">
        <f>Input!$NH$35</f>
        <v>0</v>
      </c>
      <c r="H44" s="248">
        <f>Input!$NI$35</f>
        <v>0</v>
      </c>
    </row>
    <row r="45" spans="1:50">
      <c r="A45" s="245" t="s">
        <v>1027</v>
      </c>
      <c r="B45" s="249">
        <f>Input!$NJ$35</f>
        <v>0</v>
      </c>
      <c r="C45" s="247">
        <f>Input!$NK$35</f>
        <v>0</v>
      </c>
      <c r="D45" s="247">
        <f>Input!$NL$35</f>
        <v>0</v>
      </c>
      <c r="E45" s="247">
        <f>Input!$NM$35</f>
        <v>0</v>
      </c>
      <c r="F45" s="247">
        <f>Input!$NN$35</f>
        <v>0</v>
      </c>
      <c r="G45" s="247">
        <f>Input!$NO$35</f>
        <v>0</v>
      </c>
      <c r="H45" s="248">
        <f>Input!$NP$35</f>
        <v>0</v>
      </c>
    </row>
    <row r="46" spans="1:50">
      <c r="A46" s="245" t="s">
        <v>1027</v>
      </c>
      <c r="B46" s="249">
        <f>Input!$NQ$35</f>
        <v>0</v>
      </c>
      <c r="C46" s="247">
        <f>Input!$NR$35</f>
        <v>0</v>
      </c>
      <c r="D46" s="247">
        <f>Input!$NS$35</f>
        <v>0</v>
      </c>
      <c r="E46" s="247">
        <f>Input!$NT$35</f>
        <v>0</v>
      </c>
      <c r="F46" s="247">
        <f>Input!$NU$35</f>
        <v>0</v>
      </c>
      <c r="G46" s="247">
        <f>Input!$NV$35</f>
        <v>0</v>
      </c>
      <c r="H46" s="248">
        <f>Input!$NW$35</f>
        <v>0</v>
      </c>
    </row>
    <row r="47" spans="1:50">
      <c r="A47" s="245" t="s">
        <v>1027</v>
      </c>
      <c r="B47" s="249">
        <f>Input!$NX$35</f>
        <v>0</v>
      </c>
      <c r="C47" s="247">
        <f>Input!$NY$35</f>
        <v>0</v>
      </c>
      <c r="D47" s="247">
        <f>Input!$NZ$35</f>
        <v>0</v>
      </c>
      <c r="E47" s="247">
        <f>Input!$OA$35</f>
        <v>0</v>
      </c>
      <c r="F47" s="247">
        <f>Input!$OB$35</f>
        <v>0</v>
      </c>
      <c r="G47" s="247">
        <f>Input!$OC$35</f>
        <v>0</v>
      </c>
      <c r="H47" s="248">
        <f>Input!$OD$35</f>
        <v>0</v>
      </c>
    </row>
    <row r="48" spans="1:50">
      <c r="A48" s="245" t="s">
        <v>1027</v>
      </c>
      <c r="B48" s="246" t="s">
        <v>1019</v>
      </c>
      <c r="C48" s="247">
        <f>Input!$OE$35</f>
        <v>0</v>
      </c>
      <c r="D48" s="247">
        <f>Input!$OF$35</f>
        <v>0</v>
      </c>
      <c r="E48" s="247">
        <f>Input!$OG$35</f>
        <v>0</v>
      </c>
      <c r="F48" s="247">
        <f>Input!$OH$35</f>
        <v>0</v>
      </c>
      <c r="G48" s="247">
        <f>Input!$OI$35</f>
        <v>0</v>
      </c>
      <c r="H48" s="248">
        <f>Input!$OJ$35</f>
        <v>0</v>
      </c>
    </row>
    <row r="49" spans="1:50" s="257" customFormat="1">
      <c r="A49" s="241" t="s">
        <v>1027</v>
      </c>
      <c r="B49" s="250" t="s">
        <v>1029</v>
      </c>
      <c r="C49" s="251">
        <f>SUM(C36:C48)</f>
        <v>0</v>
      </c>
      <c r="D49" s="251">
        <f t="shared" ref="D49:G49" si="2">SUM(D36:D48)</f>
        <v>0</v>
      </c>
      <c r="E49" s="251">
        <f t="shared" si="2"/>
        <v>20710350</v>
      </c>
      <c r="F49" s="251">
        <f t="shared" si="2"/>
        <v>3863617</v>
      </c>
      <c r="G49" s="251">
        <f t="shared" si="2"/>
        <v>16846733</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Input!$OK$35</f>
        <v>0</v>
      </c>
      <c r="C51" s="247">
        <f>Input!$OL$35</f>
        <v>0</v>
      </c>
      <c r="D51" s="247">
        <f>Input!$OM$35</f>
        <v>0</v>
      </c>
      <c r="E51" s="247">
        <f>Input!$ON$35</f>
        <v>0</v>
      </c>
      <c r="F51" s="247">
        <f>Input!$OO$35</f>
        <v>0</v>
      </c>
      <c r="G51" s="247">
        <f>Input!$OP$35</f>
        <v>0</v>
      </c>
      <c r="H51" s="248">
        <f>Input!$OQ$35</f>
        <v>0</v>
      </c>
    </row>
    <row r="52" spans="1:50">
      <c r="A52" s="245" t="s">
        <v>1030</v>
      </c>
      <c r="B52" s="249">
        <f>Input!$OR$35</f>
        <v>0</v>
      </c>
      <c r="C52" s="247">
        <f>Input!$OS$35</f>
        <v>0</v>
      </c>
      <c r="D52" s="247">
        <f>Input!$OT$35</f>
        <v>0</v>
      </c>
      <c r="E52" s="247">
        <f>Input!$OU$35</f>
        <v>0</v>
      </c>
      <c r="F52" s="247">
        <f>Input!$OV$35</f>
        <v>0</v>
      </c>
      <c r="G52" s="247">
        <f>Input!$OW$35</f>
        <v>0</v>
      </c>
      <c r="H52" s="248">
        <f>Input!$OX$35</f>
        <v>0</v>
      </c>
    </row>
    <row r="53" spans="1:50">
      <c r="A53" s="245" t="s">
        <v>1030</v>
      </c>
      <c r="B53" s="249">
        <f>Input!$OY$35</f>
        <v>0</v>
      </c>
      <c r="C53" s="247">
        <f>Input!$OZ$35</f>
        <v>0</v>
      </c>
      <c r="D53" s="247">
        <f>Input!$PA$35</f>
        <v>0</v>
      </c>
      <c r="E53" s="247">
        <f>Input!$PB$35</f>
        <v>0</v>
      </c>
      <c r="F53" s="247">
        <f>Input!$PC$35</f>
        <v>0</v>
      </c>
      <c r="G53" s="247">
        <f>Input!$PD$35</f>
        <v>0</v>
      </c>
      <c r="H53" s="248">
        <f>Input!$PE$35</f>
        <v>0</v>
      </c>
    </row>
    <row r="54" spans="1:50">
      <c r="A54" s="245" t="s">
        <v>1030</v>
      </c>
      <c r="B54" s="249">
        <f>Input!$PF$35</f>
        <v>0</v>
      </c>
      <c r="C54" s="247">
        <f>Input!$PG$35</f>
        <v>0</v>
      </c>
      <c r="D54" s="247">
        <f>Input!$PH$35</f>
        <v>0</v>
      </c>
      <c r="E54" s="247">
        <f>Input!$PI$35</f>
        <v>0</v>
      </c>
      <c r="F54" s="247">
        <f>Input!$PJ$35</f>
        <v>0</v>
      </c>
      <c r="G54" s="247">
        <f>Input!$PK$35</f>
        <v>0</v>
      </c>
      <c r="H54" s="248">
        <f>Input!$PL$35</f>
        <v>0</v>
      </c>
    </row>
    <row r="55" spans="1:50">
      <c r="A55" s="245" t="s">
        <v>1030</v>
      </c>
      <c r="B55" s="249">
        <f>Input!$PM$35</f>
        <v>0</v>
      </c>
      <c r="C55" s="247">
        <f>Input!$PN$35</f>
        <v>0</v>
      </c>
      <c r="D55" s="247">
        <f>Input!$PO$35</f>
        <v>0</v>
      </c>
      <c r="E55" s="247">
        <f>Input!$PP$35</f>
        <v>0</v>
      </c>
      <c r="F55" s="247">
        <f>Input!$PQ$35</f>
        <v>0</v>
      </c>
      <c r="G55" s="247">
        <f>Input!$PR$35</f>
        <v>0</v>
      </c>
      <c r="H55" s="248">
        <f>Input!$PS$35</f>
        <v>0</v>
      </c>
    </row>
    <row r="56" spans="1:50">
      <c r="A56" s="245" t="s">
        <v>1030</v>
      </c>
      <c r="B56" s="249">
        <f>Input!$PT$35</f>
        <v>0</v>
      </c>
      <c r="C56" s="247">
        <f>Input!$PU$35</f>
        <v>0</v>
      </c>
      <c r="D56" s="247">
        <f>Input!$PV$35</f>
        <v>0</v>
      </c>
      <c r="E56" s="247">
        <f>Input!$PW$35</f>
        <v>0</v>
      </c>
      <c r="F56" s="247">
        <f>Input!$PX$35</f>
        <v>0</v>
      </c>
      <c r="G56" s="247">
        <f>Input!$PY$35</f>
        <v>0</v>
      </c>
      <c r="H56" s="248">
        <f>Input!$PZ$35</f>
        <v>0</v>
      </c>
    </row>
    <row r="57" spans="1:50">
      <c r="A57" s="245" t="s">
        <v>1030</v>
      </c>
      <c r="B57" s="249">
        <f>Input!$QA$35</f>
        <v>0</v>
      </c>
      <c r="C57" s="247">
        <f>Input!$QB$35</f>
        <v>0</v>
      </c>
      <c r="D57" s="247">
        <f>Input!$QC$35</f>
        <v>0</v>
      </c>
      <c r="E57" s="247">
        <f>Input!$QD$35</f>
        <v>0</v>
      </c>
      <c r="F57" s="247">
        <f>Input!$QE$35</f>
        <v>0</v>
      </c>
      <c r="G57" s="247">
        <f>Input!$QF$35</f>
        <v>0</v>
      </c>
      <c r="H57" s="248">
        <f>Input!$QG$35</f>
        <v>0</v>
      </c>
    </row>
    <row r="58" spans="1:50">
      <c r="A58" s="245" t="s">
        <v>1030</v>
      </c>
      <c r="B58" s="249">
        <f>Input!$QH$35</f>
        <v>0</v>
      </c>
      <c r="C58" s="247">
        <f>Input!$QI$35</f>
        <v>0</v>
      </c>
      <c r="D58" s="247">
        <f>Input!$QJ$35</f>
        <v>0</v>
      </c>
      <c r="E58" s="247">
        <f>Input!$QK$35</f>
        <v>0</v>
      </c>
      <c r="F58" s="247">
        <f>Input!$QL$35</f>
        <v>0</v>
      </c>
      <c r="G58" s="247">
        <f>Input!$QM$35</f>
        <v>0</v>
      </c>
      <c r="H58" s="248">
        <f>Input!$QN$35</f>
        <v>0</v>
      </c>
    </row>
    <row r="59" spans="1:50">
      <c r="A59" s="245" t="s">
        <v>1030</v>
      </c>
      <c r="B59" s="249">
        <f>Input!$QO$35</f>
        <v>0</v>
      </c>
      <c r="C59" s="247">
        <f>Input!$QP$35</f>
        <v>0</v>
      </c>
      <c r="D59" s="247">
        <f>Input!$QQ$35</f>
        <v>0</v>
      </c>
      <c r="E59" s="247">
        <f>Input!$QR$35</f>
        <v>0</v>
      </c>
      <c r="F59" s="247">
        <f>Input!$QS$35</f>
        <v>0</v>
      </c>
      <c r="G59" s="247">
        <f>Input!$QT$35</f>
        <v>0</v>
      </c>
      <c r="H59" s="248">
        <f>Input!$QU$35</f>
        <v>0</v>
      </c>
    </row>
    <row r="60" spans="1:50">
      <c r="A60" s="245" t="s">
        <v>1030</v>
      </c>
      <c r="B60" s="249">
        <f>Input!$QV$35</f>
        <v>0</v>
      </c>
      <c r="C60" s="247">
        <f>Input!$QW$35</f>
        <v>0</v>
      </c>
      <c r="D60" s="247">
        <f>Input!$QX$35</f>
        <v>0</v>
      </c>
      <c r="E60" s="247">
        <f>Input!$QY$35</f>
        <v>0</v>
      </c>
      <c r="F60" s="247">
        <f>Input!$QZ$35</f>
        <v>0</v>
      </c>
      <c r="G60" s="247">
        <f>Input!$RA$35</f>
        <v>0</v>
      </c>
      <c r="H60" s="248">
        <f>Input!$RB$35</f>
        <v>0</v>
      </c>
    </row>
    <row r="61" spans="1:50">
      <c r="A61" s="245" t="s">
        <v>1030</v>
      </c>
      <c r="B61" s="249">
        <f>Input!$RC$35</f>
        <v>0</v>
      </c>
      <c r="C61" s="247">
        <f>Input!$RD$35</f>
        <v>0</v>
      </c>
      <c r="D61" s="247">
        <f>Input!$RE$35</f>
        <v>0</v>
      </c>
      <c r="E61" s="247">
        <f>Input!$RF$35</f>
        <v>0</v>
      </c>
      <c r="F61" s="247">
        <f>Input!$RG$35</f>
        <v>0</v>
      </c>
      <c r="G61" s="247">
        <f>Input!$RH$35</f>
        <v>0</v>
      </c>
      <c r="H61" s="248">
        <f>Input!$RI$35</f>
        <v>0</v>
      </c>
    </row>
    <row r="62" spans="1:50">
      <c r="A62" s="245" t="s">
        <v>1030</v>
      </c>
      <c r="B62" s="249">
        <f>Input!$RJ$35</f>
        <v>0</v>
      </c>
      <c r="C62" s="247">
        <f>Input!$RK$35</f>
        <v>0</v>
      </c>
      <c r="D62" s="247">
        <f>Input!$RL$35</f>
        <v>0</v>
      </c>
      <c r="E62" s="247">
        <f>Input!$RM$35</f>
        <v>0</v>
      </c>
      <c r="F62" s="247">
        <f>Input!$RN$35</f>
        <v>0</v>
      </c>
      <c r="G62" s="247">
        <f>Input!$RO$35</f>
        <v>0</v>
      </c>
      <c r="H62" s="248">
        <f>Input!$RP$35</f>
        <v>0</v>
      </c>
    </row>
    <row r="63" spans="1:50">
      <c r="A63" s="245" t="s">
        <v>1030</v>
      </c>
      <c r="B63" s="246" t="s">
        <v>1019</v>
      </c>
      <c r="C63" s="247">
        <f>Input!$RQ$35</f>
        <v>0</v>
      </c>
      <c r="D63" s="247">
        <f>Input!$RR$35</f>
        <v>0</v>
      </c>
      <c r="E63" s="247">
        <f>Input!$RS$35</f>
        <v>0</v>
      </c>
      <c r="F63" s="247">
        <f>Input!$RT$35</f>
        <v>0</v>
      </c>
      <c r="G63" s="247">
        <f>Input!$RU$35</f>
        <v>0</v>
      </c>
      <c r="H63" s="248">
        <f>Input!$RV$35</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Input!$RW$35</f>
        <v>0</v>
      </c>
      <c r="C66" s="247">
        <f>Input!$RX$35</f>
        <v>0</v>
      </c>
      <c r="D66" s="247">
        <f>Input!$RY$35</f>
        <v>0</v>
      </c>
      <c r="E66" s="247">
        <f>Input!$RZ$35</f>
        <v>0</v>
      </c>
      <c r="F66" s="247">
        <f>Input!$SA$35</f>
        <v>0</v>
      </c>
      <c r="G66" s="247">
        <f>Input!$SB$35</f>
        <v>0</v>
      </c>
      <c r="H66" s="248">
        <f>Input!$SC$35</f>
        <v>0</v>
      </c>
    </row>
    <row r="67" spans="1:50">
      <c r="A67" s="245" t="s">
        <v>1032</v>
      </c>
      <c r="B67" s="249">
        <f>Input!$SD$35</f>
        <v>0</v>
      </c>
      <c r="C67" s="247">
        <f>Input!$SE$35</f>
        <v>0</v>
      </c>
      <c r="D67" s="247">
        <f>Input!$SF$35</f>
        <v>0</v>
      </c>
      <c r="E67" s="247">
        <f>Input!$SG$35</f>
        <v>0</v>
      </c>
      <c r="F67" s="247">
        <f>Input!$SH$35</f>
        <v>0</v>
      </c>
      <c r="G67" s="247">
        <f>Input!$SI$35</f>
        <v>0</v>
      </c>
      <c r="H67" s="248">
        <f>Input!$SJ$35</f>
        <v>0</v>
      </c>
    </row>
    <row r="68" spans="1:50">
      <c r="A68" s="245" t="s">
        <v>1032</v>
      </c>
      <c r="B68" s="249">
        <f>Input!$SK$35</f>
        <v>0</v>
      </c>
      <c r="C68" s="247">
        <f>Input!$SL$35</f>
        <v>0</v>
      </c>
      <c r="D68" s="247">
        <f>Input!$SM$35</f>
        <v>0</v>
      </c>
      <c r="E68" s="247">
        <f>Input!$SN$35</f>
        <v>0</v>
      </c>
      <c r="F68" s="247">
        <f>Input!$SO$35</f>
        <v>0</v>
      </c>
      <c r="G68" s="247">
        <f>Input!$SP$35</f>
        <v>0</v>
      </c>
      <c r="H68" s="248">
        <f>Input!$SQ$35</f>
        <v>0</v>
      </c>
    </row>
    <row r="69" spans="1:50">
      <c r="A69" s="245" t="s">
        <v>1032</v>
      </c>
      <c r="B69" s="249">
        <f>Input!$SR$35</f>
        <v>0</v>
      </c>
      <c r="C69" s="247">
        <f>Input!$SS$35</f>
        <v>0</v>
      </c>
      <c r="D69" s="247">
        <f>Input!$ST$35</f>
        <v>0</v>
      </c>
      <c r="E69" s="247">
        <f>Input!$SU$35</f>
        <v>0</v>
      </c>
      <c r="F69" s="247">
        <f>Input!$SV$35</f>
        <v>0</v>
      </c>
      <c r="G69" s="247">
        <f>Input!$SW$35</f>
        <v>0</v>
      </c>
      <c r="H69" s="248">
        <f>Input!$SX$35</f>
        <v>0</v>
      </c>
    </row>
    <row r="70" spans="1:50">
      <c r="A70" s="245" t="s">
        <v>1032</v>
      </c>
      <c r="B70" s="249">
        <f>Input!$SY$35</f>
        <v>0</v>
      </c>
      <c r="C70" s="247">
        <f>Input!$SZ$35</f>
        <v>0</v>
      </c>
      <c r="D70" s="247">
        <f>Input!$TA$35</f>
        <v>0</v>
      </c>
      <c r="E70" s="247">
        <f>Input!$TB$35</f>
        <v>0</v>
      </c>
      <c r="F70" s="247">
        <f>Input!$TC$35</f>
        <v>0</v>
      </c>
      <c r="G70" s="247">
        <f>Input!$TD$35</f>
        <v>0</v>
      </c>
      <c r="H70" s="248">
        <f>Input!$TE$35</f>
        <v>0</v>
      </c>
    </row>
    <row r="71" spans="1:50">
      <c r="A71" s="245" t="s">
        <v>1032</v>
      </c>
      <c r="B71" s="249">
        <f>Input!$TF$35</f>
        <v>0</v>
      </c>
      <c r="C71" s="247">
        <f>Input!$TG$35</f>
        <v>0</v>
      </c>
      <c r="D71" s="247">
        <f>Input!$TH$35</f>
        <v>0</v>
      </c>
      <c r="E71" s="247">
        <f>Input!$TI$35</f>
        <v>0</v>
      </c>
      <c r="F71" s="247">
        <f>Input!$TJ$35</f>
        <v>0</v>
      </c>
      <c r="G71" s="247">
        <f>Input!$TK$35</f>
        <v>0</v>
      </c>
      <c r="H71" s="248">
        <f>Input!$TL$35</f>
        <v>0</v>
      </c>
    </row>
    <row r="72" spans="1:50">
      <c r="A72" s="245" t="s">
        <v>1032</v>
      </c>
      <c r="B72" s="249">
        <f>Input!$TM$35</f>
        <v>0</v>
      </c>
      <c r="C72" s="247">
        <f>Input!$TN$35</f>
        <v>0</v>
      </c>
      <c r="D72" s="247">
        <f>Input!$TO$35</f>
        <v>0</v>
      </c>
      <c r="E72" s="247">
        <f>Input!$TP$35</f>
        <v>0</v>
      </c>
      <c r="F72" s="247">
        <f>Input!$TQ$35</f>
        <v>0</v>
      </c>
      <c r="G72" s="247">
        <f>Input!$TR$35</f>
        <v>0</v>
      </c>
      <c r="H72" s="248">
        <f>Input!$TS$35</f>
        <v>0</v>
      </c>
    </row>
    <row r="73" spans="1:50">
      <c r="A73" s="245" t="s">
        <v>1032</v>
      </c>
      <c r="B73" s="249">
        <f>Input!$TT$35</f>
        <v>0</v>
      </c>
      <c r="C73" s="247">
        <f>Input!$TU$35</f>
        <v>0</v>
      </c>
      <c r="D73" s="247">
        <f>Input!$TV$35</f>
        <v>0</v>
      </c>
      <c r="E73" s="247">
        <f>Input!$TW$35</f>
        <v>0</v>
      </c>
      <c r="F73" s="247">
        <f>Input!$TX$35</f>
        <v>0</v>
      </c>
      <c r="G73" s="247">
        <f>Input!$TY$35</f>
        <v>0</v>
      </c>
      <c r="H73" s="248">
        <f>Input!$TZ$35</f>
        <v>0</v>
      </c>
    </row>
    <row r="74" spans="1:50">
      <c r="A74" s="245" t="s">
        <v>1032</v>
      </c>
      <c r="B74" s="249">
        <f>Input!$UA$35</f>
        <v>0</v>
      </c>
      <c r="C74" s="247">
        <f>Input!$UB$35</f>
        <v>0</v>
      </c>
      <c r="D74" s="247">
        <f>Input!$UC$35</f>
        <v>0</v>
      </c>
      <c r="E74" s="247">
        <f>Input!$UD$35</f>
        <v>0</v>
      </c>
      <c r="F74" s="247">
        <f>Input!$UE$35</f>
        <v>0</v>
      </c>
      <c r="G74" s="247">
        <f>Input!$UF$35</f>
        <v>0</v>
      </c>
      <c r="H74" s="248">
        <f>Input!$UG$35</f>
        <v>0</v>
      </c>
    </row>
    <row r="75" spans="1:50">
      <c r="A75" s="245" t="s">
        <v>1032</v>
      </c>
      <c r="B75" s="249">
        <f>Input!$UH$35</f>
        <v>0</v>
      </c>
      <c r="C75" s="247">
        <f>Input!$UI$35</f>
        <v>0</v>
      </c>
      <c r="D75" s="247">
        <f>Input!$UJ$35</f>
        <v>0</v>
      </c>
      <c r="E75" s="247">
        <f>Input!$UK$35</f>
        <v>0</v>
      </c>
      <c r="F75" s="247">
        <f>Input!$UL$35</f>
        <v>0</v>
      </c>
      <c r="G75" s="247">
        <f>Input!$UM$35</f>
        <v>0</v>
      </c>
      <c r="H75" s="248">
        <f>Input!$UN$35</f>
        <v>0</v>
      </c>
    </row>
    <row r="76" spans="1:50">
      <c r="A76" s="245" t="s">
        <v>1032</v>
      </c>
      <c r="B76" s="249">
        <f>Input!$UO$35</f>
        <v>0</v>
      </c>
      <c r="C76" s="247">
        <f>Input!$UP$35</f>
        <v>0</v>
      </c>
      <c r="D76" s="247">
        <f>Input!$UQ$35</f>
        <v>0</v>
      </c>
      <c r="E76" s="247">
        <f>Input!$UR$35</f>
        <v>0</v>
      </c>
      <c r="F76" s="247">
        <f>Input!$US$35</f>
        <v>0</v>
      </c>
      <c r="G76" s="247">
        <f>Input!$UT$35</f>
        <v>0</v>
      </c>
      <c r="H76" s="248">
        <f>Input!$UU$35</f>
        <v>0</v>
      </c>
    </row>
    <row r="77" spans="1:50">
      <c r="A77" s="245" t="s">
        <v>1032</v>
      </c>
      <c r="B77" s="249">
        <f>Input!$UV$35</f>
        <v>0</v>
      </c>
      <c r="C77" s="247">
        <f>Input!$UW$35</f>
        <v>0</v>
      </c>
      <c r="D77" s="247">
        <f>Input!$UX$35</f>
        <v>0</v>
      </c>
      <c r="E77" s="247">
        <f>Input!$UY$35</f>
        <v>0</v>
      </c>
      <c r="F77" s="247">
        <f>Input!$UZ$35</f>
        <v>0</v>
      </c>
      <c r="G77" s="247">
        <f>Input!$VA$35</f>
        <v>0</v>
      </c>
      <c r="H77" s="248">
        <f>Input!$VB$35</f>
        <v>0</v>
      </c>
    </row>
    <row r="78" spans="1:50">
      <c r="A78" s="245" t="s">
        <v>1032</v>
      </c>
      <c r="B78" s="249">
        <f>Input!$VC$35</f>
        <v>0</v>
      </c>
      <c r="C78" s="247">
        <f>Input!$VD$35</f>
        <v>0</v>
      </c>
      <c r="D78" s="247">
        <f>Input!$VE$35</f>
        <v>0</v>
      </c>
      <c r="E78" s="247">
        <f>Input!$VF$35</f>
        <v>0</v>
      </c>
      <c r="F78" s="247">
        <f>Input!$VG$35</f>
        <v>0</v>
      </c>
      <c r="G78" s="247">
        <f>Input!$VH$35</f>
        <v>0</v>
      </c>
      <c r="H78" s="248">
        <f>Input!$VI$35</f>
        <v>0</v>
      </c>
    </row>
    <row r="79" spans="1:50">
      <c r="A79" s="245" t="s">
        <v>1032</v>
      </c>
      <c r="B79" s="246" t="s">
        <v>1019</v>
      </c>
      <c r="C79" s="247">
        <f>Input!$VJ$35</f>
        <v>0</v>
      </c>
      <c r="D79" s="247">
        <f>Input!$VK$35</f>
        <v>0</v>
      </c>
      <c r="E79" s="247">
        <f>Input!$VL$35</f>
        <v>0</v>
      </c>
      <c r="F79" s="247">
        <f>Input!$VM$35</f>
        <v>0</v>
      </c>
      <c r="G79" s="247">
        <f>Input!$VN$35</f>
        <v>0</v>
      </c>
      <c r="H79" s="248">
        <f>Input!$VO$35</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Input!$VP$35</f>
        <v>0</v>
      </c>
      <c r="C82" s="247">
        <f>Input!$VQ$35</f>
        <v>0</v>
      </c>
      <c r="D82" s="247">
        <f>Input!$VR$35</f>
        <v>0</v>
      </c>
      <c r="E82" s="247">
        <f>Input!$VS$35</f>
        <v>0</v>
      </c>
      <c r="F82" s="247">
        <f>Input!$VT$35</f>
        <v>0</v>
      </c>
      <c r="G82" s="247">
        <f>Input!$VU$35</f>
        <v>0</v>
      </c>
      <c r="H82" s="248">
        <f>Input!$VV$35</f>
        <v>0</v>
      </c>
    </row>
    <row r="83" spans="1:50">
      <c r="A83" s="245" t="s">
        <v>138</v>
      </c>
      <c r="B83" s="249">
        <f>Input!$VW$35</f>
        <v>0</v>
      </c>
      <c r="C83" s="247">
        <f>Input!$VX$35</f>
        <v>0</v>
      </c>
      <c r="D83" s="247">
        <f>Input!$VY$35</f>
        <v>0</v>
      </c>
      <c r="E83" s="247">
        <f>Input!$VZ$35</f>
        <v>0</v>
      </c>
      <c r="F83" s="247">
        <f>Input!$WA$35</f>
        <v>0</v>
      </c>
      <c r="G83" s="247">
        <f>Input!$WB$35</f>
        <v>0</v>
      </c>
      <c r="H83" s="248">
        <f>Input!$WC$35</f>
        <v>0</v>
      </c>
    </row>
    <row r="84" spans="1:50">
      <c r="A84" s="245" t="s">
        <v>138</v>
      </c>
      <c r="B84" s="249">
        <f>Input!$WD$35</f>
        <v>0</v>
      </c>
      <c r="C84" s="247">
        <f>Input!$WE$35</f>
        <v>0</v>
      </c>
      <c r="D84" s="247">
        <f>Input!$WF$35</f>
        <v>0</v>
      </c>
      <c r="E84" s="247">
        <f>Input!$WG$35</f>
        <v>0</v>
      </c>
      <c r="F84" s="247">
        <f>Input!$WH$35</f>
        <v>0</v>
      </c>
      <c r="G84" s="247">
        <f>Input!$WI$35</f>
        <v>0</v>
      </c>
      <c r="H84" s="248">
        <f>Input!$WJ$35</f>
        <v>0</v>
      </c>
    </row>
    <row r="85" spans="1:50">
      <c r="A85" s="245" t="s">
        <v>138</v>
      </c>
      <c r="B85" s="249">
        <f>Input!$WK$35</f>
        <v>0</v>
      </c>
      <c r="C85" s="247">
        <f>Input!$WL$35</f>
        <v>0</v>
      </c>
      <c r="D85" s="247">
        <f>Input!$WM$35</f>
        <v>0</v>
      </c>
      <c r="E85" s="247">
        <f>Input!$WN$35</f>
        <v>0</v>
      </c>
      <c r="F85" s="247">
        <f>Input!$WO$35</f>
        <v>0</v>
      </c>
      <c r="G85" s="247">
        <f>Input!$WP$35</f>
        <v>0</v>
      </c>
      <c r="H85" s="248">
        <f>Input!$WQ$35</f>
        <v>0</v>
      </c>
    </row>
    <row r="86" spans="1:50">
      <c r="A86" s="245" t="s">
        <v>138</v>
      </c>
      <c r="B86" s="249">
        <f>Input!$WR$35</f>
        <v>0</v>
      </c>
      <c r="C86" s="247">
        <f>Input!$WS$35</f>
        <v>0</v>
      </c>
      <c r="D86" s="247">
        <f>Input!$WT$35</f>
        <v>0</v>
      </c>
      <c r="E86" s="247">
        <f>Input!$WU$35</f>
        <v>0</v>
      </c>
      <c r="F86" s="247">
        <f>Input!$WV$35</f>
        <v>0</v>
      </c>
      <c r="G86" s="247">
        <f>Input!$WW$35</f>
        <v>0</v>
      </c>
      <c r="H86" s="248">
        <f>Input!$WX$35</f>
        <v>0</v>
      </c>
    </row>
    <row r="87" spans="1:50">
      <c r="A87" s="245" t="s">
        <v>138</v>
      </c>
      <c r="B87" s="249">
        <f>Input!$WY$35</f>
        <v>0</v>
      </c>
      <c r="C87" s="247">
        <f>Input!$WZ$35</f>
        <v>0</v>
      </c>
      <c r="D87" s="247">
        <f>Input!$XA$35</f>
        <v>0</v>
      </c>
      <c r="E87" s="247">
        <f>Input!$XB$35</f>
        <v>0</v>
      </c>
      <c r="F87" s="247">
        <f>Input!$XC$35</f>
        <v>0</v>
      </c>
      <c r="G87" s="247">
        <f>Input!$XD$35</f>
        <v>0</v>
      </c>
      <c r="H87" s="248">
        <f>Input!$XE$35</f>
        <v>0</v>
      </c>
    </row>
    <row r="88" spans="1:50">
      <c r="A88" s="245" t="s">
        <v>138</v>
      </c>
      <c r="B88" s="249">
        <f>Input!$XF$35</f>
        <v>0</v>
      </c>
      <c r="C88" s="247">
        <f>Input!$XG$35</f>
        <v>0</v>
      </c>
      <c r="D88" s="247">
        <f>Input!$XH$35</f>
        <v>0</v>
      </c>
      <c r="E88" s="247">
        <f>Input!$XI$35</f>
        <v>0</v>
      </c>
      <c r="F88" s="247">
        <f>Input!$XJ$35</f>
        <v>0</v>
      </c>
      <c r="G88" s="247">
        <f>Input!$XK$35</f>
        <v>0</v>
      </c>
      <c r="H88" s="248">
        <f>Input!$XL$35</f>
        <v>0</v>
      </c>
    </row>
    <row r="89" spans="1:50">
      <c r="A89" s="245" t="s">
        <v>138</v>
      </c>
      <c r="B89" s="249">
        <f>Input!$XM$35</f>
        <v>0</v>
      </c>
      <c r="C89" s="247">
        <f>Input!$XN$35</f>
        <v>0</v>
      </c>
      <c r="D89" s="247">
        <f>Input!$XO$35</f>
        <v>0</v>
      </c>
      <c r="E89" s="247">
        <f>Input!$XP$35</f>
        <v>0</v>
      </c>
      <c r="F89" s="247">
        <f>Input!$XQ$35</f>
        <v>0</v>
      </c>
      <c r="G89" s="247">
        <f>Input!$XR$35</f>
        <v>0</v>
      </c>
      <c r="H89" s="248">
        <f>Input!$XS$35</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Input!$XT$35</f>
        <v>0</v>
      </c>
      <c r="D93" s="247">
        <f>Input!$XU$35</f>
        <v>0</v>
      </c>
      <c r="E93" s="247">
        <f>Input!$XV$35</f>
        <v>0</v>
      </c>
      <c r="F93" s="247">
        <f>Input!$XW$35</f>
        <v>0</v>
      </c>
      <c r="G93" s="247">
        <f>Input!$XX$35</f>
        <v>0</v>
      </c>
      <c r="H93" s="248">
        <f>Input!$XY$35</f>
        <v>0</v>
      </c>
    </row>
    <row r="94" spans="1:50" ht="47.25">
      <c r="A94" s="245" t="s">
        <v>1038</v>
      </c>
      <c r="B94" s="210" t="s">
        <v>1039</v>
      </c>
      <c r="C94" s="247">
        <f>Input!$XZ$35</f>
        <v>231347</v>
      </c>
      <c r="D94" s="247">
        <f>Input!$YA$35</f>
        <v>9634</v>
      </c>
      <c r="E94" s="247">
        <f>Input!$YB$35</f>
        <v>-35958</v>
      </c>
      <c r="F94" s="247">
        <f>Input!$YC$35</f>
        <v>97153</v>
      </c>
      <c r="G94" s="247">
        <f>Input!$YD$35</f>
        <v>88602</v>
      </c>
      <c r="H94" s="248" t="str">
        <f>Input!$YE$35</f>
        <v>University of Texas-San Antonio-Small Business Development Center</v>
      </c>
    </row>
    <row r="95" spans="1:50" s="258" customFormat="1" ht="30">
      <c r="A95" s="252" t="s">
        <v>1040</v>
      </c>
      <c r="B95" s="250" t="s">
        <v>1041</v>
      </c>
      <c r="C95" s="251">
        <f>SUM(C93:C94)</f>
        <v>231347</v>
      </c>
      <c r="D95" s="251">
        <f t="shared" ref="D95:G95" si="6">SUM(D93:D94)</f>
        <v>9634</v>
      </c>
      <c r="E95" s="251">
        <f t="shared" si="6"/>
        <v>-35958</v>
      </c>
      <c r="F95" s="251">
        <f t="shared" si="6"/>
        <v>97153</v>
      </c>
      <c r="G95" s="251">
        <f t="shared" si="6"/>
        <v>88602</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7060983</v>
      </c>
      <c r="D97" s="251">
        <f t="shared" ref="D97:G97" si="7">D95+D90+D80+D64+D49+D34+D19</f>
        <v>6101814</v>
      </c>
      <c r="E97" s="251">
        <f t="shared" si="7"/>
        <v>33924445</v>
      </c>
      <c r="F97" s="251">
        <f t="shared" si="7"/>
        <v>17785019</v>
      </c>
      <c r="G97" s="251">
        <f t="shared" si="7"/>
        <v>17098595</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'ASU Uses'!C67</f>
        <v>6101814</v>
      </c>
      <c r="E99" s="259"/>
      <c r="F99" s="259">
        <f>'ASU Uses'!D67</f>
        <v>17785019</v>
      </c>
      <c r="G99" s="259">
        <f>'ASU Uses'!E67</f>
        <v>17098595</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7060983</v>
      </c>
      <c r="D106" s="175">
        <f>SUM(D5:D18)+SUM(D21:D33)+SUM(D36:D48)+SUM(D51:D63)+SUM(D66:D79)+SUM(D82:D89)+SUM(D93:D94)</f>
        <v>6101814</v>
      </c>
      <c r="E106" s="175">
        <f>SUM(E5:E18)+SUM(E21:E33)+SUM(E36:E48)+SUM(E51:E63)+SUM(E66:E79)+SUM(E82:E89)+SUM(E93:E94)</f>
        <v>33924445</v>
      </c>
      <c r="F106" s="175">
        <f>SUM(F5:F18)+SUM(F21:F33)+SUM(F36:F48)+SUM(F51:F63)+SUM(F66:F79)+SUM(F82:F89)+SUM(F93:F94)</f>
        <v>17785019</v>
      </c>
      <c r="G106" s="175">
        <f>SUM(G5:G18)+SUM(G21:G33)+SUM(G36:G48)+SUM(G51:G63)+SUM(G66:G79)+SUM(G82:G89)+SUM(G93:G94)</f>
        <v>17098595</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81970856</v>
      </c>
    </row>
    <row r="111" spans="1:50">
      <c r="E111" s="312">
        <f>'ASU Uses'!D80</f>
        <v>40997923</v>
      </c>
    </row>
    <row r="112" spans="1:50">
      <c r="E112" s="313">
        <f>Input!F13</f>
        <v>11163</v>
      </c>
    </row>
    <row r="113" spans="5:5">
      <c r="E113" s="175">
        <f>SUM(E110:E112)</f>
        <v>122979942</v>
      </c>
    </row>
    <row r="114" spans="5:5">
      <c r="E114" s="175">
        <f>Input!G13</f>
        <v>58689384</v>
      </c>
    </row>
    <row r="115" spans="5:5">
      <c r="E115" s="175">
        <f>E114-E113</f>
        <v>-64290558</v>
      </c>
    </row>
    <row r="116" spans="5:5">
      <c r="E116" s="314" t="str">
        <f>IF(E115&lt;&gt;0,"Out of Balance","Balanced")</f>
        <v>Out of Balance</v>
      </c>
    </row>
  </sheetData>
  <mergeCells count="1">
    <mergeCell ref="A97:B97"/>
  </mergeCells>
  <conditionalFormatting sqref="F100">
    <cfRule type="expression" dxfId="189" priority="10">
      <formula>$F$100&lt;&gt;0</formula>
    </cfRule>
  </conditionalFormatting>
  <conditionalFormatting sqref="G100">
    <cfRule type="expression" dxfId="188" priority="9">
      <formula>$G$100&lt;&gt;0</formula>
    </cfRule>
  </conditionalFormatting>
  <conditionalFormatting sqref="F102">
    <cfRule type="expression" dxfId="187" priority="8">
      <formula>$F$102&lt;&gt;""</formula>
    </cfRule>
  </conditionalFormatting>
  <conditionalFormatting sqref="G102">
    <cfRule type="expression" dxfId="186" priority="7">
      <formula>$G$102&lt;&gt;""</formula>
    </cfRule>
  </conditionalFormatting>
  <conditionalFormatting sqref="D100">
    <cfRule type="expression" dxfId="185" priority="6">
      <formula>$D$100&lt;&gt;0</formula>
    </cfRule>
  </conditionalFormatting>
  <conditionalFormatting sqref="D102">
    <cfRule type="expression" dxfId="184" priority="5">
      <formula>$D$102&lt;&gt;""</formula>
    </cfRule>
  </conditionalFormatting>
  <conditionalFormatting sqref="C102">
    <cfRule type="expression" dxfId="183" priority="4">
      <formula>$C$102&lt;&gt;""</formula>
    </cfRule>
  </conditionalFormatting>
  <conditionalFormatting sqref="E102">
    <cfRule type="expression" dxfId="182" priority="3">
      <formula>$E$102&lt;&gt;""</formula>
    </cfRule>
  </conditionalFormatting>
  <conditionalFormatting sqref="H2">
    <cfRule type="expression" dxfId="181" priority="2">
      <formula>OR($C$100&lt;&gt;0,$D$100&lt;&gt;0,$E$100&lt;&gt;0,$F$100&lt;&gt;0,$G$100&lt;&gt;0)</formula>
    </cfRule>
  </conditionalFormatting>
  <conditionalFormatting sqref="H1">
    <cfRule type="expression" dxfId="18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CD2B-C294-4D62-AF27-F3E2F92C77EC}">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Input!$B$36</f>
        <v>University of North Texas</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Input!$N$36</f>
        <v>11716309</v>
      </c>
      <c r="D6" s="188">
        <f>Input!$O$36</f>
        <v>33976235</v>
      </c>
      <c r="E6" s="188">
        <f>Input!$P$36</f>
        <v>0</v>
      </c>
      <c r="F6" s="189" t="str">
        <f>Input!$Q$36</f>
        <v>Table does not account for the regular Student Portion of HEERF. Student Portion Awarded: 45,542,544 in emergency direct aid. (We do not obligate before award; all remaining Student Aid will be given by 4/30/22 -end of Spring semester).  Additional emergency aid from Institutional portion: $150,000. Total entered in boxes to the left reflects the amounts above.</v>
      </c>
    </row>
    <row r="7" spans="1:6" ht="15.75">
      <c r="A7" s="190" t="s">
        <v>936</v>
      </c>
      <c r="B7" s="191" t="s">
        <v>938</v>
      </c>
      <c r="C7" s="192">
        <f>Input!$R$36</f>
        <v>11618</v>
      </c>
      <c r="D7" s="192">
        <f>Input!$S$36</f>
        <v>35099</v>
      </c>
      <c r="E7" s="193"/>
      <c r="F7" s="194" t="str">
        <f>Input!$T$36</f>
        <v>Unduplicated</v>
      </c>
    </row>
    <row r="8" spans="1:6" ht="15.75">
      <c r="A8" s="195" t="s">
        <v>940</v>
      </c>
      <c r="B8" s="196" t="s">
        <v>941</v>
      </c>
      <c r="C8" s="187">
        <f>Input!$U$36</f>
        <v>9126937</v>
      </c>
      <c r="D8" s="188">
        <f>Input!$V$36</f>
        <v>-4305</v>
      </c>
      <c r="E8" s="188">
        <f>Input!$W$36</f>
        <v>0</v>
      </c>
      <c r="F8" s="189" t="str">
        <f>Input!$X$36</f>
        <v xml:space="preserve">$4,305 reported in FY20 is accounting entry adjustments to the original credits given in FY20. Students are accounted for in the unduplicated number represented in FY20. </v>
      </c>
    </row>
    <row r="9" spans="1:6" ht="15.75">
      <c r="A9" s="190" t="s">
        <v>940</v>
      </c>
      <c r="B9" s="191" t="s">
        <v>938</v>
      </c>
      <c r="C9" s="192">
        <f>Input!$Y$36</f>
        <v>5633</v>
      </c>
      <c r="D9" s="192">
        <f>Input!$Z$36</f>
        <v>0</v>
      </c>
      <c r="E9" s="193"/>
      <c r="F9" s="194" t="str">
        <f>Input!$AA$36</f>
        <v>Unduplicated</v>
      </c>
    </row>
    <row r="10" spans="1:6" ht="15.75">
      <c r="A10" s="195" t="s">
        <v>942</v>
      </c>
      <c r="B10" s="196" t="s">
        <v>943</v>
      </c>
      <c r="C10" s="187">
        <f>Input!$AB$36</f>
        <v>0</v>
      </c>
      <c r="D10" s="188">
        <f>Input!$AC$36</f>
        <v>0</v>
      </c>
      <c r="E10" s="188">
        <f>Input!$AD$36</f>
        <v>0</v>
      </c>
      <c r="F10" s="189">
        <f>Input!$AE$36</f>
        <v>0</v>
      </c>
    </row>
    <row r="11" spans="1:6" ht="15.75">
      <c r="A11" s="190" t="s">
        <v>942</v>
      </c>
      <c r="B11" s="191" t="s">
        <v>938</v>
      </c>
      <c r="C11" s="192">
        <f>Input!$AF$36</f>
        <v>0</v>
      </c>
      <c r="D11" s="192">
        <f>Input!$AG$36</f>
        <v>0</v>
      </c>
      <c r="E11" s="193"/>
      <c r="F11" s="194">
        <f>Input!$AH$36</f>
        <v>0</v>
      </c>
    </row>
    <row r="12" spans="1:6" ht="31.5">
      <c r="A12" s="195" t="s">
        <v>944</v>
      </c>
      <c r="B12" s="196" t="s">
        <v>945</v>
      </c>
      <c r="C12" s="187">
        <f>Input!$AI$36</f>
        <v>0</v>
      </c>
      <c r="D12" s="188">
        <f>Input!$AJ$36</f>
        <v>0</v>
      </c>
      <c r="E12" s="188">
        <f>Input!$AK$36</f>
        <v>0</v>
      </c>
      <c r="F12" s="189">
        <f>Input!$AL$36</f>
        <v>0</v>
      </c>
    </row>
    <row r="13" spans="1:6" ht="15.75">
      <c r="A13" s="190" t="s">
        <v>944</v>
      </c>
      <c r="B13" s="191" t="s">
        <v>938</v>
      </c>
      <c r="C13" s="192">
        <f>Input!$AM$36</f>
        <v>0</v>
      </c>
      <c r="D13" s="192">
        <f>Input!$AN$36</f>
        <v>0</v>
      </c>
      <c r="E13" s="193"/>
      <c r="F13" s="194">
        <f>Input!$AO$36</f>
        <v>0</v>
      </c>
    </row>
    <row r="14" spans="1:6" ht="31.5">
      <c r="A14" s="195" t="s">
        <v>946</v>
      </c>
      <c r="B14" s="196" t="s">
        <v>947</v>
      </c>
      <c r="C14" s="187">
        <f>Input!$AP$36</f>
        <v>0</v>
      </c>
      <c r="D14" s="188">
        <f>Input!$AQ$36</f>
        <v>0</v>
      </c>
      <c r="E14" s="188">
        <f>Input!$AR$36</f>
        <v>0</v>
      </c>
      <c r="F14" s="189">
        <f>Input!$AS$36</f>
        <v>0</v>
      </c>
    </row>
    <row r="15" spans="1:6" ht="15.75">
      <c r="A15" s="190" t="s">
        <v>946</v>
      </c>
      <c r="B15" s="191" t="s">
        <v>938</v>
      </c>
      <c r="C15" s="192">
        <f>Input!$AT$36</f>
        <v>0</v>
      </c>
      <c r="D15" s="192">
        <f>Input!$AU$36</f>
        <v>0</v>
      </c>
      <c r="E15" s="193"/>
      <c r="F15" s="194">
        <f>Input!$AV$36</f>
        <v>0</v>
      </c>
    </row>
    <row r="16" spans="1:6" ht="63">
      <c r="A16" s="195" t="s">
        <v>948</v>
      </c>
      <c r="B16" s="196" t="s">
        <v>949</v>
      </c>
      <c r="C16" s="187">
        <f>Input!$AW$36</f>
        <v>0</v>
      </c>
      <c r="D16" s="188">
        <f>Input!$AX$36</f>
        <v>80622</v>
      </c>
      <c r="E16" s="188">
        <f>Input!$AY$36</f>
        <v>0</v>
      </c>
      <c r="F16" s="189" t="str">
        <f>Input!$AZ$36</f>
        <v>$41,492 Student Affairs quarantine housing; Athletics quaranting/hoteling $39,134</v>
      </c>
    </row>
    <row r="17" spans="1:6" ht="15.75">
      <c r="A17" s="190" t="s">
        <v>948</v>
      </c>
      <c r="B17" s="191" t="s">
        <v>938</v>
      </c>
      <c r="C17" s="192">
        <f>Input!$BA$36</f>
        <v>0</v>
      </c>
      <c r="D17" s="192">
        <f>Input!$BB$36</f>
        <v>87</v>
      </c>
      <c r="E17" s="193"/>
      <c r="F17" s="194" t="str">
        <f>Input!$BC$36</f>
        <v>Unduplicated</v>
      </c>
    </row>
    <row r="18" spans="1:6" ht="15.75">
      <c r="A18" s="195" t="s">
        <v>950</v>
      </c>
      <c r="B18" s="196" t="s">
        <v>951</v>
      </c>
      <c r="C18" s="187">
        <f>Input!$BD$36</f>
        <v>0</v>
      </c>
      <c r="D18" s="188">
        <f>Input!$BE$36</f>
        <v>8237302</v>
      </c>
      <c r="E18" s="188">
        <f>Input!$BF$36</f>
        <v>0</v>
      </c>
      <c r="F18" s="189">
        <f>Input!$BG$36</f>
        <v>0</v>
      </c>
    </row>
    <row r="19" spans="1:6" ht="15.75">
      <c r="A19" s="190" t="s">
        <v>950</v>
      </c>
      <c r="B19" s="191" t="s">
        <v>938</v>
      </c>
      <c r="C19" s="192">
        <f>Input!$BH$36</f>
        <v>0</v>
      </c>
      <c r="D19" s="192">
        <f>Input!$BI$36</f>
        <v>4370</v>
      </c>
      <c r="E19" s="193"/>
      <c r="F19" s="194" t="str">
        <f>Input!$BJ$36</f>
        <v>Unduplicated</v>
      </c>
    </row>
    <row r="20" spans="1:6" ht="15.75">
      <c r="A20" s="195"/>
      <c r="B20" s="197" t="s">
        <v>952</v>
      </c>
      <c r="C20" s="198">
        <f t="shared" ref="C20:E21" si="0">C18+C16+C14+C12+C10+C8+C6</f>
        <v>20843246</v>
      </c>
      <c r="D20" s="198">
        <f t="shared" si="0"/>
        <v>42289854</v>
      </c>
      <c r="E20" s="198">
        <f t="shared" si="0"/>
        <v>0</v>
      </c>
      <c r="F20" s="199"/>
    </row>
    <row r="21" spans="1:6" ht="15.75">
      <c r="A21" s="195"/>
      <c r="B21" s="200" t="s">
        <v>953</v>
      </c>
      <c r="C21" s="201">
        <f t="shared" si="0"/>
        <v>17251</v>
      </c>
      <c r="D21" s="201">
        <f t="shared" si="0"/>
        <v>39556</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Input!$BK$36</f>
        <v>0</v>
      </c>
      <c r="D24" s="188">
        <f>Input!$BL$36</f>
        <v>0</v>
      </c>
      <c r="E24" s="188">
        <f>Input!$BM$36</f>
        <v>0</v>
      </c>
      <c r="F24" s="189">
        <f>Input!$BN$36</f>
        <v>0</v>
      </c>
    </row>
    <row r="25" spans="1:6" ht="31.5">
      <c r="A25" s="195" t="s">
        <v>957</v>
      </c>
      <c r="B25" s="196" t="s">
        <v>958</v>
      </c>
      <c r="C25" s="187">
        <f>Input!$BO$36</f>
        <v>0</v>
      </c>
      <c r="D25" s="188">
        <f>Input!$BP$36</f>
        <v>3675663</v>
      </c>
      <c r="E25" s="188">
        <f>Input!$BQ$36</f>
        <v>0</v>
      </c>
      <c r="F25" s="189" t="str">
        <f>Input!$BR$36</f>
        <v>Additional instruction costs for additional class sections due to online and remote (distance learning) classes, or additional sections needed to reduce the size of in person classes.</v>
      </c>
    </row>
    <row r="26" spans="1:6" ht="47.25">
      <c r="A26" s="195" t="s">
        <v>959</v>
      </c>
      <c r="B26" s="208" t="s">
        <v>960</v>
      </c>
      <c r="C26" s="187">
        <f>Input!$BS$36</f>
        <v>267</v>
      </c>
      <c r="D26" s="188">
        <f>Input!$BT$36</f>
        <v>491948</v>
      </c>
      <c r="E26" s="188">
        <f>Input!$BU$36</f>
        <v>0</v>
      </c>
      <c r="F26" s="189">
        <f>Input!$BV$36</f>
        <v>0</v>
      </c>
    </row>
    <row r="27" spans="1:6" ht="31.5">
      <c r="A27" s="195" t="s">
        <v>961</v>
      </c>
      <c r="B27" s="196" t="s">
        <v>962</v>
      </c>
      <c r="C27" s="187">
        <f>Input!$BW$36</f>
        <v>0</v>
      </c>
      <c r="D27" s="188">
        <f>Input!$BX$36</f>
        <v>60000</v>
      </c>
      <c r="E27" s="188">
        <f>Input!$BY$36</f>
        <v>0</v>
      </c>
      <c r="F27" s="189" t="str">
        <f>Input!$BZ$36</f>
        <v xml:space="preserve">Stipends to faculty to learn online training modules </v>
      </c>
    </row>
    <row r="28" spans="1:6" ht="31.5">
      <c r="A28" s="209" t="s">
        <v>963</v>
      </c>
      <c r="B28" s="210" t="s">
        <v>964</v>
      </c>
      <c r="C28" s="187">
        <f>Input!$CA$36</f>
        <v>160434</v>
      </c>
      <c r="D28" s="188">
        <f>Input!$CB$36</f>
        <v>1345596</v>
      </c>
      <c r="E28" s="188">
        <f>Input!$CC$36</f>
        <v>0</v>
      </c>
      <c r="F28" s="189" t="str">
        <f>Input!$CD$36</f>
        <v>Virtualization of Computer Labs; Computer equipment needed for social distancing of faculty and staff; mobile upgrades of apps to allow for advising or webstie scheduling flexibilites in a remote environment; etc</v>
      </c>
    </row>
    <row r="29" spans="1:6" ht="15.75">
      <c r="A29" s="211"/>
      <c r="B29" s="212" t="s">
        <v>965</v>
      </c>
      <c r="C29" s="213">
        <f>SUM(C24:C28)</f>
        <v>160701</v>
      </c>
      <c r="D29" s="213">
        <f t="shared" ref="D29:E29" si="1">SUM(D24:D28)</f>
        <v>5573207</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Input!$CE$36</f>
        <v>0</v>
      </c>
      <c r="D32" s="188">
        <f>Input!$CF$36</f>
        <v>19961</v>
      </c>
      <c r="E32" s="188">
        <f>Input!$CG$36</f>
        <v>0</v>
      </c>
      <c r="F32" s="189" t="str">
        <f>Input!$CH$36</f>
        <v>Extra cleaning of facilities (Other cleaning costs are reflected in the totals below for "Other." We have not previously had to categorize by specific use)</v>
      </c>
    </row>
    <row r="33" spans="1:6" ht="15.75">
      <c r="A33" s="195" t="s">
        <v>969</v>
      </c>
      <c r="B33" s="196" t="s">
        <v>1216</v>
      </c>
      <c r="C33" s="187">
        <f>Input!$CI$36</f>
        <v>866289</v>
      </c>
      <c r="D33" s="188">
        <f>Input!$CJ$36</f>
        <v>94547</v>
      </c>
      <c r="E33" s="188">
        <f>Input!$CK$36</f>
        <v>0</v>
      </c>
      <c r="F33" s="189" t="str">
        <f>Input!$CL$36</f>
        <v xml:space="preserve">Most of our PPE and supplies are categorized under other Campus Safety and Operations since we've not had to break it out by specific use for Dept of Ed. The amounts noted here are where purchasers specifically noted PPE items on the purchasing entry. </v>
      </c>
    </row>
    <row r="34" spans="1:6" ht="31.5">
      <c r="A34" s="195" t="s">
        <v>970</v>
      </c>
      <c r="B34" s="196" t="s">
        <v>971</v>
      </c>
      <c r="C34" s="187">
        <f>Input!$CM$36</f>
        <v>0</v>
      </c>
      <c r="D34" s="188">
        <f>Input!$CN$36</f>
        <v>0</v>
      </c>
      <c r="E34" s="188">
        <f>Input!$CO$36</f>
        <v>0</v>
      </c>
      <c r="F34" s="189">
        <f>Input!$CP$36</f>
        <v>0</v>
      </c>
    </row>
    <row r="35" spans="1:6" ht="31.5">
      <c r="A35" s="211" t="s">
        <v>972</v>
      </c>
      <c r="B35" s="196" t="s">
        <v>973</v>
      </c>
      <c r="C35" s="187">
        <f>Input!$CQ$36</f>
        <v>0</v>
      </c>
      <c r="D35" s="188">
        <f>Input!$CR$36</f>
        <v>0</v>
      </c>
      <c r="E35" s="188">
        <f>Input!$CS$36</f>
        <v>0</v>
      </c>
      <c r="F35" s="189">
        <f>Input!$CT$36</f>
        <v>0</v>
      </c>
    </row>
    <row r="36" spans="1:6" ht="15.75">
      <c r="A36" s="211"/>
      <c r="B36" s="212" t="s">
        <v>965</v>
      </c>
      <c r="C36" s="213">
        <f>SUM(C32:C35)</f>
        <v>866289</v>
      </c>
      <c r="D36" s="213">
        <f t="shared" ref="D36:E36" si="2">SUM(D32:D35)</f>
        <v>114508</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Input!$CU$36</f>
        <v>0</v>
      </c>
      <c r="D39" s="188">
        <f>Input!$CV$36</f>
        <v>11215608</v>
      </c>
      <c r="E39" s="188">
        <f>Input!$CW$36</f>
        <v>0</v>
      </c>
      <c r="F39" s="189">
        <f>Input!$CX$36</f>
        <v>0</v>
      </c>
    </row>
    <row r="40" spans="1:6" ht="47.25">
      <c r="A40" s="195" t="s">
        <v>977</v>
      </c>
      <c r="B40" s="196" t="s">
        <v>978</v>
      </c>
      <c r="C40" s="187">
        <f>Input!$CY$36</f>
        <v>0</v>
      </c>
      <c r="D40" s="188">
        <f>Input!$CZ$36</f>
        <v>9694216</v>
      </c>
      <c r="E40" s="188">
        <f>Input!$DA$36</f>
        <v>0</v>
      </c>
      <c r="F40" s="189">
        <f>Input!$DB$36</f>
        <v>0</v>
      </c>
    </row>
    <row r="41" spans="1:6" ht="15.75">
      <c r="A41" s="209" t="s">
        <v>979</v>
      </c>
      <c r="B41" s="210" t="s">
        <v>980</v>
      </c>
      <c r="C41" s="187">
        <f>Input!$DC$36</f>
        <v>0</v>
      </c>
      <c r="D41" s="188">
        <f>Input!$DD$36</f>
        <v>0</v>
      </c>
      <c r="E41" s="188">
        <f>Input!$DE$36</f>
        <v>0</v>
      </c>
      <c r="F41" s="189">
        <f>Input!$DF$36</f>
        <v>0</v>
      </c>
    </row>
    <row r="42" spans="1:6" ht="15.75">
      <c r="A42" s="211"/>
      <c r="B42" s="212" t="s">
        <v>965</v>
      </c>
      <c r="C42" s="213">
        <f>SUM(C39:C41)</f>
        <v>0</v>
      </c>
      <c r="D42" s="213">
        <f t="shared" ref="D42:E42" si="3">SUM(D39:D41)</f>
        <v>20909824</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Input!$DG$36</f>
        <v>0</v>
      </c>
      <c r="D45" s="188">
        <f>Input!$DH$36</f>
        <v>0</v>
      </c>
      <c r="E45" s="188">
        <f>Input!$DI$36</f>
        <v>0</v>
      </c>
      <c r="F45" s="189">
        <f>Input!$DJ$36</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Input!$DK$36</f>
        <v>0</v>
      </c>
      <c r="D48" s="188">
        <f>Input!$DL$36</f>
        <v>0</v>
      </c>
      <c r="E48" s="188">
        <f>Input!$DM$36</f>
        <v>0</v>
      </c>
      <c r="F48" s="189">
        <f>Input!$DN$36</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Input!$DO$36</f>
        <v>216695</v>
      </c>
      <c r="D52" s="188">
        <f>Input!$DP$36</f>
        <v>6941257</v>
      </c>
      <c r="E52" s="188">
        <f>Input!$DQ$36</f>
        <v>6266001</v>
      </c>
      <c r="F52" s="189" t="str">
        <f>Input!$DR$36</f>
        <v xml:space="preserve">FY20: Campus Safety and Operations - Contact tracers, vaccine supplies, testing supplies, medical staff, other supplies   FY21: IDC - $1,736,245. Vaccination incentive program, vaccine and testing supplies, medical staff, other needed campus safety and operation staff and supplies, cleaning costs </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Input!$DS$36</f>
        <v>0</v>
      </c>
      <c r="D55" s="188">
        <f>Input!$DT$36</f>
        <v>2343725</v>
      </c>
      <c r="E55" s="188">
        <f>Input!$DU$36</f>
        <v>0</v>
      </c>
      <c r="F55" s="189">
        <f>Input!$DV$36</f>
        <v>0</v>
      </c>
    </row>
    <row r="56" spans="1:6" ht="15.75">
      <c r="A56" s="308" t="s">
        <v>986</v>
      </c>
      <c r="B56" s="191" t="s">
        <v>990</v>
      </c>
      <c r="C56" s="192">
        <f>Input!$DW$36</f>
        <v>0</v>
      </c>
      <c r="D56" s="192">
        <f>Input!$DX$36</f>
        <v>884</v>
      </c>
      <c r="E56" s="193"/>
      <c r="F56" s="194" t="str">
        <f>Input!$DY$36</f>
        <v>Unduplicated</v>
      </c>
    </row>
    <row r="57" spans="1:6" ht="31.5">
      <c r="A57" s="305" t="s">
        <v>1213</v>
      </c>
      <c r="B57" s="210" t="s">
        <v>991</v>
      </c>
      <c r="C57" s="187">
        <f>Input!$DZ$36</f>
        <v>0</v>
      </c>
      <c r="D57" s="188">
        <f>Input!$EA$36</f>
        <v>2407453</v>
      </c>
      <c r="E57" s="188">
        <f>Input!$EB$36</f>
        <v>0</v>
      </c>
      <c r="F57" s="189">
        <f>Input!$EC$36</f>
        <v>0</v>
      </c>
    </row>
    <row r="58" spans="1:6" ht="15.75">
      <c r="A58" s="308" t="s">
        <v>1213</v>
      </c>
      <c r="B58" s="191" t="s">
        <v>990</v>
      </c>
      <c r="C58" s="192">
        <f>Input!$ED$36</f>
        <v>0</v>
      </c>
      <c r="D58" s="192">
        <f>Input!$EE$36</f>
        <v>1243</v>
      </c>
      <c r="E58" s="193"/>
      <c r="F58" s="194" t="str">
        <f>Input!$EF$36</f>
        <v>Unduplicated</v>
      </c>
    </row>
    <row r="59" spans="1:6" ht="31.5">
      <c r="A59" s="305" t="s">
        <v>1214</v>
      </c>
      <c r="B59" s="210" t="s">
        <v>992</v>
      </c>
      <c r="C59" s="187">
        <f>Input!$EG$36</f>
        <v>0</v>
      </c>
      <c r="D59" s="188">
        <f>Input!$EH$36</f>
        <v>23362</v>
      </c>
      <c r="E59" s="188">
        <f>Input!$EI$36</f>
        <v>0</v>
      </c>
      <c r="F59" s="189">
        <f>Input!$EJ$36</f>
        <v>0</v>
      </c>
    </row>
    <row r="60" spans="1:6" ht="15.75">
      <c r="A60" s="308" t="s">
        <v>1214</v>
      </c>
      <c r="B60" s="191" t="s">
        <v>990</v>
      </c>
      <c r="C60" s="192">
        <f>Input!$EK$36</f>
        <v>0</v>
      </c>
      <c r="D60" s="192">
        <f>Input!$EL$36</f>
        <v>27</v>
      </c>
      <c r="E60" s="193"/>
      <c r="F60" s="194" t="str">
        <f>Input!$EM$36</f>
        <v>Unduplicated</v>
      </c>
    </row>
    <row r="61" spans="1:6" ht="15.75">
      <c r="A61" s="305"/>
      <c r="B61" s="197" t="s">
        <v>952</v>
      </c>
      <c r="C61" s="198">
        <f>C59+C57+C55</f>
        <v>0</v>
      </c>
      <c r="D61" s="198">
        <f t="shared" ref="D61:E62" si="4">D59+D57+D55</f>
        <v>4774540</v>
      </c>
      <c r="E61" s="198">
        <f t="shared" si="4"/>
        <v>0</v>
      </c>
      <c r="F61" s="189"/>
    </row>
    <row r="62" spans="1:6" ht="15.75">
      <c r="A62" s="308"/>
      <c r="B62" s="191" t="s">
        <v>953</v>
      </c>
      <c r="C62" s="219">
        <f>C60+C58+C56</f>
        <v>0</v>
      </c>
      <c r="D62" s="219">
        <f t="shared" si="4"/>
        <v>2154</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Input!$EN$36</f>
        <v>0</v>
      </c>
      <c r="D65" s="187">
        <f>Input!$EO$36</f>
        <v>0</v>
      </c>
      <c r="E65" s="187">
        <f>Input!$EP$36</f>
        <v>5000</v>
      </c>
      <c r="F65" s="189">
        <f>Input!$EQ$36</f>
        <v>0</v>
      </c>
    </row>
    <row r="66" spans="1:6" ht="15.75">
      <c r="A66" s="202"/>
      <c r="B66" s="215"/>
      <c r="C66" s="220"/>
      <c r="D66" s="221"/>
      <c r="E66" s="222"/>
      <c r="F66" s="199"/>
    </row>
    <row r="67" spans="1:6" ht="15.75">
      <c r="A67" s="195"/>
      <c r="B67" s="223" t="s">
        <v>995</v>
      </c>
      <c r="C67" s="224">
        <f>C65+C61+C52+C49+C45+C42+C36+C29+C20</f>
        <v>22086931</v>
      </c>
      <c r="D67" s="224">
        <f t="shared" ref="D67:E67" si="5">D65+D61+D52+D49+D45+D42+D36+D29+D20</f>
        <v>80603190</v>
      </c>
      <c r="E67" s="224">
        <f t="shared" si="5"/>
        <v>6271001</v>
      </c>
      <c r="F67" s="225"/>
    </row>
    <row r="68" spans="1:6" ht="15.75">
      <c r="A68" s="195"/>
      <c r="B68" s="223" t="s">
        <v>996</v>
      </c>
      <c r="C68" s="224">
        <f>C62+C21</f>
        <v>17251</v>
      </c>
      <c r="D68" s="224">
        <f>D62+D21</f>
        <v>41710</v>
      </c>
      <c r="E68" s="224"/>
      <c r="F68" s="225"/>
    </row>
    <row r="69" spans="1:6" ht="15.75">
      <c r="A69" s="226"/>
      <c r="B69" s="227"/>
      <c r="C69" s="228"/>
      <c r="D69" s="228"/>
      <c r="E69" s="228"/>
      <c r="F69" s="206"/>
    </row>
    <row r="70" spans="1:6" s="205" customFormat="1" ht="15.75">
      <c r="B70" s="229" t="s">
        <v>997</v>
      </c>
      <c r="C70" s="230">
        <f>'UNT Fed'!D97</f>
        <v>22086931</v>
      </c>
      <c r="D70" s="231">
        <f>'UNT Fed'!F97</f>
        <v>80603190</v>
      </c>
      <c r="E70" s="231">
        <f>'UNT Fed'!G97</f>
        <v>6271001</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22086931</v>
      </c>
      <c r="D76" s="235">
        <f>SUM(D6,D8,D10,D12,D14,D16,D18,)+SUM(D24:D28)+SUM(D32:D35)+SUM(D39:D41)+D45+D48+D52+SUM(D55,D57,D59)+D65</f>
        <v>80603190</v>
      </c>
      <c r="E76" s="235">
        <f>SUM(E6,E8,E10,E12,E14,E16,E18,)+SUM(E24:E28)+SUM(E32:E35)+SUM(E39:E41)+E45+E48+E52+SUM(E55,E57,E59)+E65</f>
        <v>6271001</v>
      </c>
      <c r="F76" s="206"/>
    </row>
    <row r="77" spans="1:6" s="205" customFormat="1" ht="15.75">
      <c r="B77" s="232" t="s">
        <v>1001</v>
      </c>
      <c r="C77" s="236">
        <f>SUM(C7,C9,C11,C13,C15,C17,C19)+SUM(C56,C58,C60)</f>
        <v>17251</v>
      </c>
      <c r="D77" s="236">
        <f>SUM(D7,D9,D11,D13,D15,D17,D19)+SUM(D56,D58,D60)</f>
        <v>41710</v>
      </c>
      <c r="E77" s="217"/>
      <c r="F77" s="206"/>
    </row>
    <row r="78" spans="1:6" s="205" customFormat="1" ht="15.75">
      <c r="B78" s="232"/>
      <c r="C78" s="235">
        <f>SUM(C76:C77)</f>
        <v>22104182</v>
      </c>
      <c r="D78" s="235">
        <f>SUM(D76:D77)</f>
        <v>80644900</v>
      </c>
      <c r="E78" s="235">
        <f>SUM(E76:E77)</f>
        <v>6271001</v>
      </c>
      <c r="F78" s="206"/>
    </row>
    <row r="79" spans="1:6" s="205" customFormat="1" ht="15.75">
      <c r="B79" s="232"/>
      <c r="C79" s="204"/>
      <c r="F79" s="206"/>
    </row>
    <row r="80" spans="1:6" s="205" customFormat="1" ht="15.75">
      <c r="B80" s="232"/>
      <c r="C80" s="204"/>
      <c r="D80" s="237">
        <f>D78+C78+E78</f>
        <v>109020083</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79" priority="10">
      <formula>$C$71&lt;&gt;0</formula>
    </cfRule>
  </conditionalFormatting>
  <conditionalFormatting sqref="D71">
    <cfRule type="expression" dxfId="178" priority="8">
      <formula>$D$71&lt;&gt;0</formula>
    </cfRule>
  </conditionalFormatting>
  <conditionalFormatting sqref="E71">
    <cfRule type="expression" dxfId="177" priority="7">
      <formula>$E$71&lt;&gt;0</formula>
    </cfRule>
  </conditionalFormatting>
  <conditionalFormatting sqref="C73">
    <cfRule type="expression" dxfId="176" priority="5">
      <formula>$C$73&lt;&gt;""</formula>
    </cfRule>
  </conditionalFormatting>
  <conditionalFormatting sqref="D73">
    <cfRule type="expression" dxfId="175" priority="4">
      <formula>$D$73&lt;&gt;""</formula>
    </cfRule>
  </conditionalFormatting>
  <conditionalFormatting sqref="E73">
    <cfRule type="expression" dxfId="174" priority="3">
      <formula>$E$73&lt;&gt;""</formula>
    </cfRule>
  </conditionalFormatting>
  <conditionalFormatting sqref="F2">
    <cfRule type="expression" dxfId="173" priority="2">
      <formula>OR($C$71&lt;&gt;0,$D$71&lt;&gt;0,$E$71&lt;&gt;0)</formula>
    </cfRule>
  </conditionalFormatting>
  <conditionalFormatting sqref="F1">
    <cfRule type="expression" dxfId="17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E2D2A-B8E6-459D-89B7-54D5F2686E5B}">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Input!$B$36</f>
        <v>University of North Texas</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Input!$EU$36</f>
        <v>14509044</v>
      </c>
      <c r="D5" s="247">
        <f>Input!$EV$36</f>
        <v>11716309</v>
      </c>
      <c r="E5" s="247">
        <f>Input!$EW$36</f>
        <v>0</v>
      </c>
      <c r="F5" s="247">
        <f>Input!$EX$36</f>
        <v>2792735</v>
      </c>
      <c r="G5" s="247">
        <f>Input!$EY$36</f>
        <v>0</v>
      </c>
      <c r="H5" s="248">
        <f>Input!$EZ$36</f>
        <v>0</v>
      </c>
    </row>
    <row r="6" spans="1:50">
      <c r="A6" s="245" t="s">
        <v>1008</v>
      </c>
      <c r="B6" s="246" t="s">
        <v>1010</v>
      </c>
      <c r="C6" s="247">
        <f>Input!$FA$36</f>
        <v>14509044</v>
      </c>
      <c r="D6" s="247">
        <f>Input!$FB$36</f>
        <v>10363452</v>
      </c>
      <c r="E6" s="247">
        <f>Input!$FC$36</f>
        <v>0</v>
      </c>
      <c r="F6" s="247">
        <f>Input!$FD$36</f>
        <v>2627334</v>
      </c>
      <c r="G6" s="247">
        <f>Input!$FE$36</f>
        <v>1518258</v>
      </c>
      <c r="H6" s="248">
        <f>Input!$FF$36</f>
        <v>0</v>
      </c>
    </row>
    <row r="7" spans="1:50">
      <c r="A7" s="245" t="s">
        <v>1008</v>
      </c>
      <c r="B7" s="246" t="s">
        <v>1011</v>
      </c>
      <c r="C7" s="247">
        <f>Input!$FG$36</f>
        <v>0</v>
      </c>
      <c r="D7" s="247">
        <f>Input!$FH$36</f>
        <v>0</v>
      </c>
      <c r="E7" s="247">
        <f>Input!$FI$36</f>
        <v>0</v>
      </c>
      <c r="F7" s="247">
        <f>Input!$FJ$36</f>
        <v>0</v>
      </c>
      <c r="G7" s="247">
        <f>Input!$FK$36</f>
        <v>0</v>
      </c>
      <c r="H7" s="248">
        <f>Input!$FL$36</f>
        <v>0</v>
      </c>
    </row>
    <row r="8" spans="1:50">
      <c r="A8" s="245" t="s">
        <v>1008</v>
      </c>
      <c r="B8" s="246" t="s">
        <v>1012</v>
      </c>
      <c r="C8" s="247">
        <f>Input!$FM$36</f>
        <v>0</v>
      </c>
      <c r="D8" s="247">
        <f>Input!$FN$36</f>
        <v>0</v>
      </c>
      <c r="E8" s="247">
        <f>Input!$FO$36</f>
        <v>0</v>
      </c>
      <c r="F8" s="247">
        <f>Input!$FP$36</f>
        <v>0</v>
      </c>
      <c r="G8" s="247">
        <f>Input!$FQ$36</f>
        <v>0</v>
      </c>
      <c r="H8" s="248">
        <f>Input!$FR$36</f>
        <v>0</v>
      </c>
    </row>
    <row r="9" spans="1:50">
      <c r="A9" s="245" t="s">
        <v>1008</v>
      </c>
      <c r="B9" s="246" t="s">
        <v>1013</v>
      </c>
      <c r="C9" s="247">
        <f>Input!$FS$36</f>
        <v>2150220</v>
      </c>
      <c r="D9" s="247">
        <f>Input!$FT$36</f>
        <v>7170</v>
      </c>
      <c r="E9" s="247">
        <f>Input!$FU$36</f>
        <v>0</v>
      </c>
      <c r="F9" s="247">
        <f>Input!$FV$36</f>
        <v>2143050</v>
      </c>
      <c r="G9" s="247">
        <f>Input!$FW$36</f>
        <v>2600</v>
      </c>
      <c r="H9" s="248">
        <f>Input!$FX$36</f>
        <v>0</v>
      </c>
    </row>
    <row r="10" spans="1:50">
      <c r="A10" s="245" t="s">
        <v>1008</v>
      </c>
      <c r="B10" s="246" t="s">
        <v>1014</v>
      </c>
      <c r="C10" s="247">
        <f>Input!$FY$36</f>
        <v>0</v>
      </c>
      <c r="D10" s="247">
        <f>Input!$FZ$36</f>
        <v>0</v>
      </c>
      <c r="E10" s="247">
        <f>Input!$GA$36</f>
        <v>0</v>
      </c>
      <c r="F10" s="247">
        <f>Input!$GB$36</f>
        <v>0</v>
      </c>
      <c r="G10" s="247">
        <f>Input!$GC$36</f>
        <v>0</v>
      </c>
      <c r="H10" s="248">
        <f>Input!$GD$36</f>
        <v>0</v>
      </c>
    </row>
    <row r="11" spans="1:50">
      <c r="A11" s="245" t="s">
        <v>1008</v>
      </c>
      <c r="B11" s="246" t="s">
        <v>1015</v>
      </c>
      <c r="C11" s="247">
        <f>Input!$GE$36</f>
        <v>0</v>
      </c>
      <c r="D11" s="247">
        <f>Input!$GF$36</f>
        <v>0</v>
      </c>
      <c r="E11" s="247">
        <f>Input!$GG$36</f>
        <v>0</v>
      </c>
      <c r="F11" s="247">
        <f>Input!$GH$36</f>
        <v>0</v>
      </c>
      <c r="G11" s="247">
        <f>Input!$GI$36</f>
        <v>0</v>
      </c>
      <c r="H11" s="248">
        <f>Input!$GJ$36</f>
        <v>0</v>
      </c>
    </row>
    <row r="12" spans="1:50" ht="30">
      <c r="A12" s="245" t="s">
        <v>1008</v>
      </c>
      <c r="B12" s="246" t="s">
        <v>1016</v>
      </c>
      <c r="C12" s="247">
        <f>Input!$GK$36</f>
        <v>0</v>
      </c>
      <c r="D12" s="247">
        <f>Input!$GL$36</f>
        <v>0</v>
      </c>
      <c r="E12" s="247">
        <f>Input!$GM$36</f>
        <v>0</v>
      </c>
      <c r="F12" s="247">
        <f>Input!$GN$36</f>
        <v>0</v>
      </c>
      <c r="G12" s="247">
        <f>Input!$GO$36</f>
        <v>0</v>
      </c>
      <c r="H12" s="248">
        <f>Input!$GP$36</f>
        <v>0</v>
      </c>
    </row>
    <row r="13" spans="1:50">
      <c r="A13" s="245" t="s">
        <v>1008</v>
      </c>
      <c r="B13" s="246" t="s">
        <v>1017</v>
      </c>
      <c r="C13" s="247">
        <f>Input!$GQ$36</f>
        <v>0</v>
      </c>
      <c r="D13" s="247">
        <f>Input!$GR$36</f>
        <v>0</v>
      </c>
      <c r="E13" s="247">
        <f>Input!$GS$36</f>
        <v>0</v>
      </c>
      <c r="F13" s="247">
        <f>Input!$GT$36</f>
        <v>0</v>
      </c>
      <c r="G13" s="247">
        <f>Input!$GU$36</f>
        <v>0</v>
      </c>
      <c r="H13" s="248">
        <f>Input!$GV$36</f>
        <v>0</v>
      </c>
    </row>
    <row r="14" spans="1:50">
      <c r="A14" s="245" t="s">
        <v>1008</v>
      </c>
      <c r="B14" s="246" t="s">
        <v>1018</v>
      </c>
      <c r="C14" s="247">
        <f>Input!$GW$36</f>
        <v>0</v>
      </c>
      <c r="D14" s="247">
        <f>Input!$GX$36</f>
        <v>0</v>
      </c>
      <c r="E14" s="247">
        <f>Input!$GY$36</f>
        <v>5356178</v>
      </c>
      <c r="F14" s="247">
        <f>Input!$GZ$36</f>
        <v>4774540</v>
      </c>
      <c r="G14" s="247">
        <f>Input!$HA$36</f>
        <v>5000</v>
      </c>
      <c r="H14" s="248">
        <f>Input!$HB$36</f>
        <v>0</v>
      </c>
    </row>
    <row r="15" spans="1:50">
      <c r="A15" s="245" t="s">
        <v>1008</v>
      </c>
      <c r="B15" s="249">
        <f>Input!$HC$36</f>
        <v>0</v>
      </c>
      <c r="C15" s="247">
        <f>Input!$HD$36</f>
        <v>0</v>
      </c>
      <c r="D15" s="247">
        <f>Input!$HE$36</f>
        <v>0</v>
      </c>
      <c r="E15" s="247">
        <f>Input!$HF$36</f>
        <v>0</v>
      </c>
      <c r="F15" s="247">
        <f>Input!$HG$36</f>
        <v>0</v>
      </c>
      <c r="G15" s="247">
        <f>Input!$HH$36</f>
        <v>0</v>
      </c>
      <c r="H15" s="248">
        <f>Input!$HI$36</f>
        <v>0</v>
      </c>
    </row>
    <row r="16" spans="1:50">
      <c r="A16" s="245" t="s">
        <v>1008</v>
      </c>
      <c r="B16" s="249">
        <f>Input!$HJ$36</f>
        <v>0</v>
      </c>
      <c r="C16" s="247">
        <f>Input!$HK$36</f>
        <v>0</v>
      </c>
      <c r="D16" s="247">
        <f>Input!$HL$36</f>
        <v>0</v>
      </c>
      <c r="E16" s="247">
        <f>Input!$HM$36</f>
        <v>0</v>
      </c>
      <c r="F16" s="247">
        <f>Input!$HN$36</f>
        <v>0</v>
      </c>
      <c r="G16" s="247">
        <f>Input!$HO$36</f>
        <v>0</v>
      </c>
      <c r="H16" s="248">
        <f>Input!$HP$36</f>
        <v>0</v>
      </c>
    </row>
    <row r="17" spans="1:50">
      <c r="A17" s="245" t="s">
        <v>1008</v>
      </c>
      <c r="B17" s="249">
        <f>Input!$HQ$36</f>
        <v>0</v>
      </c>
      <c r="C17" s="247">
        <f>Input!$HR$36</f>
        <v>0</v>
      </c>
      <c r="D17" s="247">
        <f>Input!$HS$36</f>
        <v>0</v>
      </c>
      <c r="E17" s="247">
        <f>Input!$HT$36</f>
        <v>0</v>
      </c>
      <c r="F17" s="247">
        <f>Input!$HU$36</f>
        <v>0</v>
      </c>
      <c r="G17" s="247">
        <f>Input!$HV$36</f>
        <v>0</v>
      </c>
      <c r="H17" s="248">
        <f>Input!$HW$36</f>
        <v>0</v>
      </c>
    </row>
    <row r="18" spans="1:50">
      <c r="A18" s="245" t="s">
        <v>1008</v>
      </c>
      <c r="B18" s="246" t="s">
        <v>1019</v>
      </c>
      <c r="C18" s="247">
        <f>Input!$HX$36</f>
        <v>0</v>
      </c>
      <c r="D18" s="247">
        <f>Input!$HY$36</f>
        <v>0</v>
      </c>
      <c r="E18" s="247">
        <f>Input!$HZ$36</f>
        <v>0</v>
      </c>
      <c r="F18" s="247">
        <f>Input!$IA$36</f>
        <v>0</v>
      </c>
      <c r="G18" s="247">
        <f>Input!$IB$36</f>
        <v>0</v>
      </c>
      <c r="H18" s="248">
        <f>Input!$IC$36</f>
        <v>0</v>
      </c>
    </row>
    <row r="19" spans="1:50" s="254" customFormat="1">
      <c r="A19" s="241" t="s">
        <v>1008</v>
      </c>
      <c r="B19" s="250" t="s">
        <v>1020</v>
      </c>
      <c r="C19" s="251">
        <f>SUM(C5:C18)</f>
        <v>31168308</v>
      </c>
      <c r="D19" s="251">
        <f t="shared" ref="D19:G19" si="0">SUM(D5:D18)</f>
        <v>22086931</v>
      </c>
      <c r="E19" s="251">
        <f t="shared" si="0"/>
        <v>5356178</v>
      </c>
      <c r="F19" s="251">
        <f t="shared" si="0"/>
        <v>12337659</v>
      </c>
      <c r="G19" s="251">
        <f t="shared" si="0"/>
        <v>1525858</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Input!$ID$36</f>
        <v>0</v>
      </c>
      <c r="D21" s="247">
        <f>Input!$IE$36</f>
        <v>0</v>
      </c>
      <c r="E21" s="247">
        <f>Input!$IF$36</f>
        <v>14509044</v>
      </c>
      <c r="F21" s="247">
        <f>Input!$IG$36</f>
        <v>14509044</v>
      </c>
      <c r="G21" s="247">
        <f>Input!$IH$36</f>
        <v>0</v>
      </c>
      <c r="H21" s="248">
        <f>Input!$II$36</f>
        <v>0</v>
      </c>
    </row>
    <row r="22" spans="1:50">
      <c r="A22" s="245" t="s">
        <v>1021</v>
      </c>
      <c r="B22" s="246" t="s">
        <v>1010</v>
      </c>
      <c r="C22" s="247">
        <f>Input!$IJ$36</f>
        <v>0</v>
      </c>
      <c r="D22" s="247">
        <f>Input!$IK$36</f>
        <v>0</v>
      </c>
      <c r="E22" s="247">
        <f>Input!$IL$36</f>
        <v>33345551</v>
      </c>
      <c r="F22" s="247">
        <f>Input!$IM$36</f>
        <v>24814304</v>
      </c>
      <c r="G22" s="247">
        <f>Input!$IN$36</f>
        <v>4552657</v>
      </c>
      <c r="H22" s="248">
        <f>Input!$IO$36</f>
        <v>0</v>
      </c>
    </row>
    <row r="23" spans="1:50">
      <c r="A23" s="245" t="s">
        <v>1021</v>
      </c>
      <c r="B23" s="246" t="s">
        <v>1011</v>
      </c>
      <c r="C23" s="247">
        <f>Input!$IP$36</f>
        <v>0</v>
      </c>
      <c r="D23" s="247">
        <f>Input!$IQ$36</f>
        <v>0</v>
      </c>
      <c r="E23" s="247">
        <f>Input!$IR$36</f>
        <v>0</v>
      </c>
      <c r="F23" s="247">
        <f>Input!$IS$36</f>
        <v>0</v>
      </c>
      <c r="G23" s="247">
        <f>Input!$IT$36</f>
        <v>0</v>
      </c>
      <c r="H23" s="248">
        <f>Input!$IU$36</f>
        <v>0</v>
      </c>
    </row>
    <row r="24" spans="1:50">
      <c r="A24" s="245" t="s">
        <v>1021</v>
      </c>
      <c r="B24" s="246" t="s">
        <v>1012</v>
      </c>
      <c r="C24" s="247">
        <f>Input!$IV$36</f>
        <v>0</v>
      </c>
      <c r="D24" s="247">
        <f>Input!$IW$36</f>
        <v>0</v>
      </c>
      <c r="E24" s="247">
        <f>Input!$IX$36</f>
        <v>0</v>
      </c>
      <c r="F24" s="247">
        <f>Input!$IY$36</f>
        <v>0</v>
      </c>
      <c r="G24" s="247">
        <f>Input!$IZ$36</f>
        <v>0</v>
      </c>
      <c r="H24" s="248">
        <f>Input!$JA$36</f>
        <v>0</v>
      </c>
    </row>
    <row r="25" spans="1:50">
      <c r="A25" s="245" t="s">
        <v>1021</v>
      </c>
      <c r="B25" s="246" t="s">
        <v>1013</v>
      </c>
      <c r="C25" s="247">
        <f>Input!$JB$36</f>
        <v>0</v>
      </c>
      <c r="D25" s="247">
        <f>Input!$JC$36</f>
        <v>0</v>
      </c>
      <c r="E25" s="247">
        <f>Input!$JD$36</f>
        <v>3102636</v>
      </c>
      <c r="F25" s="247">
        <f>Input!$JE$36</f>
        <v>65390</v>
      </c>
      <c r="G25" s="247">
        <f>Input!$JF$36</f>
        <v>0</v>
      </c>
      <c r="H25" s="248">
        <f>Input!$JG$36</f>
        <v>0</v>
      </c>
    </row>
    <row r="26" spans="1:50">
      <c r="A26" s="245" t="s">
        <v>1021</v>
      </c>
      <c r="B26" s="246" t="s">
        <v>1014</v>
      </c>
      <c r="C26" s="247">
        <f>Input!$JH$36</f>
        <v>0</v>
      </c>
      <c r="D26" s="247">
        <f>Input!$JI$36</f>
        <v>0</v>
      </c>
      <c r="E26" s="247">
        <f>Input!$JJ$36</f>
        <v>0</v>
      </c>
      <c r="F26" s="247">
        <f>Input!$JK$36</f>
        <v>0</v>
      </c>
      <c r="G26" s="247">
        <f>Input!$JL$36</f>
        <v>0</v>
      </c>
      <c r="H26" s="248">
        <f>Input!$JM$36</f>
        <v>0</v>
      </c>
    </row>
    <row r="27" spans="1:50">
      <c r="A27" s="245" t="s">
        <v>1021</v>
      </c>
      <c r="B27" s="246" t="s">
        <v>1023</v>
      </c>
      <c r="C27" s="247">
        <f>Input!$JN$36</f>
        <v>0</v>
      </c>
      <c r="D27" s="247">
        <f>Input!$JO$36</f>
        <v>0</v>
      </c>
      <c r="E27" s="247">
        <f>Input!$JP$36</f>
        <v>0</v>
      </c>
      <c r="F27" s="247">
        <f>Input!$JQ$36</f>
        <v>0</v>
      </c>
      <c r="G27" s="247">
        <f>Input!$JR$36</f>
        <v>0</v>
      </c>
      <c r="H27" s="248">
        <f>Input!$JS$36</f>
        <v>0</v>
      </c>
    </row>
    <row r="28" spans="1:50" ht="30">
      <c r="A28" s="245" t="s">
        <v>1021</v>
      </c>
      <c r="B28" s="246" t="s">
        <v>1024</v>
      </c>
      <c r="C28" s="247">
        <f>Input!$JT$36</f>
        <v>0</v>
      </c>
      <c r="D28" s="247">
        <f>Input!$JU$36</f>
        <v>0</v>
      </c>
      <c r="E28" s="247">
        <f>Input!$JV$36</f>
        <v>0</v>
      </c>
      <c r="F28" s="247">
        <f>Input!$JW$36</f>
        <v>0</v>
      </c>
      <c r="G28" s="247">
        <f>Input!$JX$36</f>
        <v>0</v>
      </c>
      <c r="H28" s="248">
        <f>Input!$JY$36</f>
        <v>0</v>
      </c>
    </row>
    <row r="29" spans="1:50">
      <c r="A29" s="245" t="s">
        <v>1021</v>
      </c>
      <c r="B29" s="246" t="s">
        <v>1025</v>
      </c>
      <c r="C29" s="247">
        <f>Input!$JZ$36</f>
        <v>0</v>
      </c>
      <c r="D29" s="247">
        <f>Input!$KA$36</f>
        <v>0</v>
      </c>
      <c r="E29" s="247">
        <f>Input!$KB$36</f>
        <v>0</v>
      </c>
      <c r="F29" s="247">
        <f>Input!$KC$36</f>
        <v>0</v>
      </c>
      <c r="G29" s="247">
        <f>Input!$KD$36</f>
        <v>0</v>
      </c>
      <c r="H29" s="248">
        <f>Input!$KE$36</f>
        <v>0</v>
      </c>
    </row>
    <row r="30" spans="1:50">
      <c r="A30" s="245" t="s">
        <v>1021</v>
      </c>
      <c r="B30" s="249">
        <f>Input!$KF$36</f>
        <v>0</v>
      </c>
      <c r="C30" s="247">
        <f>Input!$KG$36</f>
        <v>0</v>
      </c>
      <c r="D30" s="247">
        <f>Input!$KH$36</f>
        <v>0</v>
      </c>
      <c r="E30" s="247">
        <f>Input!$KI$36</f>
        <v>0</v>
      </c>
      <c r="F30" s="247">
        <f>Input!$KJ$36</f>
        <v>0</v>
      </c>
      <c r="G30" s="247">
        <f>Input!$KK$36</f>
        <v>0</v>
      </c>
      <c r="H30" s="248">
        <f>Input!$KL$36</f>
        <v>0</v>
      </c>
    </row>
    <row r="31" spans="1:50">
      <c r="A31" s="245" t="s">
        <v>1021</v>
      </c>
      <c r="B31" s="249">
        <f>Input!$KM$36</f>
        <v>0</v>
      </c>
      <c r="C31" s="247">
        <f>Input!$KN$36</f>
        <v>0</v>
      </c>
      <c r="D31" s="247">
        <f>Input!$KO$36</f>
        <v>0</v>
      </c>
      <c r="E31" s="247">
        <f>Input!$KP$36</f>
        <v>0</v>
      </c>
      <c r="F31" s="247">
        <f>Input!$KQ$36</f>
        <v>0</v>
      </c>
      <c r="G31" s="247">
        <f>Input!$KR$36</f>
        <v>0</v>
      </c>
      <c r="H31" s="248">
        <f>Input!$KS$36</f>
        <v>0</v>
      </c>
    </row>
    <row r="32" spans="1:50">
      <c r="A32" s="245" t="s">
        <v>1021</v>
      </c>
      <c r="B32" s="249">
        <f>Input!$KT$36</f>
        <v>0</v>
      </c>
      <c r="C32" s="247">
        <f>Input!$KU$36</f>
        <v>0</v>
      </c>
      <c r="D32" s="247">
        <f>Input!$KV$36</f>
        <v>0</v>
      </c>
      <c r="E32" s="247">
        <f>Input!$KW$36</f>
        <v>0</v>
      </c>
      <c r="F32" s="247">
        <f>Input!$KX$36</f>
        <v>0</v>
      </c>
      <c r="G32" s="247">
        <f>Input!$KY$36</f>
        <v>0</v>
      </c>
      <c r="H32" s="248">
        <f>Input!$KZ$36</f>
        <v>0</v>
      </c>
    </row>
    <row r="33" spans="1:50">
      <c r="A33" s="245" t="s">
        <v>1021</v>
      </c>
      <c r="B33" s="246" t="s">
        <v>1019</v>
      </c>
      <c r="C33" s="247">
        <f>Input!$LA$36</f>
        <v>0</v>
      </c>
      <c r="D33" s="247">
        <f>Input!$LB$36</f>
        <v>0</v>
      </c>
      <c r="E33" s="247">
        <f>Input!$LC$36</f>
        <v>0</v>
      </c>
      <c r="F33" s="247">
        <f>Input!$LD$36</f>
        <v>0</v>
      </c>
      <c r="G33" s="247">
        <f>Input!$LE$36</f>
        <v>0</v>
      </c>
      <c r="H33" s="248">
        <f>Input!$LF$36</f>
        <v>0</v>
      </c>
    </row>
    <row r="34" spans="1:50" s="257" customFormat="1">
      <c r="A34" s="241" t="s">
        <v>1021</v>
      </c>
      <c r="B34" s="250" t="s">
        <v>1026</v>
      </c>
      <c r="C34" s="251">
        <f>SUM(C21:C33)</f>
        <v>0</v>
      </c>
      <c r="D34" s="251">
        <f t="shared" ref="D34:G34" si="1">SUM(D21:D33)</f>
        <v>0</v>
      </c>
      <c r="E34" s="251">
        <f t="shared" si="1"/>
        <v>50957231</v>
      </c>
      <c r="F34" s="251">
        <f t="shared" si="1"/>
        <v>39388738</v>
      </c>
      <c r="G34" s="251">
        <f t="shared" si="1"/>
        <v>4552657</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Input!$LG$36</f>
        <v>0</v>
      </c>
      <c r="D36" s="247">
        <f>Input!$LH$36</f>
        <v>0</v>
      </c>
      <c r="E36" s="247">
        <f>Input!$LI$36</f>
        <v>42468686</v>
      </c>
      <c r="F36" s="247">
        <f>Input!$LJ$36</f>
        <v>16524456</v>
      </c>
      <c r="G36" s="247">
        <f>Input!$LK$36</f>
        <v>0</v>
      </c>
      <c r="H36" s="248">
        <f>Input!$LL$36</f>
        <v>0</v>
      </c>
    </row>
    <row r="37" spans="1:50">
      <c r="A37" s="245" t="s">
        <v>1027</v>
      </c>
      <c r="B37" s="246" t="s">
        <v>1010</v>
      </c>
      <c r="C37" s="247">
        <f>Input!$LM$36</f>
        <v>0</v>
      </c>
      <c r="D37" s="247">
        <f>Input!$LN$36</f>
        <v>0</v>
      </c>
      <c r="E37" s="247">
        <f>Input!$LO$36</f>
        <v>41799783</v>
      </c>
      <c r="F37" s="247">
        <f>Input!$LP$36</f>
        <v>12352337</v>
      </c>
      <c r="G37" s="247">
        <f>Input!$LQ$36</f>
        <v>192486</v>
      </c>
      <c r="H37" s="248">
        <f>Input!$LR$36</f>
        <v>0</v>
      </c>
    </row>
    <row r="38" spans="1:50">
      <c r="A38" s="245" t="s">
        <v>1027</v>
      </c>
      <c r="B38" s="246" t="s">
        <v>1011</v>
      </c>
      <c r="C38" s="247">
        <f>Input!$LS$36</f>
        <v>0</v>
      </c>
      <c r="D38" s="247">
        <f>Input!$LT$36</f>
        <v>0</v>
      </c>
      <c r="E38" s="247">
        <f>Input!$LU$36</f>
        <v>0</v>
      </c>
      <c r="F38" s="247">
        <f>Input!$LV$36</f>
        <v>0</v>
      </c>
      <c r="G38" s="247">
        <f>Input!$LW$36</f>
        <v>0</v>
      </c>
      <c r="H38" s="248">
        <f>Input!$LX$36</f>
        <v>0</v>
      </c>
    </row>
    <row r="39" spans="1:50">
      <c r="A39" s="245" t="s">
        <v>1027</v>
      </c>
      <c r="B39" s="246" t="s">
        <v>1012</v>
      </c>
      <c r="C39" s="247">
        <f>Input!$LY$36</f>
        <v>0</v>
      </c>
      <c r="D39" s="247">
        <f>Input!$LZ$36</f>
        <v>0</v>
      </c>
      <c r="E39" s="247">
        <f>Input!$MA$36</f>
        <v>0</v>
      </c>
      <c r="F39" s="247">
        <f>Input!$MB$36</f>
        <v>0</v>
      </c>
      <c r="G39" s="247">
        <f>Input!$MC$36</f>
        <v>0</v>
      </c>
      <c r="H39" s="248">
        <f>Input!$MD$36</f>
        <v>0</v>
      </c>
    </row>
    <row r="40" spans="1:50">
      <c r="A40" s="245" t="s">
        <v>1027</v>
      </c>
      <c r="B40" s="246" t="s">
        <v>1013</v>
      </c>
      <c r="C40" s="247">
        <f>Input!$ME$36</f>
        <v>0</v>
      </c>
      <c r="D40" s="247">
        <f>Input!$MF$36</f>
        <v>0</v>
      </c>
      <c r="E40" s="247">
        <f>Input!$MG$36</f>
        <v>5293032</v>
      </c>
      <c r="F40" s="247">
        <f>Input!$MH$36</f>
        <v>0</v>
      </c>
      <c r="G40" s="247">
        <f>Input!$MI$36</f>
        <v>0</v>
      </c>
      <c r="H40" s="248">
        <f>Input!$MJ$36</f>
        <v>0</v>
      </c>
    </row>
    <row r="41" spans="1:50">
      <c r="A41" s="245" t="s">
        <v>1027</v>
      </c>
      <c r="B41" s="246" t="s">
        <v>1014</v>
      </c>
      <c r="C41" s="247">
        <f>Input!$MK$36</f>
        <v>0</v>
      </c>
      <c r="D41" s="247">
        <f>Input!$ML$36</f>
        <v>0</v>
      </c>
      <c r="E41" s="247">
        <f>Input!$MM$36</f>
        <v>0</v>
      </c>
      <c r="F41" s="247">
        <f>Input!$MN$36</f>
        <v>0</v>
      </c>
      <c r="G41" s="247">
        <f>Input!$MO$36</f>
        <v>0</v>
      </c>
      <c r="H41" s="248">
        <f>Input!$MP$36</f>
        <v>0</v>
      </c>
    </row>
    <row r="42" spans="1:50">
      <c r="A42" s="245" t="s">
        <v>1027</v>
      </c>
      <c r="B42" s="246" t="s">
        <v>1023</v>
      </c>
      <c r="C42" s="247">
        <f>Input!$MQ$36</f>
        <v>0</v>
      </c>
      <c r="D42" s="247">
        <f>Input!$MR$36</f>
        <v>0</v>
      </c>
      <c r="E42" s="247">
        <f>Input!$MS$36</f>
        <v>0</v>
      </c>
      <c r="F42" s="247">
        <f>Input!$MT$36</f>
        <v>0</v>
      </c>
      <c r="G42" s="247">
        <f>Input!$MU$36</f>
        <v>0</v>
      </c>
      <c r="H42" s="248">
        <f>Input!$MV$36</f>
        <v>0</v>
      </c>
    </row>
    <row r="43" spans="1:50">
      <c r="A43" s="245" t="s">
        <v>1027</v>
      </c>
      <c r="B43" s="246" t="s">
        <v>1028</v>
      </c>
      <c r="C43" s="247">
        <f>Input!$MW$36</f>
        <v>0</v>
      </c>
      <c r="D43" s="247">
        <f>Input!$MX$36</f>
        <v>0</v>
      </c>
      <c r="E43" s="247">
        <f>Input!$MY$36</f>
        <v>0</v>
      </c>
      <c r="F43" s="247">
        <f>Input!$MZ$36</f>
        <v>0</v>
      </c>
      <c r="G43" s="247">
        <f>Input!$NA$36</f>
        <v>0</v>
      </c>
      <c r="H43" s="248">
        <f>Input!$NB$36</f>
        <v>0</v>
      </c>
    </row>
    <row r="44" spans="1:50">
      <c r="A44" s="245" t="s">
        <v>1027</v>
      </c>
      <c r="B44" s="249">
        <f>Input!$NC$36</f>
        <v>0</v>
      </c>
      <c r="C44" s="247">
        <f>Input!$ND$36</f>
        <v>0</v>
      </c>
      <c r="D44" s="247">
        <f>Input!$NE$36</f>
        <v>0</v>
      </c>
      <c r="E44" s="247">
        <f>Input!$NF$36</f>
        <v>0</v>
      </c>
      <c r="F44" s="247">
        <f>Input!$NG$36</f>
        <v>0</v>
      </c>
      <c r="G44" s="247">
        <f>Input!$NH$36</f>
        <v>0</v>
      </c>
      <c r="H44" s="248">
        <f>Input!$NI$36</f>
        <v>0</v>
      </c>
    </row>
    <row r="45" spans="1:50">
      <c r="A45" s="245" t="s">
        <v>1027</v>
      </c>
      <c r="B45" s="249">
        <f>Input!$NJ$36</f>
        <v>0</v>
      </c>
      <c r="C45" s="247">
        <f>Input!$NK$36</f>
        <v>0</v>
      </c>
      <c r="D45" s="247">
        <f>Input!$NL$36</f>
        <v>0</v>
      </c>
      <c r="E45" s="247">
        <f>Input!$NM$36</f>
        <v>0</v>
      </c>
      <c r="F45" s="247">
        <f>Input!$NN$36</f>
        <v>0</v>
      </c>
      <c r="G45" s="247">
        <f>Input!$NO$36</f>
        <v>0</v>
      </c>
      <c r="H45" s="248">
        <f>Input!$NP$36</f>
        <v>0</v>
      </c>
    </row>
    <row r="46" spans="1:50">
      <c r="A46" s="245" t="s">
        <v>1027</v>
      </c>
      <c r="B46" s="249">
        <f>Input!$NQ$36</f>
        <v>0</v>
      </c>
      <c r="C46" s="247">
        <f>Input!$NR$36</f>
        <v>0</v>
      </c>
      <c r="D46" s="247">
        <f>Input!$NS$36</f>
        <v>0</v>
      </c>
      <c r="E46" s="247">
        <f>Input!$NT$36</f>
        <v>0</v>
      </c>
      <c r="F46" s="247">
        <f>Input!$NU$36</f>
        <v>0</v>
      </c>
      <c r="G46" s="247">
        <f>Input!$NV$36</f>
        <v>0</v>
      </c>
      <c r="H46" s="248">
        <f>Input!$NW$36</f>
        <v>0</v>
      </c>
    </row>
    <row r="47" spans="1:50">
      <c r="A47" s="245" t="s">
        <v>1027</v>
      </c>
      <c r="B47" s="249">
        <f>Input!$NX$36</f>
        <v>0</v>
      </c>
      <c r="C47" s="247">
        <f>Input!$NY$36</f>
        <v>0</v>
      </c>
      <c r="D47" s="247">
        <f>Input!$NZ$36</f>
        <v>0</v>
      </c>
      <c r="E47" s="247">
        <f>Input!$OA$36</f>
        <v>0</v>
      </c>
      <c r="F47" s="247">
        <f>Input!$OB$36</f>
        <v>0</v>
      </c>
      <c r="G47" s="247">
        <f>Input!$OC$36</f>
        <v>0</v>
      </c>
      <c r="H47" s="248">
        <f>Input!$OD$36</f>
        <v>0</v>
      </c>
    </row>
    <row r="48" spans="1:50">
      <c r="A48" s="245" t="s">
        <v>1027</v>
      </c>
      <c r="B48" s="246" t="s">
        <v>1019</v>
      </c>
      <c r="C48" s="247">
        <f>Input!$OE$36</f>
        <v>0</v>
      </c>
      <c r="D48" s="247">
        <f>Input!$OF$36</f>
        <v>0</v>
      </c>
      <c r="E48" s="247">
        <f>Input!$OG$36</f>
        <v>0</v>
      </c>
      <c r="F48" s="247">
        <f>Input!$OH$36</f>
        <v>0</v>
      </c>
      <c r="G48" s="247">
        <f>Input!$OI$36</f>
        <v>0</v>
      </c>
      <c r="H48" s="248">
        <f>Input!$OJ$36</f>
        <v>0</v>
      </c>
    </row>
    <row r="49" spans="1:50" s="257" customFormat="1">
      <c r="A49" s="241" t="s">
        <v>1027</v>
      </c>
      <c r="B49" s="250" t="s">
        <v>1029</v>
      </c>
      <c r="C49" s="251">
        <f>SUM(C36:C48)</f>
        <v>0</v>
      </c>
      <c r="D49" s="251">
        <f t="shared" ref="D49:G49" si="2">SUM(D36:D48)</f>
        <v>0</v>
      </c>
      <c r="E49" s="251">
        <f t="shared" si="2"/>
        <v>89561501</v>
      </c>
      <c r="F49" s="251">
        <f t="shared" si="2"/>
        <v>28876793</v>
      </c>
      <c r="G49" s="251">
        <f t="shared" si="2"/>
        <v>192486</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Input!$OK$36</f>
        <v>0</v>
      </c>
      <c r="C51" s="247">
        <f>Input!$OL$36</f>
        <v>0</v>
      </c>
      <c r="D51" s="247">
        <f>Input!$OM$36</f>
        <v>0</v>
      </c>
      <c r="E51" s="247">
        <f>Input!$ON$36</f>
        <v>0</v>
      </c>
      <c r="F51" s="247">
        <f>Input!$OO$36</f>
        <v>0</v>
      </c>
      <c r="G51" s="247">
        <f>Input!$OP$36</f>
        <v>0</v>
      </c>
      <c r="H51" s="248">
        <f>Input!$OQ$36</f>
        <v>0</v>
      </c>
    </row>
    <row r="52" spans="1:50">
      <c r="A52" s="245" t="s">
        <v>1030</v>
      </c>
      <c r="B52" s="249">
        <f>Input!$OR$36</f>
        <v>0</v>
      </c>
      <c r="C52" s="247">
        <f>Input!$OS$36</f>
        <v>0</v>
      </c>
      <c r="D52" s="247">
        <f>Input!$OT$36</f>
        <v>0</v>
      </c>
      <c r="E52" s="247">
        <f>Input!$OU$36</f>
        <v>0</v>
      </c>
      <c r="F52" s="247">
        <f>Input!$OV$36</f>
        <v>0</v>
      </c>
      <c r="G52" s="247">
        <f>Input!$OW$36</f>
        <v>0</v>
      </c>
      <c r="H52" s="248">
        <f>Input!$OX$36</f>
        <v>0</v>
      </c>
    </row>
    <row r="53" spans="1:50">
      <c r="A53" s="245" t="s">
        <v>1030</v>
      </c>
      <c r="B53" s="249">
        <f>Input!$OY$36</f>
        <v>0</v>
      </c>
      <c r="C53" s="247">
        <f>Input!$OZ$36</f>
        <v>0</v>
      </c>
      <c r="D53" s="247">
        <f>Input!$PA$36</f>
        <v>0</v>
      </c>
      <c r="E53" s="247">
        <f>Input!$PB$36</f>
        <v>0</v>
      </c>
      <c r="F53" s="247">
        <f>Input!$PC$36</f>
        <v>0</v>
      </c>
      <c r="G53" s="247">
        <f>Input!$PD$36</f>
        <v>0</v>
      </c>
      <c r="H53" s="248">
        <f>Input!$PE$36</f>
        <v>0</v>
      </c>
    </row>
    <row r="54" spans="1:50">
      <c r="A54" s="245" t="s">
        <v>1030</v>
      </c>
      <c r="B54" s="249">
        <f>Input!$PF$36</f>
        <v>0</v>
      </c>
      <c r="C54" s="247">
        <f>Input!$PG$36</f>
        <v>0</v>
      </c>
      <c r="D54" s="247">
        <f>Input!$PH$36</f>
        <v>0</v>
      </c>
      <c r="E54" s="247">
        <f>Input!$PI$36</f>
        <v>0</v>
      </c>
      <c r="F54" s="247">
        <f>Input!$PJ$36</f>
        <v>0</v>
      </c>
      <c r="G54" s="247">
        <f>Input!$PK$36</f>
        <v>0</v>
      </c>
      <c r="H54" s="248">
        <f>Input!$PL$36</f>
        <v>0</v>
      </c>
    </row>
    <row r="55" spans="1:50">
      <c r="A55" s="245" t="s">
        <v>1030</v>
      </c>
      <c r="B55" s="249">
        <f>Input!$PM$36</f>
        <v>0</v>
      </c>
      <c r="C55" s="247">
        <f>Input!$PN$36</f>
        <v>0</v>
      </c>
      <c r="D55" s="247">
        <f>Input!$PO$36</f>
        <v>0</v>
      </c>
      <c r="E55" s="247">
        <f>Input!$PP$36</f>
        <v>0</v>
      </c>
      <c r="F55" s="247">
        <f>Input!$PQ$36</f>
        <v>0</v>
      </c>
      <c r="G55" s="247">
        <f>Input!$PR$36</f>
        <v>0</v>
      </c>
      <c r="H55" s="248">
        <f>Input!$PS$36</f>
        <v>0</v>
      </c>
    </row>
    <row r="56" spans="1:50">
      <c r="A56" s="245" t="s">
        <v>1030</v>
      </c>
      <c r="B56" s="249">
        <f>Input!$PT$36</f>
        <v>0</v>
      </c>
      <c r="C56" s="247">
        <f>Input!$PU$36</f>
        <v>0</v>
      </c>
      <c r="D56" s="247">
        <f>Input!$PV$36</f>
        <v>0</v>
      </c>
      <c r="E56" s="247">
        <f>Input!$PW$36</f>
        <v>0</v>
      </c>
      <c r="F56" s="247">
        <f>Input!$PX$36</f>
        <v>0</v>
      </c>
      <c r="G56" s="247">
        <f>Input!$PY$36</f>
        <v>0</v>
      </c>
      <c r="H56" s="248">
        <f>Input!$PZ$36</f>
        <v>0</v>
      </c>
    </row>
    <row r="57" spans="1:50">
      <c r="A57" s="245" t="s">
        <v>1030</v>
      </c>
      <c r="B57" s="249">
        <f>Input!$QA$36</f>
        <v>0</v>
      </c>
      <c r="C57" s="247">
        <f>Input!$QB$36</f>
        <v>0</v>
      </c>
      <c r="D57" s="247">
        <f>Input!$QC$36</f>
        <v>0</v>
      </c>
      <c r="E57" s="247">
        <f>Input!$QD$36</f>
        <v>0</v>
      </c>
      <c r="F57" s="247">
        <f>Input!$QE$36</f>
        <v>0</v>
      </c>
      <c r="G57" s="247">
        <f>Input!$QF$36</f>
        <v>0</v>
      </c>
      <c r="H57" s="248">
        <f>Input!$QG$36</f>
        <v>0</v>
      </c>
    </row>
    <row r="58" spans="1:50">
      <c r="A58" s="245" t="s">
        <v>1030</v>
      </c>
      <c r="B58" s="249">
        <f>Input!$QH$36</f>
        <v>0</v>
      </c>
      <c r="C58" s="247">
        <f>Input!$QI$36</f>
        <v>0</v>
      </c>
      <c r="D58" s="247">
        <f>Input!$QJ$36</f>
        <v>0</v>
      </c>
      <c r="E58" s="247">
        <f>Input!$QK$36</f>
        <v>0</v>
      </c>
      <c r="F58" s="247">
        <f>Input!$QL$36</f>
        <v>0</v>
      </c>
      <c r="G58" s="247">
        <f>Input!$QM$36</f>
        <v>0</v>
      </c>
      <c r="H58" s="248">
        <f>Input!$QN$36</f>
        <v>0</v>
      </c>
    </row>
    <row r="59" spans="1:50">
      <c r="A59" s="245" t="s">
        <v>1030</v>
      </c>
      <c r="B59" s="249">
        <f>Input!$QO$36</f>
        <v>0</v>
      </c>
      <c r="C59" s="247">
        <f>Input!$QP$36</f>
        <v>0</v>
      </c>
      <c r="D59" s="247">
        <f>Input!$QQ$36</f>
        <v>0</v>
      </c>
      <c r="E59" s="247">
        <f>Input!$QR$36</f>
        <v>0</v>
      </c>
      <c r="F59" s="247">
        <f>Input!$QS$36</f>
        <v>0</v>
      </c>
      <c r="G59" s="247">
        <f>Input!$QT$36</f>
        <v>0</v>
      </c>
      <c r="H59" s="248">
        <f>Input!$QU$36</f>
        <v>0</v>
      </c>
    </row>
    <row r="60" spans="1:50">
      <c r="A60" s="245" t="s">
        <v>1030</v>
      </c>
      <c r="B60" s="249">
        <f>Input!$QV$36</f>
        <v>0</v>
      </c>
      <c r="C60" s="247">
        <f>Input!$QW$36</f>
        <v>0</v>
      </c>
      <c r="D60" s="247">
        <f>Input!$QX$36</f>
        <v>0</v>
      </c>
      <c r="E60" s="247">
        <f>Input!$QY$36</f>
        <v>0</v>
      </c>
      <c r="F60" s="247">
        <f>Input!$QZ$36</f>
        <v>0</v>
      </c>
      <c r="G60" s="247">
        <f>Input!$RA$36</f>
        <v>0</v>
      </c>
      <c r="H60" s="248">
        <f>Input!$RB$36</f>
        <v>0</v>
      </c>
    </row>
    <row r="61" spans="1:50">
      <c r="A61" s="245" t="s">
        <v>1030</v>
      </c>
      <c r="B61" s="249">
        <f>Input!$RC$36</f>
        <v>0</v>
      </c>
      <c r="C61" s="247">
        <f>Input!$RD$36</f>
        <v>0</v>
      </c>
      <c r="D61" s="247">
        <f>Input!$RE$36</f>
        <v>0</v>
      </c>
      <c r="E61" s="247">
        <f>Input!$RF$36</f>
        <v>0</v>
      </c>
      <c r="F61" s="247">
        <f>Input!$RG$36</f>
        <v>0</v>
      </c>
      <c r="G61" s="247">
        <f>Input!$RH$36</f>
        <v>0</v>
      </c>
      <c r="H61" s="248">
        <f>Input!$RI$36</f>
        <v>0</v>
      </c>
    </row>
    <row r="62" spans="1:50">
      <c r="A62" s="245" t="s">
        <v>1030</v>
      </c>
      <c r="B62" s="249">
        <f>Input!$RJ$36</f>
        <v>0</v>
      </c>
      <c r="C62" s="247">
        <f>Input!$RK$36</f>
        <v>0</v>
      </c>
      <c r="D62" s="247">
        <f>Input!$RL$36</f>
        <v>0</v>
      </c>
      <c r="E62" s="247">
        <f>Input!$RM$36</f>
        <v>0</v>
      </c>
      <c r="F62" s="247">
        <f>Input!$RN$36</f>
        <v>0</v>
      </c>
      <c r="G62" s="247">
        <f>Input!$RO$36</f>
        <v>0</v>
      </c>
      <c r="H62" s="248">
        <f>Input!$RP$36</f>
        <v>0</v>
      </c>
    </row>
    <row r="63" spans="1:50">
      <c r="A63" s="245" t="s">
        <v>1030</v>
      </c>
      <c r="B63" s="246" t="s">
        <v>1019</v>
      </c>
      <c r="C63" s="247">
        <f>Input!$RQ$36</f>
        <v>0</v>
      </c>
      <c r="D63" s="247">
        <f>Input!$RR$36</f>
        <v>0</v>
      </c>
      <c r="E63" s="247">
        <f>Input!$RS$36</f>
        <v>0</v>
      </c>
      <c r="F63" s="247">
        <f>Input!$RT$36</f>
        <v>0</v>
      </c>
      <c r="G63" s="247">
        <f>Input!$RU$36</f>
        <v>0</v>
      </c>
      <c r="H63" s="248">
        <f>Input!$RV$36</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Input!$RW$36</f>
        <v>0</v>
      </c>
      <c r="C66" s="247">
        <f>Input!$RX$36</f>
        <v>0</v>
      </c>
      <c r="D66" s="247">
        <f>Input!$RY$36</f>
        <v>0</v>
      </c>
      <c r="E66" s="247">
        <f>Input!$RZ$36</f>
        <v>0</v>
      </c>
      <c r="F66" s="247">
        <f>Input!$SA$36</f>
        <v>0</v>
      </c>
      <c r="G66" s="247">
        <f>Input!$SB$36</f>
        <v>0</v>
      </c>
      <c r="H66" s="248">
        <f>Input!$SC$36</f>
        <v>0</v>
      </c>
    </row>
    <row r="67" spans="1:50">
      <c r="A67" s="245" t="s">
        <v>1032</v>
      </c>
      <c r="B67" s="249">
        <f>Input!$SD$36</f>
        <v>0</v>
      </c>
      <c r="C67" s="247">
        <f>Input!$SE$36</f>
        <v>0</v>
      </c>
      <c r="D67" s="247">
        <f>Input!$SF$36</f>
        <v>0</v>
      </c>
      <c r="E67" s="247">
        <f>Input!$SG$36</f>
        <v>0</v>
      </c>
      <c r="F67" s="247">
        <f>Input!$SH$36</f>
        <v>0</v>
      </c>
      <c r="G67" s="247">
        <f>Input!$SI$36</f>
        <v>0</v>
      </c>
      <c r="H67" s="248">
        <f>Input!$SJ$36</f>
        <v>0</v>
      </c>
    </row>
    <row r="68" spans="1:50">
      <c r="A68" s="245" t="s">
        <v>1032</v>
      </c>
      <c r="B68" s="249">
        <f>Input!$SK$36</f>
        <v>0</v>
      </c>
      <c r="C68" s="247">
        <f>Input!$SL$36</f>
        <v>0</v>
      </c>
      <c r="D68" s="247">
        <f>Input!$SM$36</f>
        <v>0</v>
      </c>
      <c r="E68" s="247">
        <f>Input!$SN$36</f>
        <v>0</v>
      </c>
      <c r="F68" s="247">
        <f>Input!$SO$36</f>
        <v>0</v>
      </c>
      <c r="G68" s="247">
        <f>Input!$SP$36</f>
        <v>0</v>
      </c>
      <c r="H68" s="248">
        <f>Input!$SQ$36</f>
        <v>0</v>
      </c>
    </row>
    <row r="69" spans="1:50">
      <c r="A69" s="245" t="s">
        <v>1032</v>
      </c>
      <c r="B69" s="249">
        <f>Input!$SR$36</f>
        <v>0</v>
      </c>
      <c r="C69" s="247">
        <f>Input!$SS$36</f>
        <v>0</v>
      </c>
      <c r="D69" s="247">
        <f>Input!$ST$36</f>
        <v>0</v>
      </c>
      <c r="E69" s="247">
        <f>Input!$SU$36</f>
        <v>0</v>
      </c>
      <c r="F69" s="247">
        <f>Input!$SV$36</f>
        <v>0</v>
      </c>
      <c r="G69" s="247">
        <f>Input!$SW$36</f>
        <v>0</v>
      </c>
      <c r="H69" s="248">
        <f>Input!$SX$36</f>
        <v>0</v>
      </c>
    </row>
    <row r="70" spans="1:50">
      <c r="A70" s="245" t="s">
        <v>1032</v>
      </c>
      <c r="B70" s="249">
        <f>Input!$SY$36</f>
        <v>0</v>
      </c>
      <c r="C70" s="247">
        <f>Input!$SZ$36</f>
        <v>0</v>
      </c>
      <c r="D70" s="247">
        <f>Input!$TA$36</f>
        <v>0</v>
      </c>
      <c r="E70" s="247">
        <f>Input!$TB$36</f>
        <v>0</v>
      </c>
      <c r="F70" s="247">
        <f>Input!$TC$36</f>
        <v>0</v>
      </c>
      <c r="G70" s="247">
        <f>Input!$TD$36</f>
        <v>0</v>
      </c>
      <c r="H70" s="248">
        <f>Input!$TE$36</f>
        <v>0</v>
      </c>
    </row>
    <row r="71" spans="1:50">
      <c r="A71" s="245" t="s">
        <v>1032</v>
      </c>
      <c r="B71" s="249">
        <f>Input!$TF$36</f>
        <v>0</v>
      </c>
      <c r="C71" s="247">
        <f>Input!$TG$36</f>
        <v>0</v>
      </c>
      <c r="D71" s="247">
        <f>Input!$TH$36</f>
        <v>0</v>
      </c>
      <c r="E71" s="247">
        <f>Input!$TI$36</f>
        <v>0</v>
      </c>
      <c r="F71" s="247">
        <f>Input!$TJ$36</f>
        <v>0</v>
      </c>
      <c r="G71" s="247">
        <f>Input!$TK$36</f>
        <v>0</v>
      </c>
      <c r="H71" s="248">
        <f>Input!$TL$36</f>
        <v>0</v>
      </c>
    </row>
    <row r="72" spans="1:50">
      <c r="A72" s="245" t="s">
        <v>1032</v>
      </c>
      <c r="B72" s="249">
        <f>Input!$TM$36</f>
        <v>0</v>
      </c>
      <c r="C72" s="247">
        <f>Input!$TN$36</f>
        <v>0</v>
      </c>
      <c r="D72" s="247">
        <f>Input!$TO$36</f>
        <v>0</v>
      </c>
      <c r="E72" s="247">
        <f>Input!$TP$36</f>
        <v>0</v>
      </c>
      <c r="F72" s="247">
        <f>Input!$TQ$36</f>
        <v>0</v>
      </c>
      <c r="G72" s="247">
        <f>Input!$TR$36</f>
        <v>0</v>
      </c>
      <c r="H72" s="248">
        <f>Input!$TS$36</f>
        <v>0</v>
      </c>
    </row>
    <row r="73" spans="1:50">
      <c r="A73" s="245" t="s">
        <v>1032</v>
      </c>
      <c r="B73" s="249">
        <f>Input!$TT$36</f>
        <v>0</v>
      </c>
      <c r="C73" s="247">
        <f>Input!$TU$36</f>
        <v>0</v>
      </c>
      <c r="D73" s="247">
        <f>Input!$TV$36</f>
        <v>0</v>
      </c>
      <c r="E73" s="247">
        <f>Input!$TW$36</f>
        <v>0</v>
      </c>
      <c r="F73" s="247">
        <f>Input!$TX$36</f>
        <v>0</v>
      </c>
      <c r="G73" s="247">
        <f>Input!$TY$36</f>
        <v>0</v>
      </c>
      <c r="H73" s="248">
        <f>Input!$TZ$36</f>
        <v>0</v>
      </c>
    </row>
    <row r="74" spans="1:50">
      <c r="A74" s="245" t="s">
        <v>1032</v>
      </c>
      <c r="B74" s="249">
        <f>Input!$UA$36</f>
        <v>0</v>
      </c>
      <c r="C74" s="247">
        <f>Input!$UB$36</f>
        <v>0</v>
      </c>
      <c r="D74" s="247">
        <f>Input!$UC$36</f>
        <v>0</v>
      </c>
      <c r="E74" s="247">
        <f>Input!$UD$36</f>
        <v>0</v>
      </c>
      <c r="F74" s="247">
        <f>Input!$UE$36</f>
        <v>0</v>
      </c>
      <c r="G74" s="247">
        <f>Input!$UF$36</f>
        <v>0</v>
      </c>
      <c r="H74" s="248">
        <f>Input!$UG$36</f>
        <v>0</v>
      </c>
    </row>
    <row r="75" spans="1:50">
      <c r="A75" s="245" t="s">
        <v>1032</v>
      </c>
      <c r="B75" s="249">
        <f>Input!$UH$36</f>
        <v>0</v>
      </c>
      <c r="C75" s="247">
        <f>Input!$UI$36</f>
        <v>0</v>
      </c>
      <c r="D75" s="247">
        <f>Input!$UJ$36</f>
        <v>0</v>
      </c>
      <c r="E75" s="247">
        <f>Input!$UK$36</f>
        <v>0</v>
      </c>
      <c r="F75" s="247">
        <f>Input!$UL$36</f>
        <v>0</v>
      </c>
      <c r="G75" s="247">
        <f>Input!$UM$36</f>
        <v>0</v>
      </c>
      <c r="H75" s="248">
        <f>Input!$UN$36</f>
        <v>0</v>
      </c>
    </row>
    <row r="76" spans="1:50">
      <c r="A76" s="245" t="s">
        <v>1032</v>
      </c>
      <c r="B76" s="249">
        <f>Input!$UO$36</f>
        <v>0</v>
      </c>
      <c r="C76" s="247">
        <f>Input!$UP$36</f>
        <v>0</v>
      </c>
      <c r="D76" s="247">
        <f>Input!$UQ$36</f>
        <v>0</v>
      </c>
      <c r="E76" s="247">
        <f>Input!$UR$36</f>
        <v>0</v>
      </c>
      <c r="F76" s="247">
        <f>Input!$US$36</f>
        <v>0</v>
      </c>
      <c r="G76" s="247">
        <f>Input!$UT$36</f>
        <v>0</v>
      </c>
      <c r="H76" s="248">
        <f>Input!$UU$36</f>
        <v>0</v>
      </c>
    </row>
    <row r="77" spans="1:50">
      <c r="A77" s="245" t="s">
        <v>1032</v>
      </c>
      <c r="B77" s="249">
        <f>Input!$UV$36</f>
        <v>0</v>
      </c>
      <c r="C77" s="247">
        <f>Input!$UW$36</f>
        <v>0</v>
      </c>
      <c r="D77" s="247">
        <f>Input!$UX$36</f>
        <v>0</v>
      </c>
      <c r="E77" s="247">
        <f>Input!$UY$36</f>
        <v>0</v>
      </c>
      <c r="F77" s="247">
        <f>Input!$UZ$36</f>
        <v>0</v>
      </c>
      <c r="G77" s="247">
        <f>Input!$VA$36</f>
        <v>0</v>
      </c>
      <c r="H77" s="248">
        <f>Input!$VB$36</f>
        <v>0</v>
      </c>
    </row>
    <row r="78" spans="1:50">
      <c r="A78" s="245" t="s">
        <v>1032</v>
      </c>
      <c r="B78" s="249">
        <f>Input!$VC$36</f>
        <v>0</v>
      </c>
      <c r="C78" s="247">
        <f>Input!$VD$36</f>
        <v>0</v>
      </c>
      <c r="D78" s="247">
        <f>Input!$VE$36</f>
        <v>0</v>
      </c>
      <c r="E78" s="247">
        <f>Input!$VF$36</f>
        <v>0</v>
      </c>
      <c r="F78" s="247">
        <f>Input!$VG$36</f>
        <v>0</v>
      </c>
      <c r="G78" s="247">
        <f>Input!$VH$36</f>
        <v>0</v>
      </c>
      <c r="H78" s="248">
        <f>Input!$VI$36</f>
        <v>0</v>
      </c>
    </row>
    <row r="79" spans="1:50">
      <c r="A79" s="245" t="s">
        <v>1032</v>
      </c>
      <c r="B79" s="246" t="s">
        <v>1019</v>
      </c>
      <c r="C79" s="247">
        <f>Input!$VJ$36</f>
        <v>0</v>
      </c>
      <c r="D79" s="247">
        <f>Input!$VK$36</f>
        <v>0</v>
      </c>
      <c r="E79" s="247">
        <f>Input!$VL$36</f>
        <v>0</v>
      </c>
      <c r="F79" s="247">
        <f>Input!$VM$36</f>
        <v>0</v>
      </c>
      <c r="G79" s="247">
        <f>Input!$VN$36</f>
        <v>0</v>
      </c>
      <c r="H79" s="248">
        <f>Input!$VO$36</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Input!$VP$36</f>
        <v>0</v>
      </c>
      <c r="C82" s="247">
        <f>Input!$VQ$36</f>
        <v>0</v>
      </c>
      <c r="D82" s="247">
        <f>Input!$VR$36</f>
        <v>0</v>
      </c>
      <c r="E82" s="247">
        <f>Input!$VS$36</f>
        <v>0</v>
      </c>
      <c r="F82" s="247">
        <f>Input!$VT$36</f>
        <v>0</v>
      </c>
      <c r="G82" s="247">
        <f>Input!$VU$36</f>
        <v>0</v>
      </c>
      <c r="H82" s="248">
        <f>Input!$VV$36</f>
        <v>0</v>
      </c>
    </row>
    <row r="83" spans="1:50">
      <c r="A83" s="245" t="s">
        <v>138</v>
      </c>
      <c r="B83" s="249">
        <f>Input!$VW$36</f>
        <v>0</v>
      </c>
      <c r="C83" s="247">
        <f>Input!$VX$36</f>
        <v>0</v>
      </c>
      <c r="D83" s="247">
        <f>Input!$VY$36</f>
        <v>0</v>
      </c>
      <c r="E83" s="247">
        <f>Input!$VZ$36</f>
        <v>0</v>
      </c>
      <c r="F83" s="247">
        <f>Input!$WA$36</f>
        <v>0</v>
      </c>
      <c r="G83" s="247">
        <f>Input!$WB$36</f>
        <v>0</v>
      </c>
      <c r="H83" s="248">
        <f>Input!$WC$36</f>
        <v>0</v>
      </c>
    </row>
    <row r="84" spans="1:50">
      <c r="A84" s="245" t="s">
        <v>138</v>
      </c>
      <c r="B84" s="249">
        <f>Input!$WD$36</f>
        <v>0</v>
      </c>
      <c r="C84" s="247">
        <f>Input!$WE$36</f>
        <v>0</v>
      </c>
      <c r="D84" s="247">
        <f>Input!$WF$36</f>
        <v>0</v>
      </c>
      <c r="E84" s="247">
        <f>Input!$WG$36</f>
        <v>0</v>
      </c>
      <c r="F84" s="247">
        <f>Input!$WH$36</f>
        <v>0</v>
      </c>
      <c r="G84" s="247">
        <f>Input!$WI$36</f>
        <v>0</v>
      </c>
      <c r="H84" s="248">
        <f>Input!$WJ$36</f>
        <v>0</v>
      </c>
    </row>
    <row r="85" spans="1:50">
      <c r="A85" s="245" t="s">
        <v>138</v>
      </c>
      <c r="B85" s="249">
        <f>Input!$WK$36</f>
        <v>0</v>
      </c>
      <c r="C85" s="247">
        <f>Input!$WL$36</f>
        <v>0</v>
      </c>
      <c r="D85" s="247">
        <f>Input!$WM$36</f>
        <v>0</v>
      </c>
      <c r="E85" s="247">
        <f>Input!$WN$36</f>
        <v>0</v>
      </c>
      <c r="F85" s="247">
        <f>Input!$WO$36</f>
        <v>0</v>
      </c>
      <c r="G85" s="247">
        <f>Input!$WP$36</f>
        <v>0</v>
      </c>
      <c r="H85" s="248">
        <f>Input!$WQ$36</f>
        <v>0</v>
      </c>
    </row>
    <row r="86" spans="1:50">
      <c r="A86" s="245" t="s">
        <v>138</v>
      </c>
      <c r="B86" s="249">
        <f>Input!$WR$36</f>
        <v>0</v>
      </c>
      <c r="C86" s="247">
        <f>Input!$WS$36</f>
        <v>0</v>
      </c>
      <c r="D86" s="247">
        <f>Input!$WT$36</f>
        <v>0</v>
      </c>
      <c r="E86" s="247">
        <f>Input!$WU$36</f>
        <v>0</v>
      </c>
      <c r="F86" s="247">
        <f>Input!$WV$36</f>
        <v>0</v>
      </c>
      <c r="G86" s="247">
        <f>Input!$WW$36</f>
        <v>0</v>
      </c>
      <c r="H86" s="248">
        <f>Input!$WX$36</f>
        <v>0</v>
      </c>
    </row>
    <row r="87" spans="1:50">
      <c r="A87" s="245" t="s">
        <v>138</v>
      </c>
      <c r="B87" s="249">
        <f>Input!$WY$36</f>
        <v>0</v>
      </c>
      <c r="C87" s="247">
        <f>Input!$WZ$36</f>
        <v>0</v>
      </c>
      <c r="D87" s="247">
        <f>Input!$XA$36</f>
        <v>0</v>
      </c>
      <c r="E87" s="247">
        <f>Input!$XB$36</f>
        <v>0</v>
      </c>
      <c r="F87" s="247">
        <f>Input!$XC$36</f>
        <v>0</v>
      </c>
      <c r="G87" s="247">
        <f>Input!$XD$36</f>
        <v>0</v>
      </c>
      <c r="H87" s="248">
        <f>Input!$XE$36</f>
        <v>0</v>
      </c>
    </row>
    <row r="88" spans="1:50">
      <c r="A88" s="245" t="s">
        <v>138</v>
      </c>
      <c r="B88" s="249">
        <f>Input!$XF$36</f>
        <v>0</v>
      </c>
      <c r="C88" s="247">
        <f>Input!$XG$36</f>
        <v>0</v>
      </c>
      <c r="D88" s="247">
        <f>Input!$XH$36</f>
        <v>0</v>
      </c>
      <c r="E88" s="247">
        <f>Input!$XI$36</f>
        <v>0</v>
      </c>
      <c r="F88" s="247">
        <f>Input!$XJ$36</f>
        <v>0</v>
      </c>
      <c r="G88" s="247">
        <f>Input!$XK$36</f>
        <v>0</v>
      </c>
      <c r="H88" s="248">
        <f>Input!$XL$36</f>
        <v>0</v>
      </c>
    </row>
    <row r="89" spans="1:50">
      <c r="A89" s="245" t="s">
        <v>138</v>
      </c>
      <c r="B89" s="249">
        <f>Input!$XM$36</f>
        <v>0</v>
      </c>
      <c r="C89" s="247">
        <f>Input!$XN$36</f>
        <v>0</v>
      </c>
      <c r="D89" s="247">
        <f>Input!$XO$36</f>
        <v>0</v>
      </c>
      <c r="E89" s="247">
        <f>Input!$XP$36</f>
        <v>0</v>
      </c>
      <c r="F89" s="247">
        <f>Input!$XQ$36</f>
        <v>0</v>
      </c>
      <c r="G89" s="247">
        <f>Input!$XR$36</f>
        <v>0</v>
      </c>
      <c r="H89" s="248">
        <f>Input!$XS$36</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Input!$XT$36</f>
        <v>0</v>
      </c>
      <c r="D93" s="247">
        <f>Input!$XU$36</f>
        <v>0</v>
      </c>
      <c r="E93" s="247">
        <f>Input!$XV$36</f>
        <v>0</v>
      </c>
      <c r="F93" s="247">
        <f>Input!$XW$36</f>
        <v>0</v>
      </c>
      <c r="G93" s="247">
        <f>Input!$XX$36</f>
        <v>0</v>
      </c>
      <c r="H93" s="248">
        <f>Input!$XY$36</f>
        <v>0</v>
      </c>
    </row>
    <row r="94" spans="1:50" ht="47.25">
      <c r="A94" s="245" t="s">
        <v>1038</v>
      </c>
      <c r="B94" s="210" t="s">
        <v>1039</v>
      </c>
      <c r="C94" s="247">
        <f>Input!$XZ$36</f>
        <v>0</v>
      </c>
      <c r="D94" s="247">
        <f>Input!$YA$36</f>
        <v>0</v>
      </c>
      <c r="E94" s="247">
        <f>Input!$YB$36</f>
        <v>0</v>
      </c>
      <c r="F94" s="247">
        <f>Input!$YC$36</f>
        <v>0</v>
      </c>
      <c r="G94" s="247">
        <f>Input!$YD$36</f>
        <v>0</v>
      </c>
      <c r="H94" s="248">
        <f>Input!$YE$36</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31168308</v>
      </c>
      <c r="D97" s="251">
        <f t="shared" ref="D97:G97" si="7">D95+D90+D80+D64+D49+D34+D19</f>
        <v>22086931</v>
      </c>
      <c r="E97" s="251">
        <f t="shared" si="7"/>
        <v>145874910</v>
      </c>
      <c r="F97" s="251">
        <f t="shared" si="7"/>
        <v>80603190</v>
      </c>
      <c r="G97" s="251">
        <f t="shared" si="7"/>
        <v>6271001</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'UNT Uses'!C67</f>
        <v>22086931</v>
      </c>
      <c r="E99" s="259"/>
      <c r="F99" s="259">
        <f>'UNT Uses'!D67</f>
        <v>80603190</v>
      </c>
      <c r="G99" s="259">
        <f>'UNT Uses'!E67</f>
        <v>6271001</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31168308</v>
      </c>
      <c r="D106" s="175">
        <f>SUM(D5:D18)+SUM(D21:D33)+SUM(D36:D48)+SUM(D51:D63)+SUM(D66:D79)+SUM(D82:D89)+SUM(D93:D94)</f>
        <v>22086931</v>
      </c>
      <c r="E106" s="175">
        <f>SUM(E5:E18)+SUM(E21:E33)+SUM(E36:E48)+SUM(E51:E63)+SUM(E66:E79)+SUM(E82:E89)+SUM(E93:E94)</f>
        <v>145874910</v>
      </c>
      <c r="F106" s="175">
        <f>SUM(F5:F18)+SUM(F21:F33)+SUM(F36:F48)+SUM(F51:F63)+SUM(F66:F79)+SUM(F82:F89)+SUM(F93:F94)</f>
        <v>80603190</v>
      </c>
      <c r="G106" s="175">
        <f>SUM(G5:G18)+SUM(G21:G33)+SUM(G36:G48)+SUM(G51:G63)+SUM(G66:G79)+SUM(G82:G89)+SUM(G93:G94)</f>
        <v>6271001</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286004340</v>
      </c>
    </row>
    <row r="111" spans="1:50">
      <c r="E111" s="312">
        <f>'UNT Uses'!D80</f>
        <v>109020083</v>
      </c>
    </row>
    <row r="112" spans="1:50">
      <c r="E112" s="313">
        <f>Input!F13</f>
        <v>11163</v>
      </c>
    </row>
    <row r="113" spans="5:5">
      <c r="E113" s="175">
        <f>SUM(E110:E112)</f>
        <v>395035586</v>
      </c>
    </row>
    <row r="114" spans="5:5">
      <c r="E114" s="175">
        <f>Input!G13</f>
        <v>58689384</v>
      </c>
    </row>
    <row r="115" spans="5:5">
      <c r="E115" s="175">
        <f>E114-E113</f>
        <v>-336346202</v>
      </c>
    </row>
    <row r="116" spans="5:5">
      <c r="E116" s="314" t="str">
        <f>IF(E115&lt;&gt;0,"Out of Balance","Balanced")</f>
        <v>Out of Balance</v>
      </c>
    </row>
  </sheetData>
  <mergeCells count="1">
    <mergeCell ref="A97:B97"/>
  </mergeCells>
  <conditionalFormatting sqref="F100">
    <cfRule type="expression" dxfId="171" priority="10">
      <formula>$F$100&lt;&gt;0</formula>
    </cfRule>
  </conditionalFormatting>
  <conditionalFormatting sqref="G100">
    <cfRule type="expression" dxfId="170" priority="9">
      <formula>$G$100&lt;&gt;0</formula>
    </cfRule>
  </conditionalFormatting>
  <conditionalFormatting sqref="F102">
    <cfRule type="expression" dxfId="169" priority="8">
      <formula>$F$102&lt;&gt;""</formula>
    </cfRule>
  </conditionalFormatting>
  <conditionalFormatting sqref="G102">
    <cfRule type="expression" dxfId="168" priority="7">
      <formula>$G$102&lt;&gt;""</formula>
    </cfRule>
  </conditionalFormatting>
  <conditionalFormatting sqref="D100">
    <cfRule type="expression" dxfId="167" priority="6">
      <formula>$D$100&lt;&gt;0</formula>
    </cfRule>
  </conditionalFormatting>
  <conditionalFormatting sqref="D102">
    <cfRule type="expression" dxfId="166" priority="5">
      <formula>$D$102&lt;&gt;""</formula>
    </cfRule>
  </conditionalFormatting>
  <conditionalFormatting sqref="C102">
    <cfRule type="expression" dxfId="165" priority="4">
      <formula>$C$102&lt;&gt;""</formula>
    </cfRule>
  </conditionalFormatting>
  <conditionalFormatting sqref="E102">
    <cfRule type="expression" dxfId="164" priority="3">
      <formula>$E$102&lt;&gt;""</formula>
    </cfRule>
  </conditionalFormatting>
  <conditionalFormatting sqref="H2">
    <cfRule type="expression" dxfId="163" priority="2">
      <formula>OR($C$100&lt;&gt;0,$D$100&lt;&gt;0,$E$100&lt;&gt;0,$F$100&lt;&gt;0,$G$100&lt;&gt;0)</formula>
    </cfRule>
  </conditionalFormatting>
  <conditionalFormatting sqref="H1">
    <cfRule type="expression" dxfId="16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ABB01-3ADB-44EB-92BE-ED7A12D70FCB}">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Input!$B$37</f>
        <v>University of North Texas at Dallas</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Input!$N$37</f>
        <v>627621</v>
      </c>
      <c r="D6" s="188">
        <f>Input!$O$37</f>
        <v>2139216</v>
      </c>
      <c r="E6" s="188">
        <f>Input!$P$37</f>
        <v>0</v>
      </c>
      <c r="F6" s="189">
        <f>Input!$Q$37</f>
        <v>0</v>
      </c>
    </row>
    <row r="7" spans="1:6" ht="15.75">
      <c r="A7" s="190" t="s">
        <v>936</v>
      </c>
      <c r="B7" s="191" t="s">
        <v>938</v>
      </c>
      <c r="C7" s="192">
        <f>Input!$R$37</f>
        <v>883</v>
      </c>
      <c r="D7" s="192">
        <f>Input!$S$37</f>
        <v>4541</v>
      </c>
      <c r="E7" s="193"/>
      <c r="F7" s="194" t="str">
        <f>Input!$T$37</f>
        <v>Unduplicated</v>
      </c>
    </row>
    <row r="8" spans="1:6" ht="15.75">
      <c r="A8" s="195" t="s">
        <v>940</v>
      </c>
      <c r="B8" s="196" t="s">
        <v>941</v>
      </c>
      <c r="C8" s="187">
        <f>Input!$U$37</f>
        <v>0</v>
      </c>
      <c r="D8" s="188">
        <f>Input!$V$37</f>
        <v>0</v>
      </c>
      <c r="E8" s="188">
        <f>Input!$W$37</f>
        <v>0</v>
      </c>
      <c r="F8" s="189">
        <f>Input!$X$37</f>
        <v>0</v>
      </c>
    </row>
    <row r="9" spans="1:6" ht="15.75">
      <c r="A9" s="190" t="s">
        <v>940</v>
      </c>
      <c r="B9" s="191" t="s">
        <v>938</v>
      </c>
      <c r="C9" s="192">
        <f>Input!$Y$37</f>
        <v>0</v>
      </c>
      <c r="D9" s="192">
        <f>Input!$Z$37</f>
        <v>0</v>
      </c>
      <c r="E9" s="193"/>
      <c r="F9" s="194">
        <f>Input!$AA$37</f>
        <v>0</v>
      </c>
    </row>
    <row r="10" spans="1:6" ht="15.75">
      <c r="A10" s="195" t="s">
        <v>942</v>
      </c>
      <c r="B10" s="196" t="s">
        <v>943</v>
      </c>
      <c r="C10" s="187">
        <f>Input!$AB$37</f>
        <v>0</v>
      </c>
      <c r="D10" s="188">
        <f>Input!$AC$37</f>
        <v>0</v>
      </c>
      <c r="E10" s="188">
        <f>Input!$AD$37</f>
        <v>0</v>
      </c>
      <c r="F10" s="189">
        <f>Input!$AE$37</f>
        <v>0</v>
      </c>
    </row>
    <row r="11" spans="1:6" ht="15.75">
      <c r="A11" s="190" t="s">
        <v>942</v>
      </c>
      <c r="B11" s="191" t="s">
        <v>938</v>
      </c>
      <c r="C11" s="192">
        <f>Input!$AF$37</f>
        <v>0</v>
      </c>
      <c r="D11" s="192">
        <f>Input!$AG$37</f>
        <v>0</v>
      </c>
      <c r="E11" s="193"/>
      <c r="F11" s="194">
        <f>Input!$AH$37</f>
        <v>0</v>
      </c>
    </row>
    <row r="12" spans="1:6" ht="31.5">
      <c r="A12" s="195" t="s">
        <v>944</v>
      </c>
      <c r="B12" s="196" t="s">
        <v>945</v>
      </c>
      <c r="C12" s="187">
        <f>Input!$AI$37</f>
        <v>0</v>
      </c>
      <c r="D12" s="188">
        <f>Input!$AJ$37</f>
        <v>206600</v>
      </c>
      <c r="E12" s="188">
        <f>Input!$AK$37</f>
        <v>3445</v>
      </c>
      <c r="F12" s="189">
        <f>Input!$AL$37</f>
        <v>0</v>
      </c>
    </row>
    <row r="13" spans="1:6" ht="15.75">
      <c r="A13" s="190" t="s">
        <v>944</v>
      </c>
      <c r="B13" s="191" t="s">
        <v>938</v>
      </c>
      <c r="C13" s="192">
        <f>Input!$AM$37</f>
        <v>0</v>
      </c>
      <c r="D13" s="192">
        <f>Input!$AN$37</f>
        <v>81</v>
      </c>
      <c r="E13" s="193"/>
      <c r="F13" s="194" t="str">
        <f>Input!$AO$37</f>
        <v>Unduplicated</v>
      </c>
    </row>
    <row r="14" spans="1:6" ht="31.5">
      <c r="A14" s="195" t="s">
        <v>946</v>
      </c>
      <c r="B14" s="196" t="s">
        <v>947</v>
      </c>
      <c r="C14" s="187">
        <f>Input!$AP$37</f>
        <v>0</v>
      </c>
      <c r="D14" s="188">
        <f>Input!$AQ$37</f>
        <v>8752</v>
      </c>
      <c r="E14" s="188">
        <f>Input!$AR$37</f>
        <v>0</v>
      </c>
      <c r="F14" s="189">
        <f>Input!$AS$37</f>
        <v>0</v>
      </c>
    </row>
    <row r="15" spans="1:6" ht="15.75">
      <c r="A15" s="190" t="s">
        <v>946</v>
      </c>
      <c r="B15" s="191" t="s">
        <v>938</v>
      </c>
      <c r="C15" s="192">
        <f>Input!$AT$37</f>
        <v>0</v>
      </c>
      <c r="D15" s="192">
        <f>Input!$AU$37</f>
        <v>48</v>
      </c>
      <c r="E15" s="193"/>
      <c r="F15" s="194" t="str">
        <f>Input!$AV$37</f>
        <v>Unduplicated</v>
      </c>
    </row>
    <row r="16" spans="1:6" ht="63">
      <c r="A16" s="195" t="s">
        <v>948</v>
      </c>
      <c r="B16" s="196" t="s">
        <v>949</v>
      </c>
      <c r="C16" s="187">
        <f>Input!$AW$37</f>
        <v>0</v>
      </c>
      <c r="D16" s="188">
        <f>Input!$AX$37</f>
        <v>16483</v>
      </c>
      <c r="E16" s="188">
        <f>Input!$AY$37</f>
        <v>0</v>
      </c>
      <c r="F16" s="189">
        <f>Input!$AZ$37</f>
        <v>0</v>
      </c>
    </row>
    <row r="17" spans="1:6" ht="15.75">
      <c r="A17" s="190" t="s">
        <v>948</v>
      </c>
      <c r="B17" s="191" t="s">
        <v>938</v>
      </c>
      <c r="C17" s="192">
        <f>Input!$BA$37</f>
        <v>0</v>
      </c>
      <c r="D17" s="192">
        <f>Input!$BB$37</f>
        <v>12</v>
      </c>
      <c r="E17" s="193"/>
      <c r="F17" s="194" t="str">
        <f>Input!$BC$37</f>
        <v>Unduplicated</v>
      </c>
    </row>
    <row r="18" spans="1:6" ht="15.75">
      <c r="A18" s="195" t="s">
        <v>950</v>
      </c>
      <c r="B18" s="196" t="s">
        <v>951</v>
      </c>
      <c r="C18" s="187">
        <f>Input!$BD$37</f>
        <v>0</v>
      </c>
      <c r="D18" s="188">
        <f>Input!$BE$37</f>
        <v>1984496</v>
      </c>
      <c r="E18" s="188">
        <f>Input!$BF$37</f>
        <v>0</v>
      </c>
      <c r="F18" s="189">
        <f>Input!$BG$37</f>
        <v>0</v>
      </c>
    </row>
    <row r="19" spans="1:6" ht="15.75">
      <c r="A19" s="190" t="s">
        <v>950</v>
      </c>
      <c r="B19" s="191" t="s">
        <v>938</v>
      </c>
      <c r="C19" s="192">
        <f>Input!$BH$37</f>
        <v>0</v>
      </c>
      <c r="D19" s="192">
        <f>Input!$BI$37</f>
        <v>747</v>
      </c>
      <c r="E19" s="193"/>
      <c r="F19" s="194" t="str">
        <f>Input!$BJ$37</f>
        <v>Unduplicated</v>
      </c>
    </row>
    <row r="20" spans="1:6" ht="15.75">
      <c r="A20" s="195"/>
      <c r="B20" s="197" t="s">
        <v>952</v>
      </c>
      <c r="C20" s="198">
        <f t="shared" ref="C20:E21" si="0">C18+C16+C14+C12+C10+C8+C6</f>
        <v>627621</v>
      </c>
      <c r="D20" s="198">
        <f t="shared" si="0"/>
        <v>4355547</v>
      </c>
      <c r="E20" s="198">
        <f t="shared" si="0"/>
        <v>3445</v>
      </c>
      <c r="F20" s="199"/>
    </row>
    <row r="21" spans="1:6" ht="15.75">
      <c r="A21" s="195"/>
      <c r="B21" s="200" t="s">
        <v>953</v>
      </c>
      <c r="C21" s="201">
        <f t="shared" si="0"/>
        <v>883</v>
      </c>
      <c r="D21" s="201">
        <f t="shared" si="0"/>
        <v>5429</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Input!$BK$37</f>
        <v>0</v>
      </c>
      <c r="D24" s="188">
        <f>Input!$BL$37</f>
        <v>912</v>
      </c>
      <c r="E24" s="188">
        <f>Input!$BM$37</f>
        <v>0</v>
      </c>
      <c r="F24" s="189">
        <f>Input!$BN$37</f>
        <v>0</v>
      </c>
    </row>
    <row r="25" spans="1:6" ht="31.5">
      <c r="A25" s="195" t="s">
        <v>957</v>
      </c>
      <c r="B25" s="196" t="s">
        <v>958</v>
      </c>
      <c r="C25" s="187">
        <f>Input!$BO$37</f>
        <v>0</v>
      </c>
      <c r="D25" s="188">
        <f>Input!$BP$37</f>
        <v>0</v>
      </c>
      <c r="E25" s="188">
        <f>Input!$BQ$37</f>
        <v>0</v>
      </c>
      <c r="F25" s="189">
        <f>Input!$BR$37</f>
        <v>0</v>
      </c>
    </row>
    <row r="26" spans="1:6" ht="47.25">
      <c r="A26" s="195" t="s">
        <v>959</v>
      </c>
      <c r="B26" s="208" t="s">
        <v>960</v>
      </c>
      <c r="C26" s="187">
        <f>Input!$BS$37</f>
        <v>0</v>
      </c>
      <c r="D26" s="188">
        <f>Input!$BT$37</f>
        <v>420</v>
      </c>
      <c r="E26" s="188">
        <f>Input!$BU$37</f>
        <v>0</v>
      </c>
      <c r="F26" s="189">
        <f>Input!$BV$37</f>
        <v>0</v>
      </c>
    </row>
    <row r="27" spans="1:6" ht="31.5">
      <c r="A27" s="195" t="s">
        <v>961</v>
      </c>
      <c r="B27" s="196" t="s">
        <v>962</v>
      </c>
      <c r="C27" s="187">
        <f>Input!$BW$37</f>
        <v>0</v>
      </c>
      <c r="D27" s="188">
        <f>Input!$BX$37</f>
        <v>0</v>
      </c>
      <c r="E27" s="188">
        <f>Input!$BY$37</f>
        <v>0</v>
      </c>
      <c r="F27" s="189">
        <f>Input!$BZ$37</f>
        <v>0</v>
      </c>
    </row>
    <row r="28" spans="1:6" ht="31.5">
      <c r="A28" s="209" t="s">
        <v>963</v>
      </c>
      <c r="B28" s="210" t="s">
        <v>964</v>
      </c>
      <c r="C28" s="187">
        <f>Input!$CA$37</f>
        <v>0</v>
      </c>
      <c r="D28" s="188">
        <f>Input!$CB$37</f>
        <v>659444</v>
      </c>
      <c r="E28" s="188">
        <f>Input!$CC$37</f>
        <v>311753</v>
      </c>
      <c r="F28" s="189">
        <f>Input!$CD$37</f>
        <v>0</v>
      </c>
    </row>
    <row r="29" spans="1:6" ht="15.75">
      <c r="A29" s="211"/>
      <c r="B29" s="212" t="s">
        <v>965</v>
      </c>
      <c r="C29" s="213">
        <f>SUM(C24:C28)</f>
        <v>0</v>
      </c>
      <c r="D29" s="213">
        <f t="shared" ref="D29:E29" si="1">SUM(D24:D28)</f>
        <v>660776</v>
      </c>
      <c r="E29" s="213">
        <f t="shared" si="1"/>
        <v>311753</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Input!$CE$37</f>
        <v>0</v>
      </c>
      <c r="D32" s="188">
        <f>Input!$CF$37</f>
        <v>186577</v>
      </c>
      <c r="E32" s="188">
        <f>Input!$CG$37</f>
        <v>82620</v>
      </c>
      <c r="F32" s="189">
        <f>Input!$CH$37</f>
        <v>0</v>
      </c>
    </row>
    <row r="33" spans="1:6" ht="15.75">
      <c r="A33" s="195" t="s">
        <v>969</v>
      </c>
      <c r="B33" s="196" t="s">
        <v>1216</v>
      </c>
      <c r="C33" s="187">
        <f>Input!$CI$37</f>
        <v>0</v>
      </c>
      <c r="D33" s="188">
        <f>Input!$CJ$37</f>
        <v>183188</v>
      </c>
      <c r="E33" s="188">
        <f>Input!$CK$37</f>
        <v>35515</v>
      </c>
      <c r="F33" s="189">
        <f>Input!$CL$37</f>
        <v>0</v>
      </c>
    </row>
    <row r="34" spans="1:6" ht="31.5">
      <c r="A34" s="195" t="s">
        <v>970</v>
      </c>
      <c r="B34" s="196" t="s">
        <v>971</v>
      </c>
      <c r="C34" s="187">
        <f>Input!$CM$37</f>
        <v>0</v>
      </c>
      <c r="D34" s="188">
        <f>Input!$CN$37</f>
        <v>243922</v>
      </c>
      <c r="E34" s="188">
        <f>Input!$CO$37</f>
        <v>44013</v>
      </c>
      <c r="F34" s="189">
        <f>Input!$CP$37</f>
        <v>0</v>
      </c>
    </row>
    <row r="35" spans="1:6" ht="31.5">
      <c r="A35" s="211" t="s">
        <v>972</v>
      </c>
      <c r="B35" s="196" t="s">
        <v>973</v>
      </c>
      <c r="C35" s="187">
        <f>Input!$CQ$37</f>
        <v>0</v>
      </c>
      <c r="D35" s="188">
        <f>Input!$CR$37</f>
        <v>0</v>
      </c>
      <c r="E35" s="188">
        <f>Input!$CS$37</f>
        <v>40625</v>
      </c>
      <c r="F35" s="189">
        <f>Input!$CT$37</f>
        <v>0</v>
      </c>
    </row>
    <row r="36" spans="1:6" ht="15.75">
      <c r="A36" s="211"/>
      <c r="B36" s="212" t="s">
        <v>965</v>
      </c>
      <c r="C36" s="213">
        <f>SUM(C32:C35)</f>
        <v>0</v>
      </c>
      <c r="D36" s="213">
        <f t="shared" ref="D36:E36" si="2">SUM(D32:D35)</f>
        <v>613687</v>
      </c>
      <c r="E36" s="213">
        <f t="shared" si="2"/>
        <v>202773</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Input!$CU$37</f>
        <v>0</v>
      </c>
      <c r="D39" s="188">
        <f>Input!$CV$37</f>
        <v>4310026</v>
      </c>
      <c r="E39" s="188">
        <f>Input!$CW$37</f>
        <v>0</v>
      </c>
      <c r="F39" s="189">
        <f>Input!$CX$37</f>
        <v>0</v>
      </c>
    </row>
    <row r="40" spans="1:6" ht="47.25">
      <c r="A40" s="195" t="s">
        <v>977</v>
      </c>
      <c r="B40" s="196" t="s">
        <v>978</v>
      </c>
      <c r="C40" s="187">
        <f>Input!$CY$37</f>
        <v>0</v>
      </c>
      <c r="D40" s="188">
        <f>Input!$CZ$37</f>
        <v>745024</v>
      </c>
      <c r="E40" s="188">
        <f>Input!$DA$37</f>
        <v>0</v>
      </c>
      <c r="F40" s="189">
        <f>Input!$DB$37</f>
        <v>0</v>
      </c>
    </row>
    <row r="41" spans="1:6" ht="15.75">
      <c r="A41" s="209" t="s">
        <v>979</v>
      </c>
      <c r="B41" s="210" t="s">
        <v>980</v>
      </c>
      <c r="C41" s="187">
        <f>Input!$DC$37</f>
        <v>0</v>
      </c>
      <c r="D41" s="188">
        <f>Input!$DD$37</f>
        <v>0</v>
      </c>
      <c r="E41" s="188">
        <f>Input!$DE$37</f>
        <v>0</v>
      </c>
      <c r="F41" s="189">
        <f>Input!$DF$37</f>
        <v>0</v>
      </c>
    </row>
    <row r="42" spans="1:6" ht="15.75">
      <c r="A42" s="211"/>
      <c r="B42" s="212" t="s">
        <v>965</v>
      </c>
      <c r="C42" s="213">
        <f>SUM(C39:C41)</f>
        <v>0</v>
      </c>
      <c r="D42" s="213">
        <f t="shared" ref="D42:E42" si="3">SUM(D39:D41)</f>
        <v>5055050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Input!$DG$37</f>
        <v>0</v>
      </c>
      <c r="D45" s="188">
        <f>Input!$DH$37</f>
        <v>0</v>
      </c>
      <c r="E45" s="188">
        <f>Input!$DI$37</f>
        <v>0</v>
      </c>
      <c r="F45" s="189">
        <f>Input!$DJ$37</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Input!$DK$37</f>
        <v>0</v>
      </c>
      <c r="D48" s="188">
        <f>Input!$DL$37</f>
        <v>0</v>
      </c>
      <c r="E48" s="188">
        <f>Input!$DM$37</f>
        <v>0</v>
      </c>
      <c r="F48" s="189">
        <f>Input!$DN$37</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Input!$DO$37</f>
        <v>0</v>
      </c>
      <c r="D52" s="188">
        <f>Input!$DP$37</f>
        <v>609165</v>
      </c>
      <c r="E52" s="188">
        <f>Input!$DQ$37</f>
        <v>0</v>
      </c>
      <c r="F52" s="189" t="str">
        <f>Input!$DR$37</f>
        <v>Indirect Cost expenses based on the University's approved rate are included here</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Input!$DS$37</f>
        <v>0</v>
      </c>
      <c r="D55" s="188">
        <f>Input!$DT$37</f>
        <v>450718</v>
      </c>
      <c r="E55" s="188">
        <f>Input!$DU$37</f>
        <v>0</v>
      </c>
      <c r="F55" s="189">
        <f>Input!$DV$37</f>
        <v>0</v>
      </c>
    </row>
    <row r="56" spans="1:6" ht="15.75">
      <c r="A56" s="308" t="s">
        <v>986</v>
      </c>
      <c r="B56" s="191" t="s">
        <v>990</v>
      </c>
      <c r="C56" s="192">
        <f>Input!$DW$37</f>
        <v>0</v>
      </c>
      <c r="D56" s="192">
        <f>Input!$DX$37</f>
        <v>91</v>
      </c>
      <c r="E56" s="193"/>
      <c r="F56" s="194" t="str">
        <f>Input!$DY$37</f>
        <v>Unduplicated</v>
      </c>
    </row>
    <row r="57" spans="1:6" ht="31.5">
      <c r="A57" s="305" t="s">
        <v>1213</v>
      </c>
      <c r="B57" s="210" t="s">
        <v>991</v>
      </c>
      <c r="C57" s="187">
        <f>Input!$DZ$37</f>
        <v>0</v>
      </c>
      <c r="D57" s="188">
        <f>Input!$EA$37</f>
        <v>436055</v>
      </c>
      <c r="E57" s="188">
        <f>Input!$EB$37</f>
        <v>0</v>
      </c>
      <c r="F57" s="189">
        <f>Input!$EC$37</f>
        <v>0</v>
      </c>
    </row>
    <row r="58" spans="1:6" ht="15.75">
      <c r="A58" s="308" t="s">
        <v>1213</v>
      </c>
      <c r="B58" s="191" t="s">
        <v>990</v>
      </c>
      <c r="C58" s="192">
        <f>Input!$ED$37</f>
        <v>0</v>
      </c>
      <c r="D58" s="192">
        <f>Input!$EE$37</f>
        <v>259</v>
      </c>
      <c r="E58" s="193"/>
      <c r="F58" s="194" t="str">
        <f>Input!$EF$37</f>
        <v>Unduplicated</v>
      </c>
    </row>
    <row r="59" spans="1:6" ht="31.5">
      <c r="A59" s="305" t="s">
        <v>1214</v>
      </c>
      <c r="B59" s="210" t="s">
        <v>992</v>
      </c>
      <c r="C59" s="187">
        <f>Input!$EG$37</f>
        <v>0</v>
      </c>
      <c r="D59" s="188">
        <f>Input!$EH$37</f>
        <v>14113</v>
      </c>
      <c r="E59" s="188">
        <f>Input!$EI$37</f>
        <v>0</v>
      </c>
      <c r="F59" s="189">
        <f>Input!$EJ$37</f>
        <v>0</v>
      </c>
    </row>
    <row r="60" spans="1:6" ht="15.75">
      <c r="A60" s="308" t="s">
        <v>1214</v>
      </c>
      <c r="B60" s="191" t="s">
        <v>990</v>
      </c>
      <c r="C60" s="192">
        <f>Input!$EK$37</f>
        <v>0</v>
      </c>
      <c r="D60" s="192">
        <f>Input!$EL$37</f>
        <v>0</v>
      </c>
      <c r="E60" s="193"/>
      <c r="F60" s="194">
        <f>Input!$EM$37</f>
        <v>0</v>
      </c>
    </row>
    <row r="61" spans="1:6" ht="15.75">
      <c r="A61" s="305"/>
      <c r="B61" s="197" t="s">
        <v>952</v>
      </c>
      <c r="C61" s="198">
        <f>C59+C57+C55</f>
        <v>0</v>
      </c>
      <c r="D61" s="198">
        <f t="shared" ref="D61:E62" si="4">D59+D57+D55</f>
        <v>900886</v>
      </c>
      <c r="E61" s="198">
        <f t="shared" si="4"/>
        <v>0</v>
      </c>
      <c r="F61" s="189"/>
    </row>
    <row r="62" spans="1:6" ht="15.75">
      <c r="A62" s="308"/>
      <c r="B62" s="191" t="s">
        <v>953</v>
      </c>
      <c r="C62" s="219">
        <f>C60+C58+C56</f>
        <v>0</v>
      </c>
      <c r="D62" s="219">
        <f t="shared" si="4"/>
        <v>350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Input!$EN$37</f>
        <v>0</v>
      </c>
      <c r="D65" s="187">
        <f>Input!$EO$37</f>
        <v>0</v>
      </c>
      <c r="E65" s="187">
        <f>Input!$EP$37</f>
        <v>0</v>
      </c>
      <c r="F65" s="189">
        <f>Input!$EQ$37</f>
        <v>0</v>
      </c>
    </row>
    <row r="66" spans="1:6" ht="15.75">
      <c r="A66" s="202"/>
      <c r="B66" s="215"/>
      <c r="C66" s="220"/>
      <c r="D66" s="221"/>
      <c r="E66" s="222"/>
      <c r="F66" s="199"/>
    </row>
    <row r="67" spans="1:6" ht="15.75">
      <c r="A67" s="195"/>
      <c r="B67" s="223" t="s">
        <v>995</v>
      </c>
      <c r="C67" s="224">
        <f>C65+C61+C52+C49+C45+C42+C36+C29+C20</f>
        <v>627621</v>
      </c>
      <c r="D67" s="224">
        <f t="shared" ref="D67:E67" si="5">D65+D61+D52+D49+D45+D42+D36+D29+D20</f>
        <v>12195111</v>
      </c>
      <c r="E67" s="224">
        <f t="shared" si="5"/>
        <v>517971</v>
      </c>
      <c r="F67" s="225"/>
    </row>
    <row r="68" spans="1:6" ht="15.75">
      <c r="A68" s="195"/>
      <c r="B68" s="223" t="s">
        <v>996</v>
      </c>
      <c r="C68" s="224">
        <f>C62+C21</f>
        <v>883</v>
      </c>
      <c r="D68" s="224">
        <f>D62+D21</f>
        <v>5779</v>
      </c>
      <c r="E68" s="224"/>
      <c r="F68" s="225"/>
    </row>
    <row r="69" spans="1:6" ht="15.75">
      <c r="A69" s="226"/>
      <c r="B69" s="227"/>
      <c r="C69" s="228"/>
      <c r="D69" s="228"/>
      <c r="E69" s="228"/>
      <c r="F69" s="206"/>
    </row>
    <row r="70" spans="1:6" s="205" customFormat="1" ht="15.75">
      <c r="B70" s="229" t="s">
        <v>997</v>
      </c>
      <c r="C70" s="230">
        <f>'UNTD Fed'!D97</f>
        <v>627621</v>
      </c>
      <c r="D70" s="231">
        <f>'UNTD Fed'!F97</f>
        <v>12195111</v>
      </c>
      <c r="E70" s="231">
        <f>'UNTD Fed'!G97</f>
        <v>517971</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627621</v>
      </c>
      <c r="D76" s="235">
        <f>SUM(D6,D8,D10,D12,D14,D16,D18,)+SUM(D24:D28)+SUM(D32:D35)+SUM(D39:D41)+D45+D48+D52+SUM(D55,D57,D59)+D65</f>
        <v>12195111</v>
      </c>
      <c r="E76" s="235">
        <f>SUM(E6,E8,E10,E12,E14,E16,E18,)+SUM(E24:E28)+SUM(E32:E35)+SUM(E39:E41)+E45+E48+E52+SUM(E55,E57,E59)+E65</f>
        <v>517971</v>
      </c>
      <c r="F76" s="206"/>
    </row>
    <row r="77" spans="1:6" s="205" customFormat="1" ht="15.75">
      <c r="B77" s="232" t="s">
        <v>1001</v>
      </c>
      <c r="C77" s="236">
        <f>SUM(C7,C9,C11,C13,C15,C17,C19)+SUM(C56,C58,C60)</f>
        <v>883</v>
      </c>
      <c r="D77" s="236">
        <f>SUM(D7,D9,D11,D13,D15,D17,D19)+SUM(D56,D58,D60)</f>
        <v>5779</v>
      </c>
      <c r="E77" s="217"/>
      <c r="F77" s="206"/>
    </row>
    <row r="78" spans="1:6" s="205" customFormat="1" ht="15.75">
      <c r="B78" s="232"/>
      <c r="C78" s="235">
        <f>SUM(C76:C77)</f>
        <v>628504</v>
      </c>
      <c r="D78" s="235">
        <f>SUM(D76:D77)</f>
        <v>12200890</v>
      </c>
      <c r="E78" s="235">
        <f>SUM(E76:E77)</f>
        <v>517971</v>
      </c>
      <c r="F78" s="206"/>
    </row>
    <row r="79" spans="1:6" s="205" customFormat="1" ht="15.75">
      <c r="B79" s="232"/>
      <c r="C79" s="204"/>
      <c r="F79" s="206"/>
    </row>
    <row r="80" spans="1:6" s="205" customFormat="1" ht="15.75">
      <c r="B80" s="232"/>
      <c r="C80" s="204"/>
      <c r="D80" s="237">
        <f>D78+C78+E78</f>
        <v>13347365</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61" priority="10">
      <formula>$C$71&lt;&gt;0</formula>
    </cfRule>
  </conditionalFormatting>
  <conditionalFormatting sqref="D71">
    <cfRule type="expression" dxfId="160" priority="8">
      <formula>$D$71&lt;&gt;0</formula>
    </cfRule>
  </conditionalFormatting>
  <conditionalFormatting sqref="E71">
    <cfRule type="expression" dxfId="159" priority="7">
      <formula>$E$71&lt;&gt;0</formula>
    </cfRule>
  </conditionalFormatting>
  <conditionalFormatting sqref="C73">
    <cfRule type="expression" dxfId="158" priority="5">
      <formula>$C$73&lt;&gt;""</formula>
    </cfRule>
  </conditionalFormatting>
  <conditionalFormatting sqref="D73">
    <cfRule type="expression" dxfId="157" priority="4">
      <formula>$D$73&lt;&gt;""</formula>
    </cfRule>
  </conditionalFormatting>
  <conditionalFormatting sqref="E73">
    <cfRule type="expression" dxfId="156" priority="3">
      <formula>$E$73&lt;&gt;""</formula>
    </cfRule>
  </conditionalFormatting>
  <conditionalFormatting sqref="F2">
    <cfRule type="expression" dxfId="155" priority="2">
      <formula>OR($C$71&lt;&gt;0,$D$71&lt;&gt;0,$E$71&lt;&gt;0)</formula>
    </cfRule>
  </conditionalFormatting>
  <conditionalFormatting sqref="F1">
    <cfRule type="expression" dxfId="15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D5CEF-D447-4B1C-930D-23BB3A0066DE}">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Input!$B$37</f>
        <v>University of North Texas at Dallas</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Input!$EU$37</f>
        <v>1518405</v>
      </c>
      <c r="D5" s="247">
        <f>Input!$EV$37</f>
        <v>627621</v>
      </c>
      <c r="E5" s="247">
        <f>Input!$EW$37</f>
        <v>0</v>
      </c>
      <c r="F5" s="247">
        <f>Input!$EX$37</f>
        <v>890784</v>
      </c>
      <c r="G5" s="247">
        <f>Input!$EY$37</f>
        <v>0</v>
      </c>
      <c r="H5" s="248">
        <f>Input!$EZ$37</f>
        <v>0</v>
      </c>
    </row>
    <row r="6" spans="1:50">
      <c r="A6" s="245" t="s">
        <v>1008</v>
      </c>
      <c r="B6" s="246" t="s">
        <v>1010</v>
      </c>
      <c r="C6" s="247">
        <f>Input!$FA$37</f>
        <v>1518405</v>
      </c>
      <c r="D6" s="247">
        <f>Input!$FB$37</f>
        <v>0</v>
      </c>
      <c r="E6" s="247">
        <f>Input!$FC$37</f>
        <v>0</v>
      </c>
      <c r="F6" s="247">
        <f>Input!$FD$37</f>
        <v>1518405</v>
      </c>
      <c r="G6" s="247">
        <f>Input!$FE$37</f>
        <v>0</v>
      </c>
      <c r="H6" s="248">
        <f>Input!$FF$37</f>
        <v>0</v>
      </c>
    </row>
    <row r="7" spans="1:50">
      <c r="A7" s="245" t="s">
        <v>1008</v>
      </c>
      <c r="B7" s="246" t="s">
        <v>1011</v>
      </c>
      <c r="C7" s="247">
        <f>Input!$FG$37</f>
        <v>0</v>
      </c>
      <c r="D7" s="247">
        <f>Input!$FH$37</f>
        <v>0</v>
      </c>
      <c r="E7" s="247">
        <f>Input!$FI$37</f>
        <v>0</v>
      </c>
      <c r="F7" s="247">
        <f>Input!$FJ$37</f>
        <v>0</v>
      </c>
      <c r="G7" s="247">
        <f>Input!$FK$37</f>
        <v>0</v>
      </c>
      <c r="H7" s="248">
        <f>Input!$FL$37</f>
        <v>0</v>
      </c>
    </row>
    <row r="8" spans="1:50">
      <c r="A8" s="245" t="s">
        <v>1008</v>
      </c>
      <c r="B8" s="246" t="s">
        <v>1012</v>
      </c>
      <c r="C8" s="247">
        <f>Input!$FM$37</f>
        <v>0</v>
      </c>
      <c r="D8" s="247">
        <f>Input!$FN$37</f>
        <v>0</v>
      </c>
      <c r="E8" s="247">
        <f>Input!$FO$37</f>
        <v>0</v>
      </c>
      <c r="F8" s="247">
        <f>Input!$FP$37</f>
        <v>0</v>
      </c>
      <c r="G8" s="247">
        <f>Input!$FQ$37</f>
        <v>0</v>
      </c>
      <c r="H8" s="248">
        <f>Input!$FR$37</f>
        <v>0</v>
      </c>
    </row>
    <row r="9" spans="1:50">
      <c r="A9" s="245" t="s">
        <v>1008</v>
      </c>
      <c r="B9" s="246" t="s">
        <v>1013</v>
      </c>
      <c r="C9" s="247">
        <f>Input!$FS$37</f>
        <v>0</v>
      </c>
      <c r="D9" s="247">
        <f>Input!$FT$37</f>
        <v>0</v>
      </c>
      <c r="E9" s="247">
        <f>Input!$FU$37</f>
        <v>219788</v>
      </c>
      <c r="F9" s="247">
        <f>Input!$FV$37</f>
        <v>219788</v>
      </c>
      <c r="G9" s="247">
        <f>Input!$FW$37</f>
        <v>0</v>
      </c>
      <c r="H9" s="248">
        <f>Input!$FX$37</f>
        <v>0</v>
      </c>
    </row>
    <row r="10" spans="1:50">
      <c r="A10" s="245" t="s">
        <v>1008</v>
      </c>
      <c r="B10" s="246" t="s">
        <v>1014</v>
      </c>
      <c r="C10" s="247">
        <f>Input!$FY$37</f>
        <v>0</v>
      </c>
      <c r="D10" s="247">
        <f>Input!$FZ$37</f>
        <v>0</v>
      </c>
      <c r="E10" s="247">
        <f>Input!$GA$37</f>
        <v>0</v>
      </c>
      <c r="F10" s="247">
        <f>Input!$GB$37</f>
        <v>0</v>
      </c>
      <c r="G10" s="247">
        <f>Input!$GC$37</f>
        <v>0</v>
      </c>
      <c r="H10" s="248">
        <f>Input!$GD$37</f>
        <v>0</v>
      </c>
    </row>
    <row r="11" spans="1:50">
      <c r="A11" s="245" t="s">
        <v>1008</v>
      </c>
      <c r="B11" s="246" t="s">
        <v>1015</v>
      </c>
      <c r="C11" s="247">
        <f>Input!$GE$37</f>
        <v>0</v>
      </c>
      <c r="D11" s="247">
        <f>Input!$GF$37</f>
        <v>0</v>
      </c>
      <c r="E11" s="247">
        <f>Input!$GG$37</f>
        <v>0</v>
      </c>
      <c r="F11" s="247">
        <f>Input!$GH$37</f>
        <v>0</v>
      </c>
      <c r="G11" s="247">
        <f>Input!$GI$37</f>
        <v>0</v>
      </c>
      <c r="H11" s="248">
        <f>Input!$GJ$37</f>
        <v>0</v>
      </c>
    </row>
    <row r="12" spans="1:50" ht="30">
      <c r="A12" s="245" t="s">
        <v>1008</v>
      </c>
      <c r="B12" s="246" t="s">
        <v>1016</v>
      </c>
      <c r="C12" s="247">
        <f>Input!$GK$37</f>
        <v>0</v>
      </c>
      <c r="D12" s="247">
        <f>Input!$GL$37</f>
        <v>0</v>
      </c>
      <c r="E12" s="247">
        <f>Input!$GM$37</f>
        <v>0</v>
      </c>
      <c r="F12" s="247">
        <f>Input!$GN$37</f>
        <v>0</v>
      </c>
      <c r="G12" s="247">
        <f>Input!$GO$37</f>
        <v>0</v>
      </c>
      <c r="H12" s="248">
        <f>Input!$GP$37</f>
        <v>0</v>
      </c>
    </row>
    <row r="13" spans="1:50">
      <c r="A13" s="245" t="s">
        <v>1008</v>
      </c>
      <c r="B13" s="246" t="s">
        <v>1017</v>
      </c>
      <c r="C13" s="247">
        <f>Input!$GQ$37</f>
        <v>0</v>
      </c>
      <c r="D13" s="247">
        <f>Input!$GR$37</f>
        <v>0</v>
      </c>
      <c r="E13" s="247">
        <f>Input!$GS$37</f>
        <v>0</v>
      </c>
      <c r="F13" s="247">
        <f>Input!$GT$37</f>
        <v>0</v>
      </c>
      <c r="G13" s="247">
        <f>Input!$GU$37</f>
        <v>0</v>
      </c>
      <c r="H13" s="248">
        <f>Input!$GV$37</f>
        <v>0</v>
      </c>
    </row>
    <row r="14" spans="1:50">
      <c r="A14" s="245" t="s">
        <v>1008</v>
      </c>
      <c r="B14" s="246" t="s">
        <v>1018</v>
      </c>
      <c r="C14" s="247">
        <f>Input!$GW$37</f>
        <v>0</v>
      </c>
      <c r="D14" s="247">
        <f>Input!$GX$37</f>
        <v>0</v>
      </c>
      <c r="E14" s="247">
        <f>Input!$GY$37</f>
        <v>1536773</v>
      </c>
      <c r="F14" s="247">
        <f>Input!$GZ$37</f>
        <v>900886</v>
      </c>
      <c r="G14" s="247">
        <f>Input!$HA$37</f>
        <v>0</v>
      </c>
      <c r="H14" s="248">
        <f>Input!$HB$37</f>
        <v>0</v>
      </c>
    </row>
    <row r="15" spans="1:50">
      <c r="A15" s="245" t="s">
        <v>1008</v>
      </c>
      <c r="B15" s="249">
        <f>Input!$HC$37</f>
        <v>0</v>
      </c>
      <c r="C15" s="247">
        <f>Input!$HD$37</f>
        <v>0</v>
      </c>
      <c r="D15" s="247">
        <f>Input!$HE$37</f>
        <v>0</v>
      </c>
      <c r="E15" s="247">
        <f>Input!$HF$37</f>
        <v>0</v>
      </c>
      <c r="F15" s="247">
        <f>Input!$HG$37</f>
        <v>0</v>
      </c>
      <c r="G15" s="247">
        <f>Input!$HH$37</f>
        <v>0</v>
      </c>
      <c r="H15" s="248">
        <f>Input!$HI$37</f>
        <v>0</v>
      </c>
    </row>
    <row r="16" spans="1:50">
      <c r="A16" s="245" t="s">
        <v>1008</v>
      </c>
      <c r="B16" s="249">
        <f>Input!$HJ$37</f>
        <v>0</v>
      </c>
      <c r="C16" s="247">
        <f>Input!$HK$37</f>
        <v>0</v>
      </c>
      <c r="D16" s="247">
        <f>Input!$HL$37</f>
        <v>0</v>
      </c>
      <c r="E16" s="247">
        <f>Input!$HM$37</f>
        <v>0</v>
      </c>
      <c r="F16" s="247">
        <f>Input!$HN$37</f>
        <v>0</v>
      </c>
      <c r="G16" s="247">
        <f>Input!$HO$37</f>
        <v>0</v>
      </c>
      <c r="H16" s="248">
        <f>Input!$HP$37</f>
        <v>0</v>
      </c>
    </row>
    <row r="17" spans="1:50">
      <c r="A17" s="245" t="s">
        <v>1008</v>
      </c>
      <c r="B17" s="249">
        <f>Input!$HQ$37</f>
        <v>0</v>
      </c>
      <c r="C17" s="247">
        <f>Input!$HR$37</f>
        <v>0</v>
      </c>
      <c r="D17" s="247">
        <f>Input!$HS$37</f>
        <v>0</v>
      </c>
      <c r="E17" s="247">
        <f>Input!$HT$37</f>
        <v>0</v>
      </c>
      <c r="F17" s="247">
        <f>Input!$HU$37</f>
        <v>0</v>
      </c>
      <c r="G17" s="247">
        <f>Input!$HV$37</f>
        <v>0</v>
      </c>
      <c r="H17" s="248">
        <f>Input!$HW$37</f>
        <v>0</v>
      </c>
    </row>
    <row r="18" spans="1:50">
      <c r="A18" s="245" t="s">
        <v>1008</v>
      </c>
      <c r="B18" s="246" t="s">
        <v>1019</v>
      </c>
      <c r="C18" s="247">
        <f>Input!$HX$37</f>
        <v>0</v>
      </c>
      <c r="D18" s="247">
        <f>Input!$HY$37</f>
        <v>0</v>
      </c>
      <c r="E18" s="247">
        <f>Input!$HZ$37</f>
        <v>0</v>
      </c>
      <c r="F18" s="247">
        <f>Input!$IA$37</f>
        <v>0</v>
      </c>
      <c r="G18" s="247">
        <f>Input!$IB$37</f>
        <v>0</v>
      </c>
      <c r="H18" s="248">
        <f>Input!$IC$37</f>
        <v>0</v>
      </c>
    </row>
    <row r="19" spans="1:50" s="254" customFormat="1">
      <c r="A19" s="241" t="s">
        <v>1008</v>
      </c>
      <c r="B19" s="250" t="s">
        <v>1020</v>
      </c>
      <c r="C19" s="251">
        <f>SUM(C5:C18)</f>
        <v>3036810</v>
      </c>
      <c r="D19" s="251">
        <f t="shared" ref="D19:G19" si="0">SUM(D5:D18)</f>
        <v>627621</v>
      </c>
      <c r="E19" s="251">
        <f t="shared" si="0"/>
        <v>1756561</v>
      </c>
      <c r="F19" s="251">
        <f t="shared" si="0"/>
        <v>3529863</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Input!$ID$37</f>
        <v>0</v>
      </c>
      <c r="D21" s="247">
        <f>Input!$IE$37</f>
        <v>0</v>
      </c>
      <c r="E21" s="247">
        <f>Input!$IF$37</f>
        <v>1518405</v>
      </c>
      <c r="F21" s="247">
        <f>Input!$IG$37</f>
        <v>1248432</v>
      </c>
      <c r="G21" s="247">
        <f>Input!$IH$37</f>
        <v>0</v>
      </c>
      <c r="H21" s="248">
        <f>Input!$II$37</f>
        <v>0</v>
      </c>
    </row>
    <row r="22" spans="1:50">
      <c r="A22" s="245" t="s">
        <v>1021</v>
      </c>
      <c r="B22" s="246" t="s">
        <v>1010</v>
      </c>
      <c r="C22" s="247">
        <f>Input!$IJ$37</f>
        <v>0</v>
      </c>
      <c r="D22" s="247">
        <f>Input!$IK$37</f>
        <v>0</v>
      </c>
      <c r="E22" s="247">
        <f>Input!$IL$37</f>
        <v>3903506</v>
      </c>
      <c r="F22" s="247">
        <f>Input!$IM$37</f>
        <v>3903506</v>
      </c>
      <c r="G22" s="247">
        <f>Input!$IN$37</f>
        <v>0</v>
      </c>
      <c r="H22" s="248">
        <f>Input!$IO$37</f>
        <v>0</v>
      </c>
    </row>
    <row r="23" spans="1:50">
      <c r="A23" s="245" t="s">
        <v>1021</v>
      </c>
      <c r="B23" s="246" t="s">
        <v>1011</v>
      </c>
      <c r="C23" s="247">
        <f>Input!$IP$37</f>
        <v>0</v>
      </c>
      <c r="D23" s="247">
        <f>Input!$IQ$37</f>
        <v>0</v>
      </c>
      <c r="E23" s="247">
        <f>Input!$IR$37</f>
        <v>0</v>
      </c>
      <c r="F23" s="247">
        <f>Input!$IS$37</f>
        <v>0</v>
      </c>
      <c r="G23" s="247">
        <f>Input!$IT$37</f>
        <v>0</v>
      </c>
      <c r="H23" s="248">
        <f>Input!$IU$37</f>
        <v>0</v>
      </c>
    </row>
    <row r="24" spans="1:50">
      <c r="A24" s="245" t="s">
        <v>1021</v>
      </c>
      <c r="B24" s="246" t="s">
        <v>1012</v>
      </c>
      <c r="C24" s="247">
        <f>Input!$IV$37</f>
        <v>0</v>
      </c>
      <c r="D24" s="247">
        <f>Input!$IW$37</f>
        <v>0</v>
      </c>
      <c r="E24" s="247">
        <f>Input!$IX$37</f>
        <v>0</v>
      </c>
      <c r="F24" s="247">
        <f>Input!$IY$37</f>
        <v>0</v>
      </c>
      <c r="G24" s="247">
        <f>Input!$IZ$37</f>
        <v>0</v>
      </c>
      <c r="H24" s="248">
        <f>Input!$JA$37</f>
        <v>0</v>
      </c>
    </row>
    <row r="25" spans="1:50">
      <c r="A25" s="245" t="s">
        <v>1021</v>
      </c>
      <c r="B25" s="246" t="s">
        <v>1013</v>
      </c>
      <c r="C25" s="247">
        <f>Input!$JB$37</f>
        <v>0</v>
      </c>
      <c r="D25" s="247">
        <f>Input!$JC$37</f>
        <v>0</v>
      </c>
      <c r="E25" s="247">
        <f>Input!$JD$37</f>
        <v>348106</v>
      </c>
      <c r="F25" s="247">
        <f>Input!$JE$37</f>
        <v>348106</v>
      </c>
      <c r="G25" s="247">
        <f>Input!$JF$37</f>
        <v>0</v>
      </c>
      <c r="H25" s="248">
        <f>Input!$JG$37</f>
        <v>0</v>
      </c>
    </row>
    <row r="26" spans="1:50">
      <c r="A26" s="245" t="s">
        <v>1021</v>
      </c>
      <c r="B26" s="246" t="s">
        <v>1014</v>
      </c>
      <c r="C26" s="247">
        <f>Input!$JH$37</f>
        <v>0</v>
      </c>
      <c r="D26" s="247">
        <f>Input!$JI$37</f>
        <v>0</v>
      </c>
      <c r="E26" s="247">
        <f>Input!$JJ$37</f>
        <v>0</v>
      </c>
      <c r="F26" s="247">
        <f>Input!$JK$37</f>
        <v>0</v>
      </c>
      <c r="G26" s="247">
        <f>Input!$JL$37</f>
        <v>0</v>
      </c>
      <c r="H26" s="248">
        <f>Input!$JM$37</f>
        <v>0</v>
      </c>
    </row>
    <row r="27" spans="1:50">
      <c r="A27" s="245" t="s">
        <v>1021</v>
      </c>
      <c r="B27" s="246" t="s">
        <v>1023</v>
      </c>
      <c r="C27" s="247">
        <f>Input!$JN$37</f>
        <v>0</v>
      </c>
      <c r="D27" s="247">
        <f>Input!$JO$37</f>
        <v>0</v>
      </c>
      <c r="E27" s="247">
        <f>Input!$JP$37</f>
        <v>0</v>
      </c>
      <c r="F27" s="247">
        <f>Input!$JQ$37</f>
        <v>0</v>
      </c>
      <c r="G27" s="247">
        <f>Input!$JR$37</f>
        <v>0</v>
      </c>
      <c r="H27" s="248">
        <f>Input!$JS$37</f>
        <v>0</v>
      </c>
    </row>
    <row r="28" spans="1:50" ht="30">
      <c r="A28" s="245" t="s">
        <v>1021</v>
      </c>
      <c r="B28" s="246" t="s">
        <v>1024</v>
      </c>
      <c r="C28" s="247">
        <f>Input!$JT$37</f>
        <v>0</v>
      </c>
      <c r="D28" s="247">
        <f>Input!$JU$37</f>
        <v>0</v>
      </c>
      <c r="E28" s="247">
        <f>Input!$JV$37</f>
        <v>0</v>
      </c>
      <c r="F28" s="247">
        <f>Input!$JW$37</f>
        <v>0</v>
      </c>
      <c r="G28" s="247">
        <f>Input!$JX$37</f>
        <v>0</v>
      </c>
      <c r="H28" s="248">
        <f>Input!$JY$37</f>
        <v>0</v>
      </c>
    </row>
    <row r="29" spans="1:50">
      <c r="A29" s="245" t="s">
        <v>1021</v>
      </c>
      <c r="B29" s="246" t="s">
        <v>1025</v>
      </c>
      <c r="C29" s="247">
        <f>Input!$JZ$37</f>
        <v>0</v>
      </c>
      <c r="D29" s="247">
        <f>Input!$KA$37</f>
        <v>0</v>
      </c>
      <c r="E29" s="247">
        <f>Input!$KB$37</f>
        <v>0</v>
      </c>
      <c r="F29" s="247">
        <f>Input!$KC$37</f>
        <v>0</v>
      </c>
      <c r="G29" s="247">
        <f>Input!$KD$37</f>
        <v>0</v>
      </c>
      <c r="H29" s="248">
        <f>Input!$KE$37</f>
        <v>0</v>
      </c>
    </row>
    <row r="30" spans="1:50">
      <c r="A30" s="245" t="s">
        <v>1021</v>
      </c>
      <c r="B30" s="249">
        <f>Input!$KF$37</f>
        <v>0</v>
      </c>
      <c r="C30" s="247">
        <f>Input!$KG$37</f>
        <v>0</v>
      </c>
      <c r="D30" s="247">
        <f>Input!$KH$37</f>
        <v>0</v>
      </c>
      <c r="E30" s="247">
        <f>Input!$KI$37</f>
        <v>0</v>
      </c>
      <c r="F30" s="247">
        <f>Input!$KJ$37</f>
        <v>0</v>
      </c>
      <c r="G30" s="247">
        <f>Input!$KK$37</f>
        <v>0</v>
      </c>
      <c r="H30" s="248">
        <f>Input!$KL$37</f>
        <v>0</v>
      </c>
    </row>
    <row r="31" spans="1:50">
      <c r="A31" s="245" t="s">
        <v>1021</v>
      </c>
      <c r="B31" s="249">
        <f>Input!$KM$37</f>
        <v>0</v>
      </c>
      <c r="C31" s="247">
        <f>Input!$KN$37</f>
        <v>0</v>
      </c>
      <c r="D31" s="247">
        <f>Input!$KO$37</f>
        <v>0</v>
      </c>
      <c r="E31" s="247">
        <f>Input!$KP$37</f>
        <v>0</v>
      </c>
      <c r="F31" s="247">
        <f>Input!$KQ$37</f>
        <v>0</v>
      </c>
      <c r="G31" s="247">
        <f>Input!$KR$37</f>
        <v>0</v>
      </c>
      <c r="H31" s="248">
        <f>Input!$KS$37</f>
        <v>0</v>
      </c>
    </row>
    <row r="32" spans="1:50">
      <c r="A32" s="245" t="s">
        <v>1021</v>
      </c>
      <c r="B32" s="249">
        <f>Input!$KT$37</f>
        <v>0</v>
      </c>
      <c r="C32" s="247">
        <f>Input!$KU$37</f>
        <v>0</v>
      </c>
      <c r="D32" s="247">
        <f>Input!$KV$37</f>
        <v>0</v>
      </c>
      <c r="E32" s="247">
        <f>Input!$KW$37</f>
        <v>0</v>
      </c>
      <c r="F32" s="247">
        <f>Input!$KX$37</f>
        <v>0</v>
      </c>
      <c r="G32" s="247">
        <f>Input!$KY$37</f>
        <v>0</v>
      </c>
      <c r="H32" s="248">
        <f>Input!$KZ$37</f>
        <v>0</v>
      </c>
    </row>
    <row r="33" spans="1:50">
      <c r="A33" s="245" t="s">
        <v>1021</v>
      </c>
      <c r="B33" s="246" t="s">
        <v>1019</v>
      </c>
      <c r="C33" s="247">
        <f>Input!$LA$37</f>
        <v>0</v>
      </c>
      <c r="D33" s="247">
        <f>Input!$LB$37</f>
        <v>0</v>
      </c>
      <c r="E33" s="247">
        <f>Input!$LC$37</f>
        <v>0</v>
      </c>
      <c r="F33" s="247">
        <f>Input!$LD$37</f>
        <v>0</v>
      </c>
      <c r="G33" s="247">
        <f>Input!$LE$37</f>
        <v>0</v>
      </c>
      <c r="H33" s="248">
        <f>Input!$LF$37</f>
        <v>0</v>
      </c>
    </row>
    <row r="34" spans="1:50" s="257" customFormat="1">
      <c r="A34" s="241" t="s">
        <v>1021</v>
      </c>
      <c r="B34" s="250" t="s">
        <v>1026</v>
      </c>
      <c r="C34" s="251">
        <f>SUM(C21:C33)</f>
        <v>0</v>
      </c>
      <c r="D34" s="251">
        <f t="shared" ref="D34:G34" si="1">SUM(D21:D33)</f>
        <v>0</v>
      </c>
      <c r="E34" s="251">
        <f t="shared" si="1"/>
        <v>5770017</v>
      </c>
      <c r="F34" s="251">
        <f t="shared" si="1"/>
        <v>5500044</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Input!$LG$37</f>
        <v>0</v>
      </c>
      <c r="D36" s="247">
        <f>Input!$LH$37</f>
        <v>0</v>
      </c>
      <c r="E36" s="247">
        <f>Input!$LI$37</f>
        <v>4990779</v>
      </c>
      <c r="F36" s="247">
        <f>Input!$LJ$37</f>
        <v>0</v>
      </c>
      <c r="G36" s="247">
        <f>Input!$LK$37</f>
        <v>0</v>
      </c>
      <c r="H36" s="248">
        <f>Input!$LL$37</f>
        <v>0</v>
      </c>
    </row>
    <row r="37" spans="1:50">
      <c r="A37" s="245" t="s">
        <v>1027</v>
      </c>
      <c r="B37" s="246" t="s">
        <v>1010</v>
      </c>
      <c r="C37" s="247">
        <f>Input!$LM$37</f>
        <v>0</v>
      </c>
      <c r="D37" s="247">
        <f>Input!$LN$37</f>
        <v>0</v>
      </c>
      <c r="E37" s="247">
        <f>Input!$LO$37</f>
        <v>4766644</v>
      </c>
      <c r="F37" s="247">
        <f>Input!$LP$37</f>
        <v>3165204</v>
      </c>
      <c r="G37" s="247">
        <f>Input!$LQ$37</f>
        <v>517971</v>
      </c>
      <c r="H37" s="248">
        <f>Input!$LR$37</f>
        <v>0</v>
      </c>
    </row>
    <row r="38" spans="1:50">
      <c r="A38" s="245" t="s">
        <v>1027</v>
      </c>
      <c r="B38" s="246" t="s">
        <v>1011</v>
      </c>
      <c r="C38" s="247">
        <f>Input!$LS$37</f>
        <v>0</v>
      </c>
      <c r="D38" s="247">
        <f>Input!$LT$37</f>
        <v>0</v>
      </c>
      <c r="E38" s="247">
        <f>Input!$LU$37</f>
        <v>0</v>
      </c>
      <c r="F38" s="247">
        <f>Input!$LV$37</f>
        <v>0</v>
      </c>
      <c r="G38" s="247">
        <f>Input!$LW$37</f>
        <v>0</v>
      </c>
      <c r="H38" s="248">
        <f>Input!$LX$37</f>
        <v>0</v>
      </c>
    </row>
    <row r="39" spans="1:50">
      <c r="A39" s="245" t="s">
        <v>1027</v>
      </c>
      <c r="B39" s="246" t="s">
        <v>1012</v>
      </c>
      <c r="C39" s="247">
        <f>Input!$LY$37</f>
        <v>0</v>
      </c>
      <c r="D39" s="247">
        <f>Input!$LZ$37</f>
        <v>0</v>
      </c>
      <c r="E39" s="247">
        <f>Input!$MA$37</f>
        <v>0</v>
      </c>
      <c r="F39" s="247">
        <f>Input!$MB$37</f>
        <v>0</v>
      </c>
      <c r="G39" s="247">
        <f>Input!$MC$37</f>
        <v>0</v>
      </c>
      <c r="H39" s="248">
        <f>Input!$MD$37</f>
        <v>0</v>
      </c>
    </row>
    <row r="40" spans="1:50">
      <c r="A40" s="245" t="s">
        <v>1027</v>
      </c>
      <c r="B40" s="246" t="s">
        <v>1013</v>
      </c>
      <c r="C40" s="247">
        <f>Input!$ME$37</f>
        <v>0</v>
      </c>
      <c r="D40" s="247">
        <f>Input!$MF$37</f>
        <v>0</v>
      </c>
      <c r="E40" s="247">
        <f>Input!$MG$37</f>
        <v>603387</v>
      </c>
      <c r="F40" s="247">
        <f>Input!$MH$37</f>
        <v>0</v>
      </c>
      <c r="G40" s="247">
        <f>Input!$MI$37</f>
        <v>0</v>
      </c>
      <c r="H40" s="248">
        <f>Input!$MJ$37</f>
        <v>0</v>
      </c>
    </row>
    <row r="41" spans="1:50">
      <c r="A41" s="245" t="s">
        <v>1027</v>
      </c>
      <c r="B41" s="246" t="s">
        <v>1014</v>
      </c>
      <c r="C41" s="247">
        <f>Input!$MK$37</f>
        <v>0</v>
      </c>
      <c r="D41" s="247">
        <f>Input!$ML$37</f>
        <v>0</v>
      </c>
      <c r="E41" s="247">
        <f>Input!$MM$37</f>
        <v>0</v>
      </c>
      <c r="F41" s="247">
        <f>Input!$MN$37</f>
        <v>0</v>
      </c>
      <c r="G41" s="247">
        <f>Input!$MO$37</f>
        <v>0</v>
      </c>
      <c r="H41" s="248">
        <f>Input!$MP$37</f>
        <v>0</v>
      </c>
    </row>
    <row r="42" spans="1:50">
      <c r="A42" s="245" t="s">
        <v>1027</v>
      </c>
      <c r="B42" s="246" t="s">
        <v>1023</v>
      </c>
      <c r="C42" s="247">
        <f>Input!$MQ$37</f>
        <v>0</v>
      </c>
      <c r="D42" s="247">
        <f>Input!$MR$37</f>
        <v>0</v>
      </c>
      <c r="E42" s="247">
        <f>Input!$MS$37</f>
        <v>0</v>
      </c>
      <c r="F42" s="247">
        <f>Input!$MT$37</f>
        <v>0</v>
      </c>
      <c r="G42" s="247">
        <f>Input!$MU$37</f>
        <v>0</v>
      </c>
      <c r="H42" s="248">
        <f>Input!$MV$37</f>
        <v>0</v>
      </c>
    </row>
    <row r="43" spans="1:50">
      <c r="A43" s="245" t="s">
        <v>1027</v>
      </c>
      <c r="B43" s="246" t="s">
        <v>1028</v>
      </c>
      <c r="C43" s="247">
        <f>Input!$MW$37</f>
        <v>0</v>
      </c>
      <c r="D43" s="247">
        <f>Input!$MX$37</f>
        <v>0</v>
      </c>
      <c r="E43" s="247">
        <f>Input!$MY$37</f>
        <v>0</v>
      </c>
      <c r="F43" s="247">
        <f>Input!$MZ$37</f>
        <v>0</v>
      </c>
      <c r="G43" s="247">
        <f>Input!$NA$37</f>
        <v>0</v>
      </c>
      <c r="H43" s="248">
        <f>Input!$NB$37</f>
        <v>0</v>
      </c>
    </row>
    <row r="44" spans="1:50">
      <c r="A44" s="245" t="s">
        <v>1027</v>
      </c>
      <c r="B44" s="249">
        <f>Input!$NC$37</f>
        <v>0</v>
      </c>
      <c r="C44" s="247">
        <f>Input!$ND$37</f>
        <v>0</v>
      </c>
      <c r="D44" s="247">
        <f>Input!$NE$37</f>
        <v>0</v>
      </c>
      <c r="E44" s="247">
        <f>Input!$NF$37</f>
        <v>0</v>
      </c>
      <c r="F44" s="247">
        <f>Input!$NG$37</f>
        <v>0</v>
      </c>
      <c r="G44" s="247">
        <f>Input!$NH$37</f>
        <v>0</v>
      </c>
      <c r="H44" s="248">
        <f>Input!$NI$37</f>
        <v>0</v>
      </c>
    </row>
    <row r="45" spans="1:50">
      <c r="A45" s="245" t="s">
        <v>1027</v>
      </c>
      <c r="B45" s="249">
        <f>Input!$NJ$37</f>
        <v>0</v>
      </c>
      <c r="C45" s="247">
        <f>Input!$NK$37</f>
        <v>0</v>
      </c>
      <c r="D45" s="247">
        <f>Input!$NL$37</f>
        <v>0</v>
      </c>
      <c r="E45" s="247">
        <f>Input!$NM$37</f>
        <v>0</v>
      </c>
      <c r="F45" s="247">
        <f>Input!$NN$37</f>
        <v>0</v>
      </c>
      <c r="G45" s="247">
        <f>Input!$NO$37</f>
        <v>0</v>
      </c>
      <c r="H45" s="248">
        <f>Input!$NP$37</f>
        <v>0</v>
      </c>
    </row>
    <row r="46" spans="1:50">
      <c r="A46" s="245" t="s">
        <v>1027</v>
      </c>
      <c r="B46" s="249">
        <f>Input!$NQ$37</f>
        <v>0</v>
      </c>
      <c r="C46" s="247">
        <f>Input!$NR$37</f>
        <v>0</v>
      </c>
      <c r="D46" s="247">
        <f>Input!$NS$37</f>
        <v>0</v>
      </c>
      <c r="E46" s="247">
        <f>Input!$NT$37</f>
        <v>0</v>
      </c>
      <c r="F46" s="247">
        <f>Input!$NU$37</f>
        <v>0</v>
      </c>
      <c r="G46" s="247">
        <f>Input!$NV$37</f>
        <v>0</v>
      </c>
      <c r="H46" s="248">
        <f>Input!$NW$37</f>
        <v>0</v>
      </c>
    </row>
    <row r="47" spans="1:50">
      <c r="A47" s="245" t="s">
        <v>1027</v>
      </c>
      <c r="B47" s="249">
        <f>Input!$NX$37</f>
        <v>0</v>
      </c>
      <c r="C47" s="247">
        <f>Input!$NY$37</f>
        <v>0</v>
      </c>
      <c r="D47" s="247">
        <f>Input!$NZ$37</f>
        <v>0</v>
      </c>
      <c r="E47" s="247">
        <f>Input!$OA$37</f>
        <v>0</v>
      </c>
      <c r="F47" s="247">
        <f>Input!$OB$37</f>
        <v>0</v>
      </c>
      <c r="G47" s="247">
        <f>Input!$OC$37</f>
        <v>0</v>
      </c>
      <c r="H47" s="248">
        <f>Input!$OD$37</f>
        <v>0</v>
      </c>
    </row>
    <row r="48" spans="1:50">
      <c r="A48" s="245" t="s">
        <v>1027</v>
      </c>
      <c r="B48" s="246" t="s">
        <v>1019</v>
      </c>
      <c r="C48" s="247">
        <f>Input!$OE$37</f>
        <v>0</v>
      </c>
      <c r="D48" s="247">
        <f>Input!$OF$37</f>
        <v>0</v>
      </c>
      <c r="E48" s="247">
        <f>Input!$OG$37</f>
        <v>0</v>
      </c>
      <c r="F48" s="247">
        <f>Input!$OH$37</f>
        <v>0</v>
      </c>
      <c r="G48" s="247">
        <f>Input!$OI$37</f>
        <v>0</v>
      </c>
      <c r="H48" s="248">
        <f>Input!$OJ$37</f>
        <v>0</v>
      </c>
    </row>
    <row r="49" spans="1:50" s="257" customFormat="1">
      <c r="A49" s="241" t="s">
        <v>1027</v>
      </c>
      <c r="B49" s="250" t="s">
        <v>1029</v>
      </c>
      <c r="C49" s="251">
        <f>SUM(C36:C48)</f>
        <v>0</v>
      </c>
      <c r="D49" s="251">
        <f t="shared" ref="D49:G49" si="2">SUM(D36:D48)</f>
        <v>0</v>
      </c>
      <c r="E49" s="251">
        <f t="shared" si="2"/>
        <v>10360810</v>
      </c>
      <c r="F49" s="251">
        <f t="shared" si="2"/>
        <v>3165204</v>
      </c>
      <c r="G49" s="251">
        <f t="shared" si="2"/>
        <v>517971</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Input!$OK$37</f>
        <v>0</v>
      </c>
      <c r="C51" s="247">
        <f>Input!$OL$37</f>
        <v>0</v>
      </c>
      <c r="D51" s="247">
        <f>Input!$OM$37</f>
        <v>0</v>
      </c>
      <c r="E51" s="247">
        <f>Input!$ON$37</f>
        <v>0</v>
      </c>
      <c r="F51" s="247">
        <f>Input!$OO$37</f>
        <v>0</v>
      </c>
      <c r="G51" s="247">
        <f>Input!$OP$37</f>
        <v>0</v>
      </c>
      <c r="H51" s="248">
        <f>Input!$OQ$37</f>
        <v>0</v>
      </c>
    </row>
    <row r="52" spans="1:50">
      <c r="A52" s="245" t="s">
        <v>1030</v>
      </c>
      <c r="B52" s="249">
        <f>Input!$OR$37</f>
        <v>0</v>
      </c>
      <c r="C52" s="247">
        <f>Input!$OS$37</f>
        <v>0</v>
      </c>
      <c r="D52" s="247">
        <f>Input!$OT$37</f>
        <v>0</v>
      </c>
      <c r="E52" s="247">
        <f>Input!$OU$37</f>
        <v>0</v>
      </c>
      <c r="F52" s="247">
        <f>Input!$OV$37</f>
        <v>0</v>
      </c>
      <c r="G52" s="247">
        <f>Input!$OW$37</f>
        <v>0</v>
      </c>
      <c r="H52" s="248">
        <f>Input!$OX$37</f>
        <v>0</v>
      </c>
    </row>
    <row r="53" spans="1:50">
      <c r="A53" s="245" t="s">
        <v>1030</v>
      </c>
      <c r="B53" s="249">
        <f>Input!$OY$37</f>
        <v>0</v>
      </c>
      <c r="C53" s="247">
        <f>Input!$OZ$37</f>
        <v>0</v>
      </c>
      <c r="D53" s="247">
        <f>Input!$PA$37</f>
        <v>0</v>
      </c>
      <c r="E53" s="247">
        <f>Input!$PB$37</f>
        <v>0</v>
      </c>
      <c r="F53" s="247">
        <f>Input!$PC$37</f>
        <v>0</v>
      </c>
      <c r="G53" s="247">
        <f>Input!$PD$37</f>
        <v>0</v>
      </c>
      <c r="H53" s="248">
        <f>Input!$PE$37</f>
        <v>0</v>
      </c>
    </row>
    <row r="54" spans="1:50">
      <c r="A54" s="245" t="s">
        <v>1030</v>
      </c>
      <c r="B54" s="249">
        <f>Input!$PF$37</f>
        <v>0</v>
      </c>
      <c r="C54" s="247">
        <f>Input!$PG$37</f>
        <v>0</v>
      </c>
      <c r="D54" s="247">
        <f>Input!$PH$37</f>
        <v>0</v>
      </c>
      <c r="E54" s="247">
        <f>Input!$PI$37</f>
        <v>0</v>
      </c>
      <c r="F54" s="247">
        <f>Input!$PJ$37</f>
        <v>0</v>
      </c>
      <c r="G54" s="247">
        <f>Input!$PK$37</f>
        <v>0</v>
      </c>
      <c r="H54" s="248">
        <f>Input!$PL$37</f>
        <v>0</v>
      </c>
    </row>
    <row r="55" spans="1:50">
      <c r="A55" s="245" t="s">
        <v>1030</v>
      </c>
      <c r="B55" s="249">
        <f>Input!$PM$37</f>
        <v>0</v>
      </c>
      <c r="C55" s="247">
        <f>Input!$PN$37</f>
        <v>0</v>
      </c>
      <c r="D55" s="247">
        <f>Input!$PO$37</f>
        <v>0</v>
      </c>
      <c r="E55" s="247">
        <f>Input!$PP$37</f>
        <v>0</v>
      </c>
      <c r="F55" s="247">
        <f>Input!$PQ$37</f>
        <v>0</v>
      </c>
      <c r="G55" s="247">
        <f>Input!$PR$37</f>
        <v>0</v>
      </c>
      <c r="H55" s="248">
        <f>Input!$PS$37</f>
        <v>0</v>
      </c>
    </row>
    <row r="56" spans="1:50">
      <c r="A56" s="245" t="s">
        <v>1030</v>
      </c>
      <c r="B56" s="249">
        <f>Input!$PT$37</f>
        <v>0</v>
      </c>
      <c r="C56" s="247">
        <f>Input!$PU$37</f>
        <v>0</v>
      </c>
      <c r="D56" s="247">
        <f>Input!$PV$37</f>
        <v>0</v>
      </c>
      <c r="E56" s="247">
        <f>Input!$PW$37</f>
        <v>0</v>
      </c>
      <c r="F56" s="247">
        <f>Input!$PX$37</f>
        <v>0</v>
      </c>
      <c r="G56" s="247">
        <f>Input!$PY$37</f>
        <v>0</v>
      </c>
      <c r="H56" s="248">
        <f>Input!$PZ$37</f>
        <v>0</v>
      </c>
    </row>
    <row r="57" spans="1:50">
      <c r="A57" s="245" t="s">
        <v>1030</v>
      </c>
      <c r="B57" s="249">
        <f>Input!$QA$37</f>
        <v>0</v>
      </c>
      <c r="C57" s="247">
        <f>Input!$QB$37</f>
        <v>0</v>
      </c>
      <c r="D57" s="247">
        <f>Input!$QC$37</f>
        <v>0</v>
      </c>
      <c r="E57" s="247">
        <f>Input!$QD$37</f>
        <v>0</v>
      </c>
      <c r="F57" s="247">
        <f>Input!$QE$37</f>
        <v>0</v>
      </c>
      <c r="G57" s="247">
        <f>Input!$QF$37</f>
        <v>0</v>
      </c>
      <c r="H57" s="248">
        <f>Input!$QG$37</f>
        <v>0</v>
      </c>
    </row>
    <row r="58" spans="1:50">
      <c r="A58" s="245" t="s">
        <v>1030</v>
      </c>
      <c r="B58" s="249">
        <f>Input!$QH$37</f>
        <v>0</v>
      </c>
      <c r="C58" s="247">
        <f>Input!$QI$37</f>
        <v>0</v>
      </c>
      <c r="D58" s="247">
        <f>Input!$QJ$37</f>
        <v>0</v>
      </c>
      <c r="E58" s="247">
        <f>Input!$QK$37</f>
        <v>0</v>
      </c>
      <c r="F58" s="247">
        <f>Input!$QL$37</f>
        <v>0</v>
      </c>
      <c r="G58" s="247">
        <f>Input!$QM$37</f>
        <v>0</v>
      </c>
      <c r="H58" s="248">
        <f>Input!$QN$37</f>
        <v>0</v>
      </c>
    </row>
    <row r="59" spans="1:50">
      <c r="A59" s="245" t="s">
        <v>1030</v>
      </c>
      <c r="B59" s="249">
        <f>Input!$QO$37</f>
        <v>0</v>
      </c>
      <c r="C59" s="247">
        <f>Input!$QP$37</f>
        <v>0</v>
      </c>
      <c r="D59" s="247">
        <f>Input!$QQ$37</f>
        <v>0</v>
      </c>
      <c r="E59" s="247">
        <f>Input!$QR$37</f>
        <v>0</v>
      </c>
      <c r="F59" s="247">
        <f>Input!$QS$37</f>
        <v>0</v>
      </c>
      <c r="G59" s="247">
        <f>Input!$QT$37</f>
        <v>0</v>
      </c>
      <c r="H59" s="248">
        <f>Input!$QU$37</f>
        <v>0</v>
      </c>
    </row>
    <row r="60" spans="1:50">
      <c r="A60" s="245" t="s">
        <v>1030</v>
      </c>
      <c r="B60" s="249">
        <f>Input!$QV$37</f>
        <v>0</v>
      </c>
      <c r="C60" s="247">
        <f>Input!$QW$37</f>
        <v>0</v>
      </c>
      <c r="D60" s="247">
        <f>Input!$QX$37</f>
        <v>0</v>
      </c>
      <c r="E60" s="247">
        <f>Input!$QY$37</f>
        <v>0</v>
      </c>
      <c r="F60" s="247">
        <f>Input!$QZ$37</f>
        <v>0</v>
      </c>
      <c r="G60" s="247">
        <f>Input!$RA$37</f>
        <v>0</v>
      </c>
      <c r="H60" s="248">
        <f>Input!$RB$37</f>
        <v>0</v>
      </c>
    </row>
    <row r="61" spans="1:50">
      <c r="A61" s="245" t="s">
        <v>1030</v>
      </c>
      <c r="B61" s="249">
        <f>Input!$RC$37</f>
        <v>0</v>
      </c>
      <c r="C61" s="247">
        <f>Input!$RD$37</f>
        <v>0</v>
      </c>
      <c r="D61" s="247">
        <f>Input!$RE$37</f>
        <v>0</v>
      </c>
      <c r="E61" s="247">
        <f>Input!$RF$37</f>
        <v>0</v>
      </c>
      <c r="F61" s="247">
        <f>Input!$RG$37</f>
        <v>0</v>
      </c>
      <c r="G61" s="247">
        <f>Input!$RH$37</f>
        <v>0</v>
      </c>
      <c r="H61" s="248">
        <f>Input!$RI$37</f>
        <v>0</v>
      </c>
    </row>
    <row r="62" spans="1:50">
      <c r="A62" s="245" t="s">
        <v>1030</v>
      </c>
      <c r="B62" s="249">
        <f>Input!$RJ$37</f>
        <v>0</v>
      </c>
      <c r="C62" s="247">
        <f>Input!$RK$37</f>
        <v>0</v>
      </c>
      <c r="D62" s="247">
        <f>Input!$RL$37</f>
        <v>0</v>
      </c>
      <c r="E62" s="247">
        <f>Input!$RM$37</f>
        <v>0</v>
      </c>
      <c r="F62" s="247">
        <f>Input!$RN$37</f>
        <v>0</v>
      </c>
      <c r="G62" s="247">
        <f>Input!$RO$37</f>
        <v>0</v>
      </c>
      <c r="H62" s="248">
        <f>Input!$RP$37</f>
        <v>0</v>
      </c>
    </row>
    <row r="63" spans="1:50">
      <c r="A63" s="245" t="s">
        <v>1030</v>
      </c>
      <c r="B63" s="246" t="s">
        <v>1019</v>
      </c>
      <c r="C63" s="247">
        <f>Input!$RQ$37</f>
        <v>0</v>
      </c>
      <c r="D63" s="247">
        <f>Input!$RR$37</f>
        <v>0</v>
      </c>
      <c r="E63" s="247">
        <f>Input!$RS$37</f>
        <v>0</v>
      </c>
      <c r="F63" s="247">
        <f>Input!$RT$37</f>
        <v>0</v>
      </c>
      <c r="G63" s="247">
        <f>Input!$RU$37</f>
        <v>0</v>
      </c>
      <c r="H63" s="248">
        <f>Input!$RV$37</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Input!$RW$37</f>
        <v>0</v>
      </c>
      <c r="C66" s="247">
        <f>Input!$RX$37</f>
        <v>0</v>
      </c>
      <c r="D66" s="247">
        <f>Input!$RY$37</f>
        <v>0</v>
      </c>
      <c r="E66" s="247">
        <f>Input!$RZ$37</f>
        <v>0</v>
      </c>
      <c r="F66" s="247">
        <f>Input!$SA$37</f>
        <v>0</v>
      </c>
      <c r="G66" s="247">
        <f>Input!$SB$37</f>
        <v>0</v>
      </c>
      <c r="H66" s="248">
        <f>Input!$SC$37</f>
        <v>0</v>
      </c>
    </row>
    <row r="67" spans="1:50">
      <c r="A67" s="245" t="s">
        <v>1032</v>
      </c>
      <c r="B67" s="249">
        <f>Input!$SD$37</f>
        <v>0</v>
      </c>
      <c r="C67" s="247">
        <f>Input!$SE$37</f>
        <v>0</v>
      </c>
      <c r="D67" s="247">
        <f>Input!$SF$37</f>
        <v>0</v>
      </c>
      <c r="E67" s="247">
        <f>Input!$SG$37</f>
        <v>0</v>
      </c>
      <c r="F67" s="247">
        <f>Input!$SH$37</f>
        <v>0</v>
      </c>
      <c r="G67" s="247">
        <f>Input!$SI$37</f>
        <v>0</v>
      </c>
      <c r="H67" s="248">
        <f>Input!$SJ$37</f>
        <v>0</v>
      </c>
    </row>
    <row r="68" spans="1:50">
      <c r="A68" s="245" t="s">
        <v>1032</v>
      </c>
      <c r="B68" s="249">
        <f>Input!$SK$37</f>
        <v>0</v>
      </c>
      <c r="C68" s="247">
        <f>Input!$SL$37</f>
        <v>0</v>
      </c>
      <c r="D68" s="247">
        <f>Input!$SM$37</f>
        <v>0</v>
      </c>
      <c r="E68" s="247">
        <f>Input!$SN$37</f>
        <v>0</v>
      </c>
      <c r="F68" s="247">
        <f>Input!$SO$37</f>
        <v>0</v>
      </c>
      <c r="G68" s="247">
        <f>Input!$SP$37</f>
        <v>0</v>
      </c>
      <c r="H68" s="248">
        <f>Input!$SQ$37</f>
        <v>0</v>
      </c>
    </row>
    <row r="69" spans="1:50">
      <c r="A69" s="245" t="s">
        <v>1032</v>
      </c>
      <c r="B69" s="249">
        <f>Input!$SR$37</f>
        <v>0</v>
      </c>
      <c r="C69" s="247">
        <f>Input!$SS$37</f>
        <v>0</v>
      </c>
      <c r="D69" s="247">
        <f>Input!$ST$37</f>
        <v>0</v>
      </c>
      <c r="E69" s="247">
        <f>Input!$SU$37</f>
        <v>0</v>
      </c>
      <c r="F69" s="247">
        <f>Input!$SV$37</f>
        <v>0</v>
      </c>
      <c r="G69" s="247">
        <f>Input!$SW$37</f>
        <v>0</v>
      </c>
      <c r="H69" s="248">
        <f>Input!$SX$37</f>
        <v>0</v>
      </c>
    </row>
    <row r="70" spans="1:50">
      <c r="A70" s="245" t="s">
        <v>1032</v>
      </c>
      <c r="B70" s="249">
        <f>Input!$SY$37</f>
        <v>0</v>
      </c>
      <c r="C70" s="247">
        <f>Input!$SZ$37</f>
        <v>0</v>
      </c>
      <c r="D70" s="247">
        <f>Input!$TA$37</f>
        <v>0</v>
      </c>
      <c r="E70" s="247">
        <f>Input!$TB$37</f>
        <v>0</v>
      </c>
      <c r="F70" s="247">
        <f>Input!$TC$37</f>
        <v>0</v>
      </c>
      <c r="G70" s="247">
        <f>Input!$TD$37</f>
        <v>0</v>
      </c>
      <c r="H70" s="248">
        <f>Input!$TE$37</f>
        <v>0</v>
      </c>
    </row>
    <row r="71" spans="1:50">
      <c r="A71" s="245" t="s">
        <v>1032</v>
      </c>
      <c r="B71" s="249">
        <f>Input!$TF$37</f>
        <v>0</v>
      </c>
      <c r="C71" s="247">
        <f>Input!$TG$37</f>
        <v>0</v>
      </c>
      <c r="D71" s="247">
        <f>Input!$TH$37</f>
        <v>0</v>
      </c>
      <c r="E71" s="247">
        <f>Input!$TI$37</f>
        <v>0</v>
      </c>
      <c r="F71" s="247">
        <f>Input!$TJ$37</f>
        <v>0</v>
      </c>
      <c r="G71" s="247">
        <f>Input!$TK$37</f>
        <v>0</v>
      </c>
      <c r="H71" s="248">
        <f>Input!$TL$37</f>
        <v>0</v>
      </c>
    </row>
    <row r="72" spans="1:50">
      <c r="A72" s="245" t="s">
        <v>1032</v>
      </c>
      <c r="B72" s="249">
        <f>Input!$TM$37</f>
        <v>0</v>
      </c>
      <c r="C72" s="247">
        <f>Input!$TN$37</f>
        <v>0</v>
      </c>
      <c r="D72" s="247">
        <f>Input!$TO$37</f>
        <v>0</v>
      </c>
      <c r="E72" s="247">
        <f>Input!$TP$37</f>
        <v>0</v>
      </c>
      <c r="F72" s="247">
        <f>Input!$TQ$37</f>
        <v>0</v>
      </c>
      <c r="G72" s="247">
        <f>Input!$TR$37</f>
        <v>0</v>
      </c>
      <c r="H72" s="248">
        <f>Input!$TS$37</f>
        <v>0</v>
      </c>
    </row>
    <row r="73" spans="1:50">
      <c r="A73" s="245" t="s">
        <v>1032</v>
      </c>
      <c r="B73" s="249">
        <f>Input!$TT$37</f>
        <v>0</v>
      </c>
      <c r="C73" s="247">
        <f>Input!$TU$37</f>
        <v>0</v>
      </c>
      <c r="D73" s="247">
        <f>Input!$TV$37</f>
        <v>0</v>
      </c>
      <c r="E73" s="247">
        <f>Input!$TW$37</f>
        <v>0</v>
      </c>
      <c r="F73" s="247">
        <f>Input!$TX$37</f>
        <v>0</v>
      </c>
      <c r="G73" s="247">
        <f>Input!$TY$37</f>
        <v>0</v>
      </c>
      <c r="H73" s="248">
        <f>Input!$TZ$37</f>
        <v>0</v>
      </c>
    </row>
    <row r="74" spans="1:50">
      <c r="A74" s="245" t="s">
        <v>1032</v>
      </c>
      <c r="B74" s="249">
        <f>Input!$UA$37</f>
        <v>0</v>
      </c>
      <c r="C74" s="247">
        <f>Input!$UB$37</f>
        <v>0</v>
      </c>
      <c r="D74" s="247">
        <f>Input!$UC$37</f>
        <v>0</v>
      </c>
      <c r="E74" s="247">
        <f>Input!$UD$37</f>
        <v>0</v>
      </c>
      <c r="F74" s="247">
        <f>Input!$UE$37</f>
        <v>0</v>
      </c>
      <c r="G74" s="247">
        <f>Input!$UF$37</f>
        <v>0</v>
      </c>
      <c r="H74" s="248">
        <f>Input!$UG$37</f>
        <v>0</v>
      </c>
    </row>
    <row r="75" spans="1:50">
      <c r="A75" s="245" t="s">
        <v>1032</v>
      </c>
      <c r="B75" s="249">
        <f>Input!$UH$37</f>
        <v>0</v>
      </c>
      <c r="C75" s="247">
        <f>Input!$UI$37</f>
        <v>0</v>
      </c>
      <c r="D75" s="247">
        <f>Input!$UJ$37</f>
        <v>0</v>
      </c>
      <c r="E75" s="247">
        <f>Input!$UK$37</f>
        <v>0</v>
      </c>
      <c r="F75" s="247">
        <f>Input!$UL$37</f>
        <v>0</v>
      </c>
      <c r="G75" s="247">
        <f>Input!$UM$37</f>
        <v>0</v>
      </c>
      <c r="H75" s="248">
        <f>Input!$UN$37</f>
        <v>0</v>
      </c>
    </row>
    <row r="76" spans="1:50">
      <c r="A76" s="245" t="s">
        <v>1032</v>
      </c>
      <c r="B76" s="249">
        <f>Input!$UO$37</f>
        <v>0</v>
      </c>
      <c r="C76" s="247">
        <f>Input!$UP$37</f>
        <v>0</v>
      </c>
      <c r="D76" s="247">
        <f>Input!$UQ$37</f>
        <v>0</v>
      </c>
      <c r="E76" s="247">
        <f>Input!$UR$37</f>
        <v>0</v>
      </c>
      <c r="F76" s="247">
        <f>Input!$US$37</f>
        <v>0</v>
      </c>
      <c r="G76" s="247">
        <f>Input!$UT$37</f>
        <v>0</v>
      </c>
      <c r="H76" s="248">
        <f>Input!$UU$37</f>
        <v>0</v>
      </c>
    </row>
    <row r="77" spans="1:50">
      <c r="A77" s="245" t="s">
        <v>1032</v>
      </c>
      <c r="B77" s="249">
        <f>Input!$UV$37</f>
        <v>0</v>
      </c>
      <c r="C77" s="247">
        <f>Input!$UW$37</f>
        <v>0</v>
      </c>
      <c r="D77" s="247">
        <f>Input!$UX$37</f>
        <v>0</v>
      </c>
      <c r="E77" s="247">
        <f>Input!$UY$37</f>
        <v>0</v>
      </c>
      <c r="F77" s="247">
        <f>Input!$UZ$37</f>
        <v>0</v>
      </c>
      <c r="G77" s="247">
        <f>Input!$VA$37</f>
        <v>0</v>
      </c>
      <c r="H77" s="248">
        <f>Input!$VB$37</f>
        <v>0</v>
      </c>
    </row>
    <row r="78" spans="1:50">
      <c r="A78" s="245" t="s">
        <v>1032</v>
      </c>
      <c r="B78" s="249">
        <f>Input!$VC$37</f>
        <v>0</v>
      </c>
      <c r="C78" s="247">
        <f>Input!$VD$37</f>
        <v>0</v>
      </c>
      <c r="D78" s="247">
        <f>Input!$VE$37</f>
        <v>0</v>
      </c>
      <c r="E78" s="247">
        <f>Input!$VF$37</f>
        <v>0</v>
      </c>
      <c r="F78" s="247">
        <f>Input!$VG$37</f>
        <v>0</v>
      </c>
      <c r="G78" s="247">
        <f>Input!$VH$37</f>
        <v>0</v>
      </c>
      <c r="H78" s="248">
        <f>Input!$VI$37</f>
        <v>0</v>
      </c>
    </row>
    <row r="79" spans="1:50">
      <c r="A79" s="245" t="s">
        <v>1032</v>
      </c>
      <c r="B79" s="246" t="s">
        <v>1019</v>
      </c>
      <c r="C79" s="247">
        <f>Input!$VJ$37</f>
        <v>0</v>
      </c>
      <c r="D79" s="247">
        <f>Input!$VK$37</f>
        <v>0</v>
      </c>
      <c r="E79" s="247">
        <f>Input!$VL$37</f>
        <v>0</v>
      </c>
      <c r="F79" s="247">
        <f>Input!$VM$37</f>
        <v>0</v>
      </c>
      <c r="G79" s="247">
        <f>Input!$VN$37</f>
        <v>0</v>
      </c>
      <c r="H79" s="248">
        <f>Input!$VO$37</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Input!$VP$37</f>
        <v>0</v>
      </c>
      <c r="C82" s="247">
        <f>Input!$VQ$37</f>
        <v>0</v>
      </c>
      <c r="D82" s="247">
        <f>Input!$VR$37</f>
        <v>0</v>
      </c>
      <c r="E82" s="247">
        <f>Input!$VS$37</f>
        <v>0</v>
      </c>
      <c r="F82" s="247">
        <f>Input!$VT$37</f>
        <v>0</v>
      </c>
      <c r="G82" s="247">
        <f>Input!$VU$37</f>
        <v>0</v>
      </c>
      <c r="H82" s="248">
        <f>Input!$VV$37</f>
        <v>0</v>
      </c>
    </row>
    <row r="83" spans="1:50">
      <c r="A83" s="245" t="s">
        <v>138</v>
      </c>
      <c r="B83" s="249">
        <f>Input!$VW$37</f>
        <v>0</v>
      </c>
      <c r="C83" s="247">
        <f>Input!$VX$37</f>
        <v>0</v>
      </c>
      <c r="D83" s="247">
        <f>Input!$VY$37</f>
        <v>0</v>
      </c>
      <c r="E83" s="247">
        <f>Input!$VZ$37</f>
        <v>0</v>
      </c>
      <c r="F83" s="247">
        <f>Input!$WA$37</f>
        <v>0</v>
      </c>
      <c r="G83" s="247">
        <f>Input!$WB$37</f>
        <v>0</v>
      </c>
      <c r="H83" s="248">
        <f>Input!$WC$37</f>
        <v>0</v>
      </c>
    </row>
    <row r="84" spans="1:50">
      <c r="A84" s="245" t="s">
        <v>138</v>
      </c>
      <c r="B84" s="249">
        <f>Input!$WD$37</f>
        <v>0</v>
      </c>
      <c r="C84" s="247">
        <f>Input!$WE$37</f>
        <v>0</v>
      </c>
      <c r="D84" s="247">
        <f>Input!$WF$37</f>
        <v>0</v>
      </c>
      <c r="E84" s="247">
        <f>Input!$WG$37</f>
        <v>0</v>
      </c>
      <c r="F84" s="247">
        <f>Input!$WH$37</f>
        <v>0</v>
      </c>
      <c r="G84" s="247">
        <f>Input!$WI$37</f>
        <v>0</v>
      </c>
      <c r="H84" s="248">
        <f>Input!$WJ$37</f>
        <v>0</v>
      </c>
    </row>
    <row r="85" spans="1:50">
      <c r="A85" s="245" t="s">
        <v>138</v>
      </c>
      <c r="B85" s="249">
        <f>Input!$WK$37</f>
        <v>0</v>
      </c>
      <c r="C85" s="247">
        <f>Input!$WL$37</f>
        <v>0</v>
      </c>
      <c r="D85" s="247">
        <f>Input!$WM$37</f>
        <v>0</v>
      </c>
      <c r="E85" s="247">
        <f>Input!$WN$37</f>
        <v>0</v>
      </c>
      <c r="F85" s="247">
        <f>Input!$WO$37</f>
        <v>0</v>
      </c>
      <c r="G85" s="247">
        <f>Input!$WP$37</f>
        <v>0</v>
      </c>
      <c r="H85" s="248">
        <f>Input!$WQ$37</f>
        <v>0</v>
      </c>
    </row>
    <row r="86" spans="1:50">
      <c r="A86" s="245" t="s">
        <v>138</v>
      </c>
      <c r="B86" s="249">
        <f>Input!$WR$37</f>
        <v>0</v>
      </c>
      <c r="C86" s="247">
        <f>Input!$WS$37</f>
        <v>0</v>
      </c>
      <c r="D86" s="247">
        <f>Input!$WT$37</f>
        <v>0</v>
      </c>
      <c r="E86" s="247">
        <f>Input!$WU$37</f>
        <v>0</v>
      </c>
      <c r="F86" s="247">
        <f>Input!$WV$37</f>
        <v>0</v>
      </c>
      <c r="G86" s="247">
        <f>Input!$WW$37</f>
        <v>0</v>
      </c>
      <c r="H86" s="248">
        <f>Input!$WX$37</f>
        <v>0</v>
      </c>
    </row>
    <row r="87" spans="1:50">
      <c r="A87" s="245" t="s">
        <v>138</v>
      </c>
      <c r="B87" s="249">
        <f>Input!$WY$37</f>
        <v>0</v>
      </c>
      <c r="C87" s="247">
        <f>Input!$WZ$37</f>
        <v>0</v>
      </c>
      <c r="D87" s="247">
        <f>Input!$XA$37</f>
        <v>0</v>
      </c>
      <c r="E87" s="247">
        <f>Input!$XB$37</f>
        <v>0</v>
      </c>
      <c r="F87" s="247">
        <f>Input!$XC$37</f>
        <v>0</v>
      </c>
      <c r="G87" s="247">
        <f>Input!$XD$37</f>
        <v>0</v>
      </c>
      <c r="H87" s="248">
        <f>Input!$XE$37</f>
        <v>0</v>
      </c>
    </row>
    <row r="88" spans="1:50">
      <c r="A88" s="245" t="s">
        <v>138</v>
      </c>
      <c r="B88" s="249">
        <f>Input!$XF$37</f>
        <v>0</v>
      </c>
      <c r="C88" s="247">
        <f>Input!$XG$37</f>
        <v>0</v>
      </c>
      <c r="D88" s="247">
        <f>Input!$XH$37</f>
        <v>0</v>
      </c>
      <c r="E88" s="247">
        <f>Input!$XI$37</f>
        <v>0</v>
      </c>
      <c r="F88" s="247">
        <f>Input!$XJ$37</f>
        <v>0</v>
      </c>
      <c r="G88" s="247">
        <f>Input!$XK$37</f>
        <v>0</v>
      </c>
      <c r="H88" s="248">
        <f>Input!$XL$37</f>
        <v>0</v>
      </c>
    </row>
    <row r="89" spans="1:50">
      <c r="A89" s="245" t="s">
        <v>138</v>
      </c>
      <c r="B89" s="249">
        <f>Input!$XM$37</f>
        <v>0</v>
      </c>
      <c r="C89" s="247">
        <f>Input!$XN$37</f>
        <v>0</v>
      </c>
      <c r="D89" s="247">
        <f>Input!$XO$37</f>
        <v>0</v>
      </c>
      <c r="E89" s="247">
        <f>Input!$XP$37</f>
        <v>0</v>
      </c>
      <c r="F89" s="247">
        <f>Input!$XQ$37</f>
        <v>0</v>
      </c>
      <c r="G89" s="247">
        <f>Input!$XR$37</f>
        <v>0</v>
      </c>
      <c r="H89" s="248">
        <f>Input!$XS$37</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Input!$XT$37</f>
        <v>0</v>
      </c>
      <c r="D93" s="247">
        <f>Input!$XU$37</f>
        <v>0</v>
      </c>
      <c r="E93" s="247">
        <f>Input!$XV$37</f>
        <v>0</v>
      </c>
      <c r="F93" s="247">
        <f>Input!$XW$37</f>
        <v>0</v>
      </c>
      <c r="G93" s="247">
        <f>Input!$XX$37</f>
        <v>0</v>
      </c>
      <c r="H93" s="248">
        <f>Input!$XY$37</f>
        <v>0</v>
      </c>
    </row>
    <row r="94" spans="1:50" ht="47.25">
      <c r="A94" s="245" t="s">
        <v>1038</v>
      </c>
      <c r="B94" s="210" t="s">
        <v>1039</v>
      </c>
      <c r="C94" s="247">
        <f>Input!$XZ$37</f>
        <v>0</v>
      </c>
      <c r="D94" s="247">
        <f>Input!$YA$37</f>
        <v>0</v>
      </c>
      <c r="E94" s="247">
        <f>Input!$YB$37</f>
        <v>0</v>
      </c>
      <c r="F94" s="247">
        <f>Input!$YC$37</f>
        <v>0</v>
      </c>
      <c r="G94" s="247">
        <f>Input!$YD$37</f>
        <v>0</v>
      </c>
      <c r="H94" s="248">
        <f>Input!$YE$37</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3036810</v>
      </c>
      <c r="D97" s="251">
        <f t="shared" ref="D97:G97" si="7">D95+D90+D80+D64+D49+D34+D19</f>
        <v>627621</v>
      </c>
      <c r="E97" s="251">
        <f t="shared" si="7"/>
        <v>17887388</v>
      </c>
      <c r="F97" s="251">
        <f t="shared" si="7"/>
        <v>12195111</v>
      </c>
      <c r="G97" s="251">
        <f t="shared" si="7"/>
        <v>517971</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'UNTD Uses'!C67</f>
        <v>627621</v>
      </c>
      <c r="E99" s="259"/>
      <c r="F99" s="259">
        <f>'UNTD Uses'!D67</f>
        <v>12195111</v>
      </c>
      <c r="G99" s="259">
        <f>'UNTD Uses'!E67</f>
        <v>517971</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3036810</v>
      </c>
      <c r="D106" s="175">
        <f>SUM(D5:D18)+SUM(D21:D33)+SUM(D36:D48)+SUM(D51:D63)+SUM(D66:D79)+SUM(D82:D89)+SUM(D93:D94)</f>
        <v>627621</v>
      </c>
      <c r="E106" s="175">
        <f>SUM(E5:E18)+SUM(E21:E33)+SUM(E36:E48)+SUM(E51:E63)+SUM(E66:E79)+SUM(E82:E89)+SUM(E93:E94)</f>
        <v>17887388</v>
      </c>
      <c r="F106" s="175">
        <f>SUM(F5:F18)+SUM(F21:F33)+SUM(F36:F48)+SUM(F51:F63)+SUM(F66:F79)+SUM(F82:F89)+SUM(F93:F94)</f>
        <v>12195111</v>
      </c>
      <c r="G106" s="175">
        <f>SUM(G5:G18)+SUM(G21:G33)+SUM(G36:G48)+SUM(G51:G63)+SUM(G66:G79)+SUM(G82:G89)+SUM(G93:G94)</f>
        <v>517971</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34264901</v>
      </c>
    </row>
    <row r="111" spans="1:50">
      <c r="E111" s="312">
        <f>'UNTD Uses'!D80</f>
        <v>13347365</v>
      </c>
    </row>
    <row r="112" spans="1:50">
      <c r="E112" s="313">
        <f>Input!F13</f>
        <v>11163</v>
      </c>
    </row>
    <row r="113" spans="5:5">
      <c r="E113" s="175">
        <f>SUM(E110:E112)</f>
        <v>47623429</v>
      </c>
    </row>
    <row r="114" spans="5:5">
      <c r="E114" s="175">
        <f>Input!G13</f>
        <v>58689384</v>
      </c>
    </row>
    <row r="115" spans="5:5">
      <c r="E115" s="175">
        <f>E114-E113</f>
        <v>11065955</v>
      </c>
    </row>
    <row r="116" spans="5:5">
      <c r="E116" s="314" t="str">
        <f>IF(E115&lt;&gt;0,"Out of Balance","Balanced")</f>
        <v>Out of Balance</v>
      </c>
    </row>
  </sheetData>
  <mergeCells count="1">
    <mergeCell ref="A97:B97"/>
  </mergeCells>
  <conditionalFormatting sqref="F100">
    <cfRule type="expression" dxfId="153" priority="10">
      <formula>$F$100&lt;&gt;0</formula>
    </cfRule>
  </conditionalFormatting>
  <conditionalFormatting sqref="G100">
    <cfRule type="expression" dxfId="152" priority="9">
      <formula>$G$100&lt;&gt;0</formula>
    </cfRule>
  </conditionalFormatting>
  <conditionalFormatting sqref="F102">
    <cfRule type="expression" dxfId="151" priority="8">
      <formula>$F$102&lt;&gt;""</formula>
    </cfRule>
  </conditionalFormatting>
  <conditionalFormatting sqref="G102">
    <cfRule type="expression" dxfId="150" priority="7">
      <formula>$G$102&lt;&gt;""</formula>
    </cfRule>
  </conditionalFormatting>
  <conditionalFormatting sqref="D100">
    <cfRule type="expression" dxfId="149" priority="6">
      <formula>$D$100&lt;&gt;0</formula>
    </cfRule>
  </conditionalFormatting>
  <conditionalFormatting sqref="D102">
    <cfRule type="expression" dxfId="148" priority="5">
      <formula>$D$102&lt;&gt;""</formula>
    </cfRule>
  </conditionalFormatting>
  <conditionalFormatting sqref="C102">
    <cfRule type="expression" dxfId="147" priority="4">
      <formula>$C$102&lt;&gt;""</formula>
    </cfRule>
  </conditionalFormatting>
  <conditionalFormatting sqref="E102">
    <cfRule type="expression" dxfId="146" priority="3">
      <formula>$E$102&lt;&gt;""</formula>
    </cfRule>
  </conditionalFormatting>
  <conditionalFormatting sqref="H2">
    <cfRule type="expression" dxfId="145" priority="2">
      <formula>OR($C$100&lt;&gt;0,$D$100&lt;&gt;0,$E$100&lt;&gt;0,$F$100&lt;&gt;0,$G$100&lt;&gt;0)</formula>
    </cfRule>
  </conditionalFormatting>
  <conditionalFormatting sqref="H1">
    <cfRule type="expression" dxfId="14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DDCB-938D-4335-BCCE-C438BF0A5663}">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Input!$B$38</f>
        <v>Midwestern State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Input!$N$38</f>
        <v>2203658</v>
      </c>
      <c r="D6" s="188">
        <f>Input!$O$38</f>
        <v>3531725</v>
      </c>
      <c r="E6" s="188">
        <f>Input!$P$38</f>
        <v>5642942</v>
      </c>
      <c r="F6" s="189">
        <f>Input!$Q$38</f>
        <v>0</v>
      </c>
    </row>
    <row r="7" spans="1:6" ht="15.75">
      <c r="A7" s="190" t="s">
        <v>936</v>
      </c>
      <c r="B7" s="191" t="s">
        <v>938</v>
      </c>
      <c r="C7" s="192">
        <f>Input!$R$38</f>
        <v>3382</v>
      </c>
      <c r="D7" s="192">
        <f>Input!$S$38</f>
        <v>7165</v>
      </c>
      <c r="E7" s="193"/>
      <c r="F7" s="194" t="str">
        <f>Input!$T$38</f>
        <v>Unduplicated</v>
      </c>
    </row>
    <row r="8" spans="1:6" ht="15.75">
      <c r="A8" s="195" t="s">
        <v>940</v>
      </c>
      <c r="B8" s="196" t="s">
        <v>941</v>
      </c>
      <c r="C8" s="187">
        <f>Input!$U$38</f>
        <v>1727099</v>
      </c>
      <c r="D8" s="188">
        <f>Input!$V$38</f>
        <v>0</v>
      </c>
      <c r="E8" s="188">
        <f>Input!$W$38</f>
        <v>1268000</v>
      </c>
      <c r="F8" s="189">
        <f>Input!$X$38</f>
        <v>0</v>
      </c>
    </row>
    <row r="9" spans="1:6" ht="15.75">
      <c r="A9" s="190" t="s">
        <v>940</v>
      </c>
      <c r="B9" s="191" t="s">
        <v>938</v>
      </c>
      <c r="C9" s="192">
        <f>Input!$Y$38</f>
        <v>1306</v>
      </c>
      <c r="D9" s="192">
        <f>Input!$Z$38</f>
        <v>0</v>
      </c>
      <c r="E9" s="193"/>
      <c r="F9" s="194" t="str">
        <f>Input!$AA$38</f>
        <v>Unduplicated</v>
      </c>
    </row>
    <row r="10" spans="1:6" ht="15.75">
      <c r="A10" s="195" t="s">
        <v>942</v>
      </c>
      <c r="B10" s="196" t="s">
        <v>943</v>
      </c>
      <c r="C10" s="187">
        <f>Input!$AB$38</f>
        <v>0</v>
      </c>
      <c r="D10" s="188">
        <f>Input!$AC$38</f>
        <v>0</v>
      </c>
      <c r="E10" s="188">
        <f>Input!$AD$38</f>
        <v>0</v>
      </c>
      <c r="F10" s="189">
        <f>Input!$AE$38</f>
        <v>0</v>
      </c>
    </row>
    <row r="11" spans="1:6" ht="15.75">
      <c r="A11" s="190" t="s">
        <v>942</v>
      </c>
      <c r="B11" s="191" t="s">
        <v>938</v>
      </c>
      <c r="C11" s="192">
        <f>Input!$AF$38</f>
        <v>0</v>
      </c>
      <c r="D11" s="192">
        <f>Input!$AG$38</f>
        <v>0</v>
      </c>
      <c r="E11" s="193"/>
      <c r="F11" s="194">
        <f>Input!$AH$38</f>
        <v>0</v>
      </c>
    </row>
    <row r="12" spans="1:6" ht="31.5">
      <c r="A12" s="195" t="s">
        <v>944</v>
      </c>
      <c r="B12" s="196" t="s">
        <v>945</v>
      </c>
      <c r="C12" s="187">
        <f>Input!$AI$38</f>
        <v>0</v>
      </c>
      <c r="D12" s="188">
        <f>Input!$AJ$38</f>
        <v>9150</v>
      </c>
      <c r="E12" s="188">
        <f>Input!$AK$38</f>
        <v>0</v>
      </c>
      <c r="F12" s="189" t="str">
        <f>Input!$AL$38</f>
        <v>Bought additional laptops for temporary loaned use</v>
      </c>
    </row>
    <row r="13" spans="1:6" ht="15.75">
      <c r="A13" s="190" t="s">
        <v>944</v>
      </c>
      <c r="B13" s="191" t="s">
        <v>938</v>
      </c>
      <c r="C13" s="192">
        <f>Input!$AM$38</f>
        <v>0</v>
      </c>
      <c r="D13" s="192">
        <f>Input!$AN$38</f>
        <v>0</v>
      </c>
      <c r="E13" s="193"/>
      <c r="F13" s="194">
        <f>Input!$AO$38</f>
        <v>0</v>
      </c>
    </row>
    <row r="14" spans="1:6" ht="31.5">
      <c r="A14" s="195" t="s">
        <v>946</v>
      </c>
      <c r="B14" s="196" t="s">
        <v>947</v>
      </c>
      <c r="C14" s="187">
        <f>Input!$AP$38</f>
        <v>0</v>
      </c>
      <c r="D14" s="188">
        <f>Input!$AQ$38</f>
        <v>0</v>
      </c>
      <c r="E14" s="188">
        <f>Input!$AR$38</f>
        <v>0</v>
      </c>
      <c r="F14" s="189">
        <f>Input!$AS$38</f>
        <v>0</v>
      </c>
    </row>
    <row r="15" spans="1:6" ht="15.75">
      <c r="A15" s="190" t="s">
        <v>946</v>
      </c>
      <c r="B15" s="191" t="s">
        <v>938</v>
      </c>
      <c r="C15" s="192">
        <f>Input!$AT$38</f>
        <v>0</v>
      </c>
      <c r="D15" s="192">
        <f>Input!$AU$38</f>
        <v>0</v>
      </c>
      <c r="E15" s="193"/>
      <c r="F15" s="194">
        <f>Input!$AV$38</f>
        <v>0</v>
      </c>
    </row>
    <row r="16" spans="1:6" ht="63">
      <c r="A16" s="195" t="s">
        <v>948</v>
      </c>
      <c r="B16" s="196" t="s">
        <v>949</v>
      </c>
      <c r="C16" s="187">
        <f>Input!$AW$38</f>
        <v>0</v>
      </c>
      <c r="D16" s="188">
        <f>Input!$AX$38</f>
        <v>0</v>
      </c>
      <c r="E16" s="188">
        <f>Input!$AY$38</f>
        <v>0</v>
      </c>
      <c r="F16" s="189">
        <f>Input!$AZ$38</f>
        <v>0</v>
      </c>
    </row>
    <row r="17" spans="1:6" ht="15.75">
      <c r="A17" s="190" t="s">
        <v>948</v>
      </c>
      <c r="B17" s="191" t="s">
        <v>938</v>
      </c>
      <c r="C17" s="192">
        <f>Input!$BA$38</f>
        <v>0</v>
      </c>
      <c r="D17" s="192">
        <f>Input!$BB$38</f>
        <v>0</v>
      </c>
      <c r="E17" s="193"/>
      <c r="F17" s="194">
        <f>Input!$BC$38</f>
        <v>0</v>
      </c>
    </row>
    <row r="18" spans="1:6" ht="15.75">
      <c r="A18" s="195" t="s">
        <v>950</v>
      </c>
      <c r="B18" s="196" t="s">
        <v>951</v>
      </c>
      <c r="C18" s="187">
        <f>Input!$BD$38</f>
        <v>0</v>
      </c>
      <c r="D18" s="188">
        <f>Input!$BE$38</f>
        <v>1220137</v>
      </c>
      <c r="E18" s="188">
        <f>Input!$BF$38</f>
        <v>0</v>
      </c>
      <c r="F18" s="189">
        <f>Input!$BG$38</f>
        <v>0</v>
      </c>
    </row>
    <row r="19" spans="1:6" ht="15.75">
      <c r="A19" s="190" t="s">
        <v>950</v>
      </c>
      <c r="B19" s="191" t="s">
        <v>938</v>
      </c>
      <c r="C19" s="192">
        <f>Input!$BH$38</f>
        <v>0</v>
      </c>
      <c r="D19" s="192">
        <f>Input!$BI$38</f>
        <v>661</v>
      </c>
      <c r="E19" s="193"/>
      <c r="F19" s="194" t="str">
        <f>Input!$BJ$38</f>
        <v>Unduplicated</v>
      </c>
    </row>
    <row r="20" spans="1:6" ht="15.75">
      <c r="A20" s="195"/>
      <c r="B20" s="197" t="s">
        <v>952</v>
      </c>
      <c r="C20" s="198">
        <f t="shared" ref="C20:E21" si="0">C18+C16+C14+C12+C10+C8+C6</f>
        <v>3930757</v>
      </c>
      <c r="D20" s="198">
        <f t="shared" si="0"/>
        <v>4761012</v>
      </c>
      <c r="E20" s="198">
        <f t="shared" si="0"/>
        <v>6910942</v>
      </c>
      <c r="F20" s="199"/>
    </row>
    <row r="21" spans="1:6" ht="15.75">
      <c r="A21" s="195"/>
      <c r="B21" s="200" t="s">
        <v>953</v>
      </c>
      <c r="C21" s="201">
        <f t="shared" si="0"/>
        <v>4688</v>
      </c>
      <c r="D21" s="201">
        <f t="shared" si="0"/>
        <v>7826</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Input!$BK$38</f>
        <v>0</v>
      </c>
      <c r="D24" s="188">
        <f>Input!$BL$38</f>
        <v>0</v>
      </c>
      <c r="E24" s="188">
        <f>Input!$BM$38</f>
        <v>0</v>
      </c>
      <c r="F24" s="189">
        <f>Input!$BN$38</f>
        <v>0</v>
      </c>
    </row>
    <row r="25" spans="1:6" ht="31.5">
      <c r="A25" s="195" t="s">
        <v>957</v>
      </c>
      <c r="B25" s="196" t="s">
        <v>958</v>
      </c>
      <c r="C25" s="187">
        <f>Input!$BO$38</f>
        <v>12125</v>
      </c>
      <c r="D25" s="188">
        <f>Input!$BP$38</f>
        <v>53442</v>
      </c>
      <c r="E25" s="188">
        <f>Input!$BQ$38</f>
        <v>37752</v>
      </c>
      <c r="F25" s="189">
        <f>Input!$BR$38</f>
        <v>0</v>
      </c>
    </row>
    <row r="26" spans="1:6" ht="47.25">
      <c r="A26" s="195" t="s">
        <v>959</v>
      </c>
      <c r="B26" s="208" t="s">
        <v>960</v>
      </c>
      <c r="C26" s="187">
        <f>Input!$BS$38</f>
        <v>0</v>
      </c>
      <c r="D26" s="188">
        <f>Input!$BT$38</f>
        <v>277976</v>
      </c>
      <c r="E26" s="188">
        <f>Input!$BU$38</f>
        <v>908505</v>
      </c>
      <c r="F26" s="189">
        <f>Input!$BV$38</f>
        <v>0</v>
      </c>
    </row>
    <row r="27" spans="1:6" ht="31.5">
      <c r="A27" s="195" t="s">
        <v>961</v>
      </c>
      <c r="B27" s="196" t="s">
        <v>962</v>
      </c>
      <c r="C27" s="187">
        <f>Input!$BW$38</f>
        <v>0</v>
      </c>
      <c r="D27" s="188">
        <f>Input!$BX$38</f>
        <v>1167</v>
      </c>
      <c r="E27" s="188">
        <f>Input!$BY$38</f>
        <v>0</v>
      </c>
      <c r="F27" s="189">
        <f>Input!$BZ$38</f>
        <v>0</v>
      </c>
    </row>
    <row r="28" spans="1:6" ht="31.5">
      <c r="A28" s="209" t="s">
        <v>963</v>
      </c>
      <c r="B28" s="210" t="s">
        <v>964</v>
      </c>
      <c r="C28" s="187">
        <f>Input!$CA$38</f>
        <v>82144</v>
      </c>
      <c r="D28" s="188">
        <f>Input!$CB$38</f>
        <v>419275</v>
      </c>
      <c r="E28" s="188">
        <f>Input!$CC$38</f>
        <v>1003396</v>
      </c>
      <c r="F28" s="189">
        <f>Input!$CD$38</f>
        <v>0</v>
      </c>
    </row>
    <row r="29" spans="1:6" ht="15.75">
      <c r="A29" s="211"/>
      <c r="B29" s="212" t="s">
        <v>965</v>
      </c>
      <c r="C29" s="213">
        <f>SUM(C24:C28)</f>
        <v>94269</v>
      </c>
      <c r="D29" s="213">
        <f t="shared" ref="D29:E29" si="1">SUM(D24:D28)</f>
        <v>751860</v>
      </c>
      <c r="E29" s="213">
        <f t="shared" si="1"/>
        <v>1949653</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Input!$CE$38</f>
        <v>9565</v>
      </c>
      <c r="D32" s="188">
        <f>Input!$CF$38</f>
        <v>93616</v>
      </c>
      <c r="E32" s="188">
        <f>Input!$CG$38</f>
        <v>26798</v>
      </c>
      <c r="F32" s="189">
        <f>Input!$CH$38</f>
        <v>0</v>
      </c>
    </row>
    <row r="33" spans="1:6" ht="15.75">
      <c r="A33" s="195" t="s">
        <v>969</v>
      </c>
      <c r="B33" s="196" t="s">
        <v>1216</v>
      </c>
      <c r="C33" s="187">
        <f>Input!$CI$38</f>
        <v>4103</v>
      </c>
      <c r="D33" s="188">
        <f>Input!$CJ$38</f>
        <v>98662</v>
      </c>
      <c r="E33" s="188">
        <f>Input!$CK$38</f>
        <v>0</v>
      </c>
      <c r="F33" s="189">
        <f>Input!$CL$38</f>
        <v>0</v>
      </c>
    </row>
    <row r="34" spans="1:6" ht="31.5">
      <c r="A34" s="195" t="s">
        <v>970</v>
      </c>
      <c r="B34" s="196" t="s">
        <v>971</v>
      </c>
      <c r="C34" s="187">
        <f>Input!$CM$38</f>
        <v>10216</v>
      </c>
      <c r="D34" s="188">
        <f>Input!$CN$38</f>
        <v>80323</v>
      </c>
      <c r="E34" s="188">
        <f>Input!$CO$38</f>
        <v>0</v>
      </c>
      <c r="F34" s="189">
        <f>Input!$CP$38</f>
        <v>0</v>
      </c>
    </row>
    <row r="35" spans="1:6" ht="31.5">
      <c r="A35" s="211" t="s">
        <v>972</v>
      </c>
      <c r="B35" s="196" t="s">
        <v>973</v>
      </c>
      <c r="C35" s="187">
        <f>Input!$CQ$38</f>
        <v>0</v>
      </c>
      <c r="D35" s="188">
        <f>Input!$CR$38</f>
        <v>0</v>
      </c>
      <c r="E35" s="188">
        <f>Input!$CS$38</f>
        <v>0</v>
      </c>
      <c r="F35" s="189">
        <f>Input!$CT$38</f>
        <v>0</v>
      </c>
    </row>
    <row r="36" spans="1:6" ht="15.75">
      <c r="A36" s="211"/>
      <c r="B36" s="212" t="s">
        <v>965</v>
      </c>
      <c r="C36" s="213">
        <f>SUM(C32:C35)</f>
        <v>23884</v>
      </c>
      <c r="D36" s="213">
        <f t="shared" ref="D36:E36" si="2">SUM(D32:D35)</f>
        <v>272601</v>
      </c>
      <c r="E36" s="213">
        <f t="shared" si="2"/>
        <v>26798</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Input!$CU$38</f>
        <v>124752</v>
      </c>
      <c r="D39" s="188">
        <f>Input!$CV$38</f>
        <v>1612483</v>
      </c>
      <c r="E39" s="188">
        <f>Input!$CW$38</f>
        <v>2000000</v>
      </c>
      <c r="F39" s="189" t="str">
        <f>Input!$CX$38</f>
        <v>Continued lost tuition and fee revenue in FY22 to be covered by CRRSAA/ARPA funds.</v>
      </c>
    </row>
    <row r="40" spans="1:6" ht="47.25">
      <c r="A40" s="195" t="s">
        <v>977</v>
      </c>
      <c r="B40" s="196" t="s">
        <v>978</v>
      </c>
      <c r="C40" s="187">
        <f>Input!$CY$38</f>
        <v>82195</v>
      </c>
      <c r="D40" s="188">
        <f>Input!$CZ$38</f>
        <v>2147545</v>
      </c>
      <c r="E40" s="188">
        <f>Input!$DA$38</f>
        <v>2000000</v>
      </c>
      <c r="F40" s="189" t="str">
        <f>Input!$DB$38</f>
        <v>Continued lost room and board revenue in FY22 to be covered by CRRSAA/ARPA funds.</v>
      </c>
    </row>
    <row r="41" spans="1:6" ht="15.75">
      <c r="A41" s="209" t="s">
        <v>979</v>
      </c>
      <c r="B41" s="210" t="s">
        <v>980</v>
      </c>
      <c r="C41" s="187">
        <f>Input!$DC$38</f>
        <v>0</v>
      </c>
      <c r="D41" s="188">
        <f>Input!$DD$38</f>
        <v>0</v>
      </c>
      <c r="E41" s="188">
        <f>Input!$DE$38</f>
        <v>0</v>
      </c>
      <c r="F41" s="189">
        <f>Input!$DF$38</f>
        <v>0</v>
      </c>
    </row>
    <row r="42" spans="1:6" ht="15.75">
      <c r="A42" s="211"/>
      <c r="B42" s="212" t="s">
        <v>965</v>
      </c>
      <c r="C42" s="213">
        <f>SUM(C39:C41)</f>
        <v>206947</v>
      </c>
      <c r="D42" s="213">
        <f t="shared" ref="D42:E42" si="3">SUM(D39:D41)</f>
        <v>3760028</v>
      </c>
      <c r="E42" s="213">
        <f t="shared" si="3"/>
        <v>4000000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Input!$DG$38</f>
        <v>0</v>
      </c>
      <c r="D45" s="188">
        <f>Input!$DH$38</f>
        <v>0</v>
      </c>
      <c r="E45" s="188">
        <f>Input!$DI$38</f>
        <v>0</v>
      </c>
      <c r="F45" s="189">
        <f>Input!$DJ$38</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Input!$DK$38</f>
        <v>0</v>
      </c>
      <c r="D48" s="188">
        <f>Input!$DL$38</f>
        <v>0</v>
      </c>
      <c r="E48" s="188">
        <f>Input!$DM$38</f>
        <v>0</v>
      </c>
      <c r="F48" s="189">
        <f>Input!$DN$38</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Input!$DO$38</f>
        <v>0</v>
      </c>
      <c r="D52" s="188">
        <f>Input!$DP$38</f>
        <v>33869</v>
      </c>
      <c r="E52" s="188">
        <f>Input!$DQ$38</f>
        <v>0</v>
      </c>
      <c r="F52" s="189" t="str">
        <f>Input!$DR$38</f>
        <v>Additional commencement ceremonies; athletic transportation costs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Input!$DS$38</f>
        <v>0</v>
      </c>
      <c r="D55" s="188">
        <f>Input!$DT$38</f>
        <v>520128</v>
      </c>
      <c r="E55" s="188">
        <f>Input!$DU$38</f>
        <v>0</v>
      </c>
      <c r="F55" s="189">
        <f>Input!$DV$38</f>
        <v>0</v>
      </c>
    </row>
    <row r="56" spans="1:6" ht="15.75">
      <c r="A56" s="308" t="s">
        <v>986</v>
      </c>
      <c r="B56" s="191" t="s">
        <v>990</v>
      </c>
      <c r="C56" s="192">
        <f>Input!$DW$38</f>
        <v>0</v>
      </c>
      <c r="D56" s="192">
        <f>Input!$DX$38</f>
        <v>116</v>
      </c>
      <c r="E56" s="193"/>
      <c r="F56" s="194" t="str">
        <f>Input!$DY$38</f>
        <v>Unduplicated</v>
      </c>
    </row>
    <row r="57" spans="1:6" ht="31.5">
      <c r="A57" s="305" t="s">
        <v>1213</v>
      </c>
      <c r="B57" s="210" t="s">
        <v>991</v>
      </c>
      <c r="C57" s="187">
        <f>Input!$DZ$38</f>
        <v>0</v>
      </c>
      <c r="D57" s="188">
        <f>Input!$EA$38</f>
        <v>503207</v>
      </c>
      <c r="E57" s="188">
        <f>Input!$EB$38</f>
        <v>0</v>
      </c>
      <c r="F57" s="189">
        <f>Input!$EC$38</f>
        <v>0</v>
      </c>
    </row>
    <row r="58" spans="1:6" ht="15.75">
      <c r="A58" s="308" t="s">
        <v>1213</v>
      </c>
      <c r="B58" s="191" t="s">
        <v>990</v>
      </c>
      <c r="C58" s="192">
        <f>Input!$ED$38</f>
        <v>0</v>
      </c>
      <c r="D58" s="192">
        <f>Input!$EE$38</f>
        <v>1088</v>
      </c>
      <c r="E58" s="193"/>
      <c r="F58" s="194" t="str">
        <f>Input!$EF$38</f>
        <v>Unduplicated</v>
      </c>
    </row>
    <row r="59" spans="1:6" ht="31.5">
      <c r="A59" s="305" t="s">
        <v>1214</v>
      </c>
      <c r="B59" s="210" t="s">
        <v>992</v>
      </c>
      <c r="C59" s="187">
        <f>Input!$EG$38</f>
        <v>0</v>
      </c>
      <c r="D59" s="188">
        <f>Input!$EH$38</f>
        <v>17250</v>
      </c>
      <c r="E59" s="188">
        <f>Input!$EI$38</f>
        <v>95250</v>
      </c>
      <c r="F59" s="189">
        <f>Input!$EJ$38</f>
        <v>0</v>
      </c>
    </row>
    <row r="60" spans="1:6" ht="15.75">
      <c r="A60" s="308" t="s">
        <v>1214</v>
      </c>
      <c r="B60" s="191" t="s">
        <v>990</v>
      </c>
      <c r="C60" s="192">
        <f>Input!$EK$38</f>
        <v>0</v>
      </c>
      <c r="D60" s="192">
        <f>Input!$EL$38</f>
        <v>12</v>
      </c>
      <c r="E60" s="193"/>
      <c r="F60" s="194" t="str">
        <f>Input!$EM$38</f>
        <v>Unduplicated</v>
      </c>
    </row>
    <row r="61" spans="1:6" ht="15.75">
      <c r="A61" s="305"/>
      <c r="B61" s="197" t="s">
        <v>952</v>
      </c>
      <c r="C61" s="198">
        <f>C59+C57+C55</f>
        <v>0</v>
      </c>
      <c r="D61" s="198">
        <f t="shared" ref="D61:E62" si="4">D59+D57+D55</f>
        <v>1040585</v>
      </c>
      <c r="E61" s="198">
        <f t="shared" si="4"/>
        <v>95250</v>
      </c>
      <c r="F61" s="189"/>
    </row>
    <row r="62" spans="1:6" ht="15.75">
      <c r="A62" s="308"/>
      <c r="B62" s="191" t="s">
        <v>953</v>
      </c>
      <c r="C62" s="219">
        <f>C60+C58+C56</f>
        <v>0</v>
      </c>
      <c r="D62" s="219">
        <f t="shared" si="4"/>
        <v>1216</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Input!$EN$38</f>
        <v>0</v>
      </c>
      <c r="D65" s="187">
        <f>Input!$EO$38</f>
        <v>0</v>
      </c>
      <c r="E65" s="187">
        <f>Input!$EP$38</f>
        <v>0</v>
      </c>
      <c r="F65" s="189">
        <f>Input!$EQ$38</f>
        <v>0</v>
      </c>
    </row>
    <row r="66" spans="1:6" ht="15.75">
      <c r="A66" s="202"/>
      <c r="B66" s="215"/>
      <c r="C66" s="220"/>
      <c r="D66" s="221"/>
      <c r="E66" s="222"/>
      <c r="F66" s="199"/>
    </row>
    <row r="67" spans="1:6" ht="15.75">
      <c r="A67" s="195"/>
      <c r="B67" s="223" t="s">
        <v>995</v>
      </c>
      <c r="C67" s="224">
        <f>C65+C61+C52+C49+C45+C42+C36+C29+C20</f>
        <v>4255857</v>
      </c>
      <c r="D67" s="224">
        <f t="shared" ref="D67:E67" si="5">D65+D61+D52+D49+D45+D42+D36+D29+D20</f>
        <v>10619955</v>
      </c>
      <c r="E67" s="224">
        <f t="shared" si="5"/>
        <v>12982643</v>
      </c>
      <c r="F67" s="225"/>
    </row>
    <row r="68" spans="1:6" ht="15.75">
      <c r="A68" s="195"/>
      <c r="B68" s="223" t="s">
        <v>996</v>
      </c>
      <c r="C68" s="224">
        <f>C62+C21</f>
        <v>4688</v>
      </c>
      <c r="D68" s="224">
        <f>D62+D21</f>
        <v>9042</v>
      </c>
      <c r="E68" s="224"/>
      <c r="F68" s="225"/>
    </row>
    <row r="69" spans="1:6" ht="15.75">
      <c r="A69" s="226"/>
      <c r="B69" s="227"/>
      <c r="C69" s="228"/>
      <c r="D69" s="228"/>
      <c r="E69" s="228"/>
      <c r="F69" s="206"/>
    </row>
    <row r="70" spans="1:6" s="205" customFormat="1" ht="15.75">
      <c r="B70" s="229" t="s">
        <v>997</v>
      </c>
      <c r="C70" s="230">
        <f>'MIdWST Fed'!D97</f>
        <v>4255857</v>
      </c>
      <c r="D70" s="231">
        <f>'MIdWST Fed'!F97</f>
        <v>10619955</v>
      </c>
      <c r="E70" s="231">
        <f>'MIdWST Fed'!G97</f>
        <v>12982643</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4255857</v>
      </c>
      <c r="D76" s="235">
        <f>SUM(D6,D8,D10,D12,D14,D16,D18,)+SUM(D24:D28)+SUM(D32:D35)+SUM(D39:D41)+D45+D48+D52+SUM(D55,D57,D59)+D65</f>
        <v>10619955</v>
      </c>
      <c r="E76" s="235">
        <f>SUM(E6,E8,E10,E12,E14,E16,E18,)+SUM(E24:E28)+SUM(E32:E35)+SUM(E39:E41)+E45+E48+E52+SUM(E55,E57,E59)+E65</f>
        <v>12982643</v>
      </c>
      <c r="F76" s="206"/>
    </row>
    <row r="77" spans="1:6" s="205" customFormat="1" ht="15.75">
      <c r="B77" s="232" t="s">
        <v>1001</v>
      </c>
      <c r="C77" s="236">
        <f>SUM(C7,C9,C11,C13,C15,C17,C19)+SUM(C56,C58,C60)</f>
        <v>4688</v>
      </c>
      <c r="D77" s="236">
        <f>SUM(D7,D9,D11,D13,D15,D17,D19)+SUM(D56,D58,D60)</f>
        <v>9042</v>
      </c>
      <c r="E77" s="217"/>
      <c r="F77" s="206"/>
    </row>
    <row r="78" spans="1:6" s="205" customFormat="1" ht="15.75">
      <c r="B78" s="232"/>
      <c r="C78" s="235">
        <f>SUM(C76:C77)</f>
        <v>4260545</v>
      </c>
      <c r="D78" s="235">
        <f>SUM(D76:D77)</f>
        <v>10628997</v>
      </c>
      <c r="E78" s="235">
        <f>SUM(E76:E77)</f>
        <v>12982643</v>
      </c>
      <c r="F78" s="206"/>
    </row>
    <row r="79" spans="1:6" s="205" customFormat="1" ht="15.75">
      <c r="B79" s="232"/>
      <c r="C79" s="204"/>
      <c r="F79" s="206"/>
    </row>
    <row r="80" spans="1:6" s="205" customFormat="1" ht="15.75">
      <c r="B80" s="232"/>
      <c r="C80" s="204"/>
      <c r="D80" s="237">
        <f>D78+C78+E78</f>
        <v>27872185</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43" priority="10">
      <formula>$C$71&lt;&gt;0</formula>
    </cfRule>
  </conditionalFormatting>
  <conditionalFormatting sqref="D71">
    <cfRule type="expression" dxfId="142" priority="8">
      <formula>$D$71&lt;&gt;0</formula>
    </cfRule>
  </conditionalFormatting>
  <conditionalFormatting sqref="E71">
    <cfRule type="expression" dxfId="141" priority="7">
      <formula>$E$71&lt;&gt;0</formula>
    </cfRule>
  </conditionalFormatting>
  <conditionalFormatting sqref="C73">
    <cfRule type="expression" dxfId="140" priority="5">
      <formula>$C$73&lt;&gt;""</formula>
    </cfRule>
  </conditionalFormatting>
  <conditionalFormatting sqref="D73">
    <cfRule type="expression" dxfId="139" priority="4">
      <formula>$D$73&lt;&gt;""</formula>
    </cfRule>
  </conditionalFormatting>
  <conditionalFormatting sqref="E73">
    <cfRule type="expression" dxfId="138" priority="3">
      <formula>$E$73&lt;&gt;""</formula>
    </cfRule>
  </conditionalFormatting>
  <conditionalFormatting sqref="F2">
    <cfRule type="expression" dxfId="137" priority="2">
      <formula>OR($C$71&lt;&gt;0,$D$71&lt;&gt;0,$E$71&lt;&gt;0)</formula>
    </cfRule>
  </conditionalFormatting>
  <conditionalFormatting sqref="F1">
    <cfRule type="expression" dxfId="13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AB139-E3BA-4A9A-8566-9B3B7D70B2FB}">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Input!$B$38</f>
        <v>Midwestern State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Input!$EU$38</f>
        <v>2206937</v>
      </c>
      <c r="D5" s="247">
        <f>Input!$EV$38</f>
        <v>2203658</v>
      </c>
      <c r="E5" s="247">
        <f>Input!$EW$38</f>
        <v>0</v>
      </c>
      <c r="F5" s="247">
        <f>Input!$EX$38</f>
        <v>3279</v>
      </c>
      <c r="G5" s="247">
        <f>Input!$EY$38</f>
        <v>0</v>
      </c>
      <c r="H5" s="248">
        <f>Input!$EZ$38</f>
        <v>0</v>
      </c>
    </row>
    <row r="6" spans="1:50">
      <c r="A6" s="245" t="s">
        <v>1008</v>
      </c>
      <c r="B6" s="246" t="s">
        <v>1010</v>
      </c>
      <c r="C6" s="247">
        <f>Input!$FA$38</f>
        <v>2206937</v>
      </c>
      <c r="D6" s="247">
        <f>Input!$FB$38</f>
        <v>1845252</v>
      </c>
      <c r="E6" s="247">
        <f>Input!$FC$38</f>
        <v>0</v>
      </c>
      <c r="F6" s="247">
        <f>Input!$FD$38</f>
        <v>361685</v>
      </c>
      <c r="G6" s="247">
        <f>Input!$FE$38</f>
        <v>0</v>
      </c>
      <c r="H6" s="248">
        <f>Input!$FF$38</f>
        <v>0</v>
      </c>
    </row>
    <row r="7" spans="1:50">
      <c r="A7" s="245" t="s">
        <v>1008</v>
      </c>
      <c r="B7" s="246" t="s">
        <v>1011</v>
      </c>
      <c r="C7" s="247">
        <f>Input!$FG$38</f>
        <v>0</v>
      </c>
      <c r="D7" s="247">
        <f>Input!$FH$38</f>
        <v>0</v>
      </c>
      <c r="E7" s="247">
        <f>Input!$FI$38</f>
        <v>0</v>
      </c>
      <c r="F7" s="247">
        <f>Input!$FJ$38</f>
        <v>0</v>
      </c>
      <c r="G7" s="247">
        <f>Input!$FK$38</f>
        <v>0</v>
      </c>
      <c r="H7" s="248">
        <f>Input!$FL$38</f>
        <v>0</v>
      </c>
    </row>
    <row r="8" spans="1:50">
      <c r="A8" s="245" t="s">
        <v>1008</v>
      </c>
      <c r="B8" s="246" t="s">
        <v>1012</v>
      </c>
      <c r="C8" s="247">
        <f>Input!$FM$38</f>
        <v>0</v>
      </c>
      <c r="D8" s="247">
        <f>Input!$FN$38</f>
        <v>0</v>
      </c>
      <c r="E8" s="247">
        <f>Input!$FO$38</f>
        <v>0</v>
      </c>
      <c r="F8" s="247">
        <f>Input!$FP$38</f>
        <v>0</v>
      </c>
      <c r="G8" s="247">
        <f>Input!$FQ$38</f>
        <v>0</v>
      </c>
      <c r="H8" s="248">
        <f>Input!$FR$38</f>
        <v>0</v>
      </c>
    </row>
    <row r="9" spans="1:50">
      <c r="A9" s="245" t="s">
        <v>1008</v>
      </c>
      <c r="B9" s="246" t="s">
        <v>1013</v>
      </c>
      <c r="C9" s="247">
        <f>Input!$FS$38</f>
        <v>0</v>
      </c>
      <c r="D9" s="247">
        <f>Input!$FT$38</f>
        <v>0</v>
      </c>
      <c r="E9" s="247">
        <f>Input!$FU$38</f>
        <v>0</v>
      </c>
      <c r="F9" s="247">
        <f>Input!$FV$38</f>
        <v>0</v>
      </c>
      <c r="G9" s="247">
        <f>Input!$FW$38</f>
        <v>0</v>
      </c>
      <c r="H9" s="248">
        <f>Input!$FX$38</f>
        <v>0</v>
      </c>
    </row>
    <row r="10" spans="1:50">
      <c r="A10" s="245" t="s">
        <v>1008</v>
      </c>
      <c r="B10" s="246" t="s">
        <v>1014</v>
      </c>
      <c r="C10" s="247">
        <f>Input!$FY$38</f>
        <v>215274</v>
      </c>
      <c r="D10" s="247">
        <f>Input!$FZ$38</f>
        <v>206947</v>
      </c>
      <c r="E10" s="247">
        <f>Input!$GA$38</f>
        <v>2508</v>
      </c>
      <c r="F10" s="247">
        <f>Input!$GB$38</f>
        <v>10835</v>
      </c>
      <c r="G10" s="247">
        <f>Input!$GC$38</f>
        <v>0</v>
      </c>
      <c r="H10" s="248">
        <f>Input!$GD$38</f>
        <v>0</v>
      </c>
    </row>
    <row r="11" spans="1:50">
      <c r="A11" s="245" t="s">
        <v>1008</v>
      </c>
      <c r="B11" s="246" t="s">
        <v>1015</v>
      </c>
      <c r="C11" s="247">
        <f>Input!$GE$38</f>
        <v>0</v>
      </c>
      <c r="D11" s="247">
        <f>Input!$GF$38</f>
        <v>0</v>
      </c>
      <c r="E11" s="247">
        <f>Input!$GG$38</f>
        <v>0</v>
      </c>
      <c r="F11" s="247">
        <f>Input!$GH$38</f>
        <v>0</v>
      </c>
      <c r="G11" s="247">
        <f>Input!$GI$38</f>
        <v>0</v>
      </c>
      <c r="H11" s="248">
        <f>Input!$GJ$38</f>
        <v>0</v>
      </c>
    </row>
    <row r="12" spans="1:50" ht="30">
      <c r="A12" s="245" t="s">
        <v>1008</v>
      </c>
      <c r="B12" s="246" t="s">
        <v>1016</v>
      </c>
      <c r="C12" s="247">
        <f>Input!$GK$38</f>
        <v>0</v>
      </c>
      <c r="D12" s="247">
        <f>Input!$GL$38</f>
        <v>0</v>
      </c>
      <c r="E12" s="247">
        <f>Input!$GM$38</f>
        <v>0</v>
      </c>
      <c r="F12" s="247">
        <f>Input!$GN$38</f>
        <v>0</v>
      </c>
      <c r="G12" s="247">
        <f>Input!$GO$38</f>
        <v>0</v>
      </c>
      <c r="H12" s="248">
        <f>Input!$GP$38</f>
        <v>0</v>
      </c>
    </row>
    <row r="13" spans="1:50">
      <c r="A13" s="245" t="s">
        <v>1008</v>
      </c>
      <c r="B13" s="246" t="s">
        <v>1017</v>
      </c>
      <c r="C13" s="247">
        <f>Input!$GQ$38</f>
        <v>0</v>
      </c>
      <c r="D13" s="247">
        <f>Input!$GR$38</f>
        <v>0</v>
      </c>
      <c r="E13" s="247">
        <f>Input!$GS$38</f>
        <v>0</v>
      </c>
      <c r="F13" s="247">
        <f>Input!$GT$38</f>
        <v>0</v>
      </c>
      <c r="G13" s="247">
        <f>Input!$GU$38</f>
        <v>0</v>
      </c>
      <c r="H13" s="248">
        <f>Input!$GV$38</f>
        <v>0</v>
      </c>
    </row>
    <row r="14" spans="1:50">
      <c r="A14" s="245" t="s">
        <v>1008</v>
      </c>
      <c r="B14" s="246" t="s">
        <v>1018</v>
      </c>
      <c r="C14" s="247">
        <f>Input!$GW$38</f>
        <v>0</v>
      </c>
      <c r="D14" s="247">
        <f>Input!$GX$38</f>
        <v>0</v>
      </c>
      <c r="E14" s="247">
        <f>Input!$GY$38</f>
        <v>1135835</v>
      </c>
      <c r="F14" s="247">
        <f>Input!$GZ$38</f>
        <v>1040585</v>
      </c>
      <c r="G14" s="247">
        <f>Input!$HA$38</f>
        <v>95250</v>
      </c>
      <c r="H14" s="248">
        <f>Input!$HB$38</f>
        <v>0</v>
      </c>
    </row>
    <row r="15" spans="1:50">
      <c r="A15" s="245" t="s">
        <v>1008</v>
      </c>
      <c r="B15" s="249">
        <f>Input!$HC$38</f>
        <v>0</v>
      </c>
      <c r="C15" s="247">
        <f>Input!$HD$38</f>
        <v>0</v>
      </c>
      <c r="D15" s="247">
        <f>Input!$HE$38</f>
        <v>0</v>
      </c>
      <c r="E15" s="247">
        <f>Input!$HF$38</f>
        <v>0</v>
      </c>
      <c r="F15" s="247">
        <f>Input!$HG$38</f>
        <v>0</v>
      </c>
      <c r="G15" s="247">
        <f>Input!$HH$38</f>
        <v>0</v>
      </c>
      <c r="H15" s="248">
        <f>Input!$HI$38</f>
        <v>0</v>
      </c>
    </row>
    <row r="16" spans="1:50">
      <c r="A16" s="245" t="s">
        <v>1008</v>
      </c>
      <c r="B16" s="249">
        <f>Input!$HJ$38</f>
        <v>0</v>
      </c>
      <c r="C16" s="247">
        <f>Input!$HK$38</f>
        <v>0</v>
      </c>
      <c r="D16" s="247">
        <f>Input!$HL$38</f>
        <v>0</v>
      </c>
      <c r="E16" s="247">
        <f>Input!$HM$38</f>
        <v>0</v>
      </c>
      <c r="F16" s="247">
        <f>Input!$HN$38</f>
        <v>0</v>
      </c>
      <c r="G16" s="247">
        <f>Input!$HO$38</f>
        <v>0</v>
      </c>
      <c r="H16" s="248">
        <f>Input!$HP$38</f>
        <v>0</v>
      </c>
    </row>
    <row r="17" spans="1:50">
      <c r="A17" s="245" t="s">
        <v>1008</v>
      </c>
      <c r="B17" s="249">
        <f>Input!$HQ$38</f>
        <v>0</v>
      </c>
      <c r="C17" s="247">
        <f>Input!$HR$38</f>
        <v>0</v>
      </c>
      <c r="D17" s="247">
        <f>Input!$HS$38</f>
        <v>0</v>
      </c>
      <c r="E17" s="247">
        <f>Input!$HT$38</f>
        <v>0</v>
      </c>
      <c r="F17" s="247">
        <f>Input!$HU$38</f>
        <v>0</v>
      </c>
      <c r="G17" s="247">
        <f>Input!$HV$38</f>
        <v>0</v>
      </c>
      <c r="H17" s="248">
        <f>Input!$HW$38</f>
        <v>0</v>
      </c>
    </row>
    <row r="18" spans="1:50">
      <c r="A18" s="245" t="s">
        <v>1008</v>
      </c>
      <c r="B18" s="246" t="s">
        <v>1019</v>
      </c>
      <c r="C18" s="247">
        <f>Input!$HX$38</f>
        <v>0</v>
      </c>
      <c r="D18" s="247">
        <f>Input!$HY$38</f>
        <v>0</v>
      </c>
      <c r="E18" s="247">
        <f>Input!$HZ$38</f>
        <v>0</v>
      </c>
      <c r="F18" s="247">
        <f>Input!$IA$38</f>
        <v>0</v>
      </c>
      <c r="G18" s="247">
        <f>Input!$IB$38</f>
        <v>0</v>
      </c>
      <c r="H18" s="248">
        <f>Input!$IC$38</f>
        <v>0</v>
      </c>
    </row>
    <row r="19" spans="1:50" s="254" customFormat="1">
      <c r="A19" s="241" t="s">
        <v>1008</v>
      </c>
      <c r="B19" s="250" t="s">
        <v>1020</v>
      </c>
      <c r="C19" s="251">
        <f>SUM(C5:C18)</f>
        <v>4629148</v>
      </c>
      <c r="D19" s="251">
        <f t="shared" ref="D19:G19" si="0">SUM(D5:D18)</f>
        <v>4255857</v>
      </c>
      <c r="E19" s="251">
        <f t="shared" si="0"/>
        <v>1138343</v>
      </c>
      <c r="F19" s="251">
        <f t="shared" si="0"/>
        <v>1416384</v>
      </c>
      <c r="G19" s="251">
        <f t="shared" si="0"/>
        <v>95250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Input!$ID$38</f>
        <v>0</v>
      </c>
      <c r="D21" s="247">
        <f>Input!$IE$38</f>
        <v>0</v>
      </c>
      <c r="E21" s="247">
        <f>Input!$IF$38</f>
        <v>2206937</v>
      </c>
      <c r="F21" s="247">
        <f>Input!$IG$38</f>
        <v>2206937</v>
      </c>
      <c r="G21" s="247">
        <f>Input!$IH$38</f>
        <v>0</v>
      </c>
      <c r="H21" s="248">
        <f>Input!$II$38</f>
        <v>0</v>
      </c>
    </row>
    <row r="22" spans="1:50">
      <c r="A22" s="245" t="s">
        <v>1021</v>
      </c>
      <c r="B22" s="246" t="s">
        <v>1010</v>
      </c>
      <c r="C22" s="247">
        <f>Input!$IJ$38</f>
        <v>0</v>
      </c>
      <c r="D22" s="247">
        <f>Input!$IK$38</f>
        <v>0</v>
      </c>
      <c r="E22" s="247">
        <f>Input!$IL$38</f>
        <v>5471504</v>
      </c>
      <c r="F22" s="247">
        <f>Input!$IM$38</f>
        <v>4475758</v>
      </c>
      <c r="G22" s="247">
        <f>Input!$IN$38</f>
        <v>995746</v>
      </c>
      <c r="H22" s="248">
        <f>Input!$IO$38</f>
        <v>0</v>
      </c>
    </row>
    <row r="23" spans="1:50">
      <c r="A23" s="245" t="s">
        <v>1021</v>
      </c>
      <c r="B23" s="246" t="s">
        <v>1011</v>
      </c>
      <c r="C23" s="247">
        <f>Input!$IP$38</f>
        <v>0</v>
      </c>
      <c r="D23" s="247">
        <f>Input!$IQ$38</f>
        <v>0</v>
      </c>
      <c r="E23" s="247">
        <f>Input!$IR$38</f>
        <v>0</v>
      </c>
      <c r="F23" s="247">
        <f>Input!$IS$38</f>
        <v>0</v>
      </c>
      <c r="G23" s="247">
        <f>Input!$IT$38</f>
        <v>0</v>
      </c>
      <c r="H23" s="248">
        <f>Input!$IU$38</f>
        <v>0</v>
      </c>
    </row>
    <row r="24" spans="1:50">
      <c r="A24" s="245" t="s">
        <v>1021</v>
      </c>
      <c r="B24" s="246" t="s">
        <v>1012</v>
      </c>
      <c r="C24" s="247">
        <f>Input!$IV$38</f>
        <v>0</v>
      </c>
      <c r="D24" s="247">
        <f>Input!$IW$38</f>
        <v>0</v>
      </c>
      <c r="E24" s="247">
        <f>Input!$IX$38</f>
        <v>0</v>
      </c>
      <c r="F24" s="247">
        <f>Input!$IY$38</f>
        <v>0</v>
      </c>
      <c r="G24" s="247">
        <f>Input!$IZ$38</f>
        <v>0</v>
      </c>
      <c r="H24" s="248">
        <f>Input!$JA$38</f>
        <v>0</v>
      </c>
    </row>
    <row r="25" spans="1:50">
      <c r="A25" s="245" t="s">
        <v>1021</v>
      </c>
      <c r="B25" s="246" t="s">
        <v>1013</v>
      </c>
      <c r="C25" s="247">
        <f>Input!$JB$38</f>
        <v>0</v>
      </c>
      <c r="D25" s="247">
        <f>Input!$JC$38</f>
        <v>0</v>
      </c>
      <c r="E25" s="247">
        <f>Input!$JD$38</f>
        <v>0</v>
      </c>
      <c r="F25" s="247">
        <f>Input!$JE$38</f>
        <v>0</v>
      </c>
      <c r="G25" s="247">
        <f>Input!$JF$38</f>
        <v>0</v>
      </c>
      <c r="H25" s="248">
        <f>Input!$JG$38</f>
        <v>0</v>
      </c>
    </row>
    <row r="26" spans="1:50">
      <c r="A26" s="245" t="s">
        <v>1021</v>
      </c>
      <c r="B26" s="246" t="s">
        <v>1014</v>
      </c>
      <c r="C26" s="247">
        <f>Input!$JH$38</f>
        <v>0</v>
      </c>
      <c r="D26" s="247">
        <f>Input!$JI$38</f>
        <v>0</v>
      </c>
      <c r="E26" s="247">
        <f>Input!$JJ$38</f>
        <v>320830</v>
      </c>
      <c r="F26" s="247">
        <f>Input!$JK$38</f>
        <v>299</v>
      </c>
      <c r="G26" s="247">
        <f>Input!$JL$38</f>
        <v>320531</v>
      </c>
      <c r="H26" s="248">
        <f>Input!$JM$38</f>
        <v>0</v>
      </c>
    </row>
    <row r="27" spans="1:50">
      <c r="A27" s="245" t="s">
        <v>1021</v>
      </c>
      <c r="B27" s="246" t="s">
        <v>1023</v>
      </c>
      <c r="C27" s="247">
        <f>Input!$JN$38</f>
        <v>0</v>
      </c>
      <c r="D27" s="247">
        <f>Input!$JO$38</f>
        <v>0</v>
      </c>
      <c r="E27" s="247">
        <f>Input!$JP$38</f>
        <v>0</v>
      </c>
      <c r="F27" s="247">
        <f>Input!$JQ$38</f>
        <v>0</v>
      </c>
      <c r="G27" s="247">
        <f>Input!$JR$38</f>
        <v>0</v>
      </c>
      <c r="H27" s="248">
        <f>Input!$JS$38</f>
        <v>0</v>
      </c>
    </row>
    <row r="28" spans="1:50" ht="30">
      <c r="A28" s="245" t="s">
        <v>1021</v>
      </c>
      <c r="B28" s="246" t="s">
        <v>1024</v>
      </c>
      <c r="C28" s="247">
        <f>Input!$JT$38</f>
        <v>0</v>
      </c>
      <c r="D28" s="247">
        <f>Input!$JU$38</f>
        <v>0</v>
      </c>
      <c r="E28" s="247">
        <f>Input!$JV$38</f>
        <v>0</v>
      </c>
      <c r="F28" s="247">
        <f>Input!$JW$38</f>
        <v>0</v>
      </c>
      <c r="G28" s="247">
        <f>Input!$JX$38</f>
        <v>0</v>
      </c>
      <c r="H28" s="248">
        <f>Input!$JY$38</f>
        <v>0</v>
      </c>
    </row>
    <row r="29" spans="1:50">
      <c r="A29" s="245" t="s">
        <v>1021</v>
      </c>
      <c r="B29" s="246" t="s">
        <v>1025</v>
      </c>
      <c r="C29" s="247">
        <f>Input!$JZ$38</f>
        <v>0</v>
      </c>
      <c r="D29" s="247">
        <f>Input!$KA$38</f>
        <v>0</v>
      </c>
      <c r="E29" s="247">
        <f>Input!$KB$38</f>
        <v>0</v>
      </c>
      <c r="F29" s="247">
        <f>Input!$KC$38</f>
        <v>0</v>
      </c>
      <c r="G29" s="247">
        <f>Input!$KD$38</f>
        <v>0</v>
      </c>
      <c r="H29" s="248">
        <f>Input!$KE$38</f>
        <v>0</v>
      </c>
    </row>
    <row r="30" spans="1:50">
      <c r="A30" s="245" t="s">
        <v>1021</v>
      </c>
      <c r="B30" s="249">
        <f>Input!$KF$38</f>
        <v>0</v>
      </c>
      <c r="C30" s="247">
        <f>Input!$KG$38</f>
        <v>0</v>
      </c>
      <c r="D30" s="247">
        <f>Input!$KH$38</f>
        <v>0</v>
      </c>
      <c r="E30" s="247">
        <f>Input!$KI$38</f>
        <v>0</v>
      </c>
      <c r="F30" s="247">
        <f>Input!$KJ$38</f>
        <v>0</v>
      </c>
      <c r="G30" s="247">
        <f>Input!$KK$38</f>
        <v>0</v>
      </c>
      <c r="H30" s="248">
        <f>Input!$KL$38</f>
        <v>0</v>
      </c>
    </row>
    <row r="31" spans="1:50">
      <c r="A31" s="245" t="s">
        <v>1021</v>
      </c>
      <c r="B31" s="249">
        <f>Input!$KM$38</f>
        <v>0</v>
      </c>
      <c r="C31" s="247">
        <f>Input!$KN$38</f>
        <v>0</v>
      </c>
      <c r="D31" s="247">
        <f>Input!$KO$38</f>
        <v>0</v>
      </c>
      <c r="E31" s="247">
        <f>Input!$KP$38</f>
        <v>0</v>
      </c>
      <c r="F31" s="247">
        <f>Input!$KQ$38</f>
        <v>0</v>
      </c>
      <c r="G31" s="247">
        <f>Input!$KR$38</f>
        <v>0</v>
      </c>
      <c r="H31" s="248">
        <f>Input!$KS$38</f>
        <v>0</v>
      </c>
    </row>
    <row r="32" spans="1:50">
      <c r="A32" s="245" t="s">
        <v>1021</v>
      </c>
      <c r="B32" s="249">
        <f>Input!$KT$38</f>
        <v>0</v>
      </c>
      <c r="C32" s="247">
        <f>Input!$KU$38</f>
        <v>0</v>
      </c>
      <c r="D32" s="247">
        <f>Input!$KV$38</f>
        <v>0</v>
      </c>
      <c r="E32" s="247">
        <f>Input!$KW$38</f>
        <v>0</v>
      </c>
      <c r="F32" s="247">
        <f>Input!$KX$38</f>
        <v>0</v>
      </c>
      <c r="G32" s="247">
        <f>Input!$KY$38</f>
        <v>0</v>
      </c>
      <c r="H32" s="248">
        <f>Input!$KZ$38</f>
        <v>0</v>
      </c>
    </row>
    <row r="33" spans="1:50">
      <c r="A33" s="245" t="s">
        <v>1021</v>
      </c>
      <c r="B33" s="246" t="s">
        <v>1019</v>
      </c>
      <c r="C33" s="247">
        <f>Input!$LA$38</f>
        <v>0</v>
      </c>
      <c r="D33" s="247">
        <f>Input!$LB$38</f>
        <v>0</v>
      </c>
      <c r="E33" s="247">
        <f>Input!$LC$38</f>
        <v>0</v>
      </c>
      <c r="F33" s="247">
        <f>Input!$LD$38</f>
        <v>0</v>
      </c>
      <c r="G33" s="247">
        <f>Input!$LE$38</f>
        <v>0</v>
      </c>
      <c r="H33" s="248">
        <f>Input!$LF$38</f>
        <v>0</v>
      </c>
    </row>
    <row r="34" spans="1:50" s="257" customFormat="1">
      <c r="A34" s="241" t="s">
        <v>1021</v>
      </c>
      <c r="B34" s="250" t="s">
        <v>1026</v>
      </c>
      <c r="C34" s="251">
        <f>SUM(C21:C33)</f>
        <v>0</v>
      </c>
      <c r="D34" s="251">
        <f t="shared" ref="D34:G34" si="1">SUM(D21:D33)</f>
        <v>0</v>
      </c>
      <c r="E34" s="251">
        <f t="shared" si="1"/>
        <v>7999271</v>
      </c>
      <c r="F34" s="251">
        <f t="shared" si="1"/>
        <v>6682994</v>
      </c>
      <c r="G34" s="251">
        <f t="shared" si="1"/>
        <v>1316277</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Input!$LG$38</f>
        <v>0</v>
      </c>
      <c r="D36" s="247">
        <f>Input!$LH$38</f>
        <v>0</v>
      </c>
      <c r="E36" s="247">
        <f>Input!$LI$38</f>
        <v>6934442</v>
      </c>
      <c r="F36" s="247">
        <f>Input!$LJ$38</f>
        <v>1291500</v>
      </c>
      <c r="G36" s="247">
        <f>Input!$LK$38</f>
        <v>5642942</v>
      </c>
      <c r="H36" s="248">
        <f>Input!$LL$38</f>
        <v>0</v>
      </c>
    </row>
    <row r="37" spans="1:50">
      <c r="A37" s="245" t="s">
        <v>1027</v>
      </c>
      <c r="B37" s="246" t="s">
        <v>1010</v>
      </c>
      <c r="C37" s="247">
        <f>Input!$LM$38</f>
        <v>0</v>
      </c>
      <c r="D37" s="247">
        <f>Input!$LN$38</f>
        <v>0</v>
      </c>
      <c r="E37" s="247">
        <f>Input!$LO$38</f>
        <v>6569277</v>
      </c>
      <c r="F37" s="247">
        <f>Input!$LP$38</f>
        <v>1229077</v>
      </c>
      <c r="G37" s="247">
        <f>Input!$LQ$38</f>
        <v>5340200</v>
      </c>
      <c r="H37" s="248">
        <f>Input!$LR$38</f>
        <v>0</v>
      </c>
    </row>
    <row r="38" spans="1:50">
      <c r="A38" s="245" t="s">
        <v>1027</v>
      </c>
      <c r="B38" s="246" t="s">
        <v>1011</v>
      </c>
      <c r="C38" s="247">
        <f>Input!$LS$38</f>
        <v>0</v>
      </c>
      <c r="D38" s="247">
        <f>Input!$LT$38</f>
        <v>0</v>
      </c>
      <c r="E38" s="247">
        <f>Input!$LU$38</f>
        <v>0</v>
      </c>
      <c r="F38" s="247">
        <f>Input!$LV$38</f>
        <v>0</v>
      </c>
      <c r="G38" s="247">
        <f>Input!$LW$38</f>
        <v>0</v>
      </c>
      <c r="H38" s="248">
        <f>Input!$LX$38</f>
        <v>0</v>
      </c>
    </row>
    <row r="39" spans="1:50">
      <c r="A39" s="245" t="s">
        <v>1027</v>
      </c>
      <c r="B39" s="246" t="s">
        <v>1012</v>
      </c>
      <c r="C39" s="247">
        <f>Input!$LY$38</f>
        <v>0</v>
      </c>
      <c r="D39" s="247">
        <f>Input!$LZ$38</f>
        <v>0</v>
      </c>
      <c r="E39" s="247">
        <f>Input!$MA$38</f>
        <v>0</v>
      </c>
      <c r="F39" s="247">
        <f>Input!$MB$38</f>
        <v>0</v>
      </c>
      <c r="G39" s="247">
        <f>Input!$MC$38</f>
        <v>0</v>
      </c>
      <c r="H39" s="248">
        <f>Input!$MD$38</f>
        <v>0</v>
      </c>
    </row>
    <row r="40" spans="1:50">
      <c r="A40" s="245" t="s">
        <v>1027</v>
      </c>
      <c r="B40" s="246" t="s">
        <v>1013</v>
      </c>
      <c r="C40" s="247">
        <f>Input!$ME$38</f>
        <v>0</v>
      </c>
      <c r="D40" s="247">
        <f>Input!$MF$38</f>
        <v>0</v>
      </c>
      <c r="E40" s="247">
        <f>Input!$MG$38</f>
        <v>0</v>
      </c>
      <c r="F40" s="247">
        <f>Input!$MH$38</f>
        <v>0</v>
      </c>
      <c r="G40" s="247">
        <f>Input!$MI$38</f>
        <v>0</v>
      </c>
      <c r="H40" s="248">
        <f>Input!$MJ$38</f>
        <v>0</v>
      </c>
    </row>
    <row r="41" spans="1:50">
      <c r="A41" s="245" t="s">
        <v>1027</v>
      </c>
      <c r="B41" s="246" t="s">
        <v>1014</v>
      </c>
      <c r="C41" s="247">
        <f>Input!$MK$38</f>
        <v>0</v>
      </c>
      <c r="D41" s="247">
        <f>Input!$ML$38</f>
        <v>0</v>
      </c>
      <c r="E41" s="247">
        <f>Input!$MM$38</f>
        <v>587974</v>
      </c>
      <c r="F41" s="247">
        <f>Input!$MN$38</f>
        <v>0</v>
      </c>
      <c r="G41" s="247">
        <f>Input!$MO$38</f>
        <v>587974</v>
      </c>
      <c r="H41" s="248">
        <f>Input!$MP$38</f>
        <v>0</v>
      </c>
    </row>
    <row r="42" spans="1:50">
      <c r="A42" s="245" t="s">
        <v>1027</v>
      </c>
      <c r="B42" s="246" t="s">
        <v>1023</v>
      </c>
      <c r="C42" s="247">
        <f>Input!$MQ$38</f>
        <v>0</v>
      </c>
      <c r="D42" s="247">
        <f>Input!$MR$38</f>
        <v>0</v>
      </c>
      <c r="E42" s="247">
        <f>Input!$MS$38</f>
        <v>0</v>
      </c>
      <c r="F42" s="247">
        <f>Input!$MT$38</f>
        <v>0</v>
      </c>
      <c r="G42" s="247">
        <f>Input!$MU$38</f>
        <v>0</v>
      </c>
      <c r="H42" s="248">
        <f>Input!$MV$38</f>
        <v>0</v>
      </c>
    </row>
    <row r="43" spans="1:50">
      <c r="A43" s="245" t="s">
        <v>1027</v>
      </c>
      <c r="B43" s="246" t="s">
        <v>1028</v>
      </c>
      <c r="C43" s="247">
        <f>Input!$MW$38</f>
        <v>0</v>
      </c>
      <c r="D43" s="247">
        <f>Input!$MX$38</f>
        <v>0</v>
      </c>
      <c r="E43" s="247">
        <f>Input!$MY$38</f>
        <v>0</v>
      </c>
      <c r="F43" s="247">
        <f>Input!$MZ$38</f>
        <v>0</v>
      </c>
      <c r="G43" s="247">
        <f>Input!$NA$38</f>
        <v>0</v>
      </c>
      <c r="H43" s="248">
        <f>Input!$NB$38</f>
        <v>0</v>
      </c>
    </row>
    <row r="44" spans="1:50">
      <c r="A44" s="245" t="s">
        <v>1027</v>
      </c>
      <c r="B44" s="249">
        <f>Input!$NC$38</f>
        <v>0</v>
      </c>
      <c r="C44" s="247">
        <f>Input!$ND$38</f>
        <v>0</v>
      </c>
      <c r="D44" s="247">
        <f>Input!$NE$38</f>
        <v>0</v>
      </c>
      <c r="E44" s="247">
        <f>Input!$NF$38</f>
        <v>0</v>
      </c>
      <c r="F44" s="247">
        <f>Input!$NG$38</f>
        <v>0</v>
      </c>
      <c r="G44" s="247">
        <f>Input!$NH$38</f>
        <v>0</v>
      </c>
      <c r="H44" s="248">
        <f>Input!$NI$38</f>
        <v>0</v>
      </c>
    </row>
    <row r="45" spans="1:50">
      <c r="A45" s="245" t="s">
        <v>1027</v>
      </c>
      <c r="B45" s="249">
        <f>Input!$NJ$38</f>
        <v>0</v>
      </c>
      <c r="C45" s="247">
        <f>Input!$NK$38</f>
        <v>0</v>
      </c>
      <c r="D45" s="247">
        <f>Input!$NL$38</f>
        <v>0</v>
      </c>
      <c r="E45" s="247">
        <f>Input!$NM$38</f>
        <v>0</v>
      </c>
      <c r="F45" s="247">
        <f>Input!$NN$38</f>
        <v>0</v>
      </c>
      <c r="G45" s="247">
        <f>Input!$NO$38</f>
        <v>0</v>
      </c>
      <c r="H45" s="248">
        <f>Input!$NP$38</f>
        <v>0</v>
      </c>
    </row>
    <row r="46" spans="1:50">
      <c r="A46" s="245" t="s">
        <v>1027</v>
      </c>
      <c r="B46" s="249">
        <f>Input!$NQ$38</f>
        <v>0</v>
      </c>
      <c r="C46" s="247">
        <f>Input!$NR$38</f>
        <v>0</v>
      </c>
      <c r="D46" s="247">
        <f>Input!$NS$38</f>
        <v>0</v>
      </c>
      <c r="E46" s="247">
        <f>Input!$NT$38</f>
        <v>0</v>
      </c>
      <c r="F46" s="247">
        <f>Input!$NU$38</f>
        <v>0</v>
      </c>
      <c r="G46" s="247">
        <f>Input!$NV$38</f>
        <v>0</v>
      </c>
      <c r="H46" s="248">
        <f>Input!$NW$38</f>
        <v>0</v>
      </c>
    </row>
    <row r="47" spans="1:50">
      <c r="A47" s="245" t="s">
        <v>1027</v>
      </c>
      <c r="B47" s="249">
        <f>Input!$NX$38</f>
        <v>0</v>
      </c>
      <c r="C47" s="247">
        <f>Input!$NY$38</f>
        <v>0</v>
      </c>
      <c r="D47" s="247">
        <f>Input!$NZ$38</f>
        <v>0</v>
      </c>
      <c r="E47" s="247">
        <f>Input!$OA$38</f>
        <v>0</v>
      </c>
      <c r="F47" s="247">
        <f>Input!$OB$38</f>
        <v>0</v>
      </c>
      <c r="G47" s="247">
        <f>Input!$OC$38</f>
        <v>0</v>
      </c>
      <c r="H47" s="248">
        <f>Input!$OD$38</f>
        <v>0</v>
      </c>
    </row>
    <row r="48" spans="1:50">
      <c r="A48" s="245" t="s">
        <v>1027</v>
      </c>
      <c r="B48" s="246" t="s">
        <v>1019</v>
      </c>
      <c r="C48" s="247">
        <f>Input!$OE$38</f>
        <v>0</v>
      </c>
      <c r="D48" s="247">
        <f>Input!$OF$38</f>
        <v>0</v>
      </c>
      <c r="E48" s="247">
        <f>Input!$OG$38</f>
        <v>0</v>
      </c>
      <c r="F48" s="247">
        <f>Input!$OH$38</f>
        <v>0</v>
      </c>
      <c r="G48" s="247">
        <f>Input!$OI$38</f>
        <v>0</v>
      </c>
      <c r="H48" s="248">
        <f>Input!$OJ$38</f>
        <v>0</v>
      </c>
    </row>
    <row r="49" spans="1:50" s="257" customFormat="1">
      <c r="A49" s="241" t="s">
        <v>1027</v>
      </c>
      <c r="B49" s="250" t="s">
        <v>1029</v>
      </c>
      <c r="C49" s="251">
        <f>SUM(C36:C48)</f>
        <v>0</v>
      </c>
      <c r="D49" s="251">
        <f t="shared" ref="D49:G49" si="2">SUM(D36:D48)</f>
        <v>0</v>
      </c>
      <c r="E49" s="251">
        <f t="shared" si="2"/>
        <v>14091693</v>
      </c>
      <c r="F49" s="251">
        <f t="shared" si="2"/>
        <v>2520577</v>
      </c>
      <c r="G49" s="251">
        <f t="shared" si="2"/>
        <v>11571116</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Input!$OK$38</f>
        <v>0</v>
      </c>
      <c r="C51" s="247">
        <f>Input!$OL$38</f>
        <v>0</v>
      </c>
      <c r="D51" s="247">
        <f>Input!$OM$38</f>
        <v>0</v>
      </c>
      <c r="E51" s="247">
        <f>Input!$ON$38</f>
        <v>0</v>
      </c>
      <c r="F51" s="247">
        <f>Input!$OO$38</f>
        <v>0</v>
      </c>
      <c r="G51" s="247">
        <f>Input!$OP$38</f>
        <v>0</v>
      </c>
      <c r="H51" s="248">
        <f>Input!$OQ$38</f>
        <v>0</v>
      </c>
    </row>
    <row r="52" spans="1:50">
      <c r="A52" s="245" t="s">
        <v>1030</v>
      </c>
      <c r="B52" s="249">
        <f>Input!$OR$38</f>
        <v>0</v>
      </c>
      <c r="C52" s="247">
        <f>Input!$OS$38</f>
        <v>0</v>
      </c>
      <c r="D52" s="247">
        <f>Input!$OT$38</f>
        <v>0</v>
      </c>
      <c r="E52" s="247">
        <f>Input!$OU$38</f>
        <v>0</v>
      </c>
      <c r="F52" s="247">
        <f>Input!$OV$38</f>
        <v>0</v>
      </c>
      <c r="G52" s="247">
        <f>Input!$OW$38</f>
        <v>0</v>
      </c>
      <c r="H52" s="248">
        <f>Input!$OX$38</f>
        <v>0</v>
      </c>
    </row>
    <row r="53" spans="1:50">
      <c r="A53" s="245" t="s">
        <v>1030</v>
      </c>
      <c r="B53" s="249">
        <f>Input!$OY$38</f>
        <v>0</v>
      </c>
      <c r="C53" s="247">
        <f>Input!$OZ$38</f>
        <v>0</v>
      </c>
      <c r="D53" s="247">
        <f>Input!$PA$38</f>
        <v>0</v>
      </c>
      <c r="E53" s="247">
        <f>Input!$PB$38</f>
        <v>0</v>
      </c>
      <c r="F53" s="247">
        <f>Input!$PC$38</f>
        <v>0</v>
      </c>
      <c r="G53" s="247">
        <f>Input!$PD$38</f>
        <v>0</v>
      </c>
      <c r="H53" s="248">
        <f>Input!$PE$38</f>
        <v>0</v>
      </c>
    </row>
    <row r="54" spans="1:50">
      <c r="A54" s="245" t="s">
        <v>1030</v>
      </c>
      <c r="B54" s="249">
        <f>Input!$PF$38</f>
        <v>0</v>
      </c>
      <c r="C54" s="247">
        <f>Input!$PG$38</f>
        <v>0</v>
      </c>
      <c r="D54" s="247">
        <f>Input!$PH$38</f>
        <v>0</v>
      </c>
      <c r="E54" s="247">
        <f>Input!$PI$38</f>
        <v>0</v>
      </c>
      <c r="F54" s="247">
        <f>Input!$PJ$38</f>
        <v>0</v>
      </c>
      <c r="G54" s="247">
        <f>Input!$PK$38</f>
        <v>0</v>
      </c>
      <c r="H54" s="248">
        <f>Input!$PL$38</f>
        <v>0</v>
      </c>
    </row>
    <row r="55" spans="1:50">
      <c r="A55" s="245" t="s">
        <v>1030</v>
      </c>
      <c r="B55" s="249">
        <f>Input!$PM$38</f>
        <v>0</v>
      </c>
      <c r="C55" s="247">
        <f>Input!$PN$38</f>
        <v>0</v>
      </c>
      <c r="D55" s="247">
        <f>Input!$PO$38</f>
        <v>0</v>
      </c>
      <c r="E55" s="247">
        <f>Input!$PP$38</f>
        <v>0</v>
      </c>
      <c r="F55" s="247">
        <f>Input!$PQ$38</f>
        <v>0</v>
      </c>
      <c r="G55" s="247">
        <f>Input!$PR$38</f>
        <v>0</v>
      </c>
      <c r="H55" s="248">
        <f>Input!$PS$38</f>
        <v>0</v>
      </c>
    </row>
    <row r="56" spans="1:50">
      <c r="A56" s="245" t="s">
        <v>1030</v>
      </c>
      <c r="B56" s="249">
        <f>Input!$PT$38</f>
        <v>0</v>
      </c>
      <c r="C56" s="247">
        <f>Input!$PU$38</f>
        <v>0</v>
      </c>
      <c r="D56" s="247">
        <f>Input!$PV$38</f>
        <v>0</v>
      </c>
      <c r="E56" s="247">
        <f>Input!$PW$38</f>
        <v>0</v>
      </c>
      <c r="F56" s="247">
        <f>Input!$PX$38</f>
        <v>0</v>
      </c>
      <c r="G56" s="247">
        <f>Input!$PY$38</f>
        <v>0</v>
      </c>
      <c r="H56" s="248">
        <f>Input!$PZ$38</f>
        <v>0</v>
      </c>
    </row>
    <row r="57" spans="1:50">
      <c r="A57" s="245" t="s">
        <v>1030</v>
      </c>
      <c r="B57" s="249">
        <f>Input!$QA$38</f>
        <v>0</v>
      </c>
      <c r="C57" s="247">
        <f>Input!$QB$38</f>
        <v>0</v>
      </c>
      <c r="D57" s="247">
        <f>Input!$QC$38</f>
        <v>0</v>
      </c>
      <c r="E57" s="247">
        <f>Input!$QD$38</f>
        <v>0</v>
      </c>
      <c r="F57" s="247">
        <f>Input!$QE$38</f>
        <v>0</v>
      </c>
      <c r="G57" s="247">
        <f>Input!$QF$38</f>
        <v>0</v>
      </c>
      <c r="H57" s="248">
        <f>Input!$QG$38</f>
        <v>0</v>
      </c>
    </row>
    <row r="58" spans="1:50">
      <c r="A58" s="245" t="s">
        <v>1030</v>
      </c>
      <c r="B58" s="249">
        <f>Input!$QH$38</f>
        <v>0</v>
      </c>
      <c r="C58" s="247">
        <f>Input!$QI$38</f>
        <v>0</v>
      </c>
      <c r="D58" s="247">
        <f>Input!$QJ$38</f>
        <v>0</v>
      </c>
      <c r="E58" s="247">
        <f>Input!$QK$38</f>
        <v>0</v>
      </c>
      <c r="F58" s="247">
        <f>Input!$QL$38</f>
        <v>0</v>
      </c>
      <c r="G58" s="247">
        <f>Input!$QM$38</f>
        <v>0</v>
      </c>
      <c r="H58" s="248">
        <f>Input!$QN$38</f>
        <v>0</v>
      </c>
    </row>
    <row r="59" spans="1:50">
      <c r="A59" s="245" t="s">
        <v>1030</v>
      </c>
      <c r="B59" s="249">
        <f>Input!$QO$38</f>
        <v>0</v>
      </c>
      <c r="C59" s="247">
        <f>Input!$QP$38</f>
        <v>0</v>
      </c>
      <c r="D59" s="247">
        <f>Input!$QQ$38</f>
        <v>0</v>
      </c>
      <c r="E59" s="247">
        <f>Input!$QR$38</f>
        <v>0</v>
      </c>
      <c r="F59" s="247">
        <f>Input!$QS$38</f>
        <v>0</v>
      </c>
      <c r="G59" s="247">
        <f>Input!$QT$38</f>
        <v>0</v>
      </c>
      <c r="H59" s="248">
        <f>Input!$QU$38</f>
        <v>0</v>
      </c>
    </row>
    <row r="60" spans="1:50">
      <c r="A60" s="245" t="s">
        <v>1030</v>
      </c>
      <c r="B60" s="249">
        <f>Input!$QV$38</f>
        <v>0</v>
      </c>
      <c r="C60" s="247">
        <f>Input!$QW$38</f>
        <v>0</v>
      </c>
      <c r="D60" s="247">
        <f>Input!$QX$38</f>
        <v>0</v>
      </c>
      <c r="E60" s="247">
        <f>Input!$QY$38</f>
        <v>0</v>
      </c>
      <c r="F60" s="247">
        <f>Input!$QZ$38</f>
        <v>0</v>
      </c>
      <c r="G60" s="247">
        <f>Input!$RA$38</f>
        <v>0</v>
      </c>
      <c r="H60" s="248">
        <f>Input!$RB$38</f>
        <v>0</v>
      </c>
    </row>
    <row r="61" spans="1:50">
      <c r="A61" s="245" t="s">
        <v>1030</v>
      </c>
      <c r="B61" s="249">
        <f>Input!$RC$38</f>
        <v>0</v>
      </c>
      <c r="C61" s="247">
        <f>Input!$RD$38</f>
        <v>0</v>
      </c>
      <c r="D61" s="247">
        <f>Input!$RE$38</f>
        <v>0</v>
      </c>
      <c r="E61" s="247">
        <f>Input!$RF$38</f>
        <v>0</v>
      </c>
      <c r="F61" s="247">
        <f>Input!$RG$38</f>
        <v>0</v>
      </c>
      <c r="G61" s="247">
        <f>Input!$RH$38</f>
        <v>0</v>
      </c>
      <c r="H61" s="248">
        <f>Input!$RI$38</f>
        <v>0</v>
      </c>
    </row>
    <row r="62" spans="1:50">
      <c r="A62" s="245" t="s">
        <v>1030</v>
      </c>
      <c r="B62" s="249">
        <f>Input!$RJ$38</f>
        <v>0</v>
      </c>
      <c r="C62" s="247">
        <f>Input!$RK$38</f>
        <v>0</v>
      </c>
      <c r="D62" s="247">
        <f>Input!$RL$38</f>
        <v>0</v>
      </c>
      <c r="E62" s="247">
        <f>Input!$RM$38</f>
        <v>0</v>
      </c>
      <c r="F62" s="247">
        <f>Input!$RN$38</f>
        <v>0</v>
      </c>
      <c r="G62" s="247">
        <f>Input!$RO$38</f>
        <v>0</v>
      </c>
      <c r="H62" s="248">
        <f>Input!$RP$38</f>
        <v>0</v>
      </c>
    </row>
    <row r="63" spans="1:50">
      <c r="A63" s="245" t="s">
        <v>1030</v>
      </c>
      <c r="B63" s="246" t="s">
        <v>1019</v>
      </c>
      <c r="C63" s="247">
        <f>Input!$RQ$38</f>
        <v>0</v>
      </c>
      <c r="D63" s="247">
        <f>Input!$RR$38</f>
        <v>0</v>
      </c>
      <c r="E63" s="247">
        <f>Input!$RS$38</f>
        <v>0</v>
      </c>
      <c r="F63" s="247">
        <f>Input!$RT$38</f>
        <v>0</v>
      </c>
      <c r="G63" s="247">
        <f>Input!$RU$38</f>
        <v>0</v>
      </c>
      <c r="H63" s="248">
        <f>Input!$RV$38</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Input!$RW$38</f>
        <v>0</v>
      </c>
      <c r="C66" s="247">
        <f>Input!$RX$38</f>
        <v>0</v>
      </c>
      <c r="D66" s="247">
        <f>Input!$RY$38</f>
        <v>0</v>
      </c>
      <c r="E66" s="247">
        <f>Input!$RZ$38</f>
        <v>0</v>
      </c>
      <c r="F66" s="247">
        <f>Input!$SA$38</f>
        <v>0</v>
      </c>
      <c r="G66" s="247">
        <f>Input!$SB$38</f>
        <v>0</v>
      </c>
      <c r="H66" s="248">
        <f>Input!$SC$38</f>
        <v>0</v>
      </c>
    </row>
    <row r="67" spans="1:50">
      <c r="A67" s="245" t="s">
        <v>1032</v>
      </c>
      <c r="B67" s="249">
        <f>Input!$SD$38</f>
        <v>0</v>
      </c>
      <c r="C67" s="247">
        <f>Input!$SE$38</f>
        <v>0</v>
      </c>
      <c r="D67" s="247">
        <f>Input!$SF$38</f>
        <v>0</v>
      </c>
      <c r="E67" s="247">
        <f>Input!$SG$38</f>
        <v>0</v>
      </c>
      <c r="F67" s="247">
        <f>Input!$SH$38</f>
        <v>0</v>
      </c>
      <c r="G67" s="247">
        <f>Input!$SI$38</f>
        <v>0</v>
      </c>
      <c r="H67" s="248">
        <f>Input!$SJ$38</f>
        <v>0</v>
      </c>
    </row>
    <row r="68" spans="1:50">
      <c r="A68" s="245" t="s">
        <v>1032</v>
      </c>
      <c r="B68" s="249">
        <f>Input!$SK$38</f>
        <v>0</v>
      </c>
      <c r="C68" s="247">
        <f>Input!$SL$38</f>
        <v>0</v>
      </c>
      <c r="D68" s="247">
        <f>Input!$SM$38</f>
        <v>0</v>
      </c>
      <c r="E68" s="247">
        <f>Input!$SN$38</f>
        <v>0</v>
      </c>
      <c r="F68" s="247">
        <f>Input!$SO$38</f>
        <v>0</v>
      </c>
      <c r="G68" s="247">
        <f>Input!$SP$38</f>
        <v>0</v>
      </c>
      <c r="H68" s="248">
        <f>Input!$SQ$38</f>
        <v>0</v>
      </c>
    </row>
    <row r="69" spans="1:50">
      <c r="A69" s="245" t="s">
        <v>1032</v>
      </c>
      <c r="B69" s="249">
        <f>Input!$SR$38</f>
        <v>0</v>
      </c>
      <c r="C69" s="247">
        <f>Input!$SS$38</f>
        <v>0</v>
      </c>
      <c r="D69" s="247">
        <f>Input!$ST$38</f>
        <v>0</v>
      </c>
      <c r="E69" s="247">
        <f>Input!$SU$38</f>
        <v>0</v>
      </c>
      <c r="F69" s="247">
        <f>Input!$SV$38</f>
        <v>0</v>
      </c>
      <c r="G69" s="247">
        <f>Input!$SW$38</f>
        <v>0</v>
      </c>
      <c r="H69" s="248">
        <f>Input!$SX$38</f>
        <v>0</v>
      </c>
    </row>
    <row r="70" spans="1:50">
      <c r="A70" s="245" t="s">
        <v>1032</v>
      </c>
      <c r="B70" s="249">
        <f>Input!$SY$38</f>
        <v>0</v>
      </c>
      <c r="C70" s="247">
        <f>Input!$SZ$38</f>
        <v>0</v>
      </c>
      <c r="D70" s="247">
        <f>Input!$TA$38</f>
        <v>0</v>
      </c>
      <c r="E70" s="247">
        <f>Input!$TB$38</f>
        <v>0</v>
      </c>
      <c r="F70" s="247">
        <f>Input!$TC$38</f>
        <v>0</v>
      </c>
      <c r="G70" s="247">
        <f>Input!$TD$38</f>
        <v>0</v>
      </c>
      <c r="H70" s="248">
        <f>Input!$TE$38</f>
        <v>0</v>
      </c>
    </row>
    <row r="71" spans="1:50">
      <c r="A71" s="245" t="s">
        <v>1032</v>
      </c>
      <c r="B71" s="249">
        <f>Input!$TF$38</f>
        <v>0</v>
      </c>
      <c r="C71" s="247">
        <f>Input!$TG$38</f>
        <v>0</v>
      </c>
      <c r="D71" s="247">
        <f>Input!$TH$38</f>
        <v>0</v>
      </c>
      <c r="E71" s="247">
        <f>Input!$TI$38</f>
        <v>0</v>
      </c>
      <c r="F71" s="247">
        <f>Input!$TJ$38</f>
        <v>0</v>
      </c>
      <c r="G71" s="247">
        <f>Input!$TK$38</f>
        <v>0</v>
      </c>
      <c r="H71" s="248">
        <f>Input!$TL$38</f>
        <v>0</v>
      </c>
    </row>
    <row r="72" spans="1:50">
      <c r="A72" s="245" t="s">
        <v>1032</v>
      </c>
      <c r="B72" s="249">
        <f>Input!$TM$38</f>
        <v>0</v>
      </c>
      <c r="C72" s="247">
        <f>Input!$TN$38</f>
        <v>0</v>
      </c>
      <c r="D72" s="247">
        <f>Input!$TO$38</f>
        <v>0</v>
      </c>
      <c r="E72" s="247">
        <f>Input!$TP$38</f>
        <v>0</v>
      </c>
      <c r="F72" s="247">
        <f>Input!$TQ$38</f>
        <v>0</v>
      </c>
      <c r="G72" s="247">
        <f>Input!$TR$38</f>
        <v>0</v>
      </c>
      <c r="H72" s="248">
        <f>Input!$TS$38</f>
        <v>0</v>
      </c>
    </row>
    <row r="73" spans="1:50">
      <c r="A73" s="245" t="s">
        <v>1032</v>
      </c>
      <c r="B73" s="249">
        <f>Input!$TT$38</f>
        <v>0</v>
      </c>
      <c r="C73" s="247">
        <f>Input!$TU$38</f>
        <v>0</v>
      </c>
      <c r="D73" s="247">
        <f>Input!$TV$38</f>
        <v>0</v>
      </c>
      <c r="E73" s="247">
        <f>Input!$TW$38</f>
        <v>0</v>
      </c>
      <c r="F73" s="247">
        <f>Input!$TX$38</f>
        <v>0</v>
      </c>
      <c r="G73" s="247">
        <f>Input!$TY$38</f>
        <v>0</v>
      </c>
      <c r="H73" s="248">
        <f>Input!$TZ$38</f>
        <v>0</v>
      </c>
    </row>
    <row r="74" spans="1:50">
      <c r="A74" s="245" t="s">
        <v>1032</v>
      </c>
      <c r="B74" s="249">
        <f>Input!$UA$38</f>
        <v>0</v>
      </c>
      <c r="C74" s="247">
        <f>Input!$UB$38</f>
        <v>0</v>
      </c>
      <c r="D74" s="247">
        <f>Input!$UC$38</f>
        <v>0</v>
      </c>
      <c r="E74" s="247">
        <f>Input!$UD$38</f>
        <v>0</v>
      </c>
      <c r="F74" s="247">
        <f>Input!$UE$38</f>
        <v>0</v>
      </c>
      <c r="G74" s="247">
        <f>Input!$UF$38</f>
        <v>0</v>
      </c>
      <c r="H74" s="248">
        <f>Input!$UG$38</f>
        <v>0</v>
      </c>
    </row>
    <row r="75" spans="1:50">
      <c r="A75" s="245" t="s">
        <v>1032</v>
      </c>
      <c r="B75" s="249">
        <f>Input!$UH$38</f>
        <v>0</v>
      </c>
      <c r="C75" s="247">
        <f>Input!$UI$38</f>
        <v>0</v>
      </c>
      <c r="D75" s="247">
        <f>Input!$UJ$38</f>
        <v>0</v>
      </c>
      <c r="E75" s="247">
        <f>Input!$UK$38</f>
        <v>0</v>
      </c>
      <c r="F75" s="247">
        <f>Input!$UL$38</f>
        <v>0</v>
      </c>
      <c r="G75" s="247">
        <f>Input!$UM$38</f>
        <v>0</v>
      </c>
      <c r="H75" s="248">
        <f>Input!$UN$38</f>
        <v>0</v>
      </c>
    </row>
    <row r="76" spans="1:50">
      <c r="A76" s="245" t="s">
        <v>1032</v>
      </c>
      <c r="B76" s="249">
        <f>Input!$UO$38</f>
        <v>0</v>
      </c>
      <c r="C76" s="247">
        <f>Input!$UP$38</f>
        <v>0</v>
      </c>
      <c r="D76" s="247">
        <f>Input!$UQ$38</f>
        <v>0</v>
      </c>
      <c r="E76" s="247">
        <f>Input!$UR$38</f>
        <v>0</v>
      </c>
      <c r="F76" s="247">
        <f>Input!$US$38</f>
        <v>0</v>
      </c>
      <c r="G76" s="247">
        <f>Input!$UT$38</f>
        <v>0</v>
      </c>
      <c r="H76" s="248">
        <f>Input!$UU$38</f>
        <v>0</v>
      </c>
    </row>
    <row r="77" spans="1:50">
      <c r="A77" s="245" t="s">
        <v>1032</v>
      </c>
      <c r="B77" s="249">
        <f>Input!$UV$38</f>
        <v>0</v>
      </c>
      <c r="C77" s="247">
        <f>Input!$UW$38</f>
        <v>0</v>
      </c>
      <c r="D77" s="247">
        <f>Input!$UX$38</f>
        <v>0</v>
      </c>
      <c r="E77" s="247">
        <f>Input!$UY$38</f>
        <v>0</v>
      </c>
      <c r="F77" s="247">
        <f>Input!$UZ$38</f>
        <v>0</v>
      </c>
      <c r="G77" s="247">
        <f>Input!$VA$38</f>
        <v>0</v>
      </c>
      <c r="H77" s="248">
        <f>Input!$VB$38</f>
        <v>0</v>
      </c>
    </row>
    <row r="78" spans="1:50">
      <c r="A78" s="245" t="s">
        <v>1032</v>
      </c>
      <c r="B78" s="249">
        <f>Input!$VC$38</f>
        <v>0</v>
      </c>
      <c r="C78" s="247">
        <f>Input!$VD$38</f>
        <v>0</v>
      </c>
      <c r="D78" s="247">
        <f>Input!$VE$38</f>
        <v>0</v>
      </c>
      <c r="E78" s="247">
        <f>Input!$VF$38</f>
        <v>0</v>
      </c>
      <c r="F78" s="247">
        <f>Input!$VG$38</f>
        <v>0</v>
      </c>
      <c r="G78" s="247">
        <f>Input!$VH$38</f>
        <v>0</v>
      </c>
      <c r="H78" s="248">
        <f>Input!$VI$38</f>
        <v>0</v>
      </c>
    </row>
    <row r="79" spans="1:50">
      <c r="A79" s="245" t="s">
        <v>1032</v>
      </c>
      <c r="B79" s="246" t="s">
        <v>1019</v>
      </c>
      <c r="C79" s="247">
        <f>Input!$VJ$38</f>
        <v>0</v>
      </c>
      <c r="D79" s="247">
        <f>Input!$VK$38</f>
        <v>0</v>
      </c>
      <c r="E79" s="247">
        <f>Input!$VL$38</f>
        <v>0</v>
      </c>
      <c r="F79" s="247">
        <f>Input!$VM$38</f>
        <v>0</v>
      </c>
      <c r="G79" s="247">
        <f>Input!$VN$38</f>
        <v>0</v>
      </c>
      <c r="H79" s="248">
        <f>Input!$VO$38</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Input!$VP$38</f>
        <v>0</v>
      </c>
      <c r="C82" s="247">
        <f>Input!$VQ$38</f>
        <v>0</v>
      </c>
      <c r="D82" s="247">
        <f>Input!$VR$38</f>
        <v>0</v>
      </c>
      <c r="E82" s="247">
        <f>Input!$VS$38</f>
        <v>0</v>
      </c>
      <c r="F82" s="247">
        <f>Input!$VT$38</f>
        <v>0</v>
      </c>
      <c r="G82" s="247">
        <f>Input!$VU$38</f>
        <v>0</v>
      </c>
      <c r="H82" s="248">
        <f>Input!$VV$38</f>
        <v>0</v>
      </c>
    </row>
    <row r="83" spans="1:50">
      <c r="A83" s="245" t="s">
        <v>138</v>
      </c>
      <c r="B83" s="249">
        <f>Input!$VW$38</f>
        <v>0</v>
      </c>
      <c r="C83" s="247">
        <f>Input!$VX$38</f>
        <v>0</v>
      </c>
      <c r="D83" s="247">
        <f>Input!$VY$38</f>
        <v>0</v>
      </c>
      <c r="E83" s="247">
        <f>Input!$VZ$38</f>
        <v>0</v>
      </c>
      <c r="F83" s="247">
        <f>Input!$WA$38</f>
        <v>0</v>
      </c>
      <c r="G83" s="247">
        <f>Input!$WB$38</f>
        <v>0</v>
      </c>
      <c r="H83" s="248">
        <f>Input!$WC$38</f>
        <v>0</v>
      </c>
    </row>
    <row r="84" spans="1:50">
      <c r="A84" s="245" t="s">
        <v>138</v>
      </c>
      <c r="B84" s="249">
        <f>Input!$WD$38</f>
        <v>0</v>
      </c>
      <c r="C84" s="247">
        <f>Input!$WE$38</f>
        <v>0</v>
      </c>
      <c r="D84" s="247">
        <f>Input!$WF$38</f>
        <v>0</v>
      </c>
      <c r="E84" s="247">
        <f>Input!$WG$38</f>
        <v>0</v>
      </c>
      <c r="F84" s="247">
        <f>Input!$WH$38</f>
        <v>0</v>
      </c>
      <c r="G84" s="247">
        <f>Input!$WI$38</f>
        <v>0</v>
      </c>
      <c r="H84" s="248">
        <f>Input!$WJ$38</f>
        <v>0</v>
      </c>
    </row>
    <row r="85" spans="1:50">
      <c r="A85" s="245" t="s">
        <v>138</v>
      </c>
      <c r="B85" s="249">
        <f>Input!$WK$38</f>
        <v>0</v>
      </c>
      <c r="C85" s="247">
        <f>Input!$WL$38</f>
        <v>0</v>
      </c>
      <c r="D85" s="247">
        <f>Input!$WM$38</f>
        <v>0</v>
      </c>
      <c r="E85" s="247">
        <f>Input!$WN$38</f>
        <v>0</v>
      </c>
      <c r="F85" s="247">
        <f>Input!$WO$38</f>
        <v>0</v>
      </c>
      <c r="G85" s="247">
        <f>Input!$WP$38</f>
        <v>0</v>
      </c>
      <c r="H85" s="248">
        <f>Input!$WQ$38</f>
        <v>0</v>
      </c>
    </row>
    <row r="86" spans="1:50">
      <c r="A86" s="245" t="s">
        <v>138</v>
      </c>
      <c r="B86" s="249">
        <f>Input!$WR$38</f>
        <v>0</v>
      </c>
      <c r="C86" s="247">
        <f>Input!$WS$38</f>
        <v>0</v>
      </c>
      <c r="D86" s="247">
        <f>Input!$WT$38</f>
        <v>0</v>
      </c>
      <c r="E86" s="247">
        <f>Input!$WU$38</f>
        <v>0</v>
      </c>
      <c r="F86" s="247">
        <f>Input!$WV$38</f>
        <v>0</v>
      </c>
      <c r="G86" s="247">
        <f>Input!$WW$38</f>
        <v>0</v>
      </c>
      <c r="H86" s="248">
        <f>Input!$WX$38</f>
        <v>0</v>
      </c>
    </row>
    <row r="87" spans="1:50">
      <c r="A87" s="245" t="s">
        <v>138</v>
      </c>
      <c r="B87" s="249">
        <f>Input!$WY$38</f>
        <v>0</v>
      </c>
      <c r="C87" s="247">
        <f>Input!$WZ$38</f>
        <v>0</v>
      </c>
      <c r="D87" s="247">
        <f>Input!$XA$38</f>
        <v>0</v>
      </c>
      <c r="E87" s="247">
        <f>Input!$XB$38</f>
        <v>0</v>
      </c>
      <c r="F87" s="247">
        <f>Input!$XC$38</f>
        <v>0</v>
      </c>
      <c r="G87" s="247">
        <f>Input!$XD$38</f>
        <v>0</v>
      </c>
      <c r="H87" s="248">
        <f>Input!$XE$38</f>
        <v>0</v>
      </c>
    </row>
    <row r="88" spans="1:50">
      <c r="A88" s="245" t="s">
        <v>138</v>
      </c>
      <c r="B88" s="249">
        <f>Input!$XF$38</f>
        <v>0</v>
      </c>
      <c r="C88" s="247">
        <f>Input!$XG$38</f>
        <v>0</v>
      </c>
      <c r="D88" s="247">
        <f>Input!$XH$38</f>
        <v>0</v>
      </c>
      <c r="E88" s="247">
        <f>Input!$XI$38</f>
        <v>0</v>
      </c>
      <c r="F88" s="247">
        <f>Input!$XJ$38</f>
        <v>0</v>
      </c>
      <c r="G88" s="247">
        <f>Input!$XK$38</f>
        <v>0</v>
      </c>
      <c r="H88" s="248">
        <f>Input!$XL$38</f>
        <v>0</v>
      </c>
    </row>
    <row r="89" spans="1:50">
      <c r="A89" s="245" t="s">
        <v>138</v>
      </c>
      <c r="B89" s="249">
        <f>Input!$XM$38</f>
        <v>0</v>
      </c>
      <c r="C89" s="247">
        <f>Input!$XN$38</f>
        <v>0</v>
      </c>
      <c r="D89" s="247">
        <f>Input!$XO$38</f>
        <v>0</v>
      </c>
      <c r="E89" s="247">
        <f>Input!$XP$38</f>
        <v>0</v>
      </c>
      <c r="F89" s="247">
        <f>Input!$XQ$38</f>
        <v>0</v>
      </c>
      <c r="G89" s="247">
        <f>Input!$XR$38</f>
        <v>0</v>
      </c>
      <c r="H89" s="248">
        <f>Input!$XS$38</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Input!$XT$38</f>
        <v>0</v>
      </c>
      <c r="D93" s="247">
        <f>Input!$XU$38</f>
        <v>0</v>
      </c>
      <c r="E93" s="247">
        <f>Input!$XV$38</f>
        <v>0</v>
      </c>
      <c r="F93" s="247">
        <f>Input!$XW$38</f>
        <v>0</v>
      </c>
      <c r="G93" s="247">
        <f>Input!$XX$38</f>
        <v>0</v>
      </c>
      <c r="H93" s="248">
        <f>Input!$XY$38</f>
        <v>0</v>
      </c>
    </row>
    <row r="94" spans="1:50" ht="47.25">
      <c r="A94" s="245" t="s">
        <v>1038</v>
      </c>
      <c r="B94" s="210" t="s">
        <v>1039</v>
      </c>
      <c r="C94" s="247">
        <f>Input!$XZ$38</f>
        <v>0</v>
      </c>
      <c r="D94" s="247">
        <f>Input!$YA$38</f>
        <v>0</v>
      </c>
      <c r="E94" s="247">
        <f>Input!$YB$38</f>
        <v>0</v>
      </c>
      <c r="F94" s="247">
        <f>Input!$YC$38</f>
        <v>0</v>
      </c>
      <c r="G94" s="247">
        <f>Input!$YD$38</f>
        <v>0</v>
      </c>
      <c r="H94" s="248">
        <f>Input!$YE$38</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4629148</v>
      </c>
      <c r="D97" s="251">
        <f t="shared" ref="D97:G97" si="7">D95+D90+D80+D64+D49+D34+D19</f>
        <v>4255857</v>
      </c>
      <c r="E97" s="251">
        <f t="shared" si="7"/>
        <v>23229307</v>
      </c>
      <c r="F97" s="251">
        <f t="shared" si="7"/>
        <v>10619955</v>
      </c>
      <c r="G97" s="251">
        <f t="shared" si="7"/>
        <v>12982643</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'MidWST Uses'!C67</f>
        <v>4255857</v>
      </c>
      <c r="E99" s="259"/>
      <c r="F99" s="259">
        <f>'MidWST Uses'!D67</f>
        <v>10619955</v>
      </c>
      <c r="G99" s="259">
        <f>'MidWST Uses'!E67</f>
        <v>12982643</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4629148</v>
      </c>
      <c r="D106" s="175">
        <f>SUM(D5:D18)+SUM(D21:D33)+SUM(D36:D48)+SUM(D51:D63)+SUM(D66:D79)+SUM(D82:D89)+SUM(D93:D94)</f>
        <v>4255857</v>
      </c>
      <c r="E106" s="175">
        <f>SUM(E5:E18)+SUM(E21:E33)+SUM(E36:E48)+SUM(E51:E63)+SUM(E66:E79)+SUM(E82:E89)+SUM(E93:E94)</f>
        <v>23229307</v>
      </c>
      <c r="F106" s="175">
        <f>SUM(F5:F18)+SUM(F21:F33)+SUM(F36:F48)+SUM(F51:F63)+SUM(F66:F79)+SUM(F82:F89)+SUM(F93:F94)</f>
        <v>10619955</v>
      </c>
      <c r="G106" s="175">
        <f>SUM(G5:G18)+SUM(G21:G33)+SUM(G36:G48)+SUM(G51:G63)+SUM(G66:G79)+SUM(G82:G89)+SUM(G93:G94)</f>
        <v>12982643</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55716910</v>
      </c>
    </row>
    <row r="111" spans="1:50">
      <c r="E111" s="312">
        <f>'MidWST Uses'!D80</f>
        <v>27872185</v>
      </c>
    </row>
    <row r="112" spans="1:50">
      <c r="E112" s="313">
        <f>Input!F13</f>
        <v>11163</v>
      </c>
    </row>
    <row r="113" spans="5:5">
      <c r="E113" s="175">
        <f>SUM(E110:E112)</f>
        <v>83600258</v>
      </c>
    </row>
    <row r="114" spans="5:5">
      <c r="E114" s="175">
        <f>Input!G13</f>
        <v>58689384</v>
      </c>
    </row>
    <row r="115" spans="5:5">
      <c r="E115" s="175">
        <f>E114-E113</f>
        <v>-24910874</v>
      </c>
    </row>
    <row r="116" spans="5:5">
      <c r="E116" s="314" t="str">
        <f>IF(E115&lt;&gt;0,"Out of Balance","Balanced")</f>
        <v>Out of Balance</v>
      </c>
    </row>
  </sheetData>
  <mergeCells count="1">
    <mergeCell ref="A97:B97"/>
  </mergeCells>
  <conditionalFormatting sqref="F100">
    <cfRule type="expression" dxfId="135" priority="10">
      <formula>$F$100&lt;&gt;0</formula>
    </cfRule>
  </conditionalFormatting>
  <conditionalFormatting sqref="G100">
    <cfRule type="expression" dxfId="134" priority="9">
      <formula>$G$100&lt;&gt;0</formula>
    </cfRule>
  </conditionalFormatting>
  <conditionalFormatting sqref="F102">
    <cfRule type="expression" dxfId="133" priority="8">
      <formula>$F$102&lt;&gt;""</formula>
    </cfRule>
  </conditionalFormatting>
  <conditionalFormatting sqref="G102">
    <cfRule type="expression" dxfId="132" priority="7">
      <formula>$G$102&lt;&gt;""</formula>
    </cfRule>
  </conditionalFormatting>
  <conditionalFormatting sqref="D100">
    <cfRule type="expression" dxfId="131" priority="6">
      <formula>$D$100&lt;&gt;0</formula>
    </cfRule>
  </conditionalFormatting>
  <conditionalFormatting sqref="D102">
    <cfRule type="expression" dxfId="130" priority="5">
      <formula>$D$102&lt;&gt;""</formula>
    </cfRule>
  </conditionalFormatting>
  <conditionalFormatting sqref="C102">
    <cfRule type="expression" dxfId="129" priority="4">
      <formula>$C$102&lt;&gt;""</formula>
    </cfRule>
  </conditionalFormatting>
  <conditionalFormatting sqref="E102">
    <cfRule type="expression" dxfId="128" priority="3">
      <formula>$E$102&lt;&gt;""</formula>
    </cfRule>
  </conditionalFormatting>
  <conditionalFormatting sqref="H2">
    <cfRule type="expression" dxfId="127" priority="2">
      <formula>OR($C$100&lt;&gt;0,$D$100&lt;&gt;0,$E$100&lt;&gt;0,$F$100&lt;&gt;0,$G$100&lt;&gt;0)</formula>
    </cfRule>
  </conditionalFormatting>
  <conditionalFormatting sqref="H1">
    <cfRule type="expression" dxfId="12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0DB37-377F-451F-A1FA-8AB12ABF5B94}">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Input!$B$7</f>
        <v>The University of Texas at Austin - Academic &amp; Health (A+H)</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Input!$EU$7</f>
        <v>15731161</v>
      </c>
      <c r="D5" s="247">
        <f>Input!$EV$7</f>
        <v>14117339</v>
      </c>
      <c r="E5" s="247">
        <f>Input!$EW$7</f>
        <v>0</v>
      </c>
      <c r="F5" s="247">
        <f>Input!$EX$7</f>
        <v>1613822</v>
      </c>
      <c r="G5" s="247">
        <f>Input!$EY$7</f>
        <v>0</v>
      </c>
      <c r="H5" s="248">
        <f>Input!$EZ$7</f>
        <v>0</v>
      </c>
    </row>
    <row r="6" spans="1:50">
      <c r="A6" s="245" t="s">
        <v>1008</v>
      </c>
      <c r="B6" s="246" t="s">
        <v>1010</v>
      </c>
      <c r="C6" s="247">
        <f>Input!$FA$7</f>
        <v>15731160</v>
      </c>
      <c r="D6" s="247">
        <f>Input!$FB$7</f>
        <v>0</v>
      </c>
      <c r="E6" s="247">
        <f>Input!$FC$7</f>
        <v>0</v>
      </c>
      <c r="F6" s="247">
        <f>Input!$FD$7</f>
        <v>15731160</v>
      </c>
      <c r="G6" s="247">
        <f>Input!$FE$7</f>
        <v>0</v>
      </c>
      <c r="H6" s="248">
        <f>Input!$FF$7</f>
        <v>0</v>
      </c>
    </row>
    <row r="7" spans="1:50">
      <c r="A7" s="245" t="s">
        <v>1008</v>
      </c>
      <c r="B7" s="246" t="s">
        <v>1011</v>
      </c>
      <c r="C7" s="247">
        <f>Input!$FG$7</f>
        <v>0</v>
      </c>
      <c r="D7" s="247">
        <f>Input!$FH$7</f>
        <v>0</v>
      </c>
      <c r="E7" s="247">
        <f>Input!$FI$7</f>
        <v>0</v>
      </c>
      <c r="F7" s="247">
        <f>Input!$FJ$7</f>
        <v>0</v>
      </c>
      <c r="G7" s="247">
        <f>Input!$FK$7</f>
        <v>0</v>
      </c>
      <c r="H7" s="248">
        <f>Input!$FL$7</f>
        <v>0</v>
      </c>
    </row>
    <row r="8" spans="1:50">
      <c r="A8" s="245" t="s">
        <v>1008</v>
      </c>
      <c r="B8" s="246" t="s">
        <v>1012</v>
      </c>
      <c r="C8" s="247">
        <f>Input!$FM$7</f>
        <v>0</v>
      </c>
      <c r="D8" s="247">
        <f>Input!$FN$7</f>
        <v>0</v>
      </c>
      <c r="E8" s="247">
        <f>Input!$FO$7</f>
        <v>0</v>
      </c>
      <c r="F8" s="247">
        <f>Input!$FP$7</f>
        <v>0</v>
      </c>
      <c r="G8" s="247">
        <f>Input!$FQ$7</f>
        <v>0</v>
      </c>
      <c r="H8" s="248">
        <f>Input!$FR$7</f>
        <v>0</v>
      </c>
    </row>
    <row r="9" spans="1:50">
      <c r="A9" s="245" t="s">
        <v>1008</v>
      </c>
      <c r="B9" s="246" t="s">
        <v>1013</v>
      </c>
      <c r="C9" s="247">
        <f>Input!$FS$7</f>
        <v>0</v>
      </c>
      <c r="D9" s="247">
        <f>Input!$FT$7</f>
        <v>0</v>
      </c>
      <c r="E9" s="247">
        <f>Input!$FU$7</f>
        <v>0</v>
      </c>
      <c r="F9" s="247">
        <f>Input!$FV$7</f>
        <v>0</v>
      </c>
      <c r="G9" s="247">
        <f>Input!$FW$7</f>
        <v>0</v>
      </c>
      <c r="H9" s="248">
        <f>Input!$FX$7</f>
        <v>0</v>
      </c>
    </row>
    <row r="10" spans="1:50">
      <c r="A10" s="245" t="s">
        <v>1008</v>
      </c>
      <c r="B10" s="246" t="s">
        <v>1014</v>
      </c>
      <c r="C10" s="247">
        <f>Input!$FY$7</f>
        <v>0</v>
      </c>
      <c r="D10" s="247">
        <f>Input!$FZ$7</f>
        <v>0</v>
      </c>
      <c r="E10" s="247">
        <f>Input!$GA$7</f>
        <v>0</v>
      </c>
      <c r="F10" s="247">
        <f>Input!$GB$7</f>
        <v>0</v>
      </c>
      <c r="G10" s="247">
        <f>Input!$GC$7</f>
        <v>0</v>
      </c>
      <c r="H10" s="248">
        <f>Input!$GD$7</f>
        <v>0</v>
      </c>
    </row>
    <row r="11" spans="1:50">
      <c r="A11" s="245" t="s">
        <v>1008</v>
      </c>
      <c r="B11" s="246" t="s">
        <v>1015</v>
      </c>
      <c r="C11" s="247">
        <f>Input!$GE$7</f>
        <v>0</v>
      </c>
      <c r="D11" s="247">
        <f>Input!$GF$7</f>
        <v>0</v>
      </c>
      <c r="E11" s="247">
        <f>Input!$GG$7</f>
        <v>0</v>
      </c>
      <c r="F11" s="247">
        <f>Input!$GH$7</f>
        <v>0</v>
      </c>
      <c r="G11" s="247">
        <f>Input!$GI$7</f>
        <v>0</v>
      </c>
      <c r="H11" s="248">
        <f>Input!$GJ$7</f>
        <v>0</v>
      </c>
    </row>
    <row r="12" spans="1:50" ht="30">
      <c r="A12" s="245" t="s">
        <v>1008</v>
      </c>
      <c r="B12" s="246" t="s">
        <v>1016</v>
      </c>
      <c r="C12" s="247">
        <f>Input!$GK$7</f>
        <v>0</v>
      </c>
      <c r="D12" s="247">
        <f>Input!$GL$7</f>
        <v>0</v>
      </c>
      <c r="E12" s="247">
        <f>Input!$GM$7</f>
        <v>0</v>
      </c>
      <c r="F12" s="247">
        <f>Input!$GN$7</f>
        <v>0</v>
      </c>
      <c r="G12" s="247">
        <f>Input!$GO$7</f>
        <v>0</v>
      </c>
      <c r="H12" s="248">
        <f>Input!$GP$7</f>
        <v>0</v>
      </c>
    </row>
    <row r="13" spans="1:50">
      <c r="A13" s="245" t="s">
        <v>1008</v>
      </c>
      <c r="B13" s="246" t="s">
        <v>1017</v>
      </c>
      <c r="C13" s="247">
        <f>Input!$GQ$7</f>
        <v>0</v>
      </c>
      <c r="D13" s="247">
        <f>Input!$GR$7</f>
        <v>0</v>
      </c>
      <c r="E13" s="247">
        <f>Input!$GS$7</f>
        <v>0</v>
      </c>
      <c r="F13" s="247">
        <f>Input!$GT$7</f>
        <v>0</v>
      </c>
      <c r="G13" s="247">
        <f>Input!$GU$7</f>
        <v>0</v>
      </c>
      <c r="H13" s="248">
        <f>Input!$GV$7</f>
        <v>0</v>
      </c>
    </row>
    <row r="14" spans="1:50">
      <c r="A14" s="245" t="s">
        <v>1008</v>
      </c>
      <c r="B14" s="246" t="s">
        <v>1018</v>
      </c>
      <c r="C14" s="247">
        <f>Input!$GW$7</f>
        <v>0</v>
      </c>
      <c r="D14" s="247">
        <f>Input!$GX$7</f>
        <v>0</v>
      </c>
      <c r="E14" s="247">
        <f>Input!$GY$7</f>
        <v>3582075</v>
      </c>
      <c r="F14" s="247">
        <f>Input!$GZ$7</f>
        <v>3582075</v>
      </c>
      <c r="G14" s="247">
        <f>Input!$HA$7</f>
        <v>0</v>
      </c>
      <c r="H14" s="248">
        <f>Input!$HB$7</f>
        <v>0</v>
      </c>
    </row>
    <row r="15" spans="1:50">
      <c r="A15" s="245" t="s">
        <v>1008</v>
      </c>
      <c r="B15" s="249">
        <f>Input!$HC$7</f>
        <v>0</v>
      </c>
      <c r="C15" s="247">
        <f>Input!$HD$7</f>
        <v>0</v>
      </c>
      <c r="D15" s="247">
        <f>Input!$HE$7</f>
        <v>0</v>
      </c>
      <c r="E15" s="247">
        <f>Input!$HF$7</f>
        <v>0</v>
      </c>
      <c r="F15" s="247">
        <f>Input!$HG$7</f>
        <v>0</v>
      </c>
      <c r="G15" s="247">
        <f>Input!$HH$7</f>
        <v>0</v>
      </c>
      <c r="H15" s="248">
        <f>Input!$HI$7</f>
        <v>0</v>
      </c>
    </row>
    <row r="16" spans="1:50">
      <c r="A16" s="245" t="s">
        <v>1008</v>
      </c>
      <c r="B16" s="249">
        <f>Input!$HJ$7</f>
        <v>0</v>
      </c>
      <c r="C16" s="247">
        <f>Input!$HK$7</f>
        <v>0</v>
      </c>
      <c r="D16" s="247">
        <f>Input!$HL$7</f>
        <v>0</v>
      </c>
      <c r="E16" s="247">
        <f>Input!$HM$7</f>
        <v>0</v>
      </c>
      <c r="F16" s="247">
        <f>Input!$HN$7</f>
        <v>0</v>
      </c>
      <c r="G16" s="247">
        <f>Input!$HO$7</f>
        <v>0</v>
      </c>
      <c r="H16" s="248">
        <f>Input!$HP$7</f>
        <v>0</v>
      </c>
    </row>
    <row r="17" spans="1:50">
      <c r="A17" s="245" t="s">
        <v>1008</v>
      </c>
      <c r="B17" s="249">
        <f>Input!$HQ$7</f>
        <v>0</v>
      </c>
      <c r="C17" s="247">
        <f>Input!$HR$7</f>
        <v>0</v>
      </c>
      <c r="D17" s="247">
        <f>Input!$HS$7</f>
        <v>0</v>
      </c>
      <c r="E17" s="247">
        <f>Input!$HT$7</f>
        <v>0</v>
      </c>
      <c r="F17" s="247">
        <f>Input!$HU$7</f>
        <v>0</v>
      </c>
      <c r="G17" s="247">
        <f>Input!$HV$7</f>
        <v>0</v>
      </c>
      <c r="H17" s="248">
        <f>Input!$HW$7</f>
        <v>0</v>
      </c>
    </row>
    <row r="18" spans="1:50">
      <c r="A18" s="245" t="s">
        <v>1008</v>
      </c>
      <c r="B18" s="246" t="s">
        <v>1019</v>
      </c>
      <c r="C18" s="247">
        <f>Input!$HX$7</f>
        <v>0</v>
      </c>
      <c r="D18" s="247">
        <f>Input!$HY$7</f>
        <v>0</v>
      </c>
      <c r="E18" s="247">
        <f>Input!$HZ$7</f>
        <v>0</v>
      </c>
      <c r="F18" s="247">
        <f>Input!$IA$7</f>
        <v>0</v>
      </c>
      <c r="G18" s="247">
        <f>Input!$IB$7</f>
        <v>0</v>
      </c>
      <c r="H18" s="248">
        <f>Input!$IC$7</f>
        <v>0</v>
      </c>
    </row>
    <row r="19" spans="1:50" s="254" customFormat="1">
      <c r="A19" s="241" t="s">
        <v>1008</v>
      </c>
      <c r="B19" s="250" t="s">
        <v>1020</v>
      </c>
      <c r="C19" s="251">
        <f>SUM(C5:C18)</f>
        <v>31462321</v>
      </c>
      <c r="D19" s="251">
        <f t="shared" ref="D19:G19" si="0">SUM(D5:D18)</f>
        <v>14117339</v>
      </c>
      <c r="E19" s="251">
        <f t="shared" si="0"/>
        <v>3582075</v>
      </c>
      <c r="F19" s="251">
        <f t="shared" si="0"/>
        <v>20927057</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Input!$ID$7</f>
        <v>0</v>
      </c>
      <c r="D21" s="247">
        <f>Input!$IE$7</f>
        <v>0</v>
      </c>
      <c r="E21" s="247">
        <f>Input!$IF$7</f>
        <v>15731161</v>
      </c>
      <c r="F21" s="247">
        <f>Input!$IG$7</f>
        <v>6762000</v>
      </c>
      <c r="G21" s="247">
        <f>Input!$IH$7</f>
        <v>0</v>
      </c>
      <c r="H21" s="248">
        <f>Input!$II$7</f>
        <v>0</v>
      </c>
    </row>
    <row r="22" spans="1:50" ht="26.25">
      <c r="A22" s="245" t="s">
        <v>1021</v>
      </c>
      <c r="B22" s="246" t="s">
        <v>1010</v>
      </c>
      <c r="C22" s="247">
        <f>Input!$IJ$7</f>
        <v>0</v>
      </c>
      <c r="D22" s="247">
        <f>Input!$IK$7</f>
        <v>0</v>
      </c>
      <c r="E22" s="247">
        <f>Input!$IL$7</f>
        <v>32645797</v>
      </c>
      <c r="F22" s="247">
        <f>Input!$IM$7</f>
        <v>3329888</v>
      </c>
      <c r="G22" s="247">
        <f>Input!$IN$7</f>
        <v>0</v>
      </c>
      <c r="H22" s="248" t="str">
        <f>Input!$IO$7</f>
        <v>Additional amounts have been drawn down in FY2022 Q1, and balance will be drawn down in FY2022 in to maximize alignment with UT Austin Strategic Plan</v>
      </c>
    </row>
    <row r="23" spans="1:50">
      <c r="A23" s="245" t="s">
        <v>1021</v>
      </c>
      <c r="B23" s="246" t="s">
        <v>1011</v>
      </c>
      <c r="C23" s="247">
        <f>Input!$IP$7</f>
        <v>0</v>
      </c>
      <c r="D23" s="247">
        <f>Input!$IQ$7</f>
        <v>0</v>
      </c>
      <c r="E23" s="247">
        <f>Input!$IR$7</f>
        <v>0</v>
      </c>
      <c r="F23" s="247">
        <f>Input!$IS$7</f>
        <v>0</v>
      </c>
      <c r="G23" s="247">
        <f>Input!$IT$7</f>
        <v>0</v>
      </c>
      <c r="H23" s="248">
        <f>Input!$IU$7</f>
        <v>0</v>
      </c>
    </row>
    <row r="24" spans="1:50">
      <c r="A24" s="245" t="s">
        <v>1021</v>
      </c>
      <c r="B24" s="246" t="s">
        <v>1012</v>
      </c>
      <c r="C24" s="247">
        <f>Input!$IV$7</f>
        <v>0</v>
      </c>
      <c r="D24" s="247">
        <f>Input!$IW$7</f>
        <v>0</v>
      </c>
      <c r="E24" s="247">
        <f>Input!$IX$7</f>
        <v>0</v>
      </c>
      <c r="F24" s="247">
        <f>Input!$IY$7</f>
        <v>0</v>
      </c>
      <c r="G24" s="247">
        <f>Input!$IZ$7</f>
        <v>0</v>
      </c>
      <c r="H24" s="248">
        <f>Input!$JA$7</f>
        <v>0</v>
      </c>
    </row>
    <row r="25" spans="1:50">
      <c r="A25" s="245" t="s">
        <v>1021</v>
      </c>
      <c r="B25" s="246" t="s">
        <v>1013</v>
      </c>
      <c r="C25" s="247">
        <f>Input!$JB$7</f>
        <v>0</v>
      </c>
      <c r="D25" s="247">
        <f>Input!$JC$7</f>
        <v>0</v>
      </c>
      <c r="E25" s="247">
        <f>Input!$JD$7</f>
        <v>0</v>
      </c>
      <c r="F25" s="247">
        <f>Input!$JE$7</f>
        <v>0</v>
      </c>
      <c r="G25" s="247">
        <f>Input!$JF$7</f>
        <v>0</v>
      </c>
      <c r="H25" s="248">
        <f>Input!$JG$7</f>
        <v>0</v>
      </c>
    </row>
    <row r="26" spans="1:50">
      <c r="A26" s="245" t="s">
        <v>1021</v>
      </c>
      <c r="B26" s="246" t="s">
        <v>1014</v>
      </c>
      <c r="C26" s="247">
        <f>Input!$JH$7</f>
        <v>0</v>
      </c>
      <c r="D26" s="247">
        <f>Input!$JI$7</f>
        <v>0</v>
      </c>
      <c r="E26" s="247">
        <f>Input!$JJ$7</f>
        <v>0</v>
      </c>
      <c r="F26" s="247">
        <f>Input!$JK$7</f>
        <v>0</v>
      </c>
      <c r="G26" s="247">
        <f>Input!$JL$7</f>
        <v>0</v>
      </c>
      <c r="H26" s="248">
        <f>Input!$JM$7</f>
        <v>0</v>
      </c>
    </row>
    <row r="27" spans="1:50">
      <c r="A27" s="245" t="s">
        <v>1021</v>
      </c>
      <c r="B27" s="246" t="s">
        <v>1023</v>
      </c>
      <c r="C27" s="247">
        <f>Input!$JN$7</f>
        <v>0</v>
      </c>
      <c r="D27" s="247">
        <f>Input!$JO$7</f>
        <v>0</v>
      </c>
      <c r="E27" s="247">
        <f>Input!$JP$7</f>
        <v>0</v>
      </c>
      <c r="F27" s="247">
        <f>Input!$JQ$7</f>
        <v>0</v>
      </c>
      <c r="G27" s="247">
        <f>Input!$JR$7</f>
        <v>0</v>
      </c>
      <c r="H27" s="248">
        <f>Input!$JS$7</f>
        <v>0</v>
      </c>
    </row>
    <row r="28" spans="1:50" ht="30">
      <c r="A28" s="245" t="s">
        <v>1021</v>
      </c>
      <c r="B28" s="246" t="s">
        <v>1024</v>
      </c>
      <c r="C28" s="247">
        <f>Input!$JT$7</f>
        <v>0</v>
      </c>
      <c r="D28" s="247">
        <f>Input!$JU$7</f>
        <v>0</v>
      </c>
      <c r="E28" s="247">
        <f>Input!$JV$7</f>
        <v>0</v>
      </c>
      <c r="F28" s="247">
        <f>Input!$JW$7</f>
        <v>0</v>
      </c>
      <c r="G28" s="247">
        <f>Input!$JX$7</f>
        <v>0</v>
      </c>
      <c r="H28" s="248">
        <f>Input!$JY$7</f>
        <v>0</v>
      </c>
    </row>
    <row r="29" spans="1:50">
      <c r="A29" s="245" t="s">
        <v>1021</v>
      </c>
      <c r="B29" s="246" t="s">
        <v>1025</v>
      </c>
      <c r="C29" s="247">
        <f>Input!$JZ$7</f>
        <v>0</v>
      </c>
      <c r="D29" s="247">
        <f>Input!$KA$7</f>
        <v>0</v>
      </c>
      <c r="E29" s="247">
        <f>Input!$KB$7</f>
        <v>0</v>
      </c>
      <c r="F29" s="247">
        <f>Input!$KC$7</f>
        <v>0</v>
      </c>
      <c r="G29" s="247">
        <f>Input!$KD$7</f>
        <v>0</v>
      </c>
      <c r="H29" s="248">
        <f>Input!$KE$7</f>
        <v>0</v>
      </c>
    </row>
    <row r="30" spans="1:50">
      <c r="A30" s="245" t="s">
        <v>1021</v>
      </c>
      <c r="B30" s="249">
        <f>Input!$KF$7</f>
        <v>0</v>
      </c>
      <c r="C30" s="247">
        <f>Input!$KG$7</f>
        <v>0</v>
      </c>
      <c r="D30" s="247">
        <f>Input!$KH$7</f>
        <v>0</v>
      </c>
      <c r="E30" s="247">
        <f>Input!$KI$7</f>
        <v>0</v>
      </c>
      <c r="F30" s="247">
        <f>Input!$KJ$7</f>
        <v>0</v>
      </c>
      <c r="G30" s="247">
        <f>Input!$KK$7</f>
        <v>0</v>
      </c>
      <c r="H30" s="248">
        <f>Input!$KL$7</f>
        <v>0</v>
      </c>
    </row>
    <row r="31" spans="1:50">
      <c r="A31" s="245" t="s">
        <v>1021</v>
      </c>
      <c r="B31" s="249">
        <f>Input!$KM$7</f>
        <v>0</v>
      </c>
      <c r="C31" s="247">
        <f>Input!$KN$7</f>
        <v>0</v>
      </c>
      <c r="D31" s="247">
        <f>Input!$KO$7</f>
        <v>0</v>
      </c>
      <c r="E31" s="247">
        <f>Input!$KP$7</f>
        <v>0</v>
      </c>
      <c r="F31" s="247">
        <f>Input!$KQ$7</f>
        <v>0</v>
      </c>
      <c r="G31" s="247">
        <f>Input!$KR$7</f>
        <v>0</v>
      </c>
      <c r="H31" s="248">
        <f>Input!$KS$7</f>
        <v>0</v>
      </c>
    </row>
    <row r="32" spans="1:50">
      <c r="A32" s="245" t="s">
        <v>1021</v>
      </c>
      <c r="B32" s="249">
        <f>Input!$KT$7</f>
        <v>0</v>
      </c>
      <c r="C32" s="247">
        <f>Input!$KU$7</f>
        <v>0</v>
      </c>
      <c r="D32" s="247">
        <f>Input!$KV$7</f>
        <v>0</v>
      </c>
      <c r="E32" s="247">
        <f>Input!$KW$7</f>
        <v>0</v>
      </c>
      <c r="F32" s="247">
        <f>Input!$KX$7</f>
        <v>0</v>
      </c>
      <c r="G32" s="247">
        <f>Input!$KY$7</f>
        <v>0</v>
      </c>
      <c r="H32" s="248">
        <f>Input!$KZ$7</f>
        <v>0</v>
      </c>
    </row>
    <row r="33" spans="1:50">
      <c r="A33" s="245" t="s">
        <v>1021</v>
      </c>
      <c r="B33" s="246" t="s">
        <v>1019</v>
      </c>
      <c r="C33" s="247">
        <f>Input!$LA$7</f>
        <v>0</v>
      </c>
      <c r="D33" s="247">
        <f>Input!$LB$7</f>
        <v>0</v>
      </c>
      <c r="E33" s="247">
        <f>Input!$LC$7</f>
        <v>0</v>
      </c>
      <c r="F33" s="247">
        <f>Input!$LD$7</f>
        <v>0</v>
      </c>
      <c r="G33" s="247">
        <f>Input!$LE$7</f>
        <v>0</v>
      </c>
      <c r="H33" s="248">
        <f>Input!$LF$7</f>
        <v>0</v>
      </c>
    </row>
    <row r="34" spans="1:50" s="257" customFormat="1">
      <c r="A34" s="241" t="s">
        <v>1021</v>
      </c>
      <c r="B34" s="250" t="s">
        <v>1026</v>
      </c>
      <c r="C34" s="251">
        <f>SUM(C21:C33)</f>
        <v>0</v>
      </c>
      <c r="D34" s="251">
        <f t="shared" ref="D34:G34" si="1">SUM(D21:D33)</f>
        <v>0</v>
      </c>
      <c r="E34" s="251">
        <f t="shared" si="1"/>
        <v>48376958</v>
      </c>
      <c r="F34" s="251">
        <f t="shared" si="1"/>
        <v>10091888</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Input!$LG$7</f>
        <v>0</v>
      </c>
      <c r="D36" s="247">
        <f>Input!$LH$7</f>
        <v>0</v>
      </c>
      <c r="E36" s="247">
        <f>Input!$LI$7</f>
        <v>43016290</v>
      </c>
      <c r="F36" s="247">
        <f>Input!$LJ$7</f>
        <v>0</v>
      </c>
      <c r="G36" s="247">
        <f>Input!$LK$7</f>
        <v>0</v>
      </c>
      <c r="H36" s="248">
        <f>Input!$LL$7</f>
        <v>0</v>
      </c>
    </row>
    <row r="37" spans="1:50" ht="26.25">
      <c r="A37" s="245" t="s">
        <v>1027</v>
      </c>
      <c r="B37" s="246" t="s">
        <v>1010</v>
      </c>
      <c r="C37" s="247">
        <f>Input!$LM$7</f>
        <v>0</v>
      </c>
      <c r="D37" s="247">
        <f>Input!$LN$7</f>
        <v>0</v>
      </c>
      <c r="E37" s="247">
        <f>Input!$LO$7</f>
        <v>42982971</v>
      </c>
      <c r="F37" s="247">
        <f>Input!$LP$7</f>
        <v>181503</v>
      </c>
      <c r="G37" s="247">
        <f>Input!$LQ$7</f>
        <v>0</v>
      </c>
      <c r="H37" s="248" t="str">
        <f>Input!$LR$7</f>
        <v>Additional amounts have been drawn down in FY2022 Q1, and balance will be drawn down in FY2022 in to maximize alignment with UT Austin Strategic Plan</v>
      </c>
    </row>
    <row r="38" spans="1:50">
      <c r="A38" s="245" t="s">
        <v>1027</v>
      </c>
      <c r="B38" s="246" t="s">
        <v>1011</v>
      </c>
      <c r="C38" s="247">
        <f>Input!$LS$7</f>
        <v>0</v>
      </c>
      <c r="D38" s="247">
        <f>Input!$LT$7</f>
        <v>0</v>
      </c>
      <c r="E38" s="247">
        <f>Input!$LU$7</f>
        <v>0</v>
      </c>
      <c r="F38" s="247">
        <f>Input!$LV$7</f>
        <v>0</v>
      </c>
      <c r="G38" s="247">
        <f>Input!$LW$7</f>
        <v>0</v>
      </c>
      <c r="H38" s="248">
        <f>Input!$LX$7</f>
        <v>0</v>
      </c>
    </row>
    <row r="39" spans="1:50">
      <c r="A39" s="245" t="s">
        <v>1027</v>
      </c>
      <c r="B39" s="246" t="s">
        <v>1012</v>
      </c>
      <c r="C39" s="247">
        <f>Input!$LY$7</f>
        <v>0</v>
      </c>
      <c r="D39" s="247">
        <f>Input!$LZ$7</f>
        <v>0</v>
      </c>
      <c r="E39" s="247">
        <f>Input!$MA$7</f>
        <v>0</v>
      </c>
      <c r="F39" s="247">
        <f>Input!$MB$7</f>
        <v>0</v>
      </c>
      <c r="G39" s="247">
        <f>Input!$MC$7</f>
        <v>0</v>
      </c>
      <c r="H39" s="248">
        <f>Input!$MD$7</f>
        <v>0</v>
      </c>
    </row>
    <row r="40" spans="1:50">
      <c r="A40" s="245" t="s">
        <v>1027</v>
      </c>
      <c r="B40" s="246" t="s">
        <v>1013</v>
      </c>
      <c r="C40" s="247">
        <f>Input!$ME$7</f>
        <v>0</v>
      </c>
      <c r="D40" s="247">
        <f>Input!$MF$7</f>
        <v>0</v>
      </c>
      <c r="E40" s="247">
        <f>Input!$MG$7</f>
        <v>0</v>
      </c>
      <c r="F40" s="247">
        <f>Input!$MH$7</f>
        <v>0</v>
      </c>
      <c r="G40" s="247">
        <f>Input!$MI$7</f>
        <v>0</v>
      </c>
      <c r="H40" s="248">
        <f>Input!$MJ$7</f>
        <v>0</v>
      </c>
    </row>
    <row r="41" spans="1:50">
      <c r="A41" s="245" t="s">
        <v>1027</v>
      </c>
      <c r="B41" s="246" t="s">
        <v>1014</v>
      </c>
      <c r="C41" s="247">
        <f>Input!$MK$7</f>
        <v>0</v>
      </c>
      <c r="D41" s="247">
        <f>Input!$ML$7</f>
        <v>0</v>
      </c>
      <c r="E41" s="247">
        <f>Input!$MM$7</f>
        <v>0</v>
      </c>
      <c r="F41" s="247">
        <f>Input!$MN$7</f>
        <v>0</v>
      </c>
      <c r="G41" s="247">
        <f>Input!$MO$7</f>
        <v>0</v>
      </c>
      <c r="H41" s="248">
        <f>Input!$MP$7</f>
        <v>0</v>
      </c>
    </row>
    <row r="42" spans="1:50">
      <c r="A42" s="245" t="s">
        <v>1027</v>
      </c>
      <c r="B42" s="246" t="s">
        <v>1023</v>
      </c>
      <c r="C42" s="247">
        <f>Input!$MQ$7</f>
        <v>0</v>
      </c>
      <c r="D42" s="247">
        <f>Input!$MR$7</f>
        <v>0</v>
      </c>
      <c r="E42" s="247">
        <f>Input!$MS$7</f>
        <v>0</v>
      </c>
      <c r="F42" s="247">
        <f>Input!$MT$7</f>
        <v>0</v>
      </c>
      <c r="G42" s="247">
        <f>Input!$MU$7</f>
        <v>0</v>
      </c>
      <c r="H42" s="248">
        <f>Input!$MV$7</f>
        <v>0</v>
      </c>
    </row>
    <row r="43" spans="1:50">
      <c r="A43" s="245" t="s">
        <v>1027</v>
      </c>
      <c r="B43" s="246" t="s">
        <v>1028</v>
      </c>
      <c r="C43" s="247">
        <f>Input!$MW$7</f>
        <v>0</v>
      </c>
      <c r="D43" s="247">
        <f>Input!$MX$7</f>
        <v>0</v>
      </c>
      <c r="E43" s="247">
        <f>Input!$MY$7</f>
        <v>0</v>
      </c>
      <c r="F43" s="247">
        <f>Input!$MZ$7</f>
        <v>0</v>
      </c>
      <c r="G43" s="247">
        <f>Input!$NA$7</f>
        <v>0</v>
      </c>
      <c r="H43" s="248">
        <f>Input!$NB$7</f>
        <v>0</v>
      </c>
    </row>
    <row r="44" spans="1:50">
      <c r="A44" s="245" t="s">
        <v>1027</v>
      </c>
      <c r="B44" s="249" t="str">
        <f>Input!$NC$7</f>
        <v>Shuttered Venue Operators Grant</v>
      </c>
      <c r="C44" s="247">
        <f>Input!$ND$7</f>
        <v>0</v>
      </c>
      <c r="D44" s="247">
        <f>Input!$NE$7</f>
        <v>0</v>
      </c>
      <c r="E44" s="247">
        <f>Input!$NF$7</f>
        <v>9732041</v>
      </c>
      <c r="F44" s="247">
        <f>Input!$NG$7</f>
        <v>5417721</v>
      </c>
      <c r="G44" s="247">
        <f>Input!$NH$7</f>
        <v>0</v>
      </c>
      <c r="H44" s="248" t="str">
        <f>Input!$NI$7</f>
        <v xml:space="preserve">Texas Performing Arts - $9,205,546; Blanton Museum of Art - $526,495. </v>
      </c>
    </row>
    <row r="45" spans="1:50">
      <c r="A45" s="245" t="s">
        <v>1027</v>
      </c>
      <c r="B45" s="249">
        <f>Input!$NJ$7</f>
        <v>0</v>
      </c>
      <c r="C45" s="247">
        <f>Input!$NK$7</f>
        <v>0</v>
      </c>
      <c r="D45" s="247">
        <f>Input!$NL$7</f>
        <v>0</v>
      </c>
      <c r="E45" s="247">
        <f>Input!$NM$7</f>
        <v>0</v>
      </c>
      <c r="F45" s="247">
        <f>Input!$NN$7</f>
        <v>0</v>
      </c>
      <c r="G45" s="247">
        <f>Input!$NO$7</f>
        <v>0</v>
      </c>
      <c r="H45" s="248">
        <f>Input!$NP$7</f>
        <v>0</v>
      </c>
    </row>
    <row r="46" spans="1:50">
      <c r="A46" s="245" t="s">
        <v>1027</v>
      </c>
      <c r="B46" s="249">
        <f>Input!$NQ$7</f>
        <v>0</v>
      </c>
      <c r="C46" s="247">
        <f>Input!$NR$7</f>
        <v>0</v>
      </c>
      <c r="D46" s="247">
        <f>Input!$NS$7</f>
        <v>0</v>
      </c>
      <c r="E46" s="247">
        <f>Input!$NT$7</f>
        <v>0</v>
      </c>
      <c r="F46" s="247">
        <f>Input!$NU$7</f>
        <v>0</v>
      </c>
      <c r="G46" s="247">
        <f>Input!$NV$7</f>
        <v>0</v>
      </c>
      <c r="H46" s="248">
        <f>Input!$NW$7</f>
        <v>0</v>
      </c>
    </row>
    <row r="47" spans="1:50">
      <c r="A47" s="245" t="s">
        <v>1027</v>
      </c>
      <c r="B47" s="249">
        <f>Input!$NX$7</f>
        <v>0</v>
      </c>
      <c r="C47" s="247">
        <f>Input!$NY$7</f>
        <v>0</v>
      </c>
      <c r="D47" s="247">
        <f>Input!$NZ$7</f>
        <v>0</v>
      </c>
      <c r="E47" s="247">
        <f>Input!$OA$7</f>
        <v>0</v>
      </c>
      <c r="F47" s="247">
        <f>Input!$OB$7</f>
        <v>0</v>
      </c>
      <c r="G47" s="247">
        <f>Input!$OC$7</f>
        <v>0</v>
      </c>
      <c r="H47" s="248">
        <f>Input!$OD$7</f>
        <v>0</v>
      </c>
    </row>
    <row r="48" spans="1:50">
      <c r="A48" s="245" t="s">
        <v>1027</v>
      </c>
      <c r="B48" s="246" t="s">
        <v>1019</v>
      </c>
      <c r="C48" s="247">
        <f>Input!$OE$7</f>
        <v>0</v>
      </c>
      <c r="D48" s="247">
        <f>Input!$OF$7</f>
        <v>0</v>
      </c>
      <c r="E48" s="247">
        <f>Input!$OG$7</f>
        <v>0</v>
      </c>
      <c r="F48" s="247">
        <f>Input!$OH$7</f>
        <v>0</v>
      </c>
      <c r="G48" s="247">
        <f>Input!$OI$7</f>
        <v>0</v>
      </c>
      <c r="H48" s="248">
        <f>Input!$OJ$7</f>
        <v>0</v>
      </c>
    </row>
    <row r="49" spans="1:50" s="257" customFormat="1">
      <c r="A49" s="241" t="s">
        <v>1027</v>
      </c>
      <c r="B49" s="250" t="s">
        <v>1029</v>
      </c>
      <c r="C49" s="251">
        <f>SUM(C36:C48)</f>
        <v>0</v>
      </c>
      <c r="D49" s="251">
        <f t="shared" ref="D49:G49" si="2">SUM(D36:D48)</f>
        <v>0</v>
      </c>
      <c r="E49" s="251">
        <f t="shared" si="2"/>
        <v>95731302</v>
      </c>
      <c r="F49" s="251">
        <f t="shared" si="2"/>
        <v>5599224</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Input!$OK$7</f>
        <v>0</v>
      </c>
      <c r="C51" s="247">
        <f>Input!$OL$7</f>
        <v>0</v>
      </c>
      <c r="D51" s="247">
        <f>Input!$OM$7</f>
        <v>0</v>
      </c>
      <c r="E51" s="247">
        <f>Input!$ON$7</f>
        <v>0</v>
      </c>
      <c r="F51" s="247">
        <f>Input!$OO$7</f>
        <v>0</v>
      </c>
      <c r="G51" s="247">
        <f>Input!$OP$7</f>
        <v>0</v>
      </c>
      <c r="H51" s="248">
        <f>Input!$OQ$7</f>
        <v>0</v>
      </c>
    </row>
    <row r="52" spans="1:50">
      <c r="A52" s="245" t="s">
        <v>1030</v>
      </c>
      <c r="B52" s="249">
        <f>Input!$OR$7</f>
        <v>0</v>
      </c>
      <c r="C52" s="247">
        <f>Input!$OS$7</f>
        <v>0</v>
      </c>
      <c r="D52" s="247">
        <f>Input!$OT$7</f>
        <v>0</v>
      </c>
      <c r="E52" s="247">
        <f>Input!$OU$7</f>
        <v>0</v>
      </c>
      <c r="F52" s="247">
        <f>Input!$OV$7</f>
        <v>0</v>
      </c>
      <c r="G52" s="247">
        <f>Input!$OW$7</f>
        <v>0</v>
      </c>
      <c r="H52" s="248">
        <f>Input!$OX$7</f>
        <v>0</v>
      </c>
    </row>
    <row r="53" spans="1:50">
      <c r="A53" s="245" t="s">
        <v>1030</v>
      </c>
      <c r="B53" s="249">
        <f>Input!$OY$7</f>
        <v>0</v>
      </c>
      <c r="C53" s="247">
        <f>Input!$OZ$7</f>
        <v>0</v>
      </c>
      <c r="D53" s="247">
        <f>Input!$PA$7</f>
        <v>0</v>
      </c>
      <c r="E53" s="247">
        <f>Input!$PB$7</f>
        <v>0</v>
      </c>
      <c r="F53" s="247">
        <f>Input!$PC$7</f>
        <v>0</v>
      </c>
      <c r="G53" s="247">
        <f>Input!$PD$7</f>
        <v>0</v>
      </c>
      <c r="H53" s="248">
        <f>Input!$PE$7</f>
        <v>0</v>
      </c>
    </row>
    <row r="54" spans="1:50">
      <c r="A54" s="245" t="s">
        <v>1030</v>
      </c>
      <c r="B54" s="249">
        <f>Input!$PF$7</f>
        <v>0</v>
      </c>
      <c r="C54" s="247">
        <f>Input!$PG$7</f>
        <v>0</v>
      </c>
      <c r="D54" s="247">
        <f>Input!$PH$7</f>
        <v>0</v>
      </c>
      <c r="E54" s="247">
        <f>Input!$PI$7</f>
        <v>0</v>
      </c>
      <c r="F54" s="247">
        <f>Input!$PJ$7</f>
        <v>0</v>
      </c>
      <c r="G54" s="247">
        <f>Input!$PK$7</f>
        <v>0</v>
      </c>
      <c r="H54" s="248">
        <f>Input!$PL$7</f>
        <v>0</v>
      </c>
    </row>
    <row r="55" spans="1:50">
      <c r="A55" s="245" t="s">
        <v>1030</v>
      </c>
      <c r="B55" s="249">
        <f>Input!$PM$7</f>
        <v>0</v>
      </c>
      <c r="C55" s="247">
        <f>Input!$PN$7</f>
        <v>0</v>
      </c>
      <c r="D55" s="247">
        <f>Input!$PO$7</f>
        <v>0</v>
      </c>
      <c r="E55" s="247">
        <f>Input!$PP$7</f>
        <v>0</v>
      </c>
      <c r="F55" s="247">
        <f>Input!$PQ$7</f>
        <v>0</v>
      </c>
      <c r="G55" s="247">
        <f>Input!$PR$7</f>
        <v>0</v>
      </c>
      <c r="H55" s="248">
        <f>Input!$PS$7</f>
        <v>0</v>
      </c>
    </row>
    <row r="56" spans="1:50">
      <c r="A56" s="245" t="s">
        <v>1030</v>
      </c>
      <c r="B56" s="249">
        <f>Input!$PT$7</f>
        <v>0</v>
      </c>
      <c r="C56" s="247">
        <f>Input!$PU$7</f>
        <v>0</v>
      </c>
      <c r="D56" s="247">
        <f>Input!$PV$7</f>
        <v>0</v>
      </c>
      <c r="E56" s="247">
        <f>Input!$PW$7</f>
        <v>0</v>
      </c>
      <c r="F56" s="247">
        <f>Input!$PX$7</f>
        <v>0</v>
      </c>
      <c r="G56" s="247">
        <f>Input!$PY$7</f>
        <v>0</v>
      </c>
      <c r="H56" s="248">
        <f>Input!$PZ$7</f>
        <v>0</v>
      </c>
    </row>
    <row r="57" spans="1:50">
      <c r="A57" s="245" t="s">
        <v>1030</v>
      </c>
      <c r="B57" s="249">
        <f>Input!$QA$7</f>
        <v>0</v>
      </c>
      <c r="C57" s="247">
        <f>Input!$QB$7</f>
        <v>0</v>
      </c>
      <c r="D57" s="247">
        <f>Input!$QC$7</f>
        <v>0</v>
      </c>
      <c r="E57" s="247">
        <f>Input!$QD$7</f>
        <v>0</v>
      </c>
      <c r="F57" s="247">
        <f>Input!$QE$7</f>
        <v>0</v>
      </c>
      <c r="G57" s="247">
        <f>Input!$QF$7</f>
        <v>0</v>
      </c>
      <c r="H57" s="248">
        <f>Input!$QG$7</f>
        <v>0</v>
      </c>
    </row>
    <row r="58" spans="1:50">
      <c r="A58" s="245" t="s">
        <v>1030</v>
      </c>
      <c r="B58" s="249">
        <f>Input!$QH$7</f>
        <v>0</v>
      </c>
      <c r="C58" s="247">
        <f>Input!$QI$7</f>
        <v>0</v>
      </c>
      <c r="D58" s="247">
        <f>Input!$QJ$7</f>
        <v>0</v>
      </c>
      <c r="E58" s="247">
        <f>Input!$QK$7</f>
        <v>0</v>
      </c>
      <c r="F58" s="247">
        <f>Input!$QL$7</f>
        <v>0</v>
      </c>
      <c r="G58" s="247">
        <f>Input!$QM$7</f>
        <v>0</v>
      </c>
      <c r="H58" s="248">
        <f>Input!$QN$7</f>
        <v>0</v>
      </c>
    </row>
    <row r="59" spans="1:50">
      <c r="A59" s="245" t="s">
        <v>1030</v>
      </c>
      <c r="B59" s="249">
        <f>Input!$QO$7</f>
        <v>0</v>
      </c>
      <c r="C59" s="247">
        <f>Input!$QP$7</f>
        <v>0</v>
      </c>
      <c r="D59" s="247">
        <f>Input!$QQ$7</f>
        <v>0</v>
      </c>
      <c r="E59" s="247">
        <f>Input!$QR$7</f>
        <v>0</v>
      </c>
      <c r="F59" s="247">
        <f>Input!$QS$7</f>
        <v>0</v>
      </c>
      <c r="G59" s="247">
        <f>Input!$QT$7</f>
        <v>0</v>
      </c>
      <c r="H59" s="248">
        <f>Input!$QU$7</f>
        <v>0</v>
      </c>
    </row>
    <row r="60" spans="1:50">
      <c r="A60" s="245" t="s">
        <v>1030</v>
      </c>
      <c r="B60" s="249">
        <f>Input!$QV$7</f>
        <v>0</v>
      </c>
      <c r="C60" s="247">
        <f>Input!$QW$7</f>
        <v>0</v>
      </c>
      <c r="D60" s="247">
        <f>Input!$QX$7</f>
        <v>0</v>
      </c>
      <c r="E60" s="247">
        <f>Input!$QY$7</f>
        <v>0</v>
      </c>
      <c r="F60" s="247">
        <f>Input!$QZ$7</f>
        <v>0</v>
      </c>
      <c r="G60" s="247">
        <f>Input!$RA$7</f>
        <v>0</v>
      </c>
      <c r="H60" s="248">
        <f>Input!$RB$7</f>
        <v>0</v>
      </c>
    </row>
    <row r="61" spans="1:50">
      <c r="A61" s="245" t="s">
        <v>1030</v>
      </c>
      <c r="B61" s="249">
        <f>Input!$RC$7</f>
        <v>0</v>
      </c>
      <c r="C61" s="247">
        <f>Input!$RD$7</f>
        <v>0</v>
      </c>
      <c r="D61" s="247">
        <f>Input!$RE$7</f>
        <v>0</v>
      </c>
      <c r="E61" s="247">
        <f>Input!$RF$7</f>
        <v>0</v>
      </c>
      <c r="F61" s="247">
        <f>Input!$RG$7</f>
        <v>0</v>
      </c>
      <c r="G61" s="247">
        <f>Input!$RH$7</f>
        <v>0</v>
      </c>
      <c r="H61" s="248">
        <f>Input!$RI$7</f>
        <v>0</v>
      </c>
    </row>
    <row r="62" spans="1:50">
      <c r="A62" s="245" t="s">
        <v>1030</v>
      </c>
      <c r="B62" s="249">
        <f>Input!$RJ$7</f>
        <v>0</v>
      </c>
      <c r="C62" s="247">
        <f>Input!$RK$7</f>
        <v>0</v>
      </c>
      <c r="D62" s="247">
        <f>Input!$RL$7</f>
        <v>0</v>
      </c>
      <c r="E62" s="247">
        <f>Input!$RM$7</f>
        <v>0</v>
      </c>
      <c r="F62" s="247">
        <f>Input!$RN$7</f>
        <v>0</v>
      </c>
      <c r="G62" s="247">
        <f>Input!$RO$7</f>
        <v>0</v>
      </c>
      <c r="H62" s="248">
        <f>Input!$RP$7</f>
        <v>0</v>
      </c>
    </row>
    <row r="63" spans="1:50">
      <c r="A63" s="245" t="s">
        <v>1030</v>
      </c>
      <c r="B63" s="246" t="s">
        <v>1019</v>
      </c>
      <c r="C63" s="247">
        <f>Input!$RQ$7</f>
        <v>0</v>
      </c>
      <c r="D63" s="247">
        <f>Input!$RR$7</f>
        <v>0</v>
      </c>
      <c r="E63" s="247">
        <f>Input!$RS$7</f>
        <v>0</v>
      </c>
      <c r="F63" s="247">
        <f>Input!$RT$7</f>
        <v>0</v>
      </c>
      <c r="G63" s="247">
        <f>Input!$RU$7</f>
        <v>0</v>
      </c>
      <c r="H63" s="248">
        <f>Input!$RV$7</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Input!$RW$7</f>
        <v>0</v>
      </c>
      <c r="C66" s="247">
        <f>Input!$RX$7</f>
        <v>0</v>
      </c>
      <c r="D66" s="247">
        <f>Input!$RY$7</f>
        <v>0</v>
      </c>
      <c r="E66" s="247">
        <f>Input!$RZ$7</f>
        <v>0</v>
      </c>
      <c r="F66" s="247">
        <f>Input!$SA$7</f>
        <v>0</v>
      </c>
      <c r="G66" s="247">
        <f>Input!$SB$7</f>
        <v>0</v>
      </c>
      <c r="H66" s="248">
        <f>Input!$SC$7</f>
        <v>0</v>
      </c>
    </row>
    <row r="67" spans="1:50">
      <c r="A67" s="245" t="s">
        <v>1032</v>
      </c>
      <c r="B67" s="249">
        <f>Input!$SD$7</f>
        <v>0</v>
      </c>
      <c r="C67" s="247">
        <f>Input!$SE$7</f>
        <v>0</v>
      </c>
      <c r="D67" s="247">
        <f>Input!$SF$7</f>
        <v>0</v>
      </c>
      <c r="E67" s="247">
        <f>Input!$SG$7</f>
        <v>0</v>
      </c>
      <c r="F67" s="247">
        <f>Input!$SH$7</f>
        <v>0</v>
      </c>
      <c r="G67" s="247">
        <f>Input!$SI$7</f>
        <v>0</v>
      </c>
      <c r="H67" s="248">
        <f>Input!$SJ$7</f>
        <v>0</v>
      </c>
    </row>
    <row r="68" spans="1:50">
      <c r="A68" s="245" t="s">
        <v>1032</v>
      </c>
      <c r="B68" s="249">
        <f>Input!$SK$7</f>
        <v>0</v>
      </c>
      <c r="C68" s="247">
        <f>Input!$SL$7</f>
        <v>0</v>
      </c>
      <c r="D68" s="247">
        <f>Input!$SM$7</f>
        <v>0</v>
      </c>
      <c r="E68" s="247">
        <f>Input!$SN$7</f>
        <v>0</v>
      </c>
      <c r="F68" s="247">
        <f>Input!$SO$7</f>
        <v>0</v>
      </c>
      <c r="G68" s="247">
        <f>Input!$SP$7</f>
        <v>0</v>
      </c>
      <c r="H68" s="248">
        <f>Input!$SQ$7</f>
        <v>0</v>
      </c>
    </row>
    <row r="69" spans="1:50">
      <c r="A69" s="245" t="s">
        <v>1032</v>
      </c>
      <c r="B69" s="249">
        <f>Input!$SR$7</f>
        <v>0</v>
      </c>
      <c r="C69" s="247">
        <f>Input!$SS$7</f>
        <v>0</v>
      </c>
      <c r="D69" s="247">
        <f>Input!$ST$7</f>
        <v>0</v>
      </c>
      <c r="E69" s="247">
        <f>Input!$SU$7</f>
        <v>0</v>
      </c>
      <c r="F69" s="247">
        <f>Input!$SV$7</f>
        <v>0</v>
      </c>
      <c r="G69" s="247">
        <f>Input!$SW$7</f>
        <v>0</v>
      </c>
      <c r="H69" s="248">
        <f>Input!$SX$7</f>
        <v>0</v>
      </c>
    </row>
    <row r="70" spans="1:50">
      <c r="A70" s="245" t="s">
        <v>1032</v>
      </c>
      <c r="B70" s="249">
        <f>Input!$SY$7</f>
        <v>0</v>
      </c>
      <c r="C70" s="247">
        <f>Input!$SZ$7</f>
        <v>0</v>
      </c>
      <c r="D70" s="247">
        <f>Input!$TA$7</f>
        <v>0</v>
      </c>
      <c r="E70" s="247">
        <f>Input!$TB$7</f>
        <v>0</v>
      </c>
      <c r="F70" s="247">
        <f>Input!$TC$7</f>
        <v>0</v>
      </c>
      <c r="G70" s="247">
        <f>Input!$TD$7</f>
        <v>0</v>
      </c>
      <c r="H70" s="248">
        <f>Input!$TE$7</f>
        <v>0</v>
      </c>
    </row>
    <row r="71" spans="1:50">
      <c r="A71" s="245" t="s">
        <v>1032</v>
      </c>
      <c r="B71" s="249">
        <f>Input!$TF$7</f>
        <v>0</v>
      </c>
      <c r="C71" s="247">
        <f>Input!$TG$7</f>
        <v>0</v>
      </c>
      <c r="D71" s="247">
        <f>Input!$TH$7</f>
        <v>0</v>
      </c>
      <c r="E71" s="247">
        <f>Input!$TI$7</f>
        <v>0</v>
      </c>
      <c r="F71" s="247">
        <f>Input!$TJ$7</f>
        <v>0</v>
      </c>
      <c r="G71" s="247">
        <f>Input!$TK$7</f>
        <v>0</v>
      </c>
      <c r="H71" s="248">
        <f>Input!$TL$7</f>
        <v>0</v>
      </c>
    </row>
    <row r="72" spans="1:50">
      <c r="A72" s="245" t="s">
        <v>1032</v>
      </c>
      <c r="B72" s="249">
        <f>Input!$TM$7</f>
        <v>0</v>
      </c>
      <c r="C72" s="247">
        <f>Input!$TN$7</f>
        <v>0</v>
      </c>
      <c r="D72" s="247">
        <f>Input!$TO$7</f>
        <v>0</v>
      </c>
      <c r="E72" s="247">
        <f>Input!$TP$7</f>
        <v>0</v>
      </c>
      <c r="F72" s="247">
        <f>Input!$TQ$7</f>
        <v>0</v>
      </c>
      <c r="G72" s="247">
        <f>Input!$TR$7</f>
        <v>0</v>
      </c>
      <c r="H72" s="248">
        <f>Input!$TS$7</f>
        <v>0</v>
      </c>
    </row>
    <row r="73" spans="1:50">
      <c r="A73" s="245" t="s">
        <v>1032</v>
      </c>
      <c r="B73" s="249">
        <f>Input!$TT$7</f>
        <v>0</v>
      </c>
      <c r="C73" s="247">
        <f>Input!$TU$7</f>
        <v>0</v>
      </c>
      <c r="D73" s="247">
        <f>Input!$TV$7</f>
        <v>0</v>
      </c>
      <c r="E73" s="247">
        <f>Input!$TW$7</f>
        <v>0</v>
      </c>
      <c r="F73" s="247">
        <f>Input!$TX$7</f>
        <v>0</v>
      </c>
      <c r="G73" s="247">
        <f>Input!$TY$7</f>
        <v>0</v>
      </c>
      <c r="H73" s="248">
        <f>Input!$TZ$7</f>
        <v>0</v>
      </c>
    </row>
    <row r="74" spans="1:50">
      <c r="A74" s="245" t="s">
        <v>1032</v>
      </c>
      <c r="B74" s="249">
        <f>Input!$UA$7</f>
        <v>0</v>
      </c>
      <c r="C74" s="247">
        <f>Input!$UB$7</f>
        <v>0</v>
      </c>
      <c r="D74" s="247">
        <f>Input!$UC$7</f>
        <v>0</v>
      </c>
      <c r="E74" s="247">
        <f>Input!$UD$7</f>
        <v>0</v>
      </c>
      <c r="F74" s="247">
        <f>Input!$UE$7</f>
        <v>0</v>
      </c>
      <c r="G74" s="247">
        <f>Input!$UF$7</f>
        <v>0</v>
      </c>
      <c r="H74" s="248">
        <f>Input!$UG$7</f>
        <v>0</v>
      </c>
    </row>
    <row r="75" spans="1:50">
      <c r="A75" s="245" t="s">
        <v>1032</v>
      </c>
      <c r="B75" s="249">
        <f>Input!$UH$7</f>
        <v>0</v>
      </c>
      <c r="C75" s="247">
        <f>Input!$UI$7</f>
        <v>0</v>
      </c>
      <c r="D75" s="247">
        <f>Input!$UJ$7</f>
        <v>0</v>
      </c>
      <c r="E75" s="247">
        <f>Input!$UK$7</f>
        <v>0</v>
      </c>
      <c r="F75" s="247">
        <f>Input!$UL$7</f>
        <v>0</v>
      </c>
      <c r="G75" s="247">
        <f>Input!$UM$7</f>
        <v>0</v>
      </c>
      <c r="H75" s="248">
        <f>Input!$UN$7</f>
        <v>0</v>
      </c>
    </row>
    <row r="76" spans="1:50">
      <c r="A76" s="245" t="s">
        <v>1032</v>
      </c>
      <c r="B76" s="249">
        <f>Input!$UO$7</f>
        <v>0</v>
      </c>
      <c r="C76" s="247">
        <f>Input!$UP$7</f>
        <v>0</v>
      </c>
      <c r="D76" s="247">
        <f>Input!$UQ$7</f>
        <v>0</v>
      </c>
      <c r="E76" s="247">
        <f>Input!$UR$7</f>
        <v>0</v>
      </c>
      <c r="F76" s="247">
        <f>Input!$US$7</f>
        <v>0</v>
      </c>
      <c r="G76" s="247">
        <f>Input!$UT$7</f>
        <v>0</v>
      </c>
      <c r="H76" s="248">
        <f>Input!$UU$7</f>
        <v>0</v>
      </c>
    </row>
    <row r="77" spans="1:50">
      <c r="A77" s="245" t="s">
        <v>1032</v>
      </c>
      <c r="B77" s="249">
        <f>Input!$UV$7</f>
        <v>0</v>
      </c>
      <c r="C77" s="247">
        <f>Input!$UW$7</f>
        <v>0</v>
      </c>
      <c r="D77" s="247">
        <f>Input!$UX$7</f>
        <v>0</v>
      </c>
      <c r="E77" s="247">
        <f>Input!$UY$7</f>
        <v>0</v>
      </c>
      <c r="F77" s="247">
        <f>Input!$UZ$7</f>
        <v>0</v>
      </c>
      <c r="G77" s="247">
        <f>Input!$VA$7</f>
        <v>0</v>
      </c>
      <c r="H77" s="248">
        <f>Input!$VB$7</f>
        <v>0</v>
      </c>
    </row>
    <row r="78" spans="1:50">
      <c r="A78" s="245" t="s">
        <v>1032</v>
      </c>
      <c r="B78" s="249">
        <f>Input!$VC$7</f>
        <v>0</v>
      </c>
      <c r="C78" s="247">
        <f>Input!$VD$7</f>
        <v>0</v>
      </c>
      <c r="D78" s="247">
        <f>Input!$VE$7</f>
        <v>0</v>
      </c>
      <c r="E78" s="247">
        <f>Input!$VF$7</f>
        <v>0</v>
      </c>
      <c r="F78" s="247">
        <f>Input!$VG$7</f>
        <v>0</v>
      </c>
      <c r="G78" s="247">
        <f>Input!$VH$7</f>
        <v>0</v>
      </c>
      <c r="H78" s="248">
        <f>Input!$VI$7</f>
        <v>0</v>
      </c>
    </row>
    <row r="79" spans="1:50">
      <c r="A79" s="245" t="s">
        <v>1032</v>
      </c>
      <c r="B79" s="246" t="s">
        <v>1019</v>
      </c>
      <c r="C79" s="247">
        <f>Input!$VJ$7</f>
        <v>0</v>
      </c>
      <c r="D79" s="247">
        <f>Input!$VK$7</f>
        <v>0</v>
      </c>
      <c r="E79" s="247">
        <f>Input!$VL$7</f>
        <v>0</v>
      </c>
      <c r="F79" s="247">
        <f>Input!$VM$7</f>
        <v>0</v>
      </c>
      <c r="G79" s="247">
        <f>Input!$VN$7</f>
        <v>0</v>
      </c>
      <c r="H79" s="248">
        <f>Input!$VO$7</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Input!$VP$7</f>
        <v>0</v>
      </c>
      <c r="C82" s="247">
        <f>Input!$VQ$7</f>
        <v>0</v>
      </c>
      <c r="D82" s="247">
        <f>Input!$VR$7</f>
        <v>0</v>
      </c>
      <c r="E82" s="247">
        <f>Input!$VS$7</f>
        <v>0</v>
      </c>
      <c r="F82" s="247">
        <f>Input!$VT$7</f>
        <v>0</v>
      </c>
      <c r="G82" s="247">
        <f>Input!$VU$7</f>
        <v>0</v>
      </c>
      <c r="H82" s="248">
        <f>Input!$VV$7</f>
        <v>0</v>
      </c>
    </row>
    <row r="83" spans="1:50">
      <c r="A83" s="245" t="s">
        <v>138</v>
      </c>
      <c r="B83" s="249">
        <f>Input!$VW$7</f>
        <v>0</v>
      </c>
      <c r="C83" s="247">
        <f>Input!$VX$7</f>
        <v>0</v>
      </c>
      <c r="D83" s="247">
        <f>Input!$VY$7</f>
        <v>0</v>
      </c>
      <c r="E83" s="247">
        <f>Input!$VZ$7</f>
        <v>0</v>
      </c>
      <c r="F83" s="247">
        <f>Input!$WA$7</f>
        <v>0</v>
      </c>
      <c r="G83" s="247">
        <f>Input!$WB$7</f>
        <v>0</v>
      </c>
      <c r="H83" s="248">
        <f>Input!$WC$7</f>
        <v>0</v>
      </c>
    </row>
    <row r="84" spans="1:50">
      <c r="A84" s="245" t="s">
        <v>138</v>
      </c>
      <c r="B84" s="249">
        <f>Input!$WD$7</f>
        <v>0</v>
      </c>
      <c r="C84" s="247">
        <f>Input!$WE$7</f>
        <v>0</v>
      </c>
      <c r="D84" s="247">
        <f>Input!$WF$7</f>
        <v>0</v>
      </c>
      <c r="E84" s="247">
        <f>Input!$WG$7</f>
        <v>0</v>
      </c>
      <c r="F84" s="247">
        <f>Input!$WH$7</f>
        <v>0</v>
      </c>
      <c r="G84" s="247">
        <f>Input!$WI$7</f>
        <v>0</v>
      </c>
      <c r="H84" s="248">
        <f>Input!$WJ$7</f>
        <v>0</v>
      </c>
    </row>
    <row r="85" spans="1:50">
      <c r="A85" s="245" t="s">
        <v>138</v>
      </c>
      <c r="B85" s="249">
        <f>Input!$WK$7</f>
        <v>0</v>
      </c>
      <c r="C85" s="247">
        <f>Input!$WL$7</f>
        <v>0</v>
      </c>
      <c r="D85" s="247">
        <f>Input!$WM$7</f>
        <v>0</v>
      </c>
      <c r="E85" s="247">
        <f>Input!$WN$7</f>
        <v>0</v>
      </c>
      <c r="F85" s="247">
        <f>Input!$WO$7</f>
        <v>0</v>
      </c>
      <c r="G85" s="247">
        <f>Input!$WP$7</f>
        <v>0</v>
      </c>
      <c r="H85" s="248">
        <f>Input!$WQ$7</f>
        <v>0</v>
      </c>
    </row>
    <row r="86" spans="1:50">
      <c r="A86" s="245" t="s">
        <v>138</v>
      </c>
      <c r="B86" s="249">
        <f>Input!$WR$7</f>
        <v>0</v>
      </c>
      <c r="C86" s="247">
        <f>Input!$WS$7</f>
        <v>0</v>
      </c>
      <c r="D86" s="247">
        <f>Input!$WT$7</f>
        <v>0</v>
      </c>
      <c r="E86" s="247">
        <f>Input!$WU$7</f>
        <v>0</v>
      </c>
      <c r="F86" s="247">
        <f>Input!$WV$7</f>
        <v>0</v>
      </c>
      <c r="G86" s="247">
        <f>Input!$WW$7</f>
        <v>0</v>
      </c>
      <c r="H86" s="248">
        <f>Input!$WX$7</f>
        <v>0</v>
      </c>
    </row>
    <row r="87" spans="1:50">
      <c r="A87" s="245" t="s">
        <v>138</v>
      </c>
      <c r="B87" s="249">
        <f>Input!$WY$7</f>
        <v>0</v>
      </c>
      <c r="C87" s="247">
        <f>Input!$WZ$7</f>
        <v>0</v>
      </c>
      <c r="D87" s="247">
        <f>Input!$XA$7</f>
        <v>0</v>
      </c>
      <c r="E87" s="247">
        <f>Input!$XB$7</f>
        <v>0</v>
      </c>
      <c r="F87" s="247">
        <f>Input!$XC$7</f>
        <v>0</v>
      </c>
      <c r="G87" s="247">
        <f>Input!$XD$7</f>
        <v>0</v>
      </c>
      <c r="H87" s="248">
        <f>Input!$XE$7</f>
        <v>0</v>
      </c>
    </row>
    <row r="88" spans="1:50">
      <c r="A88" s="245" t="s">
        <v>138</v>
      </c>
      <c r="B88" s="249">
        <f>Input!$XF$7</f>
        <v>0</v>
      </c>
      <c r="C88" s="247">
        <f>Input!$XG$7</f>
        <v>0</v>
      </c>
      <c r="D88" s="247">
        <f>Input!$XH$7</f>
        <v>0</v>
      </c>
      <c r="E88" s="247">
        <f>Input!$XI$7</f>
        <v>0</v>
      </c>
      <c r="F88" s="247">
        <f>Input!$XJ$7</f>
        <v>0</v>
      </c>
      <c r="G88" s="247">
        <f>Input!$XK$7</f>
        <v>0</v>
      </c>
      <c r="H88" s="248">
        <f>Input!$XL$7</f>
        <v>0</v>
      </c>
    </row>
    <row r="89" spans="1:50">
      <c r="A89" s="245" t="s">
        <v>138</v>
      </c>
      <c r="B89" s="249">
        <f>Input!$XM$7</f>
        <v>0</v>
      </c>
      <c r="C89" s="247">
        <f>Input!$XN$7</f>
        <v>0</v>
      </c>
      <c r="D89" s="247">
        <f>Input!$XO$7</f>
        <v>0</v>
      </c>
      <c r="E89" s="247">
        <f>Input!$XP$7</f>
        <v>0</v>
      </c>
      <c r="F89" s="247">
        <f>Input!$XQ$7</f>
        <v>0</v>
      </c>
      <c r="G89" s="247">
        <f>Input!$XR$7</f>
        <v>0</v>
      </c>
      <c r="H89" s="248">
        <f>Input!$XS$7</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Input!$XT$7</f>
        <v>0</v>
      </c>
      <c r="D93" s="247">
        <f>Input!$XU$7</f>
        <v>0</v>
      </c>
      <c r="E93" s="247">
        <f>Input!$XV$7</f>
        <v>0</v>
      </c>
      <c r="F93" s="247">
        <f>Input!$XW$7</f>
        <v>0</v>
      </c>
      <c r="G93" s="247">
        <f>Input!$XX$7</f>
        <v>0</v>
      </c>
      <c r="H93" s="248">
        <f>Input!$XY$7</f>
        <v>0</v>
      </c>
    </row>
    <row r="94" spans="1:50" ht="47.25">
      <c r="A94" s="245" t="s">
        <v>1038</v>
      </c>
      <c r="B94" s="210" t="s">
        <v>1039</v>
      </c>
      <c r="C94" s="247">
        <f>Input!$XZ$7</f>
        <v>0</v>
      </c>
      <c r="D94" s="247">
        <f>Input!$YA$7</f>
        <v>0</v>
      </c>
      <c r="E94" s="247">
        <f>Input!$YB$7</f>
        <v>247313</v>
      </c>
      <c r="F94" s="247">
        <f>Input!$YC$7</f>
        <v>247313</v>
      </c>
      <c r="G94" s="247">
        <f>Input!$YD$7</f>
        <v>0</v>
      </c>
      <c r="H94" s="248" t="str">
        <f>Input!$YE$7</f>
        <v xml:space="preserve">UT Austin Child Development Center received $247,313 in Child Care Relief Funding from the Texas Workforce Commission. </v>
      </c>
    </row>
    <row r="95" spans="1:50" s="258" customFormat="1" ht="30">
      <c r="A95" s="252" t="s">
        <v>1040</v>
      </c>
      <c r="B95" s="250" t="s">
        <v>1041</v>
      </c>
      <c r="C95" s="251">
        <f>SUM(C93:C94)</f>
        <v>0</v>
      </c>
      <c r="D95" s="251">
        <f t="shared" ref="D95:G95" si="6">SUM(D93:D94)</f>
        <v>0</v>
      </c>
      <c r="E95" s="251">
        <f t="shared" si="6"/>
        <v>247313</v>
      </c>
      <c r="F95" s="251">
        <f t="shared" si="6"/>
        <v>247313</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31462321</v>
      </c>
      <c r="D97" s="251">
        <f t="shared" ref="D97:G97" si="7">D95+D90+D80+D64+D49+D34+D19</f>
        <v>14117339</v>
      </c>
      <c r="E97" s="251">
        <f t="shared" si="7"/>
        <v>147937648</v>
      </c>
      <c r="F97" s="251">
        <f t="shared" si="7"/>
        <v>36865482</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'AUS1 Uses'!C67</f>
        <v>14117339</v>
      </c>
      <c r="E99" s="259"/>
      <c r="F99" s="259">
        <f>'AUS1 Uses'!D67</f>
        <v>36865482</v>
      </c>
      <c r="G99" s="259">
        <f>'AUS1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31462321</v>
      </c>
      <c r="D106" s="175">
        <f>SUM(D5:D18)+SUM(D21:D33)+SUM(D36:D48)+SUM(D51:D63)+SUM(D66:D79)+SUM(D82:D89)+SUM(D93:D94)</f>
        <v>14117339</v>
      </c>
      <c r="E106" s="175">
        <f>SUM(E5:E18)+SUM(E21:E33)+SUM(E36:E48)+SUM(E51:E63)+SUM(E66:E79)+SUM(E82:E89)+SUM(E93:E94)</f>
        <v>147937648</v>
      </c>
      <c r="F106" s="175">
        <f>SUM(F5:F18)+SUM(F21:F33)+SUM(F36:F48)+SUM(F51:F63)+SUM(F66:F79)+SUM(F82:F89)+SUM(F93:F94)</f>
        <v>36865482</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230382790</v>
      </c>
    </row>
    <row r="111" spans="1:50">
      <c r="E111" s="312">
        <f>'AUS1 Uses'!D80</f>
        <v>51019211</v>
      </c>
    </row>
    <row r="112" spans="1:50">
      <c r="E112" s="313">
        <f>Input!F7</f>
        <v>3658</v>
      </c>
    </row>
    <row r="113" spans="5:5">
      <c r="E113" s="175">
        <f>SUM(E110:E112)</f>
        <v>281405659</v>
      </c>
    </row>
    <row r="114" spans="5:5">
      <c r="E114" s="175">
        <f>Input!G7</f>
        <v>281405659</v>
      </c>
    </row>
    <row r="115" spans="5:5">
      <c r="E115" s="175">
        <f>E114-E113</f>
        <v>0</v>
      </c>
    </row>
    <row r="116" spans="5:5">
      <c r="E116" s="314" t="str">
        <f>IF(E115&lt;&gt;0,"Out of Balance","Balanced")</f>
        <v>Balanced</v>
      </c>
    </row>
  </sheetData>
  <mergeCells count="1">
    <mergeCell ref="A97:B97"/>
  </mergeCells>
  <conditionalFormatting sqref="F100">
    <cfRule type="expression" dxfId="693" priority="10">
      <formula>$F$100&lt;&gt;0</formula>
    </cfRule>
  </conditionalFormatting>
  <conditionalFormatting sqref="G100">
    <cfRule type="expression" dxfId="692" priority="9">
      <formula>$G$100&lt;&gt;0</formula>
    </cfRule>
  </conditionalFormatting>
  <conditionalFormatting sqref="F102">
    <cfRule type="expression" dxfId="691" priority="8">
      <formula>$F$102&lt;&gt;""</formula>
    </cfRule>
  </conditionalFormatting>
  <conditionalFormatting sqref="G102">
    <cfRule type="expression" dxfId="690" priority="7">
      <formula>$G$102&lt;&gt;""</formula>
    </cfRule>
  </conditionalFormatting>
  <conditionalFormatting sqref="D100">
    <cfRule type="expression" dxfId="689" priority="6">
      <formula>$D$100&lt;&gt;0</formula>
    </cfRule>
  </conditionalFormatting>
  <conditionalFormatting sqref="D102">
    <cfRule type="expression" dxfId="688" priority="5">
      <formula>$D$102&lt;&gt;""</formula>
    </cfRule>
  </conditionalFormatting>
  <conditionalFormatting sqref="C102">
    <cfRule type="expression" dxfId="687" priority="4">
      <formula>$C$102&lt;&gt;""</formula>
    </cfRule>
  </conditionalFormatting>
  <conditionalFormatting sqref="E102">
    <cfRule type="expression" dxfId="686" priority="3">
      <formula>$E$102&lt;&gt;""</formula>
    </cfRule>
  </conditionalFormatting>
  <conditionalFormatting sqref="H2">
    <cfRule type="expression" dxfId="685" priority="2">
      <formula>OR($C$100&lt;&gt;0,$D$100&lt;&gt;0,$E$100&lt;&gt;0,$F$100&lt;&gt;0,$G$100&lt;&gt;0)</formula>
    </cfRule>
  </conditionalFormatting>
  <conditionalFormatting sqref="H1">
    <cfRule type="expression" dxfId="68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49DD8-A518-4714-A794-D8954B5C4B27}">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Input!$B$39</f>
        <v>Stephen F. Austin State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Input!$N$39</f>
        <v>5262539</v>
      </c>
      <c r="D6" s="188">
        <f>Input!$O$39</f>
        <v>20472731</v>
      </c>
      <c r="E6" s="188">
        <f>Input!$P$39</f>
        <v>0</v>
      </c>
      <c r="F6" s="189">
        <f>Input!$Q$39</f>
        <v>0</v>
      </c>
    </row>
    <row r="7" spans="1:6" ht="15.75">
      <c r="A7" s="190" t="s">
        <v>936</v>
      </c>
      <c r="B7" s="191" t="s">
        <v>938</v>
      </c>
      <c r="C7" s="192">
        <f>Input!$R$39</f>
        <v>4713</v>
      </c>
      <c r="D7" s="192">
        <f>Input!$S$39</f>
        <v>14927</v>
      </c>
      <c r="E7" s="193"/>
      <c r="F7" s="194" t="str">
        <f>Input!$T$39</f>
        <v>Unduplicated</v>
      </c>
    </row>
    <row r="8" spans="1:6" ht="15.75">
      <c r="A8" s="195" t="s">
        <v>940</v>
      </c>
      <c r="B8" s="196" t="s">
        <v>941</v>
      </c>
      <c r="C8" s="187">
        <f>Input!$U$39</f>
        <v>3613657</v>
      </c>
      <c r="D8" s="188">
        <f>Input!$V$39</f>
        <v>5589262</v>
      </c>
      <c r="E8" s="188">
        <f>Input!$W$39</f>
        <v>0</v>
      </c>
      <c r="F8" s="189" t="str">
        <f>Input!$X$39</f>
        <v>Total students proportioned based on FY expenditures</v>
      </c>
    </row>
    <row r="9" spans="1:6" ht="15.75">
      <c r="A9" s="190" t="s">
        <v>940</v>
      </c>
      <c r="B9" s="191" t="s">
        <v>938</v>
      </c>
      <c r="C9" s="192">
        <f>Input!$Y$39</f>
        <v>3952</v>
      </c>
      <c r="D9" s="192">
        <f>Input!$Z$39</f>
        <v>6112</v>
      </c>
      <c r="E9" s="193"/>
      <c r="F9" s="194">
        <f>Input!$AA$39</f>
        <v>0</v>
      </c>
    </row>
    <row r="10" spans="1:6" ht="15.75">
      <c r="A10" s="195" t="s">
        <v>942</v>
      </c>
      <c r="B10" s="196" t="s">
        <v>943</v>
      </c>
      <c r="C10" s="187">
        <f>Input!$AB$39</f>
        <v>0</v>
      </c>
      <c r="D10" s="188">
        <f>Input!$AC$39</f>
        <v>0</v>
      </c>
      <c r="E10" s="188">
        <f>Input!$AD$39</f>
        <v>0</v>
      </c>
      <c r="F10" s="189">
        <f>Input!$AE$39</f>
        <v>0</v>
      </c>
    </row>
    <row r="11" spans="1:6" ht="15.75">
      <c r="A11" s="190" t="s">
        <v>942</v>
      </c>
      <c r="B11" s="191" t="s">
        <v>938</v>
      </c>
      <c r="C11" s="192">
        <f>Input!$AF$39</f>
        <v>0</v>
      </c>
      <c r="D11" s="192">
        <f>Input!$AG$39</f>
        <v>0</v>
      </c>
      <c r="E11" s="193"/>
      <c r="F11" s="194">
        <f>Input!$AH$39</f>
        <v>0</v>
      </c>
    </row>
    <row r="12" spans="1:6" ht="31.5">
      <c r="A12" s="195" t="s">
        <v>944</v>
      </c>
      <c r="B12" s="196" t="s">
        <v>945</v>
      </c>
      <c r="C12" s="187">
        <f>Input!$AI$39</f>
        <v>0</v>
      </c>
      <c r="D12" s="188">
        <f>Input!$AJ$39</f>
        <v>0</v>
      </c>
      <c r="E12" s="188">
        <f>Input!$AK$39</f>
        <v>0</v>
      </c>
      <c r="F12" s="189">
        <f>Input!$AL$39</f>
        <v>0</v>
      </c>
    </row>
    <row r="13" spans="1:6" ht="15.75">
      <c r="A13" s="190" t="s">
        <v>944</v>
      </c>
      <c r="B13" s="191" t="s">
        <v>938</v>
      </c>
      <c r="C13" s="192">
        <f>Input!$AM$39</f>
        <v>0</v>
      </c>
      <c r="D13" s="192">
        <f>Input!$AN$39</f>
        <v>0</v>
      </c>
      <c r="E13" s="193"/>
      <c r="F13" s="194">
        <f>Input!$AO$39</f>
        <v>0</v>
      </c>
    </row>
    <row r="14" spans="1:6" ht="31.5">
      <c r="A14" s="195" t="s">
        <v>946</v>
      </c>
      <c r="B14" s="196" t="s">
        <v>947</v>
      </c>
      <c r="C14" s="187">
        <f>Input!$AP$39</f>
        <v>0</v>
      </c>
      <c r="D14" s="188">
        <f>Input!$AQ$39</f>
        <v>0</v>
      </c>
      <c r="E14" s="188">
        <f>Input!$AR$39</f>
        <v>0</v>
      </c>
      <c r="F14" s="189">
        <f>Input!$AS$39</f>
        <v>0</v>
      </c>
    </row>
    <row r="15" spans="1:6" ht="15.75">
      <c r="A15" s="190" t="s">
        <v>946</v>
      </c>
      <c r="B15" s="191" t="s">
        <v>938</v>
      </c>
      <c r="C15" s="192">
        <f>Input!$AT$39</f>
        <v>0</v>
      </c>
      <c r="D15" s="192">
        <f>Input!$AU$39</f>
        <v>0</v>
      </c>
      <c r="E15" s="193"/>
      <c r="F15" s="194">
        <f>Input!$AV$39</f>
        <v>0</v>
      </c>
    </row>
    <row r="16" spans="1:6" ht="63">
      <c r="A16" s="195" t="s">
        <v>948</v>
      </c>
      <c r="B16" s="196" t="s">
        <v>949</v>
      </c>
      <c r="C16" s="187">
        <f>Input!$AW$39</f>
        <v>0</v>
      </c>
      <c r="D16" s="188">
        <f>Input!$AX$39</f>
        <v>0</v>
      </c>
      <c r="E16" s="188">
        <f>Input!$AY$39</f>
        <v>0</v>
      </c>
      <c r="F16" s="189">
        <f>Input!$AZ$39</f>
        <v>0</v>
      </c>
    </row>
    <row r="17" spans="1:6" ht="15.75">
      <c r="A17" s="190" t="s">
        <v>948</v>
      </c>
      <c r="B17" s="191" t="s">
        <v>938</v>
      </c>
      <c r="C17" s="192">
        <f>Input!$BA$39</f>
        <v>0</v>
      </c>
      <c r="D17" s="192">
        <f>Input!$BB$39</f>
        <v>0</v>
      </c>
      <c r="E17" s="193"/>
      <c r="F17" s="194">
        <f>Input!$BC$39</f>
        <v>0</v>
      </c>
    </row>
    <row r="18" spans="1:6" ht="15.75">
      <c r="A18" s="195" t="s">
        <v>950</v>
      </c>
      <c r="B18" s="196" t="s">
        <v>951</v>
      </c>
      <c r="C18" s="187">
        <f>Input!$BD$39</f>
        <v>0</v>
      </c>
      <c r="D18" s="188">
        <f>Input!$BE$39</f>
        <v>0</v>
      </c>
      <c r="E18" s="188">
        <f>Input!$BF$39</f>
        <v>0</v>
      </c>
      <c r="F18" s="189">
        <f>Input!$BG$39</f>
        <v>0</v>
      </c>
    </row>
    <row r="19" spans="1:6" ht="15.75">
      <c r="A19" s="190" t="s">
        <v>950</v>
      </c>
      <c r="B19" s="191" t="s">
        <v>938</v>
      </c>
      <c r="C19" s="192">
        <f>Input!$BH$39</f>
        <v>0</v>
      </c>
      <c r="D19" s="192">
        <f>Input!$BI$39</f>
        <v>0</v>
      </c>
      <c r="E19" s="193"/>
      <c r="F19" s="194">
        <f>Input!$BJ$39</f>
        <v>0</v>
      </c>
    </row>
    <row r="20" spans="1:6" ht="15.75">
      <c r="A20" s="195"/>
      <c r="B20" s="197" t="s">
        <v>952</v>
      </c>
      <c r="C20" s="198">
        <f t="shared" ref="C20:E21" si="0">C18+C16+C14+C12+C10+C8+C6</f>
        <v>8876196</v>
      </c>
      <c r="D20" s="198">
        <f t="shared" si="0"/>
        <v>26061993</v>
      </c>
      <c r="E20" s="198">
        <f t="shared" si="0"/>
        <v>0</v>
      </c>
      <c r="F20" s="199"/>
    </row>
    <row r="21" spans="1:6" ht="15.75">
      <c r="A21" s="195"/>
      <c r="B21" s="200" t="s">
        <v>953</v>
      </c>
      <c r="C21" s="201">
        <f t="shared" si="0"/>
        <v>8665</v>
      </c>
      <c r="D21" s="201">
        <f t="shared" si="0"/>
        <v>21039</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Input!$BK$39</f>
        <v>0</v>
      </c>
      <c r="D24" s="188">
        <f>Input!$BL$39</f>
        <v>0</v>
      </c>
      <c r="E24" s="188">
        <f>Input!$BM$39</f>
        <v>0</v>
      </c>
      <c r="F24" s="189">
        <f>Input!$BN$39</f>
        <v>0</v>
      </c>
    </row>
    <row r="25" spans="1:6" ht="31.5">
      <c r="A25" s="195" t="s">
        <v>957</v>
      </c>
      <c r="B25" s="196" t="s">
        <v>958</v>
      </c>
      <c r="C25" s="187">
        <f>Input!$BO$39</f>
        <v>0</v>
      </c>
      <c r="D25" s="188">
        <f>Input!$BP$39</f>
        <v>0</v>
      </c>
      <c r="E25" s="188">
        <f>Input!$BQ$39</f>
        <v>0</v>
      </c>
      <c r="F25" s="189">
        <f>Input!$BR$39</f>
        <v>0</v>
      </c>
    </row>
    <row r="26" spans="1:6" ht="47.25">
      <c r="A26" s="195" t="s">
        <v>959</v>
      </c>
      <c r="B26" s="208" t="s">
        <v>960</v>
      </c>
      <c r="C26" s="187">
        <f>Input!$BS$39</f>
        <v>0</v>
      </c>
      <c r="D26" s="188">
        <f>Input!$BT$39</f>
        <v>0</v>
      </c>
      <c r="E26" s="188">
        <f>Input!$BU$39</f>
        <v>0</v>
      </c>
      <c r="F26" s="189">
        <f>Input!$BV$39</f>
        <v>0</v>
      </c>
    </row>
    <row r="27" spans="1:6" ht="31.5">
      <c r="A27" s="195" t="s">
        <v>961</v>
      </c>
      <c r="B27" s="196" t="s">
        <v>962</v>
      </c>
      <c r="C27" s="187">
        <f>Input!$BW$39</f>
        <v>0</v>
      </c>
      <c r="D27" s="188">
        <f>Input!$BX$39</f>
        <v>0</v>
      </c>
      <c r="E27" s="188">
        <f>Input!$BY$39</f>
        <v>0</v>
      </c>
      <c r="F27" s="189">
        <f>Input!$BZ$39</f>
        <v>0</v>
      </c>
    </row>
    <row r="28" spans="1:6" ht="31.5">
      <c r="A28" s="209" t="s">
        <v>963</v>
      </c>
      <c r="B28" s="210" t="s">
        <v>964</v>
      </c>
      <c r="C28" s="187">
        <f>Input!$CA$39</f>
        <v>636753</v>
      </c>
      <c r="D28" s="188">
        <f>Input!$CB$39</f>
        <v>1254560</v>
      </c>
      <c r="E28" s="188">
        <f>Input!$CC$39</f>
        <v>0</v>
      </c>
      <c r="F28" s="189">
        <f>Input!$CD$39</f>
        <v>0</v>
      </c>
    </row>
    <row r="29" spans="1:6" ht="15.75">
      <c r="A29" s="211"/>
      <c r="B29" s="212" t="s">
        <v>965</v>
      </c>
      <c r="C29" s="213">
        <f>SUM(C24:C28)</f>
        <v>636753</v>
      </c>
      <c r="D29" s="213">
        <f t="shared" ref="D29:E29" si="1">SUM(D24:D28)</f>
        <v>1254560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Input!$CE$39</f>
        <v>0</v>
      </c>
      <c r="D32" s="188">
        <f>Input!$CF$39</f>
        <v>123733</v>
      </c>
      <c r="E32" s="188">
        <f>Input!$CG$39</f>
        <v>0</v>
      </c>
      <c r="F32" s="189">
        <f>Input!$CH$39</f>
        <v>0</v>
      </c>
    </row>
    <row r="33" spans="1:6" ht="15.75">
      <c r="A33" s="195" t="s">
        <v>969</v>
      </c>
      <c r="B33" s="196" t="s">
        <v>1216</v>
      </c>
      <c r="C33" s="187">
        <f>Input!$CI$39</f>
        <v>0</v>
      </c>
      <c r="D33" s="188">
        <f>Input!$CJ$39</f>
        <v>0</v>
      </c>
      <c r="E33" s="188">
        <f>Input!$CK$39</f>
        <v>0</v>
      </c>
      <c r="F33" s="189">
        <f>Input!$CL$39</f>
        <v>0</v>
      </c>
    </row>
    <row r="34" spans="1:6" ht="31.5">
      <c r="A34" s="195" t="s">
        <v>970</v>
      </c>
      <c r="B34" s="196" t="s">
        <v>971</v>
      </c>
      <c r="C34" s="187">
        <f>Input!$CM$39</f>
        <v>0</v>
      </c>
      <c r="D34" s="188">
        <f>Input!$CN$39</f>
        <v>0</v>
      </c>
      <c r="E34" s="188">
        <f>Input!$CO$39</f>
        <v>0</v>
      </c>
      <c r="F34" s="189">
        <f>Input!$CP$39</f>
        <v>0</v>
      </c>
    </row>
    <row r="35" spans="1:6" ht="31.5">
      <c r="A35" s="211" t="s">
        <v>972</v>
      </c>
      <c r="B35" s="196" t="s">
        <v>973</v>
      </c>
      <c r="C35" s="187">
        <f>Input!$CQ$39</f>
        <v>0</v>
      </c>
      <c r="D35" s="188">
        <f>Input!$CR$39</f>
        <v>0</v>
      </c>
      <c r="E35" s="188">
        <f>Input!$CS$39</f>
        <v>0</v>
      </c>
      <c r="F35" s="189">
        <f>Input!$CT$39</f>
        <v>0</v>
      </c>
    </row>
    <row r="36" spans="1:6" ht="15.75">
      <c r="A36" s="211"/>
      <c r="B36" s="212" t="s">
        <v>965</v>
      </c>
      <c r="C36" s="213">
        <f>SUM(C32:C35)</f>
        <v>0</v>
      </c>
      <c r="D36" s="213">
        <f t="shared" ref="D36:E36" si="2">SUM(D32:D35)</f>
        <v>123733</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Input!$CU$39</f>
        <v>0</v>
      </c>
      <c r="D39" s="188">
        <f>Input!$CV$39</f>
        <v>0</v>
      </c>
      <c r="E39" s="188">
        <f>Input!$CW$39</f>
        <v>0</v>
      </c>
      <c r="F39" s="189">
        <f>Input!$CX$39</f>
        <v>0</v>
      </c>
    </row>
    <row r="40" spans="1:6" ht="47.25">
      <c r="A40" s="195" t="s">
        <v>977</v>
      </c>
      <c r="B40" s="196" t="s">
        <v>978</v>
      </c>
      <c r="C40" s="187">
        <f>Input!$CY$39</f>
        <v>0</v>
      </c>
      <c r="D40" s="188">
        <f>Input!$CZ$39</f>
        <v>20493601</v>
      </c>
      <c r="E40" s="188">
        <f>Input!$DA$39</f>
        <v>0</v>
      </c>
      <c r="F40" s="189">
        <f>Input!$DB$39</f>
        <v>0</v>
      </c>
    </row>
    <row r="41" spans="1:6" ht="15.75">
      <c r="A41" s="209" t="s">
        <v>979</v>
      </c>
      <c r="B41" s="210" t="s">
        <v>980</v>
      </c>
      <c r="C41" s="187">
        <f>Input!$DC$39</f>
        <v>0</v>
      </c>
      <c r="D41" s="188">
        <f>Input!$DD$39</f>
        <v>0</v>
      </c>
      <c r="E41" s="188">
        <f>Input!$DE$39</f>
        <v>0</v>
      </c>
      <c r="F41" s="189">
        <f>Input!$DF$39</f>
        <v>0</v>
      </c>
    </row>
    <row r="42" spans="1:6" ht="15.75">
      <c r="A42" s="211"/>
      <c r="B42" s="212" t="s">
        <v>965</v>
      </c>
      <c r="C42" s="213">
        <f>SUM(C39:C41)</f>
        <v>0</v>
      </c>
      <c r="D42" s="213">
        <f t="shared" ref="D42:E42" si="3">SUM(D39:D41)</f>
        <v>20493601</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Input!$DG$39</f>
        <v>0</v>
      </c>
      <c r="D45" s="188">
        <f>Input!$DH$39</f>
        <v>0</v>
      </c>
      <c r="E45" s="188">
        <f>Input!$DI$39</f>
        <v>0</v>
      </c>
      <c r="F45" s="189">
        <f>Input!$DJ$39</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Input!$DK$39</f>
        <v>0</v>
      </c>
      <c r="D48" s="188">
        <f>Input!$DL$39</f>
        <v>0</v>
      </c>
      <c r="E48" s="188">
        <f>Input!$DM$39</f>
        <v>0</v>
      </c>
      <c r="F48" s="189">
        <f>Input!$DN$39</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Input!$DO$39</f>
        <v>0</v>
      </c>
      <c r="D52" s="188">
        <f>Input!$DP$39</f>
        <v>609136</v>
      </c>
      <c r="E52" s="188">
        <f>Input!$DQ$39</f>
        <v>0</v>
      </c>
      <c r="F52" s="189" t="str">
        <f>Input!$DR$39</f>
        <v>IDC @ 10% (not charged on lost revenue)  began in FY21</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Input!$DS$39</f>
        <v>0</v>
      </c>
      <c r="D55" s="188">
        <f>Input!$DT$39</f>
        <v>978960</v>
      </c>
      <c r="E55" s="188">
        <f>Input!$DU$39</f>
        <v>0</v>
      </c>
      <c r="F55" s="189">
        <f>Input!$DV$39</f>
        <v>0</v>
      </c>
    </row>
    <row r="56" spans="1:6" ht="15.75">
      <c r="A56" s="308" t="s">
        <v>986</v>
      </c>
      <c r="B56" s="191" t="s">
        <v>990</v>
      </c>
      <c r="C56" s="192">
        <f>Input!$DW$39</f>
        <v>0</v>
      </c>
      <c r="D56" s="192">
        <f>Input!$DX$39</f>
        <v>190</v>
      </c>
      <c r="E56" s="193"/>
      <c r="F56" s="194" t="str">
        <f>Input!$DY$39</f>
        <v>Unduplicated</v>
      </c>
    </row>
    <row r="57" spans="1:6" ht="31.5">
      <c r="A57" s="305" t="s">
        <v>1213</v>
      </c>
      <c r="B57" s="210" t="s">
        <v>991</v>
      </c>
      <c r="C57" s="187">
        <f>Input!$DZ$39</f>
        <v>0</v>
      </c>
      <c r="D57" s="188">
        <f>Input!$EA$39</f>
        <v>947111</v>
      </c>
      <c r="E57" s="188">
        <f>Input!$EB$39</f>
        <v>0</v>
      </c>
      <c r="F57" s="189">
        <f>Input!$EC$39</f>
        <v>0</v>
      </c>
    </row>
    <row r="58" spans="1:6" ht="15.75">
      <c r="A58" s="308" t="s">
        <v>1213</v>
      </c>
      <c r="B58" s="191" t="s">
        <v>990</v>
      </c>
      <c r="C58" s="192">
        <f>Input!$ED$39</f>
        <v>0</v>
      </c>
      <c r="D58" s="192">
        <f>Input!$EE$39</f>
        <v>477</v>
      </c>
      <c r="E58" s="193"/>
      <c r="F58" s="194" t="str">
        <f>Input!$EF$39</f>
        <v>Unduplicated</v>
      </c>
    </row>
    <row r="59" spans="1:6" ht="31.5">
      <c r="A59" s="305" t="s">
        <v>1214</v>
      </c>
      <c r="B59" s="210" t="s">
        <v>992</v>
      </c>
      <c r="C59" s="187">
        <f>Input!$EG$39</f>
        <v>0</v>
      </c>
      <c r="D59" s="188">
        <f>Input!$EH$39</f>
        <v>0</v>
      </c>
      <c r="E59" s="188">
        <f>Input!$EI$39</f>
        <v>0</v>
      </c>
      <c r="F59" s="189">
        <f>Input!$EJ$39</f>
        <v>0</v>
      </c>
    </row>
    <row r="60" spans="1:6" ht="15.75">
      <c r="A60" s="308" t="s">
        <v>1214</v>
      </c>
      <c r="B60" s="191" t="s">
        <v>990</v>
      </c>
      <c r="C60" s="192">
        <f>Input!$EK$39</f>
        <v>0</v>
      </c>
      <c r="D60" s="192">
        <f>Input!$EL$39</f>
        <v>0</v>
      </c>
      <c r="E60" s="193"/>
      <c r="F60" s="194">
        <f>Input!$EM$39</f>
        <v>0</v>
      </c>
    </row>
    <row r="61" spans="1:6" ht="15.75">
      <c r="A61" s="305"/>
      <c r="B61" s="197" t="s">
        <v>952</v>
      </c>
      <c r="C61" s="198">
        <f>C59+C57+C55</f>
        <v>0</v>
      </c>
      <c r="D61" s="198">
        <f t="shared" ref="D61:E62" si="4">D59+D57+D55</f>
        <v>1926071</v>
      </c>
      <c r="E61" s="198">
        <f t="shared" si="4"/>
        <v>0</v>
      </c>
      <c r="F61" s="189"/>
    </row>
    <row r="62" spans="1:6" ht="15.75">
      <c r="A62" s="308"/>
      <c r="B62" s="191" t="s">
        <v>953</v>
      </c>
      <c r="C62" s="219">
        <f>C60+C58+C56</f>
        <v>0</v>
      </c>
      <c r="D62" s="219">
        <f t="shared" si="4"/>
        <v>667</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Input!$EN$39</f>
        <v>0</v>
      </c>
      <c r="D65" s="187">
        <f>Input!$EO$39</f>
        <v>0</v>
      </c>
      <c r="E65" s="187">
        <f>Input!$EP$39</f>
        <v>0</v>
      </c>
      <c r="F65" s="189">
        <f>Input!$EQ$39</f>
        <v>0</v>
      </c>
    </row>
    <row r="66" spans="1:6" ht="15.75">
      <c r="A66" s="202"/>
      <c r="B66" s="215"/>
      <c r="C66" s="220"/>
      <c r="D66" s="221"/>
      <c r="E66" s="222"/>
      <c r="F66" s="199"/>
    </row>
    <row r="67" spans="1:6" ht="15.75">
      <c r="A67" s="195"/>
      <c r="B67" s="223" t="s">
        <v>995</v>
      </c>
      <c r="C67" s="224">
        <f>C65+C61+C52+C49+C45+C42+C36+C29+C20</f>
        <v>9512949</v>
      </c>
      <c r="D67" s="224">
        <f t="shared" ref="D67:E67" si="5">D65+D61+D52+D49+D45+D42+D36+D29+D20</f>
        <v>50469094</v>
      </c>
      <c r="E67" s="224">
        <f t="shared" si="5"/>
        <v>0</v>
      </c>
      <c r="F67" s="225"/>
    </row>
    <row r="68" spans="1:6" ht="15.75">
      <c r="A68" s="195"/>
      <c r="B68" s="223" t="s">
        <v>996</v>
      </c>
      <c r="C68" s="224">
        <f>C62+C21</f>
        <v>8665</v>
      </c>
      <c r="D68" s="224">
        <f>D62+D21</f>
        <v>21706</v>
      </c>
      <c r="E68" s="224"/>
      <c r="F68" s="225"/>
    </row>
    <row r="69" spans="1:6" ht="15.75">
      <c r="A69" s="226"/>
      <c r="B69" s="227"/>
      <c r="C69" s="228"/>
      <c r="D69" s="228"/>
      <c r="E69" s="228"/>
      <c r="F69" s="206"/>
    </row>
    <row r="70" spans="1:6" s="205" customFormat="1" ht="15.75">
      <c r="B70" s="229" t="s">
        <v>997</v>
      </c>
      <c r="C70" s="230">
        <f>'SFA Fed'!D97</f>
        <v>9512949</v>
      </c>
      <c r="D70" s="231">
        <f>'SFA Fed'!F97</f>
        <v>50469094</v>
      </c>
      <c r="E70" s="231">
        <f>'SFA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9512949</v>
      </c>
      <c r="D76" s="235">
        <f>SUM(D6,D8,D10,D12,D14,D16,D18,)+SUM(D24:D28)+SUM(D32:D35)+SUM(D39:D41)+D45+D48+D52+SUM(D55,D57,D59)+D65</f>
        <v>50469094</v>
      </c>
      <c r="E76" s="235">
        <f>SUM(E6,E8,E10,E12,E14,E16,E18,)+SUM(E24:E28)+SUM(E32:E35)+SUM(E39:E41)+E45+E48+E52+SUM(E55,E57,E59)+E65</f>
        <v>0</v>
      </c>
      <c r="F76" s="206"/>
    </row>
    <row r="77" spans="1:6" s="205" customFormat="1" ht="15.75">
      <c r="B77" s="232" t="s">
        <v>1001</v>
      </c>
      <c r="C77" s="236">
        <f>SUM(C7,C9,C11,C13,C15,C17,C19)+SUM(C56,C58,C60)</f>
        <v>8665</v>
      </c>
      <c r="D77" s="236">
        <f>SUM(D7,D9,D11,D13,D15,D17,D19)+SUM(D56,D58,D60)</f>
        <v>21706</v>
      </c>
      <c r="E77" s="217"/>
      <c r="F77" s="206"/>
    </row>
    <row r="78" spans="1:6" s="205" customFormat="1" ht="15.75">
      <c r="B78" s="232"/>
      <c r="C78" s="235">
        <f>SUM(C76:C77)</f>
        <v>9521614</v>
      </c>
      <c r="D78" s="235">
        <f>SUM(D76:D77)</f>
        <v>50490800</v>
      </c>
      <c r="E78" s="235">
        <f>SUM(E76:E77)</f>
        <v>0</v>
      </c>
      <c r="F78" s="206"/>
    </row>
    <row r="79" spans="1:6" s="205" customFormat="1" ht="15.75">
      <c r="B79" s="232"/>
      <c r="C79" s="204"/>
      <c r="F79" s="206"/>
    </row>
    <row r="80" spans="1:6" s="205" customFormat="1" ht="15.75">
      <c r="B80" s="232"/>
      <c r="C80" s="204"/>
      <c r="D80" s="237">
        <f>D78+C78+E78</f>
        <v>60012414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25" priority="10">
      <formula>$C$71&lt;&gt;0</formula>
    </cfRule>
  </conditionalFormatting>
  <conditionalFormatting sqref="D71">
    <cfRule type="expression" dxfId="124" priority="8">
      <formula>$D$71&lt;&gt;0</formula>
    </cfRule>
  </conditionalFormatting>
  <conditionalFormatting sqref="E71">
    <cfRule type="expression" dxfId="123" priority="7">
      <formula>$E$71&lt;&gt;0</formula>
    </cfRule>
  </conditionalFormatting>
  <conditionalFormatting sqref="C73">
    <cfRule type="expression" dxfId="122" priority="5">
      <formula>$C$73&lt;&gt;""</formula>
    </cfRule>
  </conditionalFormatting>
  <conditionalFormatting sqref="D73">
    <cfRule type="expression" dxfId="121" priority="4">
      <formula>$D$73&lt;&gt;""</formula>
    </cfRule>
  </conditionalFormatting>
  <conditionalFormatting sqref="E73">
    <cfRule type="expression" dxfId="120" priority="3">
      <formula>$E$73&lt;&gt;""</formula>
    </cfRule>
  </conditionalFormatting>
  <conditionalFormatting sqref="F2">
    <cfRule type="expression" dxfId="119" priority="2">
      <formula>OR($C$71&lt;&gt;0,$D$71&lt;&gt;0,$E$71&lt;&gt;0)</formula>
    </cfRule>
  </conditionalFormatting>
  <conditionalFormatting sqref="F1">
    <cfRule type="expression" dxfId="11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E06B3-0343-415F-A08A-AB47F06E7E5D}">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Input!$B$39</f>
        <v>Stephen F. Austin State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Input!$EU$39</f>
        <v>5262539</v>
      </c>
      <c r="D5" s="247">
        <f>Input!$EV$39</f>
        <v>3736985</v>
      </c>
      <c r="E5" s="247">
        <f>Input!$EW$39</f>
        <v>0</v>
      </c>
      <c r="F5" s="247">
        <f>Input!$EX$39</f>
        <v>1364781</v>
      </c>
      <c r="G5" s="247">
        <f>Input!$EY$39</f>
        <v>0</v>
      </c>
      <c r="H5" s="248">
        <f>Input!$EZ$39</f>
        <v>0</v>
      </c>
    </row>
    <row r="6" spans="1:50">
      <c r="A6" s="245" t="s">
        <v>1008</v>
      </c>
      <c r="B6" s="246" t="s">
        <v>1010</v>
      </c>
      <c r="C6" s="247">
        <f>Input!$FA$39</f>
        <v>5262539</v>
      </c>
      <c r="D6" s="247">
        <f>Input!$FB$39</f>
        <v>5262539</v>
      </c>
      <c r="E6" s="247">
        <f>Input!$FC$39</f>
        <v>0</v>
      </c>
      <c r="F6" s="247">
        <f>Input!$FD$39</f>
        <v>0</v>
      </c>
      <c r="G6" s="247">
        <f>Input!$FE$39</f>
        <v>0</v>
      </c>
      <c r="H6" s="248">
        <f>Input!$FF$39</f>
        <v>0</v>
      </c>
    </row>
    <row r="7" spans="1:50">
      <c r="A7" s="245" t="s">
        <v>1008</v>
      </c>
      <c r="B7" s="246" t="s">
        <v>1011</v>
      </c>
      <c r="C7" s="247">
        <f>Input!$FG$39</f>
        <v>0</v>
      </c>
      <c r="D7" s="247">
        <f>Input!$FH$39</f>
        <v>0</v>
      </c>
      <c r="E7" s="247">
        <f>Input!$FI$39</f>
        <v>0</v>
      </c>
      <c r="F7" s="247">
        <f>Input!$FJ$39</f>
        <v>0</v>
      </c>
      <c r="G7" s="247">
        <f>Input!$FK$39</f>
        <v>0</v>
      </c>
      <c r="H7" s="248">
        <f>Input!$FL$39</f>
        <v>0</v>
      </c>
    </row>
    <row r="8" spans="1:50">
      <c r="A8" s="245" t="s">
        <v>1008</v>
      </c>
      <c r="B8" s="246" t="s">
        <v>1012</v>
      </c>
      <c r="C8" s="247">
        <f>Input!$FM$39</f>
        <v>0</v>
      </c>
      <c r="D8" s="247">
        <f>Input!$FN$39</f>
        <v>0</v>
      </c>
      <c r="E8" s="247">
        <f>Input!$FO$39</f>
        <v>0</v>
      </c>
      <c r="F8" s="247">
        <f>Input!$FP$39</f>
        <v>0</v>
      </c>
      <c r="G8" s="247">
        <f>Input!$FQ$39</f>
        <v>0</v>
      </c>
      <c r="H8" s="248">
        <f>Input!$FR$39</f>
        <v>0</v>
      </c>
    </row>
    <row r="9" spans="1:50">
      <c r="A9" s="245" t="s">
        <v>1008</v>
      </c>
      <c r="B9" s="246" t="s">
        <v>1013</v>
      </c>
      <c r="C9" s="247">
        <f>Input!$FS$39</f>
        <v>0</v>
      </c>
      <c r="D9" s="247">
        <f>Input!$FT$39</f>
        <v>0</v>
      </c>
      <c r="E9" s="247">
        <f>Input!$FU$39</f>
        <v>0</v>
      </c>
      <c r="F9" s="247">
        <f>Input!$FV$39</f>
        <v>0</v>
      </c>
      <c r="G9" s="247">
        <f>Input!$FW$39</f>
        <v>0</v>
      </c>
      <c r="H9" s="248">
        <f>Input!$FX$39</f>
        <v>0</v>
      </c>
    </row>
    <row r="10" spans="1:50">
      <c r="A10" s="245" t="s">
        <v>1008</v>
      </c>
      <c r="B10" s="246" t="s">
        <v>1014</v>
      </c>
      <c r="C10" s="247">
        <f>Input!$FY$39</f>
        <v>513425</v>
      </c>
      <c r="D10" s="247">
        <f>Input!$FZ$39</f>
        <v>513425</v>
      </c>
      <c r="E10" s="247">
        <f>Input!$GA$39</f>
        <v>5986</v>
      </c>
      <c r="F10" s="247">
        <f>Input!$GB$39</f>
        <v>5986</v>
      </c>
      <c r="G10" s="247">
        <f>Input!$GC$39</f>
        <v>0</v>
      </c>
      <c r="H10" s="248">
        <f>Input!$GD$39</f>
        <v>0</v>
      </c>
    </row>
    <row r="11" spans="1:50">
      <c r="A11" s="245" t="s">
        <v>1008</v>
      </c>
      <c r="B11" s="246" t="s">
        <v>1015</v>
      </c>
      <c r="C11" s="247">
        <f>Input!$GE$39</f>
        <v>0</v>
      </c>
      <c r="D11" s="247">
        <f>Input!$GF$39</f>
        <v>0</v>
      </c>
      <c r="E11" s="247">
        <f>Input!$GG$39</f>
        <v>0</v>
      </c>
      <c r="F11" s="247">
        <f>Input!$GH$39</f>
        <v>0</v>
      </c>
      <c r="G11" s="247">
        <f>Input!$GI$39</f>
        <v>0</v>
      </c>
      <c r="H11" s="248">
        <f>Input!$GJ$39</f>
        <v>0</v>
      </c>
    </row>
    <row r="12" spans="1:50" ht="30">
      <c r="A12" s="245" t="s">
        <v>1008</v>
      </c>
      <c r="B12" s="246" t="s">
        <v>1016</v>
      </c>
      <c r="C12" s="247">
        <f>Input!$GK$39</f>
        <v>0</v>
      </c>
      <c r="D12" s="247">
        <f>Input!$GL$39</f>
        <v>0</v>
      </c>
      <c r="E12" s="247">
        <f>Input!$GM$39</f>
        <v>0</v>
      </c>
      <c r="F12" s="247">
        <f>Input!$GN$39</f>
        <v>0</v>
      </c>
      <c r="G12" s="247">
        <f>Input!$GO$39</f>
        <v>0</v>
      </c>
      <c r="H12" s="248">
        <f>Input!$GP$39</f>
        <v>0</v>
      </c>
    </row>
    <row r="13" spans="1:50">
      <c r="A13" s="245" t="s">
        <v>1008</v>
      </c>
      <c r="B13" s="246" t="s">
        <v>1017</v>
      </c>
      <c r="C13" s="247">
        <f>Input!$GQ$39</f>
        <v>0</v>
      </c>
      <c r="D13" s="247">
        <f>Input!$GR$39</f>
        <v>0</v>
      </c>
      <c r="E13" s="247">
        <f>Input!$GS$39</f>
        <v>0</v>
      </c>
      <c r="F13" s="247">
        <f>Input!$GT$39</f>
        <v>0</v>
      </c>
      <c r="G13" s="247">
        <f>Input!$GU$39</f>
        <v>0</v>
      </c>
      <c r="H13" s="248">
        <f>Input!$GV$39</f>
        <v>0</v>
      </c>
    </row>
    <row r="14" spans="1:50">
      <c r="A14" s="245" t="s">
        <v>1008</v>
      </c>
      <c r="B14" s="246" t="s">
        <v>1018</v>
      </c>
      <c r="C14" s="247">
        <f>Input!$GW$39</f>
        <v>0</v>
      </c>
      <c r="D14" s="247">
        <f>Input!$GX$39</f>
        <v>0</v>
      </c>
      <c r="E14" s="247">
        <f>Input!$GY$39</f>
        <v>2038572</v>
      </c>
      <c r="F14" s="247">
        <f>Input!$GZ$39</f>
        <v>1926072</v>
      </c>
      <c r="G14" s="247">
        <f>Input!$HA$39</f>
        <v>0</v>
      </c>
      <c r="H14" s="248">
        <f>Input!$HB$39</f>
        <v>0</v>
      </c>
    </row>
    <row r="15" spans="1:50">
      <c r="A15" s="245" t="s">
        <v>1008</v>
      </c>
      <c r="B15" s="249">
        <f>Input!$HC$39</f>
        <v>0</v>
      </c>
      <c r="C15" s="247">
        <f>Input!$HD$39</f>
        <v>0</v>
      </c>
      <c r="D15" s="247">
        <f>Input!$HE$39</f>
        <v>0</v>
      </c>
      <c r="E15" s="247">
        <f>Input!$HF$39</f>
        <v>0</v>
      </c>
      <c r="F15" s="247">
        <f>Input!$HG$39</f>
        <v>0</v>
      </c>
      <c r="G15" s="247">
        <f>Input!$HH$39</f>
        <v>0</v>
      </c>
      <c r="H15" s="248">
        <f>Input!$HI$39</f>
        <v>0</v>
      </c>
    </row>
    <row r="16" spans="1:50">
      <c r="A16" s="245" t="s">
        <v>1008</v>
      </c>
      <c r="B16" s="249">
        <f>Input!$HJ$39</f>
        <v>0</v>
      </c>
      <c r="C16" s="247">
        <f>Input!$HK$39</f>
        <v>0</v>
      </c>
      <c r="D16" s="247">
        <f>Input!$HL$39</f>
        <v>0</v>
      </c>
      <c r="E16" s="247">
        <f>Input!$HM$39</f>
        <v>0</v>
      </c>
      <c r="F16" s="247">
        <f>Input!$HN$39</f>
        <v>0</v>
      </c>
      <c r="G16" s="247">
        <f>Input!$HO$39</f>
        <v>0</v>
      </c>
      <c r="H16" s="248">
        <f>Input!$HP$39</f>
        <v>0</v>
      </c>
    </row>
    <row r="17" spans="1:50">
      <c r="A17" s="245" t="s">
        <v>1008</v>
      </c>
      <c r="B17" s="249">
        <f>Input!$HQ$39</f>
        <v>0</v>
      </c>
      <c r="C17" s="247">
        <f>Input!$HR$39</f>
        <v>0</v>
      </c>
      <c r="D17" s="247">
        <f>Input!$HS$39</f>
        <v>0</v>
      </c>
      <c r="E17" s="247">
        <f>Input!$HT$39</f>
        <v>0</v>
      </c>
      <c r="F17" s="247">
        <f>Input!$HU$39</f>
        <v>0</v>
      </c>
      <c r="G17" s="247">
        <f>Input!$HV$39</f>
        <v>0</v>
      </c>
      <c r="H17" s="248">
        <f>Input!$HW$39</f>
        <v>0</v>
      </c>
    </row>
    <row r="18" spans="1:50">
      <c r="A18" s="245" t="s">
        <v>1008</v>
      </c>
      <c r="B18" s="246" t="s">
        <v>1019</v>
      </c>
      <c r="C18" s="247">
        <f>Input!$HX$39</f>
        <v>0</v>
      </c>
      <c r="D18" s="247">
        <f>Input!$HY$39</f>
        <v>0</v>
      </c>
      <c r="E18" s="247">
        <f>Input!$HZ$39</f>
        <v>0</v>
      </c>
      <c r="F18" s="247">
        <f>Input!$IA$39</f>
        <v>0</v>
      </c>
      <c r="G18" s="247">
        <f>Input!$IB$39</f>
        <v>0</v>
      </c>
      <c r="H18" s="248">
        <f>Input!$IC$39</f>
        <v>0</v>
      </c>
    </row>
    <row r="19" spans="1:50" s="254" customFormat="1">
      <c r="A19" s="241" t="s">
        <v>1008</v>
      </c>
      <c r="B19" s="250" t="s">
        <v>1020</v>
      </c>
      <c r="C19" s="251">
        <f>SUM(C5:C18)</f>
        <v>11038503</v>
      </c>
      <c r="D19" s="251">
        <f t="shared" ref="D19:G19" si="0">SUM(D5:D18)</f>
        <v>9512949</v>
      </c>
      <c r="E19" s="251">
        <f t="shared" si="0"/>
        <v>2044558</v>
      </c>
      <c r="F19" s="251">
        <f t="shared" si="0"/>
        <v>3296839</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Input!$ID$39</f>
        <v>0</v>
      </c>
      <c r="D21" s="247">
        <f>Input!$IE$39</f>
        <v>0</v>
      </c>
      <c r="E21" s="247">
        <f>Input!$IF$39</f>
        <v>5262539</v>
      </c>
      <c r="F21" s="247">
        <f>Input!$IG$39</f>
        <v>5262539</v>
      </c>
      <c r="G21" s="247">
        <f>Input!$IH$39</f>
        <v>0</v>
      </c>
      <c r="H21" s="248">
        <f>Input!$II$39</f>
        <v>0</v>
      </c>
    </row>
    <row r="22" spans="1:50">
      <c r="A22" s="245" t="s">
        <v>1021</v>
      </c>
      <c r="B22" s="246" t="s">
        <v>1010</v>
      </c>
      <c r="C22" s="247">
        <f>Input!$IJ$39</f>
        <v>0</v>
      </c>
      <c r="D22" s="247">
        <f>Input!$IK$39</f>
        <v>0</v>
      </c>
      <c r="E22" s="247">
        <f>Input!$IL$39</f>
        <v>11870883</v>
      </c>
      <c r="F22" s="247">
        <f>Input!$IM$39</f>
        <v>11870883</v>
      </c>
      <c r="G22" s="247">
        <f>Input!$IN$39</f>
        <v>0</v>
      </c>
      <c r="H22" s="248">
        <f>Input!$IO$39</f>
        <v>0</v>
      </c>
    </row>
    <row r="23" spans="1:50">
      <c r="A23" s="245" t="s">
        <v>1021</v>
      </c>
      <c r="B23" s="246" t="s">
        <v>1011</v>
      </c>
      <c r="C23" s="247">
        <f>Input!$IP$39</f>
        <v>0</v>
      </c>
      <c r="D23" s="247">
        <f>Input!$IQ$39</f>
        <v>0</v>
      </c>
      <c r="E23" s="247">
        <f>Input!$IR$39</f>
        <v>0</v>
      </c>
      <c r="F23" s="247">
        <f>Input!$IS$39</f>
        <v>0</v>
      </c>
      <c r="G23" s="247">
        <f>Input!$IT$39</f>
        <v>0</v>
      </c>
      <c r="H23" s="248">
        <f>Input!$IU$39</f>
        <v>0</v>
      </c>
    </row>
    <row r="24" spans="1:50">
      <c r="A24" s="245" t="s">
        <v>1021</v>
      </c>
      <c r="B24" s="246" t="s">
        <v>1012</v>
      </c>
      <c r="C24" s="247">
        <f>Input!$IV$39</f>
        <v>0</v>
      </c>
      <c r="D24" s="247">
        <f>Input!$IW$39</f>
        <v>0</v>
      </c>
      <c r="E24" s="247">
        <f>Input!$IX$39</f>
        <v>0</v>
      </c>
      <c r="F24" s="247">
        <f>Input!$IY$39</f>
        <v>0</v>
      </c>
      <c r="G24" s="247">
        <f>Input!$IZ$39</f>
        <v>0</v>
      </c>
      <c r="H24" s="248">
        <f>Input!$JA$39</f>
        <v>0</v>
      </c>
    </row>
    <row r="25" spans="1:50">
      <c r="A25" s="245" t="s">
        <v>1021</v>
      </c>
      <c r="B25" s="246" t="s">
        <v>1013</v>
      </c>
      <c r="C25" s="247">
        <f>Input!$JB$39</f>
        <v>0</v>
      </c>
      <c r="D25" s="247">
        <f>Input!$JC$39</f>
        <v>0</v>
      </c>
      <c r="E25" s="247">
        <f>Input!$JD$39</f>
        <v>0</v>
      </c>
      <c r="F25" s="247">
        <f>Input!$JE$39</f>
        <v>0</v>
      </c>
      <c r="G25" s="247">
        <f>Input!$JF$39</f>
        <v>0</v>
      </c>
      <c r="H25" s="248">
        <f>Input!$JG$39</f>
        <v>0</v>
      </c>
    </row>
    <row r="26" spans="1:50">
      <c r="A26" s="245" t="s">
        <v>1021</v>
      </c>
      <c r="B26" s="246" t="s">
        <v>1014</v>
      </c>
      <c r="C26" s="247">
        <f>Input!$JH$39</f>
        <v>0</v>
      </c>
      <c r="D26" s="247">
        <f>Input!$JI$39</f>
        <v>0</v>
      </c>
      <c r="E26" s="247">
        <f>Input!$JJ$39</f>
        <v>722284</v>
      </c>
      <c r="F26" s="247">
        <f>Input!$JK$39</f>
        <v>722284</v>
      </c>
      <c r="G26" s="247">
        <f>Input!$JL$39</f>
        <v>0</v>
      </c>
      <c r="H26" s="248">
        <f>Input!$JM$39</f>
        <v>0</v>
      </c>
    </row>
    <row r="27" spans="1:50">
      <c r="A27" s="245" t="s">
        <v>1021</v>
      </c>
      <c r="B27" s="246" t="s">
        <v>1023</v>
      </c>
      <c r="C27" s="247">
        <f>Input!$JN$39</f>
        <v>0</v>
      </c>
      <c r="D27" s="247">
        <f>Input!$JO$39</f>
        <v>0</v>
      </c>
      <c r="E27" s="247">
        <f>Input!$JP$39</f>
        <v>0</v>
      </c>
      <c r="F27" s="247">
        <f>Input!$JQ$39</f>
        <v>0</v>
      </c>
      <c r="G27" s="247">
        <f>Input!$JR$39</f>
        <v>0</v>
      </c>
      <c r="H27" s="248">
        <f>Input!$JS$39</f>
        <v>0</v>
      </c>
    </row>
    <row r="28" spans="1:50" ht="30">
      <c r="A28" s="245" t="s">
        <v>1021</v>
      </c>
      <c r="B28" s="246" t="s">
        <v>1024</v>
      </c>
      <c r="C28" s="247">
        <f>Input!$JT$39</f>
        <v>0</v>
      </c>
      <c r="D28" s="247">
        <f>Input!$JU$39</f>
        <v>0</v>
      </c>
      <c r="E28" s="247">
        <f>Input!$JV$39</f>
        <v>0</v>
      </c>
      <c r="F28" s="247">
        <f>Input!$JW$39</f>
        <v>0</v>
      </c>
      <c r="G28" s="247">
        <f>Input!$JX$39</f>
        <v>0</v>
      </c>
      <c r="H28" s="248">
        <f>Input!$JY$39</f>
        <v>0</v>
      </c>
    </row>
    <row r="29" spans="1:50">
      <c r="A29" s="245" t="s">
        <v>1021</v>
      </c>
      <c r="B29" s="246" t="s">
        <v>1025</v>
      </c>
      <c r="C29" s="247">
        <f>Input!$JZ$39</f>
        <v>0</v>
      </c>
      <c r="D29" s="247">
        <f>Input!$KA$39</f>
        <v>0</v>
      </c>
      <c r="E29" s="247">
        <f>Input!$KB$39</f>
        <v>0</v>
      </c>
      <c r="F29" s="247">
        <f>Input!$KC$39</f>
        <v>0</v>
      </c>
      <c r="G29" s="247">
        <f>Input!$KD$39</f>
        <v>0</v>
      </c>
      <c r="H29" s="248">
        <f>Input!$KE$39</f>
        <v>0</v>
      </c>
    </row>
    <row r="30" spans="1:50">
      <c r="A30" s="245" t="s">
        <v>1021</v>
      </c>
      <c r="B30" s="249">
        <f>Input!$KF$39</f>
        <v>0</v>
      </c>
      <c r="C30" s="247">
        <f>Input!$KG$39</f>
        <v>0</v>
      </c>
      <c r="D30" s="247">
        <f>Input!$KH$39</f>
        <v>0</v>
      </c>
      <c r="E30" s="247">
        <f>Input!$KI$39</f>
        <v>0</v>
      </c>
      <c r="F30" s="247">
        <f>Input!$KJ$39</f>
        <v>0</v>
      </c>
      <c r="G30" s="247">
        <f>Input!$KK$39</f>
        <v>0</v>
      </c>
      <c r="H30" s="248">
        <f>Input!$KL$39</f>
        <v>0</v>
      </c>
    </row>
    <row r="31" spans="1:50">
      <c r="A31" s="245" t="s">
        <v>1021</v>
      </c>
      <c r="B31" s="249">
        <f>Input!$KM$39</f>
        <v>0</v>
      </c>
      <c r="C31" s="247">
        <f>Input!$KN$39</f>
        <v>0</v>
      </c>
      <c r="D31" s="247">
        <f>Input!$KO$39</f>
        <v>0</v>
      </c>
      <c r="E31" s="247">
        <f>Input!$KP$39</f>
        <v>0</v>
      </c>
      <c r="F31" s="247">
        <f>Input!$KQ$39</f>
        <v>0</v>
      </c>
      <c r="G31" s="247">
        <f>Input!$KR$39</f>
        <v>0</v>
      </c>
      <c r="H31" s="248">
        <f>Input!$KS$39</f>
        <v>0</v>
      </c>
    </row>
    <row r="32" spans="1:50">
      <c r="A32" s="245" t="s">
        <v>1021</v>
      </c>
      <c r="B32" s="249">
        <f>Input!$KT$39</f>
        <v>0</v>
      </c>
      <c r="C32" s="247">
        <f>Input!$KU$39</f>
        <v>0</v>
      </c>
      <c r="D32" s="247">
        <f>Input!$KV$39</f>
        <v>0</v>
      </c>
      <c r="E32" s="247">
        <f>Input!$KW$39</f>
        <v>0</v>
      </c>
      <c r="F32" s="247">
        <f>Input!$KX$39</f>
        <v>0</v>
      </c>
      <c r="G32" s="247">
        <f>Input!$KY$39</f>
        <v>0</v>
      </c>
      <c r="H32" s="248">
        <f>Input!$KZ$39</f>
        <v>0</v>
      </c>
    </row>
    <row r="33" spans="1:50">
      <c r="A33" s="245" t="s">
        <v>1021</v>
      </c>
      <c r="B33" s="246" t="s">
        <v>1019</v>
      </c>
      <c r="C33" s="247">
        <f>Input!$LA$39</f>
        <v>0</v>
      </c>
      <c r="D33" s="247">
        <f>Input!$LB$39</f>
        <v>0</v>
      </c>
      <c r="E33" s="247">
        <f>Input!$LC$39</f>
        <v>0</v>
      </c>
      <c r="F33" s="247">
        <f>Input!$LD$39</f>
        <v>0</v>
      </c>
      <c r="G33" s="247">
        <f>Input!$LE$39</f>
        <v>0</v>
      </c>
      <c r="H33" s="248">
        <f>Input!$LF$39</f>
        <v>0</v>
      </c>
    </row>
    <row r="34" spans="1:50" s="257" customFormat="1">
      <c r="A34" s="241" t="s">
        <v>1021</v>
      </c>
      <c r="B34" s="250" t="s">
        <v>1026</v>
      </c>
      <c r="C34" s="251">
        <f>SUM(C21:C33)</f>
        <v>0</v>
      </c>
      <c r="D34" s="251">
        <f t="shared" ref="D34:G34" si="1">SUM(D21:D33)</f>
        <v>0</v>
      </c>
      <c r="E34" s="251">
        <f t="shared" si="1"/>
        <v>17855706</v>
      </c>
      <c r="F34" s="251">
        <f t="shared" si="1"/>
        <v>17855706</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Input!$LG$39</f>
        <v>0</v>
      </c>
      <c r="D36" s="247">
        <f>Input!$LH$39</f>
        <v>0</v>
      </c>
      <c r="E36" s="247">
        <f>Input!$LI$39</f>
        <v>15344767</v>
      </c>
      <c r="F36" s="247">
        <f>Input!$LJ$39</f>
        <v>15210192</v>
      </c>
      <c r="G36" s="247">
        <f>Input!$LK$39</f>
        <v>0</v>
      </c>
      <c r="H36" s="248">
        <f>Input!$LL$39</f>
        <v>0</v>
      </c>
    </row>
    <row r="37" spans="1:50">
      <c r="A37" s="245" t="s">
        <v>1027</v>
      </c>
      <c r="B37" s="246" t="s">
        <v>1010</v>
      </c>
      <c r="C37" s="247">
        <f>Input!$LM$39</f>
        <v>0</v>
      </c>
      <c r="D37" s="247">
        <f>Input!$LN$39</f>
        <v>0</v>
      </c>
      <c r="E37" s="247">
        <f>Input!$LO$39</f>
        <v>14911596</v>
      </c>
      <c r="F37" s="247">
        <f>Input!$LP$39</f>
        <v>12777208</v>
      </c>
      <c r="G37" s="247">
        <f>Input!$LQ$39</f>
        <v>0</v>
      </c>
      <c r="H37" s="248">
        <f>Input!$LR$39</f>
        <v>0</v>
      </c>
    </row>
    <row r="38" spans="1:50">
      <c r="A38" s="245" t="s">
        <v>1027</v>
      </c>
      <c r="B38" s="246" t="s">
        <v>1011</v>
      </c>
      <c r="C38" s="247">
        <f>Input!$LS$39</f>
        <v>0</v>
      </c>
      <c r="D38" s="247">
        <f>Input!$LT$39</f>
        <v>0</v>
      </c>
      <c r="E38" s="247">
        <f>Input!$LU$39</f>
        <v>0</v>
      </c>
      <c r="F38" s="247">
        <f>Input!$LV$39</f>
        <v>0</v>
      </c>
      <c r="G38" s="247">
        <f>Input!$LW$39</f>
        <v>0</v>
      </c>
      <c r="H38" s="248">
        <f>Input!$LX$39</f>
        <v>0</v>
      </c>
    </row>
    <row r="39" spans="1:50">
      <c r="A39" s="245" t="s">
        <v>1027</v>
      </c>
      <c r="B39" s="246" t="s">
        <v>1012</v>
      </c>
      <c r="C39" s="247">
        <f>Input!$LY$39</f>
        <v>0</v>
      </c>
      <c r="D39" s="247">
        <f>Input!$LZ$39</f>
        <v>0</v>
      </c>
      <c r="E39" s="247">
        <f>Input!$MA$39</f>
        <v>0</v>
      </c>
      <c r="F39" s="247">
        <f>Input!$MB$39</f>
        <v>0</v>
      </c>
      <c r="G39" s="247">
        <f>Input!$MC$39</f>
        <v>0</v>
      </c>
      <c r="H39" s="248">
        <f>Input!$MD$39</f>
        <v>0</v>
      </c>
    </row>
    <row r="40" spans="1:50">
      <c r="A40" s="245" t="s">
        <v>1027</v>
      </c>
      <c r="B40" s="246" t="s">
        <v>1013</v>
      </c>
      <c r="C40" s="247">
        <f>Input!$ME$39</f>
        <v>0</v>
      </c>
      <c r="D40" s="247">
        <f>Input!$MF$39</f>
        <v>0</v>
      </c>
      <c r="E40" s="247">
        <f>Input!$MG$39</f>
        <v>0</v>
      </c>
      <c r="F40" s="247">
        <f>Input!$MH$39</f>
        <v>0</v>
      </c>
      <c r="G40" s="247">
        <f>Input!$MI$39</f>
        <v>0</v>
      </c>
      <c r="H40" s="248">
        <f>Input!$MJ$39</f>
        <v>0</v>
      </c>
    </row>
    <row r="41" spans="1:50">
      <c r="A41" s="245" t="s">
        <v>1027</v>
      </c>
      <c r="B41" s="246" t="s">
        <v>1014</v>
      </c>
      <c r="C41" s="247">
        <f>Input!$MK$39</f>
        <v>0</v>
      </c>
      <c r="D41" s="247">
        <f>Input!$ML$39</f>
        <v>0</v>
      </c>
      <c r="E41" s="247">
        <f>Input!$MM$39</f>
        <v>1329149</v>
      </c>
      <c r="F41" s="247">
        <f>Input!$MN$39</f>
        <v>1329149</v>
      </c>
      <c r="G41" s="247">
        <f>Input!$MO$39</f>
        <v>0</v>
      </c>
      <c r="H41" s="248">
        <f>Input!$MP$39</f>
        <v>0</v>
      </c>
    </row>
    <row r="42" spans="1:50">
      <c r="A42" s="245" t="s">
        <v>1027</v>
      </c>
      <c r="B42" s="246" t="s">
        <v>1023</v>
      </c>
      <c r="C42" s="247">
        <f>Input!$MQ$39</f>
        <v>0</v>
      </c>
      <c r="D42" s="247">
        <f>Input!$MR$39</f>
        <v>0</v>
      </c>
      <c r="E42" s="247">
        <f>Input!$MS$39</f>
        <v>0</v>
      </c>
      <c r="F42" s="247">
        <f>Input!$MT$39</f>
        <v>0</v>
      </c>
      <c r="G42" s="247">
        <f>Input!$MU$39</f>
        <v>0</v>
      </c>
      <c r="H42" s="248">
        <f>Input!$MV$39</f>
        <v>0</v>
      </c>
    </row>
    <row r="43" spans="1:50">
      <c r="A43" s="245" t="s">
        <v>1027</v>
      </c>
      <c r="B43" s="246" t="s">
        <v>1028</v>
      </c>
      <c r="C43" s="247">
        <f>Input!$MW$39</f>
        <v>0</v>
      </c>
      <c r="D43" s="247">
        <f>Input!$MX$39</f>
        <v>0</v>
      </c>
      <c r="E43" s="247">
        <f>Input!$MY$39</f>
        <v>0</v>
      </c>
      <c r="F43" s="247">
        <f>Input!$MZ$39</f>
        <v>0</v>
      </c>
      <c r="G43" s="247">
        <f>Input!$NA$39</f>
        <v>0</v>
      </c>
      <c r="H43" s="248">
        <f>Input!$NB$39</f>
        <v>0</v>
      </c>
    </row>
    <row r="44" spans="1:50">
      <c r="A44" s="245" t="s">
        <v>1027</v>
      </c>
      <c r="B44" s="249">
        <f>Input!$NC$39</f>
        <v>0</v>
      </c>
      <c r="C44" s="247">
        <f>Input!$ND$39</f>
        <v>0</v>
      </c>
      <c r="D44" s="247">
        <f>Input!$NE$39</f>
        <v>0</v>
      </c>
      <c r="E44" s="247">
        <f>Input!$NF$39</f>
        <v>0</v>
      </c>
      <c r="F44" s="247">
        <f>Input!$NG$39</f>
        <v>0</v>
      </c>
      <c r="G44" s="247">
        <f>Input!$NH$39</f>
        <v>0</v>
      </c>
      <c r="H44" s="248">
        <f>Input!$NI$39</f>
        <v>0</v>
      </c>
    </row>
    <row r="45" spans="1:50">
      <c r="A45" s="245" t="s">
        <v>1027</v>
      </c>
      <c r="B45" s="249">
        <f>Input!$NJ$39</f>
        <v>0</v>
      </c>
      <c r="C45" s="247">
        <f>Input!$NK$39</f>
        <v>0</v>
      </c>
      <c r="D45" s="247">
        <f>Input!$NL$39</f>
        <v>0</v>
      </c>
      <c r="E45" s="247">
        <f>Input!$NM$39</f>
        <v>0</v>
      </c>
      <c r="F45" s="247">
        <f>Input!$NN$39</f>
        <v>0</v>
      </c>
      <c r="G45" s="247">
        <f>Input!$NO$39</f>
        <v>0</v>
      </c>
      <c r="H45" s="248">
        <f>Input!$NP$39</f>
        <v>0</v>
      </c>
    </row>
    <row r="46" spans="1:50">
      <c r="A46" s="245" t="s">
        <v>1027</v>
      </c>
      <c r="B46" s="249">
        <f>Input!$NQ$39</f>
        <v>0</v>
      </c>
      <c r="C46" s="247">
        <f>Input!$NR$39</f>
        <v>0</v>
      </c>
      <c r="D46" s="247">
        <f>Input!$NS$39</f>
        <v>0</v>
      </c>
      <c r="E46" s="247">
        <f>Input!$NT$39</f>
        <v>0</v>
      </c>
      <c r="F46" s="247">
        <f>Input!$NU$39</f>
        <v>0</v>
      </c>
      <c r="G46" s="247">
        <f>Input!$NV$39</f>
        <v>0</v>
      </c>
      <c r="H46" s="248">
        <f>Input!$NW$39</f>
        <v>0</v>
      </c>
    </row>
    <row r="47" spans="1:50">
      <c r="A47" s="245" t="s">
        <v>1027</v>
      </c>
      <c r="B47" s="249">
        <f>Input!$NX$39</f>
        <v>0</v>
      </c>
      <c r="C47" s="247">
        <f>Input!$NY$39</f>
        <v>0</v>
      </c>
      <c r="D47" s="247">
        <f>Input!$NZ$39</f>
        <v>0</v>
      </c>
      <c r="E47" s="247">
        <f>Input!$OA$39</f>
        <v>0</v>
      </c>
      <c r="F47" s="247">
        <f>Input!$OB$39</f>
        <v>0</v>
      </c>
      <c r="G47" s="247">
        <f>Input!$OC$39</f>
        <v>0</v>
      </c>
      <c r="H47" s="248">
        <f>Input!$OD$39</f>
        <v>0</v>
      </c>
    </row>
    <row r="48" spans="1:50">
      <c r="A48" s="245" t="s">
        <v>1027</v>
      </c>
      <c r="B48" s="246" t="s">
        <v>1019</v>
      </c>
      <c r="C48" s="247">
        <f>Input!$OE$39</f>
        <v>0</v>
      </c>
      <c r="D48" s="247">
        <f>Input!$OF$39</f>
        <v>0</v>
      </c>
      <c r="E48" s="247">
        <f>Input!$OG$39</f>
        <v>0</v>
      </c>
      <c r="F48" s="247">
        <f>Input!$OH$39</f>
        <v>0</v>
      </c>
      <c r="G48" s="247">
        <f>Input!$OI$39</f>
        <v>0</v>
      </c>
      <c r="H48" s="248">
        <f>Input!$OJ$39</f>
        <v>0</v>
      </c>
    </row>
    <row r="49" spans="1:50" s="257" customFormat="1">
      <c r="A49" s="241" t="s">
        <v>1027</v>
      </c>
      <c r="B49" s="250" t="s">
        <v>1029</v>
      </c>
      <c r="C49" s="251">
        <f>SUM(C36:C48)</f>
        <v>0</v>
      </c>
      <c r="D49" s="251">
        <f t="shared" ref="D49:G49" si="2">SUM(D36:D48)</f>
        <v>0</v>
      </c>
      <c r="E49" s="251">
        <f t="shared" si="2"/>
        <v>31585512</v>
      </c>
      <c r="F49" s="251">
        <f t="shared" si="2"/>
        <v>29316549</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Input!$OK$39</f>
        <v>0</v>
      </c>
      <c r="C51" s="247">
        <f>Input!$OL$39</f>
        <v>0</v>
      </c>
      <c r="D51" s="247">
        <f>Input!$OM$39</f>
        <v>0</v>
      </c>
      <c r="E51" s="247">
        <f>Input!$ON$39</f>
        <v>0</v>
      </c>
      <c r="F51" s="247">
        <f>Input!$OO$39</f>
        <v>0</v>
      </c>
      <c r="G51" s="247">
        <f>Input!$OP$39</f>
        <v>0</v>
      </c>
      <c r="H51" s="248">
        <f>Input!$OQ$39</f>
        <v>0</v>
      </c>
    </row>
    <row r="52" spans="1:50">
      <c r="A52" s="245" t="s">
        <v>1030</v>
      </c>
      <c r="B52" s="249">
        <f>Input!$OR$39</f>
        <v>0</v>
      </c>
      <c r="C52" s="247">
        <f>Input!$OS$39</f>
        <v>0</v>
      </c>
      <c r="D52" s="247">
        <f>Input!$OT$39</f>
        <v>0</v>
      </c>
      <c r="E52" s="247">
        <f>Input!$OU$39</f>
        <v>0</v>
      </c>
      <c r="F52" s="247">
        <f>Input!$OV$39</f>
        <v>0</v>
      </c>
      <c r="G52" s="247">
        <f>Input!$OW$39</f>
        <v>0</v>
      </c>
      <c r="H52" s="248">
        <f>Input!$OX$39</f>
        <v>0</v>
      </c>
    </row>
    <row r="53" spans="1:50">
      <c r="A53" s="245" t="s">
        <v>1030</v>
      </c>
      <c r="B53" s="249">
        <f>Input!$OY$39</f>
        <v>0</v>
      </c>
      <c r="C53" s="247">
        <f>Input!$OZ$39</f>
        <v>0</v>
      </c>
      <c r="D53" s="247">
        <f>Input!$PA$39</f>
        <v>0</v>
      </c>
      <c r="E53" s="247">
        <f>Input!$PB$39</f>
        <v>0</v>
      </c>
      <c r="F53" s="247">
        <f>Input!$PC$39</f>
        <v>0</v>
      </c>
      <c r="G53" s="247">
        <f>Input!$PD$39</f>
        <v>0</v>
      </c>
      <c r="H53" s="248">
        <f>Input!$PE$39</f>
        <v>0</v>
      </c>
    </row>
    <row r="54" spans="1:50">
      <c r="A54" s="245" t="s">
        <v>1030</v>
      </c>
      <c r="B54" s="249">
        <f>Input!$PF$39</f>
        <v>0</v>
      </c>
      <c r="C54" s="247">
        <f>Input!$PG$39</f>
        <v>0</v>
      </c>
      <c r="D54" s="247">
        <f>Input!$PH$39</f>
        <v>0</v>
      </c>
      <c r="E54" s="247">
        <f>Input!$PI$39</f>
        <v>0</v>
      </c>
      <c r="F54" s="247">
        <f>Input!$PJ$39</f>
        <v>0</v>
      </c>
      <c r="G54" s="247">
        <f>Input!$PK$39</f>
        <v>0</v>
      </c>
      <c r="H54" s="248">
        <f>Input!$PL$39</f>
        <v>0</v>
      </c>
    </row>
    <row r="55" spans="1:50">
      <c r="A55" s="245" t="s">
        <v>1030</v>
      </c>
      <c r="B55" s="249">
        <f>Input!$PM$39</f>
        <v>0</v>
      </c>
      <c r="C55" s="247">
        <f>Input!$PN$39</f>
        <v>0</v>
      </c>
      <c r="D55" s="247">
        <f>Input!$PO$39</f>
        <v>0</v>
      </c>
      <c r="E55" s="247">
        <f>Input!$PP$39</f>
        <v>0</v>
      </c>
      <c r="F55" s="247">
        <f>Input!$PQ$39</f>
        <v>0</v>
      </c>
      <c r="G55" s="247">
        <f>Input!$PR$39</f>
        <v>0</v>
      </c>
      <c r="H55" s="248">
        <f>Input!$PS$39</f>
        <v>0</v>
      </c>
    </row>
    <row r="56" spans="1:50">
      <c r="A56" s="245" t="s">
        <v>1030</v>
      </c>
      <c r="B56" s="249">
        <f>Input!$PT$39</f>
        <v>0</v>
      </c>
      <c r="C56" s="247">
        <f>Input!$PU$39</f>
        <v>0</v>
      </c>
      <c r="D56" s="247">
        <f>Input!$PV$39</f>
        <v>0</v>
      </c>
      <c r="E56" s="247">
        <f>Input!$PW$39</f>
        <v>0</v>
      </c>
      <c r="F56" s="247">
        <f>Input!$PX$39</f>
        <v>0</v>
      </c>
      <c r="G56" s="247">
        <f>Input!$PY$39</f>
        <v>0</v>
      </c>
      <c r="H56" s="248">
        <f>Input!$PZ$39</f>
        <v>0</v>
      </c>
    </row>
    <row r="57" spans="1:50">
      <c r="A57" s="245" t="s">
        <v>1030</v>
      </c>
      <c r="B57" s="249">
        <f>Input!$QA$39</f>
        <v>0</v>
      </c>
      <c r="C57" s="247">
        <f>Input!$QB$39</f>
        <v>0</v>
      </c>
      <c r="D57" s="247">
        <f>Input!$QC$39</f>
        <v>0</v>
      </c>
      <c r="E57" s="247">
        <f>Input!$QD$39</f>
        <v>0</v>
      </c>
      <c r="F57" s="247">
        <f>Input!$QE$39</f>
        <v>0</v>
      </c>
      <c r="G57" s="247">
        <f>Input!$QF$39</f>
        <v>0</v>
      </c>
      <c r="H57" s="248">
        <f>Input!$QG$39</f>
        <v>0</v>
      </c>
    </row>
    <row r="58" spans="1:50">
      <c r="A58" s="245" t="s">
        <v>1030</v>
      </c>
      <c r="B58" s="249">
        <f>Input!$QH$39</f>
        <v>0</v>
      </c>
      <c r="C58" s="247">
        <f>Input!$QI$39</f>
        <v>0</v>
      </c>
      <c r="D58" s="247">
        <f>Input!$QJ$39</f>
        <v>0</v>
      </c>
      <c r="E58" s="247">
        <f>Input!$QK$39</f>
        <v>0</v>
      </c>
      <c r="F58" s="247">
        <f>Input!$QL$39</f>
        <v>0</v>
      </c>
      <c r="G58" s="247">
        <f>Input!$QM$39</f>
        <v>0</v>
      </c>
      <c r="H58" s="248">
        <f>Input!$QN$39</f>
        <v>0</v>
      </c>
    </row>
    <row r="59" spans="1:50">
      <c r="A59" s="245" t="s">
        <v>1030</v>
      </c>
      <c r="B59" s="249">
        <f>Input!$QO$39</f>
        <v>0</v>
      </c>
      <c r="C59" s="247">
        <f>Input!$QP$39</f>
        <v>0</v>
      </c>
      <c r="D59" s="247">
        <f>Input!$QQ$39</f>
        <v>0</v>
      </c>
      <c r="E59" s="247">
        <f>Input!$QR$39</f>
        <v>0</v>
      </c>
      <c r="F59" s="247">
        <f>Input!$QS$39</f>
        <v>0</v>
      </c>
      <c r="G59" s="247">
        <f>Input!$QT$39</f>
        <v>0</v>
      </c>
      <c r="H59" s="248">
        <f>Input!$QU$39</f>
        <v>0</v>
      </c>
    </row>
    <row r="60" spans="1:50">
      <c r="A60" s="245" t="s">
        <v>1030</v>
      </c>
      <c r="B60" s="249">
        <f>Input!$QV$39</f>
        <v>0</v>
      </c>
      <c r="C60" s="247">
        <f>Input!$QW$39</f>
        <v>0</v>
      </c>
      <c r="D60" s="247">
        <f>Input!$QX$39</f>
        <v>0</v>
      </c>
      <c r="E60" s="247">
        <f>Input!$QY$39</f>
        <v>0</v>
      </c>
      <c r="F60" s="247">
        <f>Input!$QZ$39</f>
        <v>0</v>
      </c>
      <c r="G60" s="247">
        <f>Input!$RA$39</f>
        <v>0</v>
      </c>
      <c r="H60" s="248">
        <f>Input!$RB$39</f>
        <v>0</v>
      </c>
    </row>
    <row r="61" spans="1:50">
      <c r="A61" s="245" t="s">
        <v>1030</v>
      </c>
      <c r="B61" s="249">
        <f>Input!$RC$39</f>
        <v>0</v>
      </c>
      <c r="C61" s="247">
        <f>Input!$RD$39</f>
        <v>0</v>
      </c>
      <c r="D61" s="247">
        <f>Input!$RE$39</f>
        <v>0</v>
      </c>
      <c r="E61" s="247">
        <f>Input!$RF$39</f>
        <v>0</v>
      </c>
      <c r="F61" s="247">
        <f>Input!$RG$39</f>
        <v>0</v>
      </c>
      <c r="G61" s="247">
        <f>Input!$RH$39</f>
        <v>0</v>
      </c>
      <c r="H61" s="248">
        <f>Input!$RI$39</f>
        <v>0</v>
      </c>
    </row>
    <row r="62" spans="1:50">
      <c r="A62" s="245" t="s">
        <v>1030</v>
      </c>
      <c r="B62" s="249">
        <f>Input!$RJ$39</f>
        <v>0</v>
      </c>
      <c r="C62" s="247">
        <f>Input!$RK$39</f>
        <v>0</v>
      </c>
      <c r="D62" s="247">
        <f>Input!$RL$39</f>
        <v>0</v>
      </c>
      <c r="E62" s="247">
        <f>Input!$RM$39</f>
        <v>0</v>
      </c>
      <c r="F62" s="247">
        <f>Input!$RN$39</f>
        <v>0</v>
      </c>
      <c r="G62" s="247">
        <f>Input!$RO$39</f>
        <v>0</v>
      </c>
      <c r="H62" s="248">
        <f>Input!$RP$39</f>
        <v>0</v>
      </c>
    </row>
    <row r="63" spans="1:50">
      <c r="A63" s="245" t="s">
        <v>1030</v>
      </c>
      <c r="B63" s="246" t="s">
        <v>1019</v>
      </c>
      <c r="C63" s="247">
        <f>Input!$RQ$39</f>
        <v>0</v>
      </c>
      <c r="D63" s="247">
        <f>Input!$RR$39</f>
        <v>0</v>
      </c>
      <c r="E63" s="247">
        <f>Input!$RS$39</f>
        <v>0</v>
      </c>
      <c r="F63" s="247">
        <f>Input!$RT$39</f>
        <v>0</v>
      </c>
      <c r="G63" s="247">
        <f>Input!$RU$39</f>
        <v>0</v>
      </c>
      <c r="H63" s="248">
        <f>Input!$RV$39</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Input!$RW$39</f>
        <v>0</v>
      </c>
      <c r="C66" s="247">
        <f>Input!$RX$39</f>
        <v>0</v>
      </c>
      <c r="D66" s="247">
        <f>Input!$RY$39</f>
        <v>0</v>
      </c>
      <c r="E66" s="247">
        <f>Input!$RZ$39</f>
        <v>0</v>
      </c>
      <c r="F66" s="247">
        <f>Input!$SA$39</f>
        <v>0</v>
      </c>
      <c r="G66" s="247">
        <f>Input!$SB$39</f>
        <v>0</v>
      </c>
      <c r="H66" s="248">
        <f>Input!$SC$39</f>
        <v>0</v>
      </c>
    </row>
    <row r="67" spans="1:50">
      <c r="A67" s="245" t="s">
        <v>1032</v>
      </c>
      <c r="B67" s="249">
        <f>Input!$SD$39</f>
        <v>0</v>
      </c>
      <c r="C67" s="247">
        <f>Input!$SE$39</f>
        <v>0</v>
      </c>
      <c r="D67" s="247">
        <f>Input!$SF$39</f>
        <v>0</v>
      </c>
      <c r="E67" s="247">
        <f>Input!$SG$39</f>
        <v>0</v>
      </c>
      <c r="F67" s="247">
        <f>Input!$SH$39</f>
        <v>0</v>
      </c>
      <c r="G67" s="247">
        <f>Input!$SI$39</f>
        <v>0</v>
      </c>
      <c r="H67" s="248">
        <f>Input!$SJ$39</f>
        <v>0</v>
      </c>
    </row>
    <row r="68" spans="1:50">
      <c r="A68" s="245" t="s">
        <v>1032</v>
      </c>
      <c r="B68" s="249">
        <f>Input!$SK$39</f>
        <v>0</v>
      </c>
      <c r="C68" s="247">
        <f>Input!$SL$39</f>
        <v>0</v>
      </c>
      <c r="D68" s="247">
        <f>Input!$SM$39</f>
        <v>0</v>
      </c>
      <c r="E68" s="247">
        <f>Input!$SN$39</f>
        <v>0</v>
      </c>
      <c r="F68" s="247">
        <f>Input!$SO$39</f>
        <v>0</v>
      </c>
      <c r="G68" s="247">
        <f>Input!$SP$39</f>
        <v>0</v>
      </c>
      <c r="H68" s="248">
        <f>Input!$SQ$39</f>
        <v>0</v>
      </c>
    </row>
    <row r="69" spans="1:50">
      <c r="A69" s="245" t="s">
        <v>1032</v>
      </c>
      <c r="B69" s="249">
        <f>Input!$SR$39</f>
        <v>0</v>
      </c>
      <c r="C69" s="247">
        <f>Input!$SS$39</f>
        <v>0</v>
      </c>
      <c r="D69" s="247">
        <f>Input!$ST$39</f>
        <v>0</v>
      </c>
      <c r="E69" s="247">
        <f>Input!$SU$39</f>
        <v>0</v>
      </c>
      <c r="F69" s="247">
        <f>Input!$SV$39</f>
        <v>0</v>
      </c>
      <c r="G69" s="247">
        <f>Input!$SW$39</f>
        <v>0</v>
      </c>
      <c r="H69" s="248">
        <f>Input!$SX$39</f>
        <v>0</v>
      </c>
    </row>
    <row r="70" spans="1:50">
      <c r="A70" s="245" t="s">
        <v>1032</v>
      </c>
      <c r="B70" s="249">
        <f>Input!$SY$39</f>
        <v>0</v>
      </c>
      <c r="C70" s="247">
        <f>Input!$SZ$39</f>
        <v>0</v>
      </c>
      <c r="D70" s="247">
        <f>Input!$TA$39</f>
        <v>0</v>
      </c>
      <c r="E70" s="247">
        <f>Input!$TB$39</f>
        <v>0</v>
      </c>
      <c r="F70" s="247">
        <f>Input!$TC$39</f>
        <v>0</v>
      </c>
      <c r="G70" s="247">
        <f>Input!$TD$39</f>
        <v>0</v>
      </c>
      <c r="H70" s="248">
        <f>Input!$TE$39</f>
        <v>0</v>
      </c>
    </row>
    <row r="71" spans="1:50">
      <c r="A71" s="245" t="s">
        <v>1032</v>
      </c>
      <c r="B71" s="249">
        <f>Input!$TF$39</f>
        <v>0</v>
      </c>
      <c r="C71" s="247">
        <f>Input!$TG$39</f>
        <v>0</v>
      </c>
      <c r="D71" s="247">
        <f>Input!$TH$39</f>
        <v>0</v>
      </c>
      <c r="E71" s="247">
        <f>Input!$TI$39</f>
        <v>0</v>
      </c>
      <c r="F71" s="247">
        <f>Input!$TJ$39</f>
        <v>0</v>
      </c>
      <c r="G71" s="247">
        <f>Input!$TK$39</f>
        <v>0</v>
      </c>
      <c r="H71" s="248">
        <f>Input!$TL$39</f>
        <v>0</v>
      </c>
    </row>
    <row r="72" spans="1:50">
      <c r="A72" s="245" t="s">
        <v>1032</v>
      </c>
      <c r="B72" s="249">
        <f>Input!$TM$39</f>
        <v>0</v>
      </c>
      <c r="C72" s="247">
        <f>Input!$TN$39</f>
        <v>0</v>
      </c>
      <c r="D72" s="247">
        <f>Input!$TO$39</f>
        <v>0</v>
      </c>
      <c r="E72" s="247">
        <f>Input!$TP$39</f>
        <v>0</v>
      </c>
      <c r="F72" s="247">
        <f>Input!$TQ$39</f>
        <v>0</v>
      </c>
      <c r="G72" s="247">
        <f>Input!$TR$39</f>
        <v>0</v>
      </c>
      <c r="H72" s="248">
        <f>Input!$TS$39</f>
        <v>0</v>
      </c>
    </row>
    <row r="73" spans="1:50">
      <c r="A73" s="245" t="s">
        <v>1032</v>
      </c>
      <c r="B73" s="249">
        <f>Input!$TT$39</f>
        <v>0</v>
      </c>
      <c r="C73" s="247">
        <f>Input!$TU$39</f>
        <v>0</v>
      </c>
      <c r="D73" s="247">
        <f>Input!$TV$39</f>
        <v>0</v>
      </c>
      <c r="E73" s="247">
        <f>Input!$TW$39</f>
        <v>0</v>
      </c>
      <c r="F73" s="247">
        <f>Input!$TX$39</f>
        <v>0</v>
      </c>
      <c r="G73" s="247">
        <f>Input!$TY$39</f>
        <v>0</v>
      </c>
      <c r="H73" s="248">
        <f>Input!$TZ$39</f>
        <v>0</v>
      </c>
    </row>
    <row r="74" spans="1:50">
      <c r="A74" s="245" t="s">
        <v>1032</v>
      </c>
      <c r="B74" s="249">
        <f>Input!$UA$39</f>
        <v>0</v>
      </c>
      <c r="C74" s="247">
        <f>Input!$UB$39</f>
        <v>0</v>
      </c>
      <c r="D74" s="247">
        <f>Input!$UC$39</f>
        <v>0</v>
      </c>
      <c r="E74" s="247">
        <f>Input!$UD$39</f>
        <v>0</v>
      </c>
      <c r="F74" s="247">
        <f>Input!$UE$39</f>
        <v>0</v>
      </c>
      <c r="G74" s="247">
        <f>Input!$UF$39</f>
        <v>0</v>
      </c>
      <c r="H74" s="248">
        <f>Input!$UG$39</f>
        <v>0</v>
      </c>
    </row>
    <row r="75" spans="1:50">
      <c r="A75" s="245" t="s">
        <v>1032</v>
      </c>
      <c r="B75" s="249">
        <f>Input!$UH$39</f>
        <v>0</v>
      </c>
      <c r="C75" s="247">
        <f>Input!$UI$39</f>
        <v>0</v>
      </c>
      <c r="D75" s="247">
        <f>Input!$UJ$39</f>
        <v>0</v>
      </c>
      <c r="E75" s="247">
        <f>Input!$UK$39</f>
        <v>0</v>
      </c>
      <c r="F75" s="247">
        <f>Input!$UL$39</f>
        <v>0</v>
      </c>
      <c r="G75" s="247">
        <f>Input!$UM$39</f>
        <v>0</v>
      </c>
      <c r="H75" s="248">
        <f>Input!$UN$39</f>
        <v>0</v>
      </c>
    </row>
    <row r="76" spans="1:50">
      <c r="A76" s="245" t="s">
        <v>1032</v>
      </c>
      <c r="B76" s="249">
        <f>Input!$UO$39</f>
        <v>0</v>
      </c>
      <c r="C76" s="247">
        <f>Input!$UP$39</f>
        <v>0</v>
      </c>
      <c r="D76" s="247">
        <f>Input!$UQ$39</f>
        <v>0</v>
      </c>
      <c r="E76" s="247">
        <f>Input!$UR$39</f>
        <v>0</v>
      </c>
      <c r="F76" s="247">
        <f>Input!$US$39</f>
        <v>0</v>
      </c>
      <c r="G76" s="247">
        <f>Input!$UT$39</f>
        <v>0</v>
      </c>
      <c r="H76" s="248">
        <f>Input!$UU$39</f>
        <v>0</v>
      </c>
    </row>
    <row r="77" spans="1:50">
      <c r="A77" s="245" t="s">
        <v>1032</v>
      </c>
      <c r="B77" s="249">
        <f>Input!$UV$39</f>
        <v>0</v>
      </c>
      <c r="C77" s="247">
        <f>Input!$UW$39</f>
        <v>0</v>
      </c>
      <c r="D77" s="247">
        <f>Input!$UX$39</f>
        <v>0</v>
      </c>
      <c r="E77" s="247">
        <f>Input!$UY$39</f>
        <v>0</v>
      </c>
      <c r="F77" s="247">
        <f>Input!$UZ$39</f>
        <v>0</v>
      </c>
      <c r="G77" s="247">
        <f>Input!$VA$39</f>
        <v>0</v>
      </c>
      <c r="H77" s="248">
        <f>Input!$VB$39</f>
        <v>0</v>
      </c>
    </row>
    <row r="78" spans="1:50">
      <c r="A78" s="245" t="s">
        <v>1032</v>
      </c>
      <c r="B78" s="249">
        <f>Input!$VC$39</f>
        <v>0</v>
      </c>
      <c r="C78" s="247">
        <f>Input!$VD$39</f>
        <v>0</v>
      </c>
      <c r="D78" s="247">
        <f>Input!$VE$39</f>
        <v>0</v>
      </c>
      <c r="E78" s="247">
        <f>Input!$VF$39</f>
        <v>0</v>
      </c>
      <c r="F78" s="247">
        <f>Input!$VG$39</f>
        <v>0</v>
      </c>
      <c r="G78" s="247">
        <f>Input!$VH$39</f>
        <v>0</v>
      </c>
      <c r="H78" s="248">
        <f>Input!$VI$39</f>
        <v>0</v>
      </c>
    </row>
    <row r="79" spans="1:50">
      <c r="A79" s="245" t="s">
        <v>1032</v>
      </c>
      <c r="B79" s="246" t="s">
        <v>1019</v>
      </c>
      <c r="C79" s="247">
        <f>Input!$VJ$39</f>
        <v>0</v>
      </c>
      <c r="D79" s="247">
        <f>Input!$VK$39</f>
        <v>0</v>
      </c>
      <c r="E79" s="247">
        <f>Input!$VL$39</f>
        <v>0</v>
      </c>
      <c r="F79" s="247">
        <f>Input!$VM$39</f>
        <v>0</v>
      </c>
      <c r="G79" s="247">
        <f>Input!$VN$39</f>
        <v>0</v>
      </c>
      <c r="H79" s="248">
        <f>Input!$VO$39</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Input!$VP$39</f>
        <v>0</v>
      </c>
      <c r="C82" s="247">
        <f>Input!$VQ$39</f>
        <v>0</v>
      </c>
      <c r="D82" s="247">
        <f>Input!$VR$39</f>
        <v>0</v>
      </c>
      <c r="E82" s="247">
        <f>Input!$VS$39</f>
        <v>0</v>
      </c>
      <c r="F82" s="247">
        <f>Input!$VT$39</f>
        <v>0</v>
      </c>
      <c r="G82" s="247">
        <f>Input!$VU$39</f>
        <v>0</v>
      </c>
      <c r="H82" s="248">
        <f>Input!$VV$39</f>
        <v>0</v>
      </c>
    </row>
    <row r="83" spans="1:50">
      <c r="A83" s="245" t="s">
        <v>138</v>
      </c>
      <c r="B83" s="249">
        <f>Input!$VW$39</f>
        <v>0</v>
      </c>
      <c r="C83" s="247">
        <f>Input!$VX$39</f>
        <v>0</v>
      </c>
      <c r="D83" s="247">
        <f>Input!$VY$39</f>
        <v>0</v>
      </c>
      <c r="E83" s="247">
        <f>Input!$VZ$39</f>
        <v>0</v>
      </c>
      <c r="F83" s="247">
        <f>Input!$WA$39</f>
        <v>0</v>
      </c>
      <c r="G83" s="247">
        <f>Input!$WB$39</f>
        <v>0</v>
      </c>
      <c r="H83" s="248">
        <f>Input!$WC$39</f>
        <v>0</v>
      </c>
    </row>
    <row r="84" spans="1:50">
      <c r="A84" s="245" t="s">
        <v>138</v>
      </c>
      <c r="B84" s="249">
        <f>Input!$WD$39</f>
        <v>0</v>
      </c>
      <c r="C84" s="247">
        <f>Input!$WE$39</f>
        <v>0</v>
      </c>
      <c r="D84" s="247">
        <f>Input!$WF$39</f>
        <v>0</v>
      </c>
      <c r="E84" s="247">
        <f>Input!$WG$39</f>
        <v>0</v>
      </c>
      <c r="F84" s="247">
        <f>Input!$WH$39</f>
        <v>0</v>
      </c>
      <c r="G84" s="247">
        <f>Input!$WI$39</f>
        <v>0</v>
      </c>
      <c r="H84" s="248">
        <f>Input!$WJ$39</f>
        <v>0</v>
      </c>
    </row>
    <row r="85" spans="1:50">
      <c r="A85" s="245" t="s">
        <v>138</v>
      </c>
      <c r="B85" s="249">
        <f>Input!$WK$39</f>
        <v>0</v>
      </c>
      <c r="C85" s="247">
        <f>Input!$WL$39</f>
        <v>0</v>
      </c>
      <c r="D85" s="247">
        <f>Input!$WM$39</f>
        <v>0</v>
      </c>
      <c r="E85" s="247">
        <f>Input!$WN$39</f>
        <v>0</v>
      </c>
      <c r="F85" s="247">
        <f>Input!$WO$39</f>
        <v>0</v>
      </c>
      <c r="G85" s="247">
        <f>Input!$WP$39</f>
        <v>0</v>
      </c>
      <c r="H85" s="248">
        <f>Input!$WQ$39</f>
        <v>0</v>
      </c>
    </row>
    <row r="86" spans="1:50">
      <c r="A86" s="245" t="s">
        <v>138</v>
      </c>
      <c r="B86" s="249">
        <f>Input!$WR$39</f>
        <v>0</v>
      </c>
      <c r="C86" s="247">
        <f>Input!$WS$39</f>
        <v>0</v>
      </c>
      <c r="D86" s="247">
        <f>Input!$WT$39</f>
        <v>0</v>
      </c>
      <c r="E86" s="247">
        <f>Input!$WU$39</f>
        <v>0</v>
      </c>
      <c r="F86" s="247">
        <f>Input!$WV$39</f>
        <v>0</v>
      </c>
      <c r="G86" s="247">
        <f>Input!$WW$39</f>
        <v>0</v>
      </c>
      <c r="H86" s="248">
        <f>Input!$WX$39</f>
        <v>0</v>
      </c>
    </row>
    <row r="87" spans="1:50">
      <c r="A87" s="245" t="s">
        <v>138</v>
      </c>
      <c r="B87" s="249">
        <f>Input!$WY$39</f>
        <v>0</v>
      </c>
      <c r="C87" s="247">
        <f>Input!$WZ$39</f>
        <v>0</v>
      </c>
      <c r="D87" s="247">
        <f>Input!$XA$39</f>
        <v>0</v>
      </c>
      <c r="E87" s="247">
        <f>Input!$XB$39</f>
        <v>0</v>
      </c>
      <c r="F87" s="247">
        <f>Input!$XC$39</f>
        <v>0</v>
      </c>
      <c r="G87" s="247">
        <f>Input!$XD$39</f>
        <v>0</v>
      </c>
      <c r="H87" s="248">
        <f>Input!$XE$39</f>
        <v>0</v>
      </c>
    </row>
    <row r="88" spans="1:50">
      <c r="A88" s="245" t="s">
        <v>138</v>
      </c>
      <c r="B88" s="249">
        <f>Input!$XF$39</f>
        <v>0</v>
      </c>
      <c r="C88" s="247">
        <f>Input!$XG$39</f>
        <v>0</v>
      </c>
      <c r="D88" s="247">
        <f>Input!$XH$39</f>
        <v>0</v>
      </c>
      <c r="E88" s="247">
        <f>Input!$XI$39</f>
        <v>0</v>
      </c>
      <c r="F88" s="247">
        <f>Input!$XJ$39</f>
        <v>0</v>
      </c>
      <c r="G88" s="247">
        <f>Input!$XK$39</f>
        <v>0</v>
      </c>
      <c r="H88" s="248">
        <f>Input!$XL$39</f>
        <v>0</v>
      </c>
    </row>
    <row r="89" spans="1:50">
      <c r="A89" s="245" t="s">
        <v>138</v>
      </c>
      <c r="B89" s="249">
        <f>Input!$XM$39</f>
        <v>0</v>
      </c>
      <c r="C89" s="247">
        <f>Input!$XN$39</f>
        <v>0</v>
      </c>
      <c r="D89" s="247">
        <f>Input!$XO$39</f>
        <v>0</v>
      </c>
      <c r="E89" s="247">
        <f>Input!$XP$39</f>
        <v>0</v>
      </c>
      <c r="F89" s="247">
        <f>Input!$XQ$39</f>
        <v>0</v>
      </c>
      <c r="G89" s="247">
        <f>Input!$XR$39</f>
        <v>0</v>
      </c>
      <c r="H89" s="248">
        <f>Input!$XS$39</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Input!$XT$39</f>
        <v>0</v>
      </c>
      <c r="D93" s="247">
        <f>Input!$XU$39</f>
        <v>0</v>
      </c>
      <c r="E93" s="247">
        <f>Input!$XV$39</f>
        <v>0</v>
      </c>
      <c r="F93" s="247">
        <f>Input!$XW$39</f>
        <v>0</v>
      </c>
      <c r="G93" s="247">
        <f>Input!$XX$39</f>
        <v>0</v>
      </c>
      <c r="H93" s="248">
        <f>Input!$XY$39</f>
        <v>0</v>
      </c>
    </row>
    <row r="94" spans="1:50" ht="47.25">
      <c r="A94" s="245" t="s">
        <v>1038</v>
      </c>
      <c r="B94" s="210" t="s">
        <v>1039</v>
      </c>
      <c r="C94" s="247">
        <f>Input!$XZ$39</f>
        <v>0</v>
      </c>
      <c r="D94" s="247">
        <f>Input!$YA$39</f>
        <v>0</v>
      </c>
      <c r="E94" s="247">
        <f>Input!$YB$39</f>
        <v>0</v>
      </c>
      <c r="F94" s="247">
        <f>Input!$YC$39</f>
        <v>0</v>
      </c>
      <c r="G94" s="247">
        <f>Input!$YD$39</f>
        <v>0</v>
      </c>
      <c r="H94" s="248">
        <f>Input!$YE$39</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11038503</v>
      </c>
      <c r="D97" s="251">
        <f t="shared" ref="D97:G97" si="7">D95+D90+D80+D64+D49+D34+D19</f>
        <v>9512949</v>
      </c>
      <c r="E97" s="251">
        <f t="shared" si="7"/>
        <v>51485776</v>
      </c>
      <c r="F97" s="251">
        <f t="shared" si="7"/>
        <v>50469094</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'SFA Uses'!C67</f>
        <v>9512949</v>
      </c>
      <c r="E99" s="259"/>
      <c r="F99" s="259">
        <f>'SFA Uses'!D67</f>
        <v>50469094</v>
      </c>
      <c r="G99" s="259">
        <f>'SFA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11038503</v>
      </c>
      <c r="D106" s="175">
        <f>SUM(D5:D18)+SUM(D21:D33)+SUM(D36:D48)+SUM(D51:D63)+SUM(D66:D79)+SUM(D82:D89)+SUM(D93:D94)</f>
        <v>9512949</v>
      </c>
      <c r="E106" s="175">
        <f>SUM(E5:E18)+SUM(E21:E33)+SUM(E36:E48)+SUM(E51:E63)+SUM(E66:E79)+SUM(E82:E89)+SUM(E93:E94)</f>
        <v>51485776</v>
      </c>
      <c r="F106" s="175">
        <f>SUM(F5:F18)+SUM(F21:F33)+SUM(F36:F48)+SUM(F51:F63)+SUM(F66:F79)+SUM(F82:F89)+SUM(F93:F94)</f>
        <v>50469094</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122506322</v>
      </c>
    </row>
    <row r="111" spans="1:50">
      <c r="E111" s="312">
        <f>'SFA Uses'!D80</f>
        <v>60012414</v>
      </c>
    </row>
    <row r="112" spans="1:50">
      <c r="E112" s="313">
        <f>Input!F13</f>
        <v>11163</v>
      </c>
    </row>
    <row r="113" spans="5:5">
      <c r="E113" s="175">
        <f>SUM(E110:E112)</f>
        <v>182529899</v>
      </c>
    </row>
    <row r="114" spans="5:5">
      <c r="E114" s="175">
        <f>Input!G13</f>
        <v>58689384</v>
      </c>
    </row>
    <row r="115" spans="5:5">
      <c r="E115" s="175">
        <f>E114-E113</f>
        <v>-123840515</v>
      </c>
    </row>
    <row r="116" spans="5:5">
      <c r="E116" s="314" t="str">
        <f>IF(E115&lt;&gt;0,"Out of Balance","Balanced")</f>
        <v>Out of Balance</v>
      </c>
    </row>
  </sheetData>
  <mergeCells count="1">
    <mergeCell ref="A97:B97"/>
  </mergeCells>
  <conditionalFormatting sqref="F100">
    <cfRule type="expression" dxfId="117" priority="10">
      <formula>$F$100&lt;&gt;0</formula>
    </cfRule>
  </conditionalFormatting>
  <conditionalFormatting sqref="G100">
    <cfRule type="expression" dxfId="116" priority="9">
      <formula>$G$100&lt;&gt;0</formula>
    </cfRule>
  </conditionalFormatting>
  <conditionalFormatting sqref="F102">
    <cfRule type="expression" dxfId="115" priority="8">
      <formula>$F$102&lt;&gt;""</formula>
    </cfRule>
  </conditionalFormatting>
  <conditionalFormatting sqref="G102">
    <cfRule type="expression" dxfId="114" priority="7">
      <formula>$G$102&lt;&gt;""</formula>
    </cfRule>
  </conditionalFormatting>
  <conditionalFormatting sqref="D100">
    <cfRule type="expression" dxfId="113" priority="6">
      <formula>$D$100&lt;&gt;0</formula>
    </cfRule>
  </conditionalFormatting>
  <conditionalFormatting sqref="D102">
    <cfRule type="expression" dxfId="112" priority="5">
      <formula>$D$102&lt;&gt;""</formula>
    </cfRule>
  </conditionalFormatting>
  <conditionalFormatting sqref="C102">
    <cfRule type="expression" dxfId="111" priority="4">
      <formula>$C$102&lt;&gt;""</formula>
    </cfRule>
  </conditionalFormatting>
  <conditionalFormatting sqref="E102">
    <cfRule type="expression" dxfId="110" priority="3">
      <formula>$E$102&lt;&gt;""</formula>
    </cfRule>
  </conditionalFormatting>
  <conditionalFormatting sqref="H2">
    <cfRule type="expression" dxfId="109" priority="2">
      <formula>OR($C$100&lt;&gt;0,$D$100&lt;&gt;0,$E$100&lt;&gt;0,$F$100&lt;&gt;0,$G$100&lt;&gt;0)</formula>
    </cfRule>
  </conditionalFormatting>
  <conditionalFormatting sqref="H1">
    <cfRule type="expression" dxfId="10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A8F0-6875-46FB-B878-70D2C2D86C79}">
  <sheetPr>
    <tabColor rgb="FFCCFFCC"/>
  </sheetPr>
  <dimension ref="A1:F82"/>
  <sheetViews>
    <sheetView showGridLines="0"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Input!$B$40</f>
        <v>Texas Southern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Input!$N$40</f>
        <v>4522850</v>
      </c>
      <c r="D6" s="188">
        <f>Input!$O$40</f>
        <v>10549600</v>
      </c>
      <c r="E6" s="188">
        <f>Input!$P$40</f>
        <v>0</v>
      </c>
      <c r="F6" s="189">
        <f>Input!$Q$40</f>
        <v>0</v>
      </c>
    </row>
    <row r="7" spans="1:6" ht="15.75">
      <c r="A7" s="190" t="s">
        <v>936</v>
      </c>
      <c r="B7" s="191" t="s">
        <v>938</v>
      </c>
      <c r="C7" s="192">
        <f>Input!$R$40</f>
        <v>5321</v>
      </c>
      <c r="D7" s="192">
        <f>Input!$S$40</f>
        <v>6265</v>
      </c>
      <c r="E7" s="193"/>
      <c r="F7" s="194" t="str">
        <f>Input!$T$40</f>
        <v>Unduplicated</v>
      </c>
    </row>
    <row r="8" spans="1:6" ht="15.75">
      <c r="A8" s="195" t="s">
        <v>940</v>
      </c>
      <c r="B8" s="196" t="s">
        <v>941</v>
      </c>
      <c r="C8" s="187">
        <f>Input!$U$40</f>
        <v>1472165</v>
      </c>
      <c r="D8" s="188">
        <f>Input!$V$40</f>
        <v>0</v>
      </c>
      <c r="E8" s="188">
        <f>Input!$W$40</f>
        <v>0</v>
      </c>
      <c r="F8" s="189">
        <f>Input!$X$40</f>
        <v>0</v>
      </c>
    </row>
    <row r="9" spans="1:6" ht="15.75">
      <c r="A9" s="190" t="s">
        <v>940</v>
      </c>
      <c r="B9" s="191" t="s">
        <v>938</v>
      </c>
      <c r="C9" s="192">
        <f>Input!$Y$40</f>
        <v>1400</v>
      </c>
      <c r="D9" s="192">
        <f>Input!$Z$40</f>
        <v>0</v>
      </c>
      <c r="E9" s="193"/>
      <c r="F9" s="194" t="str">
        <f>Input!$AA$40</f>
        <v>Unduplicated</v>
      </c>
    </row>
    <row r="10" spans="1:6" ht="15.75">
      <c r="A10" s="195" t="s">
        <v>942</v>
      </c>
      <c r="B10" s="196" t="s">
        <v>943</v>
      </c>
      <c r="C10" s="187">
        <f>Input!$AB$40</f>
        <v>0</v>
      </c>
      <c r="D10" s="188">
        <f>Input!$AC$40</f>
        <v>0</v>
      </c>
      <c r="E10" s="188">
        <f>Input!$AD$40</f>
        <v>0</v>
      </c>
      <c r="F10" s="189">
        <f>Input!$AE$40</f>
        <v>0</v>
      </c>
    </row>
    <row r="11" spans="1:6" ht="15.75">
      <c r="A11" s="190" t="s">
        <v>942</v>
      </c>
      <c r="B11" s="191" t="s">
        <v>938</v>
      </c>
      <c r="C11" s="192">
        <f>Input!$AF$40</f>
        <v>0</v>
      </c>
      <c r="D11" s="192">
        <f>Input!$AG$40</f>
        <v>0</v>
      </c>
      <c r="E11" s="193"/>
      <c r="F11" s="194">
        <f>Input!$AH$40</f>
        <v>0</v>
      </c>
    </row>
    <row r="12" spans="1:6" ht="31.5">
      <c r="A12" s="195" t="s">
        <v>944</v>
      </c>
      <c r="B12" s="196" t="s">
        <v>945</v>
      </c>
      <c r="C12" s="187">
        <f>Input!$AI$40</f>
        <v>0</v>
      </c>
      <c r="D12" s="188">
        <f>Input!$AJ$40</f>
        <v>603600</v>
      </c>
      <c r="E12" s="188">
        <f>Input!$AK$40</f>
        <v>0</v>
      </c>
      <c r="F12" s="189">
        <f>Input!$AL$40</f>
        <v>0</v>
      </c>
    </row>
    <row r="13" spans="1:6" ht="15.75">
      <c r="A13" s="190" t="s">
        <v>944</v>
      </c>
      <c r="B13" s="191" t="s">
        <v>938</v>
      </c>
      <c r="C13" s="192">
        <f>Input!$AM$40</f>
        <v>0</v>
      </c>
      <c r="D13" s="192">
        <f>Input!$AN$40</f>
        <v>0</v>
      </c>
      <c r="E13" s="193"/>
      <c r="F13" s="194">
        <f>Input!$AO$40</f>
        <v>0</v>
      </c>
    </row>
    <row r="14" spans="1:6" ht="31.5">
      <c r="A14" s="195" t="s">
        <v>946</v>
      </c>
      <c r="B14" s="196" t="s">
        <v>947</v>
      </c>
      <c r="C14" s="187">
        <f>Input!$AP$40</f>
        <v>137042</v>
      </c>
      <c r="D14" s="188">
        <f>Input!$AQ$40</f>
        <v>223321</v>
      </c>
      <c r="E14" s="188">
        <f>Input!$AR$40</f>
        <v>65146</v>
      </c>
      <c r="F14" s="189">
        <f>Input!$AS$40</f>
        <v>0</v>
      </c>
    </row>
    <row r="15" spans="1:6" ht="15.75">
      <c r="A15" s="190" t="s">
        <v>946</v>
      </c>
      <c r="B15" s="191" t="s">
        <v>938</v>
      </c>
      <c r="C15" s="192">
        <f>Input!$AT$40</f>
        <v>545</v>
      </c>
      <c r="D15" s="192">
        <f>Input!$AU$40</f>
        <v>561</v>
      </c>
      <c r="E15" s="193"/>
      <c r="F15" s="194" t="str">
        <f>Input!$AV$40</f>
        <v>Unduplicated</v>
      </c>
    </row>
    <row r="16" spans="1:6" ht="63">
      <c r="A16" s="195" t="s">
        <v>948</v>
      </c>
      <c r="B16" s="196" t="s">
        <v>949</v>
      </c>
      <c r="C16" s="187">
        <f>Input!$AW$40</f>
        <v>0</v>
      </c>
      <c r="D16" s="188">
        <f>Input!$AX$40</f>
        <v>0</v>
      </c>
      <c r="E16" s="188">
        <f>Input!$AY$40</f>
        <v>0</v>
      </c>
      <c r="F16" s="189">
        <f>Input!$AZ$40</f>
        <v>0</v>
      </c>
    </row>
    <row r="17" spans="1:6" ht="15.75">
      <c r="A17" s="190" t="s">
        <v>948</v>
      </c>
      <c r="B17" s="191" t="s">
        <v>938</v>
      </c>
      <c r="C17" s="192">
        <f>Input!$BA$40</f>
        <v>0</v>
      </c>
      <c r="D17" s="192">
        <f>Input!$BB$40</f>
        <v>0</v>
      </c>
      <c r="E17" s="193"/>
      <c r="F17" s="194">
        <f>Input!$BC$40</f>
        <v>0</v>
      </c>
    </row>
    <row r="18" spans="1:6" ht="15.75">
      <c r="A18" s="195" t="s">
        <v>950</v>
      </c>
      <c r="B18" s="196" t="s">
        <v>951</v>
      </c>
      <c r="C18" s="187">
        <f>Input!$BD$40</f>
        <v>0</v>
      </c>
      <c r="D18" s="188">
        <f>Input!$BE$40</f>
        <v>2697959</v>
      </c>
      <c r="E18" s="188">
        <f>Input!$BF$40</f>
        <v>0</v>
      </c>
      <c r="F18" s="189">
        <f>Input!$BG$40</f>
        <v>0</v>
      </c>
    </row>
    <row r="19" spans="1:6" ht="15.75">
      <c r="A19" s="190" t="s">
        <v>950</v>
      </c>
      <c r="B19" s="191" t="s">
        <v>938</v>
      </c>
      <c r="C19" s="192">
        <f>Input!$BH$40</f>
        <v>0</v>
      </c>
      <c r="D19" s="192">
        <f>Input!$BI$40</f>
        <v>1849</v>
      </c>
      <c r="E19" s="193"/>
      <c r="F19" s="194" t="str">
        <f>Input!$BJ$40</f>
        <v>Unduplicated</v>
      </c>
    </row>
    <row r="20" spans="1:6" ht="15.75">
      <c r="A20" s="195"/>
      <c r="B20" s="197" t="s">
        <v>952</v>
      </c>
      <c r="C20" s="198">
        <f t="shared" ref="C20:E21" si="0">C18+C16+C14+C12+C10+C8+C6</f>
        <v>6132057</v>
      </c>
      <c r="D20" s="198">
        <f t="shared" si="0"/>
        <v>14074480</v>
      </c>
      <c r="E20" s="198">
        <f t="shared" si="0"/>
        <v>65146</v>
      </c>
      <c r="F20" s="199"/>
    </row>
    <row r="21" spans="1:6" ht="15.75">
      <c r="A21" s="195"/>
      <c r="B21" s="200" t="s">
        <v>953</v>
      </c>
      <c r="C21" s="201">
        <f t="shared" si="0"/>
        <v>7266</v>
      </c>
      <c r="D21" s="201">
        <f t="shared" si="0"/>
        <v>8675</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Input!$BK$40</f>
        <v>0</v>
      </c>
      <c r="D24" s="188">
        <f>Input!$BL$40</f>
        <v>0</v>
      </c>
      <c r="E24" s="188">
        <f>Input!$BM$40</f>
        <v>0</v>
      </c>
      <c r="F24" s="189">
        <f>Input!$BN$40</f>
        <v>0</v>
      </c>
    </row>
    <row r="25" spans="1:6" ht="31.5">
      <c r="A25" s="195" t="s">
        <v>957</v>
      </c>
      <c r="B25" s="196" t="s">
        <v>958</v>
      </c>
      <c r="C25" s="187">
        <f>Input!$BO$40</f>
        <v>0</v>
      </c>
      <c r="D25" s="188">
        <f>Input!$BP$40</f>
        <v>0</v>
      </c>
      <c r="E25" s="188">
        <f>Input!$BQ$40</f>
        <v>0</v>
      </c>
      <c r="F25" s="189">
        <f>Input!$BR$40</f>
        <v>0</v>
      </c>
    </row>
    <row r="26" spans="1:6" ht="47.25">
      <c r="A26" s="195" t="s">
        <v>959</v>
      </c>
      <c r="B26" s="208" t="s">
        <v>960</v>
      </c>
      <c r="C26" s="187">
        <f>Input!$BS$40</f>
        <v>2838524</v>
      </c>
      <c r="D26" s="188">
        <f>Input!$BT$40</f>
        <v>0</v>
      </c>
      <c r="E26" s="188">
        <f>Input!$BU$40</f>
        <v>0</v>
      </c>
      <c r="F26" s="189">
        <f>Input!$BV$40</f>
        <v>0</v>
      </c>
    </row>
    <row r="27" spans="1:6" ht="31.5">
      <c r="A27" s="195" t="s">
        <v>961</v>
      </c>
      <c r="B27" s="196" t="s">
        <v>962</v>
      </c>
      <c r="C27" s="187">
        <f>Input!$BW$40</f>
        <v>0</v>
      </c>
      <c r="D27" s="188">
        <f>Input!$BX$40</f>
        <v>6218</v>
      </c>
      <c r="E27" s="188">
        <f>Input!$BY$40</f>
        <v>0</v>
      </c>
      <c r="F27" s="189">
        <f>Input!$BZ$40</f>
        <v>0</v>
      </c>
    </row>
    <row r="28" spans="1:6" ht="31.5">
      <c r="A28" s="209" t="s">
        <v>963</v>
      </c>
      <c r="B28" s="210" t="s">
        <v>964</v>
      </c>
      <c r="C28" s="187">
        <f>Input!$CA$40</f>
        <v>167478</v>
      </c>
      <c r="D28" s="188">
        <f>Input!$CB$40</f>
        <v>3529981</v>
      </c>
      <c r="E28" s="188">
        <f>Input!$CC$40</f>
        <v>7011943</v>
      </c>
      <c r="F28" s="189">
        <f>Input!$CD$40</f>
        <v>0</v>
      </c>
    </row>
    <row r="29" spans="1:6" ht="15.75">
      <c r="A29" s="211"/>
      <c r="B29" s="212" t="s">
        <v>965</v>
      </c>
      <c r="C29" s="213">
        <f>SUM(C24:C28)</f>
        <v>3006002</v>
      </c>
      <c r="D29" s="213">
        <f t="shared" ref="D29:E29" si="1">SUM(D24:D28)</f>
        <v>3536199</v>
      </c>
      <c r="E29" s="213">
        <f t="shared" si="1"/>
        <v>7011943</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Input!$CE$40</f>
        <v>116086</v>
      </c>
      <c r="D32" s="188">
        <f>Input!$CF$40</f>
        <v>448643</v>
      </c>
      <c r="E32" s="188">
        <f>Input!$CG$40</f>
        <v>74042</v>
      </c>
      <c r="F32" s="189">
        <f>Input!$CH$40</f>
        <v>0</v>
      </c>
    </row>
    <row r="33" spans="1:6" ht="15.75">
      <c r="A33" s="195" t="s">
        <v>969</v>
      </c>
      <c r="B33" s="196" t="s">
        <v>1216</v>
      </c>
      <c r="C33" s="187">
        <f>Input!$CI$40</f>
        <v>216369</v>
      </c>
      <c r="D33" s="188">
        <f>Input!$CJ$40</f>
        <v>150911</v>
      </c>
      <c r="E33" s="188">
        <f>Input!$CK$40</f>
        <v>0</v>
      </c>
      <c r="F33" s="189">
        <f>Input!$CL$40</f>
        <v>0</v>
      </c>
    </row>
    <row r="34" spans="1:6" ht="31.5">
      <c r="A34" s="195" t="s">
        <v>970</v>
      </c>
      <c r="B34" s="196" t="s">
        <v>971</v>
      </c>
      <c r="C34" s="187">
        <f>Input!$CM$40</f>
        <v>111724</v>
      </c>
      <c r="D34" s="188">
        <f>Input!$CN$40</f>
        <v>129791</v>
      </c>
      <c r="E34" s="188">
        <f>Input!$CO$40</f>
        <v>1185</v>
      </c>
      <c r="F34" s="189">
        <f>Input!$CP$40</f>
        <v>0</v>
      </c>
    </row>
    <row r="35" spans="1:6" ht="31.5">
      <c r="A35" s="211" t="s">
        <v>972</v>
      </c>
      <c r="B35" s="196" t="s">
        <v>973</v>
      </c>
      <c r="C35" s="187">
        <f>Input!$CQ$40</f>
        <v>0</v>
      </c>
      <c r="D35" s="188">
        <f>Input!$CR$40</f>
        <v>0</v>
      </c>
      <c r="E35" s="188">
        <f>Input!$CS$40</f>
        <v>0</v>
      </c>
      <c r="F35" s="189">
        <f>Input!$CT$40</f>
        <v>0</v>
      </c>
    </row>
    <row r="36" spans="1:6" ht="15.75">
      <c r="A36" s="211"/>
      <c r="B36" s="212" t="s">
        <v>965</v>
      </c>
      <c r="C36" s="213">
        <f>SUM(C32:C35)</f>
        <v>444179</v>
      </c>
      <c r="D36" s="213">
        <f t="shared" ref="D36:E36" si="2">SUM(D32:D35)</f>
        <v>729345</v>
      </c>
      <c r="E36" s="213">
        <f t="shared" si="2"/>
        <v>75227</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Input!$CU$40</f>
        <v>0</v>
      </c>
      <c r="D39" s="188">
        <f>Input!$CV$40</f>
        <v>15971403</v>
      </c>
      <c r="E39" s="188">
        <f>Input!$CW$40</f>
        <v>0</v>
      </c>
      <c r="F39" s="189" t="str">
        <f>Input!$CX$40</f>
        <v>Summer 2020, Fall 2020, Spring 2021, Summer 2021 Loss Revenue</v>
      </c>
    </row>
    <row r="40" spans="1:6" ht="47.25">
      <c r="A40" s="195" t="s">
        <v>977</v>
      </c>
      <c r="B40" s="196" t="s">
        <v>978</v>
      </c>
      <c r="C40" s="187">
        <f>Input!$CY$40</f>
        <v>1098888</v>
      </c>
      <c r="D40" s="188">
        <f>Input!$CZ$40</f>
        <v>7577103</v>
      </c>
      <c r="E40" s="188">
        <f>Input!$DA$40</f>
        <v>0</v>
      </c>
      <c r="F40" s="189">
        <f>Input!$DB$40</f>
        <v>0</v>
      </c>
    </row>
    <row r="41" spans="1:6" ht="15.75">
      <c r="A41" s="209" t="s">
        <v>979</v>
      </c>
      <c r="B41" s="210" t="s">
        <v>980</v>
      </c>
      <c r="C41" s="187">
        <f>Input!$DC$40</f>
        <v>0</v>
      </c>
      <c r="D41" s="188">
        <f>Input!$DD$40</f>
        <v>0</v>
      </c>
      <c r="E41" s="188">
        <f>Input!$DE$40</f>
        <v>0</v>
      </c>
      <c r="F41" s="189">
        <f>Input!$DF$40</f>
        <v>0</v>
      </c>
    </row>
    <row r="42" spans="1:6" ht="15.75">
      <c r="A42" s="211"/>
      <c r="B42" s="212" t="s">
        <v>965</v>
      </c>
      <c r="C42" s="213">
        <f>SUM(C39:C41)</f>
        <v>1098888</v>
      </c>
      <c r="D42" s="213">
        <f t="shared" ref="D42:E42" si="3">SUM(D39:D41)</f>
        <v>23548506</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Input!$DG$40</f>
        <v>0</v>
      </c>
      <c r="D45" s="188">
        <f>Input!$DH$40</f>
        <v>0</v>
      </c>
      <c r="E45" s="188">
        <f>Input!$DI$40</f>
        <v>0</v>
      </c>
      <c r="F45" s="189">
        <f>Input!$DJ$40</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Input!$DK$40</f>
        <v>0</v>
      </c>
      <c r="D48" s="188">
        <f>Input!$DL$40</f>
        <v>0</v>
      </c>
      <c r="E48" s="188">
        <f>Input!$DM$40</f>
        <v>0</v>
      </c>
      <c r="F48" s="189">
        <f>Input!$DN$40</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Input!$DO$40</f>
        <v>0</v>
      </c>
      <c r="D52" s="188">
        <f>Input!$DP$40</f>
        <v>2461409</v>
      </c>
      <c r="E52" s="188">
        <f>Input!$DQ$40</f>
        <v>0</v>
      </c>
      <c r="F52" s="189" t="str">
        <f>Input!$DR$40</f>
        <v>Funds drawn down and encumbered for OIT Infrastucture Projects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Input!$DS$40</f>
        <v>0</v>
      </c>
      <c r="D55" s="188">
        <f>Input!$DT$40</f>
        <v>1168261</v>
      </c>
      <c r="E55" s="188">
        <f>Input!$DU$40</f>
        <v>0</v>
      </c>
      <c r="F55" s="189">
        <f>Input!$DV$40</f>
        <v>0</v>
      </c>
    </row>
    <row r="56" spans="1:6" ht="15.75">
      <c r="A56" s="308" t="s">
        <v>986</v>
      </c>
      <c r="B56" s="191" t="s">
        <v>990</v>
      </c>
      <c r="C56" s="192">
        <f>Input!$DW$40</f>
        <v>0</v>
      </c>
      <c r="D56" s="192">
        <f>Input!$DX$40</f>
        <v>594</v>
      </c>
      <c r="E56" s="193"/>
      <c r="F56" s="194" t="str">
        <f>Input!$DY$40</f>
        <v>Unduplicated</v>
      </c>
    </row>
    <row r="57" spans="1:6" ht="31.5">
      <c r="A57" s="305" t="s">
        <v>1213</v>
      </c>
      <c r="B57" s="210" t="s">
        <v>991</v>
      </c>
      <c r="C57" s="187">
        <f>Input!$DZ$40</f>
        <v>0</v>
      </c>
      <c r="D57" s="188">
        <f>Input!$EA$40</f>
        <v>1126953</v>
      </c>
      <c r="E57" s="188">
        <f>Input!$EB$40</f>
        <v>0</v>
      </c>
      <c r="F57" s="189">
        <f>Input!$EC$40</f>
        <v>0</v>
      </c>
    </row>
    <row r="58" spans="1:6" ht="15.75">
      <c r="A58" s="308" t="s">
        <v>1213</v>
      </c>
      <c r="B58" s="191" t="s">
        <v>990</v>
      </c>
      <c r="C58" s="192">
        <f>Input!$ED$40</f>
        <v>0</v>
      </c>
      <c r="D58" s="192">
        <f>Input!$EE$40</f>
        <v>807</v>
      </c>
      <c r="E58" s="193"/>
      <c r="F58" s="194" t="str">
        <f>Input!$EF$40</f>
        <v>Unduplicated</v>
      </c>
    </row>
    <row r="59" spans="1:6" ht="31.5">
      <c r="A59" s="305" t="s">
        <v>1214</v>
      </c>
      <c r="B59" s="210" t="s">
        <v>992</v>
      </c>
      <c r="C59" s="187">
        <f>Input!$EG$40</f>
        <v>0</v>
      </c>
      <c r="D59" s="188">
        <f>Input!$EH$40</f>
        <v>127785</v>
      </c>
      <c r="E59" s="188">
        <f>Input!$EI$40</f>
        <v>0</v>
      </c>
      <c r="F59" s="189">
        <f>Input!$EJ$40</f>
        <v>0</v>
      </c>
    </row>
    <row r="60" spans="1:6" ht="15.75">
      <c r="A60" s="308" t="s">
        <v>1214</v>
      </c>
      <c r="B60" s="191" t="s">
        <v>990</v>
      </c>
      <c r="C60" s="192">
        <f>Input!$EK$40</f>
        <v>0</v>
      </c>
      <c r="D60" s="192">
        <f>Input!$EL$40</f>
        <v>54</v>
      </c>
      <c r="E60" s="193"/>
      <c r="F60" s="194" t="str">
        <f>Input!$EM$40</f>
        <v>Unduplicated</v>
      </c>
    </row>
    <row r="61" spans="1:6" ht="15.75">
      <c r="A61" s="305"/>
      <c r="B61" s="197" t="s">
        <v>952</v>
      </c>
      <c r="C61" s="198">
        <f>C59+C57+C55</f>
        <v>0</v>
      </c>
      <c r="D61" s="198">
        <f t="shared" ref="D61:E62" si="4">D59+D57+D55</f>
        <v>2422999</v>
      </c>
      <c r="E61" s="198">
        <f t="shared" si="4"/>
        <v>0</v>
      </c>
      <c r="F61" s="189"/>
    </row>
    <row r="62" spans="1:6" ht="15.75">
      <c r="A62" s="308"/>
      <c r="B62" s="191" t="s">
        <v>953</v>
      </c>
      <c r="C62" s="219">
        <f>C60+C58+C56</f>
        <v>0</v>
      </c>
      <c r="D62" s="219">
        <f t="shared" si="4"/>
        <v>1455</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Input!$EN$40</f>
        <v>0</v>
      </c>
      <c r="D65" s="187">
        <f>Input!$EO$40</f>
        <v>0</v>
      </c>
      <c r="E65" s="187">
        <f>Input!$EP$40</f>
        <v>0</v>
      </c>
      <c r="F65" s="189">
        <f>Input!$EQ$40</f>
        <v>0</v>
      </c>
    </row>
    <row r="66" spans="1:6" ht="15.75">
      <c r="A66" s="202"/>
      <c r="B66" s="215"/>
      <c r="C66" s="220"/>
      <c r="D66" s="221"/>
      <c r="E66" s="222"/>
      <c r="F66" s="199"/>
    </row>
    <row r="67" spans="1:6" ht="15.75">
      <c r="A67" s="195"/>
      <c r="B67" s="223" t="s">
        <v>995</v>
      </c>
      <c r="C67" s="224">
        <f>C65+C61+C52+C49+C45+C42+C36+C29+C20</f>
        <v>10681126</v>
      </c>
      <c r="D67" s="224">
        <f t="shared" ref="D67:E67" si="5">D65+D61+D52+D49+D45+D42+D36+D29+D20</f>
        <v>46772938</v>
      </c>
      <c r="E67" s="224">
        <f t="shared" si="5"/>
        <v>7152316</v>
      </c>
      <c r="F67" s="225"/>
    </row>
    <row r="68" spans="1:6" ht="15.75">
      <c r="A68" s="195"/>
      <c r="B68" s="223" t="s">
        <v>996</v>
      </c>
      <c r="C68" s="224">
        <f>C62+C21</f>
        <v>7266</v>
      </c>
      <c r="D68" s="224">
        <f>D62+D21</f>
        <v>10130</v>
      </c>
      <c r="E68" s="224"/>
      <c r="F68" s="225"/>
    </row>
    <row r="69" spans="1:6" ht="15.75">
      <c r="A69" s="226"/>
      <c r="B69" s="227"/>
      <c r="C69" s="228"/>
      <c r="D69" s="228"/>
      <c r="E69" s="228"/>
      <c r="F69" s="206"/>
    </row>
    <row r="70" spans="1:6" s="205" customFormat="1" ht="15.75">
      <c r="B70" s="229" t="s">
        <v>997</v>
      </c>
      <c r="C70" s="230">
        <f>'TSU Fed'!D97</f>
        <v>10681126</v>
      </c>
      <c r="D70" s="231">
        <f>'TSU Fed'!F97</f>
        <v>46772938</v>
      </c>
      <c r="E70" s="231">
        <f>'TSU Fed'!G97</f>
        <v>7152316</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10681126</v>
      </c>
      <c r="D76" s="235">
        <f>SUM(D6,D8,D10,D12,D14,D16,D18,)+SUM(D24:D28)+SUM(D32:D35)+SUM(D39:D41)+D45+D48+D52+SUM(D55,D57,D59)+D65</f>
        <v>46772938</v>
      </c>
      <c r="E76" s="235">
        <f>SUM(E6,E8,E10,E12,E14,E16,E18,)+SUM(E24:E28)+SUM(E32:E35)+SUM(E39:E41)+E45+E48+E52+SUM(E55,E57,E59)+E65</f>
        <v>7152316</v>
      </c>
      <c r="F76" s="206"/>
    </row>
    <row r="77" spans="1:6" s="205" customFormat="1" ht="15.75">
      <c r="B77" s="232" t="s">
        <v>1001</v>
      </c>
      <c r="C77" s="236">
        <f>SUM(C7,C9,C11,C13,C15,C17,C19)+SUM(C56,C58,C60)</f>
        <v>7266</v>
      </c>
      <c r="D77" s="236">
        <f>SUM(D7,D9,D11,D13,D15,D17,D19)+SUM(D56,D58,D60)</f>
        <v>10130</v>
      </c>
      <c r="E77" s="217"/>
      <c r="F77" s="206"/>
    </row>
    <row r="78" spans="1:6" s="205" customFormat="1" ht="15.75">
      <c r="B78" s="232"/>
      <c r="C78" s="235">
        <f>SUM(C76:C77)</f>
        <v>10688392</v>
      </c>
      <c r="D78" s="235">
        <f>SUM(D76:D77)</f>
        <v>46783068</v>
      </c>
      <c r="E78" s="235">
        <f>SUM(E76:E77)</f>
        <v>7152316</v>
      </c>
      <c r="F78" s="206"/>
    </row>
    <row r="79" spans="1:6" s="205" customFormat="1" ht="15.75">
      <c r="B79" s="232"/>
      <c r="C79" s="204"/>
      <c r="F79" s="206"/>
    </row>
    <row r="80" spans="1:6" s="205" customFormat="1" ht="15.75">
      <c r="B80" s="232"/>
      <c r="C80" s="204"/>
      <c r="D80" s="237">
        <f>D78+C78+E78</f>
        <v>64623776</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07" priority="10">
      <formula>$C$71&lt;&gt;0</formula>
    </cfRule>
  </conditionalFormatting>
  <conditionalFormatting sqref="D71">
    <cfRule type="expression" dxfId="106" priority="8">
      <formula>$D$71&lt;&gt;0</formula>
    </cfRule>
  </conditionalFormatting>
  <conditionalFormatting sqref="E71">
    <cfRule type="expression" dxfId="105" priority="7">
      <formula>$E$71&lt;&gt;0</formula>
    </cfRule>
  </conditionalFormatting>
  <conditionalFormatting sqref="C73">
    <cfRule type="expression" dxfId="104" priority="5">
      <formula>$C$73&lt;&gt;""</formula>
    </cfRule>
  </conditionalFormatting>
  <conditionalFormatting sqref="D73">
    <cfRule type="expression" dxfId="103" priority="4">
      <formula>$D$73&lt;&gt;""</formula>
    </cfRule>
  </conditionalFormatting>
  <conditionalFormatting sqref="E73">
    <cfRule type="expression" dxfId="102" priority="3">
      <formula>$E$73&lt;&gt;""</formula>
    </cfRule>
  </conditionalFormatting>
  <conditionalFormatting sqref="F2">
    <cfRule type="expression" dxfId="101" priority="2">
      <formula>OR($C$71&lt;&gt;0,$D$71&lt;&gt;0,$E$71&lt;&gt;0)</formula>
    </cfRule>
  </conditionalFormatting>
  <conditionalFormatting sqref="F1">
    <cfRule type="expression" dxfId="10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2943-D230-44C2-9093-22346DAD69CD}">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Input!$B$40</f>
        <v>Texas Southern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Input!$EU$40</f>
        <v>5898449</v>
      </c>
      <c r="D5" s="247">
        <f>Input!$EV$40</f>
        <v>4522850</v>
      </c>
      <c r="E5" s="247">
        <f>Input!$EW$40</f>
        <v>0</v>
      </c>
      <c r="F5" s="247">
        <f>Input!$EX$40</f>
        <v>1375599</v>
      </c>
      <c r="G5" s="247">
        <f>Input!$EY$40</f>
        <v>0</v>
      </c>
      <c r="H5" s="248">
        <f>Input!$EZ$40</f>
        <v>0</v>
      </c>
    </row>
    <row r="6" spans="1:50">
      <c r="A6" s="245" t="s">
        <v>1008</v>
      </c>
      <c r="B6" s="246" t="s">
        <v>1010</v>
      </c>
      <c r="C6" s="247">
        <f>Input!$FA$40</f>
        <v>5898449</v>
      </c>
      <c r="D6" s="247">
        <f>Input!$FB$40</f>
        <v>4999853</v>
      </c>
      <c r="E6" s="247">
        <f>Input!$FC$40</f>
        <v>0</v>
      </c>
      <c r="F6" s="247">
        <f>Input!$FD$40</f>
        <v>897014</v>
      </c>
      <c r="G6" s="247">
        <f>Input!$FE$40</f>
        <v>10840</v>
      </c>
      <c r="H6" s="248">
        <f>Input!$FF$40</f>
        <v>0</v>
      </c>
    </row>
    <row r="7" spans="1:50">
      <c r="A7" s="245" t="s">
        <v>1008</v>
      </c>
      <c r="B7" s="246" t="s">
        <v>1011</v>
      </c>
      <c r="C7" s="247">
        <f>Input!$FG$40</f>
        <v>24065187</v>
      </c>
      <c r="D7" s="247">
        <f>Input!$FH$40</f>
        <v>1158423</v>
      </c>
      <c r="E7" s="247">
        <f>Input!$FI$40</f>
        <v>0</v>
      </c>
      <c r="F7" s="247">
        <f>Input!$FJ$40</f>
        <v>22906764</v>
      </c>
      <c r="G7" s="247">
        <f>Input!$FK$40</f>
        <v>276421</v>
      </c>
      <c r="H7" s="248">
        <f>Input!$FL$40</f>
        <v>0</v>
      </c>
    </row>
    <row r="8" spans="1:50">
      <c r="A8" s="245" t="s">
        <v>1008</v>
      </c>
      <c r="B8" s="246" t="s">
        <v>1012</v>
      </c>
      <c r="C8" s="247">
        <f>Input!$FM$40</f>
        <v>0</v>
      </c>
      <c r="D8" s="247">
        <f>Input!$FN$40</f>
        <v>0</v>
      </c>
      <c r="E8" s="247">
        <f>Input!$FO$40</f>
        <v>0</v>
      </c>
      <c r="F8" s="247">
        <f>Input!$FP$40</f>
        <v>0</v>
      </c>
      <c r="G8" s="247">
        <f>Input!$FQ$40</f>
        <v>0</v>
      </c>
      <c r="H8" s="248">
        <f>Input!$FR$40</f>
        <v>0</v>
      </c>
    </row>
    <row r="9" spans="1:50">
      <c r="A9" s="245" t="s">
        <v>1008</v>
      </c>
      <c r="B9" s="246" t="s">
        <v>1013</v>
      </c>
      <c r="C9" s="247">
        <f>Input!$FS$40</f>
        <v>0</v>
      </c>
      <c r="D9" s="247">
        <f>Input!$FT$40</f>
        <v>0</v>
      </c>
      <c r="E9" s="247">
        <f>Input!$FU$40</f>
        <v>0</v>
      </c>
      <c r="F9" s="247">
        <f>Input!$FV$40</f>
        <v>0</v>
      </c>
      <c r="G9" s="247">
        <f>Input!$FW$40</f>
        <v>0</v>
      </c>
      <c r="H9" s="248">
        <f>Input!$FX$40</f>
        <v>0</v>
      </c>
    </row>
    <row r="10" spans="1:50">
      <c r="A10" s="245" t="s">
        <v>1008</v>
      </c>
      <c r="B10" s="246" t="s">
        <v>1014</v>
      </c>
      <c r="C10" s="247">
        <f>Input!$FY$40</f>
        <v>0</v>
      </c>
      <c r="D10" s="247">
        <f>Input!$FZ$40</f>
        <v>0</v>
      </c>
      <c r="E10" s="247">
        <f>Input!$GA$40</f>
        <v>0</v>
      </c>
      <c r="F10" s="247">
        <f>Input!$GB$40</f>
        <v>0</v>
      </c>
      <c r="G10" s="247">
        <f>Input!$GC$40</f>
        <v>0</v>
      </c>
      <c r="H10" s="248">
        <f>Input!$GD$40</f>
        <v>0</v>
      </c>
    </row>
    <row r="11" spans="1:50">
      <c r="A11" s="245" t="s">
        <v>1008</v>
      </c>
      <c r="B11" s="246" t="s">
        <v>1015</v>
      </c>
      <c r="C11" s="247">
        <f>Input!$GE$40</f>
        <v>0</v>
      </c>
      <c r="D11" s="247">
        <f>Input!$GF$40</f>
        <v>0</v>
      </c>
      <c r="E11" s="247">
        <f>Input!$GG$40</f>
        <v>0</v>
      </c>
      <c r="F11" s="247">
        <f>Input!$GH$40</f>
        <v>0</v>
      </c>
      <c r="G11" s="247">
        <f>Input!$GI$40</f>
        <v>0</v>
      </c>
      <c r="H11" s="248">
        <f>Input!$GJ$40</f>
        <v>0</v>
      </c>
    </row>
    <row r="12" spans="1:50" ht="30">
      <c r="A12" s="245" t="s">
        <v>1008</v>
      </c>
      <c r="B12" s="246" t="s">
        <v>1016</v>
      </c>
      <c r="C12" s="247">
        <f>Input!$GK$40</f>
        <v>0</v>
      </c>
      <c r="D12" s="247">
        <f>Input!$GL$40</f>
        <v>0</v>
      </c>
      <c r="E12" s="247">
        <f>Input!$GM$40</f>
        <v>0</v>
      </c>
      <c r="F12" s="247">
        <f>Input!$GN$40</f>
        <v>0</v>
      </c>
      <c r="G12" s="247">
        <f>Input!$GO$40</f>
        <v>0</v>
      </c>
      <c r="H12" s="248">
        <f>Input!$GP$40</f>
        <v>0</v>
      </c>
    </row>
    <row r="13" spans="1:50">
      <c r="A13" s="245" t="s">
        <v>1008</v>
      </c>
      <c r="B13" s="246" t="s">
        <v>1017</v>
      </c>
      <c r="C13" s="247">
        <f>Input!$GQ$40</f>
        <v>0</v>
      </c>
      <c r="D13" s="247">
        <f>Input!$GR$40</f>
        <v>0</v>
      </c>
      <c r="E13" s="247">
        <f>Input!$GS$40</f>
        <v>0</v>
      </c>
      <c r="F13" s="247">
        <f>Input!$GT$40</f>
        <v>0</v>
      </c>
      <c r="G13" s="247">
        <f>Input!$GU$40</f>
        <v>0</v>
      </c>
      <c r="H13" s="248">
        <f>Input!$GV$40</f>
        <v>0</v>
      </c>
    </row>
    <row r="14" spans="1:50">
      <c r="A14" s="245" t="s">
        <v>1008</v>
      </c>
      <c r="B14" s="246" t="s">
        <v>1018</v>
      </c>
      <c r="C14" s="247">
        <f>Input!$GW$40</f>
        <v>0</v>
      </c>
      <c r="D14" s="247">
        <f>Input!$GX$40</f>
        <v>0</v>
      </c>
      <c r="E14" s="247">
        <f>Input!$GY$40</f>
        <v>2595214</v>
      </c>
      <c r="F14" s="247">
        <f>Input!$GZ$40</f>
        <v>2422999</v>
      </c>
      <c r="G14" s="247">
        <f>Input!$HA$40</f>
        <v>0</v>
      </c>
      <c r="H14" s="248">
        <f>Input!$HB$40</f>
        <v>0</v>
      </c>
    </row>
    <row r="15" spans="1:50">
      <c r="A15" s="245" t="s">
        <v>1008</v>
      </c>
      <c r="B15" s="249">
        <f>Input!$HC$40</f>
        <v>0</v>
      </c>
      <c r="C15" s="247">
        <f>Input!$HD$40</f>
        <v>0</v>
      </c>
      <c r="D15" s="247">
        <f>Input!$HE$40</f>
        <v>0</v>
      </c>
      <c r="E15" s="247">
        <f>Input!$HF$40</f>
        <v>0</v>
      </c>
      <c r="F15" s="247">
        <f>Input!$HG$40</f>
        <v>0</v>
      </c>
      <c r="G15" s="247">
        <f>Input!$HH$40</f>
        <v>0</v>
      </c>
      <c r="H15" s="248">
        <f>Input!$HI$40</f>
        <v>0</v>
      </c>
    </row>
    <row r="16" spans="1:50">
      <c r="A16" s="245" t="s">
        <v>1008</v>
      </c>
      <c r="B16" s="249">
        <f>Input!$HJ$40</f>
        <v>0</v>
      </c>
      <c r="C16" s="247">
        <f>Input!$HK$40</f>
        <v>0</v>
      </c>
      <c r="D16" s="247">
        <f>Input!$HL$40</f>
        <v>0</v>
      </c>
      <c r="E16" s="247">
        <f>Input!$HM$40</f>
        <v>0</v>
      </c>
      <c r="F16" s="247">
        <f>Input!$HN$40</f>
        <v>0</v>
      </c>
      <c r="G16" s="247">
        <f>Input!$HO$40</f>
        <v>0</v>
      </c>
      <c r="H16" s="248">
        <f>Input!$HP$40</f>
        <v>0</v>
      </c>
    </row>
    <row r="17" spans="1:50">
      <c r="A17" s="245" t="s">
        <v>1008</v>
      </c>
      <c r="B17" s="249">
        <f>Input!$HQ$40</f>
        <v>0</v>
      </c>
      <c r="C17" s="247">
        <f>Input!$HR$40</f>
        <v>0</v>
      </c>
      <c r="D17" s="247">
        <f>Input!$HS$40</f>
        <v>0</v>
      </c>
      <c r="E17" s="247">
        <f>Input!$HT$40</f>
        <v>0</v>
      </c>
      <c r="F17" s="247">
        <f>Input!$HU$40</f>
        <v>0</v>
      </c>
      <c r="G17" s="247">
        <f>Input!$HV$40</f>
        <v>0</v>
      </c>
      <c r="H17" s="248">
        <f>Input!$HW$40</f>
        <v>0</v>
      </c>
    </row>
    <row r="18" spans="1:50">
      <c r="A18" s="245" t="s">
        <v>1008</v>
      </c>
      <c r="B18" s="246" t="s">
        <v>1019</v>
      </c>
      <c r="C18" s="247">
        <f>Input!$HX$40</f>
        <v>0</v>
      </c>
      <c r="D18" s="247">
        <f>Input!$HY$40</f>
        <v>0</v>
      </c>
      <c r="E18" s="247">
        <f>Input!$HZ$40</f>
        <v>0</v>
      </c>
      <c r="F18" s="247">
        <f>Input!$IA$40</f>
        <v>0</v>
      </c>
      <c r="G18" s="247">
        <f>Input!$IB$40</f>
        <v>0</v>
      </c>
      <c r="H18" s="248">
        <f>Input!$IC$40</f>
        <v>0</v>
      </c>
    </row>
    <row r="19" spans="1:50" s="254" customFormat="1">
      <c r="A19" s="241" t="s">
        <v>1008</v>
      </c>
      <c r="B19" s="250" t="s">
        <v>1020</v>
      </c>
      <c r="C19" s="251">
        <f>SUM(C5:C18)</f>
        <v>35862085</v>
      </c>
      <c r="D19" s="251">
        <f t="shared" ref="D19:G19" si="0">SUM(D5:D18)</f>
        <v>10681126</v>
      </c>
      <c r="E19" s="251">
        <f t="shared" si="0"/>
        <v>2595214</v>
      </c>
      <c r="F19" s="251">
        <f t="shared" si="0"/>
        <v>27602376</v>
      </c>
      <c r="G19" s="251">
        <f t="shared" si="0"/>
        <v>287261</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Input!$ID$40</f>
        <v>0</v>
      </c>
      <c r="D21" s="247">
        <f>Input!$IE$40</f>
        <v>0</v>
      </c>
      <c r="E21" s="247">
        <f>Input!$IF$40</f>
        <v>5898449</v>
      </c>
      <c r="F21" s="247">
        <f>Input!$IG$40</f>
        <v>5898449</v>
      </c>
      <c r="G21" s="247">
        <f>Input!$IH$40</f>
        <v>0</v>
      </c>
      <c r="H21" s="248">
        <f>Input!$II$40</f>
        <v>0</v>
      </c>
    </row>
    <row r="22" spans="1:50">
      <c r="A22" s="245" t="s">
        <v>1021</v>
      </c>
      <c r="B22" s="246" t="s">
        <v>1010</v>
      </c>
      <c r="C22" s="247">
        <f>Input!$IJ$40</f>
        <v>0</v>
      </c>
      <c r="D22" s="247">
        <f>Input!$IK$40</f>
        <v>0</v>
      </c>
      <c r="E22" s="247">
        <f>Input!$IL$40</f>
        <v>13616071</v>
      </c>
      <c r="F22" s="247">
        <f>Input!$IM$40</f>
        <v>3384511</v>
      </c>
      <c r="G22" s="247">
        <f>Input!$IN$40</f>
        <v>714220</v>
      </c>
      <c r="H22" s="248">
        <f>Input!$IO$40</f>
        <v>0</v>
      </c>
    </row>
    <row r="23" spans="1:50">
      <c r="A23" s="245" t="s">
        <v>1021</v>
      </c>
      <c r="B23" s="246" t="s">
        <v>1011</v>
      </c>
      <c r="C23" s="247">
        <f>Input!$IP$40</f>
        <v>0</v>
      </c>
      <c r="D23" s="247">
        <f>Input!$IQ$40</f>
        <v>0</v>
      </c>
      <c r="E23" s="247">
        <f>Input!$IR$40</f>
        <v>32235134</v>
      </c>
      <c r="F23" s="247">
        <f>Input!$IS$40</f>
        <v>6612050</v>
      </c>
      <c r="G23" s="247">
        <f>Input!$IT$40</f>
        <v>6150835</v>
      </c>
      <c r="H23" s="248">
        <f>Input!$IU$40</f>
        <v>0</v>
      </c>
    </row>
    <row r="24" spans="1:50">
      <c r="A24" s="245" t="s">
        <v>1021</v>
      </c>
      <c r="B24" s="246" t="s">
        <v>1012</v>
      </c>
      <c r="C24" s="247">
        <f>Input!$IV$40</f>
        <v>0</v>
      </c>
      <c r="D24" s="247">
        <f>Input!$IW$40</f>
        <v>0</v>
      </c>
      <c r="E24" s="247">
        <f>Input!$IX$40</f>
        <v>0</v>
      </c>
      <c r="F24" s="247">
        <f>Input!$IY$40</f>
        <v>0</v>
      </c>
      <c r="G24" s="247">
        <f>Input!$IZ$40</f>
        <v>0</v>
      </c>
      <c r="H24" s="248">
        <f>Input!$JA$40</f>
        <v>0</v>
      </c>
    </row>
    <row r="25" spans="1:50">
      <c r="A25" s="245" t="s">
        <v>1021</v>
      </c>
      <c r="B25" s="246" t="s">
        <v>1013</v>
      </c>
      <c r="C25" s="247">
        <f>Input!$JB$40</f>
        <v>0</v>
      </c>
      <c r="D25" s="247">
        <f>Input!$JC$40</f>
        <v>0</v>
      </c>
      <c r="E25" s="247">
        <f>Input!$JD$40</f>
        <v>0</v>
      </c>
      <c r="F25" s="247">
        <f>Input!$JE$40</f>
        <v>0</v>
      </c>
      <c r="G25" s="247">
        <f>Input!$JF$40</f>
        <v>0</v>
      </c>
      <c r="H25" s="248">
        <f>Input!$JG$40</f>
        <v>0</v>
      </c>
    </row>
    <row r="26" spans="1:50">
      <c r="A26" s="245" t="s">
        <v>1021</v>
      </c>
      <c r="B26" s="246" t="s">
        <v>1014</v>
      </c>
      <c r="C26" s="247">
        <f>Input!$JH$40</f>
        <v>0</v>
      </c>
      <c r="D26" s="247">
        <f>Input!$JI$40</f>
        <v>0</v>
      </c>
      <c r="E26" s="247">
        <f>Input!$JJ$40</f>
        <v>0</v>
      </c>
      <c r="F26" s="247">
        <f>Input!$JK$40</f>
        <v>0</v>
      </c>
      <c r="G26" s="247">
        <f>Input!$JL$40</f>
        <v>0</v>
      </c>
      <c r="H26" s="248">
        <f>Input!$JM$40</f>
        <v>0</v>
      </c>
    </row>
    <row r="27" spans="1:50">
      <c r="A27" s="245" t="s">
        <v>1021</v>
      </c>
      <c r="B27" s="246" t="s">
        <v>1023</v>
      </c>
      <c r="C27" s="247">
        <f>Input!$JN$40</f>
        <v>0</v>
      </c>
      <c r="D27" s="247">
        <f>Input!$JO$40</f>
        <v>0</v>
      </c>
      <c r="E27" s="247">
        <f>Input!$JP$40</f>
        <v>0</v>
      </c>
      <c r="F27" s="247">
        <f>Input!$JQ$40</f>
        <v>0</v>
      </c>
      <c r="G27" s="247">
        <f>Input!$JR$40</f>
        <v>0</v>
      </c>
      <c r="H27" s="248">
        <f>Input!$JS$40</f>
        <v>0</v>
      </c>
    </row>
    <row r="28" spans="1:50" ht="30">
      <c r="A28" s="245" t="s">
        <v>1021</v>
      </c>
      <c r="B28" s="246" t="s">
        <v>1024</v>
      </c>
      <c r="C28" s="247">
        <f>Input!$JT$40</f>
        <v>0</v>
      </c>
      <c r="D28" s="247">
        <f>Input!$JU$40</f>
        <v>0</v>
      </c>
      <c r="E28" s="247">
        <f>Input!$JV$40</f>
        <v>0</v>
      </c>
      <c r="F28" s="247">
        <f>Input!$JW$40</f>
        <v>0</v>
      </c>
      <c r="G28" s="247">
        <f>Input!$JX$40</f>
        <v>0</v>
      </c>
      <c r="H28" s="248">
        <f>Input!$JY$40</f>
        <v>0</v>
      </c>
    </row>
    <row r="29" spans="1:50">
      <c r="A29" s="245" t="s">
        <v>1021</v>
      </c>
      <c r="B29" s="246" t="s">
        <v>1025</v>
      </c>
      <c r="C29" s="247">
        <f>Input!$JZ$40</f>
        <v>0</v>
      </c>
      <c r="D29" s="247">
        <f>Input!$KA$40</f>
        <v>0</v>
      </c>
      <c r="E29" s="247">
        <f>Input!$KB$40</f>
        <v>0</v>
      </c>
      <c r="F29" s="247">
        <f>Input!$KC$40</f>
        <v>0</v>
      </c>
      <c r="G29" s="247">
        <f>Input!$KD$40</f>
        <v>0</v>
      </c>
      <c r="H29" s="248">
        <f>Input!$KE$40</f>
        <v>0</v>
      </c>
    </row>
    <row r="30" spans="1:50">
      <c r="A30" s="245" t="s">
        <v>1021</v>
      </c>
      <c r="B30" s="249">
        <f>Input!$KF$40</f>
        <v>0</v>
      </c>
      <c r="C30" s="247">
        <f>Input!$KG$40</f>
        <v>0</v>
      </c>
      <c r="D30" s="247">
        <f>Input!$KH$40</f>
        <v>0</v>
      </c>
      <c r="E30" s="247">
        <f>Input!$KI$40</f>
        <v>0</v>
      </c>
      <c r="F30" s="247">
        <f>Input!$KJ$40</f>
        <v>0</v>
      </c>
      <c r="G30" s="247">
        <f>Input!$KK$40</f>
        <v>0</v>
      </c>
      <c r="H30" s="248">
        <f>Input!$KL$40</f>
        <v>0</v>
      </c>
    </row>
    <row r="31" spans="1:50">
      <c r="A31" s="245" t="s">
        <v>1021</v>
      </c>
      <c r="B31" s="249">
        <f>Input!$KM$40</f>
        <v>0</v>
      </c>
      <c r="C31" s="247">
        <f>Input!$KN$40</f>
        <v>0</v>
      </c>
      <c r="D31" s="247">
        <f>Input!$KO$40</f>
        <v>0</v>
      </c>
      <c r="E31" s="247">
        <f>Input!$KP$40</f>
        <v>0</v>
      </c>
      <c r="F31" s="247">
        <f>Input!$KQ$40</f>
        <v>0</v>
      </c>
      <c r="G31" s="247">
        <f>Input!$KR$40</f>
        <v>0</v>
      </c>
      <c r="H31" s="248">
        <f>Input!$KS$40</f>
        <v>0</v>
      </c>
    </row>
    <row r="32" spans="1:50">
      <c r="A32" s="245" t="s">
        <v>1021</v>
      </c>
      <c r="B32" s="249">
        <f>Input!$KT$40</f>
        <v>0</v>
      </c>
      <c r="C32" s="247">
        <f>Input!$KU$40</f>
        <v>0</v>
      </c>
      <c r="D32" s="247">
        <f>Input!$KV$40</f>
        <v>0</v>
      </c>
      <c r="E32" s="247">
        <f>Input!$KW$40</f>
        <v>0</v>
      </c>
      <c r="F32" s="247">
        <f>Input!$KX$40</f>
        <v>0</v>
      </c>
      <c r="G32" s="247">
        <f>Input!$KY$40</f>
        <v>0</v>
      </c>
      <c r="H32" s="248">
        <f>Input!$KZ$40</f>
        <v>0</v>
      </c>
    </row>
    <row r="33" spans="1:50">
      <c r="A33" s="245" t="s">
        <v>1021</v>
      </c>
      <c r="B33" s="246" t="s">
        <v>1019</v>
      </c>
      <c r="C33" s="247">
        <f>Input!$LA$40</f>
        <v>0</v>
      </c>
      <c r="D33" s="247">
        <f>Input!$LB$40</f>
        <v>0</v>
      </c>
      <c r="E33" s="247">
        <f>Input!$LC$40</f>
        <v>0</v>
      </c>
      <c r="F33" s="247">
        <f>Input!$LD$40</f>
        <v>0</v>
      </c>
      <c r="G33" s="247">
        <f>Input!$LE$40</f>
        <v>0</v>
      </c>
      <c r="H33" s="248">
        <f>Input!$LF$40</f>
        <v>0</v>
      </c>
    </row>
    <row r="34" spans="1:50" s="257" customFormat="1">
      <c r="A34" s="241" t="s">
        <v>1021</v>
      </c>
      <c r="B34" s="250" t="s">
        <v>1026</v>
      </c>
      <c r="C34" s="251">
        <f>SUM(C21:C33)</f>
        <v>0</v>
      </c>
      <c r="D34" s="251">
        <f t="shared" ref="D34:G34" si="1">SUM(D21:D33)</f>
        <v>0</v>
      </c>
      <c r="E34" s="251">
        <f t="shared" si="1"/>
        <v>51749654</v>
      </c>
      <c r="F34" s="251">
        <f t="shared" si="1"/>
        <v>15895010</v>
      </c>
      <c r="G34" s="251">
        <f t="shared" si="1"/>
        <v>6865055</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Input!$LG$40</f>
        <v>0</v>
      </c>
      <c r="D36" s="247">
        <f>Input!$LH$40</f>
        <v>0</v>
      </c>
      <c r="E36" s="247">
        <f>Input!$LI$40</f>
        <v>17044881</v>
      </c>
      <c r="F36" s="247">
        <f>Input!$LJ$40</f>
        <v>3275552</v>
      </c>
      <c r="G36" s="247">
        <f>Input!$LK$40</f>
        <v>0</v>
      </c>
      <c r="H36" s="248">
        <f>Input!$LL$40</f>
        <v>0</v>
      </c>
    </row>
    <row r="37" spans="1:50">
      <c r="A37" s="245" t="s">
        <v>1027</v>
      </c>
      <c r="B37" s="246" t="s">
        <v>1010</v>
      </c>
      <c r="C37" s="247">
        <f>Input!$LM$40</f>
        <v>0</v>
      </c>
      <c r="D37" s="247">
        <f>Input!$LN$40</f>
        <v>0</v>
      </c>
      <c r="E37" s="247">
        <f>Input!$LO$40</f>
        <v>16839988</v>
      </c>
      <c r="F37" s="247">
        <f>Input!$LP$40</f>
        <v>0</v>
      </c>
      <c r="G37" s="247">
        <f>Input!$LQ$40</f>
        <v>0</v>
      </c>
      <c r="H37" s="248">
        <f>Input!$LR$40</f>
        <v>0</v>
      </c>
    </row>
    <row r="38" spans="1:50">
      <c r="A38" s="245" t="s">
        <v>1027</v>
      </c>
      <c r="B38" s="246" t="s">
        <v>1011</v>
      </c>
      <c r="C38" s="247">
        <f>Input!$LS$40</f>
        <v>0</v>
      </c>
      <c r="D38" s="247">
        <f>Input!$LT$40</f>
        <v>0</v>
      </c>
      <c r="E38" s="247">
        <f>Input!$LU$40</f>
        <v>56249160</v>
      </c>
      <c r="F38" s="247">
        <f>Input!$LV$40</f>
        <v>0</v>
      </c>
      <c r="G38" s="247">
        <f>Input!$LW$40</f>
        <v>0</v>
      </c>
      <c r="H38" s="248">
        <f>Input!$LX$40</f>
        <v>0</v>
      </c>
    </row>
    <row r="39" spans="1:50">
      <c r="A39" s="245" t="s">
        <v>1027</v>
      </c>
      <c r="B39" s="246" t="s">
        <v>1012</v>
      </c>
      <c r="C39" s="247">
        <f>Input!$LY$40</f>
        <v>0</v>
      </c>
      <c r="D39" s="247">
        <f>Input!$LZ$40</f>
        <v>0</v>
      </c>
      <c r="E39" s="247">
        <f>Input!$MA$40</f>
        <v>0</v>
      </c>
      <c r="F39" s="247">
        <f>Input!$MB$40</f>
        <v>0</v>
      </c>
      <c r="G39" s="247">
        <f>Input!$MC$40</f>
        <v>0</v>
      </c>
      <c r="H39" s="248">
        <f>Input!$MD$40</f>
        <v>0</v>
      </c>
    </row>
    <row r="40" spans="1:50">
      <c r="A40" s="245" t="s">
        <v>1027</v>
      </c>
      <c r="B40" s="246" t="s">
        <v>1013</v>
      </c>
      <c r="C40" s="247">
        <f>Input!$ME$40</f>
        <v>0</v>
      </c>
      <c r="D40" s="247">
        <f>Input!$MF$40</f>
        <v>0</v>
      </c>
      <c r="E40" s="247">
        <f>Input!$MG$40</f>
        <v>0</v>
      </c>
      <c r="F40" s="247">
        <f>Input!$MH$40</f>
        <v>0</v>
      </c>
      <c r="G40" s="247">
        <f>Input!$MI$40</f>
        <v>0</v>
      </c>
      <c r="H40" s="248">
        <f>Input!$MJ$40</f>
        <v>0</v>
      </c>
    </row>
    <row r="41" spans="1:50">
      <c r="A41" s="245" t="s">
        <v>1027</v>
      </c>
      <c r="B41" s="246" t="s">
        <v>1014</v>
      </c>
      <c r="C41" s="247">
        <f>Input!$MK$40</f>
        <v>0</v>
      </c>
      <c r="D41" s="247">
        <f>Input!$ML$40</f>
        <v>0</v>
      </c>
      <c r="E41" s="247">
        <f>Input!$MM$40</f>
        <v>0</v>
      </c>
      <c r="F41" s="247">
        <f>Input!$MN$40</f>
        <v>0</v>
      </c>
      <c r="G41" s="247">
        <f>Input!$MO$40</f>
        <v>0</v>
      </c>
      <c r="H41" s="248">
        <f>Input!$MP$40</f>
        <v>0</v>
      </c>
    </row>
    <row r="42" spans="1:50">
      <c r="A42" s="245" t="s">
        <v>1027</v>
      </c>
      <c r="B42" s="246" t="s">
        <v>1023</v>
      </c>
      <c r="C42" s="247">
        <f>Input!$MQ$40</f>
        <v>0</v>
      </c>
      <c r="D42" s="247">
        <f>Input!$MR$40</f>
        <v>0</v>
      </c>
      <c r="E42" s="247">
        <f>Input!$MS$40</f>
        <v>0</v>
      </c>
      <c r="F42" s="247">
        <f>Input!$MT$40</f>
        <v>0</v>
      </c>
      <c r="G42" s="247">
        <f>Input!$MU$40</f>
        <v>0</v>
      </c>
      <c r="H42" s="248">
        <f>Input!$MV$40</f>
        <v>0</v>
      </c>
    </row>
    <row r="43" spans="1:50">
      <c r="A43" s="245" t="s">
        <v>1027</v>
      </c>
      <c r="B43" s="246" t="s">
        <v>1028</v>
      </c>
      <c r="C43" s="247">
        <f>Input!$MW$40</f>
        <v>0</v>
      </c>
      <c r="D43" s="247">
        <f>Input!$MX$40</f>
        <v>0</v>
      </c>
      <c r="E43" s="247">
        <f>Input!$MY$40</f>
        <v>0</v>
      </c>
      <c r="F43" s="247">
        <f>Input!$MZ$40</f>
        <v>0</v>
      </c>
      <c r="G43" s="247">
        <f>Input!$NA$40</f>
        <v>0</v>
      </c>
      <c r="H43" s="248">
        <f>Input!$NB$40</f>
        <v>0</v>
      </c>
    </row>
    <row r="44" spans="1:50">
      <c r="A44" s="245" t="s">
        <v>1027</v>
      </c>
      <c r="B44" s="249">
        <f>Input!$NC$40</f>
        <v>0</v>
      </c>
      <c r="C44" s="247">
        <f>Input!$ND$40</f>
        <v>0</v>
      </c>
      <c r="D44" s="247">
        <f>Input!$NE$40</f>
        <v>0</v>
      </c>
      <c r="E44" s="247">
        <f>Input!$NF$40</f>
        <v>0</v>
      </c>
      <c r="F44" s="247">
        <f>Input!$NG$40</f>
        <v>0</v>
      </c>
      <c r="G44" s="247">
        <f>Input!$NH$40</f>
        <v>0</v>
      </c>
      <c r="H44" s="248">
        <f>Input!$NI$40</f>
        <v>0</v>
      </c>
    </row>
    <row r="45" spans="1:50">
      <c r="A45" s="245" t="s">
        <v>1027</v>
      </c>
      <c r="B45" s="249">
        <f>Input!$NJ$40</f>
        <v>0</v>
      </c>
      <c r="C45" s="247">
        <f>Input!$NK$40</f>
        <v>0</v>
      </c>
      <c r="D45" s="247">
        <f>Input!$NL$40</f>
        <v>0</v>
      </c>
      <c r="E45" s="247">
        <f>Input!$NM$40</f>
        <v>0</v>
      </c>
      <c r="F45" s="247">
        <f>Input!$NN$40</f>
        <v>0</v>
      </c>
      <c r="G45" s="247">
        <f>Input!$NO$40</f>
        <v>0</v>
      </c>
      <c r="H45" s="248">
        <f>Input!$NP$40</f>
        <v>0</v>
      </c>
    </row>
    <row r="46" spans="1:50">
      <c r="A46" s="245" t="s">
        <v>1027</v>
      </c>
      <c r="B46" s="249">
        <f>Input!$NQ$40</f>
        <v>0</v>
      </c>
      <c r="C46" s="247">
        <f>Input!$NR$40</f>
        <v>0</v>
      </c>
      <c r="D46" s="247">
        <f>Input!$NS$40</f>
        <v>0</v>
      </c>
      <c r="E46" s="247">
        <f>Input!$NT$40</f>
        <v>0</v>
      </c>
      <c r="F46" s="247">
        <f>Input!$NU$40</f>
        <v>0</v>
      </c>
      <c r="G46" s="247">
        <f>Input!$NV$40</f>
        <v>0</v>
      </c>
      <c r="H46" s="248">
        <f>Input!$NW$40</f>
        <v>0</v>
      </c>
    </row>
    <row r="47" spans="1:50">
      <c r="A47" s="245" t="s">
        <v>1027</v>
      </c>
      <c r="B47" s="249">
        <f>Input!$NX$40</f>
        <v>0</v>
      </c>
      <c r="C47" s="247">
        <f>Input!$NY$40</f>
        <v>0</v>
      </c>
      <c r="D47" s="247">
        <f>Input!$NZ$40</f>
        <v>0</v>
      </c>
      <c r="E47" s="247">
        <f>Input!$OA$40</f>
        <v>0</v>
      </c>
      <c r="F47" s="247">
        <f>Input!$OB$40</f>
        <v>0</v>
      </c>
      <c r="G47" s="247">
        <f>Input!$OC$40</f>
        <v>0</v>
      </c>
      <c r="H47" s="248">
        <f>Input!$OD$40</f>
        <v>0</v>
      </c>
    </row>
    <row r="48" spans="1:50">
      <c r="A48" s="245" t="s">
        <v>1027</v>
      </c>
      <c r="B48" s="246" t="s">
        <v>1019</v>
      </c>
      <c r="C48" s="247">
        <f>Input!$OE$40</f>
        <v>0</v>
      </c>
      <c r="D48" s="247">
        <f>Input!$OF$40</f>
        <v>0</v>
      </c>
      <c r="E48" s="247">
        <f>Input!$OG$40</f>
        <v>0</v>
      </c>
      <c r="F48" s="247">
        <f>Input!$OH$40</f>
        <v>0</v>
      </c>
      <c r="G48" s="247">
        <f>Input!$OI$40</f>
        <v>0</v>
      </c>
      <c r="H48" s="248">
        <f>Input!$OJ$40</f>
        <v>0</v>
      </c>
    </row>
    <row r="49" spans="1:50" s="257" customFormat="1">
      <c r="A49" s="241" t="s">
        <v>1027</v>
      </c>
      <c r="B49" s="250" t="s">
        <v>1029</v>
      </c>
      <c r="C49" s="251">
        <f>SUM(C36:C48)</f>
        <v>0</v>
      </c>
      <c r="D49" s="251">
        <f t="shared" ref="D49:G49" si="2">SUM(D36:D48)</f>
        <v>0</v>
      </c>
      <c r="E49" s="251">
        <f t="shared" si="2"/>
        <v>90134029</v>
      </c>
      <c r="F49" s="251">
        <f t="shared" si="2"/>
        <v>3275552</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Input!$OK$40</f>
        <v>0</v>
      </c>
      <c r="C51" s="247">
        <f>Input!$OL$40</f>
        <v>0</v>
      </c>
      <c r="D51" s="247">
        <f>Input!$OM$40</f>
        <v>0</v>
      </c>
      <c r="E51" s="247">
        <f>Input!$ON$40</f>
        <v>0</v>
      </c>
      <c r="F51" s="247">
        <f>Input!$OO$40</f>
        <v>0</v>
      </c>
      <c r="G51" s="247">
        <f>Input!$OP$40</f>
        <v>0</v>
      </c>
      <c r="H51" s="248">
        <f>Input!$OQ$40</f>
        <v>0</v>
      </c>
    </row>
    <row r="52" spans="1:50">
      <c r="A52" s="245" t="s">
        <v>1030</v>
      </c>
      <c r="B52" s="249">
        <f>Input!$OR$40</f>
        <v>0</v>
      </c>
      <c r="C52" s="247">
        <f>Input!$OS$40</f>
        <v>0</v>
      </c>
      <c r="D52" s="247">
        <f>Input!$OT$40</f>
        <v>0</v>
      </c>
      <c r="E52" s="247">
        <f>Input!$OU$40</f>
        <v>0</v>
      </c>
      <c r="F52" s="247">
        <f>Input!$OV$40</f>
        <v>0</v>
      </c>
      <c r="G52" s="247">
        <f>Input!$OW$40</f>
        <v>0</v>
      </c>
      <c r="H52" s="248">
        <f>Input!$OX$40</f>
        <v>0</v>
      </c>
    </row>
    <row r="53" spans="1:50">
      <c r="A53" s="245" t="s">
        <v>1030</v>
      </c>
      <c r="B53" s="249">
        <f>Input!$OY$40</f>
        <v>0</v>
      </c>
      <c r="C53" s="247">
        <f>Input!$OZ$40</f>
        <v>0</v>
      </c>
      <c r="D53" s="247">
        <f>Input!$PA$40</f>
        <v>0</v>
      </c>
      <c r="E53" s="247">
        <f>Input!$PB$40</f>
        <v>0</v>
      </c>
      <c r="F53" s="247">
        <f>Input!$PC$40</f>
        <v>0</v>
      </c>
      <c r="G53" s="247">
        <f>Input!$PD$40</f>
        <v>0</v>
      </c>
      <c r="H53" s="248">
        <f>Input!$PE$40</f>
        <v>0</v>
      </c>
    </row>
    <row r="54" spans="1:50">
      <c r="A54" s="245" t="s">
        <v>1030</v>
      </c>
      <c r="B54" s="249">
        <f>Input!$PF$40</f>
        <v>0</v>
      </c>
      <c r="C54" s="247">
        <f>Input!$PG$40</f>
        <v>0</v>
      </c>
      <c r="D54" s="247">
        <f>Input!$PH$40</f>
        <v>0</v>
      </c>
      <c r="E54" s="247">
        <f>Input!$PI$40</f>
        <v>0</v>
      </c>
      <c r="F54" s="247">
        <f>Input!$PJ$40</f>
        <v>0</v>
      </c>
      <c r="G54" s="247">
        <f>Input!$PK$40</f>
        <v>0</v>
      </c>
      <c r="H54" s="248">
        <f>Input!$PL$40</f>
        <v>0</v>
      </c>
    </row>
    <row r="55" spans="1:50">
      <c r="A55" s="245" t="s">
        <v>1030</v>
      </c>
      <c r="B55" s="249">
        <f>Input!$PM$40</f>
        <v>0</v>
      </c>
      <c r="C55" s="247">
        <f>Input!$PN$40</f>
        <v>0</v>
      </c>
      <c r="D55" s="247">
        <f>Input!$PO$40</f>
        <v>0</v>
      </c>
      <c r="E55" s="247">
        <f>Input!$PP$40</f>
        <v>0</v>
      </c>
      <c r="F55" s="247">
        <f>Input!$PQ$40</f>
        <v>0</v>
      </c>
      <c r="G55" s="247">
        <f>Input!$PR$40</f>
        <v>0</v>
      </c>
      <c r="H55" s="248">
        <f>Input!$PS$40</f>
        <v>0</v>
      </c>
    </row>
    <row r="56" spans="1:50">
      <c r="A56" s="245" t="s">
        <v>1030</v>
      </c>
      <c r="B56" s="249">
        <f>Input!$PT$40</f>
        <v>0</v>
      </c>
      <c r="C56" s="247">
        <f>Input!$PU$40</f>
        <v>0</v>
      </c>
      <c r="D56" s="247">
        <f>Input!$PV$40</f>
        <v>0</v>
      </c>
      <c r="E56" s="247">
        <f>Input!$PW$40</f>
        <v>0</v>
      </c>
      <c r="F56" s="247">
        <f>Input!$PX$40</f>
        <v>0</v>
      </c>
      <c r="G56" s="247">
        <f>Input!$PY$40</f>
        <v>0</v>
      </c>
      <c r="H56" s="248">
        <f>Input!$PZ$40</f>
        <v>0</v>
      </c>
    </row>
    <row r="57" spans="1:50">
      <c r="A57" s="245" t="s">
        <v>1030</v>
      </c>
      <c r="B57" s="249">
        <f>Input!$QA$40</f>
        <v>0</v>
      </c>
      <c r="C57" s="247">
        <f>Input!$QB$40</f>
        <v>0</v>
      </c>
      <c r="D57" s="247">
        <f>Input!$QC$40</f>
        <v>0</v>
      </c>
      <c r="E57" s="247">
        <f>Input!$QD$40</f>
        <v>0</v>
      </c>
      <c r="F57" s="247">
        <f>Input!$QE$40</f>
        <v>0</v>
      </c>
      <c r="G57" s="247">
        <f>Input!$QF$40</f>
        <v>0</v>
      </c>
      <c r="H57" s="248">
        <f>Input!$QG$40</f>
        <v>0</v>
      </c>
    </row>
    <row r="58" spans="1:50">
      <c r="A58" s="245" t="s">
        <v>1030</v>
      </c>
      <c r="B58" s="249">
        <f>Input!$QH$40</f>
        <v>0</v>
      </c>
      <c r="C58" s="247">
        <f>Input!$QI$40</f>
        <v>0</v>
      </c>
      <c r="D58" s="247">
        <f>Input!$QJ$40</f>
        <v>0</v>
      </c>
      <c r="E58" s="247">
        <f>Input!$QK$40</f>
        <v>0</v>
      </c>
      <c r="F58" s="247">
        <f>Input!$QL$40</f>
        <v>0</v>
      </c>
      <c r="G58" s="247">
        <f>Input!$QM$40</f>
        <v>0</v>
      </c>
      <c r="H58" s="248">
        <f>Input!$QN$40</f>
        <v>0</v>
      </c>
    </row>
    <row r="59" spans="1:50">
      <c r="A59" s="245" t="s">
        <v>1030</v>
      </c>
      <c r="B59" s="249">
        <f>Input!$QO$40</f>
        <v>0</v>
      </c>
      <c r="C59" s="247">
        <f>Input!$QP$40</f>
        <v>0</v>
      </c>
      <c r="D59" s="247">
        <f>Input!$QQ$40</f>
        <v>0</v>
      </c>
      <c r="E59" s="247">
        <f>Input!$QR$40</f>
        <v>0</v>
      </c>
      <c r="F59" s="247">
        <f>Input!$QS$40</f>
        <v>0</v>
      </c>
      <c r="G59" s="247">
        <f>Input!$QT$40</f>
        <v>0</v>
      </c>
      <c r="H59" s="248">
        <f>Input!$QU$40</f>
        <v>0</v>
      </c>
    </row>
    <row r="60" spans="1:50">
      <c r="A60" s="245" t="s">
        <v>1030</v>
      </c>
      <c r="B60" s="249">
        <f>Input!$QV$40</f>
        <v>0</v>
      </c>
      <c r="C60" s="247">
        <f>Input!$QW$40</f>
        <v>0</v>
      </c>
      <c r="D60" s="247">
        <f>Input!$QX$40</f>
        <v>0</v>
      </c>
      <c r="E60" s="247">
        <f>Input!$QY$40</f>
        <v>0</v>
      </c>
      <c r="F60" s="247">
        <f>Input!$QZ$40</f>
        <v>0</v>
      </c>
      <c r="G60" s="247">
        <f>Input!$RA$40</f>
        <v>0</v>
      </c>
      <c r="H60" s="248">
        <f>Input!$RB$40</f>
        <v>0</v>
      </c>
    </row>
    <row r="61" spans="1:50">
      <c r="A61" s="245" t="s">
        <v>1030</v>
      </c>
      <c r="B61" s="249">
        <f>Input!$RC$40</f>
        <v>0</v>
      </c>
      <c r="C61" s="247">
        <f>Input!$RD$40</f>
        <v>0</v>
      </c>
      <c r="D61" s="247">
        <f>Input!$RE$40</f>
        <v>0</v>
      </c>
      <c r="E61" s="247">
        <f>Input!$RF$40</f>
        <v>0</v>
      </c>
      <c r="F61" s="247">
        <f>Input!$RG$40</f>
        <v>0</v>
      </c>
      <c r="G61" s="247">
        <f>Input!$RH$40</f>
        <v>0</v>
      </c>
      <c r="H61" s="248">
        <f>Input!$RI$40</f>
        <v>0</v>
      </c>
    </row>
    <row r="62" spans="1:50">
      <c r="A62" s="245" t="s">
        <v>1030</v>
      </c>
      <c r="B62" s="249">
        <f>Input!$RJ$40</f>
        <v>0</v>
      </c>
      <c r="C62" s="247">
        <f>Input!$RK$40</f>
        <v>0</v>
      </c>
      <c r="D62" s="247">
        <f>Input!$RL$40</f>
        <v>0</v>
      </c>
      <c r="E62" s="247">
        <f>Input!$RM$40</f>
        <v>0</v>
      </c>
      <c r="F62" s="247">
        <f>Input!$RN$40</f>
        <v>0</v>
      </c>
      <c r="G62" s="247">
        <f>Input!$RO$40</f>
        <v>0</v>
      </c>
      <c r="H62" s="248">
        <f>Input!$RP$40</f>
        <v>0</v>
      </c>
    </row>
    <row r="63" spans="1:50">
      <c r="A63" s="245" t="s">
        <v>1030</v>
      </c>
      <c r="B63" s="246" t="s">
        <v>1019</v>
      </c>
      <c r="C63" s="247">
        <f>Input!$RQ$40</f>
        <v>0</v>
      </c>
      <c r="D63" s="247">
        <f>Input!$RR$40</f>
        <v>0</v>
      </c>
      <c r="E63" s="247">
        <f>Input!$RS$40</f>
        <v>0</v>
      </c>
      <c r="F63" s="247">
        <f>Input!$RT$40</f>
        <v>0</v>
      </c>
      <c r="G63" s="247">
        <f>Input!$RU$40</f>
        <v>0</v>
      </c>
      <c r="H63" s="248">
        <f>Input!$RV$40</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Input!$RW$40</f>
        <v>0</v>
      </c>
      <c r="C66" s="247">
        <f>Input!$RX$40</f>
        <v>0</v>
      </c>
      <c r="D66" s="247">
        <f>Input!$RY$40</f>
        <v>0</v>
      </c>
      <c r="E66" s="247">
        <f>Input!$RZ$40</f>
        <v>0</v>
      </c>
      <c r="F66" s="247">
        <f>Input!$SA$40</f>
        <v>0</v>
      </c>
      <c r="G66" s="247">
        <f>Input!$SB$40</f>
        <v>0</v>
      </c>
      <c r="H66" s="248">
        <f>Input!$SC$40</f>
        <v>0</v>
      </c>
    </row>
    <row r="67" spans="1:50">
      <c r="A67" s="245" t="s">
        <v>1032</v>
      </c>
      <c r="B67" s="249">
        <f>Input!$SD$40</f>
        <v>0</v>
      </c>
      <c r="C67" s="247">
        <f>Input!$SE$40</f>
        <v>0</v>
      </c>
      <c r="D67" s="247">
        <f>Input!$SF$40</f>
        <v>0</v>
      </c>
      <c r="E67" s="247">
        <f>Input!$SG$40</f>
        <v>0</v>
      </c>
      <c r="F67" s="247">
        <f>Input!$SH$40</f>
        <v>0</v>
      </c>
      <c r="G67" s="247">
        <f>Input!$SI$40</f>
        <v>0</v>
      </c>
      <c r="H67" s="248">
        <f>Input!$SJ$40</f>
        <v>0</v>
      </c>
    </row>
    <row r="68" spans="1:50">
      <c r="A68" s="245" t="s">
        <v>1032</v>
      </c>
      <c r="B68" s="249">
        <f>Input!$SK$40</f>
        <v>0</v>
      </c>
      <c r="C68" s="247">
        <f>Input!$SL$40</f>
        <v>0</v>
      </c>
      <c r="D68" s="247">
        <f>Input!$SM$40</f>
        <v>0</v>
      </c>
      <c r="E68" s="247">
        <f>Input!$SN$40</f>
        <v>0</v>
      </c>
      <c r="F68" s="247">
        <f>Input!$SO$40</f>
        <v>0</v>
      </c>
      <c r="G68" s="247">
        <f>Input!$SP$40</f>
        <v>0</v>
      </c>
      <c r="H68" s="248">
        <f>Input!$SQ$40</f>
        <v>0</v>
      </c>
    </row>
    <row r="69" spans="1:50">
      <c r="A69" s="245" t="s">
        <v>1032</v>
      </c>
      <c r="B69" s="249">
        <f>Input!$SR$40</f>
        <v>0</v>
      </c>
      <c r="C69" s="247">
        <f>Input!$SS$40</f>
        <v>0</v>
      </c>
      <c r="D69" s="247">
        <f>Input!$ST$40</f>
        <v>0</v>
      </c>
      <c r="E69" s="247">
        <f>Input!$SU$40</f>
        <v>0</v>
      </c>
      <c r="F69" s="247">
        <f>Input!$SV$40</f>
        <v>0</v>
      </c>
      <c r="G69" s="247">
        <f>Input!$SW$40</f>
        <v>0</v>
      </c>
      <c r="H69" s="248">
        <f>Input!$SX$40</f>
        <v>0</v>
      </c>
    </row>
    <row r="70" spans="1:50">
      <c r="A70" s="245" t="s">
        <v>1032</v>
      </c>
      <c r="B70" s="249">
        <f>Input!$SY$40</f>
        <v>0</v>
      </c>
      <c r="C70" s="247">
        <f>Input!$SZ$40</f>
        <v>0</v>
      </c>
      <c r="D70" s="247">
        <f>Input!$TA$40</f>
        <v>0</v>
      </c>
      <c r="E70" s="247">
        <f>Input!$TB$40</f>
        <v>0</v>
      </c>
      <c r="F70" s="247">
        <f>Input!$TC$40</f>
        <v>0</v>
      </c>
      <c r="G70" s="247">
        <f>Input!$TD$40</f>
        <v>0</v>
      </c>
      <c r="H70" s="248">
        <f>Input!$TE$40</f>
        <v>0</v>
      </c>
    </row>
    <row r="71" spans="1:50">
      <c r="A71" s="245" t="s">
        <v>1032</v>
      </c>
      <c r="B71" s="249">
        <f>Input!$TF$40</f>
        <v>0</v>
      </c>
      <c r="C71" s="247">
        <f>Input!$TG$40</f>
        <v>0</v>
      </c>
      <c r="D71" s="247">
        <f>Input!$TH$40</f>
        <v>0</v>
      </c>
      <c r="E71" s="247">
        <f>Input!$TI$40</f>
        <v>0</v>
      </c>
      <c r="F71" s="247">
        <f>Input!$TJ$40</f>
        <v>0</v>
      </c>
      <c r="G71" s="247">
        <f>Input!$TK$40</f>
        <v>0</v>
      </c>
      <c r="H71" s="248">
        <f>Input!$TL$40</f>
        <v>0</v>
      </c>
    </row>
    <row r="72" spans="1:50">
      <c r="A72" s="245" t="s">
        <v>1032</v>
      </c>
      <c r="B72" s="249">
        <f>Input!$TM$40</f>
        <v>0</v>
      </c>
      <c r="C72" s="247">
        <f>Input!$TN$40</f>
        <v>0</v>
      </c>
      <c r="D72" s="247">
        <f>Input!$TO$40</f>
        <v>0</v>
      </c>
      <c r="E72" s="247">
        <f>Input!$TP$40</f>
        <v>0</v>
      </c>
      <c r="F72" s="247">
        <f>Input!$TQ$40</f>
        <v>0</v>
      </c>
      <c r="G72" s="247">
        <f>Input!$TR$40</f>
        <v>0</v>
      </c>
      <c r="H72" s="248">
        <f>Input!$TS$40</f>
        <v>0</v>
      </c>
    </row>
    <row r="73" spans="1:50">
      <c r="A73" s="245" t="s">
        <v>1032</v>
      </c>
      <c r="B73" s="249">
        <f>Input!$TT$40</f>
        <v>0</v>
      </c>
      <c r="C73" s="247">
        <f>Input!$TU$40</f>
        <v>0</v>
      </c>
      <c r="D73" s="247">
        <f>Input!$TV$40</f>
        <v>0</v>
      </c>
      <c r="E73" s="247">
        <f>Input!$TW$40</f>
        <v>0</v>
      </c>
      <c r="F73" s="247">
        <f>Input!$TX$40</f>
        <v>0</v>
      </c>
      <c r="G73" s="247">
        <f>Input!$TY$40</f>
        <v>0</v>
      </c>
      <c r="H73" s="248">
        <f>Input!$TZ$40</f>
        <v>0</v>
      </c>
    </row>
    <row r="74" spans="1:50">
      <c r="A74" s="245" t="s">
        <v>1032</v>
      </c>
      <c r="B74" s="249">
        <f>Input!$UA$40</f>
        <v>0</v>
      </c>
      <c r="C74" s="247">
        <f>Input!$UB$40</f>
        <v>0</v>
      </c>
      <c r="D74" s="247">
        <f>Input!$UC$40</f>
        <v>0</v>
      </c>
      <c r="E74" s="247">
        <f>Input!$UD$40</f>
        <v>0</v>
      </c>
      <c r="F74" s="247">
        <f>Input!$UE$40</f>
        <v>0</v>
      </c>
      <c r="G74" s="247">
        <f>Input!$UF$40</f>
        <v>0</v>
      </c>
      <c r="H74" s="248">
        <f>Input!$UG$40</f>
        <v>0</v>
      </c>
    </row>
    <row r="75" spans="1:50">
      <c r="A75" s="245" t="s">
        <v>1032</v>
      </c>
      <c r="B75" s="249">
        <f>Input!$UH$40</f>
        <v>0</v>
      </c>
      <c r="C75" s="247">
        <f>Input!$UI$40</f>
        <v>0</v>
      </c>
      <c r="D75" s="247">
        <f>Input!$UJ$40</f>
        <v>0</v>
      </c>
      <c r="E75" s="247">
        <f>Input!$UK$40</f>
        <v>0</v>
      </c>
      <c r="F75" s="247">
        <f>Input!$UL$40</f>
        <v>0</v>
      </c>
      <c r="G75" s="247">
        <f>Input!$UM$40</f>
        <v>0</v>
      </c>
      <c r="H75" s="248">
        <f>Input!$UN$40</f>
        <v>0</v>
      </c>
    </row>
    <row r="76" spans="1:50">
      <c r="A76" s="245" t="s">
        <v>1032</v>
      </c>
      <c r="B76" s="249">
        <f>Input!$UO$40</f>
        <v>0</v>
      </c>
      <c r="C76" s="247">
        <f>Input!$UP$40</f>
        <v>0</v>
      </c>
      <c r="D76" s="247">
        <f>Input!$UQ$40</f>
        <v>0</v>
      </c>
      <c r="E76" s="247">
        <f>Input!$UR$40</f>
        <v>0</v>
      </c>
      <c r="F76" s="247">
        <f>Input!$US$40</f>
        <v>0</v>
      </c>
      <c r="G76" s="247">
        <f>Input!$UT$40</f>
        <v>0</v>
      </c>
      <c r="H76" s="248">
        <f>Input!$UU$40</f>
        <v>0</v>
      </c>
    </row>
    <row r="77" spans="1:50">
      <c r="A77" s="245" t="s">
        <v>1032</v>
      </c>
      <c r="B77" s="249">
        <f>Input!$UV$40</f>
        <v>0</v>
      </c>
      <c r="C77" s="247">
        <f>Input!$UW$40</f>
        <v>0</v>
      </c>
      <c r="D77" s="247">
        <f>Input!$UX$40</f>
        <v>0</v>
      </c>
      <c r="E77" s="247">
        <f>Input!$UY$40</f>
        <v>0</v>
      </c>
      <c r="F77" s="247">
        <f>Input!$UZ$40</f>
        <v>0</v>
      </c>
      <c r="G77" s="247">
        <f>Input!$VA$40</f>
        <v>0</v>
      </c>
      <c r="H77" s="248">
        <f>Input!$VB$40</f>
        <v>0</v>
      </c>
    </row>
    <row r="78" spans="1:50">
      <c r="A78" s="245" t="s">
        <v>1032</v>
      </c>
      <c r="B78" s="249">
        <f>Input!$VC$40</f>
        <v>0</v>
      </c>
      <c r="C78" s="247">
        <f>Input!$VD$40</f>
        <v>0</v>
      </c>
      <c r="D78" s="247">
        <f>Input!$VE$40</f>
        <v>0</v>
      </c>
      <c r="E78" s="247">
        <f>Input!$VF$40</f>
        <v>0</v>
      </c>
      <c r="F78" s="247">
        <f>Input!$VG$40</f>
        <v>0</v>
      </c>
      <c r="G78" s="247">
        <f>Input!$VH$40</f>
        <v>0</v>
      </c>
      <c r="H78" s="248">
        <f>Input!$VI$40</f>
        <v>0</v>
      </c>
    </row>
    <row r="79" spans="1:50">
      <c r="A79" s="245" t="s">
        <v>1032</v>
      </c>
      <c r="B79" s="246" t="s">
        <v>1019</v>
      </c>
      <c r="C79" s="247">
        <f>Input!$VJ$40</f>
        <v>0</v>
      </c>
      <c r="D79" s="247">
        <f>Input!$VK$40</f>
        <v>0</v>
      </c>
      <c r="E79" s="247">
        <f>Input!$VL$40</f>
        <v>0</v>
      </c>
      <c r="F79" s="247">
        <f>Input!$VM$40</f>
        <v>0</v>
      </c>
      <c r="G79" s="247">
        <f>Input!$VN$40</f>
        <v>0</v>
      </c>
      <c r="H79" s="248">
        <f>Input!$VO$40</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Input!$VP$40</f>
        <v>0</v>
      </c>
      <c r="C82" s="247">
        <f>Input!$VQ$40</f>
        <v>0</v>
      </c>
      <c r="D82" s="247">
        <f>Input!$VR$40</f>
        <v>0</v>
      </c>
      <c r="E82" s="247">
        <f>Input!$VS$40</f>
        <v>0</v>
      </c>
      <c r="F82" s="247">
        <f>Input!$VT$40</f>
        <v>0</v>
      </c>
      <c r="G82" s="247">
        <f>Input!$VU$40</f>
        <v>0</v>
      </c>
      <c r="H82" s="248">
        <f>Input!$VV$40</f>
        <v>0</v>
      </c>
    </row>
    <row r="83" spans="1:50">
      <c r="A83" s="245" t="s">
        <v>138</v>
      </c>
      <c r="B83" s="249">
        <f>Input!$VW$40</f>
        <v>0</v>
      </c>
      <c r="C83" s="247">
        <f>Input!$VX$40</f>
        <v>0</v>
      </c>
      <c r="D83" s="247">
        <f>Input!$VY$40</f>
        <v>0</v>
      </c>
      <c r="E83" s="247">
        <f>Input!$VZ$40</f>
        <v>0</v>
      </c>
      <c r="F83" s="247">
        <f>Input!$WA$40</f>
        <v>0</v>
      </c>
      <c r="G83" s="247">
        <f>Input!$WB$40</f>
        <v>0</v>
      </c>
      <c r="H83" s="248">
        <f>Input!$WC$40</f>
        <v>0</v>
      </c>
    </row>
    <row r="84" spans="1:50">
      <c r="A84" s="245" t="s">
        <v>138</v>
      </c>
      <c r="B84" s="249">
        <f>Input!$WD$40</f>
        <v>0</v>
      </c>
      <c r="C84" s="247">
        <f>Input!$WE$40</f>
        <v>0</v>
      </c>
      <c r="D84" s="247">
        <f>Input!$WF$40</f>
        <v>0</v>
      </c>
      <c r="E84" s="247">
        <f>Input!$WG$40</f>
        <v>0</v>
      </c>
      <c r="F84" s="247">
        <f>Input!$WH$40</f>
        <v>0</v>
      </c>
      <c r="G84" s="247">
        <f>Input!$WI$40</f>
        <v>0</v>
      </c>
      <c r="H84" s="248">
        <f>Input!$WJ$40</f>
        <v>0</v>
      </c>
    </row>
    <row r="85" spans="1:50">
      <c r="A85" s="245" t="s">
        <v>138</v>
      </c>
      <c r="B85" s="249">
        <f>Input!$WK$40</f>
        <v>0</v>
      </c>
      <c r="C85" s="247">
        <f>Input!$WL$40</f>
        <v>0</v>
      </c>
      <c r="D85" s="247">
        <f>Input!$WM$40</f>
        <v>0</v>
      </c>
      <c r="E85" s="247">
        <f>Input!$WN$40</f>
        <v>0</v>
      </c>
      <c r="F85" s="247">
        <f>Input!$WO$40</f>
        <v>0</v>
      </c>
      <c r="G85" s="247">
        <f>Input!$WP$40</f>
        <v>0</v>
      </c>
      <c r="H85" s="248">
        <f>Input!$WQ$40</f>
        <v>0</v>
      </c>
    </row>
    <row r="86" spans="1:50">
      <c r="A86" s="245" t="s">
        <v>138</v>
      </c>
      <c r="B86" s="249">
        <f>Input!$WR$40</f>
        <v>0</v>
      </c>
      <c r="C86" s="247">
        <f>Input!$WS$40</f>
        <v>0</v>
      </c>
      <c r="D86" s="247">
        <f>Input!$WT$40</f>
        <v>0</v>
      </c>
      <c r="E86" s="247">
        <f>Input!$WU$40</f>
        <v>0</v>
      </c>
      <c r="F86" s="247">
        <f>Input!$WV$40</f>
        <v>0</v>
      </c>
      <c r="G86" s="247">
        <f>Input!$WW$40</f>
        <v>0</v>
      </c>
      <c r="H86" s="248">
        <f>Input!$WX$40</f>
        <v>0</v>
      </c>
    </row>
    <row r="87" spans="1:50">
      <c r="A87" s="245" t="s">
        <v>138</v>
      </c>
      <c r="B87" s="249">
        <f>Input!$WY$40</f>
        <v>0</v>
      </c>
      <c r="C87" s="247">
        <f>Input!$WZ$40</f>
        <v>0</v>
      </c>
      <c r="D87" s="247">
        <f>Input!$XA$40</f>
        <v>0</v>
      </c>
      <c r="E87" s="247">
        <f>Input!$XB$40</f>
        <v>0</v>
      </c>
      <c r="F87" s="247">
        <f>Input!$XC$40</f>
        <v>0</v>
      </c>
      <c r="G87" s="247">
        <f>Input!$XD$40</f>
        <v>0</v>
      </c>
      <c r="H87" s="248">
        <f>Input!$XE$40</f>
        <v>0</v>
      </c>
    </row>
    <row r="88" spans="1:50">
      <c r="A88" s="245" t="s">
        <v>138</v>
      </c>
      <c r="B88" s="249">
        <f>Input!$XF$40</f>
        <v>0</v>
      </c>
      <c r="C88" s="247">
        <f>Input!$XG$40</f>
        <v>0</v>
      </c>
      <c r="D88" s="247">
        <f>Input!$XH$40</f>
        <v>0</v>
      </c>
      <c r="E88" s="247">
        <f>Input!$XI$40</f>
        <v>0</v>
      </c>
      <c r="F88" s="247">
        <f>Input!$XJ$40</f>
        <v>0</v>
      </c>
      <c r="G88" s="247">
        <f>Input!$XK$40</f>
        <v>0</v>
      </c>
      <c r="H88" s="248">
        <f>Input!$XL$40</f>
        <v>0</v>
      </c>
    </row>
    <row r="89" spans="1:50">
      <c r="A89" s="245" t="s">
        <v>138</v>
      </c>
      <c r="B89" s="249">
        <f>Input!$XM$40</f>
        <v>0</v>
      </c>
      <c r="C89" s="247">
        <f>Input!$XN$40</f>
        <v>0</v>
      </c>
      <c r="D89" s="247">
        <f>Input!$XO$40</f>
        <v>0</v>
      </c>
      <c r="E89" s="247">
        <f>Input!$XP$40</f>
        <v>0</v>
      </c>
      <c r="F89" s="247">
        <f>Input!$XQ$40</f>
        <v>0</v>
      </c>
      <c r="G89" s="247">
        <f>Input!$XR$40</f>
        <v>0</v>
      </c>
      <c r="H89" s="248">
        <f>Input!$XS$40</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Input!$XT$40</f>
        <v>0</v>
      </c>
      <c r="D93" s="247">
        <f>Input!$XU$40</f>
        <v>0</v>
      </c>
      <c r="E93" s="247">
        <f>Input!$XV$40</f>
        <v>0</v>
      </c>
      <c r="F93" s="247">
        <f>Input!$XW$40</f>
        <v>0</v>
      </c>
      <c r="G93" s="247">
        <f>Input!$XX$40</f>
        <v>0</v>
      </c>
      <c r="H93" s="248">
        <f>Input!$XY$40</f>
        <v>0</v>
      </c>
    </row>
    <row r="94" spans="1:50" ht="47.25">
      <c r="A94" s="245" t="s">
        <v>1038</v>
      </c>
      <c r="B94" s="210" t="s">
        <v>1039</v>
      </c>
      <c r="C94" s="247">
        <f>Input!$XZ$40</f>
        <v>0</v>
      </c>
      <c r="D94" s="247">
        <f>Input!$YA$40</f>
        <v>0</v>
      </c>
      <c r="E94" s="247">
        <f>Input!$YB$40</f>
        <v>0</v>
      </c>
      <c r="F94" s="247">
        <f>Input!$YC$40</f>
        <v>0</v>
      </c>
      <c r="G94" s="247">
        <f>Input!$YD$40</f>
        <v>0</v>
      </c>
      <c r="H94" s="248">
        <f>Input!$YE$40</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35862085</v>
      </c>
      <c r="D97" s="251">
        <f t="shared" ref="D97:G97" si="7">D95+D90+D80+D64+D49+D34+D19</f>
        <v>10681126</v>
      </c>
      <c r="E97" s="251">
        <f t="shared" si="7"/>
        <v>144478897</v>
      </c>
      <c r="F97" s="251">
        <f t="shared" si="7"/>
        <v>46772938</v>
      </c>
      <c r="G97" s="251">
        <f t="shared" si="7"/>
        <v>7152316</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'TSU Uses'!C67</f>
        <v>10681126</v>
      </c>
      <c r="E99" s="259"/>
      <c r="F99" s="259">
        <f>'TSU Uses'!D67</f>
        <v>46772938</v>
      </c>
      <c r="G99" s="259">
        <f>'TSU Uses'!E67</f>
        <v>7152316</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35862085</v>
      </c>
      <c r="D106" s="175">
        <f>SUM(D5:D18)+SUM(D21:D33)+SUM(D36:D48)+SUM(D51:D63)+SUM(D66:D79)+SUM(D82:D89)+SUM(D93:D94)</f>
        <v>10681126</v>
      </c>
      <c r="E106" s="175">
        <f>SUM(E5:E18)+SUM(E21:E33)+SUM(E36:E48)+SUM(E51:E63)+SUM(E66:E79)+SUM(E82:E89)+SUM(E93:E94)</f>
        <v>144478897</v>
      </c>
      <c r="F106" s="175">
        <f>SUM(F5:F18)+SUM(F21:F33)+SUM(F36:F48)+SUM(F51:F63)+SUM(F66:F79)+SUM(F82:F89)+SUM(F93:F94)</f>
        <v>46772938</v>
      </c>
      <c r="G106" s="175">
        <f>SUM(G5:G18)+SUM(G21:G33)+SUM(G36:G48)+SUM(G51:G63)+SUM(G66:G79)+SUM(G82:G89)+SUM(G93:G94)</f>
        <v>7152316</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244947362</v>
      </c>
    </row>
    <row r="111" spans="1:50">
      <c r="E111" s="312">
        <f>'TSU Uses'!D80</f>
        <v>64623776</v>
      </c>
    </row>
    <row r="112" spans="1:50">
      <c r="E112" s="313">
        <f>Input!F13</f>
        <v>11163</v>
      </c>
    </row>
    <row r="113" spans="5:5">
      <c r="E113" s="175">
        <f>SUM(E110:E112)</f>
        <v>309582301</v>
      </c>
    </row>
    <row r="114" spans="5:5">
      <c r="E114" s="175">
        <f>Input!G13</f>
        <v>58689384</v>
      </c>
    </row>
    <row r="115" spans="5:5">
      <c r="E115" s="175">
        <f>E114-E113</f>
        <v>-250892917</v>
      </c>
    </row>
    <row r="116" spans="5:5">
      <c r="E116" s="314" t="str">
        <f>IF(E115&lt;&gt;0,"Out of Balance","Balanced")</f>
        <v>Out of Balance</v>
      </c>
    </row>
  </sheetData>
  <mergeCells count="1">
    <mergeCell ref="A97:B97"/>
  </mergeCells>
  <conditionalFormatting sqref="F100">
    <cfRule type="expression" dxfId="99" priority="10">
      <formula>$F$100&lt;&gt;0</formula>
    </cfRule>
  </conditionalFormatting>
  <conditionalFormatting sqref="G100">
    <cfRule type="expression" dxfId="98" priority="9">
      <formula>$G$100&lt;&gt;0</formula>
    </cfRule>
  </conditionalFormatting>
  <conditionalFormatting sqref="F102">
    <cfRule type="expression" dxfId="97" priority="8">
      <formula>$F$102&lt;&gt;""</formula>
    </cfRule>
  </conditionalFormatting>
  <conditionalFormatting sqref="G102">
    <cfRule type="expression" dxfId="96" priority="7">
      <formula>$G$102&lt;&gt;""</formula>
    </cfRule>
  </conditionalFormatting>
  <conditionalFormatting sqref="D100">
    <cfRule type="expression" dxfId="95" priority="6">
      <formula>$D$100&lt;&gt;0</formula>
    </cfRule>
  </conditionalFormatting>
  <conditionalFormatting sqref="D102">
    <cfRule type="expression" dxfId="94" priority="5">
      <formula>$D$102&lt;&gt;""</formula>
    </cfRule>
  </conditionalFormatting>
  <conditionalFormatting sqref="C102">
    <cfRule type="expression" dxfId="93" priority="4">
      <formula>$C$102&lt;&gt;""</formula>
    </cfRule>
  </conditionalFormatting>
  <conditionalFormatting sqref="E102">
    <cfRule type="expression" dxfId="92" priority="3">
      <formula>$E$102&lt;&gt;""</formula>
    </cfRule>
  </conditionalFormatting>
  <conditionalFormatting sqref="H2">
    <cfRule type="expression" dxfId="91" priority="2">
      <formula>OR($C$100&lt;&gt;0,$D$100&lt;&gt;0,$E$100&lt;&gt;0,$F$100&lt;&gt;0,$G$100&lt;&gt;0)</formula>
    </cfRule>
  </conditionalFormatting>
  <conditionalFormatting sqref="H1">
    <cfRule type="expression" dxfId="9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5EB5-0E84-41B4-9D05-EDECDF7E0D29}">
  <sheetPr>
    <tabColor rgb="FFCCFFCC"/>
  </sheetPr>
  <dimension ref="A1:F82"/>
  <sheetViews>
    <sheetView showGridLines="0" zoomScale="85" zoomScaleNormal="85" zoomScaleSheetLayoutView="100" zoomScalePageLayoutView="57" workbookViewId="0">
      <pane ySplit="4" topLeftCell="A6" activePane="bottomLeft" state="frozen"/>
      <selection activeCell="B44" sqref="B44:F44"/>
      <selection pane="bottomLeft" activeCell="C16" sqref="C16"/>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Input!$B$41</f>
        <v>Texas Woman's University</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Input!$N$41</f>
        <v>3758005</v>
      </c>
      <c r="D6" s="188">
        <f>Input!$O$41</f>
        <v>8609679</v>
      </c>
      <c r="E6" s="188">
        <f>Input!$P$41</f>
        <v>17157</v>
      </c>
      <c r="F6" s="189" t="str">
        <f>Input!$Q$41</f>
        <v xml:space="preserve">Emergency grants distributed to students </v>
      </c>
    </row>
    <row r="7" spans="1:6" ht="15.75">
      <c r="A7" s="190" t="s">
        <v>936</v>
      </c>
      <c r="B7" s="191" t="s">
        <v>938</v>
      </c>
      <c r="C7" s="192">
        <f>Input!$R$41</f>
        <v>8790</v>
      </c>
      <c r="D7" s="192">
        <f>Input!$S$41</f>
        <v>9989</v>
      </c>
      <c r="E7" s="193"/>
      <c r="F7" s="194" t="str">
        <f>Input!$T$41</f>
        <v>Unduplicated</v>
      </c>
    </row>
    <row r="8" spans="1:6" ht="15.75">
      <c r="A8" s="195" t="s">
        <v>940</v>
      </c>
      <c r="B8" s="196" t="s">
        <v>941</v>
      </c>
      <c r="C8" s="187">
        <f>Input!$U$41</f>
        <v>4221251</v>
      </c>
      <c r="D8" s="188">
        <f>Input!$V$41</f>
        <v>1726110</v>
      </c>
      <c r="E8" s="188">
        <f>Input!$W$41</f>
        <v>0</v>
      </c>
      <c r="F8" s="189" t="str">
        <f>Input!$X$41</f>
        <v>Housing, dining, parking permits and student fee reimbursements to students.</v>
      </c>
    </row>
    <row r="9" spans="1:6" ht="15.75">
      <c r="A9" s="190" t="s">
        <v>940</v>
      </c>
      <c r="B9" s="191" t="s">
        <v>938</v>
      </c>
      <c r="C9" s="192">
        <f>Input!$Y$41</f>
        <v>9533</v>
      </c>
      <c r="D9" s="192">
        <f>Input!$Z$41</f>
        <v>7496</v>
      </c>
      <c r="E9" s="193"/>
      <c r="F9" s="194" t="str">
        <f>Input!$AA$41</f>
        <v>Unduplicated</v>
      </c>
    </row>
    <row r="10" spans="1:6" ht="15.75">
      <c r="A10" s="195" t="s">
        <v>942</v>
      </c>
      <c r="B10" s="196" t="s">
        <v>943</v>
      </c>
      <c r="C10" s="187">
        <f>Input!$AB$41</f>
        <v>0</v>
      </c>
      <c r="D10" s="188">
        <f>Input!$AC$41</f>
        <v>0</v>
      </c>
      <c r="E10" s="188">
        <f>Input!$AD$41</f>
        <v>0</v>
      </c>
      <c r="F10" s="189">
        <f>Input!$AE$41</f>
        <v>0</v>
      </c>
    </row>
    <row r="11" spans="1:6" ht="15.75">
      <c r="A11" s="190" t="s">
        <v>942</v>
      </c>
      <c r="B11" s="191" t="s">
        <v>938</v>
      </c>
      <c r="C11" s="192">
        <f>Input!$AF$41</f>
        <v>0</v>
      </c>
      <c r="D11" s="192">
        <f>Input!$AG$41</f>
        <v>0</v>
      </c>
      <c r="E11" s="193"/>
      <c r="F11" s="194">
        <f>Input!$AH$41</f>
        <v>0</v>
      </c>
    </row>
    <row r="12" spans="1:6" ht="31.5">
      <c r="A12" s="195" t="s">
        <v>944</v>
      </c>
      <c r="B12" s="196" t="s">
        <v>945</v>
      </c>
      <c r="C12" s="187">
        <f>Input!$AI$41</f>
        <v>60664</v>
      </c>
      <c r="D12" s="188">
        <f>Input!$AJ$41</f>
        <v>0</v>
      </c>
      <c r="E12" s="188">
        <f>Input!$AK$41</f>
        <v>0</v>
      </c>
      <c r="F12" s="189" t="str">
        <f>Input!$AL$41</f>
        <v>ITS Equipment Loan and Liscenses for Bomgar (SD Software)</v>
      </c>
    </row>
    <row r="13" spans="1:6" ht="15.75">
      <c r="A13" s="190" t="s">
        <v>944</v>
      </c>
      <c r="B13" s="191" t="s">
        <v>938</v>
      </c>
      <c r="C13" s="192">
        <f>Input!$AM$41</f>
        <v>6</v>
      </c>
      <c r="D13" s="192">
        <f>Input!$AN$41</f>
        <v>0</v>
      </c>
      <c r="E13" s="193"/>
      <c r="F13" s="194" t="str">
        <f>Input!$AO$41</f>
        <v>Unduplicated</v>
      </c>
    </row>
    <row r="14" spans="1:6" ht="31.5">
      <c r="A14" s="195" t="s">
        <v>946</v>
      </c>
      <c r="B14" s="196" t="s">
        <v>947</v>
      </c>
      <c r="C14" s="187">
        <f>Input!$AP$41</f>
        <v>0</v>
      </c>
      <c r="D14" s="188">
        <f>Input!$AQ$41</f>
        <v>0</v>
      </c>
      <c r="E14" s="188">
        <f>Input!$AR$41</f>
        <v>0</v>
      </c>
      <c r="F14" s="189">
        <f>Input!$AS$41</f>
        <v>0</v>
      </c>
    </row>
    <row r="15" spans="1:6" ht="15.75">
      <c r="A15" s="190" t="s">
        <v>946</v>
      </c>
      <c r="B15" s="191" t="s">
        <v>938</v>
      </c>
      <c r="C15" s="192">
        <f>Input!$AT$41</f>
        <v>0</v>
      </c>
      <c r="D15" s="192">
        <f>Input!$AU$41</f>
        <v>0</v>
      </c>
      <c r="E15" s="193"/>
      <c r="F15" s="194">
        <f>Input!$AV$41</f>
        <v>0</v>
      </c>
    </row>
    <row r="16" spans="1:6" ht="63">
      <c r="A16" s="195" t="s">
        <v>948</v>
      </c>
      <c r="B16" s="196" t="s">
        <v>949</v>
      </c>
      <c r="C16" s="187">
        <f>Input!$AW$41</f>
        <v>0</v>
      </c>
      <c r="D16" s="188">
        <f>Input!$AX$41</f>
        <v>0</v>
      </c>
      <c r="E16" s="188">
        <f>Input!$AY$41</f>
        <v>0</v>
      </c>
      <c r="F16" s="189">
        <f>Input!$AZ$41</f>
        <v>0</v>
      </c>
    </row>
    <row r="17" spans="1:6" ht="15.75">
      <c r="A17" s="190" t="s">
        <v>948</v>
      </c>
      <c r="B17" s="191" t="s">
        <v>938</v>
      </c>
      <c r="C17" s="192">
        <f>Input!$BA$41</f>
        <v>0</v>
      </c>
      <c r="D17" s="192">
        <f>Input!$BB$41</f>
        <v>0</v>
      </c>
      <c r="E17" s="193"/>
      <c r="F17" s="194">
        <f>Input!$BC$41</f>
        <v>0</v>
      </c>
    </row>
    <row r="18" spans="1:6" ht="15.75">
      <c r="A18" s="195" t="s">
        <v>950</v>
      </c>
      <c r="B18" s="196" t="s">
        <v>951</v>
      </c>
      <c r="C18" s="187">
        <f>Input!$BD$41</f>
        <v>0</v>
      </c>
      <c r="D18" s="188">
        <f>Input!$BE$41</f>
        <v>0</v>
      </c>
      <c r="E18" s="188">
        <f>Input!$BF$41</f>
        <v>0</v>
      </c>
      <c r="F18" s="189">
        <f>Input!$BG$41</f>
        <v>0</v>
      </c>
    </row>
    <row r="19" spans="1:6" ht="15.75">
      <c r="A19" s="190" t="s">
        <v>950</v>
      </c>
      <c r="B19" s="191" t="s">
        <v>938</v>
      </c>
      <c r="C19" s="192">
        <f>Input!$BH$41</f>
        <v>0</v>
      </c>
      <c r="D19" s="192">
        <f>Input!$BI$41</f>
        <v>0</v>
      </c>
      <c r="E19" s="193"/>
      <c r="F19" s="194">
        <f>Input!$BJ$41</f>
        <v>0</v>
      </c>
    </row>
    <row r="20" spans="1:6" ht="15.75">
      <c r="A20" s="195"/>
      <c r="B20" s="197" t="s">
        <v>952</v>
      </c>
      <c r="C20" s="198">
        <f t="shared" ref="C20:E21" si="0">C18+C16+C14+C12+C10+C8+C6</f>
        <v>8039920</v>
      </c>
      <c r="D20" s="198">
        <f t="shared" si="0"/>
        <v>10335789</v>
      </c>
      <c r="E20" s="198">
        <f t="shared" si="0"/>
        <v>17157</v>
      </c>
      <c r="F20" s="199"/>
    </row>
    <row r="21" spans="1:6" ht="15.75">
      <c r="A21" s="195"/>
      <c r="B21" s="200" t="s">
        <v>953</v>
      </c>
      <c r="C21" s="201">
        <f t="shared" si="0"/>
        <v>18329</v>
      </c>
      <c r="D21" s="201">
        <f t="shared" si="0"/>
        <v>17485</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Input!$BK$41</f>
        <v>0</v>
      </c>
      <c r="D24" s="188">
        <f>Input!$BL$41</f>
        <v>0</v>
      </c>
      <c r="E24" s="188">
        <f>Input!$BM$41</f>
        <v>0</v>
      </c>
      <c r="F24" s="189">
        <f>Input!$BN$41</f>
        <v>0</v>
      </c>
    </row>
    <row r="25" spans="1:6" ht="31.5">
      <c r="A25" s="195" t="s">
        <v>957</v>
      </c>
      <c r="B25" s="196" t="s">
        <v>958</v>
      </c>
      <c r="C25" s="187">
        <f>Input!$BO$41</f>
        <v>0</v>
      </c>
      <c r="D25" s="188">
        <f>Input!$BP$41</f>
        <v>0</v>
      </c>
      <c r="E25" s="188">
        <f>Input!$BQ$41</f>
        <v>0</v>
      </c>
      <c r="F25" s="189">
        <f>Input!$BR$41</f>
        <v>0</v>
      </c>
    </row>
    <row r="26" spans="1:6" ht="47.25">
      <c r="A26" s="195" t="s">
        <v>959</v>
      </c>
      <c r="B26" s="208" t="s">
        <v>960</v>
      </c>
      <c r="C26" s="187">
        <f>Input!$BS$41</f>
        <v>0</v>
      </c>
      <c r="D26" s="188">
        <f>Input!$BT$41</f>
        <v>0</v>
      </c>
      <c r="E26" s="188">
        <f>Input!$BU$41</f>
        <v>0</v>
      </c>
      <c r="F26" s="189">
        <f>Input!$BV$41</f>
        <v>0</v>
      </c>
    </row>
    <row r="27" spans="1:6" ht="31.5">
      <c r="A27" s="195" t="s">
        <v>961</v>
      </c>
      <c r="B27" s="196" t="s">
        <v>962</v>
      </c>
      <c r="C27" s="187">
        <f>Input!$BW$41</f>
        <v>0</v>
      </c>
      <c r="D27" s="188">
        <f>Input!$BX$41</f>
        <v>0</v>
      </c>
      <c r="E27" s="188">
        <f>Input!$BY$41</f>
        <v>0</v>
      </c>
      <c r="F27" s="189">
        <f>Input!$BZ$41</f>
        <v>0</v>
      </c>
    </row>
    <row r="28" spans="1:6" ht="31.5">
      <c r="A28" s="209" t="s">
        <v>963</v>
      </c>
      <c r="B28" s="210" t="s">
        <v>964</v>
      </c>
      <c r="C28" s="187">
        <f>Input!$CA$41</f>
        <v>0</v>
      </c>
      <c r="D28" s="188">
        <f>Input!$CB$41</f>
        <v>0</v>
      </c>
      <c r="E28" s="188">
        <f>Input!$CC$41</f>
        <v>0</v>
      </c>
      <c r="F28" s="189">
        <f>Input!$CD$41</f>
        <v>0</v>
      </c>
    </row>
    <row r="29" spans="1:6" ht="15.75">
      <c r="A29" s="211"/>
      <c r="B29" s="212" t="s">
        <v>965</v>
      </c>
      <c r="C29" s="213">
        <f>SUM(C24:C28)</f>
        <v>0</v>
      </c>
      <c r="D29" s="213">
        <f t="shared" ref="D29:E29" si="1">SUM(D24:D28)</f>
        <v>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Input!$CE$41</f>
        <v>0</v>
      </c>
      <c r="D32" s="188">
        <f>Input!$CF$41</f>
        <v>0</v>
      </c>
      <c r="E32" s="188">
        <f>Input!$CG$41</f>
        <v>0</v>
      </c>
      <c r="F32" s="189">
        <f>Input!$CH$41</f>
        <v>0</v>
      </c>
    </row>
    <row r="33" spans="1:6" ht="15.75">
      <c r="A33" s="195" t="s">
        <v>969</v>
      </c>
      <c r="B33" s="196" t="s">
        <v>1216</v>
      </c>
      <c r="C33" s="187">
        <f>Input!$CI$41</f>
        <v>0</v>
      </c>
      <c r="D33" s="188">
        <f>Input!$CJ$41</f>
        <v>59779</v>
      </c>
      <c r="E33" s="188">
        <f>Input!$CK$41</f>
        <v>0</v>
      </c>
      <c r="F33" s="189" t="str">
        <f>Input!$CL$41</f>
        <v>PPE: Sanitizing Equipment, Signage, Sneeze Guards</v>
      </c>
    </row>
    <row r="34" spans="1:6" ht="31.5">
      <c r="A34" s="195" t="s">
        <v>970</v>
      </c>
      <c r="B34" s="196" t="s">
        <v>971</v>
      </c>
      <c r="C34" s="187">
        <f>Input!$CM$41</f>
        <v>0</v>
      </c>
      <c r="D34" s="188">
        <f>Input!$CN$41</f>
        <v>0</v>
      </c>
      <c r="E34" s="188">
        <f>Input!$CO$41</f>
        <v>0</v>
      </c>
      <c r="F34" s="189">
        <f>Input!$CP$41</f>
        <v>0</v>
      </c>
    </row>
    <row r="35" spans="1:6" ht="31.5">
      <c r="A35" s="211" t="s">
        <v>972</v>
      </c>
      <c r="B35" s="196" t="s">
        <v>973</v>
      </c>
      <c r="C35" s="187">
        <f>Input!$CQ$41</f>
        <v>0</v>
      </c>
      <c r="D35" s="188">
        <f>Input!$CR$41</f>
        <v>0</v>
      </c>
      <c r="E35" s="188">
        <f>Input!$CS$41</f>
        <v>0</v>
      </c>
      <c r="F35" s="189">
        <f>Input!$CT$41</f>
        <v>0</v>
      </c>
    </row>
    <row r="36" spans="1:6" ht="15.75">
      <c r="A36" s="211"/>
      <c r="B36" s="212" t="s">
        <v>965</v>
      </c>
      <c r="C36" s="213">
        <f>SUM(C32:C35)</f>
        <v>0</v>
      </c>
      <c r="D36" s="213">
        <f t="shared" ref="D36:E36" si="2">SUM(D32:D35)</f>
        <v>59779</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Input!$CU$41</f>
        <v>0</v>
      </c>
      <c r="D39" s="188">
        <f>Input!$CV$41</f>
        <v>0</v>
      </c>
      <c r="E39" s="188">
        <f>Input!$CW$41</f>
        <v>0</v>
      </c>
      <c r="F39" s="189">
        <f>Input!$CX$41</f>
        <v>0</v>
      </c>
    </row>
    <row r="40" spans="1:6" ht="47.25">
      <c r="A40" s="195" t="s">
        <v>977</v>
      </c>
      <c r="B40" s="196" t="s">
        <v>978</v>
      </c>
      <c r="C40" s="187">
        <f>Input!$CY$41</f>
        <v>0</v>
      </c>
      <c r="D40" s="188">
        <f>Input!$CZ$41</f>
        <v>7124725</v>
      </c>
      <c r="E40" s="188">
        <f>Input!$DA$41</f>
        <v>0</v>
      </c>
      <c r="F40" s="189" t="str">
        <f>Input!$DB$41</f>
        <v>Replacing lost revenue from auxiliary services.</v>
      </c>
    </row>
    <row r="41" spans="1:6" ht="15.75">
      <c r="A41" s="209" t="s">
        <v>979</v>
      </c>
      <c r="B41" s="210" t="s">
        <v>980</v>
      </c>
      <c r="C41" s="187">
        <f>Input!$DC$41</f>
        <v>0</v>
      </c>
      <c r="D41" s="188">
        <f>Input!$DD$41</f>
        <v>0</v>
      </c>
      <c r="E41" s="188">
        <f>Input!$DE$41</f>
        <v>0</v>
      </c>
      <c r="F41" s="189">
        <f>Input!$DF$41</f>
        <v>0</v>
      </c>
    </row>
    <row r="42" spans="1:6" ht="15.75">
      <c r="A42" s="211"/>
      <c r="B42" s="212" t="s">
        <v>965</v>
      </c>
      <c r="C42" s="213">
        <f>SUM(C39:C41)</f>
        <v>0</v>
      </c>
      <c r="D42" s="213">
        <f t="shared" ref="D42:E42" si="3">SUM(D39:D41)</f>
        <v>7124725</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Input!$DG$41</f>
        <v>0</v>
      </c>
      <c r="D45" s="188">
        <f>Input!$DH$41</f>
        <v>0</v>
      </c>
      <c r="E45" s="188">
        <f>Input!$DI$41</f>
        <v>0</v>
      </c>
      <c r="F45" s="189">
        <f>Input!$DJ$41</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Input!$DK$41</f>
        <v>0</v>
      </c>
      <c r="D48" s="188">
        <f>Input!$DL$41</f>
        <v>0</v>
      </c>
      <c r="E48" s="188">
        <f>Input!$DM$41</f>
        <v>0</v>
      </c>
      <c r="F48" s="189">
        <f>Input!$DN$41</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Input!$DO$41</f>
        <v>0</v>
      </c>
      <c r="D52" s="188">
        <f>Input!$DP$41</f>
        <v>134850</v>
      </c>
      <c r="E52" s="188">
        <f>Input!$DQ$41</f>
        <v>295927</v>
      </c>
      <c r="F52" s="189" t="str">
        <f>Input!$DR$41</f>
        <v>Awarded to dental hygiene students PPE equipment.   Payroll costs for COVID-19 caseworker, rental and security for Spring commencement ceremonies.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Input!$DS$41</f>
        <v>0</v>
      </c>
      <c r="D55" s="188">
        <f>Input!$DT$41</f>
        <v>454324</v>
      </c>
      <c r="E55" s="188">
        <f>Input!$DU$41</f>
        <v>0</v>
      </c>
      <c r="F55" s="189">
        <f>Input!$DV$41</f>
        <v>0</v>
      </c>
    </row>
    <row r="56" spans="1:6" ht="15.75">
      <c r="A56" s="308" t="s">
        <v>986</v>
      </c>
      <c r="B56" s="191" t="s">
        <v>990</v>
      </c>
      <c r="C56" s="192">
        <f>Input!$DW$41</f>
        <v>0</v>
      </c>
      <c r="D56" s="192">
        <f>Input!$DX$41</f>
        <v>97</v>
      </c>
      <c r="E56" s="193"/>
      <c r="F56" s="194" t="str">
        <f>Input!$DY$41</f>
        <v>Unduplicated</v>
      </c>
    </row>
    <row r="57" spans="1:6" ht="31.5">
      <c r="A57" s="305" t="s">
        <v>1213</v>
      </c>
      <c r="B57" s="210" t="s">
        <v>991</v>
      </c>
      <c r="C57" s="187">
        <f>Input!$DZ$41</f>
        <v>0</v>
      </c>
      <c r="D57" s="188">
        <f>Input!$EA$41</f>
        <v>466675</v>
      </c>
      <c r="E57" s="188">
        <f>Input!$EB$41</f>
        <v>0</v>
      </c>
      <c r="F57" s="189">
        <f>Input!$EC$41</f>
        <v>0</v>
      </c>
    </row>
    <row r="58" spans="1:6" ht="15.75">
      <c r="A58" s="308" t="s">
        <v>1213</v>
      </c>
      <c r="B58" s="191" t="s">
        <v>990</v>
      </c>
      <c r="C58" s="192">
        <f>Input!$ED$41</f>
        <v>0</v>
      </c>
      <c r="D58" s="192">
        <f>Input!$EE$41</f>
        <v>226</v>
      </c>
      <c r="E58" s="193"/>
      <c r="F58" s="194" t="str">
        <f>Input!$EF$41</f>
        <v>Unduplicated</v>
      </c>
    </row>
    <row r="59" spans="1:6" ht="31.5">
      <c r="A59" s="305" t="s">
        <v>1214</v>
      </c>
      <c r="B59" s="210" t="s">
        <v>992</v>
      </c>
      <c r="C59" s="187">
        <f>Input!$EG$41</f>
        <v>0</v>
      </c>
      <c r="D59" s="188">
        <f>Input!$EH$41</f>
        <v>28822</v>
      </c>
      <c r="E59" s="188">
        <f>Input!$EI$41</f>
        <v>0</v>
      </c>
      <c r="F59" s="189">
        <f>Input!$EJ$41</f>
        <v>0</v>
      </c>
    </row>
    <row r="60" spans="1:6" ht="15.75">
      <c r="A60" s="308" t="s">
        <v>1214</v>
      </c>
      <c r="B60" s="191" t="s">
        <v>990</v>
      </c>
      <c r="C60" s="192">
        <f>Input!$EK$41</f>
        <v>0</v>
      </c>
      <c r="D60" s="192">
        <f>Input!$EL$41</f>
        <v>16</v>
      </c>
      <c r="E60" s="193"/>
      <c r="F60" s="194" t="str">
        <f>Input!$EM$41</f>
        <v>Unduplicated</v>
      </c>
    </row>
    <row r="61" spans="1:6" ht="15.75">
      <c r="A61" s="305"/>
      <c r="B61" s="197" t="s">
        <v>952</v>
      </c>
      <c r="C61" s="198">
        <f>C59+C57+C55</f>
        <v>0</v>
      </c>
      <c r="D61" s="198">
        <f t="shared" ref="D61:E62" si="4">D59+D57+D55</f>
        <v>949821</v>
      </c>
      <c r="E61" s="198">
        <f t="shared" si="4"/>
        <v>0</v>
      </c>
      <c r="F61" s="189"/>
    </row>
    <row r="62" spans="1:6" ht="15.75">
      <c r="A62" s="308"/>
      <c r="B62" s="191" t="s">
        <v>953</v>
      </c>
      <c r="C62" s="219">
        <f>C60+C58+C56</f>
        <v>0</v>
      </c>
      <c r="D62" s="219">
        <f t="shared" si="4"/>
        <v>339</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Input!$EN$41</f>
        <v>0</v>
      </c>
      <c r="D65" s="187">
        <f>Input!$EO$41</f>
        <v>0</v>
      </c>
      <c r="E65" s="187">
        <f>Input!$EP$41</f>
        <v>0</v>
      </c>
      <c r="F65" s="189">
        <f>Input!$EQ$41</f>
        <v>0</v>
      </c>
    </row>
    <row r="66" spans="1:6" ht="15.75">
      <c r="A66" s="202"/>
      <c r="B66" s="215"/>
      <c r="C66" s="220"/>
      <c r="D66" s="221"/>
      <c r="E66" s="222"/>
      <c r="F66" s="199"/>
    </row>
    <row r="67" spans="1:6" ht="15.75">
      <c r="A67" s="195"/>
      <c r="B67" s="223" t="s">
        <v>995</v>
      </c>
      <c r="C67" s="224">
        <f>C65+C61+C52+C49+C45+C42+C36+C29+C20</f>
        <v>8039920</v>
      </c>
      <c r="D67" s="224">
        <f t="shared" ref="D67:E67" si="5">D65+D61+D52+D49+D45+D42+D36+D29+D20</f>
        <v>18604964</v>
      </c>
      <c r="E67" s="224">
        <f t="shared" si="5"/>
        <v>313084</v>
      </c>
      <c r="F67" s="225"/>
    </row>
    <row r="68" spans="1:6" ht="15.75">
      <c r="A68" s="195"/>
      <c r="B68" s="223" t="s">
        <v>996</v>
      </c>
      <c r="C68" s="224">
        <f>C62+C21</f>
        <v>18329</v>
      </c>
      <c r="D68" s="224">
        <f>D62+D21</f>
        <v>17824</v>
      </c>
      <c r="E68" s="224"/>
      <c r="F68" s="225"/>
    </row>
    <row r="69" spans="1:6" ht="15.75">
      <c r="A69" s="226"/>
      <c r="B69" s="227"/>
      <c r="C69" s="228"/>
      <c r="D69" s="228"/>
      <c r="E69" s="228"/>
      <c r="F69" s="206"/>
    </row>
    <row r="70" spans="1:6" s="205" customFormat="1" ht="15.75">
      <c r="B70" s="229" t="s">
        <v>997</v>
      </c>
      <c r="C70" s="230">
        <f>'TWU Fed'!D97</f>
        <v>8039920</v>
      </c>
      <c r="D70" s="231">
        <f>'TWU Fed'!F97</f>
        <v>18604964</v>
      </c>
      <c r="E70" s="231">
        <f>'TWU Fed'!G97</f>
        <v>313084</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8039920</v>
      </c>
      <c r="D76" s="235">
        <f>SUM(D6,D8,D10,D12,D14,D16,D18,)+SUM(D24:D28)+SUM(D32:D35)+SUM(D39:D41)+D45+D48+D52+SUM(D55,D57,D59)+D65</f>
        <v>18604964</v>
      </c>
      <c r="E76" s="235">
        <f>SUM(E6,E8,E10,E12,E14,E16,E18,)+SUM(E24:E28)+SUM(E32:E35)+SUM(E39:E41)+E45+E48+E52+SUM(E55,E57,E59)+E65</f>
        <v>313084</v>
      </c>
      <c r="F76" s="206"/>
    </row>
    <row r="77" spans="1:6" s="205" customFormat="1" ht="15.75">
      <c r="B77" s="232" t="s">
        <v>1001</v>
      </c>
      <c r="C77" s="236">
        <f>SUM(C7,C9,C11,C13,C15,C17,C19)+SUM(C56,C58,C60)</f>
        <v>18329</v>
      </c>
      <c r="D77" s="236">
        <f>SUM(D7,D9,D11,D13,D15,D17,D19)+SUM(D56,D58,D60)</f>
        <v>17824</v>
      </c>
      <c r="E77" s="217"/>
      <c r="F77" s="206"/>
    </row>
    <row r="78" spans="1:6" s="205" customFormat="1" ht="15.75">
      <c r="B78" s="232"/>
      <c r="C78" s="235">
        <f>SUM(C76:C77)</f>
        <v>8058249</v>
      </c>
      <c r="D78" s="235">
        <f>SUM(D76:D77)</f>
        <v>18622788</v>
      </c>
      <c r="E78" s="235">
        <f>SUM(E76:E77)</f>
        <v>313084</v>
      </c>
      <c r="F78" s="206"/>
    </row>
    <row r="79" spans="1:6" s="205" customFormat="1" ht="15.75">
      <c r="B79" s="232"/>
      <c r="C79" s="204"/>
      <c r="F79" s="206"/>
    </row>
    <row r="80" spans="1:6" s="205" customFormat="1" ht="15.75">
      <c r="B80" s="232"/>
      <c r="C80" s="204"/>
      <c r="D80" s="237">
        <f>D78+C78+E78</f>
        <v>26994121</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89" priority="10">
      <formula>$C$71&lt;&gt;0</formula>
    </cfRule>
  </conditionalFormatting>
  <conditionalFormatting sqref="D71">
    <cfRule type="expression" dxfId="88" priority="8">
      <formula>$D$71&lt;&gt;0</formula>
    </cfRule>
  </conditionalFormatting>
  <conditionalFormatting sqref="E71">
    <cfRule type="expression" dxfId="87" priority="7">
      <formula>$E$71&lt;&gt;0</formula>
    </cfRule>
  </conditionalFormatting>
  <conditionalFormatting sqref="C73">
    <cfRule type="expression" dxfId="86" priority="5">
      <formula>$C$73&lt;&gt;""</formula>
    </cfRule>
  </conditionalFormatting>
  <conditionalFormatting sqref="D73">
    <cfRule type="expression" dxfId="85" priority="4">
      <formula>$D$73&lt;&gt;""</formula>
    </cfRule>
  </conditionalFormatting>
  <conditionalFormatting sqref="E73">
    <cfRule type="expression" dxfId="84" priority="3">
      <formula>$E$73&lt;&gt;""</formula>
    </cfRule>
  </conditionalFormatting>
  <conditionalFormatting sqref="F2">
    <cfRule type="expression" dxfId="83" priority="2">
      <formula>OR($C$71&lt;&gt;0,$D$71&lt;&gt;0,$E$71&lt;&gt;0)</formula>
    </cfRule>
  </conditionalFormatting>
  <conditionalFormatting sqref="F1">
    <cfRule type="expression" dxfId="82"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BB11-E1C3-4F3C-9400-4A0157B4078B}">
  <sheetPr>
    <pageSetUpPr fitToPage="1"/>
  </sheetPr>
  <dimension ref="A1:AX116"/>
  <sheetViews>
    <sheetView showGridLines="0" topLeftCell="B1" zoomScaleNormal="100" zoomScaleSheetLayoutView="100" workbookViewId="0">
      <pane ySplit="4" topLeftCell="A5" activePane="bottomLeft" state="frozen"/>
      <selection sqref="A1:XFD1048576"/>
      <selection pane="bottomLeft" activeCell="H1" sqref="H1:H1048576"/>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Input!$B$41</f>
        <v>Texas Woman's University</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Input!$EU$41</f>
        <v>4341694</v>
      </c>
      <c r="D5" s="247">
        <f>Input!$EV$41</f>
        <v>3728005</v>
      </c>
      <c r="E5" s="247">
        <f>Input!$EW$41</f>
        <v>0</v>
      </c>
      <c r="F5" s="247">
        <f>Input!$EX$41</f>
        <v>613689</v>
      </c>
      <c r="G5" s="247">
        <f>Input!$EY$41</f>
        <v>0</v>
      </c>
      <c r="H5" s="248" t="str">
        <f>Input!$EZ$41</f>
        <v>Emergency Financial Aid Grants distributed to students.</v>
      </c>
    </row>
    <row r="6" spans="1:50" ht="26.25">
      <c r="A6" s="245" t="s">
        <v>1008</v>
      </c>
      <c r="B6" s="246" t="s">
        <v>1010</v>
      </c>
      <c r="C6" s="247">
        <f>Input!$FA$41</f>
        <v>4341694</v>
      </c>
      <c r="D6" s="247">
        <f>Input!$FB$41</f>
        <v>4281915</v>
      </c>
      <c r="E6" s="247">
        <f>Input!$FC$41</f>
        <v>0</v>
      </c>
      <c r="F6" s="247">
        <f>Input!$FD$41</f>
        <v>59779</v>
      </c>
      <c r="G6" s="247">
        <f>Input!$FE$41</f>
        <v>0</v>
      </c>
      <c r="H6" s="248" t="str">
        <f>Input!$FF$41</f>
        <v xml:space="preserve">Housing, dining, parking permits and student fee reimbursements to students and PPE equipment. </v>
      </c>
    </row>
    <row r="7" spans="1:50">
      <c r="A7" s="245" t="s">
        <v>1008</v>
      </c>
      <c r="B7" s="246" t="s">
        <v>1011</v>
      </c>
      <c r="C7" s="247">
        <f>Input!$FG$41</f>
        <v>0</v>
      </c>
      <c r="D7" s="247">
        <f>Input!$FH$41</f>
        <v>0</v>
      </c>
      <c r="E7" s="247">
        <f>Input!$FI$41</f>
        <v>0</v>
      </c>
      <c r="F7" s="247">
        <f>Input!$FJ$41</f>
        <v>0</v>
      </c>
      <c r="G7" s="247">
        <f>Input!$FK$41</f>
        <v>0</v>
      </c>
      <c r="H7" s="248">
        <f>Input!$FL$41</f>
        <v>0</v>
      </c>
    </row>
    <row r="8" spans="1:50">
      <c r="A8" s="245" t="s">
        <v>1008</v>
      </c>
      <c r="B8" s="246" t="s">
        <v>1012</v>
      </c>
      <c r="C8" s="247">
        <f>Input!$FM$41</f>
        <v>0</v>
      </c>
      <c r="D8" s="247">
        <f>Input!$FN$41</f>
        <v>0</v>
      </c>
      <c r="E8" s="247">
        <f>Input!$FO$41</f>
        <v>0</v>
      </c>
      <c r="F8" s="247">
        <f>Input!$FP$41</f>
        <v>0</v>
      </c>
      <c r="G8" s="247">
        <f>Input!$FQ$41</f>
        <v>0</v>
      </c>
      <c r="H8" s="248">
        <f>Input!$FR$41</f>
        <v>0</v>
      </c>
    </row>
    <row r="9" spans="1:50">
      <c r="A9" s="245" t="s">
        <v>1008</v>
      </c>
      <c r="B9" s="246" t="s">
        <v>1013</v>
      </c>
      <c r="C9" s="247">
        <f>Input!$FS$41</f>
        <v>652610</v>
      </c>
      <c r="D9" s="247">
        <f>Input!$FT$41</f>
        <v>30000</v>
      </c>
      <c r="E9" s="247">
        <f>Input!$FU$41</f>
        <v>0</v>
      </c>
      <c r="F9" s="247">
        <f>Input!$FV$41</f>
        <v>538630</v>
      </c>
      <c r="G9" s="247">
        <f>Input!$FW$41</f>
        <v>34877</v>
      </c>
      <c r="H9" s="248" t="str">
        <f>Input!$FX$41</f>
        <v>Emergency Financial Aid Grants distributed to students.</v>
      </c>
    </row>
    <row r="10" spans="1:50">
      <c r="A10" s="245" t="s">
        <v>1008</v>
      </c>
      <c r="B10" s="246" t="s">
        <v>1014</v>
      </c>
      <c r="C10" s="247">
        <f>Input!$FY$41</f>
        <v>0</v>
      </c>
      <c r="D10" s="247">
        <f>Input!$FZ$41</f>
        <v>0</v>
      </c>
      <c r="E10" s="247">
        <f>Input!$GA$41</f>
        <v>0</v>
      </c>
      <c r="F10" s="247">
        <f>Input!$GB$41</f>
        <v>0</v>
      </c>
      <c r="G10" s="247">
        <f>Input!$GC$41</f>
        <v>0</v>
      </c>
      <c r="H10" s="248">
        <f>Input!$GD$41</f>
        <v>0</v>
      </c>
    </row>
    <row r="11" spans="1:50">
      <c r="A11" s="245" t="s">
        <v>1008</v>
      </c>
      <c r="B11" s="246" t="s">
        <v>1015</v>
      </c>
      <c r="C11" s="247">
        <f>Input!$GE$41</f>
        <v>0</v>
      </c>
      <c r="D11" s="247">
        <f>Input!$GF$41</f>
        <v>0</v>
      </c>
      <c r="E11" s="247">
        <f>Input!$GG$41</f>
        <v>0</v>
      </c>
      <c r="F11" s="247">
        <f>Input!$GH$41</f>
        <v>0</v>
      </c>
      <c r="G11" s="247">
        <f>Input!$GI$41</f>
        <v>0</v>
      </c>
      <c r="H11" s="248">
        <f>Input!$GJ$41</f>
        <v>0</v>
      </c>
    </row>
    <row r="12" spans="1:50" ht="30">
      <c r="A12" s="245" t="s">
        <v>1008</v>
      </c>
      <c r="B12" s="246" t="s">
        <v>1016</v>
      </c>
      <c r="C12" s="247">
        <f>Input!$GK$41</f>
        <v>0</v>
      </c>
      <c r="D12" s="247">
        <f>Input!$GL$41</f>
        <v>0</v>
      </c>
      <c r="E12" s="247">
        <f>Input!$GM$41</f>
        <v>0</v>
      </c>
      <c r="F12" s="247">
        <f>Input!$GN$41</f>
        <v>0</v>
      </c>
      <c r="G12" s="247">
        <f>Input!$GO$41</f>
        <v>0</v>
      </c>
      <c r="H12" s="248">
        <f>Input!$GP$41</f>
        <v>0</v>
      </c>
    </row>
    <row r="13" spans="1:50">
      <c r="A13" s="245" t="s">
        <v>1008</v>
      </c>
      <c r="B13" s="246" t="s">
        <v>1017</v>
      </c>
      <c r="C13" s="247">
        <f>Input!$GQ$41</f>
        <v>0</v>
      </c>
      <c r="D13" s="247">
        <f>Input!$GR$41</f>
        <v>0</v>
      </c>
      <c r="E13" s="247">
        <f>Input!$GS$41</f>
        <v>0</v>
      </c>
      <c r="F13" s="247">
        <f>Input!$GT$41</f>
        <v>0</v>
      </c>
      <c r="G13" s="247">
        <f>Input!$GU$41</f>
        <v>0</v>
      </c>
      <c r="H13" s="248">
        <f>Input!$GV$41</f>
        <v>0</v>
      </c>
    </row>
    <row r="14" spans="1:50">
      <c r="A14" s="245" t="s">
        <v>1008</v>
      </c>
      <c r="B14" s="246" t="s">
        <v>1018</v>
      </c>
      <c r="C14" s="247">
        <f>Input!$GW$41</f>
        <v>0</v>
      </c>
      <c r="D14" s="247">
        <f>Input!$GX$41</f>
        <v>0</v>
      </c>
      <c r="E14" s="247">
        <f>Input!$GY$41</f>
        <v>949821</v>
      </c>
      <c r="F14" s="247">
        <f>Input!$GZ$41</f>
        <v>949821</v>
      </c>
      <c r="G14" s="247">
        <f>Input!$HA$41</f>
        <v>0</v>
      </c>
      <c r="H14" s="248" t="str">
        <f>Input!$HB$41</f>
        <v>Emergency Educational Grant Distributed to students.</v>
      </c>
    </row>
    <row r="15" spans="1:50">
      <c r="A15" s="245" t="s">
        <v>1008</v>
      </c>
      <c r="B15" s="249">
        <f>Input!$HC$41</f>
        <v>0</v>
      </c>
      <c r="C15" s="247">
        <f>Input!$HD$41</f>
        <v>0</v>
      </c>
      <c r="D15" s="247">
        <f>Input!$HE$41</f>
        <v>0</v>
      </c>
      <c r="E15" s="247">
        <f>Input!$HF$41</f>
        <v>0</v>
      </c>
      <c r="F15" s="247">
        <f>Input!$HG$41</f>
        <v>0</v>
      </c>
      <c r="G15" s="247">
        <f>Input!$HH$41</f>
        <v>0</v>
      </c>
      <c r="H15" s="248">
        <f>Input!$HI$41</f>
        <v>0</v>
      </c>
    </row>
    <row r="16" spans="1:50">
      <c r="A16" s="245" t="s">
        <v>1008</v>
      </c>
      <c r="B16" s="249">
        <f>Input!$HJ$41</f>
        <v>0</v>
      </c>
      <c r="C16" s="247">
        <f>Input!$HK$41</f>
        <v>0</v>
      </c>
      <c r="D16" s="247">
        <f>Input!$HL$41</f>
        <v>0</v>
      </c>
      <c r="E16" s="247">
        <f>Input!$HM$41</f>
        <v>0</v>
      </c>
      <c r="F16" s="247">
        <f>Input!$HN$41</f>
        <v>0</v>
      </c>
      <c r="G16" s="247">
        <f>Input!$HO$41</f>
        <v>0</v>
      </c>
      <c r="H16" s="248">
        <f>Input!$HP$41</f>
        <v>0</v>
      </c>
    </row>
    <row r="17" spans="1:50">
      <c r="A17" s="245" t="s">
        <v>1008</v>
      </c>
      <c r="B17" s="249">
        <f>Input!$HQ$41</f>
        <v>0</v>
      </c>
      <c r="C17" s="247">
        <f>Input!$HR$41</f>
        <v>0</v>
      </c>
      <c r="D17" s="247">
        <f>Input!$HS$41</f>
        <v>0</v>
      </c>
      <c r="E17" s="247">
        <f>Input!$HT$41</f>
        <v>0</v>
      </c>
      <c r="F17" s="247">
        <f>Input!$HU$41</f>
        <v>0</v>
      </c>
      <c r="G17" s="247">
        <f>Input!$HV$41</f>
        <v>0</v>
      </c>
      <c r="H17" s="248">
        <f>Input!$HW$41</f>
        <v>0</v>
      </c>
    </row>
    <row r="18" spans="1:50">
      <c r="A18" s="245" t="s">
        <v>1008</v>
      </c>
      <c r="B18" s="246" t="s">
        <v>1019</v>
      </c>
      <c r="C18" s="247">
        <f>Input!$HX$41</f>
        <v>0</v>
      </c>
      <c r="D18" s="247">
        <f>Input!$HY$41</f>
        <v>0</v>
      </c>
      <c r="E18" s="247">
        <f>Input!$HZ$41</f>
        <v>0</v>
      </c>
      <c r="F18" s="247">
        <f>Input!$IA$41</f>
        <v>0</v>
      </c>
      <c r="G18" s="247">
        <f>Input!$IB$41</f>
        <v>0</v>
      </c>
      <c r="H18" s="248">
        <f>Input!$IC$41</f>
        <v>0</v>
      </c>
    </row>
    <row r="19" spans="1:50" s="254" customFormat="1">
      <c r="A19" s="241" t="s">
        <v>1008</v>
      </c>
      <c r="B19" s="250" t="s">
        <v>1020</v>
      </c>
      <c r="C19" s="251">
        <f>SUM(C5:C18)</f>
        <v>9335998</v>
      </c>
      <c r="D19" s="251">
        <f t="shared" ref="D19:G19" si="0">SUM(D5:D18)</f>
        <v>8039920</v>
      </c>
      <c r="E19" s="251">
        <f t="shared" si="0"/>
        <v>949821</v>
      </c>
      <c r="F19" s="251">
        <f t="shared" si="0"/>
        <v>2161919</v>
      </c>
      <c r="G19" s="251">
        <f t="shared" si="0"/>
        <v>34877</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Input!$ID$41</f>
        <v>0</v>
      </c>
      <c r="D21" s="247">
        <f>Input!$IE$41</f>
        <v>0</v>
      </c>
      <c r="E21" s="247">
        <f>Input!$IF$41</f>
        <v>4341694</v>
      </c>
      <c r="F21" s="247">
        <f>Input!$IG$41</f>
        <v>4341694</v>
      </c>
      <c r="G21" s="247">
        <f>Input!$IH$41</f>
        <v>0</v>
      </c>
      <c r="H21" s="248" t="str">
        <f>Input!$II$41</f>
        <v>Emergency Educational Grant Distributed to students.</v>
      </c>
    </row>
    <row r="22" spans="1:50" ht="26.25">
      <c r="A22" s="245" t="s">
        <v>1021</v>
      </c>
      <c r="B22" s="246" t="s">
        <v>1010</v>
      </c>
      <c r="C22" s="247">
        <f>Input!$IJ$41</f>
        <v>0</v>
      </c>
      <c r="D22" s="247">
        <f>Input!$IK$41</f>
        <v>0</v>
      </c>
      <c r="E22" s="247">
        <f>Input!$IL$41</f>
        <v>10909116</v>
      </c>
      <c r="F22" s="247">
        <f>Input!$IM$41</f>
        <v>7661552</v>
      </c>
      <c r="G22" s="247">
        <f>Input!$IN$41</f>
        <v>0</v>
      </c>
      <c r="H22" s="248" t="str">
        <f>Input!$IO$41</f>
        <v xml:space="preserve">Replacing lost revenue from auxiliary services and student fee reimbursements.  </v>
      </c>
    </row>
    <row r="23" spans="1:50">
      <c r="A23" s="245" t="s">
        <v>1021</v>
      </c>
      <c r="B23" s="246" t="s">
        <v>1011</v>
      </c>
      <c r="C23" s="247">
        <f>Input!$IP$41</f>
        <v>0</v>
      </c>
      <c r="D23" s="247">
        <f>Input!$IQ$41</f>
        <v>0</v>
      </c>
      <c r="E23" s="247">
        <f>Input!$IR$41</f>
        <v>0</v>
      </c>
      <c r="F23" s="247">
        <f>Input!$IS$41</f>
        <v>0</v>
      </c>
      <c r="G23" s="247">
        <f>Input!$IT$41</f>
        <v>0</v>
      </c>
      <c r="H23" s="248">
        <f>Input!$IU$41</f>
        <v>0</v>
      </c>
    </row>
    <row r="24" spans="1:50">
      <c r="A24" s="245" t="s">
        <v>1021</v>
      </c>
      <c r="B24" s="246" t="s">
        <v>1012</v>
      </c>
      <c r="C24" s="247">
        <f>Input!$IV$41</f>
        <v>0</v>
      </c>
      <c r="D24" s="247">
        <f>Input!$IW$41</f>
        <v>0</v>
      </c>
      <c r="E24" s="247">
        <f>Input!$IX$41</f>
        <v>0</v>
      </c>
      <c r="F24" s="247">
        <f>Input!$IY$41</f>
        <v>0</v>
      </c>
      <c r="G24" s="247">
        <f>Input!$IZ$41</f>
        <v>0</v>
      </c>
      <c r="H24" s="248">
        <f>Input!$JA$41</f>
        <v>0</v>
      </c>
    </row>
    <row r="25" spans="1:50" ht="39">
      <c r="A25" s="245" t="s">
        <v>1021</v>
      </c>
      <c r="B25" s="246" t="s">
        <v>1013</v>
      </c>
      <c r="C25" s="247">
        <f>Input!$JB$41</f>
        <v>0</v>
      </c>
      <c r="D25" s="247">
        <f>Input!$JC$41</f>
        <v>0</v>
      </c>
      <c r="E25" s="247">
        <f>Input!$JD$41</f>
        <v>1009518</v>
      </c>
      <c r="F25" s="247">
        <f>Input!$JE$41</f>
        <v>134850</v>
      </c>
      <c r="G25" s="247">
        <f>Input!$JF$41</f>
        <v>11000</v>
      </c>
      <c r="H25" s="248" t="str">
        <f>Input!$JG$41</f>
        <v>Payroll costs for COVID-19 caseworker, COVID vaccine transportation, purchase of SARS-CoV Test Kits for Athletics, rental and security for Spring commencement ceremonies.</v>
      </c>
    </row>
    <row r="26" spans="1:50">
      <c r="A26" s="245" t="s">
        <v>1021</v>
      </c>
      <c r="B26" s="246" t="s">
        <v>1014</v>
      </c>
      <c r="C26" s="247">
        <f>Input!$JH$41</f>
        <v>0</v>
      </c>
      <c r="D26" s="247">
        <f>Input!$JI$41</f>
        <v>0</v>
      </c>
      <c r="E26" s="247">
        <f>Input!$JJ$41</f>
        <v>0</v>
      </c>
      <c r="F26" s="247">
        <f>Input!$JK$41</f>
        <v>0</v>
      </c>
      <c r="G26" s="247">
        <f>Input!$JL$41</f>
        <v>0</v>
      </c>
      <c r="H26" s="248">
        <f>Input!$JM$41</f>
        <v>0</v>
      </c>
    </row>
    <row r="27" spans="1:50">
      <c r="A27" s="245" t="s">
        <v>1021</v>
      </c>
      <c r="B27" s="246" t="s">
        <v>1023</v>
      </c>
      <c r="C27" s="247">
        <f>Input!$JN$41</f>
        <v>0</v>
      </c>
      <c r="D27" s="247">
        <f>Input!$JO$41</f>
        <v>0</v>
      </c>
      <c r="E27" s="247">
        <f>Input!$JP$41</f>
        <v>0</v>
      </c>
      <c r="F27" s="247">
        <f>Input!$JQ$41</f>
        <v>0</v>
      </c>
      <c r="G27" s="247">
        <f>Input!$JR$41</f>
        <v>0</v>
      </c>
      <c r="H27" s="248">
        <f>Input!$JS$41</f>
        <v>0</v>
      </c>
    </row>
    <row r="28" spans="1:50" ht="30">
      <c r="A28" s="245" t="s">
        <v>1021</v>
      </c>
      <c r="B28" s="246" t="s">
        <v>1024</v>
      </c>
      <c r="C28" s="247">
        <f>Input!$JT$41</f>
        <v>0</v>
      </c>
      <c r="D28" s="247">
        <f>Input!$JU$41</f>
        <v>0</v>
      </c>
      <c r="E28" s="247">
        <f>Input!$JV$41</f>
        <v>0</v>
      </c>
      <c r="F28" s="247">
        <f>Input!$JW$41</f>
        <v>0</v>
      </c>
      <c r="G28" s="247">
        <f>Input!$JX$41</f>
        <v>0</v>
      </c>
      <c r="H28" s="248">
        <f>Input!$JY$41</f>
        <v>0</v>
      </c>
    </row>
    <row r="29" spans="1:50">
      <c r="A29" s="245" t="s">
        <v>1021</v>
      </c>
      <c r="B29" s="246" t="s">
        <v>1025</v>
      </c>
      <c r="C29" s="247">
        <f>Input!$JZ$41</f>
        <v>0</v>
      </c>
      <c r="D29" s="247">
        <f>Input!$KA$41</f>
        <v>0</v>
      </c>
      <c r="E29" s="247">
        <f>Input!$KB$41</f>
        <v>0</v>
      </c>
      <c r="F29" s="247">
        <f>Input!$KC$41</f>
        <v>0</v>
      </c>
      <c r="G29" s="247">
        <f>Input!$KD$41</f>
        <v>0</v>
      </c>
      <c r="H29" s="248">
        <f>Input!$KE$41</f>
        <v>0</v>
      </c>
    </row>
    <row r="30" spans="1:50">
      <c r="A30" s="245" t="s">
        <v>1021</v>
      </c>
      <c r="B30" s="249">
        <f>Input!$KF$41</f>
        <v>0</v>
      </c>
      <c r="C30" s="247">
        <f>Input!$KG$41</f>
        <v>0</v>
      </c>
      <c r="D30" s="247">
        <f>Input!$KH$41</f>
        <v>0</v>
      </c>
      <c r="E30" s="247">
        <f>Input!$KI$41</f>
        <v>0</v>
      </c>
      <c r="F30" s="247">
        <f>Input!$KJ$41</f>
        <v>0</v>
      </c>
      <c r="G30" s="247">
        <f>Input!$KK$41</f>
        <v>0</v>
      </c>
      <c r="H30" s="248">
        <f>Input!$KL$41</f>
        <v>0</v>
      </c>
    </row>
    <row r="31" spans="1:50">
      <c r="A31" s="245" t="s">
        <v>1021</v>
      </c>
      <c r="B31" s="249">
        <f>Input!$KM$41</f>
        <v>0</v>
      </c>
      <c r="C31" s="247">
        <f>Input!$KN$41</f>
        <v>0</v>
      </c>
      <c r="D31" s="247">
        <f>Input!$KO$41</f>
        <v>0</v>
      </c>
      <c r="E31" s="247">
        <f>Input!$KP$41</f>
        <v>0</v>
      </c>
      <c r="F31" s="247">
        <f>Input!$KQ$41</f>
        <v>0</v>
      </c>
      <c r="G31" s="247">
        <f>Input!$KR$41</f>
        <v>0</v>
      </c>
      <c r="H31" s="248">
        <f>Input!$KS$41</f>
        <v>0</v>
      </c>
    </row>
    <row r="32" spans="1:50">
      <c r="A32" s="245" t="s">
        <v>1021</v>
      </c>
      <c r="B32" s="249">
        <f>Input!$KT$41</f>
        <v>0</v>
      </c>
      <c r="C32" s="247">
        <f>Input!$KU$41</f>
        <v>0</v>
      </c>
      <c r="D32" s="247">
        <f>Input!$KV$41</f>
        <v>0</v>
      </c>
      <c r="E32" s="247">
        <f>Input!$KW$41</f>
        <v>0</v>
      </c>
      <c r="F32" s="247">
        <f>Input!$KX$41</f>
        <v>0</v>
      </c>
      <c r="G32" s="247">
        <f>Input!$KY$41</f>
        <v>0</v>
      </c>
      <c r="H32" s="248">
        <f>Input!$KZ$41</f>
        <v>0</v>
      </c>
    </row>
    <row r="33" spans="1:50">
      <c r="A33" s="245" t="s">
        <v>1021</v>
      </c>
      <c r="B33" s="246" t="s">
        <v>1019</v>
      </c>
      <c r="C33" s="247">
        <f>Input!$LA$41</f>
        <v>0</v>
      </c>
      <c r="D33" s="247">
        <f>Input!$LB$41</f>
        <v>0</v>
      </c>
      <c r="E33" s="247">
        <f>Input!$LC$41</f>
        <v>0</v>
      </c>
      <c r="F33" s="247">
        <f>Input!$LD$41</f>
        <v>0</v>
      </c>
      <c r="G33" s="247">
        <f>Input!$LE$41</f>
        <v>0</v>
      </c>
      <c r="H33" s="248">
        <f>Input!$LF$41</f>
        <v>0</v>
      </c>
    </row>
    <row r="34" spans="1:50" s="257" customFormat="1">
      <c r="A34" s="241" t="s">
        <v>1021</v>
      </c>
      <c r="B34" s="250" t="s">
        <v>1026</v>
      </c>
      <c r="C34" s="251">
        <f>SUM(C21:C33)</f>
        <v>0</v>
      </c>
      <c r="D34" s="251">
        <f t="shared" ref="D34:G34" si="1">SUM(D21:D33)</f>
        <v>0</v>
      </c>
      <c r="E34" s="251">
        <f t="shared" si="1"/>
        <v>16260328</v>
      </c>
      <c r="F34" s="251">
        <f t="shared" si="1"/>
        <v>12138096</v>
      </c>
      <c r="G34" s="251">
        <f t="shared" si="1"/>
        <v>11000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Input!$LG$41</f>
        <v>0</v>
      </c>
      <c r="D36" s="247">
        <f>Input!$LH$41</f>
        <v>0</v>
      </c>
      <c r="E36" s="247">
        <f>Input!$LI$41</f>
        <v>13811745</v>
      </c>
      <c r="F36" s="247">
        <f>Input!$LJ$41</f>
        <v>3115666</v>
      </c>
      <c r="G36" s="247">
        <f>Input!$LK$41</f>
        <v>17157</v>
      </c>
      <c r="H36" s="248" t="str">
        <f>Input!$LL$41</f>
        <v>Emergency Educational Grant Distributed to students.</v>
      </c>
    </row>
    <row r="37" spans="1:50">
      <c r="A37" s="245" t="s">
        <v>1027</v>
      </c>
      <c r="B37" s="246" t="s">
        <v>1010</v>
      </c>
      <c r="C37" s="247">
        <f>Input!$LM$41</f>
        <v>0</v>
      </c>
      <c r="D37" s="247">
        <f>Input!$LN$41</f>
        <v>0</v>
      </c>
      <c r="E37" s="247">
        <f>Input!$LO$41</f>
        <v>13182366</v>
      </c>
      <c r="F37" s="247">
        <f>Input!$LP$41</f>
        <v>1189283</v>
      </c>
      <c r="G37" s="247">
        <f>Input!$LQ$41</f>
        <v>250050</v>
      </c>
      <c r="H37" s="248" t="str">
        <f>Input!$LR$41</f>
        <v xml:space="preserve">Replacing lost revenue from auxiliary services and student account write-offs.  </v>
      </c>
    </row>
    <row r="38" spans="1:50">
      <c r="A38" s="245" t="s">
        <v>1027</v>
      </c>
      <c r="B38" s="246" t="s">
        <v>1011</v>
      </c>
      <c r="C38" s="247">
        <f>Input!$LS$41</f>
        <v>0</v>
      </c>
      <c r="D38" s="247">
        <f>Input!$LT$41</f>
        <v>0</v>
      </c>
      <c r="E38" s="247">
        <f>Input!$LU$41</f>
        <v>0</v>
      </c>
      <c r="F38" s="247">
        <f>Input!$LV$41</f>
        <v>0</v>
      </c>
      <c r="G38" s="247">
        <f>Input!$LW$41</f>
        <v>0</v>
      </c>
      <c r="H38" s="248">
        <f>Input!$LX$41</f>
        <v>0</v>
      </c>
    </row>
    <row r="39" spans="1:50">
      <c r="A39" s="245" t="s">
        <v>1027</v>
      </c>
      <c r="B39" s="246" t="s">
        <v>1012</v>
      </c>
      <c r="C39" s="247">
        <f>Input!$LY$41</f>
        <v>0</v>
      </c>
      <c r="D39" s="247">
        <f>Input!$LZ$41</f>
        <v>0</v>
      </c>
      <c r="E39" s="247">
        <f>Input!$MA$41</f>
        <v>0</v>
      </c>
      <c r="F39" s="247">
        <f>Input!$MB$41</f>
        <v>0</v>
      </c>
      <c r="G39" s="247">
        <f>Input!$MC$41</f>
        <v>0</v>
      </c>
      <c r="H39" s="248">
        <f>Input!$MD$41</f>
        <v>0</v>
      </c>
    </row>
    <row r="40" spans="1:50">
      <c r="A40" s="245" t="s">
        <v>1027</v>
      </c>
      <c r="B40" s="246" t="s">
        <v>1013</v>
      </c>
      <c r="C40" s="247">
        <f>Input!$ME$41</f>
        <v>0</v>
      </c>
      <c r="D40" s="247">
        <f>Input!$MF$41</f>
        <v>0</v>
      </c>
      <c r="E40" s="247">
        <f>Input!$MG$41</f>
        <v>1728635</v>
      </c>
      <c r="F40" s="247">
        <f>Input!$MH$41</f>
        <v>0</v>
      </c>
      <c r="G40" s="247">
        <f>Input!$MI$41</f>
        <v>0</v>
      </c>
      <c r="H40" s="248">
        <f>Input!$MJ$41</f>
        <v>0</v>
      </c>
    </row>
    <row r="41" spans="1:50">
      <c r="A41" s="245" t="s">
        <v>1027</v>
      </c>
      <c r="B41" s="246" t="s">
        <v>1014</v>
      </c>
      <c r="C41" s="247">
        <f>Input!$MK$41</f>
        <v>0</v>
      </c>
      <c r="D41" s="247">
        <f>Input!$ML$41</f>
        <v>0</v>
      </c>
      <c r="E41" s="247">
        <f>Input!$MM$41</f>
        <v>0</v>
      </c>
      <c r="F41" s="247">
        <f>Input!$MN$41</f>
        <v>0</v>
      </c>
      <c r="G41" s="247">
        <f>Input!$MO$41</f>
        <v>0</v>
      </c>
      <c r="H41" s="248">
        <f>Input!$MP$41</f>
        <v>0</v>
      </c>
    </row>
    <row r="42" spans="1:50">
      <c r="A42" s="245" t="s">
        <v>1027</v>
      </c>
      <c r="B42" s="246" t="s">
        <v>1023</v>
      </c>
      <c r="C42" s="247">
        <f>Input!$MQ$41</f>
        <v>0</v>
      </c>
      <c r="D42" s="247">
        <f>Input!$MR$41</f>
        <v>0</v>
      </c>
      <c r="E42" s="247">
        <f>Input!$MS$41</f>
        <v>0</v>
      </c>
      <c r="F42" s="247">
        <f>Input!$MT$41</f>
        <v>0</v>
      </c>
      <c r="G42" s="247">
        <f>Input!$MU$41</f>
        <v>0</v>
      </c>
      <c r="H42" s="248">
        <f>Input!$MV$41</f>
        <v>0</v>
      </c>
    </row>
    <row r="43" spans="1:50">
      <c r="A43" s="245" t="s">
        <v>1027</v>
      </c>
      <c r="B43" s="246" t="s">
        <v>1028</v>
      </c>
      <c r="C43" s="247">
        <f>Input!$MW$41</f>
        <v>0</v>
      </c>
      <c r="D43" s="247">
        <f>Input!$MX$41</f>
        <v>0</v>
      </c>
      <c r="E43" s="247">
        <f>Input!$MY$41</f>
        <v>0</v>
      </c>
      <c r="F43" s="247">
        <f>Input!$MZ$41</f>
        <v>0</v>
      </c>
      <c r="G43" s="247">
        <f>Input!$NA$41</f>
        <v>0</v>
      </c>
      <c r="H43" s="248">
        <f>Input!$NB$41</f>
        <v>0</v>
      </c>
    </row>
    <row r="44" spans="1:50">
      <c r="A44" s="245" t="s">
        <v>1027</v>
      </c>
      <c r="B44" s="249">
        <f>Input!$NC$41</f>
        <v>0</v>
      </c>
      <c r="C44" s="247">
        <f>Input!$ND$41</f>
        <v>0</v>
      </c>
      <c r="D44" s="247">
        <f>Input!$NE$41</f>
        <v>0</v>
      </c>
      <c r="E44" s="247">
        <f>Input!$NF$41</f>
        <v>0</v>
      </c>
      <c r="F44" s="247">
        <f>Input!$NG$41</f>
        <v>0</v>
      </c>
      <c r="G44" s="247">
        <f>Input!$NH$41</f>
        <v>0</v>
      </c>
      <c r="H44" s="248">
        <f>Input!$NI$41</f>
        <v>0</v>
      </c>
    </row>
    <row r="45" spans="1:50">
      <c r="A45" s="245" t="s">
        <v>1027</v>
      </c>
      <c r="B45" s="249">
        <f>Input!$NJ$41</f>
        <v>0</v>
      </c>
      <c r="C45" s="247">
        <f>Input!$NK$41</f>
        <v>0</v>
      </c>
      <c r="D45" s="247">
        <f>Input!$NL$41</f>
        <v>0</v>
      </c>
      <c r="E45" s="247">
        <f>Input!$NM$41</f>
        <v>0</v>
      </c>
      <c r="F45" s="247">
        <f>Input!$NN$41</f>
        <v>0</v>
      </c>
      <c r="G45" s="247">
        <f>Input!$NO$41</f>
        <v>0</v>
      </c>
      <c r="H45" s="248">
        <f>Input!$NP$41</f>
        <v>0</v>
      </c>
    </row>
    <row r="46" spans="1:50">
      <c r="A46" s="245" t="s">
        <v>1027</v>
      </c>
      <c r="B46" s="249">
        <f>Input!$NQ$41</f>
        <v>0</v>
      </c>
      <c r="C46" s="247">
        <f>Input!$NR$41</f>
        <v>0</v>
      </c>
      <c r="D46" s="247">
        <f>Input!$NS$41</f>
        <v>0</v>
      </c>
      <c r="E46" s="247">
        <f>Input!$NT$41</f>
        <v>0</v>
      </c>
      <c r="F46" s="247">
        <f>Input!$NU$41</f>
        <v>0</v>
      </c>
      <c r="G46" s="247">
        <f>Input!$NV$41</f>
        <v>0</v>
      </c>
      <c r="H46" s="248">
        <f>Input!$NW$41</f>
        <v>0</v>
      </c>
    </row>
    <row r="47" spans="1:50">
      <c r="A47" s="245" t="s">
        <v>1027</v>
      </c>
      <c r="B47" s="249">
        <f>Input!$NX$41</f>
        <v>0</v>
      </c>
      <c r="C47" s="247">
        <f>Input!$NY$41</f>
        <v>0</v>
      </c>
      <c r="D47" s="247">
        <f>Input!$NZ$41</f>
        <v>0</v>
      </c>
      <c r="E47" s="247">
        <f>Input!$OA$41</f>
        <v>0</v>
      </c>
      <c r="F47" s="247">
        <f>Input!$OB$41</f>
        <v>0</v>
      </c>
      <c r="G47" s="247">
        <f>Input!$OC$41</f>
        <v>0</v>
      </c>
      <c r="H47" s="248">
        <f>Input!$OD$41</f>
        <v>0</v>
      </c>
    </row>
    <row r="48" spans="1:50">
      <c r="A48" s="245" t="s">
        <v>1027</v>
      </c>
      <c r="B48" s="246" t="s">
        <v>1019</v>
      </c>
      <c r="C48" s="247">
        <f>Input!$OE$41</f>
        <v>0</v>
      </c>
      <c r="D48" s="247">
        <f>Input!$OF$41</f>
        <v>0</v>
      </c>
      <c r="E48" s="247">
        <f>Input!$OG$41</f>
        <v>0</v>
      </c>
      <c r="F48" s="247">
        <f>Input!$OH$41</f>
        <v>0</v>
      </c>
      <c r="G48" s="247">
        <f>Input!$OI$41</f>
        <v>0</v>
      </c>
      <c r="H48" s="248">
        <f>Input!$OJ$41</f>
        <v>0</v>
      </c>
    </row>
    <row r="49" spans="1:50" s="257" customFormat="1">
      <c r="A49" s="241" t="s">
        <v>1027</v>
      </c>
      <c r="B49" s="250" t="s">
        <v>1029</v>
      </c>
      <c r="C49" s="251">
        <f>SUM(C36:C48)</f>
        <v>0</v>
      </c>
      <c r="D49" s="251">
        <f t="shared" ref="D49:G49" si="2">SUM(D36:D48)</f>
        <v>0</v>
      </c>
      <c r="E49" s="251">
        <f t="shared" si="2"/>
        <v>28722746</v>
      </c>
      <c r="F49" s="251">
        <f t="shared" si="2"/>
        <v>4304949</v>
      </c>
      <c r="G49" s="251">
        <f t="shared" si="2"/>
        <v>267207</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Input!$OK$41</f>
        <v>0</v>
      </c>
      <c r="C51" s="247">
        <f>Input!$OL$41</f>
        <v>0</v>
      </c>
      <c r="D51" s="247">
        <f>Input!$OM$41</f>
        <v>0</v>
      </c>
      <c r="E51" s="247">
        <f>Input!$ON$41</f>
        <v>0</v>
      </c>
      <c r="F51" s="247">
        <f>Input!$OO$41</f>
        <v>0</v>
      </c>
      <c r="G51" s="247">
        <f>Input!$OP$41</f>
        <v>0</v>
      </c>
      <c r="H51" s="248">
        <f>Input!$OQ$41</f>
        <v>0</v>
      </c>
    </row>
    <row r="52" spans="1:50">
      <c r="A52" s="245" t="s">
        <v>1030</v>
      </c>
      <c r="B52" s="249">
        <f>Input!$OR$41</f>
        <v>0</v>
      </c>
      <c r="C52" s="247">
        <f>Input!$OS$41</f>
        <v>0</v>
      </c>
      <c r="D52" s="247">
        <f>Input!$OT$41</f>
        <v>0</v>
      </c>
      <c r="E52" s="247">
        <f>Input!$OU$41</f>
        <v>0</v>
      </c>
      <c r="F52" s="247">
        <f>Input!$OV$41</f>
        <v>0</v>
      </c>
      <c r="G52" s="247">
        <f>Input!$OW$41</f>
        <v>0</v>
      </c>
      <c r="H52" s="248">
        <f>Input!$OX$41</f>
        <v>0</v>
      </c>
    </row>
    <row r="53" spans="1:50">
      <c r="A53" s="245" t="s">
        <v>1030</v>
      </c>
      <c r="B53" s="249">
        <f>Input!$OY$41</f>
        <v>0</v>
      </c>
      <c r="C53" s="247">
        <f>Input!$OZ$41</f>
        <v>0</v>
      </c>
      <c r="D53" s="247">
        <f>Input!$PA$41</f>
        <v>0</v>
      </c>
      <c r="E53" s="247">
        <f>Input!$PB$41</f>
        <v>0</v>
      </c>
      <c r="F53" s="247">
        <f>Input!$PC$41</f>
        <v>0</v>
      </c>
      <c r="G53" s="247">
        <f>Input!$PD$41</f>
        <v>0</v>
      </c>
      <c r="H53" s="248">
        <f>Input!$PE$41</f>
        <v>0</v>
      </c>
    </row>
    <row r="54" spans="1:50">
      <c r="A54" s="245" t="s">
        <v>1030</v>
      </c>
      <c r="B54" s="249">
        <f>Input!$PF$41</f>
        <v>0</v>
      </c>
      <c r="C54" s="247">
        <f>Input!$PG$41</f>
        <v>0</v>
      </c>
      <c r="D54" s="247">
        <f>Input!$PH$41</f>
        <v>0</v>
      </c>
      <c r="E54" s="247">
        <f>Input!$PI$41</f>
        <v>0</v>
      </c>
      <c r="F54" s="247">
        <f>Input!$PJ$41</f>
        <v>0</v>
      </c>
      <c r="G54" s="247">
        <f>Input!$PK$41</f>
        <v>0</v>
      </c>
      <c r="H54" s="248">
        <f>Input!$PL$41</f>
        <v>0</v>
      </c>
    </row>
    <row r="55" spans="1:50">
      <c r="A55" s="245" t="s">
        <v>1030</v>
      </c>
      <c r="B55" s="249">
        <f>Input!$PM$41</f>
        <v>0</v>
      </c>
      <c r="C55" s="247">
        <f>Input!$PN$41</f>
        <v>0</v>
      </c>
      <c r="D55" s="247">
        <f>Input!$PO$41</f>
        <v>0</v>
      </c>
      <c r="E55" s="247">
        <f>Input!$PP$41</f>
        <v>0</v>
      </c>
      <c r="F55" s="247">
        <f>Input!$PQ$41</f>
        <v>0</v>
      </c>
      <c r="G55" s="247">
        <f>Input!$PR$41</f>
        <v>0</v>
      </c>
      <c r="H55" s="248">
        <f>Input!$PS$41</f>
        <v>0</v>
      </c>
    </row>
    <row r="56" spans="1:50">
      <c r="A56" s="245" t="s">
        <v>1030</v>
      </c>
      <c r="B56" s="249">
        <f>Input!$PT$41</f>
        <v>0</v>
      </c>
      <c r="C56" s="247">
        <f>Input!$PU$41</f>
        <v>0</v>
      </c>
      <c r="D56" s="247">
        <f>Input!$PV$41</f>
        <v>0</v>
      </c>
      <c r="E56" s="247">
        <f>Input!$PW$41</f>
        <v>0</v>
      </c>
      <c r="F56" s="247">
        <f>Input!$PX$41</f>
        <v>0</v>
      </c>
      <c r="G56" s="247">
        <f>Input!$PY$41</f>
        <v>0</v>
      </c>
      <c r="H56" s="248">
        <f>Input!$PZ$41</f>
        <v>0</v>
      </c>
    </row>
    <row r="57" spans="1:50">
      <c r="A57" s="245" t="s">
        <v>1030</v>
      </c>
      <c r="B57" s="249">
        <f>Input!$QA$41</f>
        <v>0</v>
      </c>
      <c r="C57" s="247">
        <f>Input!$QB$41</f>
        <v>0</v>
      </c>
      <c r="D57" s="247">
        <f>Input!$QC$41</f>
        <v>0</v>
      </c>
      <c r="E57" s="247">
        <f>Input!$QD$41</f>
        <v>0</v>
      </c>
      <c r="F57" s="247">
        <f>Input!$QE$41</f>
        <v>0</v>
      </c>
      <c r="G57" s="247">
        <f>Input!$QF$41</f>
        <v>0</v>
      </c>
      <c r="H57" s="248">
        <f>Input!$QG$41</f>
        <v>0</v>
      </c>
    </row>
    <row r="58" spans="1:50">
      <c r="A58" s="245" t="s">
        <v>1030</v>
      </c>
      <c r="B58" s="249">
        <f>Input!$QH$41</f>
        <v>0</v>
      </c>
      <c r="C58" s="247">
        <f>Input!$QI$41</f>
        <v>0</v>
      </c>
      <c r="D58" s="247">
        <f>Input!$QJ$41</f>
        <v>0</v>
      </c>
      <c r="E58" s="247">
        <f>Input!$QK$41</f>
        <v>0</v>
      </c>
      <c r="F58" s="247">
        <f>Input!$QL$41</f>
        <v>0</v>
      </c>
      <c r="G58" s="247">
        <f>Input!$QM$41</f>
        <v>0</v>
      </c>
      <c r="H58" s="248">
        <f>Input!$QN$41</f>
        <v>0</v>
      </c>
    </row>
    <row r="59" spans="1:50">
      <c r="A59" s="245" t="s">
        <v>1030</v>
      </c>
      <c r="B59" s="249">
        <f>Input!$QO$41</f>
        <v>0</v>
      </c>
      <c r="C59" s="247">
        <f>Input!$QP$41</f>
        <v>0</v>
      </c>
      <c r="D59" s="247">
        <f>Input!$QQ$41</f>
        <v>0</v>
      </c>
      <c r="E59" s="247">
        <f>Input!$QR$41</f>
        <v>0</v>
      </c>
      <c r="F59" s="247">
        <f>Input!$QS$41</f>
        <v>0</v>
      </c>
      <c r="G59" s="247">
        <f>Input!$QT$41</f>
        <v>0</v>
      </c>
      <c r="H59" s="248">
        <f>Input!$QU$41</f>
        <v>0</v>
      </c>
    </row>
    <row r="60" spans="1:50">
      <c r="A60" s="245" t="s">
        <v>1030</v>
      </c>
      <c r="B60" s="249">
        <f>Input!$QV$41</f>
        <v>0</v>
      </c>
      <c r="C60" s="247">
        <f>Input!$QW$41</f>
        <v>0</v>
      </c>
      <c r="D60" s="247">
        <f>Input!$QX$41</f>
        <v>0</v>
      </c>
      <c r="E60" s="247">
        <f>Input!$QY$41</f>
        <v>0</v>
      </c>
      <c r="F60" s="247">
        <f>Input!$QZ$41</f>
        <v>0</v>
      </c>
      <c r="G60" s="247">
        <f>Input!$RA$41</f>
        <v>0</v>
      </c>
      <c r="H60" s="248">
        <f>Input!$RB$41</f>
        <v>0</v>
      </c>
    </row>
    <row r="61" spans="1:50">
      <c r="A61" s="245" t="s">
        <v>1030</v>
      </c>
      <c r="B61" s="249">
        <f>Input!$RC$41</f>
        <v>0</v>
      </c>
      <c r="C61" s="247">
        <f>Input!$RD$41</f>
        <v>0</v>
      </c>
      <c r="D61" s="247">
        <f>Input!$RE$41</f>
        <v>0</v>
      </c>
      <c r="E61" s="247">
        <f>Input!$RF$41</f>
        <v>0</v>
      </c>
      <c r="F61" s="247">
        <f>Input!$RG$41</f>
        <v>0</v>
      </c>
      <c r="G61" s="247">
        <f>Input!$RH$41</f>
        <v>0</v>
      </c>
      <c r="H61" s="248">
        <f>Input!$RI$41</f>
        <v>0</v>
      </c>
    </row>
    <row r="62" spans="1:50">
      <c r="A62" s="245" t="s">
        <v>1030</v>
      </c>
      <c r="B62" s="249">
        <f>Input!$RJ$41</f>
        <v>0</v>
      </c>
      <c r="C62" s="247">
        <f>Input!$RK$41</f>
        <v>0</v>
      </c>
      <c r="D62" s="247">
        <f>Input!$RL$41</f>
        <v>0</v>
      </c>
      <c r="E62" s="247">
        <f>Input!$RM$41</f>
        <v>0</v>
      </c>
      <c r="F62" s="247">
        <f>Input!$RN$41</f>
        <v>0</v>
      </c>
      <c r="G62" s="247">
        <f>Input!$RO$41</f>
        <v>0</v>
      </c>
      <c r="H62" s="248">
        <f>Input!$RP$41</f>
        <v>0</v>
      </c>
    </row>
    <row r="63" spans="1:50">
      <c r="A63" s="245" t="s">
        <v>1030</v>
      </c>
      <c r="B63" s="246" t="s">
        <v>1019</v>
      </c>
      <c r="C63" s="247">
        <f>Input!$RQ$41</f>
        <v>0</v>
      </c>
      <c r="D63" s="247">
        <f>Input!$RR$41</f>
        <v>0</v>
      </c>
      <c r="E63" s="247">
        <f>Input!$RS$41</f>
        <v>0</v>
      </c>
      <c r="F63" s="247">
        <f>Input!$RT$41</f>
        <v>0</v>
      </c>
      <c r="G63" s="247">
        <f>Input!$RU$41</f>
        <v>0</v>
      </c>
      <c r="H63" s="248">
        <f>Input!$RV$41</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Input!$RW$41</f>
        <v>0</v>
      </c>
      <c r="C66" s="247">
        <f>Input!$RX$41</f>
        <v>0</v>
      </c>
      <c r="D66" s="247">
        <f>Input!$RY$41</f>
        <v>0</v>
      </c>
      <c r="E66" s="247">
        <f>Input!$RZ$41</f>
        <v>0</v>
      </c>
      <c r="F66" s="247">
        <f>Input!$SA$41</f>
        <v>0</v>
      </c>
      <c r="G66" s="247">
        <f>Input!$SB$41</f>
        <v>0</v>
      </c>
      <c r="H66" s="248">
        <f>Input!$SC$41</f>
        <v>0</v>
      </c>
    </row>
    <row r="67" spans="1:50">
      <c r="A67" s="245" t="s">
        <v>1032</v>
      </c>
      <c r="B67" s="249">
        <f>Input!$SD$41</f>
        <v>0</v>
      </c>
      <c r="C67" s="247">
        <f>Input!$SE$41</f>
        <v>0</v>
      </c>
      <c r="D67" s="247">
        <f>Input!$SF$41</f>
        <v>0</v>
      </c>
      <c r="E67" s="247">
        <f>Input!$SG$41</f>
        <v>0</v>
      </c>
      <c r="F67" s="247">
        <f>Input!$SH$41</f>
        <v>0</v>
      </c>
      <c r="G67" s="247">
        <f>Input!$SI$41</f>
        <v>0</v>
      </c>
      <c r="H67" s="248">
        <f>Input!$SJ$41</f>
        <v>0</v>
      </c>
    </row>
    <row r="68" spans="1:50">
      <c r="A68" s="245" t="s">
        <v>1032</v>
      </c>
      <c r="B68" s="249">
        <f>Input!$SK$41</f>
        <v>0</v>
      </c>
      <c r="C68" s="247">
        <f>Input!$SL$41</f>
        <v>0</v>
      </c>
      <c r="D68" s="247">
        <f>Input!$SM$41</f>
        <v>0</v>
      </c>
      <c r="E68" s="247">
        <f>Input!$SN$41</f>
        <v>0</v>
      </c>
      <c r="F68" s="247">
        <f>Input!$SO$41</f>
        <v>0</v>
      </c>
      <c r="G68" s="247">
        <f>Input!$SP$41</f>
        <v>0</v>
      </c>
      <c r="H68" s="248">
        <f>Input!$SQ$41</f>
        <v>0</v>
      </c>
    </row>
    <row r="69" spans="1:50">
      <c r="A69" s="245" t="s">
        <v>1032</v>
      </c>
      <c r="B69" s="249">
        <f>Input!$SR$41</f>
        <v>0</v>
      </c>
      <c r="C69" s="247">
        <f>Input!$SS$41</f>
        <v>0</v>
      </c>
      <c r="D69" s="247">
        <f>Input!$ST$41</f>
        <v>0</v>
      </c>
      <c r="E69" s="247">
        <f>Input!$SU$41</f>
        <v>0</v>
      </c>
      <c r="F69" s="247">
        <f>Input!$SV$41</f>
        <v>0</v>
      </c>
      <c r="G69" s="247">
        <f>Input!$SW$41</f>
        <v>0</v>
      </c>
      <c r="H69" s="248">
        <f>Input!$SX$41</f>
        <v>0</v>
      </c>
    </row>
    <row r="70" spans="1:50">
      <c r="A70" s="245" t="s">
        <v>1032</v>
      </c>
      <c r="B70" s="249">
        <f>Input!$SY$41</f>
        <v>0</v>
      </c>
      <c r="C70" s="247">
        <f>Input!$SZ$41</f>
        <v>0</v>
      </c>
      <c r="D70" s="247">
        <f>Input!$TA$41</f>
        <v>0</v>
      </c>
      <c r="E70" s="247">
        <f>Input!$TB$41</f>
        <v>0</v>
      </c>
      <c r="F70" s="247">
        <f>Input!$TC$41</f>
        <v>0</v>
      </c>
      <c r="G70" s="247">
        <f>Input!$TD$41</f>
        <v>0</v>
      </c>
      <c r="H70" s="248">
        <f>Input!$TE$41</f>
        <v>0</v>
      </c>
    </row>
    <row r="71" spans="1:50">
      <c r="A71" s="245" t="s">
        <v>1032</v>
      </c>
      <c r="B71" s="249">
        <f>Input!$TF$41</f>
        <v>0</v>
      </c>
      <c r="C71" s="247">
        <f>Input!$TG$41</f>
        <v>0</v>
      </c>
      <c r="D71" s="247">
        <f>Input!$TH$41</f>
        <v>0</v>
      </c>
      <c r="E71" s="247">
        <f>Input!$TI$41</f>
        <v>0</v>
      </c>
      <c r="F71" s="247">
        <f>Input!$TJ$41</f>
        <v>0</v>
      </c>
      <c r="G71" s="247">
        <f>Input!$TK$41</f>
        <v>0</v>
      </c>
      <c r="H71" s="248">
        <f>Input!$TL$41</f>
        <v>0</v>
      </c>
    </row>
    <row r="72" spans="1:50">
      <c r="A72" s="245" t="s">
        <v>1032</v>
      </c>
      <c r="B72" s="249">
        <f>Input!$TM$41</f>
        <v>0</v>
      </c>
      <c r="C72" s="247">
        <f>Input!$TN$41</f>
        <v>0</v>
      </c>
      <c r="D72" s="247">
        <f>Input!$TO$41</f>
        <v>0</v>
      </c>
      <c r="E72" s="247">
        <f>Input!$TP$41</f>
        <v>0</v>
      </c>
      <c r="F72" s="247">
        <f>Input!$TQ$41</f>
        <v>0</v>
      </c>
      <c r="G72" s="247">
        <f>Input!$TR$41</f>
        <v>0</v>
      </c>
      <c r="H72" s="248">
        <f>Input!$TS$41</f>
        <v>0</v>
      </c>
    </row>
    <row r="73" spans="1:50">
      <c r="A73" s="245" t="s">
        <v>1032</v>
      </c>
      <c r="B73" s="249">
        <f>Input!$TT$41</f>
        <v>0</v>
      </c>
      <c r="C73" s="247">
        <f>Input!$TU$41</f>
        <v>0</v>
      </c>
      <c r="D73" s="247">
        <f>Input!$TV$41</f>
        <v>0</v>
      </c>
      <c r="E73" s="247">
        <f>Input!$TW$41</f>
        <v>0</v>
      </c>
      <c r="F73" s="247">
        <f>Input!$TX$41</f>
        <v>0</v>
      </c>
      <c r="G73" s="247">
        <f>Input!$TY$41</f>
        <v>0</v>
      </c>
      <c r="H73" s="248">
        <f>Input!$TZ$41</f>
        <v>0</v>
      </c>
    </row>
    <row r="74" spans="1:50">
      <c r="A74" s="245" t="s">
        <v>1032</v>
      </c>
      <c r="B74" s="249">
        <f>Input!$UA$41</f>
        <v>0</v>
      </c>
      <c r="C74" s="247">
        <f>Input!$UB$41</f>
        <v>0</v>
      </c>
      <c r="D74" s="247">
        <f>Input!$UC$41</f>
        <v>0</v>
      </c>
      <c r="E74" s="247">
        <f>Input!$UD$41</f>
        <v>0</v>
      </c>
      <c r="F74" s="247">
        <f>Input!$UE$41</f>
        <v>0</v>
      </c>
      <c r="G74" s="247">
        <f>Input!$UF$41</f>
        <v>0</v>
      </c>
      <c r="H74" s="248">
        <f>Input!$UG$41</f>
        <v>0</v>
      </c>
    </row>
    <row r="75" spans="1:50">
      <c r="A75" s="245" t="s">
        <v>1032</v>
      </c>
      <c r="B75" s="249">
        <f>Input!$UH$41</f>
        <v>0</v>
      </c>
      <c r="C75" s="247">
        <f>Input!$UI$41</f>
        <v>0</v>
      </c>
      <c r="D75" s="247">
        <f>Input!$UJ$41</f>
        <v>0</v>
      </c>
      <c r="E75" s="247">
        <f>Input!$UK$41</f>
        <v>0</v>
      </c>
      <c r="F75" s="247">
        <f>Input!$UL$41</f>
        <v>0</v>
      </c>
      <c r="G75" s="247">
        <f>Input!$UM$41</f>
        <v>0</v>
      </c>
      <c r="H75" s="248">
        <f>Input!$UN$41</f>
        <v>0</v>
      </c>
    </row>
    <row r="76" spans="1:50">
      <c r="A76" s="245" t="s">
        <v>1032</v>
      </c>
      <c r="B76" s="249">
        <f>Input!$UO$41</f>
        <v>0</v>
      </c>
      <c r="C76" s="247">
        <f>Input!$UP$41</f>
        <v>0</v>
      </c>
      <c r="D76" s="247">
        <f>Input!$UQ$41</f>
        <v>0</v>
      </c>
      <c r="E76" s="247">
        <f>Input!$UR$41</f>
        <v>0</v>
      </c>
      <c r="F76" s="247">
        <f>Input!$US$41</f>
        <v>0</v>
      </c>
      <c r="G76" s="247">
        <f>Input!$UT$41</f>
        <v>0</v>
      </c>
      <c r="H76" s="248">
        <f>Input!$UU$41</f>
        <v>0</v>
      </c>
    </row>
    <row r="77" spans="1:50">
      <c r="A77" s="245" t="s">
        <v>1032</v>
      </c>
      <c r="B77" s="249">
        <f>Input!$UV$41</f>
        <v>0</v>
      </c>
      <c r="C77" s="247">
        <f>Input!$UW$41</f>
        <v>0</v>
      </c>
      <c r="D77" s="247">
        <f>Input!$UX$41</f>
        <v>0</v>
      </c>
      <c r="E77" s="247">
        <f>Input!$UY$41</f>
        <v>0</v>
      </c>
      <c r="F77" s="247">
        <f>Input!$UZ$41</f>
        <v>0</v>
      </c>
      <c r="G77" s="247">
        <f>Input!$VA$41</f>
        <v>0</v>
      </c>
      <c r="H77" s="248">
        <f>Input!$VB$41</f>
        <v>0</v>
      </c>
    </row>
    <row r="78" spans="1:50">
      <c r="A78" s="245" t="s">
        <v>1032</v>
      </c>
      <c r="B78" s="249">
        <f>Input!$VC$41</f>
        <v>0</v>
      </c>
      <c r="C78" s="247">
        <f>Input!$VD$41</f>
        <v>0</v>
      </c>
      <c r="D78" s="247">
        <f>Input!$VE$41</f>
        <v>0</v>
      </c>
      <c r="E78" s="247">
        <f>Input!$VF$41</f>
        <v>0</v>
      </c>
      <c r="F78" s="247">
        <f>Input!$VG$41</f>
        <v>0</v>
      </c>
      <c r="G78" s="247">
        <f>Input!$VH$41</f>
        <v>0</v>
      </c>
      <c r="H78" s="248">
        <f>Input!$VI$41</f>
        <v>0</v>
      </c>
    </row>
    <row r="79" spans="1:50">
      <c r="A79" s="245" t="s">
        <v>1032</v>
      </c>
      <c r="B79" s="246" t="s">
        <v>1019</v>
      </c>
      <c r="C79" s="247">
        <f>Input!$VJ$41</f>
        <v>0</v>
      </c>
      <c r="D79" s="247">
        <f>Input!$VK$41</f>
        <v>0</v>
      </c>
      <c r="E79" s="247">
        <f>Input!$VL$41</f>
        <v>0</v>
      </c>
      <c r="F79" s="247">
        <f>Input!$VM$41</f>
        <v>0</v>
      </c>
      <c r="G79" s="247">
        <f>Input!$VN$41</f>
        <v>0</v>
      </c>
      <c r="H79" s="248">
        <f>Input!$VO$41</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Input!$VP$41</f>
        <v>0</v>
      </c>
      <c r="C82" s="247">
        <f>Input!$VQ$41</f>
        <v>0</v>
      </c>
      <c r="D82" s="247">
        <f>Input!$VR$41</f>
        <v>0</v>
      </c>
      <c r="E82" s="247">
        <f>Input!$VS$41</f>
        <v>0</v>
      </c>
      <c r="F82" s="247">
        <f>Input!$VT$41</f>
        <v>0</v>
      </c>
      <c r="G82" s="247">
        <f>Input!$VU$41</f>
        <v>0</v>
      </c>
      <c r="H82" s="248">
        <f>Input!$VV$41</f>
        <v>0</v>
      </c>
    </row>
    <row r="83" spans="1:50">
      <c r="A83" s="245" t="s">
        <v>138</v>
      </c>
      <c r="B83" s="249">
        <f>Input!$VW$41</f>
        <v>0</v>
      </c>
      <c r="C83" s="247">
        <f>Input!$VX$41</f>
        <v>0</v>
      </c>
      <c r="D83" s="247">
        <f>Input!$VY$41</f>
        <v>0</v>
      </c>
      <c r="E83" s="247">
        <f>Input!$VZ$41</f>
        <v>0</v>
      </c>
      <c r="F83" s="247">
        <f>Input!$WA$41</f>
        <v>0</v>
      </c>
      <c r="G83" s="247">
        <f>Input!$WB$41</f>
        <v>0</v>
      </c>
      <c r="H83" s="248">
        <f>Input!$WC$41</f>
        <v>0</v>
      </c>
    </row>
    <row r="84" spans="1:50">
      <c r="A84" s="245" t="s">
        <v>138</v>
      </c>
      <c r="B84" s="249">
        <f>Input!$WD$41</f>
        <v>0</v>
      </c>
      <c r="C84" s="247">
        <f>Input!$WE$41</f>
        <v>0</v>
      </c>
      <c r="D84" s="247">
        <f>Input!$WF$41</f>
        <v>0</v>
      </c>
      <c r="E84" s="247">
        <f>Input!$WG$41</f>
        <v>0</v>
      </c>
      <c r="F84" s="247">
        <f>Input!$WH$41</f>
        <v>0</v>
      </c>
      <c r="G84" s="247">
        <f>Input!$WI$41</f>
        <v>0</v>
      </c>
      <c r="H84" s="248">
        <f>Input!$WJ$41</f>
        <v>0</v>
      </c>
    </row>
    <row r="85" spans="1:50">
      <c r="A85" s="245" t="s">
        <v>138</v>
      </c>
      <c r="B85" s="249">
        <f>Input!$WK$41</f>
        <v>0</v>
      </c>
      <c r="C85" s="247">
        <f>Input!$WL$41</f>
        <v>0</v>
      </c>
      <c r="D85" s="247">
        <f>Input!$WM$41</f>
        <v>0</v>
      </c>
      <c r="E85" s="247">
        <f>Input!$WN$41</f>
        <v>0</v>
      </c>
      <c r="F85" s="247">
        <f>Input!$WO$41</f>
        <v>0</v>
      </c>
      <c r="G85" s="247">
        <f>Input!$WP$41</f>
        <v>0</v>
      </c>
      <c r="H85" s="248">
        <f>Input!$WQ$41</f>
        <v>0</v>
      </c>
    </row>
    <row r="86" spans="1:50">
      <c r="A86" s="245" t="s">
        <v>138</v>
      </c>
      <c r="B86" s="249">
        <f>Input!$WR$41</f>
        <v>0</v>
      </c>
      <c r="C86" s="247">
        <f>Input!$WS$41</f>
        <v>0</v>
      </c>
      <c r="D86" s="247">
        <f>Input!$WT$41</f>
        <v>0</v>
      </c>
      <c r="E86" s="247">
        <f>Input!$WU$41</f>
        <v>0</v>
      </c>
      <c r="F86" s="247">
        <f>Input!$WV$41</f>
        <v>0</v>
      </c>
      <c r="G86" s="247">
        <f>Input!$WW$41</f>
        <v>0</v>
      </c>
      <c r="H86" s="248">
        <f>Input!$WX$41</f>
        <v>0</v>
      </c>
    </row>
    <row r="87" spans="1:50">
      <c r="A87" s="245" t="s">
        <v>138</v>
      </c>
      <c r="B87" s="249">
        <f>Input!$WY$41</f>
        <v>0</v>
      </c>
      <c r="C87" s="247">
        <f>Input!$WZ$41</f>
        <v>0</v>
      </c>
      <c r="D87" s="247">
        <f>Input!$XA$41</f>
        <v>0</v>
      </c>
      <c r="E87" s="247">
        <f>Input!$XB$41</f>
        <v>0</v>
      </c>
      <c r="F87" s="247">
        <f>Input!$XC$41</f>
        <v>0</v>
      </c>
      <c r="G87" s="247">
        <f>Input!$XD$41</f>
        <v>0</v>
      </c>
      <c r="H87" s="248">
        <f>Input!$XE$41</f>
        <v>0</v>
      </c>
    </row>
    <row r="88" spans="1:50">
      <c r="A88" s="245" t="s">
        <v>138</v>
      </c>
      <c r="B88" s="249">
        <f>Input!$XF$41</f>
        <v>0</v>
      </c>
      <c r="C88" s="247">
        <f>Input!$XG$41</f>
        <v>0</v>
      </c>
      <c r="D88" s="247">
        <f>Input!$XH$41</f>
        <v>0</v>
      </c>
      <c r="E88" s="247">
        <f>Input!$XI$41</f>
        <v>0</v>
      </c>
      <c r="F88" s="247">
        <f>Input!$XJ$41</f>
        <v>0</v>
      </c>
      <c r="G88" s="247">
        <f>Input!$XK$41</f>
        <v>0</v>
      </c>
      <c r="H88" s="248">
        <f>Input!$XL$41</f>
        <v>0</v>
      </c>
    </row>
    <row r="89" spans="1:50">
      <c r="A89" s="245" t="s">
        <v>138</v>
      </c>
      <c r="B89" s="249">
        <f>Input!$XM$41</f>
        <v>0</v>
      </c>
      <c r="C89" s="247">
        <f>Input!$XN$41</f>
        <v>0</v>
      </c>
      <c r="D89" s="247">
        <f>Input!$XO$41</f>
        <v>0</v>
      </c>
      <c r="E89" s="247">
        <f>Input!$XP$41</f>
        <v>0</v>
      </c>
      <c r="F89" s="247">
        <f>Input!$XQ$41</f>
        <v>0</v>
      </c>
      <c r="G89" s="247">
        <f>Input!$XR$41</f>
        <v>0</v>
      </c>
      <c r="H89" s="248">
        <f>Input!$XS$41</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Input!$XT$41</f>
        <v>0</v>
      </c>
      <c r="D93" s="247">
        <f>Input!$XU$41</f>
        <v>0</v>
      </c>
      <c r="E93" s="247">
        <f>Input!$XV$41</f>
        <v>0</v>
      </c>
      <c r="F93" s="247">
        <f>Input!$XW$41</f>
        <v>0</v>
      </c>
      <c r="G93" s="247">
        <f>Input!$XX$41</f>
        <v>0</v>
      </c>
      <c r="H93" s="248">
        <f>Input!$XY$41</f>
        <v>0</v>
      </c>
    </row>
    <row r="94" spans="1:50" ht="47.25">
      <c r="A94" s="245" t="s">
        <v>1038</v>
      </c>
      <c r="B94" s="210" t="s">
        <v>1039</v>
      </c>
      <c r="C94" s="247">
        <f>Input!$XZ$41</f>
        <v>0</v>
      </c>
      <c r="D94" s="247">
        <f>Input!$YA$41</f>
        <v>0</v>
      </c>
      <c r="E94" s="247">
        <f>Input!$YB$41</f>
        <v>0</v>
      </c>
      <c r="F94" s="247">
        <f>Input!$YC$41</f>
        <v>0</v>
      </c>
      <c r="G94" s="247">
        <f>Input!$YD$41</f>
        <v>0</v>
      </c>
      <c r="H94" s="248">
        <f>Input!$YE$41</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9335998</v>
      </c>
      <c r="D97" s="251">
        <f t="shared" ref="D97:G97" si="7">D95+D90+D80+D64+D49+D34+D19</f>
        <v>8039920</v>
      </c>
      <c r="E97" s="251">
        <f t="shared" si="7"/>
        <v>45932895</v>
      </c>
      <c r="F97" s="251">
        <f t="shared" si="7"/>
        <v>18604964</v>
      </c>
      <c r="G97" s="251">
        <f t="shared" si="7"/>
        <v>313084</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'TWU Uses'!C67</f>
        <v>8039920</v>
      </c>
      <c r="E99" s="259"/>
      <c r="F99" s="259">
        <f>'TWU Uses'!D67</f>
        <v>18604964</v>
      </c>
      <c r="G99" s="259">
        <f>'TWU Uses'!E67</f>
        <v>313084</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9335998</v>
      </c>
      <c r="D106" s="175">
        <f>SUM(D5:D18)+SUM(D21:D33)+SUM(D36:D48)+SUM(D51:D63)+SUM(D66:D79)+SUM(D82:D89)+SUM(D93:D94)</f>
        <v>8039920</v>
      </c>
      <c r="E106" s="175">
        <f>SUM(E5:E18)+SUM(E21:E33)+SUM(E36:E48)+SUM(E51:E63)+SUM(E66:E79)+SUM(E82:E89)+SUM(E93:E94)</f>
        <v>45932895</v>
      </c>
      <c r="F106" s="175">
        <f>SUM(F5:F18)+SUM(F21:F33)+SUM(F36:F48)+SUM(F51:F63)+SUM(F66:F79)+SUM(F82:F89)+SUM(F93:F94)</f>
        <v>18604964</v>
      </c>
      <c r="G106" s="175">
        <f>SUM(G5:G18)+SUM(G21:G33)+SUM(G36:G48)+SUM(G51:G63)+SUM(G66:G79)+SUM(G82:G89)+SUM(G93:G94)</f>
        <v>313084</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82226861</v>
      </c>
    </row>
    <row r="111" spans="1:50">
      <c r="E111" s="312">
        <f>'TWU Uses'!D80</f>
        <v>26994121</v>
      </c>
    </row>
    <row r="112" spans="1:50">
      <c r="E112" s="313">
        <f>Input!F13</f>
        <v>11163</v>
      </c>
    </row>
    <row r="113" spans="5:5">
      <c r="E113" s="175">
        <f>SUM(E110:E112)</f>
        <v>109232145</v>
      </c>
    </row>
    <row r="114" spans="5:5">
      <c r="E114" s="175">
        <f>Input!G13</f>
        <v>58689384</v>
      </c>
    </row>
    <row r="115" spans="5:5">
      <c r="E115" s="175">
        <f>E114-E113</f>
        <v>-50542761</v>
      </c>
    </row>
    <row r="116" spans="5:5">
      <c r="E116" s="314" t="str">
        <f>IF(E115&lt;&gt;0,"Out of Balance","Balanced")</f>
        <v>Out of Balance</v>
      </c>
    </row>
  </sheetData>
  <mergeCells count="1">
    <mergeCell ref="A97:B97"/>
  </mergeCells>
  <conditionalFormatting sqref="F100">
    <cfRule type="expression" dxfId="81" priority="10">
      <formula>$F$100&lt;&gt;0</formula>
    </cfRule>
  </conditionalFormatting>
  <conditionalFormatting sqref="G100">
    <cfRule type="expression" dxfId="80" priority="9">
      <formula>$G$100&lt;&gt;0</formula>
    </cfRule>
  </conditionalFormatting>
  <conditionalFormatting sqref="F102">
    <cfRule type="expression" dxfId="79" priority="8">
      <formula>$F$102&lt;&gt;""</formula>
    </cfRule>
  </conditionalFormatting>
  <conditionalFormatting sqref="G102">
    <cfRule type="expression" dxfId="78" priority="7">
      <formula>$G$102&lt;&gt;""</formula>
    </cfRule>
  </conditionalFormatting>
  <conditionalFormatting sqref="D100">
    <cfRule type="expression" dxfId="77" priority="6">
      <formula>$D$100&lt;&gt;0</formula>
    </cfRule>
  </conditionalFormatting>
  <conditionalFormatting sqref="D102">
    <cfRule type="expression" dxfId="76" priority="5">
      <formula>$D$102&lt;&gt;""</formula>
    </cfRule>
  </conditionalFormatting>
  <conditionalFormatting sqref="C102">
    <cfRule type="expression" dxfId="75" priority="4">
      <formula>$C$102&lt;&gt;""</formula>
    </cfRule>
  </conditionalFormatting>
  <conditionalFormatting sqref="E102">
    <cfRule type="expression" dxfId="74" priority="3">
      <formula>$E$102&lt;&gt;""</formula>
    </cfRule>
  </conditionalFormatting>
  <conditionalFormatting sqref="H2">
    <cfRule type="expression" dxfId="73" priority="2">
      <formula>OR($C$100&lt;&gt;0,$D$100&lt;&gt;0,$E$100&lt;&gt;0,$F$100&lt;&gt;0,$G$100&lt;&gt;0)</formula>
    </cfRule>
  </conditionalFormatting>
  <conditionalFormatting sqref="H1">
    <cfRule type="expression" dxfId="72"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C5300-D5EE-42CC-BF11-06639498E9FF}">
  <sheetPr>
    <tabColor theme="7" tint="0.79998168889431442"/>
  </sheetPr>
  <dimension ref="A1:F82"/>
  <sheetViews>
    <sheetView showGridLines="0" zoomScale="90" zoomScaleNormal="90" zoomScaleSheetLayoutView="100" zoomScalePageLayoutView="57" workbookViewId="0">
      <pane ySplit="4" topLeftCell="A5" activePane="bottomLeft" state="frozen"/>
      <selection activeCell="C3" sqref="C3"/>
      <selection pane="bottomLeft" activeCell="C3" sqref="C3"/>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Input!$B$50</f>
        <v>The University of Texas at Austin -  All Disciplines (A+H+M)</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c r="C3" s="174" t="s">
        <v>1221</v>
      </c>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Input!$N$50</f>
        <v>14117339</v>
      </c>
      <c r="D6" s="188">
        <f>Input!$O$50</f>
        <v>12375822</v>
      </c>
      <c r="E6" s="188">
        <f>Input!$P$50</f>
        <v>0</v>
      </c>
      <c r="F6" s="189">
        <f>Input!$Q$50</f>
        <v>0</v>
      </c>
    </row>
    <row r="7" spans="1:6" ht="15.75">
      <c r="A7" s="190" t="s">
        <v>936</v>
      </c>
      <c r="B7" s="191" t="s">
        <v>938</v>
      </c>
      <c r="C7" s="192">
        <f>Input!$R$50</f>
        <v>9667</v>
      </c>
      <c r="D7" s="192">
        <f>Input!$S$50</f>
        <v>12901</v>
      </c>
      <c r="E7" s="193"/>
      <c r="F7" s="194" t="str">
        <f>Input!$T$50</f>
        <v>Unduplicated</v>
      </c>
    </row>
    <row r="8" spans="1:6" ht="15.75">
      <c r="A8" s="195" t="s">
        <v>940</v>
      </c>
      <c r="B8" s="196" t="s">
        <v>941</v>
      </c>
      <c r="C8" s="187">
        <f>Input!$U$50</f>
        <v>0</v>
      </c>
      <c r="D8" s="188">
        <f>Input!$V$50</f>
        <v>4189656</v>
      </c>
      <c r="E8" s="188">
        <f>Input!$W$50</f>
        <v>0</v>
      </c>
      <c r="F8" s="189" t="str">
        <f>Input!$X$50</f>
        <v>Student housing/parking refunds were provided in FY2020.  However, federal funds (CARES Act institutional share) were not drawn down until FY2021, so those expenses and # of students is shown in FY2021.</v>
      </c>
    </row>
    <row r="9" spans="1:6" ht="15.75">
      <c r="A9" s="190" t="s">
        <v>940</v>
      </c>
      <c r="B9" s="191" t="s">
        <v>938</v>
      </c>
      <c r="C9" s="192">
        <f>Input!$Y$50</f>
        <v>0</v>
      </c>
      <c r="D9" s="192">
        <f>Input!$Z$50</f>
        <v>9132</v>
      </c>
      <c r="E9" s="193"/>
      <c r="F9" s="194" t="str">
        <f>Input!$AA$50</f>
        <v>Unduplicated</v>
      </c>
    </row>
    <row r="10" spans="1:6" ht="15.75">
      <c r="A10" s="195" t="s">
        <v>942</v>
      </c>
      <c r="B10" s="196" t="s">
        <v>943</v>
      </c>
      <c r="C10" s="187">
        <f>Input!$AB$50</f>
        <v>0</v>
      </c>
      <c r="D10" s="188">
        <f>Input!$AC$50</f>
        <v>0</v>
      </c>
      <c r="E10" s="188">
        <f>Input!$AD$50</f>
        <v>0</v>
      </c>
      <c r="F10" s="189">
        <f>Input!$AE$50</f>
        <v>0</v>
      </c>
    </row>
    <row r="11" spans="1:6" ht="15.75">
      <c r="A11" s="190" t="s">
        <v>942</v>
      </c>
      <c r="B11" s="191" t="s">
        <v>938</v>
      </c>
      <c r="C11" s="192">
        <f>Input!$AF$50</f>
        <v>0</v>
      </c>
      <c r="D11" s="192">
        <f>Input!$AG$50</f>
        <v>0</v>
      </c>
      <c r="E11" s="193"/>
      <c r="F11" s="194">
        <f>Input!$AH$50</f>
        <v>0</v>
      </c>
    </row>
    <row r="12" spans="1:6" ht="31.5">
      <c r="A12" s="195" t="s">
        <v>944</v>
      </c>
      <c r="B12" s="196" t="s">
        <v>945</v>
      </c>
      <c r="C12" s="187">
        <f>Input!$AI$50</f>
        <v>0</v>
      </c>
      <c r="D12" s="188">
        <f>Input!$AJ$50</f>
        <v>0</v>
      </c>
      <c r="E12" s="188">
        <f>Input!$AK$50</f>
        <v>0</v>
      </c>
      <c r="F12" s="189">
        <f>Input!$AL$50</f>
        <v>0</v>
      </c>
    </row>
    <row r="13" spans="1:6" ht="15.75">
      <c r="A13" s="190" t="s">
        <v>944</v>
      </c>
      <c r="B13" s="191" t="s">
        <v>938</v>
      </c>
      <c r="C13" s="192">
        <f>Input!$AM$50</f>
        <v>0</v>
      </c>
      <c r="D13" s="192">
        <f>Input!$AN$50</f>
        <v>0</v>
      </c>
      <c r="E13" s="193"/>
      <c r="F13" s="194">
        <f>Input!$AO$50</f>
        <v>0</v>
      </c>
    </row>
    <row r="14" spans="1:6" ht="31.5">
      <c r="A14" s="195" t="s">
        <v>946</v>
      </c>
      <c r="B14" s="196" t="s">
        <v>947</v>
      </c>
      <c r="C14" s="187">
        <f>Input!$AP$50</f>
        <v>0</v>
      </c>
      <c r="D14" s="188">
        <f>Input!$AQ$50</f>
        <v>0</v>
      </c>
      <c r="E14" s="188">
        <f>Input!$AR$50</f>
        <v>0</v>
      </c>
      <c r="F14" s="189">
        <f>Input!$AS$50</f>
        <v>0</v>
      </c>
    </row>
    <row r="15" spans="1:6" ht="15.75">
      <c r="A15" s="190" t="s">
        <v>946</v>
      </c>
      <c r="B15" s="191" t="s">
        <v>938</v>
      </c>
      <c r="C15" s="192">
        <f>Input!$AT$50</f>
        <v>0</v>
      </c>
      <c r="D15" s="192">
        <f>Input!$AU$50</f>
        <v>0</v>
      </c>
      <c r="E15" s="193"/>
      <c r="F15" s="194">
        <f>Input!$AV$50</f>
        <v>0</v>
      </c>
    </row>
    <row r="16" spans="1:6" ht="63">
      <c r="A16" s="195" t="s">
        <v>948</v>
      </c>
      <c r="B16" s="196" t="s">
        <v>949</v>
      </c>
      <c r="C16" s="187">
        <f>Input!$AW$50</f>
        <v>0</v>
      </c>
      <c r="D16" s="188">
        <f>Input!$AX$50</f>
        <v>0</v>
      </c>
      <c r="E16" s="188">
        <f>Input!$AY$50</f>
        <v>0</v>
      </c>
      <c r="F16" s="189">
        <f>Input!$AZ$50</f>
        <v>0</v>
      </c>
    </row>
    <row r="17" spans="1:6" ht="15.75">
      <c r="A17" s="190" t="s">
        <v>948</v>
      </c>
      <c r="B17" s="191" t="s">
        <v>938</v>
      </c>
      <c r="C17" s="192">
        <f>Input!$BA$50</f>
        <v>0</v>
      </c>
      <c r="D17" s="192">
        <f>Input!$BB$50</f>
        <v>0</v>
      </c>
      <c r="E17" s="193"/>
      <c r="F17" s="194">
        <f>Input!$BC$50</f>
        <v>0</v>
      </c>
    </row>
    <row r="18" spans="1:6" ht="15.75">
      <c r="A18" s="195" t="s">
        <v>950</v>
      </c>
      <c r="B18" s="196" t="s">
        <v>951</v>
      </c>
      <c r="C18" s="187">
        <f>Input!$BD$50</f>
        <v>0</v>
      </c>
      <c r="D18" s="188">
        <f>Input!$BE$50</f>
        <v>0</v>
      </c>
      <c r="E18" s="188">
        <f>Input!$BF$50</f>
        <v>0</v>
      </c>
      <c r="F18" s="189">
        <f>Input!$BG$50</f>
        <v>0</v>
      </c>
    </row>
    <row r="19" spans="1:6" ht="15.75">
      <c r="A19" s="190" t="s">
        <v>950</v>
      </c>
      <c r="B19" s="191" t="s">
        <v>938</v>
      </c>
      <c r="C19" s="192">
        <f>Input!$BH$50</f>
        <v>0</v>
      </c>
      <c r="D19" s="192">
        <f>Input!$BI$50</f>
        <v>0</v>
      </c>
      <c r="E19" s="193"/>
      <c r="F19" s="194">
        <f>Input!$BJ$50</f>
        <v>0</v>
      </c>
    </row>
    <row r="20" spans="1:6" ht="15.75">
      <c r="A20" s="195"/>
      <c r="B20" s="197" t="s">
        <v>952</v>
      </c>
      <c r="C20" s="198">
        <f t="shared" ref="C20:E21" si="0">C18+C16+C14+C12+C10+C8+C6</f>
        <v>14117339</v>
      </c>
      <c r="D20" s="198">
        <f t="shared" si="0"/>
        <v>16565478</v>
      </c>
      <c r="E20" s="198">
        <f t="shared" si="0"/>
        <v>0</v>
      </c>
      <c r="F20" s="199"/>
    </row>
    <row r="21" spans="1:6" ht="15.75">
      <c r="A21" s="195"/>
      <c r="B21" s="200" t="s">
        <v>953</v>
      </c>
      <c r="C21" s="201">
        <f t="shared" si="0"/>
        <v>9667</v>
      </c>
      <c r="D21" s="201">
        <f t="shared" si="0"/>
        <v>22033</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Input!$BK$50</f>
        <v>0</v>
      </c>
      <c r="D24" s="188">
        <f>Input!$BL$50</f>
        <v>0</v>
      </c>
      <c r="E24" s="188">
        <f>Input!$BM$50</f>
        <v>0</v>
      </c>
      <c r="F24" s="189">
        <f>Input!$BN$50</f>
        <v>0</v>
      </c>
    </row>
    <row r="25" spans="1:6" ht="31.5">
      <c r="A25" s="195" t="s">
        <v>957</v>
      </c>
      <c r="B25" s="196" t="s">
        <v>958</v>
      </c>
      <c r="C25" s="187">
        <f>Input!$BO$50</f>
        <v>0</v>
      </c>
      <c r="D25" s="188">
        <f>Input!$BP$50</f>
        <v>0</v>
      </c>
      <c r="E25" s="188">
        <f>Input!$BQ$50</f>
        <v>0</v>
      </c>
      <c r="F25" s="189">
        <f>Input!$BR$50</f>
        <v>0</v>
      </c>
    </row>
    <row r="26" spans="1:6" ht="47.25">
      <c r="A26" s="195" t="s">
        <v>959</v>
      </c>
      <c r="B26" s="208" t="s">
        <v>960</v>
      </c>
      <c r="C26" s="187">
        <f>Input!$BS$50</f>
        <v>0</v>
      </c>
      <c r="D26" s="188">
        <f>Input!$BT$50</f>
        <v>0</v>
      </c>
      <c r="E26" s="188">
        <f>Input!$BU$50</f>
        <v>0</v>
      </c>
      <c r="F26" s="189">
        <f>Input!$BV$50</f>
        <v>0</v>
      </c>
    </row>
    <row r="27" spans="1:6" ht="31.5">
      <c r="A27" s="195" t="s">
        <v>961</v>
      </c>
      <c r="B27" s="196" t="s">
        <v>962</v>
      </c>
      <c r="C27" s="187">
        <f>Input!$BW$50</f>
        <v>0</v>
      </c>
      <c r="D27" s="188">
        <f>Input!$BX$50</f>
        <v>0</v>
      </c>
      <c r="E27" s="188">
        <f>Input!$BY$50</f>
        <v>0</v>
      </c>
      <c r="F27" s="189">
        <f>Input!$BZ$50</f>
        <v>0</v>
      </c>
    </row>
    <row r="28" spans="1:6" ht="31.5">
      <c r="A28" s="209" t="s">
        <v>963</v>
      </c>
      <c r="B28" s="210" t="s">
        <v>964</v>
      </c>
      <c r="C28" s="187">
        <f>Input!$CA$50</f>
        <v>0</v>
      </c>
      <c r="D28" s="188">
        <f>Input!$CB$50</f>
        <v>5861674</v>
      </c>
      <c r="E28" s="188">
        <f>Input!$CC$50</f>
        <v>0</v>
      </c>
      <c r="F28" s="189">
        <f>Input!$CD$50</f>
        <v>0</v>
      </c>
    </row>
    <row r="29" spans="1:6" ht="15.75">
      <c r="A29" s="211"/>
      <c r="B29" s="212" t="s">
        <v>965</v>
      </c>
      <c r="C29" s="213">
        <f>SUM(C24:C28)</f>
        <v>0</v>
      </c>
      <c r="D29" s="213">
        <f t="shared" ref="D29:E29" si="1">SUM(D24:D28)</f>
        <v>5861674</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Input!$CE$50</f>
        <v>62554</v>
      </c>
      <c r="D32" s="188">
        <f>Input!$CF$50</f>
        <v>2156648</v>
      </c>
      <c r="E32" s="188">
        <f>Input!$CG$50</f>
        <v>0</v>
      </c>
      <c r="F32" s="189">
        <f>Input!$CH$50</f>
        <v>0</v>
      </c>
    </row>
    <row r="33" spans="1:6" ht="15.75">
      <c r="A33" s="195" t="s">
        <v>969</v>
      </c>
      <c r="B33" s="196" t="s">
        <v>1216</v>
      </c>
      <c r="C33" s="187">
        <f>Input!$CI$50</f>
        <v>0</v>
      </c>
      <c r="D33" s="188">
        <f>Input!$CJ$50</f>
        <v>0</v>
      </c>
      <c r="E33" s="188">
        <f>Input!$CK$50</f>
        <v>0</v>
      </c>
      <c r="F33" s="189">
        <f>Input!$CL$50</f>
        <v>0</v>
      </c>
    </row>
    <row r="34" spans="1:6" ht="31.5">
      <c r="A34" s="195" t="s">
        <v>970</v>
      </c>
      <c r="B34" s="196" t="s">
        <v>971</v>
      </c>
      <c r="C34" s="187">
        <f>Input!$CM$50</f>
        <v>0</v>
      </c>
      <c r="D34" s="188">
        <f>Input!$CN$50</f>
        <v>0</v>
      </c>
      <c r="E34" s="188">
        <f>Input!$CO$50</f>
        <v>0</v>
      </c>
      <c r="F34" s="189">
        <f>Input!$CP$50</f>
        <v>0</v>
      </c>
    </row>
    <row r="35" spans="1:6" ht="31.5">
      <c r="A35" s="211" t="s">
        <v>972</v>
      </c>
      <c r="B35" s="196" t="s">
        <v>973</v>
      </c>
      <c r="C35" s="187">
        <f>Input!$CQ$50</f>
        <v>0</v>
      </c>
      <c r="D35" s="188">
        <f>Input!$CR$50</f>
        <v>0</v>
      </c>
      <c r="E35" s="188">
        <f>Input!$CS$50</f>
        <v>0</v>
      </c>
      <c r="F35" s="189">
        <f>Input!$CT$50</f>
        <v>0</v>
      </c>
    </row>
    <row r="36" spans="1:6" ht="15.75">
      <c r="A36" s="211"/>
      <c r="B36" s="212" t="s">
        <v>965</v>
      </c>
      <c r="C36" s="213">
        <f>SUM(C32:C35)</f>
        <v>62554</v>
      </c>
      <c r="D36" s="213">
        <f t="shared" ref="D36:E36" si="2">SUM(D32:D35)</f>
        <v>2156648</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Input!$CU$50</f>
        <v>0</v>
      </c>
      <c r="D39" s="188">
        <f>Input!$CV$50</f>
        <v>214790</v>
      </c>
      <c r="E39" s="188">
        <f>Input!$CW$50</f>
        <v>0</v>
      </c>
      <c r="F39" s="189" t="str">
        <f>Input!$CX$50</f>
        <v>Lost revenue in the Divison of Diversity and Community Engagement, for student support services</v>
      </c>
    </row>
    <row r="40" spans="1:6" ht="47.25">
      <c r="A40" s="195" t="s">
        <v>977</v>
      </c>
      <c r="B40" s="196" t="s">
        <v>978</v>
      </c>
      <c r="C40" s="187">
        <f>Input!$CY$50</f>
        <v>0</v>
      </c>
      <c r="D40" s="188">
        <f>Input!$CZ$50</f>
        <v>8303314</v>
      </c>
      <c r="E40" s="188">
        <f>Input!$DA$50</f>
        <v>0</v>
      </c>
      <c r="F40" s="189" t="str">
        <f>Input!$DB$50</f>
        <v>$2.9 million for Center for Child Development lost revenue.  $5.4 million for Texas Performing Arts SVOG.</v>
      </c>
    </row>
    <row r="41" spans="1:6" ht="15.75">
      <c r="A41" s="209" t="s">
        <v>979</v>
      </c>
      <c r="B41" s="210" t="s">
        <v>980</v>
      </c>
      <c r="C41" s="187">
        <f>Input!$DC$50</f>
        <v>0</v>
      </c>
      <c r="D41" s="188">
        <f>Input!$DD$50</f>
        <v>0</v>
      </c>
      <c r="E41" s="188">
        <f>Input!$DE$50</f>
        <v>0</v>
      </c>
      <c r="F41" s="189">
        <f>Input!$DF$50</f>
        <v>0</v>
      </c>
    </row>
    <row r="42" spans="1:6" ht="15.75">
      <c r="A42" s="211"/>
      <c r="B42" s="212" t="s">
        <v>965</v>
      </c>
      <c r="C42" s="213">
        <f>SUM(C39:C41)</f>
        <v>0</v>
      </c>
      <c r="D42" s="213">
        <f t="shared" ref="D42:E42" si="3">SUM(D39:D41)</f>
        <v>8518104</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Input!$DG$50</f>
        <v>0</v>
      </c>
      <c r="D45" s="188">
        <f>Input!$DH$50</f>
        <v>181503</v>
      </c>
      <c r="E45" s="188">
        <f>Input!$DI$50</f>
        <v>0</v>
      </c>
      <c r="F45" s="189">
        <f>Input!$DJ$50</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Input!$DK$50</f>
        <v>0</v>
      </c>
      <c r="D48" s="188">
        <f>Input!$DL$50</f>
        <v>0</v>
      </c>
      <c r="E48" s="188">
        <f>Input!$DM$50</f>
        <v>0</v>
      </c>
      <c r="F48" s="189">
        <f>Input!$DN$50</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Input!$DO$50</f>
        <v>0</v>
      </c>
      <c r="D52" s="188">
        <f>Input!$DP$50</f>
        <v>0</v>
      </c>
      <c r="E52" s="188">
        <f>Input!$DQ$50</f>
        <v>0</v>
      </c>
      <c r="F52" s="189">
        <f>Input!$DR$50</f>
        <v>0</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Input!$DS$50</f>
        <v>0</v>
      </c>
      <c r="D55" s="188">
        <f>Input!$DT$50</f>
        <v>1984062</v>
      </c>
      <c r="E55" s="188">
        <f>Input!$DU$50</f>
        <v>0</v>
      </c>
      <c r="F55" s="189">
        <f>Input!$DV$50</f>
        <v>0</v>
      </c>
    </row>
    <row r="56" spans="1:6" ht="15.75">
      <c r="A56" s="308" t="s">
        <v>986</v>
      </c>
      <c r="B56" s="191" t="s">
        <v>990</v>
      </c>
      <c r="C56" s="192">
        <f>Input!$DW$50</f>
        <v>0</v>
      </c>
      <c r="D56" s="192">
        <f>Input!$DX$50</f>
        <v>1492</v>
      </c>
      <c r="E56" s="193"/>
      <c r="F56" s="194" t="str">
        <f>Input!$DY$50</f>
        <v>Unduplicated</v>
      </c>
    </row>
    <row r="57" spans="1:6" ht="31.5">
      <c r="A57" s="305" t="s">
        <v>1213</v>
      </c>
      <c r="B57" s="210" t="s">
        <v>991</v>
      </c>
      <c r="C57" s="187">
        <f>Input!$DZ$50</f>
        <v>0</v>
      </c>
      <c r="D57" s="188">
        <f>Input!$EA$50</f>
        <v>1503451</v>
      </c>
      <c r="E57" s="188">
        <f>Input!$EB$50</f>
        <v>0</v>
      </c>
      <c r="F57" s="189">
        <f>Input!$EC$50</f>
        <v>0</v>
      </c>
    </row>
    <row r="58" spans="1:6" ht="15.75">
      <c r="A58" s="308" t="s">
        <v>1213</v>
      </c>
      <c r="B58" s="191" t="s">
        <v>990</v>
      </c>
      <c r="C58" s="192">
        <f>Input!$ED$50</f>
        <v>0</v>
      </c>
      <c r="D58" s="192">
        <f>Input!$EE$50</f>
        <v>3198</v>
      </c>
      <c r="E58" s="193"/>
      <c r="F58" s="194" t="str">
        <f>Input!$EF$50</f>
        <v>Unduplicated</v>
      </c>
    </row>
    <row r="59" spans="1:6" ht="31.5">
      <c r="A59" s="305" t="s">
        <v>1214</v>
      </c>
      <c r="B59" s="210" t="s">
        <v>992</v>
      </c>
      <c r="C59" s="187">
        <f>Input!$EG$50</f>
        <v>0</v>
      </c>
      <c r="D59" s="188">
        <f>Input!$EH$50</f>
        <v>0</v>
      </c>
      <c r="E59" s="188">
        <f>Input!$EI$50</f>
        <v>0</v>
      </c>
      <c r="F59" s="189">
        <f>Input!$EJ$50</f>
        <v>0</v>
      </c>
    </row>
    <row r="60" spans="1:6" ht="15.75">
      <c r="A60" s="308" t="s">
        <v>1214</v>
      </c>
      <c r="B60" s="191" t="s">
        <v>990</v>
      </c>
      <c r="C60" s="192">
        <f>Input!$EK$50</f>
        <v>0</v>
      </c>
      <c r="D60" s="192">
        <f>Input!$EL$50</f>
        <v>0</v>
      </c>
      <c r="E60" s="193"/>
      <c r="F60" s="194">
        <f>Input!$EM$50</f>
        <v>0</v>
      </c>
    </row>
    <row r="61" spans="1:6" ht="15.75">
      <c r="A61" s="305"/>
      <c r="B61" s="197" t="s">
        <v>952</v>
      </c>
      <c r="C61" s="198">
        <f>C59+C57+C55</f>
        <v>0</v>
      </c>
      <c r="D61" s="198">
        <f t="shared" ref="D61:E62" si="4">D59+D57+D55</f>
        <v>3487513</v>
      </c>
      <c r="E61" s="198">
        <f t="shared" si="4"/>
        <v>0</v>
      </c>
      <c r="F61" s="189"/>
    </row>
    <row r="62" spans="1:6" ht="15.75">
      <c r="A62" s="308"/>
      <c r="B62" s="191" t="s">
        <v>953</v>
      </c>
      <c r="C62" s="219">
        <f>C60+C58+C56</f>
        <v>0</v>
      </c>
      <c r="D62" s="219">
        <f t="shared" si="4"/>
        <v>4690</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Input!$EN$50</f>
        <v>0</v>
      </c>
      <c r="D65" s="187">
        <f>Input!$EO$50</f>
        <v>94562</v>
      </c>
      <c r="E65" s="187">
        <f>Input!$EP$50</f>
        <v>0</v>
      </c>
      <c r="F65" s="189">
        <f>Input!$EQ$50</f>
        <v>0</v>
      </c>
    </row>
    <row r="66" spans="1:6" ht="15.75">
      <c r="A66" s="202"/>
      <c r="B66" s="215"/>
      <c r="C66" s="220"/>
      <c r="D66" s="221"/>
      <c r="E66" s="222"/>
      <c r="F66" s="199"/>
    </row>
    <row r="67" spans="1:6" ht="15.75">
      <c r="A67" s="195"/>
      <c r="B67" s="223" t="s">
        <v>995</v>
      </c>
      <c r="C67" s="224">
        <f>C65+C61+C52+C49+C45+C42+C36+C29+C20</f>
        <v>14179893</v>
      </c>
      <c r="D67" s="224">
        <f t="shared" ref="D67:E67" si="5">D65+D61+D52+D49+D45+D42+D36+D29+D20</f>
        <v>36865482</v>
      </c>
      <c r="E67" s="224">
        <f t="shared" si="5"/>
        <v>0</v>
      </c>
      <c r="F67" s="225"/>
    </row>
    <row r="68" spans="1:6" ht="15.75">
      <c r="A68" s="195"/>
      <c r="B68" s="223" t="s">
        <v>996</v>
      </c>
      <c r="C68" s="224">
        <f>C62+C21</f>
        <v>9667</v>
      </c>
      <c r="D68" s="224">
        <f>D62+D21</f>
        <v>26723</v>
      </c>
      <c r="E68" s="224"/>
      <c r="F68" s="225"/>
    </row>
    <row r="69" spans="1:6" ht="15.75">
      <c r="A69" s="226"/>
      <c r="B69" s="227"/>
      <c r="C69" s="228"/>
      <c r="D69" s="228"/>
      <c r="E69" s="228"/>
      <c r="F69" s="206"/>
    </row>
    <row r="70" spans="1:6" s="205" customFormat="1" ht="15.75">
      <c r="B70" s="229" t="s">
        <v>997</v>
      </c>
      <c r="C70" s="230">
        <f>'AUS Fed'!D97</f>
        <v>14179893</v>
      </c>
      <c r="D70" s="231">
        <f>'AUS Fed'!F97</f>
        <v>36865482</v>
      </c>
      <c r="E70" s="231">
        <f>'AUS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14179893</v>
      </c>
      <c r="D76" s="235">
        <f>SUM(D6,D8,D10,D12,D14,D16,D18,)+SUM(D24:D28)+SUM(D32:D35)+SUM(D39:D41)+D45+D48+D52+SUM(D55,D57,D59)+D65</f>
        <v>36865482</v>
      </c>
      <c r="E76" s="235">
        <f>SUM(E6,E8,E10,E12,E14,E16,E18,)+SUM(E24:E28)+SUM(E32:E35)+SUM(E39:E41)+E45+E48+E52+SUM(E55,E57,E59)+E65</f>
        <v>0</v>
      </c>
      <c r="F76" s="206"/>
    </row>
    <row r="77" spans="1:6" s="205" customFormat="1" ht="15.75">
      <c r="B77" s="232" t="s">
        <v>1001</v>
      </c>
      <c r="C77" s="236">
        <f>SUM(C7,C9,C11,C13,C15,C17,C19)+SUM(C56,C58,C60)</f>
        <v>9667</v>
      </c>
      <c r="D77" s="236">
        <f>SUM(D7,D9,D11,D13,D15,D17,D19)+SUM(D56,D58,D60)</f>
        <v>26723</v>
      </c>
      <c r="E77" s="217"/>
      <c r="F77" s="206"/>
    </row>
    <row r="78" spans="1:6" s="205" customFormat="1" ht="15.75">
      <c r="B78" s="232"/>
      <c r="C78" s="235">
        <f>SUM(C76:C77)</f>
        <v>14189560</v>
      </c>
      <c r="D78" s="235">
        <f>SUM(D76:D77)</f>
        <v>36892205</v>
      </c>
      <c r="E78" s="235">
        <f>SUM(E76:E77)</f>
        <v>0</v>
      </c>
      <c r="F78" s="206"/>
    </row>
    <row r="79" spans="1:6" s="205" customFormat="1" ht="15.75">
      <c r="B79" s="232"/>
      <c r="C79" s="204"/>
      <c r="F79" s="206"/>
    </row>
    <row r="80" spans="1:6" s="205" customFormat="1" ht="15.75">
      <c r="B80" s="232"/>
      <c r="C80" s="204"/>
      <c r="D80" s="237">
        <f>D78+C78+E78</f>
        <v>51081765</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71" priority="10">
      <formula>$C$71&lt;&gt;0</formula>
    </cfRule>
  </conditionalFormatting>
  <conditionalFormatting sqref="D71">
    <cfRule type="expression" dxfId="70" priority="8">
      <formula>$D$71&lt;&gt;0</formula>
    </cfRule>
  </conditionalFormatting>
  <conditionalFormatting sqref="E71">
    <cfRule type="expression" dxfId="69" priority="7">
      <formula>$E$71&lt;&gt;0</formula>
    </cfRule>
  </conditionalFormatting>
  <conditionalFormatting sqref="C73">
    <cfRule type="expression" dxfId="68" priority="5">
      <formula>$C$73&lt;&gt;""</formula>
    </cfRule>
  </conditionalFormatting>
  <conditionalFormatting sqref="D73">
    <cfRule type="expression" dxfId="67" priority="4">
      <formula>$D$73&lt;&gt;""</formula>
    </cfRule>
  </conditionalFormatting>
  <conditionalFormatting sqref="E73">
    <cfRule type="expression" dxfId="66" priority="3">
      <formula>$E$73&lt;&gt;""</formula>
    </cfRule>
  </conditionalFormatting>
  <conditionalFormatting sqref="F2">
    <cfRule type="expression" dxfId="65" priority="2">
      <formula>OR($C$71&lt;&gt;0,$D$71&lt;&gt;0,$E$71&lt;&gt;0)</formula>
    </cfRule>
  </conditionalFormatting>
  <conditionalFormatting sqref="F1">
    <cfRule type="expression" dxfId="64"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59281-7FB0-4914-88B6-A096FDF4BF59}">
  <sheetPr>
    <tabColor theme="7" tint="0.79998168889431442"/>
    <pageSetUpPr fitToPage="1"/>
  </sheetPr>
  <dimension ref="A1:AX116"/>
  <sheetViews>
    <sheetView showGridLines="0" zoomScaleNormal="100" zoomScaleSheetLayoutView="100" workbookViewId="0">
      <pane ySplit="4" topLeftCell="A5" activePane="bottomLeft" state="frozen"/>
      <selection activeCell="C3" sqref="C3"/>
      <selection pane="bottomLeft" activeCell="C3" sqref="C3"/>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Input!$B$50</f>
        <v>The University of Texas at Austin -  All Disciplines (A+H+M)</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3" spans="1:50">
      <c r="C3" s="174" t="s">
        <v>1221</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Input!$EU$50</f>
        <v>15731161</v>
      </c>
      <c r="D5" s="247">
        <f>Input!$EV$50</f>
        <v>14117339</v>
      </c>
      <c r="E5" s="247">
        <f>Input!$EW$50</f>
        <v>0</v>
      </c>
      <c r="F5" s="247">
        <f>Input!$EX$50</f>
        <v>1613822</v>
      </c>
      <c r="G5" s="247">
        <f>Input!$EY$50</f>
        <v>0</v>
      </c>
      <c r="H5" s="248">
        <f>Input!$EZ$50</f>
        <v>0</v>
      </c>
    </row>
    <row r="6" spans="1:50">
      <c r="A6" s="245" t="s">
        <v>1008</v>
      </c>
      <c r="B6" s="246" t="s">
        <v>1010</v>
      </c>
      <c r="C6" s="247">
        <f>Input!$FA$50</f>
        <v>15731160</v>
      </c>
      <c r="D6" s="247">
        <f>Input!$FB$50</f>
        <v>0</v>
      </c>
      <c r="E6" s="247">
        <f>Input!$FC$50</f>
        <v>0</v>
      </c>
      <c r="F6" s="247">
        <f>Input!$FD$50</f>
        <v>15731160</v>
      </c>
      <c r="G6" s="247">
        <f>Input!$FE$50</f>
        <v>0</v>
      </c>
      <c r="H6" s="248">
        <f>Input!$FF$50</f>
        <v>0</v>
      </c>
    </row>
    <row r="7" spans="1:50">
      <c r="A7" s="245" t="s">
        <v>1008</v>
      </c>
      <c r="B7" s="246" t="s">
        <v>1011</v>
      </c>
      <c r="C7" s="247">
        <f>Input!$FG$50</f>
        <v>0</v>
      </c>
      <c r="D7" s="247">
        <f>Input!$FH$50</f>
        <v>0</v>
      </c>
      <c r="E7" s="247">
        <f>Input!$FI$50</f>
        <v>0</v>
      </c>
      <c r="F7" s="247">
        <f>Input!$FJ$50</f>
        <v>0</v>
      </c>
      <c r="G7" s="247">
        <f>Input!$FK$50</f>
        <v>0</v>
      </c>
      <c r="H7" s="248">
        <f>Input!$FL$50</f>
        <v>0</v>
      </c>
    </row>
    <row r="8" spans="1:50">
      <c r="A8" s="245" t="s">
        <v>1008</v>
      </c>
      <c r="B8" s="246" t="s">
        <v>1012</v>
      </c>
      <c r="C8" s="247">
        <f>Input!$FM$50</f>
        <v>0</v>
      </c>
      <c r="D8" s="247">
        <f>Input!$FN$50</f>
        <v>0</v>
      </c>
      <c r="E8" s="247">
        <f>Input!$FO$50</f>
        <v>0</v>
      </c>
      <c r="F8" s="247">
        <f>Input!$FP$50</f>
        <v>0</v>
      </c>
      <c r="G8" s="247">
        <f>Input!$FQ$50</f>
        <v>0</v>
      </c>
      <c r="H8" s="248">
        <f>Input!$FR$50</f>
        <v>0</v>
      </c>
    </row>
    <row r="9" spans="1:50">
      <c r="A9" s="245" t="s">
        <v>1008</v>
      </c>
      <c r="B9" s="246" t="s">
        <v>1013</v>
      </c>
      <c r="C9" s="247">
        <f>Input!$FS$50</f>
        <v>0</v>
      </c>
      <c r="D9" s="247">
        <f>Input!$FT$50</f>
        <v>0</v>
      </c>
      <c r="E9" s="247">
        <f>Input!$FU$50</f>
        <v>0</v>
      </c>
      <c r="F9" s="247">
        <f>Input!$FV$50</f>
        <v>0</v>
      </c>
      <c r="G9" s="247">
        <f>Input!$FW$50</f>
        <v>0</v>
      </c>
      <c r="H9" s="248">
        <f>Input!$FX$50</f>
        <v>0</v>
      </c>
    </row>
    <row r="10" spans="1:50">
      <c r="A10" s="245" t="s">
        <v>1008</v>
      </c>
      <c r="B10" s="246" t="s">
        <v>1014</v>
      </c>
      <c r="C10" s="247">
        <f>Input!$FY$50</f>
        <v>0</v>
      </c>
      <c r="D10" s="247">
        <f>Input!$FZ$50</f>
        <v>0</v>
      </c>
      <c r="E10" s="247">
        <f>Input!$GA$50</f>
        <v>0</v>
      </c>
      <c r="F10" s="247">
        <f>Input!$GB$50</f>
        <v>0</v>
      </c>
      <c r="G10" s="247">
        <f>Input!$GC$50</f>
        <v>0</v>
      </c>
      <c r="H10" s="248">
        <f>Input!$GD$50</f>
        <v>0</v>
      </c>
    </row>
    <row r="11" spans="1:50">
      <c r="A11" s="245" t="s">
        <v>1008</v>
      </c>
      <c r="B11" s="246" t="s">
        <v>1015</v>
      </c>
      <c r="C11" s="247">
        <f>Input!$GE$50</f>
        <v>0</v>
      </c>
      <c r="D11" s="247">
        <f>Input!$GF$50</f>
        <v>0</v>
      </c>
      <c r="E11" s="247">
        <f>Input!$GG$50</f>
        <v>0</v>
      </c>
      <c r="F11" s="247">
        <f>Input!$GH$50</f>
        <v>0</v>
      </c>
      <c r="G11" s="247">
        <f>Input!$GI$50</f>
        <v>0</v>
      </c>
      <c r="H11" s="248">
        <f>Input!$GJ$50</f>
        <v>0</v>
      </c>
    </row>
    <row r="12" spans="1:50" ht="30">
      <c r="A12" s="245" t="s">
        <v>1008</v>
      </c>
      <c r="B12" s="246" t="s">
        <v>1016</v>
      </c>
      <c r="C12" s="247">
        <f>Input!$GK$50</f>
        <v>0</v>
      </c>
      <c r="D12" s="247">
        <f>Input!$GL$50</f>
        <v>0</v>
      </c>
      <c r="E12" s="247">
        <f>Input!$GM$50</f>
        <v>0</v>
      </c>
      <c r="F12" s="247">
        <f>Input!$GN$50</f>
        <v>0</v>
      </c>
      <c r="G12" s="247">
        <f>Input!$GO$50</f>
        <v>0</v>
      </c>
      <c r="H12" s="248">
        <f>Input!$GP$50</f>
        <v>0</v>
      </c>
    </row>
    <row r="13" spans="1:50">
      <c r="A13" s="245" t="s">
        <v>1008</v>
      </c>
      <c r="B13" s="246" t="s">
        <v>1017</v>
      </c>
      <c r="C13" s="247">
        <f>Input!$GQ$50</f>
        <v>62554</v>
      </c>
      <c r="D13" s="247">
        <f>Input!$GR$50</f>
        <v>62554</v>
      </c>
      <c r="E13" s="247">
        <f>Input!$GS$50</f>
        <v>0</v>
      </c>
      <c r="F13" s="247">
        <f>Input!$GT$50</f>
        <v>0</v>
      </c>
      <c r="G13" s="247">
        <f>Input!$GU$50</f>
        <v>0</v>
      </c>
      <c r="H13" s="248">
        <f>Input!$GV$50</f>
        <v>0</v>
      </c>
    </row>
    <row r="14" spans="1:50">
      <c r="A14" s="245" t="s">
        <v>1008</v>
      </c>
      <c r="B14" s="246" t="s">
        <v>1018</v>
      </c>
      <c r="C14" s="247">
        <f>Input!$GW$50</f>
        <v>0</v>
      </c>
      <c r="D14" s="247">
        <f>Input!$GX$50</f>
        <v>0</v>
      </c>
      <c r="E14" s="247">
        <f>Input!$GY$50</f>
        <v>3582075</v>
      </c>
      <c r="F14" s="247">
        <f>Input!$GZ$50</f>
        <v>3582075</v>
      </c>
      <c r="G14" s="247">
        <f>Input!$HA$50</f>
        <v>0</v>
      </c>
      <c r="H14" s="248">
        <f>Input!$HB$50</f>
        <v>0</v>
      </c>
    </row>
    <row r="15" spans="1:50">
      <c r="A15" s="245" t="s">
        <v>1008</v>
      </c>
      <c r="B15" s="249">
        <f>Input!$HC$50</f>
        <v>0</v>
      </c>
      <c r="C15" s="247">
        <f>Input!$HD$50</f>
        <v>0</v>
      </c>
      <c r="D15" s="247">
        <f>Input!$HE$50</f>
        <v>0</v>
      </c>
      <c r="E15" s="247">
        <f>Input!$HF$50</f>
        <v>0</v>
      </c>
      <c r="F15" s="247">
        <f>Input!$HG$50</f>
        <v>0</v>
      </c>
      <c r="G15" s="247">
        <f>Input!$HH$50</f>
        <v>0</v>
      </c>
      <c r="H15" s="248">
        <f>Input!$HI$50</f>
        <v>0</v>
      </c>
    </row>
    <row r="16" spans="1:50">
      <c r="A16" s="245" t="s">
        <v>1008</v>
      </c>
      <c r="B16" s="249">
        <f>Input!$HJ$50</f>
        <v>0</v>
      </c>
      <c r="C16" s="247">
        <f>Input!$HK$50</f>
        <v>0</v>
      </c>
      <c r="D16" s="247">
        <f>Input!$HL$50</f>
        <v>0</v>
      </c>
      <c r="E16" s="247">
        <f>Input!$HM$50</f>
        <v>0</v>
      </c>
      <c r="F16" s="247">
        <f>Input!$HN$50</f>
        <v>0</v>
      </c>
      <c r="G16" s="247">
        <f>Input!$HO$50</f>
        <v>0</v>
      </c>
      <c r="H16" s="248">
        <f>Input!$HP$50</f>
        <v>0</v>
      </c>
    </row>
    <row r="17" spans="1:50">
      <c r="A17" s="245" t="s">
        <v>1008</v>
      </c>
      <c r="B17" s="249">
        <f>Input!$HQ$50</f>
        <v>0</v>
      </c>
      <c r="C17" s="247">
        <f>Input!$HR$50</f>
        <v>0</v>
      </c>
      <c r="D17" s="247">
        <f>Input!$HS$50</f>
        <v>0</v>
      </c>
      <c r="E17" s="247">
        <f>Input!$HT$50</f>
        <v>0</v>
      </c>
      <c r="F17" s="247">
        <f>Input!$HU$50</f>
        <v>0</v>
      </c>
      <c r="G17" s="247">
        <f>Input!$HV$50</f>
        <v>0</v>
      </c>
      <c r="H17" s="248">
        <f>Input!$HW$50</f>
        <v>0</v>
      </c>
    </row>
    <row r="18" spans="1:50">
      <c r="A18" s="245" t="s">
        <v>1008</v>
      </c>
      <c r="B18" s="246" t="s">
        <v>1019</v>
      </c>
      <c r="C18" s="247">
        <f>Input!$HX$50</f>
        <v>0</v>
      </c>
      <c r="D18" s="247">
        <f>Input!$HY$50</f>
        <v>0</v>
      </c>
      <c r="E18" s="247">
        <f>Input!$HZ$50</f>
        <v>0</v>
      </c>
      <c r="F18" s="247">
        <f>Input!$IA$50</f>
        <v>0</v>
      </c>
      <c r="G18" s="247">
        <f>Input!$IB$50</f>
        <v>0</v>
      </c>
      <c r="H18" s="248">
        <f>Input!$IC$50</f>
        <v>0</v>
      </c>
    </row>
    <row r="19" spans="1:50" s="254" customFormat="1">
      <c r="A19" s="241" t="s">
        <v>1008</v>
      </c>
      <c r="B19" s="250" t="s">
        <v>1020</v>
      </c>
      <c r="C19" s="251">
        <f>SUM(C5:C18)</f>
        <v>31524875</v>
      </c>
      <c r="D19" s="251">
        <f t="shared" ref="D19:G19" si="0">SUM(D5:D18)</f>
        <v>14179893</v>
      </c>
      <c r="E19" s="251">
        <f t="shared" si="0"/>
        <v>3582075</v>
      </c>
      <c r="F19" s="251">
        <f t="shared" si="0"/>
        <v>20927057</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Input!$ID$50</f>
        <v>0</v>
      </c>
      <c r="D21" s="247">
        <f>Input!$IE$50</f>
        <v>0</v>
      </c>
      <c r="E21" s="247">
        <f>Input!$IF$50</f>
        <v>15731161</v>
      </c>
      <c r="F21" s="247">
        <f>Input!$IG$50</f>
        <v>6762000</v>
      </c>
      <c r="G21" s="247">
        <f>Input!$IH$50</f>
        <v>0</v>
      </c>
      <c r="H21" s="248">
        <f>Input!$II$50</f>
        <v>0</v>
      </c>
    </row>
    <row r="22" spans="1:50" ht="26.25">
      <c r="A22" s="245" t="s">
        <v>1021</v>
      </c>
      <c r="B22" s="246" t="s">
        <v>1010</v>
      </c>
      <c r="C22" s="247">
        <f>Input!$IJ$50</f>
        <v>0</v>
      </c>
      <c r="D22" s="247">
        <f>Input!$IK$50</f>
        <v>0</v>
      </c>
      <c r="E22" s="247">
        <f>Input!$IL$50</f>
        <v>32645797</v>
      </c>
      <c r="F22" s="247">
        <f>Input!$IM$50</f>
        <v>3329888</v>
      </c>
      <c r="G22" s="247">
        <f>Input!$IN$50</f>
        <v>0</v>
      </c>
      <c r="H22" s="248" t="str">
        <f>Input!$IO$50</f>
        <v>Additional amounts have been drawn down in FY2022 Q1, and balance will be drawn down in FY2022 in to maximize alignment with UT Austin Strategic Plan</v>
      </c>
    </row>
    <row r="23" spans="1:50">
      <c r="A23" s="245" t="s">
        <v>1021</v>
      </c>
      <c r="B23" s="246" t="s">
        <v>1011</v>
      </c>
      <c r="C23" s="247">
        <f>Input!$IP$50</f>
        <v>0</v>
      </c>
      <c r="D23" s="247">
        <f>Input!$IQ$50</f>
        <v>0</v>
      </c>
      <c r="E23" s="247">
        <f>Input!$IR$50</f>
        <v>0</v>
      </c>
      <c r="F23" s="247">
        <f>Input!$IS$50</f>
        <v>0</v>
      </c>
      <c r="G23" s="247">
        <f>Input!$IT$50</f>
        <v>0</v>
      </c>
      <c r="H23" s="248">
        <f>Input!$IU$50</f>
        <v>0</v>
      </c>
    </row>
    <row r="24" spans="1:50">
      <c r="A24" s="245" t="s">
        <v>1021</v>
      </c>
      <c r="B24" s="246" t="s">
        <v>1012</v>
      </c>
      <c r="C24" s="247">
        <f>Input!$IV$50</f>
        <v>0</v>
      </c>
      <c r="D24" s="247">
        <f>Input!$IW$50</f>
        <v>0</v>
      </c>
      <c r="E24" s="247">
        <f>Input!$IX$50</f>
        <v>0</v>
      </c>
      <c r="F24" s="247">
        <f>Input!$IY$50</f>
        <v>0</v>
      </c>
      <c r="G24" s="247">
        <f>Input!$IZ$50</f>
        <v>0</v>
      </c>
      <c r="H24" s="248">
        <f>Input!$JA$50</f>
        <v>0</v>
      </c>
    </row>
    <row r="25" spans="1:50">
      <c r="A25" s="245" t="s">
        <v>1021</v>
      </c>
      <c r="B25" s="246" t="s">
        <v>1013</v>
      </c>
      <c r="C25" s="247">
        <f>Input!$JB$50</f>
        <v>0</v>
      </c>
      <c r="D25" s="247">
        <f>Input!$JC$50</f>
        <v>0</v>
      </c>
      <c r="E25" s="247">
        <f>Input!$JD$50</f>
        <v>0</v>
      </c>
      <c r="F25" s="247">
        <f>Input!$JE$50</f>
        <v>0</v>
      </c>
      <c r="G25" s="247">
        <f>Input!$JF$50</f>
        <v>0</v>
      </c>
      <c r="H25" s="248">
        <f>Input!$JG$50</f>
        <v>0</v>
      </c>
    </row>
    <row r="26" spans="1:50">
      <c r="A26" s="245" t="s">
        <v>1021</v>
      </c>
      <c r="B26" s="246" t="s">
        <v>1014</v>
      </c>
      <c r="C26" s="247">
        <f>Input!$JH$50</f>
        <v>0</v>
      </c>
      <c r="D26" s="247">
        <f>Input!$JI$50</f>
        <v>0</v>
      </c>
      <c r="E26" s="247">
        <f>Input!$JJ$50</f>
        <v>0</v>
      </c>
      <c r="F26" s="247">
        <f>Input!$JK$50</f>
        <v>0</v>
      </c>
      <c r="G26" s="247">
        <f>Input!$JL$50</f>
        <v>0</v>
      </c>
      <c r="H26" s="248">
        <f>Input!$JM$50</f>
        <v>0</v>
      </c>
    </row>
    <row r="27" spans="1:50">
      <c r="A27" s="245" t="s">
        <v>1021</v>
      </c>
      <c r="B27" s="246" t="s">
        <v>1023</v>
      </c>
      <c r="C27" s="247">
        <f>Input!$JN$50</f>
        <v>0</v>
      </c>
      <c r="D27" s="247">
        <f>Input!$JO$50</f>
        <v>0</v>
      </c>
      <c r="E27" s="247">
        <f>Input!$JP$50</f>
        <v>0</v>
      </c>
      <c r="F27" s="247">
        <f>Input!$JQ$50</f>
        <v>0</v>
      </c>
      <c r="G27" s="247">
        <f>Input!$JR$50</f>
        <v>0</v>
      </c>
      <c r="H27" s="248">
        <f>Input!$JS$50</f>
        <v>0</v>
      </c>
    </row>
    <row r="28" spans="1:50" ht="30">
      <c r="A28" s="245" t="s">
        <v>1021</v>
      </c>
      <c r="B28" s="246" t="s">
        <v>1024</v>
      </c>
      <c r="C28" s="247">
        <f>Input!$JT$50</f>
        <v>0</v>
      </c>
      <c r="D28" s="247">
        <f>Input!$JU$50</f>
        <v>0</v>
      </c>
      <c r="E28" s="247">
        <f>Input!$JV$50</f>
        <v>0</v>
      </c>
      <c r="F28" s="247">
        <f>Input!$JW$50</f>
        <v>0</v>
      </c>
      <c r="G28" s="247">
        <f>Input!$JX$50</f>
        <v>0</v>
      </c>
      <c r="H28" s="248">
        <f>Input!$JY$50</f>
        <v>0</v>
      </c>
    </row>
    <row r="29" spans="1:50">
      <c r="A29" s="245" t="s">
        <v>1021</v>
      </c>
      <c r="B29" s="246" t="s">
        <v>1025</v>
      </c>
      <c r="C29" s="247">
        <f>Input!$JZ$50</f>
        <v>0</v>
      </c>
      <c r="D29" s="247">
        <f>Input!$KA$50</f>
        <v>0</v>
      </c>
      <c r="E29" s="247">
        <f>Input!$KB$50</f>
        <v>0</v>
      </c>
      <c r="F29" s="247">
        <f>Input!$KC$50</f>
        <v>0</v>
      </c>
      <c r="G29" s="247">
        <f>Input!$KD$50</f>
        <v>0</v>
      </c>
      <c r="H29" s="248">
        <f>Input!$KE$50</f>
        <v>0</v>
      </c>
    </row>
    <row r="30" spans="1:50">
      <c r="A30" s="245" t="s">
        <v>1021</v>
      </c>
      <c r="B30" s="249">
        <f>Input!$KF$50</f>
        <v>0</v>
      </c>
      <c r="C30" s="247">
        <f>Input!$KG$50</f>
        <v>0</v>
      </c>
      <c r="D30" s="247">
        <f>Input!$KH$50</f>
        <v>0</v>
      </c>
      <c r="E30" s="247">
        <f>Input!$KI$50</f>
        <v>0</v>
      </c>
      <c r="F30" s="247">
        <f>Input!$KJ$50</f>
        <v>0</v>
      </c>
      <c r="G30" s="247">
        <f>Input!$KK$50</f>
        <v>0</v>
      </c>
      <c r="H30" s="248">
        <f>Input!$KL$50</f>
        <v>0</v>
      </c>
    </row>
    <row r="31" spans="1:50">
      <c r="A31" s="245" t="s">
        <v>1021</v>
      </c>
      <c r="B31" s="249">
        <f>Input!$KM$50</f>
        <v>0</v>
      </c>
      <c r="C31" s="247">
        <f>Input!$KN$50</f>
        <v>0</v>
      </c>
      <c r="D31" s="247">
        <f>Input!$KO$50</f>
        <v>0</v>
      </c>
      <c r="E31" s="247">
        <f>Input!$KP$50</f>
        <v>0</v>
      </c>
      <c r="F31" s="247">
        <f>Input!$KQ$50</f>
        <v>0</v>
      </c>
      <c r="G31" s="247">
        <f>Input!$KR$50</f>
        <v>0</v>
      </c>
      <c r="H31" s="248">
        <f>Input!$KS$50</f>
        <v>0</v>
      </c>
    </row>
    <row r="32" spans="1:50">
      <c r="A32" s="245" t="s">
        <v>1021</v>
      </c>
      <c r="B32" s="249">
        <f>Input!$KT$50</f>
        <v>0</v>
      </c>
      <c r="C32" s="247">
        <f>Input!$KU$50</f>
        <v>0</v>
      </c>
      <c r="D32" s="247">
        <f>Input!$KV$50</f>
        <v>0</v>
      </c>
      <c r="E32" s="247">
        <f>Input!$KW$50</f>
        <v>0</v>
      </c>
      <c r="F32" s="247">
        <f>Input!$KX$50</f>
        <v>0</v>
      </c>
      <c r="G32" s="247">
        <f>Input!$KY$50</f>
        <v>0</v>
      </c>
      <c r="H32" s="248">
        <f>Input!$KZ$50</f>
        <v>0</v>
      </c>
    </row>
    <row r="33" spans="1:50">
      <c r="A33" s="245" t="s">
        <v>1021</v>
      </c>
      <c r="B33" s="246" t="s">
        <v>1019</v>
      </c>
      <c r="C33" s="247">
        <f>Input!$LA$50</f>
        <v>0</v>
      </c>
      <c r="D33" s="247">
        <f>Input!$LB$50</f>
        <v>0</v>
      </c>
      <c r="E33" s="247">
        <f>Input!$LC$50</f>
        <v>0</v>
      </c>
      <c r="F33" s="247">
        <f>Input!$LD$50</f>
        <v>0</v>
      </c>
      <c r="G33" s="247">
        <f>Input!$LE$50</f>
        <v>0</v>
      </c>
      <c r="H33" s="248">
        <f>Input!$LF$50</f>
        <v>0</v>
      </c>
    </row>
    <row r="34" spans="1:50" s="257" customFormat="1">
      <c r="A34" s="241" t="s">
        <v>1021</v>
      </c>
      <c r="B34" s="250" t="s">
        <v>1026</v>
      </c>
      <c r="C34" s="251">
        <f>SUM(C21:C33)</f>
        <v>0</v>
      </c>
      <c r="D34" s="251">
        <f t="shared" ref="D34:G34" si="1">SUM(D21:D33)</f>
        <v>0</v>
      </c>
      <c r="E34" s="251">
        <f t="shared" si="1"/>
        <v>48376958</v>
      </c>
      <c r="F34" s="251">
        <f t="shared" si="1"/>
        <v>10091888</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Input!$LG$50</f>
        <v>0</v>
      </c>
      <c r="D36" s="247">
        <f>Input!$LH$50</f>
        <v>0</v>
      </c>
      <c r="E36" s="247">
        <f>Input!$LI$50</f>
        <v>43016290</v>
      </c>
      <c r="F36" s="247">
        <f>Input!$LJ$50</f>
        <v>0</v>
      </c>
      <c r="G36" s="247">
        <f>Input!$LK$50</f>
        <v>0</v>
      </c>
      <c r="H36" s="248">
        <f>Input!$LL$50</f>
        <v>0</v>
      </c>
    </row>
    <row r="37" spans="1:50" ht="26.25">
      <c r="A37" s="245" t="s">
        <v>1027</v>
      </c>
      <c r="B37" s="246" t="s">
        <v>1010</v>
      </c>
      <c r="C37" s="247">
        <f>Input!$LM$50</f>
        <v>0</v>
      </c>
      <c r="D37" s="247">
        <f>Input!$LN$50</f>
        <v>0</v>
      </c>
      <c r="E37" s="247">
        <f>Input!$LO$50</f>
        <v>42982971</v>
      </c>
      <c r="F37" s="247">
        <f>Input!$LP$50</f>
        <v>181503</v>
      </c>
      <c r="G37" s="247">
        <f>Input!$LQ$50</f>
        <v>0</v>
      </c>
      <c r="H37" s="248" t="str">
        <f>Input!$LR$50</f>
        <v>Additional amounts have been drawn down in FY2022 Q1, and balance will be drawn down in FY2022 in to maximize alignment with UT Austin Strategic Plan</v>
      </c>
    </row>
    <row r="38" spans="1:50">
      <c r="A38" s="245" t="s">
        <v>1027</v>
      </c>
      <c r="B38" s="246" t="s">
        <v>1011</v>
      </c>
      <c r="C38" s="247">
        <f>Input!$LS$50</f>
        <v>0</v>
      </c>
      <c r="D38" s="247">
        <f>Input!$LT$50</f>
        <v>0</v>
      </c>
      <c r="E38" s="247">
        <f>Input!$LU$50</f>
        <v>0</v>
      </c>
      <c r="F38" s="247">
        <f>Input!$LV$50</f>
        <v>0</v>
      </c>
      <c r="G38" s="247">
        <f>Input!$LW$50</f>
        <v>0</v>
      </c>
      <c r="H38" s="248">
        <f>Input!$LX$50</f>
        <v>0</v>
      </c>
    </row>
    <row r="39" spans="1:50">
      <c r="A39" s="245" t="s">
        <v>1027</v>
      </c>
      <c r="B39" s="246" t="s">
        <v>1012</v>
      </c>
      <c r="C39" s="247">
        <f>Input!$LY$50</f>
        <v>0</v>
      </c>
      <c r="D39" s="247">
        <f>Input!$LZ$50</f>
        <v>0</v>
      </c>
      <c r="E39" s="247">
        <f>Input!$MA$50</f>
        <v>0</v>
      </c>
      <c r="F39" s="247">
        <f>Input!$MB$50</f>
        <v>0</v>
      </c>
      <c r="G39" s="247">
        <f>Input!$MC$50</f>
        <v>0</v>
      </c>
      <c r="H39" s="248">
        <f>Input!$MD$50</f>
        <v>0</v>
      </c>
    </row>
    <row r="40" spans="1:50">
      <c r="A40" s="245" t="s">
        <v>1027</v>
      </c>
      <c r="B40" s="246" t="s">
        <v>1013</v>
      </c>
      <c r="C40" s="247">
        <f>Input!$ME$50</f>
        <v>0</v>
      </c>
      <c r="D40" s="247">
        <f>Input!$MF$50</f>
        <v>0</v>
      </c>
      <c r="E40" s="247">
        <f>Input!$MG$50</f>
        <v>0</v>
      </c>
      <c r="F40" s="247">
        <f>Input!$MH$50</f>
        <v>0</v>
      </c>
      <c r="G40" s="247">
        <f>Input!$MI$50</f>
        <v>0</v>
      </c>
      <c r="H40" s="248">
        <f>Input!$MJ$50</f>
        <v>0</v>
      </c>
    </row>
    <row r="41" spans="1:50">
      <c r="A41" s="245" t="s">
        <v>1027</v>
      </c>
      <c r="B41" s="246" t="s">
        <v>1014</v>
      </c>
      <c r="C41" s="247">
        <f>Input!$MK$50</f>
        <v>0</v>
      </c>
      <c r="D41" s="247">
        <f>Input!$ML$50</f>
        <v>0</v>
      </c>
      <c r="E41" s="247">
        <f>Input!$MM$50</f>
        <v>0</v>
      </c>
      <c r="F41" s="247">
        <f>Input!$MN$50</f>
        <v>0</v>
      </c>
      <c r="G41" s="247">
        <f>Input!$MO$50</f>
        <v>0</v>
      </c>
      <c r="H41" s="248">
        <f>Input!$MP$50</f>
        <v>0</v>
      </c>
    </row>
    <row r="42" spans="1:50">
      <c r="A42" s="245" t="s">
        <v>1027</v>
      </c>
      <c r="B42" s="246" t="s">
        <v>1023</v>
      </c>
      <c r="C42" s="247">
        <f>Input!$MQ$50</f>
        <v>0</v>
      </c>
      <c r="D42" s="247">
        <f>Input!$MR$50</f>
        <v>0</v>
      </c>
      <c r="E42" s="247">
        <f>Input!$MS$50</f>
        <v>0</v>
      </c>
      <c r="F42" s="247">
        <f>Input!$MT$50</f>
        <v>0</v>
      </c>
      <c r="G42" s="247">
        <f>Input!$MU$50</f>
        <v>0</v>
      </c>
      <c r="H42" s="248">
        <f>Input!$MV$50</f>
        <v>0</v>
      </c>
    </row>
    <row r="43" spans="1:50">
      <c r="A43" s="245" t="s">
        <v>1027</v>
      </c>
      <c r="B43" s="246" t="s">
        <v>1028</v>
      </c>
      <c r="C43" s="247">
        <f>Input!$MW$50</f>
        <v>0</v>
      </c>
      <c r="D43" s="247">
        <f>Input!$MX$50</f>
        <v>0</v>
      </c>
      <c r="E43" s="247">
        <f>Input!$MY$50</f>
        <v>0</v>
      </c>
      <c r="F43" s="247">
        <f>Input!$MZ$50</f>
        <v>0</v>
      </c>
      <c r="G43" s="247">
        <f>Input!$NA$50</f>
        <v>0</v>
      </c>
      <c r="H43" s="248">
        <f>Input!$NB$50</f>
        <v>0</v>
      </c>
    </row>
    <row r="44" spans="1:50">
      <c r="A44" s="245" t="s">
        <v>1027</v>
      </c>
      <c r="B44" s="249" t="str">
        <f>Input!$NC$50</f>
        <v>Shuttered Venue Operators Grant</v>
      </c>
      <c r="C44" s="247">
        <f>Input!$ND$50</f>
        <v>0</v>
      </c>
      <c r="D44" s="247">
        <f>Input!$NE$50</f>
        <v>0</v>
      </c>
      <c r="E44" s="247">
        <f>Input!$NF$50</f>
        <v>9732041</v>
      </c>
      <c r="F44" s="247">
        <f>Input!$NG$50</f>
        <v>5417721</v>
      </c>
      <c r="G44" s="247">
        <f>Input!$NH$50</f>
        <v>0</v>
      </c>
      <c r="H44" s="248" t="str">
        <f>Input!$NI$50</f>
        <v xml:space="preserve">Texas Performing Arts - $9,205,546; Blanton Museum of Art - $526,495. </v>
      </c>
    </row>
    <row r="45" spans="1:50">
      <c r="A45" s="245" t="s">
        <v>1027</v>
      </c>
      <c r="B45" s="249">
        <f>Input!$NJ$50</f>
        <v>0</v>
      </c>
      <c r="C45" s="247">
        <f>Input!$NK$50</f>
        <v>0</v>
      </c>
      <c r="D45" s="247">
        <f>Input!$NL$50</f>
        <v>0</v>
      </c>
      <c r="E45" s="247">
        <f>Input!$NM$50</f>
        <v>0</v>
      </c>
      <c r="F45" s="247">
        <f>Input!$NN$50</f>
        <v>0</v>
      </c>
      <c r="G45" s="247">
        <f>Input!$NO$50</f>
        <v>0</v>
      </c>
      <c r="H45" s="248">
        <f>Input!$NP$50</f>
        <v>0</v>
      </c>
    </row>
    <row r="46" spans="1:50">
      <c r="A46" s="245" t="s">
        <v>1027</v>
      </c>
      <c r="B46" s="249">
        <f>Input!$NQ$50</f>
        <v>0</v>
      </c>
      <c r="C46" s="247">
        <f>Input!$NR$50</f>
        <v>0</v>
      </c>
      <c r="D46" s="247">
        <f>Input!$NS$50</f>
        <v>0</v>
      </c>
      <c r="E46" s="247">
        <f>Input!$NT$50</f>
        <v>0</v>
      </c>
      <c r="F46" s="247">
        <f>Input!$NU$50</f>
        <v>0</v>
      </c>
      <c r="G46" s="247">
        <f>Input!$NV$50</f>
        <v>0</v>
      </c>
      <c r="H46" s="248">
        <f>Input!$NW$50</f>
        <v>0</v>
      </c>
    </row>
    <row r="47" spans="1:50">
      <c r="A47" s="245" t="s">
        <v>1027</v>
      </c>
      <c r="B47" s="249">
        <f>Input!$NX$50</f>
        <v>0</v>
      </c>
      <c r="C47" s="247">
        <f>Input!$NY$50</f>
        <v>0</v>
      </c>
      <c r="D47" s="247">
        <f>Input!$NZ$50</f>
        <v>0</v>
      </c>
      <c r="E47" s="247">
        <f>Input!$OA$50</f>
        <v>0</v>
      </c>
      <c r="F47" s="247">
        <f>Input!$OB$50</f>
        <v>0</v>
      </c>
      <c r="G47" s="247">
        <f>Input!$OC$50</f>
        <v>0</v>
      </c>
      <c r="H47" s="248">
        <f>Input!$OD$50</f>
        <v>0</v>
      </c>
    </row>
    <row r="48" spans="1:50">
      <c r="A48" s="245" t="s">
        <v>1027</v>
      </c>
      <c r="B48" s="246" t="s">
        <v>1019</v>
      </c>
      <c r="C48" s="247">
        <f>Input!$OE$50</f>
        <v>0</v>
      </c>
      <c r="D48" s="247">
        <f>Input!$OF$50</f>
        <v>0</v>
      </c>
      <c r="E48" s="247">
        <f>Input!$OG$50</f>
        <v>0</v>
      </c>
      <c r="F48" s="247">
        <f>Input!$OH$50</f>
        <v>0</v>
      </c>
      <c r="G48" s="247">
        <f>Input!$OI$50</f>
        <v>0</v>
      </c>
      <c r="H48" s="248">
        <f>Input!$OJ$50</f>
        <v>0</v>
      </c>
    </row>
    <row r="49" spans="1:50" s="257" customFormat="1">
      <c r="A49" s="241" t="s">
        <v>1027</v>
      </c>
      <c r="B49" s="250" t="s">
        <v>1029</v>
      </c>
      <c r="C49" s="251">
        <f>SUM(C36:C48)</f>
        <v>0</v>
      </c>
      <c r="D49" s="251">
        <f t="shared" ref="D49:G49" si="2">SUM(D36:D48)</f>
        <v>0</v>
      </c>
      <c r="E49" s="251">
        <f t="shared" si="2"/>
        <v>95731302</v>
      </c>
      <c r="F49" s="251">
        <f t="shared" si="2"/>
        <v>5599224</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Input!$OK$50</f>
        <v>0</v>
      </c>
      <c r="C51" s="247">
        <f>Input!$OL$50</f>
        <v>0</v>
      </c>
      <c r="D51" s="247">
        <f>Input!$OM$50</f>
        <v>0</v>
      </c>
      <c r="E51" s="247">
        <f>Input!$ON$50</f>
        <v>0</v>
      </c>
      <c r="F51" s="247">
        <f>Input!$OO$50</f>
        <v>0</v>
      </c>
      <c r="G51" s="247">
        <f>Input!$OP$50</f>
        <v>0</v>
      </c>
      <c r="H51" s="248">
        <f>Input!$OQ$50</f>
        <v>0</v>
      </c>
    </row>
    <row r="52" spans="1:50">
      <c r="A52" s="245" t="s">
        <v>1030</v>
      </c>
      <c r="B52" s="249">
        <f>Input!$OR$50</f>
        <v>0</v>
      </c>
      <c r="C52" s="247">
        <f>Input!$OS$50</f>
        <v>0</v>
      </c>
      <c r="D52" s="247">
        <f>Input!$OT$50</f>
        <v>0</v>
      </c>
      <c r="E52" s="247">
        <f>Input!$OU$50</f>
        <v>0</v>
      </c>
      <c r="F52" s="247">
        <f>Input!$OV$50</f>
        <v>0</v>
      </c>
      <c r="G52" s="247">
        <f>Input!$OW$50</f>
        <v>0</v>
      </c>
      <c r="H52" s="248">
        <f>Input!$OX$50</f>
        <v>0</v>
      </c>
    </row>
    <row r="53" spans="1:50">
      <c r="A53" s="245" t="s">
        <v>1030</v>
      </c>
      <c r="B53" s="249">
        <f>Input!$OY$50</f>
        <v>0</v>
      </c>
      <c r="C53" s="247">
        <f>Input!$OZ$50</f>
        <v>0</v>
      </c>
      <c r="D53" s="247">
        <f>Input!$PA$50</f>
        <v>0</v>
      </c>
      <c r="E53" s="247">
        <f>Input!$PB$50</f>
        <v>0</v>
      </c>
      <c r="F53" s="247">
        <f>Input!$PC$50</f>
        <v>0</v>
      </c>
      <c r="G53" s="247">
        <f>Input!$PD$50</f>
        <v>0</v>
      </c>
      <c r="H53" s="248">
        <f>Input!$PE$50</f>
        <v>0</v>
      </c>
    </row>
    <row r="54" spans="1:50">
      <c r="A54" s="245" t="s">
        <v>1030</v>
      </c>
      <c r="B54" s="249">
        <f>Input!$PF$50</f>
        <v>0</v>
      </c>
      <c r="C54" s="247">
        <f>Input!$PG$50</f>
        <v>0</v>
      </c>
      <c r="D54" s="247">
        <f>Input!$PH$50</f>
        <v>0</v>
      </c>
      <c r="E54" s="247">
        <f>Input!$PI$50</f>
        <v>0</v>
      </c>
      <c r="F54" s="247">
        <f>Input!$PJ$50</f>
        <v>0</v>
      </c>
      <c r="G54" s="247">
        <f>Input!$PK$50</f>
        <v>0</v>
      </c>
      <c r="H54" s="248">
        <f>Input!$PL$50</f>
        <v>0</v>
      </c>
    </row>
    <row r="55" spans="1:50">
      <c r="A55" s="245" t="s">
        <v>1030</v>
      </c>
      <c r="B55" s="249">
        <f>Input!$PM$50</f>
        <v>0</v>
      </c>
      <c r="C55" s="247">
        <f>Input!$PN$50</f>
        <v>0</v>
      </c>
      <c r="D55" s="247">
        <f>Input!$PO$50</f>
        <v>0</v>
      </c>
      <c r="E55" s="247">
        <f>Input!$PP$50</f>
        <v>0</v>
      </c>
      <c r="F55" s="247">
        <f>Input!$PQ$50</f>
        <v>0</v>
      </c>
      <c r="G55" s="247">
        <f>Input!$PR$50</f>
        <v>0</v>
      </c>
      <c r="H55" s="248">
        <f>Input!$PS$50</f>
        <v>0</v>
      </c>
    </row>
    <row r="56" spans="1:50">
      <c r="A56" s="245" t="s">
        <v>1030</v>
      </c>
      <c r="B56" s="249">
        <f>Input!$PT$50</f>
        <v>0</v>
      </c>
      <c r="C56" s="247">
        <f>Input!$PU$50</f>
        <v>0</v>
      </c>
      <c r="D56" s="247">
        <f>Input!$PV$50</f>
        <v>0</v>
      </c>
      <c r="E56" s="247">
        <f>Input!$PW$50</f>
        <v>0</v>
      </c>
      <c r="F56" s="247">
        <f>Input!$PX$50</f>
        <v>0</v>
      </c>
      <c r="G56" s="247">
        <f>Input!$PY$50</f>
        <v>0</v>
      </c>
      <c r="H56" s="248">
        <f>Input!$PZ$50</f>
        <v>0</v>
      </c>
    </row>
    <row r="57" spans="1:50">
      <c r="A57" s="245" t="s">
        <v>1030</v>
      </c>
      <c r="B57" s="249">
        <f>Input!$QA$50</f>
        <v>0</v>
      </c>
      <c r="C57" s="247">
        <f>Input!$QB$50</f>
        <v>0</v>
      </c>
      <c r="D57" s="247">
        <f>Input!$QC$50</f>
        <v>0</v>
      </c>
      <c r="E57" s="247">
        <f>Input!$QD$50</f>
        <v>0</v>
      </c>
      <c r="F57" s="247">
        <f>Input!$QE$50</f>
        <v>0</v>
      </c>
      <c r="G57" s="247">
        <f>Input!$QF$50</f>
        <v>0</v>
      </c>
      <c r="H57" s="248">
        <f>Input!$QG$50</f>
        <v>0</v>
      </c>
    </row>
    <row r="58" spans="1:50">
      <c r="A58" s="245" t="s">
        <v>1030</v>
      </c>
      <c r="B58" s="249">
        <f>Input!$QH$50</f>
        <v>0</v>
      </c>
      <c r="C58" s="247">
        <f>Input!$QI$50</f>
        <v>0</v>
      </c>
      <c r="D58" s="247">
        <f>Input!$QJ$50</f>
        <v>0</v>
      </c>
      <c r="E58" s="247">
        <f>Input!$QK$50</f>
        <v>0</v>
      </c>
      <c r="F58" s="247">
        <f>Input!$QL$50</f>
        <v>0</v>
      </c>
      <c r="G58" s="247">
        <f>Input!$QM$50</f>
        <v>0</v>
      </c>
      <c r="H58" s="248">
        <f>Input!$QN$50</f>
        <v>0</v>
      </c>
    </row>
    <row r="59" spans="1:50">
      <c r="A59" s="245" t="s">
        <v>1030</v>
      </c>
      <c r="B59" s="249">
        <f>Input!$QO$50</f>
        <v>0</v>
      </c>
      <c r="C59" s="247">
        <f>Input!$QP$50</f>
        <v>0</v>
      </c>
      <c r="D59" s="247">
        <f>Input!$QQ$50</f>
        <v>0</v>
      </c>
      <c r="E59" s="247">
        <f>Input!$QR$50</f>
        <v>0</v>
      </c>
      <c r="F59" s="247">
        <f>Input!$QS$50</f>
        <v>0</v>
      </c>
      <c r="G59" s="247">
        <f>Input!$QT$50</f>
        <v>0</v>
      </c>
      <c r="H59" s="248">
        <f>Input!$QU$50</f>
        <v>0</v>
      </c>
    </row>
    <row r="60" spans="1:50">
      <c r="A60" s="245" t="s">
        <v>1030</v>
      </c>
      <c r="B60" s="249">
        <f>Input!$QV$50</f>
        <v>0</v>
      </c>
      <c r="C60" s="247">
        <f>Input!$QW$50</f>
        <v>0</v>
      </c>
      <c r="D60" s="247">
        <f>Input!$QX$50</f>
        <v>0</v>
      </c>
      <c r="E60" s="247">
        <f>Input!$QY$50</f>
        <v>0</v>
      </c>
      <c r="F60" s="247">
        <f>Input!$QZ$50</f>
        <v>0</v>
      </c>
      <c r="G60" s="247">
        <f>Input!$RA$50</f>
        <v>0</v>
      </c>
      <c r="H60" s="248">
        <f>Input!$RB$50</f>
        <v>0</v>
      </c>
    </row>
    <row r="61" spans="1:50">
      <c r="A61" s="245" t="s">
        <v>1030</v>
      </c>
      <c r="B61" s="249">
        <f>Input!$RC$50</f>
        <v>0</v>
      </c>
      <c r="C61" s="247">
        <f>Input!$RD$50</f>
        <v>0</v>
      </c>
      <c r="D61" s="247">
        <f>Input!$RE$50</f>
        <v>0</v>
      </c>
      <c r="E61" s="247">
        <f>Input!$RF$50</f>
        <v>0</v>
      </c>
      <c r="F61" s="247">
        <f>Input!$RG$50</f>
        <v>0</v>
      </c>
      <c r="G61" s="247">
        <f>Input!$RH$50</f>
        <v>0</v>
      </c>
      <c r="H61" s="248">
        <f>Input!$RI$50</f>
        <v>0</v>
      </c>
    </row>
    <row r="62" spans="1:50">
      <c r="A62" s="245" t="s">
        <v>1030</v>
      </c>
      <c r="B62" s="249">
        <f>Input!$RJ$50</f>
        <v>0</v>
      </c>
      <c r="C62" s="247">
        <f>Input!$RK$50</f>
        <v>0</v>
      </c>
      <c r="D62" s="247">
        <f>Input!$RL$50</f>
        <v>0</v>
      </c>
      <c r="E62" s="247">
        <f>Input!$RM$50</f>
        <v>0</v>
      </c>
      <c r="F62" s="247">
        <f>Input!$RN$50</f>
        <v>0</v>
      </c>
      <c r="G62" s="247">
        <f>Input!$RO$50</f>
        <v>0</v>
      </c>
      <c r="H62" s="248">
        <f>Input!$RP$50</f>
        <v>0</v>
      </c>
    </row>
    <row r="63" spans="1:50">
      <c r="A63" s="245" t="s">
        <v>1030</v>
      </c>
      <c r="B63" s="246" t="s">
        <v>1019</v>
      </c>
      <c r="C63" s="247">
        <f>Input!$RQ$50</f>
        <v>0</v>
      </c>
      <c r="D63" s="247">
        <f>Input!$RR$50</f>
        <v>0</v>
      </c>
      <c r="E63" s="247">
        <f>Input!$RS$50</f>
        <v>0</v>
      </c>
      <c r="F63" s="247">
        <f>Input!$RT$50</f>
        <v>0</v>
      </c>
      <c r="G63" s="247">
        <f>Input!$RU$50</f>
        <v>0</v>
      </c>
      <c r="H63" s="248">
        <f>Input!$RV$50</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Input!$RW$50</f>
        <v>0</v>
      </c>
      <c r="C66" s="247">
        <f>Input!$RX$50</f>
        <v>0</v>
      </c>
      <c r="D66" s="247">
        <f>Input!$RY$50</f>
        <v>0</v>
      </c>
      <c r="E66" s="247">
        <f>Input!$RZ$50</f>
        <v>0</v>
      </c>
      <c r="F66" s="247">
        <f>Input!$SA$50</f>
        <v>0</v>
      </c>
      <c r="G66" s="247">
        <f>Input!$SB$50</f>
        <v>0</v>
      </c>
      <c r="H66" s="248">
        <f>Input!$SC$50</f>
        <v>0</v>
      </c>
    </row>
    <row r="67" spans="1:50">
      <c r="A67" s="245" t="s">
        <v>1032</v>
      </c>
      <c r="B67" s="249">
        <f>Input!$SD$50</f>
        <v>0</v>
      </c>
      <c r="C67" s="247">
        <f>Input!$SE$50</f>
        <v>0</v>
      </c>
      <c r="D67" s="247">
        <f>Input!$SF$50</f>
        <v>0</v>
      </c>
      <c r="E67" s="247">
        <f>Input!$SG$50</f>
        <v>0</v>
      </c>
      <c r="F67" s="247">
        <f>Input!$SH$50</f>
        <v>0</v>
      </c>
      <c r="G67" s="247">
        <f>Input!$SI$50</f>
        <v>0</v>
      </c>
      <c r="H67" s="248">
        <f>Input!$SJ$50</f>
        <v>0</v>
      </c>
    </row>
    <row r="68" spans="1:50">
      <c r="A68" s="245" t="s">
        <v>1032</v>
      </c>
      <c r="B68" s="249">
        <f>Input!$SK$50</f>
        <v>0</v>
      </c>
      <c r="C68" s="247">
        <f>Input!$SL$50</f>
        <v>0</v>
      </c>
      <c r="D68" s="247">
        <f>Input!$SM$50</f>
        <v>0</v>
      </c>
      <c r="E68" s="247">
        <f>Input!$SN$50</f>
        <v>0</v>
      </c>
      <c r="F68" s="247">
        <f>Input!$SO$50</f>
        <v>0</v>
      </c>
      <c r="G68" s="247">
        <f>Input!$SP$50</f>
        <v>0</v>
      </c>
      <c r="H68" s="248">
        <f>Input!$SQ$50</f>
        <v>0</v>
      </c>
    </row>
    <row r="69" spans="1:50">
      <c r="A69" s="245" t="s">
        <v>1032</v>
      </c>
      <c r="B69" s="249">
        <f>Input!$SR$50</f>
        <v>0</v>
      </c>
      <c r="C69" s="247">
        <f>Input!$SS$50</f>
        <v>0</v>
      </c>
      <c r="D69" s="247">
        <f>Input!$ST$50</f>
        <v>0</v>
      </c>
      <c r="E69" s="247">
        <f>Input!$SU$50</f>
        <v>0</v>
      </c>
      <c r="F69" s="247">
        <f>Input!$SV$50</f>
        <v>0</v>
      </c>
      <c r="G69" s="247">
        <f>Input!$SW$50</f>
        <v>0</v>
      </c>
      <c r="H69" s="248">
        <f>Input!$SX$50</f>
        <v>0</v>
      </c>
    </row>
    <row r="70" spans="1:50">
      <c r="A70" s="245" t="s">
        <v>1032</v>
      </c>
      <c r="B70" s="249">
        <f>Input!$SY$50</f>
        <v>0</v>
      </c>
      <c r="C70" s="247">
        <f>Input!$SZ$50</f>
        <v>0</v>
      </c>
      <c r="D70" s="247">
        <f>Input!$TA$50</f>
        <v>0</v>
      </c>
      <c r="E70" s="247">
        <f>Input!$TB$50</f>
        <v>0</v>
      </c>
      <c r="F70" s="247">
        <f>Input!$TC$50</f>
        <v>0</v>
      </c>
      <c r="G70" s="247">
        <f>Input!$TD$50</f>
        <v>0</v>
      </c>
      <c r="H70" s="248">
        <f>Input!$TE$50</f>
        <v>0</v>
      </c>
    </row>
    <row r="71" spans="1:50">
      <c r="A71" s="245" t="s">
        <v>1032</v>
      </c>
      <c r="B71" s="249">
        <f>Input!$TF$50</f>
        <v>0</v>
      </c>
      <c r="C71" s="247">
        <f>Input!$TG$50</f>
        <v>0</v>
      </c>
      <c r="D71" s="247">
        <f>Input!$TH$50</f>
        <v>0</v>
      </c>
      <c r="E71" s="247">
        <f>Input!$TI$50</f>
        <v>0</v>
      </c>
      <c r="F71" s="247">
        <f>Input!$TJ$50</f>
        <v>0</v>
      </c>
      <c r="G71" s="247">
        <f>Input!$TK$50</f>
        <v>0</v>
      </c>
      <c r="H71" s="248">
        <f>Input!$TL$50</f>
        <v>0</v>
      </c>
    </row>
    <row r="72" spans="1:50">
      <c r="A72" s="245" t="s">
        <v>1032</v>
      </c>
      <c r="B72" s="249">
        <f>Input!$TM$50</f>
        <v>0</v>
      </c>
      <c r="C72" s="247">
        <f>Input!$TN$50</f>
        <v>0</v>
      </c>
      <c r="D72" s="247">
        <f>Input!$TO$50</f>
        <v>0</v>
      </c>
      <c r="E72" s="247">
        <f>Input!$TP$50</f>
        <v>0</v>
      </c>
      <c r="F72" s="247">
        <f>Input!$TQ$50</f>
        <v>0</v>
      </c>
      <c r="G72" s="247">
        <f>Input!$TR$50</f>
        <v>0</v>
      </c>
      <c r="H72" s="248">
        <f>Input!$TS$50</f>
        <v>0</v>
      </c>
    </row>
    <row r="73" spans="1:50">
      <c r="A73" s="245" t="s">
        <v>1032</v>
      </c>
      <c r="B73" s="249">
        <f>Input!$TT$50</f>
        <v>0</v>
      </c>
      <c r="C73" s="247">
        <f>Input!$TU$50</f>
        <v>0</v>
      </c>
      <c r="D73" s="247">
        <f>Input!$TV$50</f>
        <v>0</v>
      </c>
      <c r="E73" s="247">
        <f>Input!$TW$50</f>
        <v>0</v>
      </c>
      <c r="F73" s="247">
        <f>Input!$TX$50</f>
        <v>0</v>
      </c>
      <c r="G73" s="247">
        <f>Input!$TY$50</f>
        <v>0</v>
      </c>
      <c r="H73" s="248">
        <f>Input!$TZ$50</f>
        <v>0</v>
      </c>
    </row>
    <row r="74" spans="1:50">
      <c r="A74" s="245" t="s">
        <v>1032</v>
      </c>
      <c r="B74" s="249">
        <f>Input!$UA$50</f>
        <v>0</v>
      </c>
      <c r="C74" s="247">
        <f>Input!$UB$50</f>
        <v>0</v>
      </c>
      <c r="D74" s="247">
        <f>Input!$UC$50</f>
        <v>0</v>
      </c>
      <c r="E74" s="247">
        <f>Input!$UD$50</f>
        <v>0</v>
      </c>
      <c r="F74" s="247">
        <f>Input!$UE$50</f>
        <v>0</v>
      </c>
      <c r="G74" s="247">
        <f>Input!$UF$50</f>
        <v>0</v>
      </c>
      <c r="H74" s="248">
        <f>Input!$UG$50</f>
        <v>0</v>
      </c>
    </row>
    <row r="75" spans="1:50">
      <c r="A75" s="245" t="s">
        <v>1032</v>
      </c>
      <c r="B75" s="249">
        <f>Input!$UH$50</f>
        <v>0</v>
      </c>
      <c r="C75" s="247">
        <f>Input!$UI$50</f>
        <v>0</v>
      </c>
      <c r="D75" s="247">
        <f>Input!$UJ$50</f>
        <v>0</v>
      </c>
      <c r="E75" s="247">
        <f>Input!$UK$50</f>
        <v>0</v>
      </c>
      <c r="F75" s="247">
        <f>Input!$UL$50</f>
        <v>0</v>
      </c>
      <c r="G75" s="247">
        <f>Input!$UM$50</f>
        <v>0</v>
      </c>
      <c r="H75" s="248">
        <f>Input!$UN$50</f>
        <v>0</v>
      </c>
    </row>
    <row r="76" spans="1:50">
      <c r="A76" s="245" t="s">
        <v>1032</v>
      </c>
      <c r="B76" s="249">
        <f>Input!$UO$50</f>
        <v>0</v>
      </c>
      <c r="C76" s="247">
        <f>Input!$UP$50</f>
        <v>0</v>
      </c>
      <c r="D76" s="247">
        <f>Input!$UQ$50</f>
        <v>0</v>
      </c>
      <c r="E76" s="247">
        <f>Input!$UR$50</f>
        <v>0</v>
      </c>
      <c r="F76" s="247">
        <f>Input!$US$50</f>
        <v>0</v>
      </c>
      <c r="G76" s="247">
        <f>Input!$UT$50</f>
        <v>0</v>
      </c>
      <c r="H76" s="248">
        <f>Input!$UU$50</f>
        <v>0</v>
      </c>
    </row>
    <row r="77" spans="1:50">
      <c r="A77" s="245" t="s">
        <v>1032</v>
      </c>
      <c r="B77" s="249">
        <f>Input!$UV$50</f>
        <v>0</v>
      </c>
      <c r="C77" s="247">
        <f>Input!$UW$50</f>
        <v>0</v>
      </c>
      <c r="D77" s="247">
        <f>Input!$UX$50</f>
        <v>0</v>
      </c>
      <c r="E77" s="247">
        <f>Input!$UY$50</f>
        <v>0</v>
      </c>
      <c r="F77" s="247">
        <f>Input!$UZ$50</f>
        <v>0</v>
      </c>
      <c r="G77" s="247">
        <f>Input!$VA$50</f>
        <v>0</v>
      </c>
      <c r="H77" s="248">
        <f>Input!$VB$50</f>
        <v>0</v>
      </c>
    </row>
    <row r="78" spans="1:50">
      <c r="A78" s="245" t="s">
        <v>1032</v>
      </c>
      <c r="B78" s="249">
        <f>Input!$VC$50</f>
        <v>0</v>
      </c>
      <c r="C78" s="247">
        <f>Input!$VD$50</f>
        <v>0</v>
      </c>
      <c r="D78" s="247">
        <f>Input!$VE$50</f>
        <v>0</v>
      </c>
      <c r="E78" s="247">
        <f>Input!$VF$50</f>
        <v>0</v>
      </c>
      <c r="F78" s="247">
        <f>Input!$VG$50</f>
        <v>0</v>
      </c>
      <c r="G78" s="247">
        <f>Input!$VH$50</f>
        <v>0</v>
      </c>
      <c r="H78" s="248">
        <f>Input!$VI$50</f>
        <v>0</v>
      </c>
    </row>
    <row r="79" spans="1:50">
      <c r="A79" s="245" t="s">
        <v>1032</v>
      </c>
      <c r="B79" s="246" t="s">
        <v>1019</v>
      </c>
      <c r="C79" s="247">
        <f>Input!$VJ$50</f>
        <v>0</v>
      </c>
      <c r="D79" s="247">
        <f>Input!$VK$50</f>
        <v>0</v>
      </c>
      <c r="E79" s="247">
        <f>Input!$VL$50</f>
        <v>0</v>
      </c>
      <c r="F79" s="247">
        <f>Input!$VM$50</f>
        <v>0</v>
      </c>
      <c r="G79" s="247">
        <f>Input!$VN$50</f>
        <v>0</v>
      </c>
      <c r="H79" s="248">
        <f>Input!$VO$50</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Input!$VP$50</f>
        <v>0</v>
      </c>
      <c r="C82" s="247">
        <f>Input!$VQ$50</f>
        <v>0</v>
      </c>
      <c r="D82" s="247">
        <f>Input!$VR$50</f>
        <v>0</v>
      </c>
      <c r="E82" s="247">
        <f>Input!$VS$50</f>
        <v>0</v>
      </c>
      <c r="F82" s="247">
        <f>Input!$VT$50</f>
        <v>0</v>
      </c>
      <c r="G82" s="247">
        <f>Input!$VU$50</f>
        <v>0</v>
      </c>
      <c r="H82" s="248">
        <f>Input!$VV$50</f>
        <v>0</v>
      </c>
    </row>
    <row r="83" spans="1:50">
      <c r="A83" s="245" t="s">
        <v>138</v>
      </c>
      <c r="B83" s="249">
        <f>Input!$VW$50</f>
        <v>0</v>
      </c>
      <c r="C83" s="247">
        <f>Input!$VX$50</f>
        <v>0</v>
      </c>
      <c r="D83" s="247">
        <f>Input!$VY$50</f>
        <v>0</v>
      </c>
      <c r="E83" s="247">
        <f>Input!$VZ$50</f>
        <v>0</v>
      </c>
      <c r="F83" s="247">
        <f>Input!$WA$50</f>
        <v>0</v>
      </c>
      <c r="G83" s="247">
        <f>Input!$WB$50</f>
        <v>0</v>
      </c>
      <c r="H83" s="248">
        <f>Input!$WC$50</f>
        <v>0</v>
      </c>
    </row>
    <row r="84" spans="1:50">
      <c r="A84" s="245" t="s">
        <v>138</v>
      </c>
      <c r="B84" s="249">
        <f>Input!$WD$50</f>
        <v>0</v>
      </c>
      <c r="C84" s="247">
        <f>Input!$WE$50</f>
        <v>0</v>
      </c>
      <c r="D84" s="247">
        <f>Input!$WF$50</f>
        <v>0</v>
      </c>
      <c r="E84" s="247">
        <f>Input!$WG$50</f>
        <v>0</v>
      </c>
      <c r="F84" s="247">
        <f>Input!$WH$50</f>
        <v>0</v>
      </c>
      <c r="G84" s="247">
        <f>Input!$WI$50</f>
        <v>0</v>
      </c>
      <c r="H84" s="248">
        <f>Input!$WJ$50</f>
        <v>0</v>
      </c>
    </row>
    <row r="85" spans="1:50">
      <c r="A85" s="245" t="s">
        <v>138</v>
      </c>
      <c r="B85" s="249">
        <f>Input!$WK$50</f>
        <v>0</v>
      </c>
      <c r="C85" s="247">
        <f>Input!$WL$50</f>
        <v>0</v>
      </c>
      <c r="D85" s="247">
        <f>Input!$WM$50</f>
        <v>0</v>
      </c>
      <c r="E85" s="247">
        <f>Input!$WN$50</f>
        <v>0</v>
      </c>
      <c r="F85" s="247">
        <f>Input!$WO$50</f>
        <v>0</v>
      </c>
      <c r="G85" s="247">
        <f>Input!$WP$50</f>
        <v>0</v>
      </c>
      <c r="H85" s="248">
        <f>Input!$WQ$50</f>
        <v>0</v>
      </c>
    </row>
    <row r="86" spans="1:50">
      <c r="A86" s="245" t="s">
        <v>138</v>
      </c>
      <c r="B86" s="249">
        <f>Input!$WR$50</f>
        <v>0</v>
      </c>
      <c r="C86" s="247">
        <f>Input!$WS$50</f>
        <v>0</v>
      </c>
      <c r="D86" s="247">
        <f>Input!$WT$50</f>
        <v>0</v>
      </c>
      <c r="E86" s="247">
        <f>Input!$WU$50</f>
        <v>0</v>
      </c>
      <c r="F86" s="247">
        <f>Input!$WV$50</f>
        <v>0</v>
      </c>
      <c r="G86" s="247">
        <f>Input!$WW$50</f>
        <v>0</v>
      </c>
      <c r="H86" s="248">
        <f>Input!$WX$50</f>
        <v>0</v>
      </c>
    </row>
    <row r="87" spans="1:50">
      <c r="A87" s="245" t="s">
        <v>138</v>
      </c>
      <c r="B87" s="249">
        <f>Input!$WY$50</f>
        <v>0</v>
      </c>
      <c r="C87" s="247">
        <f>Input!$WZ$50</f>
        <v>0</v>
      </c>
      <c r="D87" s="247">
        <f>Input!$XA$50</f>
        <v>0</v>
      </c>
      <c r="E87" s="247">
        <f>Input!$XB$50</f>
        <v>0</v>
      </c>
      <c r="F87" s="247">
        <f>Input!$XC$50</f>
        <v>0</v>
      </c>
      <c r="G87" s="247">
        <f>Input!$XD$50</f>
        <v>0</v>
      </c>
      <c r="H87" s="248">
        <f>Input!$XE$50</f>
        <v>0</v>
      </c>
    </row>
    <row r="88" spans="1:50">
      <c r="A88" s="245" t="s">
        <v>138</v>
      </c>
      <c r="B88" s="249">
        <f>Input!$XF$50</f>
        <v>0</v>
      </c>
      <c r="C88" s="247">
        <f>Input!$XG$50</f>
        <v>0</v>
      </c>
      <c r="D88" s="247">
        <f>Input!$XH$50</f>
        <v>0</v>
      </c>
      <c r="E88" s="247">
        <f>Input!$XI$50</f>
        <v>0</v>
      </c>
      <c r="F88" s="247">
        <f>Input!$XJ$50</f>
        <v>0</v>
      </c>
      <c r="G88" s="247">
        <f>Input!$XK$50</f>
        <v>0</v>
      </c>
      <c r="H88" s="248">
        <f>Input!$XL$50</f>
        <v>0</v>
      </c>
    </row>
    <row r="89" spans="1:50">
      <c r="A89" s="245" t="s">
        <v>138</v>
      </c>
      <c r="B89" s="249">
        <f>Input!$XM$50</f>
        <v>0</v>
      </c>
      <c r="C89" s="247">
        <f>Input!$XN$50</f>
        <v>0</v>
      </c>
      <c r="D89" s="247">
        <f>Input!$XO$50</f>
        <v>0</v>
      </c>
      <c r="E89" s="247">
        <f>Input!$XP$50</f>
        <v>0</v>
      </c>
      <c r="F89" s="247">
        <f>Input!$XQ$50</f>
        <v>0</v>
      </c>
      <c r="G89" s="247">
        <f>Input!$XR$50</f>
        <v>0</v>
      </c>
      <c r="H89" s="248">
        <f>Input!$XS$50</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Input!$XT$50</f>
        <v>0</v>
      </c>
      <c r="D93" s="247">
        <f>Input!$XU$50</f>
        <v>0</v>
      </c>
      <c r="E93" s="247">
        <f>Input!$XV$50</f>
        <v>0</v>
      </c>
      <c r="F93" s="247">
        <f>Input!$XW$50</f>
        <v>0</v>
      </c>
      <c r="G93" s="247">
        <f>Input!$XX$50</f>
        <v>0</v>
      </c>
      <c r="H93" s="248">
        <f>Input!$XY$50</f>
        <v>0</v>
      </c>
    </row>
    <row r="94" spans="1:50" ht="47.25">
      <c r="A94" s="245" t="s">
        <v>1038</v>
      </c>
      <c r="B94" s="210" t="s">
        <v>1039</v>
      </c>
      <c r="C94" s="247">
        <f>Input!$XZ$50</f>
        <v>0</v>
      </c>
      <c r="D94" s="247">
        <f>Input!$YA$50</f>
        <v>0</v>
      </c>
      <c r="E94" s="247">
        <f>Input!$YB$50</f>
        <v>247313</v>
      </c>
      <c r="F94" s="247">
        <f>Input!$YC$50</f>
        <v>247313</v>
      </c>
      <c r="G94" s="247">
        <f>Input!$YD$50</f>
        <v>0</v>
      </c>
      <c r="H94" s="248" t="str">
        <f>Input!$YE$50</f>
        <v xml:space="preserve">UT Austin Child Development Center received $247,313 in Child Care Relief Funding from the Texas Workforce Commission. </v>
      </c>
    </row>
    <row r="95" spans="1:50" s="258" customFormat="1" ht="30">
      <c r="A95" s="252" t="s">
        <v>1040</v>
      </c>
      <c r="B95" s="250" t="s">
        <v>1041</v>
      </c>
      <c r="C95" s="251">
        <f>SUM(C93:C94)</f>
        <v>0</v>
      </c>
      <c r="D95" s="251">
        <f t="shared" ref="D95:G95" si="6">SUM(D93:D94)</f>
        <v>0</v>
      </c>
      <c r="E95" s="251">
        <f t="shared" si="6"/>
        <v>247313</v>
      </c>
      <c r="F95" s="251">
        <f t="shared" si="6"/>
        <v>247313</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31524875</v>
      </c>
      <c r="D97" s="251">
        <f t="shared" ref="D97:G97" si="7">D95+D90+D80+D64+D49+D34+D19</f>
        <v>14179893</v>
      </c>
      <c r="E97" s="251">
        <f t="shared" si="7"/>
        <v>147937648</v>
      </c>
      <c r="F97" s="251">
        <f t="shared" si="7"/>
        <v>36865482</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'AUS Uses'!C67</f>
        <v>14179893</v>
      </c>
      <c r="E99" s="259"/>
      <c r="F99" s="259">
        <f>'AUS Uses'!D67</f>
        <v>36865482</v>
      </c>
      <c r="G99" s="259">
        <f>'AUS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31524875</v>
      </c>
      <c r="D106" s="175">
        <f>SUM(D5:D18)+SUM(D21:D33)+SUM(D36:D48)+SUM(D51:D63)+SUM(D66:D79)+SUM(D82:D89)+SUM(D93:D94)</f>
        <v>14179893</v>
      </c>
      <c r="E106" s="175">
        <f>SUM(E5:E18)+SUM(E21:E33)+SUM(E36:E48)+SUM(E51:E63)+SUM(E66:E79)+SUM(E82:E89)+SUM(E93:E94)</f>
        <v>147937648</v>
      </c>
      <c r="F106" s="175">
        <f>SUM(F5:F18)+SUM(F21:F33)+SUM(F36:F48)+SUM(F51:F63)+SUM(F66:F79)+SUM(F82:F89)+SUM(F93:F94)</f>
        <v>36865482</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230507898</v>
      </c>
    </row>
    <row r="111" spans="1:50">
      <c r="E111" s="312">
        <f>'AUS Uses'!D80</f>
        <v>51081765</v>
      </c>
    </row>
    <row r="112" spans="1:50">
      <c r="E112" s="313">
        <f>Input!F13</f>
        <v>11163</v>
      </c>
    </row>
    <row r="113" spans="5:5">
      <c r="E113" s="175">
        <f>SUM(E110:E112)</f>
        <v>281600826</v>
      </c>
    </row>
    <row r="114" spans="5:5">
      <c r="E114" s="175">
        <f>Input!G13</f>
        <v>58689384</v>
      </c>
    </row>
    <row r="115" spans="5:5">
      <c r="E115" s="175">
        <f>E114-E113</f>
        <v>-222911442</v>
      </c>
    </row>
    <row r="116" spans="5:5">
      <c r="E116" s="314" t="str">
        <f>IF(E115&lt;&gt;0,"Out of Balance","Balanced")</f>
        <v>Out of Balance</v>
      </c>
    </row>
  </sheetData>
  <mergeCells count="1">
    <mergeCell ref="A97:B97"/>
  </mergeCells>
  <conditionalFormatting sqref="F100">
    <cfRule type="expression" dxfId="63" priority="10">
      <formula>$F$100&lt;&gt;0</formula>
    </cfRule>
  </conditionalFormatting>
  <conditionalFormatting sqref="G100">
    <cfRule type="expression" dxfId="62" priority="9">
      <formula>$G$100&lt;&gt;0</formula>
    </cfRule>
  </conditionalFormatting>
  <conditionalFormatting sqref="F102">
    <cfRule type="expression" dxfId="61" priority="8">
      <formula>$F$102&lt;&gt;""</formula>
    </cfRule>
  </conditionalFormatting>
  <conditionalFormatting sqref="G102">
    <cfRule type="expression" dxfId="60" priority="7">
      <formula>$G$102&lt;&gt;""</formula>
    </cfRule>
  </conditionalFormatting>
  <conditionalFormatting sqref="D100">
    <cfRule type="expression" dxfId="59" priority="6">
      <formula>$D$100&lt;&gt;0</formula>
    </cfRule>
  </conditionalFormatting>
  <conditionalFormatting sqref="D102">
    <cfRule type="expression" dxfId="58" priority="5">
      <formula>$D$102&lt;&gt;""</formula>
    </cfRule>
  </conditionalFormatting>
  <conditionalFormatting sqref="C102">
    <cfRule type="expression" dxfId="57" priority="4">
      <formula>$C$102&lt;&gt;""</formula>
    </cfRule>
  </conditionalFormatting>
  <conditionalFormatting sqref="E102">
    <cfRule type="expression" dxfId="56" priority="3">
      <formula>$E$102&lt;&gt;""</formula>
    </cfRule>
  </conditionalFormatting>
  <conditionalFormatting sqref="H2">
    <cfRule type="expression" dxfId="55" priority="2">
      <formula>OR($C$100&lt;&gt;0,$D$100&lt;&gt;0,$E$100&lt;&gt;0,$F$100&lt;&gt;0,$G$100&lt;&gt;0)</formula>
    </cfRule>
  </conditionalFormatting>
  <conditionalFormatting sqref="H1">
    <cfRule type="expression" dxfId="54"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A12D-96C1-46AE-BE20-FA098ED2345A}">
  <sheetPr>
    <tabColor theme="7" tint="0.79998168889431442"/>
  </sheetPr>
  <dimension ref="A1:F82"/>
  <sheetViews>
    <sheetView showGridLines="0" zoomScale="90" zoomScaleNormal="90" zoomScaleSheetLayoutView="100" zoomScalePageLayoutView="57" workbookViewId="0">
      <pane ySplit="4" topLeftCell="A5" activePane="bottomLeft" state="frozen"/>
      <selection activeCell="C3" sqref="C3"/>
      <selection pane="bottomLeft" activeCell="C3" sqref="C3"/>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Input!$B$51</f>
        <v>The University of Texas RGV - All Disciplines (A+H+M)</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c r="C3" s="174" t="s">
        <v>1221</v>
      </c>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Input!$N$51</f>
        <v>12609959</v>
      </c>
      <c r="D6" s="188">
        <f>Input!$O$51</f>
        <v>42954209</v>
      </c>
      <c r="E6" s="188">
        <f>Input!$P$51</f>
        <v>0</v>
      </c>
      <c r="F6" s="189" t="str">
        <f>Input!$Q$51</f>
        <v>Direct cash grants disbursed to students.</v>
      </c>
    </row>
    <row r="7" spans="1:6" ht="15.75">
      <c r="A7" s="190" t="s">
        <v>936</v>
      </c>
      <c r="B7" s="191" t="s">
        <v>938</v>
      </c>
      <c r="C7" s="192">
        <f>Input!$R$51</f>
        <v>19745</v>
      </c>
      <c r="D7" s="192">
        <f>Input!$S$51</f>
        <v>32734</v>
      </c>
      <c r="E7" s="193"/>
      <c r="F7" s="194" t="str">
        <f>Input!$T$51</f>
        <v>Unduplicated</v>
      </c>
    </row>
    <row r="8" spans="1:6" ht="15.75">
      <c r="A8" s="195" t="s">
        <v>940</v>
      </c>
      <c r="B8" s="196" t="s">
        <v>941</v>
      </c>
      <c r="C8" s="187">
        <f>Input!$U$51</f>
        <v>1528242</v>
      </c>
      <c r="D8" s="188">
        <f>Input!$V$51</f>
        <v>0</v>
      </c>
      <c r="E8" s="188">
        <f>Input!$W$51</f>
        <v>0</v>
      </c>
      <c r="F8" s="189" t="str">
        <f>Input!$X$51</f>
        <v>Reimbursements to students for parking, housing, and room and board.</v>
      </c>
    </row>
    <row r="9" spans="1:6" ht="15.75">
      <c r="A9" s="190" t="s">
        <v>940</v>
      </c>
      <c r="B9" s="191" t="s">
        <v>938</v>
      </c>
      <c r="C9" s="192">
        <f>Input!$Y$51</f>
        <v>15299</v>
      </c>
      <c r="D9" s="192">
        <f>Input!$Z$51</f>
        <v>0</v>
      </c>
      <c r="E9" s="193"/>
      <c r="F9" s="194" t="str">
        <f>Input!$AA$51</f>
        <v>Unduplicated</v>
      </c>
    </row>
    <row r="10" spans="1:6" ht="15.75">
      <c r="A10" s="195" t="s">
        <v>942</v>
      </c>
      <c r="B10" s="196" t="s">
        <v>943</v>
      </c>
      <c r="C10" s="187">
        <f>Input!$AB$51</f>
        <v>0</v>
      </c>
      <c r="D10" s="188">
        <f>Input!$AC$51</f>
        <v>0</v>
      </c>
      <c r="E10" s="188">
        <f>Input!$AD$51</f>
        <v>0</v>
      </c>
      <c r="F10" s="189">
        <f>Input!$AE$51</f>
        <v>0</v>
      </c>
    </row>
    <row r="11" spans="1:6" ht="15.75">
      <c r="A11" s="190" t="s">
        <v>942</v>
      </c>
      <c r="B11" s="191" t="s">
        <v>938</v>
      </c>
      <c r="C11" s="192">
        <f>Input!$AF$51</f>
        <v>0</v>
      </c>
      <c r="D11" s="192">
        <f>Input!$AG$51</f>
        <v>0</v>
      </c>
      <c r="E11" s="193"/>
      <c r="F11" s="194">
        <f>Input!$AH$51</f>
        <v>0</v>
      </c>
    </row>
    <row r="12" spans="1:6" ht="31.5">
      <c r="A12" s="195" t="s">
        <v>944</v>
      </c>
      <c r="B12" s="196" t="s">
        <v>945</v>
      </c>
      <c r="C12" s="187">
        <f>Input!$AI$51</f>
        <v>0</v>
      </c>
      <c r="D12" s="188">
        <f>Input!$AJ$51</f>
        <v>0</v>
      </c>
      <c r="E12" s="188">
        <f>Input!$AK$51</f>
        <v>0</v>
      </c>
      <c r="F12" s="189">
        <f>Input!$AL$51</f>
        <v>0</v>
      </c>
    </row>
    <row r="13" spans="1:6" ht="15.75">
      <c r="A13" s="190" t="s">
        <v>944</v>
      </c>
      <c r="B13" s="191" t="s">
        <v>938</v>
      </c>
      <c r="C13" s="192">
        <f>Input!$AM$51</f>
        <v>0</v>
      </c>
      <c r="D13" s="192">
        <f>Input!$AN$51</f>
        <v>0</v>
      </c>
      <c r="E13" s="193"/>
      <c r="F13" s="194">
        <f>Input!$AO$51</f>
        <v>0</v>
      </c>
    </row>
    <row r="14" spans="1:6" ht="31.5">
      <c r="A14" s="195" t="s">
        <v>946</v>
      </c>
      <c r="B14" s="196" t="s">
        <v>947</v>
      </c>
      <c r="C14" s="187">
        <f>Input!$AP$51</f>
        <v>0</v>
      </c>
      <c r="D14" s="188">
        <f>Input!$AQ$51</f>
        <v>0</v>
      </c>
      <c r="E14" s="188">
        <f>Input!$AR$51</f>
        <v>0</v>
      </c>
      <c r="F14" s="189">
        <f>Input!$AS$51</f>
        <v>0</v>
      </c>
    </row>
    <row r="15" spans="1:6" ht="15.75">
      <c r="A15" s="190" t="s">
        <v>946</v>
      </c>
      <c r="B15" s="191" t="s">
        <v>938</v>
      </c>
      <c r="C15" s="192">
        <f>Input!$AT$51</f>
        <v>0</v>
      </c>
      <c r="D15" s="192">
        <f>Input!$AU$51</f>
        <v>0</v>
      </c>
      <c r="E15" s="193"/>
      <c r="F15" s="194">
        <f>Input!$AV$51</f>
        <v>0</v>
      </c>
    </row>
    <row r="16" spans="1:6" ht="63">
      <c r="A16" s="195" t="s">
        <v>948</v>
      </c>
      <c r="B16" s="196" t="s">
        <v>949</v>
      </c>
      <c r="C16" s="187">
        <f>Input!$AW$51</f>
        <v>237969</v>
      </c>
      <c r="D16" s="188">
        <f>Input!$AX$51</f>
        <v>0</v>
      </c>
      <c r="E16" s="188">
        <f>Input!$AY$51</f>
        <v>0</v>
      </c>
      <c r="F16" s="189" t="str">
        <f>Input!$AZ$51</f>
        <v xml:space="preserve">Funds used for auxiliary business services supporting housing, dining, and other services for students. </v>
      </c>
    </row>
    <row r="17" spans="1:6" ht="15.75">
      <c r="A17" s="190" t="s">
        <v>948</v>
      </c>
      <c r="B17" s="191" t="s">
        <v>938</v>
      </c>
      <c r="C17" s="192">
        <f>Input!$BA$51</f>
        <v>489</v>
      </c>
      <c r="D17" s="192">
        <f>Input!$BB$51</f>
        <v>0</v>
      </c>
      <c r="E17" s="193"/>
      <c r="F17" s="194" t="str">
        <f>Input!$BC$51</f>
        <v>Unduplicated</v>
      </c>
    </row>
    <row r="18" spans="1:6" ht="15.75">
      <c r="A18" s="195" t="s">
        <v>950</v>
      </c>
      <c r="B18" s="196" t="s">
        <v>951</v>
      </c>
      <c r="C18" s="187">
        <f>Input!$BD$51</f>
        <v>0</v>
      </c>
      <c r="D18" s="188">
        <f>Input!$BE$51</f>
        <v>9102406</v>
      </c>
      <c r="E18" s="188">
        <f>Input!$BF$51</f>
        <v>0</v>
      </c>
      <c r="F18" s="189" t="str">
        <f>Input!$BG$51</f>
        <v>Coverage of student debt write-offs.</v>
      </c>
    </row>
    <row r="19" spans="1:6" ht="15.75">
      <c r="A19" s="190" t="s">
        <v>950</v>
      </c>
      <c r="B19" s="191" t="s">
        <v>938</v>
      </c>
      <c r="C19" s="192">
        <f>Input!$BH$51</f>
        <v>0</v>
      </c>
      <c r="D19" s="192">
        <f>Input!$BI$51</f>
        <v>8876</v>
      </c>
      <c r="E19" s="193"/>
      <c r="F19" s="194" t="str">
        <f>Input!$BJ$51</f>
        <v>Unduplicated</v>
      </c>
    </row>
    <row r="20" spans="1:6" ht="15.75">
      <c r="A20" s="195"/>
      <c r="B20" s="197" t="s">
        <v>952</v>
      </c>
      <c r="C20" s="198">
        <f t="shared" ref="C20:E21" si="0">C18+C16+C14+C12+C10+C8+C6</f>
        <v>14376170</v>
      </c>
      <c r="D20" s="198">
        <f t="shared" si="0"/>
        <v>52056615</v>
      </c>
      <c r="E20" s="198">
        <f t="shared" si="0"/>
        <v>0</v>
      </c>
      <c r="F20" s="199"/>
    </row>
    <row r="21" spans="1:6" ht="15.75">
      <c r="A21" s="195"/>
      <c r="B21" s="200" t="s">
        <v>953</v>
      </c>
      <c r="C21" s="201">
        <f t="shared" si="0"/>
        <v>35533</v>
      </c>
      <c r="D21" s="201">
        <f t="shared" si="0"/>
        <v>41610</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Input!$BK$51</f>
        <v>0</v>
      </c>
      <c r="D24" s="188">
        <f>Input!$BL$51</f>
        <v>0</v>
      </c>
      <c r="E24" s="188">
        <f>Input!$BM$51</f>
        <v>0</v>
      </c>
      <c r="F24" s="189">
        <f>Input!$BN$51</f>
        <v>0</v>
      </c>
    </row>
    <row r="25" spans="1:6" ht="31.5">
      <c r="A25" s="195" t="s">
        <v>957</v>
      </c>
      <c r="B25" s="196" t="s">
        <v>958</v>
      </c>
      <c r="C25" s="187">
        <f>Input!$BO$51</f>
        <v>797287</v>
      </c>
      <c r="D25" s="188">
        <f>Input!$BP$51</f>
        <v>1730978</v>
      </c>
      <c r="E25" s="188">
        <f>Input!$BQ$51</f>
        <v>6952</v>
      </c>
      <c r="F25" s="189" t="str">
        <f>Input!$BR$51</f>
        <v>Funds used to redesign traditional courses to support the transition to online course delivery.  Provision of additional online remote workshops and training sessions.</v>
      </c>
    </row>
    <row r="26" spans="1:6" ht="47.25">
      <c r="A26" s="195" t="s">
        <v>959</v>
      </c>
      <c r="B26" s="208" t="s">
        <v>960</v>
      </c>
      <c r="C26" s="187">
        <f>Input!$BS$51</f>
        <v>0</v>
      </c>
      <c r="D26" s="188">
        <f>Input!$BT$51</f>
        <v>0</v>
      </c>
      <c r="E26" s="188">
        <f>Input!$BU$51</f>
        <v>0</v>
      </c>
      <c r="F26" s="189">
        <f>Input!$BV$51</f>
        <v>0</v>
      </c>
    </row>
    <row r="27" spans="1:6" ht="31.5">
      <c r="A27" s="195" t="s">
        <v>961</v>
      </c>
      <c r="B27" s="196" t="s">
        <v>962</v>
      </c>
      <c r="C27" s="187">
        <f>Input!$BW$51</f>
        <v>484126</v>
      </c>
      <c r="D27" s="188">
        <f>Input!$BX$51</f>
        <v>469628</v>
      </c>
      <c r="E27" s="188">
        <f>Input!$BY$51</f>
        <v>0</v>
      </c>
      <c r="F27" s="189" t="str">
        <f>Input!$BZ$51</f>
        <v>Funds used to support distance learning efforts to prepare and train faculty and staff for the transition from traditional to online delivery.</v>
      </c>
    </row>
    <row r="28" spans="1:6" ht="31.5">
      <c r="A28" s="209" t="s">
        <v>963</v>
      </c>
      <c r="B28" s="210" t="s">
        <v>964</v>
      </c>
      <c r="C28" s="187">
        <f>Input!$CA$51</f>
        <v>1567913</v>
      </c>
      <c r="D28" s="188">
        <f>Input!$CB$51</f>
        <v>1564974</v>
      </c>
      <c r="E28" s="188">
        <f>Input!$CC$51</f>
        <v>0</v>
      </c>
      <c r="F28" s="189" t="str">
        <f>Input!$CD$51</f>
        <v>Funds used for technology costs, including computer purchases, upgrading network access, and expanding wi-fi access needed to support the transition to online course delivery and remote working.  This includes the purchase of classroom technology upgrades to enhance Zoom interactive video conferencing.</v>
      </c>
    </row>
    <row r="29" spans="1:6" ht="15.75">
      <c r="A29" s="211"/>
      <c r="B29" s="212" t="s">
        <v>965</v>
      </c>
      <c r="C29" s="213">
        <f>SUM(C24:C28)</f>
        <v>2849326</v>
      </c>
      <c r="D29" s="213">
        <f t="shared" ref="D29:E29" si="1">SUM(D24:D28)</f>
        <v>3765580</v>
      </c>
      <c r="E29" s="213">
        <f t="shared" si="1"/>
        <v>6952</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Input!$CE$51</f>
        <v>475220</v>
      </c>
      <c r="D32" s="188">
        <f>Input!$CF$51</f>
        <v>-6173</v>
      </c>
      <c r="E32" s="188">
        <f>Input!$CG$51</f>
        <v>0</v>
      </c>
      <c r="F32" s="189" t="str">
        <f>Input!$CH$51</f>
        <v>Funds used to support increases in costs for disinfecting and cleaning of dorms, classrooms and other campus facilities.</v>
      </c>
    </row>
    <row r="33" spans="1:6" ht="15.75">
      <c r="A33" s="195" t="s">
        <v>969</v>
      </c>
      <c r="B33" s="196" t="s">
        <v>1216</v>
      </c>
      <c r="C33" s="187">
        <f>Input!$CI$51</f>
        <v>441944</v>
      </c>
      <c r="D33" s="188">
        <f>Input!$CJ$51</f>
        <v>3093902</v>
      </c>
      <c r="E33" s="188">
        <f>Input!$CK$51</f>
        <v>0</v>
      </c>
      <c r="F33" s="189" t="str">
        <f>Input!$CL$51</f>
        <v>Funds used to support purchases of PPE and supplies to promote social distancing such as plexiglass barriers.  Additional protective measures included are health insurance coverage for students in clinical placements and vaccination incentive payments to students.  Area Health Education Centers - funds used to purchase PPE for clinic staff and medical supplies for the protection and safety of grant personnel.</v>
      </c>
    </row>
    <row r="34" spans="1:6" ht="31.5">
      <c r="A34" s="195" t="s">
        <v>970</v>
      </c>
      <c r="B34" s="196" t="s">
        <v>971</v>
      </c>
      <c r="C34" s="187">
        <f>Input!$CM$51</f>
        <v>1967839</v>
      </c>
      <c r="D34" s="188">
        <f>Input!$CN$51</f>
        <v>2952752</v>
      </c>
      <c r="E34" s="188">
        <f>Input!$CO$51</f>
        <v>0</v>
      </c>
      <c r="F34" s="189" t="str">
        <f>Input!$CP$51</f>
        <v xml:space="preserve">Funds used to support student employment relief and measures to keep employees safe by converting interactions with students to virtual environments including online advising and tutoring. </v>
      </c>
    </row>
    <row r="35" spans="1:6" ht="31.5">
      <c r="A35" s="211" t="s">
        <v>972</v>
      </c>
      <c r="B35" s="196" t="s">
        <v>973</v>
      </c>
      <c r="C35" s="187">
        <f>Input!$CQ$51</f>
        <v>0</v>
      </c>
      <c r="D35" s="188">
        <f>Input!$CR$51</f>
        <v>0</v>
      </c>
      <c r="E35" s="188">
        <f>Input!$CS$51</f>
        <v>0</v>
      </c>
      <c r="F35" s="189">
        <f>Input!$CT$51</f>
        <v>0</v>
      </c>
    </row>
    <row r="36" spans="1:6" ht="15.75">
      <c r="A36" s="211"/>
      <c r="B36" s="212" t="s">
        <v>965</v>
      </c>
      <c r="C36" s="213">
        <f>SUM(C32:C35)</f>
        <v>2885003</v>
      </c>
      <c r="D36" s="213">
        <f t="shared" ref="D36:E36" si="2">SUM(D32:D35)</f>
        <v>6040481</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Input!$CU$51</f>
        <v>0</v>
      </c>
      <c r="D39" s="188">
        <f>Input!$CV$51</f>
        <v>7907998</v>
      </c>
      <c r="E39" s="188">
        <f>Input!$CW$51</f>
        <v>0</v>
      </c>
      <c r="F39" s="189" t="str">
        <f>Input!$CX$51</f>
        <v>Recovery of state funding reduction.</v>
      </c>
    </row>
    <row r="40" spans="1:6" ht="47.25">
      <c r="A40" s="195" t="s">
        <v>977</v>
      </c>
      <c r="B40" s="196" t="s">
        <v>978</v>
      </c>
      <c r="C40" s="187">
        <f>Input!$CY$51</f>
        <v>86559</v>
      </c>
      <c r="D40" s="188">
        <f>Input!$CZ$51</f>
        <v>8262491</v>
      </c>
      <c r="E40" s="188">
        <f>Input!$DA$51</f>
        <v>0</v>
      </c>
      <c r="F40" s="189" t="str">
        <f>Input!$DB$51</f>
        <v>Recovery of auxiliary enterprises lost revenue.</v>
      </c>
    </row>
    <row r="41" spans="1:6" ht="15.75">
      <c r="A41" s="209" t="s">
        <v>979</v>
      </c>
      <c r="B41" s="210" t="s">
        <v>980</v>
      </c>
      <c r="C41" s="187">
        <f>Input!$DC$51</f>
        <v>0</v>
      </c>
      <c r="D41" s="188">
        <f>Input!$DD$51</f>
        <v>0</v>
      </c>
      <c r="E41" s="188">
        <f>Input!$DE$51</f>
        <v>0</v>
      </c>
      <c r="F41" s="189">
        <f>Input!$DF$51</f>
        <v>0</v>
      </c>
    </row>
    <row r="42" spans="1:6" ht="15.75">
      <c r="A42" s="211"/>
      <c r="B42" s="212" t="s">
        <v>965</v>
      </c>
      <c r="C42" s="213">
        <f>SUM(C39:C41)</f>
        <v>86559</v>
      </c>
      <c r="D42" s="213">
        <f t="shared" ref="D42:E42" si="3">SUM(D39:D41)</f>
        <v>16170489</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Input!$DG$51</f>
        <v>0</v>
      </c>
      <c r="D45" s="188">
        <f>Input!$DH$51</f>
        <v>0</v>
      </c>
      <c r="E45" s="188">
        <f>Input!$DI$51</f>
        <v>0</v>
      </c>
      <c r="F45" s="189">
        <f>Input!$DJ$51</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Input!$DK$51</f>
        <v>0</v>
      </c>
      <c r="D48" s="188">
        <f>Input!$DL$51</f>
        <v>0</v>
      </c>
      <c r="E48" s="188">
        <f>Input!$DM$51</f>
        <v>0</v>
      </c>
      <c r="F48" s="189">
        <f>Input!$DN$51</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Input!$DO$51</f>
        <v>2722215</v>
      </c>
      <c r="D52" s="188">
        <f>Input!$DP$51</f>
        <v>35051463</v>
      </c>
      <c r="E52" s="188">
        <f>Input!$DQ$51</f>
        <v>0</v>
      </c>
      <c r="F52" s="189" t="str">
        <f>Input!$DR$51</f>
        <v xml:space="preserve">Funds used to defray expenses associated with the coronavirus response such as reimbursement for additional relief aid for students, financial aid outreach, and the indirect cost of services related to the response.  Administration of vaccinations for the general public, diagnostic and antibody laboratory costs, COVID-19 screening and testing services, and other actions to respond to the pandemic and facilitate compliance with COVID-19 related public health measures.  </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Input!$DS$51</f>
        <v>0</v>
      </c>
      <c r="D55" s="188">
        <f>Input!$DT$51</f>
        <v>3793245</v>
      </c>
      <c r="E55" s="188">
        <f>Input!$DU$51</f>
        <v>0</v>
      </c>
      <c r="F55" s="189">
        <f>Input!$DV$51</f>
        <v>0</v>
      </c>
    </row>
    <row r="56" spans="1:6" ht="15.75">
      <c r="A56" s="308" t="s">
        <v>986</v>
      </c>
      <c r="B56" s="191" t="s">
        <v>990</v>
      </c>
      <c r="C56" s="192">
        <f>Input!$DW$51</f>
        <v>0</v>
      </c>
      <c r="D56" s="192">
        <f>Input!$DX$51</f>
        <v>951</v>
      </c>
      <c r="E56" s="193"/>
      <c r="F56" s="194" t="str">
        <f>Input!$DY$51</f>
        <v>Unduplicated</v>
      </c>
    </row>
    <row r="57" spans="1:6" ht="31.5">
      <c r="A57" s="305" t="s">
        <v>1213</v>
      </c>
      <c r="B57" s="210" t="s">
        <v>991</v>
      </c>
      <c r="C57" s="187">
        <f>Input!$DZ$51</f>
        <v>0</v>
      </c>
      <c r="D57" s="188">
        <f>Input!$EA$51</f>
        <v>3896371</v>
      </c>
      <c r="E57" s="188">
        <f>Input!$EB$51</f>
        <v>0</v>
      </c>
      <c r="F57" s="189">
        <f>Input!$EC$51</f>
        <v>0</v>
      </c>
    </row>
    <row r="58" spans="1:6" ht="15.75">
      <c r="A58" s="308" t="s">
        <v>1213</v>
      </c>
      <c r="B58" s="191" t="s">
        <v>990</v>
      </c>
      <c r="C58" s="192">
        <f>Input!$ED$51</f>
        <v>0</v>
      </c>
      <c r="D58" s="192">
        <f>Input!$EE$51</f>
        <v>2268</v>
      </c>
      <c r="E58" s="193"/>
      <c r="F58" s="194" t="str">
        <f>Input!$EF$51</f>
        <v>Unduplicated</v>
      </c>
    </row>
    <row r="59" spans="1:6" ht="31.5">
      <c r="A59" s="305" t="s">
        <v>1214</v>
      </c>
      <c r="B59" s="210" t="s">
        <v>992</v>
      </c>
      <c r="C59" s="187">
        <f>Input!$EG$51</f>
        <v>0</v>
      </c>
      <c r="D59" s="188">
        <f>Input!$EH$51</f>
        <v>8751</v>
      </c>
      <c r="E59" s="188">
        <f>Input!$EI$51</f>
        <v>0</v>
      </c>
      <c r="F59" s="189">
        <f>Input!$EJ$51</f>
        <v>0</v>
      </c>
    </row>
    <row r="60" spans="1:6" ht="15.75">
      <c r="A60" s="308" t="s">
        <v>1214</v>
      </c>
      <c r="B60" s="191" t="s">
        <v>990</v>
      </c>
      <c r="C60" s="192">
        <f>Input!$EK$51</f>
        <v>0</v>
      </c>
      <c r="D60" s="192">
        <f>Input!$EL$51</f>
        <v>10</v>
      </c>
      <c r="E60" s="193"/>
      <c r="F60" s="194" t="str">
        <f>Input!$EM$51</f>
        <v>Unduplicated</v>
      </c>
    </row>
    <row r="61" spans="1:6" ht="15.75">
      <c r="A61" s="305"/>
      <c r="B61" s="197" t="s">
        <v>952</v>
      </c>
      <c r="C61" s="198">
        <f>C59+C57+C55</f>
        <v>0</v>
      </c>
      <c r="D61" s="198">
        <f t="shared" ref="D61:E62" si="4">D59+D57+D55</f>
        <v>7698367</v>
      </c>
      <c r="E61" s="198">
        <f t="shared" si="4"/>
        <v>0</v>
      </c>
      <c r="F61" s="189"/>
    </row>
    <row r="62" spans="1:6" ht="15.75">
      <c r="A62" s="308"/>
      <c r="B62" s="191" t="s">
        <v>953</v>
      </c>
      <c r="C62" s="219">
        <f>C60+C58+C56</f>
        <v>0</v>
      </c>
      <c r="D62" s="219">
        <f t="shared" si="4"/>
        <v>3229</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Input!$EN$51</f>
        <v>0</v>
      </c>
      <c r="D65" s="187">
        <f>Input!$EO$51</f>
        <v>0</v>
      </c>
      <c r="E65" s="187">
        <f>Input!$EP$51</f>
        <v>0</v>
      </c>
      <c r="F65" s="189">
        <f>Input!$EQ$51</f>
        <v>0</v>
      </c>
    </row>
    <row r="66" spans="1:6" ht="15.75">
      <c r="A66" s="202"/>
      <c r="B66" s="215"/>
      <c r="C66" s="220"/>
      <c r="D66" s="221"/>
      <c r="E66" s="222"/>
      <c r="F66" s="199"/>
    </row>
    <row r="67" spans="1:6" ht="15.75">
      <c r="A67" s="195"/>
      <c r="B67" s="223" t="s">
        <v>995</v>
      </c>
      <c r="C67" s="224">
        <f>C65+C61+C52+C49+C45+C42+C36+C29+C20</f>
        <v>22919273</v>
      </c>
      <c r="D67" s="224">
        <f t="shared" ref="D67:E67" si="5">D65+D61+D52+D49+D45+D42+D36+D29+D20</f>
        <v>120782995</v>
      </c>
      <c r="E67" s="224">
        <f t="shared" si="5"/>
        <v>6952</v>
      </c>
      <c r="F67" s="225"/>
    </row>
    <row r="68" spans="1:6" ht="15.75">
      <c r="A68" s="195"/>
      <c r="B68" s="223" t="s">
        <v>996</v>
      </c>
      <c r="C68" s="224">
        <f>C62+C21</f>
        <v>35533</v>
      </c>
      <c r="D68" s="224">
        <f>D62+D21</f>
        <v>44839</v>
      </c>
      <c r="E68" s="224"/>
      <c r="F68" s="225"/>
    </row>
    <row r="69" spans="1:6" ht="15.75">
      <c r="A69" s="226"/>
      <c r="B69" s="227"/>
      <c r="C69" s="228"/>
      <c r="D69" s="228"/>
      <c r="E69" s="228"/>
      <c r="F69" s="206"/>
    </row>
    <row r="70" spans="1:6" s="205" customFormat="1" ht="15.75">
      <c r="B70" s="229" t="s">
        <v>997</v>
      </c>
      <c r="C70" s="230">
        <f>'RGV Fed'!D97</f>
        <v>22919273</v>
      </c>
      <c r="D70" s="231">
        <f>'RGV Fed'!F97</f>
        <v>120782995</v>
      </c>
      <c r="E70" s="231">
        <f>'RGV Fed'!G97</f>
        <v>6952</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22919273</v>
      </c>
      <c r="D76" s="235">
        <f>SUM(D6,D8,D10,D12,D14,D16,D18,)+SUM(D24:D28)+SUM(D32:D35)+SUM(D39:D41)+D45+D48+D52+SUM(D55,D57,D59)+D65</f>
        <v>120782995</v>
      </c>
      <c r="E76" s="235">
        <f>SUM(E6,E8,E10,E12,E14,E16,E18,)+SUM(E24:E28)+SUM(E32:E35)+SUM(E39:E41)+E45+E48+E52+SUM(E55,E57,E59)+E65</f>
        <v>6952</v>
      </c>
      <c r="F76" s="206"/>
    </row>
    <row r="77" spans="1:6" s="205" customFormat="1" ht="15.75">
      <c r="B77" s="232" t="s">
        <v>1001</v>
      </c>
      <c r="C77" s="236">
        <f>SUM(C7,C9,C11,C13,C15,C17,C19)+SUM(C56,C58,C60)</f>
        <v>35533</v>
      </c>
      <c r="D77" s="236">
        <f>SUM(D7,D9,D11,D13,D15,D17,D19)+SUM(D56,D58,D60)</f>
        <v>44839</v>
      </c>
      <c r="E77" s="217"/>
      <c r="F77" s="206"/>
    </row>
    <row r="78" spans="1:6" s="205" customFormat="1" ht="15.75">
      <c r="B78" s="232"/>
      <c r="C78" s="235">
        <f>SUM(C76:C77)</f>
        <v>22954806</v>
      </c>
      <c r="D78" s="235">
        <f>SUM(D76:D77)</f>
        <v>120827834</v>
      </c>
      <c r="E78" s="235">
        <f>SUM(E76:E77)</f>
        <v>6952</v>
      </c>
      <c r="F78" s="206"/>
    </row>
    <row r="79" spans="1:6" s="205" customFormat="1" ht="15.75">
      <c r="B79" s="232"/>
      <c r="C79" s="204"/>
      <c r="F79" s="206"/>
    </row>
    <row r="80" spans="1:6" s="205" customFormat="1" ht="15.75">
      <c r="B80" s="232"/>
      <c r="C80" s="204"/>
      <c r="D80" s="237">
        <f>D78+C78+E78</f>
        <v>143789592</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53" priority="10">
      <formula>$C$71&lt;&gt;0</formula>
    </cfRule>
  </conditionalFormatting>
  <conditionalFormatting sqref="D71">
    <cfRule type="expression" dxfId="52" priority="8">
      <formula>$D$71&lt;&gt;0</formula>
    </cfRule>
  </conditionalFormatting>
  <conditionalFormatting sqref="E71">
    <cfRule type="expression" dxfId="51" priority="7">
      <formula>$E$71&lt;&gt;0</formula>
    </cfRule>
  </conditionalFormatting>
  <conditionalFormatting sqref="C73">
    <cfRule type="expression" dxfId="50" priority="5">
      <formula>$C$73&lt;&gt;""</formula>
    </cfRule>
  </conditionalFormatting>
  <conditionalFormatting sqref="D73">
    <cfRule type="expression" dxfId="49" priority="4">
      <formula>$D$73&lt;&gt;""</formula>
    </cfRule>
  </conditionalFormatting>
  <conditionalFormatting sqref="E73">
    <cfRule type="expression" dxfId="48" priority="3">
      <formula>$E$73&lt;&gt;""</formula>
    </cfRule>
  </conditionalFormatting>
  <conditionalFormatting sqref="F2">
    <cfRule type="expression" dxfId="47" priority="2">
      <formula>OR($C$71&lt;&gt;0,$D$71&lt;&gt;0,$E$71&lt;&gt;0)</formula>
    </cfRule>
  </conditionalFormatting>
  <conditionalFormatting sqref="F1">
    <cfRule type="expression" dxfId="4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958FA-D3B2-4FD5-8CED-4BB7DCB18F08}">
  <sheetPr>
    <tabColor theme="7" tint="0.79998168889431442"/>
    <pageSetUpPr fitToPage="1"/>
  </sheetPr>
  <dimension ref="A1:AX116"/>
  <sheetViews>
    <sheetView showGridLines="0" zoomScaleNormal="100" zoomScaleSheetLayoutView="100" workbookViewId="0">
      <pane ySplit="4" topLeftCell="A5" activePane="bottomLeft" state="frozen"/>
      <selection activeCell="C3" sqref="C3"/>
      <selection pane="bottomLeft" activeCell="C3" sqref="C3"/>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Input!$B$51</f>
        <v>The University of Texas RGV - All Disciplines (A+H+M)</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3" spans="1:50">
      <c r="C3" s="174" t="s">
        <v>1221</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Input!$EU$51</f>
        <v>17167129</v>
      </c>
      <c r="D5" s="247">
        <f>Input!$EV$51</f>
        <v>12609959</v>
      </c>
      <c r="E5" s="247">
        <f>Input!$EW$51</f>
        <v>0</v>
      </c>
      <c r="F5" s="247">
        <f>Input!$EX$51</f>
        <v>4557170</v>
      </c>
      <c r="G5" s="247">
        <f>Input!$EY$51</f>
        <v>0</v>
      </c>
      <c r="H5" s="248">
        <f>Input!$EZ$51</f>
        <v>0</v>
      </c>
    </row>
    <row r="6" spans="1:50">
      <c r="A6" s="245" t="s">
        <v>1008</v>
      </c>
      <c r="B6" s="246" t="s">
        <v>1010</v>
      </c>
      <c r="C6" s="247">
        <f>Input!$FA$51</f>
        <v>17167129</v>
      </c>
      <c r="D6" s="247">
        <f>Input!$FB$51</f>
        <v>6798193</v>
      </c>
      <c r="E6" s="247">
        <f>Input!$FC$51</f>
        <v>0</v>
      </c>
      <c r="F6" s="247">
        <f>Input!$FD$51</f>
        <v>10368936</v>
      </c>
      <c r="G6" s="247">
        <f>Input!$FE$51</f>
        <v>0</v>
      </c>
      <c r="H6" s="248">
        <f>Input!$FF$51</f>
        <v>0</v>
      </c>
    </row>
    <row r="7" spans="1:50">
      <c r="A7" s="245" t="s">
        <v>1008</v>
      </c>
      <c r="B7" s="246" t="s">
        <v>1011</v>
      </c>
      <c r="C7" s="247">
        <f>Input!$FG$51</f>
        <v>0</v>
      </c>
      <c r="D7" s="247">
        <f>Input!$FH$51</f>
        <v>0</v>
      </c>
      <c r="E7" s="247">
        <f>Input!$FI$51</f>
        <v>0</v>
      </c>
      <c r="F7" s="247">
        <f>Input!$FJ$51</f>
        <v>0</v>
      </c>
      <c r="G7" s="247">
        <f>Input!$FK$51</f>
        <v>0</v>
      </c>
      <c r="H7" s="248">
        <f>Input!$FL$51</f>
        <v>0</v>
      </c>
    </row>
    <row r="8" spans="1:50">
      <c r="A8" s="245" t="s">
        <v>1008</v>
      </c>
      <c r="B8" s="246" t="s">
        <v>1012</v>
      </c>
      <c r="C8" s="247">
        <f>Input!$FM$51</f>
        <v>0</v>
      </c>
      <c r="D8" s="247">
        <f>Input!$FN$51</f>
        <v>0</v>
      </c>
      <c r="E8" s="247">
        <f>Input!$FO$51</f>
        <v>0</v>
      </c>
      <c r="F8" s="247">
        <f>Input!$FP$51</f>
        <v>0</v>
      </c>
      <c r="G8" s="247">
        <f>Input!$FQ$51</f>
        <v>0</v>
      </c>
      <c r="H8" s="248">
        <f>Input!$FR$51</f>
        <v>0</v>
      </c>
    </row>
    <row r="9" spans="1:50">
      <c r="A9" s="245" t="s">
        <v>1008</v>
      </c>
      <c r="B9" s="246" t="s">
        <v>1013</v>
      </c>
      <c r="C9" s="247">
        <f>Input!$FS$51</f>
        <v>2425833</v>
      </c>
      <c r="D9" s="247">
        <f>Input!$FT$51</f>
        <v>2425833</v>
      </c>
      <c r="E9" s="247">
        <f>Input!$FU$51</f>
        <v>20100</v>
      </c>
      <c r="F9" s="247">
        <f>Input!$FV$51</f>
        <v>20100</v>
      </c>
      <c r="G9" s="247">
        <f>Input!$FW$51</f>
        <v>0</v>
      </c>
      <c r="H9" s="248">
        <f>Input!$FX$51</f>
        <v>0</v>
      </c>
    </row>
    <row r="10" spans="1:50">
      <c r="A10" s="245" t="s">
        <v>1008</v>
      </c>
      <c r="B10" s="246" t="s">
        <v>1014</v>
      </c>
      <c r="C10" s="247">
        <f>Input!$FY$51</f>
        <v>0</v>
      </c>
      <c r="D10" s="247">
        <f>Input!$FZ$51</f>
        <v>0</v>
      </c>
      <c r="E10" s="247">
        <f>Input!$GA$51</f>
        <v>0</v>
      </c>
      <c r="F10" s="247">
        <f>Input!$GB$51</f>
        <v>0</v>
      </c>
      <c r="G10" s="247">
        <f>Input!$GC$51</f>
        <v>0</v>
      </c>
      <c r="H10" s="248">
        <f>Input!$GD$51</f>
        <v>0</v>
      </c>
    </row>
    <row r="11" spans="1:50">
      <c r="A11" s="245" t="s">
        <v>1008</v>
      </c>
      <c r="B11" s="246" t="s">
        <v>1015</v>
      </c>
      <c r="C11" s="247">
        <f>Input!$GE$51</f>
        <v>0</v>
      </c>
      <c r="D11" s="247">
        <f>Input!$GF$51</f>
        <v>0</v>
      </c>
      <c r="E11" s="247">
        <f>Input!$GG$51</f>
        <v>0</v>
      </c>
      <c r="F11" s="247">
        <f>Input!$GH$51</f>
        <v>0</v>
      </c>
      <c r="G11" s="247">
        <f>Input!$GI$51</f>
        <v>0</v>
      </c>
      <c r="H11" s="248">
        <f>Input!$GJ$51</f>
        <v>0</v>
      </c>
    </row>
    <row r="12" spans="1:50" ht="30">
      <c r="A12" s="245" t="s">
        <v>1008</v>
      </c>
      <c r="B12" s="246" t="s">
        <v>1016</v>
      </c>
      <c r="C12" s="247">
        <f>Input!$GK$51</f>
        <v>0</v>
      </c>
      <c r="D12" s="247">
        <f>Input!$GL$51</f>
        <v>0</v>
      </c>
      <c r="E12" s="247">
        <f>Input!$GM$51</f>
        <v>0</v>
      </c>
      <c r="F12" s="247">
        <f>Input!$GN$51</f>
        <v>0</v>
      </c>
      <c r="G12" s="247">
        <f>Input!$GO$51</f>
        <v>0</v>
      </c>
      <c r="H12" s="248">
        <f>Input!$GP$51</f>
        <v>0</v>
      </c>
    </row>
    <row r="13" spans="1:50">
      <c r="A13" s="245" t="s">
        <v>1008</v>
      </c>
      <c r="B13" s="246" t="s">
        <v>1017</v>
      </c>
      <c r="C13" s="247">
        <f>Input!$GQ$51</f>
        <v>104335</v>
      </c>
      <c r="D13" s="247">
        <f>Input!$GR$51</f>
        <v>104335</v>
      </c>
      <c r="E13" s="247">
        <f>Input!$GS$51</f>
        <v>106179</v>
      </c>
      <c r="F13" s="247">
        <f>Input!$GT$51</f>
        <v>106179</v>
      </c>
      <c r="G13" s="247">
        <f>Input!$GU$51</f>
        <v>0</v>
      </c>
      <c r="H13" s="248">
        <f>Input!$GV$51</f>
        <v>0</v>
      </c>
    </row>
    <row r="14" spans="1:50">
      <c r="A14" s="245" t="s">
        <v>1008</v>
      </c>
      <c r="B14" s="246" t="s">
        <v>1018</v>
      </c>
      <c r="C14" s="247">
        <f>Input!$GW$51</f>
        <v>0</v>
      </c>
      <c r="D14" s="247">
        <f>Input!$GX$51</f>
        <v>0</v>
      </c>
      <c r="E14" s="247">
        <f>Input!$GY$51</f>
        <v>7802116</v>
      </c>
      <c r="F14" s="247">
        <f>Input!$GZ$51</f>
        <v>7698367</v>
      </c>
      <c r="G14" s="247">
        <f>Input!$HA$51</f>
        <v>0</v>
      </c>
      <c r="H14" s="248">
        <f>Input!$HB$51</f>
        <v>0</v>
      </c>
    </row>
    <row r="15" spans="1:50">
      <c r="A15" s="245" t="s">
        <v>1008</v>
      </c>
      <c r="B15" s="249" t="str">
        <f>Input!$HC$51</f>
        <v>US Dept of Commerce - CARES Act Recovery Assistance</v>
      </c>
      <c r="C15" s="247">
        <f>Input!$HD$51</f>
        <v>300000</v>
      </c>
      <c r="D15" s="247">
        <f>Input!$HE$51</f>
        <v>0</v>
      </c>
      <c r="E15" s="247">
        <f>Input!$HF$51</f>
        <v>0</v>
      </c>
      <c r="F15" s="247">
        <f>Input!$HG$51</f>
        <v>94976</v>
      </c>
      <c r="G15" s="247">
        <f>Input!$HH$51</f>
        <v>0</v>
      </c>
      <c r="H15" s="248" t="str">
        <f>Input!$HI$51</f>
        <v>Expanding University Center Efforts as a Result of COVID-19</v>
      </c>
    </row>
    <row r="16" spans="1:50">
      <c r="A16" s="245" t="s">
        <v>1008</v>
      </c>
      <c r="B16" s="249" t="str">
        <f>Input!$HJ$51</f>
        <v>National Endowment for the Humanities - Relief Grant</v>
      </c>
      <c r="C16" s="247">
        <f>Input!$HK$51</f>
        <v>7500</v>
      </c>
      <c r="D16" s="247">
        <f>Input!$HL$51</f>
        <v>0</v>
      </c>
      <c r="E16" s="247">
        <f>Input!$HM$51</f>
        <v>0</v>
      </c>
      <c r="F16" s="247">
        <f>Input!$HN$51</f>
        <v>7348</v>
      </c>
      <c r="G16" s="247">
        <f>Input!$HO$51</f>
        <v>0</v>
      </c>
      <c r="H16" s="248" t="str">
        <f>Input!$HP$51</f>
        <v>UTRGV Center for Mexican-American Studies COVID-19 Relief</v>
      </c>
    </row>
    <row r="17" spans="1:50">
      <c r="A17" s="245" t="s">
        <v>1008</v>
      </c>
      <c r="B17" s="249" t="str">
        <f>Input!$HQ$51</f>
        <v>HHS - Public Health and Social Services Emergency Fund</v>
      </c>
      <c r="C17" s="247">
        <f>Input!$HR$51</f>
        <v>95455</v>
      </c>
      <c r="D17" s="247">
        <f>Input!$HS$51</f>
        <v>6722</v>
      </c>
      <c r="E17" s="247">
        <f>Input!$HT$51</f>
        <v>0</v>
      </c>
      <c r="F17" s="247">
        <f>Input!$HU$51</f>
        <v>84609</v>
      </c>
      <c r="G17" s="247">
        <f>Input!$HV$51</f>
        <v>0</v>
      </c>
      <c r="H17" s="248" t="str">
        <f>Input!$HW$51</f>
        <v>Area Health Education Centers</v>
      </c>
    </row>
    <row r="18" spans="1:50">
      <c r="A18" s="245" t="s">
        <v>1008</v>
      </c>
      <c r="B18" s="246" t="s">
        <v>1019</v>
      </c>
      <c r="C18" s="247">
        <f>Input!$HX$51</f>
        <v>0</v>
      </c>
      <c r="D18" s="247">
        <f>Input!$HY$51</f>
        <v>0</v>
      </c>
      <c r="E18" s="247">
        <f>Input!$HZ$51</f>
        <v>0</v>
      </c>
      <c r="F18" s="247">
        <f>Input!$IA$51</f>
        <v>0</v>
      </c>
      <c r="G18" s="247">
        <f>Input!$IB$51</f>
        <v>0</v>
      </c>
      <c r="H18" s="248">
        <f>Input!$IC$51</f>
        <v>0</v>
      </c>
    </row>
    <row r="19" spans="1:50" s="254" customFormat="1">
      <c r="A19" s="241" t="s">
        <v>1008</v>
      </c>
      <c r="B19" s="250" t="s">
        <v>1020</v>
      </c>
      <c r="C19" s="251">
        <f>SUM(C5:C18)</f>
        <v>37267381</v>
      </c>
      <c r="D19" s="251">
        <f t="shared" ref="D19:G19" si="0">SUM(D5:D18)</f>
        <v>21945042</v>
      </c>
      <c r="E19" s="251">
        <f t="shared" si="0"/>
        <v>7928395</v>
      </c>
      <c r="F19" s="251">
        <f t="shared" si="0"/>
        <v>22937685</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Input!$ID$51</f>
        <v>0</v>
      </c>
      <c r="D21" s="247">
        <f>Input!$IE$51</f>
        <v>0</v>
      </c>
      <c r="E21" s="247">
        <f>Input!$IF$51</f>
        <v>17167129</v>
      </c>
      <c r="F21" s="247">
        <f>Input!$IG$51</f>
        <v>17150342</v>
      </c>
      <c r="G21" s="247">
        <f>Input!$IH$51</f>
        <v>0</v>
      </c>
      <c r="H21" s="248">
        <f>Input!$II$51</f>
        <v>0</v>
      </c>
    </row>
    <row r="22" spans="1:50">
      <c r="A22" s="245" t="s">
        <v>1021</v>
      </c>
      <c r="B22" s="246" t="s">
        <v>1010</v>
      </c>
      <c r="C22" s="247">
        <f>Input!$IJ$51</f>
        <v>0</v>
      </c>
      <c r="D22" s="247">
        <f>Input!$IK$51</f>
        <v>0</v>
      </c>
      <c r="E22" s="247">
        <f>Input!$IL$51</f>
        <v>40840147</v>
      </c>
      <c r="F22" s="247">
        <f>Input!$IM$51</f>
        <v>40840147</v>
      </c>
      <c r="G22" s="247">
        <f>Input!$IN$51</f>
        <v>0</v>
      </c>
      <c r="H22" s="248">
        <f>Input!$IO$51</f>
        <v>0</v>
      </c>
    </row>
    <row r="23" spans="1:50">
      <c r="A23" s="245" t="s">
        <v>1021</v>
      </c>
      <c r="B23" s="246" t="s">
        <v>1011</v>
      </c>
      <c r="C23" s="247">
        <f>Input!$IP$51</f>
        <v>0</v>
      </c>
      <c r="D23" s="247">
        <f>Input!$IQ$51</f>
        <v>0</v>
      </c>
      <c r="E23" s="247">
        <f>Input!$IR$51</f>
        <v>0</v>
      </c>
      <c r="F23" s="247">
        <f>Input!$IS$51</f>
        <v>0</v>
      </c>
      <c r="G23" s="247">
        <f>Input!$IT$51</f>
        <v>0</v>
      </c>
      <c r="H23" s="248">
        <f>Input!$IU$51</f>
        <v>0</v>
      </c>
    </row>
    <row r="24" spans="1:50">
      <c r="A24" s="245" t="s">
        <v>1021</v>
      </c>
      <c r="B24" s="246" t="s">
        <v>1012</v>
      </c>
      <c r="C24" s="247">
        <f>Input!$IV$51</f>
        <v>0</v>
      </c>
      <c r="D24" s="247">
        <f>Input!$IW$51</f>
        <v>0</v>
      </c>
      <c r="E24" s="247">
        <f>Input!$IX$51</f>
        <v>0</v>
      </c>
      <c r="F24" s="247">
        <f>Input!$IY$51</f>
        <v>0</v>
      </c>
      <c r="G24" s="247">
        <f>Input!$IZ$51</f>
        <v>0</v>
      </c>
      <c r="H24" s="248">
        <f>Input!$JA$51</f>
        <v>0</v>
      </c>
    </row>
    <row r="25" spans="1:50">
      <c r="A25" s="245" t="s">
        <v>1021</v>
      </c>
      <c r="B25" s="246" t="s">
        <v>1013</v>
      </c>
      <c r="C25" s="247">
        <f>Input!$JB$51</f>
        <v>0</v>
      </c>
      <c r="D25" s="247">
        <f>Input!$JC$51</f>
        <v>0</v>
      </c>
      <c r="E25" s="247">
        <f>Input!$JD$51</f>
        <v>3620353</v>
      </c>
      <c r="F25" s="247">
        <f>Input!$JE$51</f>
        <v>3620353</v>
      </c>
      <c r="G25" s="247">
        <f>Input!$JF$51</f>
        <v>0</v>
      </c>
      <c r="H25" s="248">
        <f>Input!$JG$51</f>
        <v>0</v>
      </c>
    </row>
    <row r="26" spans="1:50">
      <c r="A26" s="245" t="s">
        <v>1021</v>
      </c>
      <c r="B26" s="246" t="s">
        <v>1014</v>
      </c>
      <c r="C26" s="247">
        <f>Input!$JH$51</f>
        <v>0</v>
      </c>
      <c r="D26" s="247">
        <f>Input!$JI$51</f>
        <v>0</v>
      </c>
      <c r="E26" s="247">
        <f>Input!$JJ$51</f>
        <v>0</v>
      </c>
      <c r="F26" s="247">
        <f>Input!$JK$51</f>
        <v>0</v>
      </c>
      <c r="G26" s="247">
        <f>Input!$JL$51</f>
        <v>0</v>
      </c>
      <c r="H26" s="248">
        <f>Input!$JM$51</f>
        <v>0</v>
      </c>
    </row>
    <row r="27" spans="1:50">
      <c r="A27" s="245" t="s">
        <v>1021</v>
      </c>
      <c r="B27" s="246" t="s">
        <v>1023</v>
      </c>
      <c r="C27" s="247">
        <f>Input!$JN$51</f>
        <v>0</v>
      </c>
      <c r="D27" s="247">
        <f>Input!$JO$51</f>
        <v>0</v>
      </c>
      <c r="E27" s="247">
        <f>Input!$JP$51</f>
        <v>0</v>
      </c>
      <c r="F27" s="247">
        <f>Input!$JQ$51</f>
        <v>0</v>
      </c>
      <c r="G27" s="247">
        <f>Input!$JR$51</f>
        <v>0</v>
      </c>
      <c r="H27" s="248">
        <f>Input!$JS$51</f>
        <v>0</v>
      </c>
    </row>
    <row r="28" spans="1:50" ht="30">
      <c r="A28" s="245" t="s">
        <v>1021</v>
      </c>
      <c r="B28" s="246" t="s">
        <v>1024</v>
      </c>
      <c r="C28" s="247">
        <f>Input!$JT$51</f>
        <v>0</v>
      </c>
      <c r="D28" s="247">
        <f>Input!$JU$51</f>
        <v>0</v>
      </c>
      <c r="E28" s="247">
        <f>Input!$JV$51</f>
        <v>0</v>
      </c>
      <c r="F28" s="247">
        <f>Input!$JW$51</f>
        <v>0</v>
      </c>
      <c r="G28" s="247">
        <f>Input!$JX$51</f>
        <v>0</v>
      </c>
      <c r="H28" s="248">
        <f>Input!$JY$51</f>
        <v>0</v>
      </c>
    </row>
    <row r="29" spans="1:50">
      <c r="A29" s="245" t="s">
        <v>1021</v>
      </c>
      <c r="B29" s="246" t="s">
        <v>1025</v>
      </c>
      <c r="C29" s="247">
        <f>Input!$JZ$51</f>
        <v>0</v>
      </c>
      <c r="D29" s="247">
        <f>Input!$KA$51</f>
        <v>0</v>
      </c>
      <c r="E29" s="247">
        <f>Input!$KB$51</f>
        <v>0</v>
      </c>
      <c r="F29" s="247">
        <f>Input!$KC$51</f>
        <v>0</v>
      </c>
      <c r="G29" s="247">
        <f>Input!$KD$51</f>
        <v>0</v>
      </c>
      <c r="H29" s="248">
        <f>Input!$KE$51</f>
        <v>0</v>
      </c>
    </row>
    <row r="30" spans="1:50">
      <c r="A30" s="245" t="s">
        <v>1021</v>
      </c>
      <c r="B30" s="249">
        <f>Input!$KF$51</f>
        <v>0</v>
      </c>
      <c r="C30" s="247">
        <f>Input!$KG$51</f>
        <v>0</v>
      </c>
      <c r="D30" s="247">
        <f>Input!$KH$51</f>
        <v>0</v>
      </c>
      <c r="E30" s="247">
        <f>Input!$KI$51</f>
        <v>0</v>
      </c>
      <c r="F30" s="247">
        <f>Input!$KJ$51</f>
        <v>0</v>
      </c>
      <c r="G30" s="247">
        <f>Input!$KK$51</f>
        <v>0</v>
      </c>
      <c r="H30" s="248">
        <f>Input!$KL$51</f>
        <v>0</v>
      </c>
    </row>
    <row r="31" spans="1:50">
      <c r="A31" s="245" t="s">
        <v>1021</v>
      </c>
      <c r="B31" s="249">
        <f>Input!$KM$51</f>
        <v>0</v>
      </c>
      <c r="C31" s="247">
        <f>Input!$KN$51</f>
        <v>0</v>
      </c>
      <c r="D31" s="247">
        <f>Input!$KO$51</f>
        <v>0</v>
      </c>
      <c r="E31" s="247">
        <f>Input!$KP$51</f>
        <v>0</v>
      </c>
      <c r="F31" s="247">
        <f>Input!$KQ$51</f>
        <v>0</v>
      </c>
      <c r="G31" s="247">
        <f>Input!$KR$51</f>
        <v>0</v>
      </c>
      <c r="H31" s="248">
        <f>Input!$KS$51</f>
        <v>0</v>
      </c>
    </row>
    <row r="32" spans="1:50">
      <c r="A32" s="245" t="s">
        <v>1021</v>
      </c>
      <c r="B32" s="249">
        <f>Input!$KT$51</f>
        <v>0</v>
      </c>
      <c r="C32" s="247">
        <f>Input!$KU$51</f>
        <v>0</v>
      </c>
      <c r="D32" s="247">
        <f>Input!$KV$51</f>
        <v>0</v>
      </c>
      <c r="E32" s="247">
        <f>Input!$KW$51</f>
        <v>0</v>
      </c>
      <c r="F32" s="247">
        <f>Input!$KX$51</f>
        <v>0</v>
      </c>
      <c r="G32" s="247">
        <f>Input!$KY$51</f>
        <v>0</v>
      </c>
      <c r="H32" s="248">
        <f>Input!$KZ$51</f>
        <v>0</v>
      </c>
    </row>
    <row r="33" spans="1:50">
      <c r="A33" s="245" t="s">
        <v>1021</v>
      </c>
      <c r="B33" s="246" t="s">
        <v>1019</v>
      </c>
      <c r="C33" s="247">
        <f>Input!$LA$51</f>
        <v>0</v>
      </c>
      <c r="D33" s="247">
        <f>Input!$LB$51</f>
        <v>0</v>
      </c>
      <c r="E33" s="247">
        <f>Input!$LC$51</f>
        <v>0</v>
      </c>
      <c r="F33" s="247">
        <f>Input!$LD$51</f>
        <v>0</v>
      </c>
      <c r="G33" s="247">
        <f>Input!$LE$51</f>
        <v>0</v>
      </c>
      <c r="H33" s="248">
        <f>Input!$LF$51</f>
        <v>0</v>
      </c>
    </row>
    <row r="34" spans="1:50" s="257" customFormat="1">
      <c r="A34" s="241" t="s">
        <v>1021</v>
      </c>
      <c r="B34" s="250" t="s">
        <v>1026</v>
      </c>
      <c r="C34" s="251">
        <f>SUM(C21:C33)</f>
        <v>0</v>
      </c>
      <c r="D34" s="251">
        <f t="shared" ref="D34:G34" si="1">SUM(D21:D33)</f>
        <v>0</v>
      </c>
      <c r="E34" s="251">
        <f t="shared" si="1"/>
        <v>61627629</v>
      </c>
      <c r="F34" s="251">
        <f t="shared" si="1"/>
        <v>61610842</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Input!$LG$51</f>
        <v>0</v>
      </c>
      <c r="D36" s="247">
        <f>Input!$LH$51</f>
        <v>0</v>
      </c>
      <c r="E36" s="247">
        <f>Input!$LI$51</f>
        <v>51147324</v>
      </c>
      <c r="F36" s="247">
        <f>Input!$LJ$51</f>
        <v>10808867</v>
      </c>
      <c r="G36" s="247">
        <f>Input!$LK$51</f>
        <v>0</v>
      </c>
      <c r="H36" s="248">
        <f>Input!$LL$51</f>
        <v>0</v>
      </c>
    </row>
    <row r="37" spans="1:50">
      <c r="A37" s="245" t="s">
        <v>1027</v>
      </c>
      <c r="B37" s="246" t="s">
        <v>1010</v>
      </c>
      <c r="C37" s="247">
        <f>Input!$LM$51</f>
        <v>0</v>
      </c>
      <c r="D37" s="247">
        <f>Input!$LN$51</f>
        <v>0</v>
      </c>
      <c r="E37" s="247">
        <f>Input!$LO$51</f>
        <v>50264505</v>
      </c>
      <c r="F37" s="247">
        <f>Input!$LP$51</f>
        <v>23588084</v>
      </c>
      <c r="G37" s="247">
        <f>Input!$LQ$51</f>
        <v>0</v>
      </c>
      <c r="H37" s="248">
        <f>Input!$LR$51</f>
        <v>0</v>
      </c>
    </row>
    <row r="38" spans="1:50">
      <c r="A38" s="245" t="s">
        <v>1027</v>
      </c>
      <c r="B38" s="246" t="s">
        <v>1011</v>
      </c>
      <c r="C38" s="247">
        <f>Input!$LS$51</f>
        <v>0</v>
      </c>
      <c r="D38" s="247">
        <f>Input!$LT$51</f>
        <v>0</v>
      </c>
      <c r="E38" s="247">
        <f>Input!$LU$51</f>
        <v>0</v>
      </c>
      <c r="F38" s="247">
        <f>Input!$LV$51</f>
        <v>0</v>
      </c>
      <c r="G38" s="247">
        <f>Input!$LW$51</f>
        <v>0</v>
      </c>
      <c r="H38" s="248">
        <f>Input!$LX$51</f>
        <v>0</v>
      </c>
    </row>
    <row r="39" spans="1:50">
      <c r="A39" s="245" t="s">
        <v>1027</v>
      </c>
      <c r="B39" s="246" t="s">
        <v>1012</v>
      </c>
      <c r="C39" s="247">
        <f>Input!$LY$51</f>
        <v>0</v>
      </c>
      <c r="D39" s="247">
        <f>Input!$LZ$51</f>
        <v>0</v>
      </c>
      <c r="E39" s="247">
        <f>Input!$MA$51</f>
        <v>0</v>
      </c>
      <c r="F39" s="247">
        <f>Input!$MB$51</f>
        <v>0</v>
      </c>
      <c r="G39" s="247">
        <f>Input!$MC$51</f>
        <v>0</v>
      </c>
      <c r="H39" s="248">
        <f>Input!$MD$51</f>
        <v>0</v>
      </c>
    </row>
    <row r="40" spans="1:50">
      <c r="A40" s="245" t="s">
        <v>1027</v>
      </c>
      <c r="B40" s="246" t="s">
        <v>1013</v>
      </c>
      <c r="C40" s="247">
        <f>Input!$ME$51</f>
        <v>0</v>
      </c>
      <c r="D40" s="247">
        <f>Input!$MF$51</f>
        <v>0</v>
      </c>
      <c r="E40" s="247">
        <f>Input!$MG$51</f>
        <v>6112538</v>
      </c>
      <c r="F40" s="247">
        <f>Input!$MH$51</f>
        <v>0</v>
      </c>
      <c r="G40" s="247">
        <f>Input!$MI$51</f>
        <v>0</v>
      </c>
      <c r="H40" s="248">
        <f>Input!$MJ$51</f>
        <v>0</v>
      </c>
    </row>
    <row r="41" spans="1:50">
      <c r="A41" s="245" t="s">
        <v>1027</v>
      </c>
      <c r="B41" s="246" t="s">
        <v>1014</v>
      </c>
      <c r="C41" s="247">
        <f>Input!$MK$51</f>
        <v>0</v>
      </c>
      <c r="D41" s="247">
        <f>Input!$ML$51</f>
        <v>0</v>
      </c>
      <c r="E41" s="247">
        <f>Input!$MM$51</f>
        <v>0</v>
      </c>
      <c r="F41" s="247">
        <f>Input!$MN$51</f>
        <v>0</v>
      </c>
      <c r="G41" s="247">
        <f>Input!$MO$51</f>
        <v>0</v>
      </c>
      <c r="H41" s="248">
        <f>Input!$MP$51</f>
        <v>0</v>
      </c>
    </row>
    <row r="42" spans="1:50">
      <c r="A42" s="245" t="s">
        <v>1027</v>
      </c>
      <c r="B42" s="246" t="s">
        <v>1023</v>
      </c>
      <c r="C42" s="247">
        <f>Input!$MQ$51</f>
        <v>0</v>
      </c>
      <c r="D42" s="247">
        <f>Input!$MR$51</f>
        <v>0</v>
      </c>
      <c r="E42" s="247">
        <f>Input!$MS$51</f>
        <v>0</v>
      </c>
      <c r="F42" s="247">
        <f>Input!$MT$51</f>
        <v>0</v>
      </c>
      <c r="G42" s="247">
        <f>Input!$MU$51</f>
        <v>0</v>
      </c>
      <c r="H42" s="248">
        <f>Input!$MV$51</f>
        <v>0</v>
      </c>
    </row>
    <row r="43" spans="1:50">
      <c r="A43" s="245" t="s">
        <v>1027</v>
      </c>
      <c r="B43" s="246" t="s">
        <v>1028</v>
      </c>
      <c r="C43" s="247">
        <f>Input!$MW$51</f>
        <v>0</v>
      </c>
      <c r="D43" s="247">
        <f>Input!$MX$51</f>
        <v>0</v>
      </c>
      <c r="E43" s="247">
        <f>Input!$MY$51</f>
        <v>0</v>
      </c>
      <c r="F43" s="247">
        <f>Input!$MZ$51</f>
        <v>0</v>
      </c>
      <c r="G43" s="247">
        <f>Input!$NA$51</f>
        <v>0</v>
      </c>
      <c r="H43" s="248">
        <f>Input!$NB$51</f>
        <v>0</v>
      </c>
    </row>
    <row r="44" spans="1:50">
      <c r="A44" s="245" t="s">
        <v>1027</v>
      </c>
      <c r="B44" s="249">
        <f>Input!$NC$51</f>
        <v>0</v>
      </c>
      <c r="C44" s="247">
        <f>Input!$ND$51</f>
        <v>0</v>
      </c>
      <c r="D44" s="247">
        <f>Input!$NE$51</f>
        <v>0</v>
      </c>
      <c r="E44" s="247">
        <f>Input!$NF$51</f>
        <v>0</v>
      </c>
      <c r="F44" s="247">
        <f>Input!$NG$51</f>
        <v>0</v>
      </c>
      <c r="G44" s="247">
        <f>Input!$NH$51</f>
        <v>0</v>
      </c>
      <c r="H44" s="248">
        <f>Input!$NI$51</f>
        <v>0</v>
      </c>
    </row>
    <row r="45" spans="1:50">
      <c r="A45" s="245" t="s">
        <v>1027</v>
      </c>
      <c r="B45" s="249">
        <f>Input!$NJ$51</f>
        <v>0</v>
      </c>
      <c r="C45" s="247">
        <f>Input!$NK$51</f>
        <v>0</v>
      </c>
      <c r="D45" s="247">
        <f>Input!$NL$51</f>
        <v>0</v>
      </c>
      <c r="E45" s="247">
        <f>Input!$NM$51</f>
        <v>0</v>
      </c>
      <c r="F45" s="247">
        <f>Input!$NN$51</f>
        <v>0</v>
      </c>
      <c r="G45" s="247">
        <f>Input!$NO$51</f>
        <v>0</v>
      </c>
      <c r="H45" s="248">
        <f>Input!$NP$51</f>
        <v>0</v>
      </c>
    </row>
    <row r="46" spans="1:50">
      <c r="A46" s="245" t="s">
        <v>1027</v>
      </c>
      <c r="B46" s="249">
        <f>Input!$NQ$51</f>
        <v>0</v>
      </c>
      <c r="C46" s="247">
        <f>Input!$NR$51</f>
        <v>0</v>
      </c>
      <c r="D46" s="247">
        <f>Input!$NS$51</f>
        <v>0</v>
      </c>
      <c r="E46" s="247">
        <f>Input!$NT$51</f>
        <v>0</v>
      </c>
      <c r="F46" s="247">
        <f>Input!$NU$51</f>
        <v>0</v>
      </c>
      <c r="G46" s="247">
        <f>Input!$NV$51</f>
        <v>0</v>
      </c>
      <c r="H46" s="248">
        <f>Input!$NW$51</f>
        <v>0</v>
      </c>
    </row>
    <row r="47" spans="1:50">
      <c r="A47" s="245" t="s">
        <v>1027</v>
      </c>
      <c r="B47" s="249">
        <f>Input!$NX$51</f>
        <v>0</v>
      </c>
      <c r="C47" s="247">
        <f>Input!$NY$51</f>
        <v>0</v>
      </c>
      <c r="D47" s="247">
        <f>Input!$NZ$51</f>
        <v>0</v>
      </c>
      <c r="E47" s="247">
        <f>Input!$OA$51</f>
        <v>0</v>
      </c>
      <c r="F47" s="247">
        <f>Input!$OB$51</f>
        <v>0</v>
      </c>
      <c r="G47" s="247">
        <f>Input!$OC$51</f>
        <v>0</v>
      </c>
      <c r="H47" s="248">
        <f>Input!$OD$51</f>
        <v>0</v>
      </c>
    </row>
    <row r="48" spans="1:50">
      <c r="A48" s="245" t="s">
        <v>1027</v>
      </c>
      <c r="B48" s="246" t="s">
        <v>1019</v>
      </c>
      <c r="C48" s="247">
        <f>Input!$OE$51</f>
        <v>0</v>
      </c>
      <c r="D48" s="247">
        <f>Input!$OF$51</f>
        <v>0</v>
      </c>
      <c r="E48" s="247">
        <f>Input!$OG$51</f>
        <v>0</v>
      </c>
      <c r="F48" s="247">
        <f>Input!$OH$51</f>
        <v>0</v>
      </c>
      <c r="G48" s="247">
        <f>Input!$OI$51</f>
        <v>0</v>
      </c>
      <c r="H48" s="248">
        <f>Input!$OJ$51</f>
        <v>0</v>
      </c>
    </row>
    <row r="49" spans="1:50" s="257" customFormat="1">
      <c r="A49" s="241" t="s">
        <v>1027</v>
      </c>
      <c r="B49" s="250" t="s">
        <v>1029</v>
      </c>
      <c r="C49" s="251">
        <f>SUM(C36:C48)</f>
        <v>0</v>
      </c>
      <c r="D49" s="251">
        <f t="shared" ref="D49:G49" si="2">SUM(D36:D48)</f>
        <v>0</v>
      </c>
      <c r="E49" s="251">
        <f t="shared" si="2"/>
        <v>107524367</v>
      </c>
      <c r="F49" s="251">
        <f t="shared" si="2"/>
        <v>34396951</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Input!$OK$51</f>
        <v>0</v>
      </c>
      <c r="C51" s="247">
        <f>Input!$OL$51</f>
        <v>0</v>
      </c>
      <c r="D51" s="247">
        <f>Input!$OM$51</f>
        <v>0</v>
      </c>
      <c r="E51" s="247">
        <f>Input!$ON$51</f>
        <v>0</v>
      </c>
      <c r="F51" s="247">
        <f>Input!$OO$51</f>
        <v>0</v>
      </c>
      <c r="G51" s="247">
        <f>Input!$OP$51</f>
        <v>0</v>
      </c>
      <c r="H51" s="248">
        <f>Input!$OQ$51</f>
        <v>0</v>
      </c>
    </row>
    <row r="52" spans="1:50">
      <c r="A52" s="245" t="s">
        <v>1030</v>
      </c>
      <c r="B52" s="249">
        <f>Input!$OR$51</f>
        <v>0</v>
      </c>
      <c r="C52" s="247">
        <f>Input!$OS$51</f>
        <v>0</v>
      </c>
      <c r="D52" s="247">
        <f>Input!$OT$51</f>
        <v>0</v>
      </c>
      <c r="E52" s="247">
        <f>Input!$OU$51</f>
        <v>0</v>
      </c>
      <c r="F52" s="247">
        <f>Input!$OV$51</f>
        <v>0</v>
      </c>
      <c r="G52" s="247">
        <f>Input!$OW$51</f>
        <v>0</v>
      </c>
      <c r="H52" s="248">
        <f>Input!$OX$51</f>
        <v>0</v>
      </c>
    </row>
    <row r="53" spans="1:50">
      <c r="A53" s="245" t="s">
        <v>1030</v>
      </c>
      <c r="B53" s="249">
        <f>Input!$OY$51</f>
        <v>0</v>
      </c>
      <c r="C53" s="247">
        <f>Input!$OZ$51</f>
        <v>0</v>
      </c>
      <c r="D53" s="247">
        <f>Input!$PA$51</f>
        <v>0</v>
      </c>
      <c r="E53" s="247">
        <f>Input!$PB$51</f>
        <v>0</v>
      </c>
      <c r="F53" s="247">
        <f>Input!$PC$51</f>
        <v>0</v>
      </c>
      <c r="G53" s="247">
        <f>Input!$PD$51</f>
        <v>0</v>
      </c>
      <c r="H53" s="248">
        <f>Input!$PE$51</f>
        <v>0</v>
      </c>
    </row>
    <row r="54" spans="1:50">
      <c r="A54" s="245" t="s">
        <v>1030</v>
      </c>
      <c r="B54" s="249">
        <f>Input!$PF$51</f>
        <v>0</v>
      </c>
      <c r="C54" s="247">
        <f>Input!$PG$51</f>
        <v>0</v>
      </c>
      <c r="D54" s="247">
        <f>Input!$PH$51</f>
        <v>0</v>
      </c>
      <c r="E54" s="247">
        <f>Input!$PI$51</f>
        <v>0</v>
      </c>
      <c r="F54" s="247">
        <f>Input!$PJ$51</f>
        <v>0</v>
      </c>
      <c r="G54" s="247">
        <f>Input!$PK$51</f>
        <v>0</v>
      </c>
      <c r="H54" s="248">
        <f>Input!$PL$51</f>
        <v>0</v>
      </c>
    </row>
    <row r="55" spans="1:50">
      <c r="A55" s="245" t="s">
        <v>1030</v>
      </c>
      <c r="B55" s="249">
        <f>Input!$PM$51</f>
        <v>0</v>
      </c>
      <c r="C55" s="247">
        <f>Input!$PN$51</f>
        <v>0</v>
      </c>
      <c r="D55" s="247">
        <f>Input!$PO$51</f>
        <v>0</v>
      </c>
      <c r="E55" s="247">
        <f>Input!$PP$51</f>
        <v>0</v>
      </c>
      <c r="F55" s="247">
        <f>Input!$PQ$51</f>
        <v>0</v>
      </c>
      <c r="G55" s="247">
        <f>Input!$PR$51</f>
        <v>0</v>
      </c>
      <c r="H55" s="248">
        <f>Input!$PS$51</f>
        <v>0</v>
      </c>
    </row>
    <row r="56" spans="1:50">
      <c r="A56" s="245" t="s">
        <v>1030</v>
      </c>
      <c r="B56" s="249">
        <f>Input!$PT$51</f>
        <v>0</v>
      </c>
      <c r="C56" s="247">
        <f>Input!$PU$51</f>
        <v>0</v>
      </c>
      <c r="D56" s="247">
        <f>Input!$PV$51</f>
        <v>0</v>
      </c>
      <c r="E56" s="247">
        <f>Input!$PW$51</f>
        <v>0</v>
      </c>
      <c r="F56" s="247">
        <f>Input!$PX$51</f>
        <v>0</v>
      </c>
      <c r="G56" s="247">
        <f>Input!$PY$51</f>
        <v>0</v>
      </c>
      <c r="H56" s="248">
        <f>Input!$PZ$51</f>
        <v>0</v>
      </c>
    </row>
    <row r="57" spans="1:50">
      <c r="A57" s="245" t="s">
        <v>1030</v>
      </c>
      <c r="B57" s="249">
        <f>Input!$QA$51</f>
        <v>0</v>
      </c>
      <c r="C57" s="247">
        <f>Input!$QB$51</f>
        <v>0</v>
      </c>
      <c r="D57" s="247">
        <f>Input!$QC$51</f>
        <v>0</v>
      </c>
      <c r="E57" s="247">
        <f>Input!$QD$51</f>
        <v>0</v>
      </c>
      <c r="F57" s="247">
        <f>Input!$QE$51</f>
        <v>0</v>
      </c>
      <c r="G57" s="247">
        <f>Input!$QF$51</f>
        <v>0</v>
      </c>
      <c r="H57" s="248">
        <f>Input!$QG$51</f>
        <v>0</v>
      </c>
    </row>
    <row r="58" spans="1:50">
      <c r="A58" s="245" t="s">
        <v>1030</v>
      </c>
      <c r="B58" s="249">
        <f>Input!$QH$51</f>
        <v>0</v>
      </c>
      <c r="C58" s="247">
        <f>Input!$QI$51</f>
        <v>0</v>
      </c>
      <c r="D58" s="247">
        <f>Input!$QJ$51</f>
        <v>0</v>
      </c>
      <c r="E58" s="247">
        <f>Input!$QK$51</f>
        <v>0</v>
      </c>
      <c r="F58" s="247">
        <f>Input!$QL$51</f>
        <v>0</v>
      </c>
      <c r="G58" s="247">
        <f>Input!$QM$51</f>
        <v>0</v>
      </c>
      <c r="H58" s="248">
        <f>Input!$QN$51</f>
        <v>0</v>
      </c>
    </row>
    <row r="59" spans="1:50">
      <c r="A59" s="245" t="s">
        <v>1030</v>
      </c>
      <c r="B59" s="249">
        <f>Input!$QO$51</f>
        <v>0</v>
      </c>
      <c r="C59" s="247">
        <f>Input!$QP$51</f>
        <v>0</v>
      </c>
      <c r="D59" s="247">
        <f>Input!$QQ$51</f>
        <v>0</v>
      </c>
      <c r="E59" s="247">
        <f>Input!$QR$51</f>
        <v>0</v>
      </c>
      <c r="F59" s="247">
        <f>Input!$QS$51</f>
        <v>0</v>
      </c>
      <c r="G59" s="247">
        <f>Input!$QT$51</f>
        <v>0</v>
      </c>
      <c r="H59" s="248">
        <f>Input!$QU$51</f>
        <v>0</v>
      </c>
    </row>
    <row r="60" spans="1:50">
      <c r="A60" s="245" t="s">
        <v>1030</v>
      </c>
      <c r="B60" s="249">
        <f>Input!$QV$51</f>
        <v>0</v>
      </c>
      <c r="C60" s="247">
        <f>Input!$QW$51</f>
        <v>0</v>
      </c>
      <c r="D60" s="247">
        <f>Input!$QX$51</f>
        <v>0</v>
      </c>
      <c r="E60" s="247">
        <f>Input!$QY$51</f>
        <v>0</v>
      </c>
      <c r="F60" s="247">
        <f>Input!$QZ$51</f>
        <v>0</v>
      </c>
      <c r="G60" s="247">
        <f>Input!$RA$51</f>
        <v>0</v>
      </c>
      <c r="H60" s="248">
        <f>Input!$RB$51</f>
        <v>0</v>
      </c>
    </row>
    <row r="61" spans="1:50">
      <c r="A61" s="245" t="s">
        <v>1030</v>
      </c>
      <c r="B61" s="249">
        <f>Input!$RC$51</f>
        <v>0</v>
      </c>
      <c r="C61" s="247">
        <f>Input!$RD$51</f>
        <v>0</v>
      </c>
      <c r="D61" s="247">
        <f>Input!$RE$51</f>
        <v>0</v>
      </c>
      <c r="E61" s="247">
        <f>Input!$RF$51</f>
        <v>0</v>
      </c>
      <c r="F61" s="247">
        <f>Input!$RG$51</f>
        <v>0</v>
      </c>
      <c r="G61" s="247">
        <f>Input!$RH$51</f>
        <v>0</v>
      </c>
      <c r="H61" s="248">
        <f>Input!$RI$51</f>
        <v>0</v>
      </c>
    </row>
    <row r="62" spans="1:50">
      <c r="A62" s="245" t="s">
        <v>1030</v>
      </c>
      <c r="B62" s="249">
        <f>Input!$RJ$51</f>
        <v>0</v>
      </c>
      <c r="C62" s="247">
        <f>Input!$RK$51</f>
        <v>0</v>
      </c>
      <c r="D62" s="247">
        <f>Input!$RL$51</f>
        <v>0</v>
      </c>
      <c r="E62" s="247">
        <f>Input!$RM$51</f>
        <v>0</v>
      </c>
      <c r="F62" s="247">
        <f>Input!$RN$51</f>
        <v>0</v>
      </c>
      <c r="G62" s="247">
        <f>Input!$RO$51</f>
        <v>0</v>
      </c>
      <c r="H62" s="248">
        <f>Input!$RP$51</f>
        <v>0</v>
      </c>
    </row>
    <row r="63" spans="1:50">
      <c r="A63" s="245" t="s">
        <v>1030</v>
      </c>
      <c r="B63" s="246" t="s">
        <v>1019</v>
      </c>
      <c r="C63" s="247">
        <f>Input!$RQ$51</f>
        <v>0</v>
      </c>
      <c r="D63" s="247">
        <f>Input!$RR$51</f>
        <v>0</v>
      </c>
      <c r="E63" s="247">
        <f>Input!$RS$51</f>
        <v>0</v>
      </c>
      <c r="F63" s="247">
        <f>Input!$RT$51</f>
        <v>0</v>
      </c>
      <c r="G63" s="247">
        <f>Input!$RU$51</f>
        <v>0</v>
      </c>
      <c r="H63" s="248">
        <f>Input!$RV$51</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Input!$RW$51</f>
        <v>0</v>
      </c>
      <c r="C66" s="247">
        <f>Input!$RX$51</f>
        <v>0</v>
      </c>
      <c r="D66" s="247">
        <f>Input!$RY$51</f>
        <v>0</v>
      </c>
      <c r="E66" s="247">
        <f>Input!$RZ$51</f>
        <v>0</v>
      </c>
      <c r="F66" s="247">
        <f>Input!$SA$51</f>
        <v>0</v>
      </c>
      <c r="G66" s="247">
        <f>Input!$SB$51</f>
        <v>0</v>
      </c>
      <c r="H66" s="248">
        <f>Input!$SC$51</f>
        <v>0</v>
      </c>
    </row>
    <row r="67" spans="1:50">
      <c r="A67" s="245" t="s">
        <v>1032</v>
      </c>
      <c r="B67" s="249">
        <f>Input!$SD$51</f>
        <v>0</v>
      </c>
      <c r="C67" s="247">
        <f>Input!$SE$51</f>
        <v>0</v>
      </c>
      <c r="D67" s="247">
        <f>Input!$SF$51</f>
        <v>0</v>
      </c>
      <c r="E67" s="247">
        <f>Input!$SG$51</f>
        <v>0</v>
      </c>
      <c r="F67" s="247">
        <f>Input!$SH$51</f>
        <v>0</v>
      </c>
      <c r="G67" s="247">
        <f>Input!$SI$51</f>
        <v>0</v>
      </c>
      <c r="H67" s="248">
        <f>Input!$SJ$51</f>
        <v>0</v>
      </c>
    </row>
    <row r="68" spans="1:50">
      <c r="A68" s="245" t="s">
        <v>1032</v>
      </c>
      <c r="B68" s="249">
        <f>Input!$SK$51</f>
        <v>0</v>
      </c>
      <c r="C68" s="247">
        <f>Input!$SL$51</f>
        <v>0</v>
      </c>
      <c r="D68" s="247">
        <f>Input!$SM$51</f>
        <v>0</v>
      </c>
      <c r="E68" s="247">
        <f>Input!$SN$51</f>
        <v>0</v>
      </c>
      <c r="F68" s="247">
        <f>Input!$SO$51</f>
        <v>0</v>
      </c>
      <c r="G68" s="247">
        <f>Input!$SP$51</f>
        <v>0</v>
      </c>
      <c r="H68" s="248">
        <f>Input!$SQ$51</f>
        <v>0</v>
      </c>
    </row>
    <row r="69" spans="1:50">
      <c r="A69" s="245" t="s">
        <v>1032</v>
      </c>
      <c r="B69" s="249">
        <f>Input!$SR$51</f>
        <v>0</v>
      </c>
      <c r="C69" s="247">
        <f>Input!$SS$51</f>
        <v>0</v>
      </c>
      <c r="D69" s="247">
        <f>Input!$ST$51</f>
        <v>0</v>
      </c>
      <c r="E69" s="247">
        <f>Input!$SU$51</f>
        <v>0</v>
      </c>
      <c r="F69" s="247">
        <f>Input!$SV$51</f>
        <v>0</v>
      </c>
      <c r="G69" s="247">
        <f>Input!$SW$51</f>
        <v>0</v>
      </c>
      <c r="H69" s="248">
        <f>Input!$SX$51</f>
        <v>0</v>
      </c>
    </row>
    <row r="70" spans="1:50">
      <c r="A70" s="245" t="s">
        <v>1032</v>
      </c>
      <c r="B70" s="249">
        <f>Input!$SY$51</f>
        <v>0</v>
      </c>
      <c r="C70" s="247">
        <f>Input!$SZ$51</f>
        <v>0</v>
      </c>
      <c r="D70" s="247">
        <f>Input!$TA$51</f>
        <v>0</v>
      </c>
      <c r="E70" s="247">
        <f>Input!$TB$51</f>
        <v>0</v>
      </c>
      <c r="F70" s="247">
        <f>Input!$TC$51</f>
        <v>0</v>
      </c>
      <c r="G70" s="247">
        <f>Input!$TD$51</f>
        <v>0</v>
      </c>
      <c r="H70" s="248">
        <f>Input!$TE$51</f>
        <v>0</v>
      </c>
    </row>
    <row r="71" spans="1:50">
      <c r="A71" s="245" t="s">
        <v>1032</v>
      </c>
      <c r="B71" s="249">
        <f>Input!$TF$51</f>
        <v>0</v>
      </c>
      <c r="C71" s="247">
        <f>Input!$TG$51</f>
        <v>0</v>
      </c>
      <c r="D71" s="247">
        <f>Input!$TH$51</f>
        <v>0</v>
      </c>
      <c r="E71" s="247">
        <f>Input!$TI$51</f>
        <v>0</v>
      </c>
      <c r="F71" s="247">
        <f>Input!$TJ$51</f>
        <v>0</v>
      </c>
      <c r="G71" s="247">
        <f>Input!$TK$51</f>
        <v>0</v>
      </c>
      <c r="H71" s="248">
        <f>Input!$TL$51</f>
        <v>0</v>
      </c>
    </row>
    <row r="72" spans="1:50">
      <c r="A72" s="245" t="s">
        <v>1032</v>
      </c>
      <c r="B72" s="249">
        <f>Input!$TM$51</f>
        <v>0</v>
      </c>
      <c r="C72" s="247">
        <f>Input!$TN$51</f>
        <v>0</v>
      </c>
      <c r="D72" s="247">
        <f>Input!$TO$51</f>
        <v>0</v>
      </c>
      <c r="E72" s="247">
        <f>Input!$TP$51</f>
        <v>0</v>
      </c>
      <c r="F72" s="247">
        <f>Input!$TQ$51</f>
        <v>0</v>
      </c>
      <c r="G72" s="247">
        <f>Input!$TR$51</f>
        <v>0</v>
      </c>
      <c r="H72" s="248">
        <f>Input!$TS$51</f>
        <v>0</v>
      </c>
    </row>
    <row r="73" spans="1:50">
      <c r="A73" s="245" t="s">
        <v>1032</v>
      </c>
      <c r="B73" s="249">
        <f>Input!$TT$51</f>
        <v>0</v>
      </c>
      <c r="C73" s="247">
        <f>Input!$TU$51</f>
        <v>0</v>
      </c>
      <c r="D73" s="247">
        <f>Input!$TV$51</f>
        <v>0</v>
      </c>
      <c r="E73" s="247">
        <f>Input!$TW$51</f>
        <v>0</v>
      </c>
      <c r="F73" s="247">
        <f>Input!$TX$51</f>
        <v>0</v>
      </c>
      <c r="G73" s="247">
        <f>Input!$TY$51</f>
        <v>0</v>
      </c>
      <c r="H73" s="248">
        <f>Input!$TZ$51</f>
        <v>0</v>
      </c>
    </row>
    <row r="74" spans="1:50">
      <c r="A74" s="245" t="s">
        <v>1032</v>
      </c>
      <c r="B74" s="249">
        <f>Input!$UA$51</f>
        <v>0</v>
      </c>
      <c r="C74" s="247">
        <f>Input!$UB$51</f>
        <v>0</v>
      </c>
      <c r="D74" s="247">
        <f>Input!$UC$51</f>
        <v>0</v>
      </c>
      <c r="E74" s="247">
        <f>Input!$UD$51</f>
        <v>0</v>
      </c>
      <c r="F74" s="247">
        <f>Input!$UE$51</f>
        <v>0</v>
      </c>
      <c r="G74" s="247">
        <f>Input!$UF$51</f>
        <v>0</v>
      </c>
      <c r="H74" s="248">
        <f>Input!$UG$51</f>
        <v>0</v>
      </c>
    </row>
    <row r="75" spans="1:50">
      <c r="A75" s="245" t="s">
        <v>1032</v>
      </c>
      <c r="B75" s="249">
        <f>Input!$UH$51</f>
        <v>0</v>
      </c>
      <c r="C75" s="247">
        <f>Input!$UI$51</f>
        <v>0</v>
      </c>
      <c r="D75" s="247">
        <f>Input!$UJ$51</f>
        <v>0</v>
      </c>
      <c r="E75" s="247">
        <f>Input!$UK$51</f>
        <v>0</v>
      </c>
      <c r="F75" s="247">
        <f>Input!$UL$51</f>
        <v>0</v>
      </c>
      <c r="G75" s="247">
        <f>Input!$UM$51</f>
        <v>0</v>
      </c>
      <c r="H75" s="248">
        <f>Input!$UN$51</f>
        <v>0</v>
      </c>
    </row>
    <row r="76" spans="1:50">
      <c r="A76" s="245" t="s">
        <v>1032</v>
      </c>
      <c r="B76" s="249">
        <f>Input!$UO$51</f>
        <v>0</v>
      </c>
      <c r="C76" s="247">
        <f>Input!$UP$51</f>
        <v>0</v>
      </c>
      <c r="D76" s="247">
        <f>Input!$UQ$51</f>
        <v>0</v>
      </c>
      <c r="E76" s="247">
        <f>Input!$UR$51</f>
        <v>0</v>
      </c>
      <c r="F76" s="247">
        <f>Input!$US$51</f>
        <v>0</v>
      </c>
      <c r="G76" s="247">
        <f>Input!$UT$51</f>
        <v>0</v>
      </c>
      <c r="H76" s="248">
        <f>Input!$UU$51</f>
        <v>0</v>
      </c>
    </row>
    <row r="77" spans="1:50">
      <c r="A77" s="245" t="s">
        <v>1032</v>
      </c>
      <c r="B77" s="249">
        <f>Input!$UV$51</f>
        <v>0</v>
      </c>
      <c r="C77" s="247">
        <f>Input!$UW$51</f>
        <v>0</v>
      </c>
      <c r="D77" s="247">
        <f>Input!$UX$51</f>
        <v>0</v>
      </c>
      <c r="E77" s="247">
        <f>Input!$UY$51</f>
        <v>0</v>
      </c>
      <c r="F77" s="247">
        <f>Input!$UZ$51</f>
        <v>0</v>
      </c>
      <c r="G77" s="247">
        <f>Input!$VA$51</f>
        <v>0</v>
      </c>
      <c r="H77" s="248">
        <f>Input!$VB$51</f>
        <v>0</v>
      </c>
    </row>
    <row r="78" spans="1:50">
      <c r="A78" s="245" t="s">
        <v>1032</v>
      </c>
      <c r="B78" s="249">
        <f>Input!$VC$51</f>
        <v>0</v>
      </c>
      <c r="C78" s="247">
        <f>Input!$VD$51</f>
        <v>0</v>
      </c>
      <c r="D78" s="247">
        <f>Input!$VE$51</f>
        <v>0</v>
      </c>
      <c r="E78" s="247">
        <f>Input!$VF$51</f>
        <v>0</v>
      </c>
      <c r="F78" s="247">
        <f>Input!$VG$51</f>
        <v>0</v>
      </c>
      <c r="G78" s="247">
        <f>Input!$VH$51</f>
        <v>0</v>
      </c>
      <c r="H78" s="248">
        <f>Input!$VI$51</f>
        <v>0</v>
      </c>
    </row>
    <row r="79" spans="1:50">
      <c r="A79" s="245" t="s">
        <v>1032</v>
      </c>
      <c r="B79" s="246" t="s">
        <v>1019</v>
      </c>
      <c r="C79" s="247">
        <f>Input!$VJ$51</f>
        <v>0</v>
      </c>
      <c r="D79" s="247">
        <f>Input!$VK$51</f>
        <v>0</v>
      </c>
      <c r="E79" s="247">
        <f>Input!$VL$51</f>
        <v>0</v>
      </c>
      <c r="F79" s="247">
        <f>Input!$VM$51</f>
        <v>0</v>
      </c>
      <c r="G79" s="247">
        <f>Input!$VN$51</f>
        <v>0</v>
      </c>
      <c r="H79" s="248">
        <f>Input!$VO$51</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Input!$VP$51</f>
        <v>0</v>
      </c>
      <c r="C82" s="247">
        <f>Input!$VQ$51</f>
        <v>0</v>
      </c>
      <c r="D82" s="247">
        <f>Input!$VR$51</f>
        <v>0</v>
      </c>
      <c r="E82" s="247">
        <f>Input!$VS$51</f>
        <v>0</v>
      </c>
      <c r="F82" s="247">
        <f>Input!$VT$51</f>
        <v>0</v>
      </c>
      <c r="G82" s="247">
        <f>Input!$VU$51</f>
        <v>0</v>
      </c>
      <c r="H82" s="248">
        <f>Input!$VV$51</f>
        <v>0</v>
      </c>
    </row>
    <row r="83" spans="1:50">
      <c r="A83" s="245" t="s">
        <v>138</v>
      </c>
      <c r="B83" s="249">
        <f>Input!$VW$51</f>
        <v>0</v>
      </c>
      <c r="C83" s="247">
        <f>Input!$VX$51</f>
        <v>0</v>
      </c>
      <c r="D83" s="247">
        <f>Input!$VY$51</f>
        <v>0</v>
      </c>
      <c r="E83" s="247">
        <f>Input!$VZ$51</f>
        <v>0</v>
      </c>
      <c r="F83" s="247">
        <f>Input!$WA$51</f>
        <v>0</v>
      </c>
      <c r="G83" s="247">
        <f>Input!$WB$51</f>
        <v>0</v>
      </c>
      <c r="H83" s="248">
        <f>Input!$WC$51</f>
        <v>0</v>
      </c>
    </row>
    <row r="84" spans="1:50">
      <c r="A84" s="245" t="s">
        <v>138</v>
      </c>
      <c r="B84" s="249">
        <f>Input!$WD$51</f>
        <v>0</v>
      </c>
      <c r="C84" s="247">
        <f>Input!$WE$51</f>
        <v>0</v>
      </c>
      <c r="D84" s="247">
        <f>Input!$WF$51</f>
        <v>0</v>
      </c>
      <c r="E84" s="247">
        <f>Input!$WG$51</f>
        <v>0</v>
      </c>
      <c r="F84" s="247">
        <f>Input!$WH$51</f>
        <v>0</v>
      </c>
      <c r="G84" s="247">
        <f>Input!$WI$51</f>
        <v>0</v>
      </c>
      <c r="H84" s="248">
        <f>Input!$WJ$51</f>
        <v>0</v>
      </c>
    </row>
    <row r="85" spans="1:50">
      <c r="A85" s="245" t="s">
        <v>138</v>
      </c>
      <c r="B85" s="249">
        <f>Input!$WK$51</f>
        <v>0</v>
      </c>
      <c r="C85" s="247">
        <f>Input!$WL$51</f>
        <v>0</v>
      </c>
      <c r="D85" s="247">
        <f>Input!$WM$51</f>
        <v>0</v>
      </c>
      <c r="E85" s="247">
        <f>Input!$WN$51</f>
        <v>0</v>
      </c>
      <c r="F85" s="247">
        <f>Input!$WO$51</f>
        <v>0</v>
      </c>
      <c r="G85" s="247">
        <f>Input!$WP$51</f>
        <v>0</v>
      </c>
      <c r="H85" s="248">
        <f>Input!$WQ$51</f>
        <v>0</v>
      </c>
    </row>
    <row r="86" spans="1:50">
      <c r="A86" s="245" t="s">
        <v>138</v>
      </c>
      <c r="B86" s="249">
        <f>Input!$WR$51</f>
        <v>0</v>
      </c>
      <c r="C86" s="247">
        <f>Input!$WS$51</f>
        <v>0</v>
      </c>
      <c r="D86" s="247">
        <f>Input!$WT$51</f>
        <v>0</v>
      </c>
      <c r="E86" s="247">
        <f>Input!$WU$51</f>
        <v>0</v>
      </c>
      <c r="F86" s="247">
        <f>Input!$WV$51</f>
        <v>0</v>
      </c>
      <c r="G86" s="247">
        <f>Input!$WW$51</f>
        <v>0</v>
      </c>
      <c r="H86" s="248">
        <f>Input!$WX$51</f>
        <v>0</v>
      </c>
    </row>
    <row r="87" spans="1:50">
      <c r="A87" s="245" t="s">
        <v>138</v>
      </c>
      <c r="B87" s="249">
        <f>Input!$WY$51</f>
        <v>0</v>
      </c>
      <c r="C87" s="247">
        <f>Input!$WZ$51</f>
        <v>0</v>
      </c>
      <c r="D87" s="247">
        <f>Input!$XA$51</f>
        <v>0</v>
      </c>
      <c r="E87" s="247">
        <f>Input!$XB$51</f>
        <v>0</v>
      </c>
      <c r="F87" s="247">
        <f>Input!$XC$51</f>
        <v>0</v>
      </c>
      <c r="G87" s="247">
        <f>Input!$XD$51</f>
        <v>0</v>
      </c>
      <c r="H87" s="248">
        <f>Input!$XE$51</f>
        <v>0</v>
      </c>
    </row>
    <row r="88" spans="1:50">
      <c r="A88" s="245" t="s">
        <v>138</v>
      </c>
      <c r="B88" s="249">
        <f>Input!$XF$51</f>
        <v>0</v>
      </c>
      <c r="C88" s="247">
        <f>Input!$XG$51</f>
        <v>0</v>
      </c>
      <c r="D88" s="247">
        <f>Input!$XH$51</f>
        <v>0</v>
      </c>
      <c r="E88" s="247">
        <f>Input!$XI$51</f>
        <v>0</v>
      </c>
      <c r="F88" s="247">
        <f>Input!$XJ$51</f>
        <v>0</v>
      </c>
      <c r="G88" s="247">
        <f>Input!$XK$51</f>
        <v>0</v>
      </c>
      <c r="H88" s="248">
        <f>Input!$XL$51</f>
        <v>0</v>
      </c>
    </row>
    <row r="89" spans="1:50">
      <c r="A89" s="245" t="s">
        <v>138</v>
      </c>
      <c r="B89" s="249">
        <f>Input!$XM$51</f>
        <v>0</v>
      </c>
      <c r="C89" s="247">
        <f>Input!$XN$51</f>
        <v>0</v>
      </c>
      <c r="D89" s="247">
        <f>Input!$XO$51</f>
        <v>0</v>
      </c>
      <c r="E89" s="247">
        <f>Input!$XP$51</f>
        <v>0</v>
      </c>
      <c r="F89" s="247">
        <f>Input!$XQ$51</f>
        <v>0</v>
      </c>
      <c r="G89" s="247">
        <f>Input!$XR$51</f>
        <v>0</v>
      </c>
      <c r="H89" s="248">
        <f>Input!$XS$51</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Input!$XT$51</f>
        <v>0</v>
      </c>
      <c r="D93" s="247">
        <f>Input!$XU$51</f>
        <v>0</v>
      </c>
      <c r="E93" s="247">
        <f>Input!$XV$51</f>
        <v>0</v>
      </c>
      <c r="F93" s="247">
        <f>Input!$XW$51</f>
        <v>0</v>
      </c>
      <c r="G93" s="247">
        <f>Input!$XX$51</f>
        <v>0</v>
      </c>
      <c r="H93" s="248">
        <f>Input!$XY$51</f>
        <v>0</v>
      </c>
    </row>
    <row r="94" spans="1:50" ht="47.25">
      <c r="A94" s="245" t="s">
        <v>1038</v>
      </c>
      <c r="B94" s="210" t="s">
        <v>1039</v>
      </c>
      <c r="C94" s="247">
        <f>Input!$XZ$51</f>
        <v>5473550</v>
      </c>
      <c r="D94" s="247">
        <f>Input!$YA$51</f>
        <v>974231</v>
      </c>
      <c r="E94" s="247">
        <f>Input!$YB$51</f>
        <v>36145</v>
      </c>
      <c r="F94" s="247">
        <f>Input!$YC$51</f>
        <v>1837517</v>
      </c>
      <c r="G94" s="247">
        <f>Input!$YD$51</f>
        <v>6952</v>
      </c>
      <c r="H94" s="248" t="str">
        <f>Input!$YE$51</f>
        <v>P/T from UT San Antonio - $295,740 for SBDC COVID Accelerator; P/T from UT Arlington - $213,955 for 2020 CARES Act National Emergency Assistance Program; P/T from Hidalgo County - Coronavirus Relief Funds - $3,675,000 for coronavirus relief efforts including administration of vaccinations and diagnostic and antibody laboratory costs, plus $1,325,000 for COVID-19 screening and testing services.</v>
      </c>
    </row>
    <row r="95" spans="1:50" s="258" customFormat="1" ht="30">
      <c r="A95" s="252" t="s">
        <v>1040</v>
      </c>
      <c r="B95" s="250" t="s">
        <v>1041</v>
      </c>
      <c r="C95" s="251">
        <f>SUM(C93:C94)</f>
        <v>5473550</v>
      </c>
      <c r="D95" s="251">
        <f t="shared" ref="D95:G95" si="6">SUM(D93:D94)</f>
        <v>974231</v>
      </c>
      <c r="E95" s="251">
        <f t="shared" si="6"/>
        <v>36145</v>
      </c>
      <c r="F95" s="251">
        <f t="shared" si="6"/>
        <v>1837517</v>
      </c>
      <c r="G95" s="251">
        <f t="shared" si="6"/>
        <v>6952</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42740931</v>
      </c>
      <c r="D97" s="251">
        <f t="shared" ref="D97:G97" si="7">D95+D90+D80+D64+D49+D34+D19</f>
        <v>22919273</v>
      </c>
      <c r="E97" s="251">
        <f t="shared" si="7"/>
        <v>177116536</v>
      </c>
      <c r="F97" s="251">
        <f t="shared" si="7"/>
        <v>120782995</v>
      </c>
      <c r="G97" s="251">
        <f t="shared" si="7"/>
        <v>6952</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'RGV Uses'!C67</f>
        <v>22919273</v>
      </c>
      <c r="E99" s="259"/>
      <c r="F99" s="259">
        <f>'RGV Uses'!D67</f>
        <v>120782995</v>
      </c>
      <c r="G99" s="259">
        <f>'RGV Uses'!E67</f>
        <v>6952</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42740931</v>
      </c>
      <c r="D106" s="175">
        <f>SUM(D5:D18)+SUM(D21:D33)+SUM(D36:D48)+SUM(D51:D63)+SUM(D66:D79)+SUM(D82:D89)+SUM(D93:D94)</f>
        <v>22919273</v>
      </c>
      <c r="E106" s="175">
        <f>SUM(E5:E18)+SUM(E21:E33)+SUM(E36:E48)+SUM(E51:E63)+SUM(E66:E79)+SUM(E82:E89)+SUM(E93:E94)</f>
        <v>177116536</v>
      </c>
      <c r="F106" s="175">
        <f>SUM(F5:F18)+SUM(F21:F33)+SUM(F36:F48)+SUM(F51:F63)+SUM(F66:F79)+SUM(F82:F89)+SUM(F93:F94)</f>
        <v>120782995</v>
      </c>
      <c r="G106" s="175">
        <f>SUM(G5:G18)+SUM(G21:G33)+SUM(G36:G48)+SUM(G51:G63)+SUM(G66:G79)+SUM(G82:G89)+SUM(G93:G94)</f>
        <v>6952</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363566687</v>
      </c>
    </row>
    <row r="111" spans="1:50">
      <c r="E111" s="312">
        <f>'RGV Uses'!D80</f>
        <v>143789592</v>
      </c>
    </row>
    <row r="112" spans="1:50">
      <c r="E112" s="313">
        <f>Input!F13</f>
        <v>11163</v>
      </c>
    </row>
    <row r="113" spans="5:5">
      <c r="E113" s="175">
        <f>SUM(E110:E112)</f>
        <v>507367442</v>
      </c>
    </row>
    <row r="114" spans="5:5">
      <c r="E114" s="175">
        <f>Input!G13</f>
        <v>58689384</v>
      </c>
    </row>
    <row r="115" spans="5:5">
      <c r="E115" s="175">
        <f>E114-E113</f>
        <v>-448678058</v>
      </c>
    </row>
    <row r="116" spans="5:5">
      <c r="E116" s="314" t="str">
        <f>IF(E115&lt;&gt;0,"Out of Balance","Balanced")</f>
        <v>Out of Balance</v>
      </c>
    </row>
  </sheetData>
  <mergeCells count="1">
    <mergeCell ref="A97:B97"/>
  </mergeCells>
  <conditionalFormatting sqref="F100">
    <cfRule type="expression" dxfId="45" priority="10">
      <formula>$F$100&lt;&gt;0</formula>
    </cfRule>
  </conditionalFormatting>
  <conditionalFormatting sqref="G100">
    <cfRule type="expression" dxfId="44" priority="9">
      <formula>$G$100&lt;&gt;0</formula>
    </cfRule>
  </conditionalFormatting>
  <conditionalFormatting sqref="F102">
    <cfRule type="expression" dxfId="43" priority="8">
      <formula>$F$102&lt;&gt;""</formula>
    </cfRule>
  </conditionalFormatting>
  <conditionalFormatting sqref="G102">
    <cfRule type="expression" dxfId="42" priority="7">
      <formula>$G$102&lt;&gt;""</formula>
    </cfRule>
  </conditionalFormatting>
  <conditionalFormatting sqref="D100">
    <cfRule type="expression" dxfId="41" priority="6">
      <formula>$D$100&lt;&gt;0</formula>
    </cfRule>
  </conditionalFormatting>
  <conditionalFormatting sqref="D102">
    <cfRule type="expression" dxfId="40" priority="5">
      <formula>$D$102&lt;&gt;""</formula>
    </cfRule>
  </conditionalFormatting>
  <conditionalFormatting sqref="C102">
    <cfRule type="expression" dxfId="39" priority="4">
      <formula>$C$102&lt;&gt;""</formula>
    </cfRule>
  </conditionalFormatting>
  <conditionalFormatting sqref="E102">
    <cfRule type="expression" dxfId="38" priority="3">
      <formula>$E$102&lt;&gt;""</formula>
    </cfRule>
  </conditionalFormatting>
  <conditionalFormatting sqref="H2">
    <cfRule type="expression" dxfId="37" priority="2">
      <formula>OR($C$100&lt;&gt;0,$D$100&lt;&gt;0,$E$100&lt;&gt;0,$F$100&lt;&gt;0,$G$100&lt;&gt;0)</formula>
    </cfRule>
  </conditionalFormatting>
  <conditionalFormatting sqref="H1">
    <cfRule type="expression" dxfId="36"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A711-9C23-4650-9F70-1E61C87E13FE}">
  <sheetPr>
    <tabColor rgb="FFCCFFCC"/>
  </sheetPr>
  <dimension ref="A1:F82"/>
  <sheetViews>
    <sheetView showGridLines="0" topLeftCell="B1" zoomScale="90" zoomScaleNormal="90" zoomScaleSheetLayoutView="100" zoomScalePageLayoutView="57" workbookViewId="0">
      <pane ySplit="4" topLeftCell="A6" activePane="bottomLeft" state="frozen"/>
      <selection activeCell="B44" sqref="B44:F44"/>
      <selection pane="bottomLeft" activeCell="B44" sqref="B44:F44"/>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Input!$B$8</f>
        <v>The University of Texas at Dallas</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Input!$N$8</f>
        <v>6703254</v>
      </c>
      <c r="D6" s="188">
        <f>Input!$O$8</f>
        <v>17159030</v>
      </c>
      <c r="E6" s="188">
        <f>Input!$P$8</f>
        <v>0</v>
      </c>
      <c r="F6" s="189">
        <f>Input!$Q$8</f>
        <v>0</v>
      </c>
    </row>
    <row r="7" spans="1:6" ht="15.75">
      <c r="A7" s="190" t="s">
        <v>936</v>
      </c>
      <c r="B7" s="191" t="s">
        <v>938</v>
      </c>
      <c r="C7" s="192">
        <f>Input!$R$8</f>
        <v>5007</v>
      </c>
      <c r="D7" s="192">
        <f>Input!$S$8</f>
        <v>4409</v>
      </c>
      <c r="E7" s="193"/>
      <c r="F7" s="194" t="str">
        <f>Input!$T$8</f>
        <v>Unduplicated</v>
      </c>
    </row>
    <row r="8" spans="1:6" ht="15.75">
      <c r="A8" s="195" t="s">
        <v>940</v>
      </c>
      <c r="B8" s="196" t="s">
        <v>941</v>
      </c>
      <c r="C8" s="187">
        <f>Input!$U$8</f>
        <v>0</v>
      </c>
      <c r="D8" s="188">
        <f>Input!$V$8</f>
        <v>6132789</v>
      </c>
      <c r="E8" s="188">
        <f>Input!$W$8</f>
        <v>0</v>
      </c>
      <c r="F8" s="189" t="str">
        <f>Input!$X$8</f>
        <v>Housing, Meal Plans and Parking reimbursements (Spring 2020)</v>
      </c>
    </row>
    <row r="9" spans="1:6" ht="15.75">
      <c r="A9" s="190" t="s">
        <v>940</v>
      </c>
      <c r="B9" s="191" t="s">
        <v>938</v>
      </c>
      <c r="C9" s="192">
        <f>Input!$Y$8</f>
        <v>0</v>
      </c>
      <c r="D9" s="192">
        <f>Input!$Z$8</f>
        <v>18097</v>
      </c>
      <c r="E9" s="193"/>
      <c r="F9" s="194" t="str">
        <f>Input!$AA$8</f>
        <v>Unduplicated</v>
      </c>
    </row>
    <row r="10" spans="1:6" ht="15.75">
      <c r="A10" s="195" t="s">
        <v>942</v>
      </c>
      <c r="B10" s="196" t="s">
        <v>943</v>
      </c>
      <c r="C10" s="187">
        <f>Input!$AB$8</f>
        <v>0</v>
      </c>
      <c r="D10" s="188">
        <f>Input!$AC$8</f>
        <v>1763172</v>
      </c>
      <c r="E10" s="188">
        <f>Input!$AD$8</f>
        <v>0</v>
      </c>
      <c r="F10" s="189" t="str">
        <f>Input!$AE$8</f>
        <v>Summer Waivers</v>
      </c>
    </row>
    <row r="11" spans="1:6" ht="15.75">
      <c r="A11" s="190" t="s">
        <v>942</v>
      </c>
      <c r="B11" s="191" t="s">
        <v>938</v>
      </c>
      <c r="C11" s="192">
        <f>Input!$AF$8</f>
        <v>0</v>
      </c>
      <c r="D11" s="192">
        <f>Input!$AG$8</f>
        <v>8076</v>
      </c>
      <c r="E11" s="193"/>
      <c r="F11" s="194" t="str">
        <f>Input!$AH$8</f>
        <v>Unduplicated</v>
      </c>
    </row>
    <row r="12" spans="1:6" ht="31.5">
      <c r="A12" s="195" t="s">
        <v>944</v>
      </c>
      <c r="B12" s="196" t="s">
        <v>945</v>
      </c>
      <c r="C12" s="187">
        <f>Input!$AI$8</f>
        <v>139200</v>
      </c>
      <c r="D12" s="188">
        <f>Input!$AJ$8</f>
        <v>81029</v>
      </c>
      <c r="E12" s="188">
        <f>Input!$AK$8</f>
        <v>0</v>
      </c>
      <c r="F12" s="189">
        <f>Input!$AL$8</f>
        <v>0</v>
      </c>
    </row>
    <row r="13" spans="1:6" ht="15.75">
      <c r="A13" s="190" t="s">
        <v>944</v>
      </c>
      <c r="B13" s="191" t="s">
        <v>938</v>
      </c>
      <c r="C13" s="192">
        <f>Input!$AM$8</f>
        <v>200</v>
      </c>
      <c r="D13" s="192">
        <f>Input!$AN$8</f>
        <v>100</v>
      </c>
      <c r="E13" s="193"/>
      <c r="F13" s="194" t="str">
        <f>Input!$AO$8</f>
        <v>Unduplicated</v>
      </c>
    </row>
    <row r="14" spans="1:6" ht="31.5">
      <c r="A14" s="195" t="s">
        <v>946</v>
      </c>
      <c r="B14" s="196" t="s">
        <v>947</v>
      </c>
      <c r="C14" s="187">
        <f>Input!$AP$8</f>
        <v>0</v>
      </c>
      <c r="D14" s="188">
        <f>Input!$AQ$8</f>
        <v>0</v>
      </c>
      <c r="E14" s="188">
        <f>Input!$AR$8</f>
        <v>0</v>
      </c>
      <c r="F14" s="189">
        <f>Input!$AS$8</f>
        <v>0</v>
      </c>
    </row>
    <row r="15" spans="1:6" ht="15.75">
      <c r="A15" s="190" t="s">
        <v>946</v>
      </c>
      <c r="B15" s="191" t="s">
        <v>938</v>
      </c>
      <c r="C15" s="192">
        <f>Input!$AT$8</f>
        <v>0</v>
      </c>
      <c r="D15" s="192">
        <f>Input!$AU$8</f>
        <v>0</v>
      </c>
      <c r="E15" s="193"/>
      <c r="F15" s="194">
        <f>Input!$AV$8</f>
        <v>0</v>
      </c>
    </row>
    <row r="16" spans="1:6" ht="63">
      <c r="A16" s="195" t="s">
        <v>948</v>
      </c>
      <c r="B16" s="196" t="s">
        <v>949</v>
      </c>
      <c r="C16" s="187">
        <f>Input!$AW$8</f>
        <v>0</v>
      </c>
      <c r="D16" s="188">
        <f>Input!$AX$8</f>
        <v>0</v>
      </c>
      <c r="E16" s="188">
        <f>Input!$AY$8</f>
        <v>0</v>
      </c>
      <c r="F16" s="189">
        <f>Input!$AZ$8</f>
        <v>0</v>
      </c>
    </row>
    <row r="17" spans="1:6" ht="15.75">
      <c r="A17" s="190" t="s">
        <v>948</v>
      </c>
      <c r="B17" s="191" t="s">
        <v>938</v>
      </c>
      <c r="C17" s="192">
        <f>Input!$BA$8</f>
        <v>0</v>
      </c>
      <c r="D17" s="192">
        <f>Input!$BB$8</f>
        <v>0</v>
      </c>
      <c r="E17" s="193"/>
      <c r="F17" s="194">
        <f>Input!$BC$8</f>
        <v>0</v>
      </c>
    </row>
    <row r="18" spans="1:6" ht="15.75">
      <c r="A18" s="195" t="s">
        <v>950</v>
      </c>
      <c r="B18" s="196" t="s">
        <v>951</v>
      </c>
      <c r="C18" s="187">
        <f>Input!$BD$8</f>
        <v>0</v>
      </c>
      <c r="D18" s="188">
        <f>Input!$BE$8</f>
        <v>0</v>
      </c>
      <c r="E18" s="188">
        <f>Input!$BF$8</f>
        <v>0</v>
      </c>
      <c r="F18" s="189">
        <f>Input!$BG$8</f>
        <v>0</v>
      </c>
    </row>
    <row r="19" spans="1:6" ht="15.75">
      <c r="A19" s="190" t="s">
        <v>950</v>
      </c>
      <c r="B19" s="191" t="s">
        <v>938</v>
      </c>
      <c r="C19" s="192">
        <f>Input!$BH$8</f>
        <v>0</v>
      </c>
      <c r="D19" s="192">
        <f>Input!$BI$8</f>
        <v>0</v>
      </c>
      <c r="E19" s="193"/>
      <c r="F19" s="194">
        <f>Input!$BJ$8</f>
        <v>0</v>
      </c>
    </row>
    <row r="20" spans="1:6" ht="15.75">
      <c r="A20" s="195"/>
      <c r="B20" s="197" t="s">
        <v>952</v>
      </c>
      <c r="C20" s="198">
        <f t="shared" ref="C20:E21" si="0">C18+C16+C14+C12+C10+C8+C6</f>
        <v>6842454</v>
      </c>
      <c r="D20" s="198">
        <f t="shared" si="0"/>
        <v>25136020</v>
      </c>
      <c r="E20" s="198">
        <f t="shared" si="0"/>
        <v>0</v>
      </c>
      <c r="F20" s="199"/>
    </row>
    <row r="21" spans="1:6" ht="15.75">
      <c r="A21" s="195"/>
      <c r="B21" s="200" t="s">
        <v>953</v>
      </c>
      <c r="C21" s="201">
        <f t="shared" si="0"/>
        <v>5207</v>
      </c>
      <c r="D21" s="201">
        <f t="shared" si="0"/>
        <v>30682</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Input!$BK$8</f>
        <v>0</v>
      </c>
      <c r="D24" s="188">
        <f>Input!$BL$8</f>
        <v>0</v>
      </c>
      <c r="E24" s="188">
        <f>Input!$BM$8</f>
        <v>0</v>
      </c>
      <c r="F24" s="189">
        <f>Input!$BN$8</f>
        <v>0</v>
      </c>
    </row>
    <row r="25" spans="1:6" ht="31.5">
      <c r="A25" s="195" t="s">
        <v>957</v>
      </c>
      <c r="B25" s="196" t="s">
        <v>958</v>
      </c>
      <c r="C25" s="187">
        <f>Input!$BO$8</f>
        <v>0</v>
      </c>
      <c r="D25" s="188">
        <f>Input!$BP$8</f>
        <v>0</v>
      </c>
      <c r="E25" s="188">
        <f>Input!$BQ$8</f>
        <v>0</v>
      </c>
      <c r="F25" s="189">
        <f>Input!$BR$8</f>
        <v>0</v>
      </c>
    </row>
    <row r="26" spans="1:6" ht="47.25">
      <c r="A26" s="195" t="s">
        <v>959</v>
      </c>
      <c r="B26" s="208" t="s">
        <v>960</v>
      </c>
      <c r="C26" s="187">
        <f>Input!$BS$8</f>
        <v>89415</v>
      </c>
      <c r="D26" s="188">
        <f>Input!$BT$8</f>
        <v>39344</v>
      </c>
      <c r="E26" s="188">
        <f>Input!$BU$8</f>
        <v>0</v>
      </c>
      <c r="F26" s="189">
        <f>Input!$BV$8</f>
        <v>0</v>
      </c>
    </row>
    <row r="27" spans="1:6" ht="31.5">
      <c r="A27" s="195" t="s">
        <v>961</v>
      </c>
      <c r="B27" s="196" t="s">
        <v>962</v>
      </c>
      <c r="C27" s="187">
        <f>Input!$BW$8</f>
        <v>0</v>
      </c>
      <c r="D27" s="188">
        <f>Input!$BX$8</f>
        <v>0</v>
      </c>
      <c r="E27" s="188">
        <f>Input!$BY$8</f>
        <v>0</v>
      </c>
      <c r="F27" s="189">
        <f>Input!$BZ$8</f>
        <v>0</v>
      </c>
    </row>
    <row r="28" spans="1:6" ht="31.5">
      <c r="A28" s="209" t="s">
        <v>963</v>
      </c>
      <c r="B28" s="210" t="s">
        <v>964</v>
      </c>
      <c r="C28" s="187">
        <f>Input!$CA$8</f>
        <v>142830</v>
      </c>
      <c r="D28" s="188">
        <f>Input!$CB$8</f>
        <v>1178712</v>
      </c>
      <c r="E28" s="188">
        <f>Input!$CC$8</f>
        <v>0</v>
      </c>
      <c r="F28" s="189">
        <f>Input!$CD$8</f>
        <v>0</v>
      </c>
    </row>
    <row r="29" spans="1:6" ht="15.75">
      <c r="A29" s="211"/>
      <c r="B29" s="212" t="s">
        <v>965</v>
      </c>
      <c r="C29" s="213">
        <f>SUM(C24:C28)</f>
        <v>232245</v>
      </c>
      <c r="D29" s="213">
        <f t="shared" ref="D29:E29" si="1">SUM(D24:D28)</f>
        <v>1218056</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Input!$CE$8</f>
        <v>0</v>
      </c>
      <c r="D32" s="188">
        <f>Input!$CF$8</f>
        <v>593436</v>
      </c>
      <c r="E32" s="188">
        <f>Input!$CG$8</f>
        <v>0</v>
      </c>
      <c r="F32" s="189">
        <f>Input!$CH$8</f>
        <v>0</v>
      </c>
    </row>
    <row r="33" spans="1:6" ht="15.75">
      <c r="A33" s="195" t="s">
        <v>969</v>
      </c>
      <c r="B33" s="196" t="s">
        <v>1216</v>
      </c>
      <c r="C33" s="187">
        <f>Input!$CI$8</f>
        <v>0</v>
      </c>
      <c r="D33" s="188">
        <f>Input!$CJ$8</f>
        <v>2241619</v>
      </c>
      <c r="E33" s="188">
        <f>Input!$CK$8</f>
        <v>0</v>
      </c>
      <c r="F33" s="189">
        <f>Input!$CL$8</f>
        <v>0</v>
      </c>
    </row>
    <row r="34" spans="1:6" ht="31.5">
      <c r="A34" s="195" t="s">
        <v>970</v>
      </c>
      <c r="B34" s="196" t="s">
        <v>971</v>
      </c>
      <c r="C34" s="187">
        <f>Input!$CM$8</f>
        <v>0</v>
      </c>
      <c r="D34" s="188">
        <f>Input!$CN$8</f>
        <v>176779</v>
      </c>
      <c r="E34" s="188">
        <f>Input!$CO$8</f>
        <v>0</v>
      </c>
      <c r="F34" s="189">
        <f>Input!$CP$8</f>
        <v>0</v>
      </c>
    </row>
    <row r="35" spans="1:6" ht="31.5">
      <c r="A35" s="211" t="s">
        <v>972</v>
      </c>
      <c r="B35" s="196" t="s">
        <v>973</v>
      </c>
      <c r="C35" s="187">
        <f>Input!$CQ$8</f>
        <v>0</v>
      </c>
      <c r="D35" s="188">
        <f>Input!$CR$8</f>
        <v>1222108</v>
      </c>
      <c r="E35" s="188">
        <f>Input!$CS$8</f>
        <v>0</v>
      </c>
      <c r="F35" s="189">
        <f>Input!$CT$8</f>
        <v>0</v>
      </c>
    </row>
    <row r="36" spans="1:6" ht="15.75">
      <c r="A36" s="211"/>
      <c r="B36" s="212" t="s">
        <v>965</v>
      </c>
      <c r="C36" s="213">
        <f>SUM(C32:C35)</f>
        <v>0</v>
      </c>
      <c r="D36" s="213">
        <f t="shared" ref="D36:E36" si="2">SUM(D32:D35)</f>
        <v>4233942</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Input!$CU$8</f>
        <v>0</v>
      </c>
      <c r="D39" s="188">
        <f>Input!$CV$8</f>
        <v>16837678</v>
      </c>
      <c r="E39" s="188">
        <f>Input!$CW$8</f>
        <v>0</v>
      </c>
      <c r="F39" s="189">
        <f>Input!$CX$8</f>
        <v>0</v>
      </c>
    </row>
    <row r="40" spans="1:6" ht="47.25">
      <c r="A40" s="195" t="s">
        <v>977</v>
      </c>
      <c r="B40" s="196" t="s">
        <v>978</v>
      </c>
      <c r="C40" s="187">
        <f>Input!$CY$8</f>
        <v>0</v>
      </c>
      <c r="D40" s="188">
        <f>Input!$CZ$8</f>
        <v>356543</v>
      </c>
      <c r="E40" s="188">
        <f>Input!$DA$8</f>
        <v>0</v>
      </c>
      <c r="F40" s="189">
        <f>Input!$DB$8</f>
        <v>0</v>
      </c>
    </row>
    <row r="41" spans="1:6" ht="15.75">
      <c r="A41" s="209" t="s">
        <v>979</v>
      </c>
      <c r="B41" s="210" t="s">
        <v>980</v>
      </c>
      <c r="C41" s="187">
        <f>Input!$DC$8</f>
        <v>0</v>
      </c>
      <c r="D41" s="188">
        <f>Input!$DD$8</f>
        <v>0</v>
      </c>
      <c r="E41" s="188">
        <f>Input!$DE$8</f>
        <v>0</v>
      </c>
      <c r="F41" s="189">
        <f>Input!$DF$8</f>
        <v>0</v>
      </c>
    </row>
    <row r="42" spans="1:6" ht="15.75">
      <c r="A42" s="211"/>
      <c r="B42" s="212" t="s">
        <v>965</v>
      </c>
      <c r="C42" s="213">
        <f>SUM(C39:C41)</f>
        <v>0</v>
      </c>
      <c r="D42" s="213">
        <f t="shared" ref="D42:E42" si="3">SUM(D39:D41)</f>
        <v>17194221</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Input!$DG$8</f>
        <v>0</v>
      </c>
      <c r="D45" s="188">
        <f>Input!$DH$8</f>
        <v>811</v>
      </c>
      <c r="E45" s="188">
        <f>Input!$DI$8</f>
        <v>0</v>
      </c>
      <c r="F45" s="189">
        <f>Input!$DJ$8</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Input!$DK$8</f>
        <v>0</v>
      </c>
      <c r="D48" s="188">
        <f>Input!$DL$8</f>
        <v>0</v>
      </c>
      <c r="E48" s="188">
        <f>Input!$DM$8</f>
        <v>0</v>
      </c>
      <c r="F48" s="189">
        <f>Input!$DN$8</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Input!$DO$8</f>
        <v>196866</v>
      </c>
      <c r="D52" s="188">
        <f>Input!$DP$8</f>
        <v>1229475</v>
      </c>
      <c r="E52" s="188">
        <f>Input!$DQ$8</f>
        <v>0</v>
      </c>
      <c r="F52" s="189" t="str">
        <f>Input!$DR$8</f>
        <v>Indirect Costs and increased services for counseling</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Input!$DS$8</f>
        <v>0</v>
      </c>
      <c r="D55" s="188">
        <f>Input!$DT$8</f>
        <v>1335929</v>
      </c>
      <c r="E55" s="188">
        <f>Input!$DU$8</f>
        <v>0</v>
      </c>
      <c r="F55" s="189">
        <f>Input!$DV$8</f>
        <v>0</v>
      </c>
    </row>
    <row r="56" spans="1:6" ht="15.75">
      <c r="A56" s="308" t="s">
        <v>986</v>
      </c>
      <c r="B56" s="191" t="s">
        <v>990</v>
      </c>
      <c r="C56" s="192">
        <f>Input!$DW$8</f>
        <v>0</v>
      </c>
      <c r="D56" s="192">
        <f>Input!$DX$8</f>
        <v>270</v>
      </c>
      <c r="E56" s="193"/>
      <c r="F56" s="194" t="str">
        <f>Input!$DY$8</f>
        <v>Unduplicated</v>
      </c>
    </row>
    <row r="57" spans="1:6" ht="31.5">
      <c r="A57" s="305" t="s">
        <v>1213</v>
      </c>
      <c r="B57" s="210" t="s">
        <v>991</v>
      </c>
      <c r="C57" s="187">
        <f>Input!$DZ$8</f>
        <v>0</v>
      </c>
      <c r="D57" s="188">
        <f>Input!$EA$8</f>
        <v>1372248</v>
      </c>
      <c r="E57" s="188">
        <f>Input!$EB$8</f>
        <v>0</v>
      </c>
      <c r="F57" s="189">
        <f>Input!$EC$8</f>
        <v>0</v>
      </c>
    </row>
    <row r="58" spans="1:6" ht="15.75">
      <c r="A58" s="308" t="s">
        <v>1213</v>
      </c>
      <c r="B58" s="191" t="s">
        <v>990</v>
      </c>
      <c r="C58" s="192">
        <f>Input!$ED$8</f>
        <v>0</v>
      </c>
      <c r="D58" s="192">
        <f>Input!$EE$8</f>
        <v>2432</v>
      </c>
      <c r="E58" s="193"/>
      <c r="F58" s="194" t="str">
        <f>Input!$EF$8</f>
        <v>Unduplicated</v>
      </c>
    </row>
    <row r="59" spans="1:6" ht="31.5">
      <c r="A59" s="305" t="s">
        <v>1214</v>
      </c>
      <c r="B59" s="210" t="s">
        <v>992</v>
      </c>
      <c r="C59" s="187">
        <f>Input!$EG$8</f>
        <v>0</v>
      </c>
      <c r="D59" s="188">
        <f>Input!$EH$8</f>
        <v>0</v>
      </c>
      <c r="E59" s="188">
        <f>Input!$EI$8</f>
        <v>0</v>
      </c>
      <c r="F59" s="189">
        <f>Input!$EJ$8</f>
        <v>0</v>
      </c>
    </row>
    <row r="60" spans="1:6" ht="15.75">
      <c r="A60" s="308" t="s">
        <v>1214</v>
      </c>
      <c r="B60" s="191" t="s">
        <v>990</v>
      </c>
      <c r="C60" s="192">
        <f>Input!$EK$8</f>
        <v>0</v>
      </c>
      <c r="D60" s="192">
        <f>Input!$EL$8</f>
        <v>0</v>
      </c>
      <c r="E60" s="193"/>
      <c r="F60" s="194">
        <f>Input!$EM$8</f>
        <v>0</v>
      </c>
    </row>
    <row r="61" spans="1:6" ht="15.75">
      <c r="A61" s="305"/>
      <c r="B61" s="197" t="s">
        <v>952</v>
      </c>
      <c r="C61" s="198">
        <f>C59+C57+C55</f>
        <v>0</v>
      </c>
      <c r="D61" s="198">
        <f t="shared" ref="D61:E62" si="4">D59+D57+D55</f>
        <v>2708177</v>
      </c>
      <c r="E61" s="198">
        <f t="shared" si="4"/>
        <v>0</v>
      </c>
      <c r="F61" s="189"/>
    </row>
    <row r="62" spans="1:6" ht="15.75">
      <c r="A62" s="308"/>
      <c r="B62" s="191" t="s">
        <v>953</v>
      </c>
      <c r="C62" s="219">
        <f>C60+C58+C56</f>
        <v>0</v>
      </c>
      <c r="D62" s="219">
        <f t="shared" si="4"/>
        <v>2702</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Input!$EN$8</f>
        <v>0</v>
      </c>
      <c r="D65" s="187">
        <f>Input!$EO$8</f>
        <v>0</v>
      </c>
      <c r="E65" s="187">
        <f>Input!$EP$8</f>
        <v>0</v>
      </c>
      <c r="F65" s="189">
        <f>Input!$EQ$8</f>
        <v>0</v>
      </c>
    </row>
    <row r="66" spans="1:6" ht="15.75">
      <c r="A66" s="202"/>
      <c r="B66" s="215"/>
      <c r="C66" s="220"/>
      <c r="D66" s="221"/>
      <c r="E66" s="222"/>
      <c r="F66" s="199"/>
    </row>
    <row r="67" spans="1:6" ht="15.75">
      <c r="A67" s="195"/>
      <c r="B67" s="223" t="s">
        <v>995</v>
      </c>
      <c r="C67" s="224">
        <f>C65+C61+C52+C49+C45+C42+C36+C29+C20</f>
        <v>7271565</v>
      </c>
      <c r="D67" s="224">
        <f t="shared" ref="D67:E67" si="5">D65+D61+D52+D49+D45+D42+D36+D29+D20</f>
        <v>51720702</v>
      </c>
      <c r="E67" s="224">
        <f t="shared" si="5"/>
        <v>0</v>
      </c>
      <c r="F67" s="225"/>
    </row>
    <row r="68" spans="1:6" ht="15.75">
      <c r="A68" s="195"/>
      <c r="B68" s="223" t="s">
        <v>996</v>
      </c>
      <c r="C68" s="224">
        <f>C62+C21</f>
        <v>5207</v>
      </c>
      <c r="D68" s="224">
        <f>D62+D21</f>
        <v>33384</v>
      </c>
      <c r="E68" s="224"/>
      <c r="F68" s="225"/>
    </row>
    <row r="69" spans="1:6" ht="15.75">
      <c r="A69" s="226"/>
      <c r="B69" s="227"/>
      <c r="C69" s="228"/>
      <c r="D69" s="228"/>
      <c r="E69" s="228"/>
      <c r="F69" s="206"/>
    </row>
    <row r="70" spans="1:6" s="205" customFormat="1" ht="15.75">
      <c r="B70" s="229" t="s">
        <v>997</v>
      </c>
      <c r="C70" s="230">
        <f>'Dal Fed'!D97</f>
        <v>7271565</v>
      </c>
      <c r="D70" s="231">
        <f>'Dal Fed'!F97</f>
        <v>51720702</v>
      </c>
      <c r="E70" s="231">
        <f>'Dal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7271565</v>
      </c>
      <c r="D76" s="235">
        <f>SUM(D6,D8,D10,D12,D14,D16,D18,)+SUM(D24:D28)+SUM(D32:D35)+SUM(D39:D41)+D45+D48+D52+SUM(D55,D57,D59)+D65</f>
        <v>51720702</v>
      </c>
      <c r="E76" s="235">
        <f>SUM(E6,E8,E10,E12,E14,E16,E18,)+SUM(E24:E28)+SUM(E32:E35)+SUM(E39:E41)+E45+E48+E52+SUM(E55,E57,E59)+E65</f>
        <v>0</v>
      </c>
      <c r="F76" s="206"/>
    </row>
    <row r="77" spans="1:6" s="205" customFormat="1" ht="15.75">
      <c r="B77" s="232" t="s">
        <v>1001</v>
      </c>
      <c r="C77" s="236">
        <f>SUM(C7,C9,C11,C13,C15,C17,C19)+SUM(C56,C58,C60)</f>
        <v>5207</v>
      </c>
      <c r="D77" s="236">
        <f>SUM(D7,D9,D11,D13,D15,D17,D19)+SUM(D56,D58,D60)</f>
        <v>33384</v>
      </c>
      <c r="E77" s="217"/>
      <c r="F77" s="206"/>
    </row>
    <row r="78" spans="1:6" s="205" customFormat="1" ht="15.75">
      <c r="B78" s="232"/>
      <c r="C78" s="235">
        <f>SUM(C76:C77)</f>
        <v>7276772</v>
      </c>
      <c r="D78" s="235">
        <f>SUM(D76:D77)</f>
        <v>51754086</v>
      </c>
      <c r="E78" s="235">
        <f>SUM(E76:E77)</f>
        <v>0</v>
      </c>
      <c r="F78" s="206"/>
    </row>
    <row r="79" spans="1:6" s="205" customFormat="1" ht="15.75">
      <c r="B79" s="232"/>
      <c r="C79" s="204"/>
      <c r="F79" s="206"/>
    </row>
    <row r="80" spans="1:6" s="205" customFormat="1" ht="15.75">
      <c r="B80" s="232"/>
      <c r="C80" s="204"/>
      <c r="D80" s="237">
        <f>D78+C78+E78</f>
        <v>59030858</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683" priority="10">
      <formula>$C$71&lt;&gt;0</formula>
    </cfRule>
  </conditionalFormatting>
  <conditionalFormatting sqref="D71">
    <cfRule type="expression" dxfId="682" priority="8">
      <formula>$D$71&lt;&gt;0</formula>
    </cfRule>
  </conditionalFormatting>
  <conditionalFormatting sqref="E71">
    <cfRule type="expression" dxfId="681" priority="7">
      <formula>$E$71&lt;&gt;0</formula>
    </cfRule>
  </conditionalFormatting>
  <conditionalFormatting sqref="C73">
    <cfRule type="expression" dxfId="680" priority="5">
      <formula>$C$73&lt;&gt;""</formula>
    </cfRule>
  </conditionalFormatting>
  <conditionalFormatting sqref="D73">
    <cfRule type="expression" dxfId="679" priority="4">
      <formula>$D$73&lt;&gt;""</formula>
    </cfRule>
  </conditionalFormatting>
  <conditionalFormatting sqref="E73">
    <cfRule type="expression" dxfId="678" priority="3">
      <formula>$E$73&lt;&gt;""</formula>
    </cfRule>
  </conditionalFormatting>
  <conditionalFormatting sqref="F2">
    <cfRule type="expression" dxfId="677" priority="2">
      <formula>OR($C$71&lt;&gt;0,$D$71&lt;&gt;0,$E$71&lt;&gt;0)</formula>
    </cfRule>
  </conditionalFormatting>
  <conditionalFormatting sqref="F1">
    <cfRule type="expression" dxfId="676"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0DEF-5F82-4098-9390-70B19F959A54}">
  <sheetPr>
    <tabColor theme="7" tint="0.79998168889431442"/>
  </sheetPr>
  <dimension ref="A1:F82"/>
  <sheetViews>
    <sheetView showGridLines="0" zoomScale="90" zoomScaleNormal="90" zoomScaleSheetLayoutView="100" zoomScalePageLayoutView="57" workbookViewId="0">
      <pane ySplit="4" topLeftCell="A5" activePane="bottomLeft" state="frozen"/>
      <selection activeCell="C3" sqref="C3"/>
      <selection pane="bottomLeft" activeCell="C3" sqref="C3"/>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Input!$B$54</f>
        <v>University of Houston -  All Disciplines (A+H+M)</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c r="C3" s="174" t="s">
        <v>1221</v>
      </c>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Input!$N$54</f>
        <v>17255530</v>
      </c>
      <c r="D6" s="188">
        <f>Input!$O$54</f>
        <v>21151733</v>
      </c>
      <c r="E6" s="188">
        <f>Input!$P$54</f>
        <v>0</v>
      </c>
      <c r="F6" s="189">
        <f>Input!$Q$54</f>
        <v>0</v>
      </c>
    </row>
    <row r="7" spans="1:6" ht="15.75">
      <c r="A7" s="190" t="s">
        <v>936</v>
      </c>
      <c r="B7" s="191" t="s">
        <v>938</v>
      </c>
      <c r="C7" s="192">
        <f>Input!$R$54</f>
        <v>27012</v>
      </c>
      <c r="D7" s="192">
        <f>Input!$S$54</f>
        <v>23806</v>
      </c>
      <c r="E7" s="193"/>
      <c r="F7" s="194" t="str">
        <f>Input!$T$54</f>
        <v>Unduplicated</v>
      </c>
    </row>
    <row r="8" spans="1:6" ht="15.75">
      <c r="A8" s="195" t="s">
        <v>940</v>
      </c>
      <c r="B8" s="196" t="s">
        <v>941</v>
      </c>
      <c r="C8" s="187">
        <f>Input!$U$54</f>
        <v>7496006</v>
      </c>
      <c r="D8" s="188">
        <f>Input!$V$54</f>
        <v>2778684</v>
      </c>
      <c r="E8" s="188">
        <f>Input!$W$54</f>
        <v>0</v>
      </c>
      <c r="F8" s="189">
        <f>Input!$X$54</f>
        <v>0</v>
      </c>
    </row>
    <row r="9" spans="1:6" ht="15.75">
      <c r="A9" s="190" t="s">
        <v>940</v>
      </c>
      <c r="B9" s="191" t="s">
        <v>938</v>
      </c>
      <c r="C9" s="192">
        <f>Input!$Y$54</f>
        <v>922</v>
      </c>
      <c r="D9" s="192">
        <f>Input!$Z$54</f>
        <v>3700</v>
      </c>
      <c r="E9" s="193"/>
      <c r="F9" s="194" t="str">
        <f>Input!$AA$54</f>
        <v>Unduplicated</v>
      </c>
    </row>
    <row r="10" spans="1:6" ht="15.75">
      <c r="A10" s="195" t="s">
        <v>942</v>
      </c>
      <c r="B10" s="196" t="s">
        <v>943</v>
      </c>
      <c r="C10" s="187">
        <f>Input!$AB$54</f>
        <v>6202149</v>
      </c>
      <c r="D10" s="188">
        <f>Input!$AC$54</f>
        <v>0</v>
      </c>
      <c r="E10" s="188">
        <f>Input!$AD$54</f>
        <v>0</v>
      </c>
      <c r="F10" s="189">
        <f>Input!$AE$54</f>
        <v>0</v>
      </c>
    </row>
    <row r="11" spans="1:6" ht="15.75">
      <c r="A11" s="190" t="s">
        <v>942</v>
      </c>
      <c r="B11" s="191" t="s">
        <v>938</v>
      </c>
      <c r="C11" s="192">
        <f>Input!$AF$54</f>
        <v>22266</v>
      </c>
      <c r="D11" s="192">
        <f>Input!$AG$54</f>
        <v>0</v>
      </c>
      <c r="E11" s="193"/>
      <c r="F11" s="194" t="str">
        <f>Input!$AH$54</f>
        <v>Unduplicated</v>
      </c>
    </row>
    <row r="12" spans="1:6" ht="31.5">
      <c r="A12" s="195" t="s">
        <v>944</v>
      </c>
      <c r="B12" s="196" t="s">
        <v>945</v>
      </c>
      <c r="C12" s="187">
        <f>Input!$AI$54</f>
        <v>0</v>
      </c>
      <c r="D12" s="188">
        <f>Input!$AJ$54</f>
        <v>0</v>
      </c>
      <c r="E12" s="188">
        <f>Input!$AK$54</f>
        <v>0</v>
      </c>
      <c r="F12" s="189">
        <f>Input!$AL$54</f>
        <v>0</v>
      </c>
    </row>
    <row r="13" spans="1:6" ht="15.75">
      <c r="A13" s="190" t="s">
        <v>944</v>
      </c>
      <c r="B13" s="191" t="s">
        <v>938</v>
      </c>
      <c r="C13" s="192">
        <f>Input!$AM$54</f>
        <v>0</v>
      </c>
      <c r="D13" s="192">
        <f>Input!$AN$54</f>
        <v>0</v>
      </c>
      <c r="E13" s="193"/>
      <c r="F13" s="194">
        <f>Input!$AO$54</f>
        <v>0</v>
      </c>
    </row>
    <row r="14" spans="1:6" ht="31.5">
      <c r="A14" s="195" t="s">
        <v>946</v>
      </c>
      <c r="B14" s="196" t="s">
        <v>947</v>
      </c>
      <c r="C14" s="187">
        <f>Input!$AP$54</f>
        <v>0</v>
      </c>
      <c r="D14" s="188">
        <f>Input!$AQ$54</f>
        <v>0</v>
      </c>
      <c r="E14" s="188">
        <f>Input!$AR$54</f>
        <v>0</v>
      </c>
      <c r="F14" s="189">
        <f>Input!$AS$54</f>
        <v>0</v>
      </c>
    </row>
    <row r="15" spans="1:6" ht="15.75">
      <c r="A15" s="190" t="s">
        <v>946</v>
      </c>
      <c r="B15" s="191" t="s">
        <v>938</v>
      </c>
      <c r="C15" s="192">
        <f>Input!$AT$54</f>
        <v>0</v>
      </c>
      <c r="D15" s="192">
        <f>Input!$AU$54</f>
        <v>0</v>
      </c>
      <c r="E15" s="193"/>
      <c r="F15" s="194">
        <f>Input!$AV$54</f>
        <v>0</v>
      </c>
    </row>
    <row r="16" spans="1:6" ht="63">
      <c r="A16" s="195" t="s">
        <v>948</v>
      </c>
      <c r="B16" s="196" t="s">
        <v>949</v>
      </c>
      <c r="C16" s="187">
        <f>Input!$AW$54</f>
        <v>0</v>
      </c>
      <c r="D16" s="188">
        <f>Input!$AX$54</f>
        <v>0</v>
      </c>
      <c r="E16" s="188">
        <f>Input!$AY$54</f>
        <v>0</v>
      </c>
      <c r="F16" s="189">
        <f>Input!$AZ$54</f>
        <v>0</v>
      </c>
    </row>
    <row r="17" spans="1:6" ht="15.75">
      <c r="A17" s="190" t="s">
        <v>948</v>
      </c>
      <c r="B17" s="191" t="s">
        <v>938</v>
      </c>
      <c r="C17" s="192">
        <f>Input!$BA$54</f>
        <v>0</v>
      </c>
      <c r="D17" s="192">
        <f>Input!$BB$54</f>
        <v>0</v>
      </c>
      <c r="E17" s="193"/>
      <c r="F17" s="194">
        <f>Input!$BC$54</f>
        <v>0</v>
      </c>
    </row>
    <row r="18" spans="1:6" ht="15.75">
      <c r="A18" s="195" t="s">
        <v>950</v>
      </c>
      <c r="B18" s="196" t="s">
        <v>951</v>
      </c>
      <c r="C18" s="187">
        <f>Input!$BD$54</f>
        <v>0</v>
      </c>
      <c r="D18" s="188">
        <f>Input!$BE$54</f>
        <v>7434088</v>
      </c>
      <c r="E18" s="188">
        <f>Input!$BF$54</f>
        <v>0</v>
      </c>
      <c r="F18" s="189">
        <f>Input!$BG$54</f>
        <v>0</v>
      </c>
    </row>
    <row r="19" spans="1:6" ht="15.75">
      <c r="A19" s="190" t="s">
        <v>950</v>
      </c>
      <c r="B19" s="191" t="s">
        <v>938</v>
      </c>
      <c r="C19" s="192">
        <f>Input!$BH$54</f>
        <v>0</v>
      </c>
      <c r="D19" s="192">
        <f>Input!$BI$54</f>
        <v>2698</v>
      </c>
      <c r="E19" s="193"/>
      <c r="F19" s="194" t="str">
        <f>Input!$BJ$54</f>
        <v>Unduplicated</v>
      </c>
    </row>
    <row r="20" spans="1:6" ht="15.75">
      <c r="A20" s="195"/>
      <c r="B20" s="197" t="s">
        <v>952</v>
      </c>
      <c r="C20" s="198">
        <f t="shared" ref="C20:E21" si="0">C18+C16+C14+C12+C10+C8+C6</f>
        <v>30953685</v>
      </c>
      <c r="D20" s="198">
        <f t="shared" si="0"/>
        <v>31364505</v>
      </c>
      <c r="E20" s="198">
        <f t="shared" si="0"/>
        <v>0</v>
      </c>
      <c r="F20" s="199"/>
    </row>
    <row r="21" spans="1:6" ht="15.75">
      <c r="A21" s="195"/>
      <c r="B21" s="200" t="s">
        <v>953</v>
      </c>
      <c r="C21" s="201">
        <f t="shared" si="0"/>
        <v>50200</v>
      </c>
      <c r="D21" s="201">
        <f t="shared" si="0"/>
        <v>30204</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Input!$BK$54</f>
        <v>0</v>
      </c>
      <c r="D24" s="188">
        <f>Input!$BL$54</f>
        <v>0</v>
      </c>
      <c r="E24" s="188">
        <f>Input!$BM$54</f>
        <v>0</v>
      </c>
      <c r="F24" s="189">
        <f>Input!$BN$54</f>
        <v>0</v>
      </c>
    </row>
    <row r="25" spans="1:6" ht="31.5">
      <c r="A25" s="195" t="s">
        <v>957</v>
      </c>
      <c r="B25" s="196" t="s">
        <v>958</v>
      </c>
      <c r="C25" s="187">
        <f>Input!$BO$54</f>
        <v>0</v>
      </c>
      <c r="D25" s="188">
        <f>Input!$BP$54</f>
        <v>0</v>
      </c>
      <c r="E25" s="188">
        <f>Input!$BQ$54</f>
        <v>0</v>
      </c>
      <c r="F25" s="189">
        <f>Input!$BR$54</f>
        <v>0</v>
      </c>
    </row>
    <row r="26" spans="1:6" ht="47.25">
      <c r="A26" s="195" t="s">
        <v>959</v>
      </c>
      <c r="B26" s="208" t="s">
        <v>960</v>
      </c>
      <c r="C26" s="187">
        <f>Input!$BS$54</f>
        <v>53298</v>
      </c>
      <c r="D26" s="188">
        <f>Input!$BT$54</f>
        <v>-5575</v>
      </c>
      <c r="E26" s="188">
        <f>Input!$BU$54</f>
        <v>0</v>
      </c>
      <c r="F26" s="189" t="str">
        <f>Input!$BV$54</f>
        <v>FY2021 cost reduction was due to some items having been purchased a few days prior to the official declaration date of the pandemic.</v>
      </c>
    </row>
    <row r="27" spans="1:6" ht="31.5">
      <c r="A27" s="195" t="s">
        <v>961</v>
      </c>
      <c r="B27" s="196" t="s">
        <v>962</v>
      </c>
      <c r="C27" s="187">
        <f>Input!$BW$54</f>
        <v>0</v>
      </c>
      <c r="D27" s="188">
        <f>Input!$BX$54</f>
        <v>0</v>
      </c>
      <c r="E27" s="188">
        <f>Input!$BY$54</f>
        <v>0</v>
      </c>
      <c r="F27" s="189">
        <f>Input!$BZ$54</f>
        <v>0</v>
      </c>
    </row>
    <row r="28" spans="1:6" ht="31.5">
      <c r="A28" s="209" t="s">
        <v>963</v>
      </c>
      <c r="B28" s="210" t="s">
        <v>964</v>
      </c>
      <c r="C28" s="187">
        <f>Input!$CA$54</f>
        <v>101035</v>
      </c>
      <c r="D28" s="188">
        <f>Input!$CB$54</f>
        <v>661605</v>
      </c>
      <c r="E28" s="188">
        <f>Input!$CC$54</f>
        <v>0</v>
      </c>
      <c r="F28" s="189">
        <f>Input!$CD$54</f>
        <v>0</v>
      </c>
    </row>
    <row r="29" spans="1:6" ht="15.75">
      <c r="A29" s="211"/>
      <c r="B29" s="212" t="s">
        <v>965</v>
      </c>
      <c r="C29" s="213">
        <f>SUM(C24:C28)</f>
        <v>154333</v>
      </c>
      <c r="D29" s="213">
        <f t="shared" ref="D29:E29" si="1">SUM(D24:D28)</f>
        <v>656030</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Input!$CE$54</f>
        <v>0</v>
      </c>
      <c r="D32" s="188">
        <f>Input!$CF$54</f>
        <v>0</v>
      </c>
      <c r="E32" s="188">
        <f>Input!$CG$54</f>
        <v>0</v>
      </c>
      <c r="F32" s="189">
        <f>Input!$CH$54</f>
        <v>0</v>
      </c>
    </row>
    <row r="33" spans="1:6" ht="15.75">
      <c r="A33" s="195" t="s">
        <v>969</v>
      </c>
      <c r="B33" s="196" t="s">
        <v>1216</v>
      </c>
      <c r="C33" s="187">
        <f>Input!$CI$54</f>
        <v>0</v>
      </c>
      <c r="D33" s="188">
        <f>Input!$CJ$54</f>
        <v>0</v>
      </c>
      <c r="E33" s="188">
        <f>Input!$CK$54</f>
        <v>0</v>
      </c>
      <c r="F33" s="189">
        <f>Input!$CL$54</f>
        <v>0</v>
      </c>
    </row>
    <row r="34" spans="1:6" ht="31.5">
      <c r="A34" s="195" t="s">
        <v>970</v>
      </c>
      <c r="B34" s="196" t="s">
        <v>971</v>
      </c>
      <c r="C34" s="187">
        <f>Input!$CM$54</f>
        <v>0</v>
      </c>
      <c r="D34" s="188">
        <f>Input!$CN$54</f>
        <v>0</v>
      </c>
      <c r="E34" s="188">
        <f>Input!$CO$54</f>
        <v>0</v>
      </c>
      <c r="F34" s="189">
        <f>Input!$CP$54</f>
        <v>0</v>
      </c>
    </row>
    <row r="35" spans="1:6" ht="31.5">
      <c r="A35" s="211" t="s">
        <v>972</v>
      </c>
      <c r="B35" s="196" t="s">
        <v>973</v>
      </c>
      <c r="C35" s="187">
        <f>Input!$CQ$54</f>
        <v>0</v>
      </c>
      <c r="D35" s="188">
        <f>Input!$CR$54</f>
        <v>0</v>
      </c>
      <c r="E35" s="188">
        <f>Input!$CS$54</f>
        <v>0</v>
      </c>
      <c r="F35" s="189">
        <f>Input!$CT$54</f>
        <v>0</v>
      </c>
    </row>
    <row r="36" spans="1:6" ht="15.75">
      <c r="A36" s="211"/>
      <c r="B36" s="212" t="s">
        <v>965</v>
      </c>
      <c r="C36" s="213">
        <f>SUM(C32:C35)</f>
        <v>0</v>
      </c>
      <c r="D36" s="213">
        <f t="shared" ref="D36:E36" si="2">SUM(D32:D35)</f>
        <v>0</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Input!$CU$54</f>
        <v>0</v>
      </c>
      <c r="D39" s="188">
        <f>Input!$CV$54</f>
        <v>12791467</v>
      </c>
      <c r="E39" s="188">
        <f>Input!$CW$54</f>
        <v>0</v>
      </c>
      <c r="F39" s="189">
        <f>Input!$CX$54</f>
        <v>0</v>
      </c>
    </row>
    <row r="40" spans="1:6" ht="47.25">
      <c r="A40" s="195" t="s">
        <v>977</v>
      </c>
      <c r="B40" s="196" t="s">
        <v>978</v>
      </c>
      <c r="C40" s="187">
        <f>Input!$CY$54</f>
        <v>3074517</v>
      </c>
      <c r="D40" s="188">
        <f>Input!$CZ$54</f>
        <v>39062498</v>
      </c>
      <c r="E40" s="188">
        <f>Input!$DA$54</f>
        <v>0</v>
      </c>
      <c r="F40" s="189">
        <f>Input!$DB$54</f>
        <v>0</v>
      </c>
    </row>
    <row r="41" spans="1:6" ht="15.75">
      <c r="A41" s="209" t="s">
        <v>979</v>
      </c>
      <c r="B41" s="210" t="s">
        <v>980</v>
      </c>
      <c r="C41" s="187">
        <f>Input!$DC$54</f>
        <v>0</v>
      </c>
      <c r="D41" s="188">
        <f>Input!$DD$54</f>
        <v>0</v>
      </c>
      <c r="E41" s="188">
        <f>Input!$DE$54</f>
        <v>0</v>
      </c>
      <c r="F41" s="189">
        <f>Input!$DF$54</f>
        <v>0</v>
      </c>
    </row>
    <row r="42" spans="1:6" ht="15.75">
      <c r="A42" s="211"/>
      <c r="B42" s="212" t="s">
        <v>965</v>
      </c>
      <c r="C42" s="213">
        <f>SUM(C39:C41)</f>
        <v>3074517</v>
      </c>
      <c r="D42" s="213">
        <f t="shared" ref="D42:E42" si="3">SUM(D39:D41)</f>
        <v>51853965</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Input!$DG$54</f>
        <v>673951</v>
      </c>
      <c r="D45" s="188">
        <f>Input!$DH$54</f>
        <v>1000927.0000000001</v>
      </c>
      <c r="E45" s="188">
        <f>Input!$DI$54</f>
        <v>229599</v>
      </c>
      <c r="F45" s="189">
        <f>Input!$DJ$54</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Input!$DK$54</f>
        <v>0</v>
      </c>
      <c r="D48" s="188">
        <f>Input!$DL$54</f>
        <v>95753</v>
      </c>
      <c r="E48" s="188">
        <f>Input!$DM$54</f>
        <v>666516</v>
      </c>
      <c r="F48" s="189" t="str">
        <f>Input!$DN$54</f>
        <v>Angelina Comm College, Brasosport College, Sam Houston State, San Jacinto CommCollege - SBDC small business services to those affected by the pandemic</v>
      </c>
    </row>
    <row r="49" spans="1:6" ht="15.75">
      <c r="A49" s="211"/>
      <c r="B49" s="212" t="s">
        <v>965</v>
      </c>
      <c r="C49" s="213">
        <f>SUM(C48:C48)</f>
        <v>0</v>
      </c>
      <c r="D49" s="213">
        <f>SUM(D48:D48)</f>
        <v>95753</v>
      </c>
      <c r="E49" s="213">
        <f>SUM(E48:E48)</f>
        <v>666516</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Input!$DO$54</f>
        <v>1440661</v>
      </c>
      <c r="D52" s="188">
        <f>Input!$DP$54</f>
        <v>3269330</v>
      </c>
      <c r="E52" s="188">
        <f>Input!$DQ$54</f>
        <v>74063</v>
      </c>
      <c r="F52" s="189" t="str">
        <f>Input!$DR$54</f>
        <v>Required financial aid outreach, Shuttered Venue Operator Grants, Emergency leave for employees, vaccine campaigns and incentive programs, testing costs.</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Input!$DS$54</f>
        <v>0</v>
      </c>
      <c r="D55" s="188">
        <f>Input!$DT$54</f>
        <v>3094632</v>
      </c>
      <c r="E55" s="188">
        <f>Input!$DU$54</f>
        <v>0</v>
      </c>
      <c r="F55" s="189">
        <f>Input!$DV$54</f>
        <v>0</v>
      </c>
    </row>
    <row r="56" spans="1:6" ht="15.75">
      <c r="A56" s="308" t="s">
        <v>986</v>
      </c>
      <c r="B56" s="191" t="s">
        <v>990</v>
      </c>
      <c r="C56" s="192">
        <f>Input!$DW$54</f>
        <v>0</v>
      </c>
      <c r="D56" s="192">
        <f>Input!$DX$54</f>
        <v>450</v>
      </c>
      <c r="E56" s="193"/>
      <c r="F56" s="194" t="str">
        <f>Input!$DY$54</f>
        <v>Unduplicated</v>
      </c>
    </row>
    <row r="57" spans="1:6" ht="31.5">
      <c r="A57" s="305" t="s">
        <v>1213</v>
      </c>
      <c r="B57" s="210" t="s">
        <v>991</v>
      </c>
      <c r="C57" s="187">
        <f>Input!$DZ$54</f>
        <v>0</v>
      </c>
      <c r="D57" s="188">
        <f>Input!$EA$54</f>
        <v>3178456</v>
      </c>
      <c r="E57" s="188">
        <f>Input!$EB$54</f>
        <v>0</v>
      </c>
      <c r="F57" s="189">
        <f>Input!$EC$54</f>
        <v>0</v>
      </c>
    </row>
    <row r="58" spans="1:6" ht="15.75">
      <c r="A58" s="308" t="s">
        <v>1213</v>
      </c>
      <c r="B58" s="191" t="s">
        <v>990</v>
      </c>
      <c r="C58" s="192">
        <f>Input!$ED$54</f>
        <v>0</v>
      </c>
      <c r="D58" s="192">
        <f>Input!$EE$54</f>
        <v>2017</v>
      </c>
      <c r="E58" s="193"/>
      <c r="F58" s="194" t="str">
        <f>Input!$EF$54</f>
        <v>Unduplicated</v>
      </c>
    </row>
    <row r="59" spans="1:6" ht="31.5">
      <c r="A59" s="305" t="s">
        <v>1214</v>
      </c>
      <c r="B59" s="210" t="s">
        <v>992</v>
      </c>
      <c r="C59" s="187">
        <f>Input!$EG$54</f>
        <v>0</v>
      </c>
      <c r="D59" s="188">
        <f>Input!$EH$54</f>
        <v>0</v>
      </c>
      <c r="E59" s="188">
        <f>Input!$EI$54</f>
        <v>0</v>
      </c>
      <c r="F59" s="189">
        <f>Input!$EJ$54</f>
        <v>0</v>
      </c>
    </row>
    <row r="60" spans="1:6" ht="15.75">
      <c r="A60" s="308" t="s">
        <v>1214</v>
      </c>
      <c r="B60" s="191" t="s">
        <v>990</v>
      </c>
      <c r="C60" s="192">
        <f>Input!$EK$54</f>
        <v>0</v>
      </c>
      <c r="D60" s="192">
        <f>Input!$EL$54</f>
        <v>0</v>
      </c>
      <c r="E60" s="193"/>
      <c r="F60" s="194">
        <f>Input!$EM$54</f>
        <v>0</v>
      </c>
    </row>
    <row r="61" spans="1:6" ht="15.75">
      <c r="A61" s="305"/>
      <c r="B61" s="197" t="s">
        <v>952</v>
      </c>
      <c r="C61" s="198">
        <f>C59+C57+C55</f>
        <v>0</v>
      </c>
      <c r="D61" s="198">
        <f t="shared" ref="D61:E62" si="4">D59+D57+D55</f>
        <v>6273088</v>
      </c>
      <c r="E61" s="198">
        <f t="shared" si="4"/>
        <v>0</v>
      </c>
      <c r="F61" s="189"/>
    </row>
    <row r="62" spans="1:6" ht="15.75">
      <c r="A62" s="308"/>
      <c r="B62" s="191" t="s">
        <v>953</v>
      </c>
      <c r="C62" s="219">
        <f>C60+C58+C56</f>
        <v>0</v>
      </c>
      <c r="D62" s="219">
        <f t="shared" si="4"/>
        <v>2467</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Input!$EN$54</f>
        <v>0</v>
      </c>
      <c r="D65" s="187">
        <f>Input!$EO$54</f>
        <v>0</v>
      </c>
      <c r="E65" s="187">
        <f>Input!$EP$54</f>
        <v>0</v>
      </c>
      <c r="F65" s="189">
        <f>Input!$EQ$54</f>
        <v>0</v>
      </c>
    </row>
    <row r="66" spans="1:6" ht="15.75">
      <c r="A66" s="202"/>
      <c r="B66" s="215"/>
      <c r="C66" s="220"/>
      <c r="D66" s="221"/>
      <c r="E66" s="222"/>
      <c r="F66" s="199"/>
    </row>
    <row r="67" spans="1:6" ht="15.75">
      <c r="A67" s="195"/>
      <c r="B67" s="223" t="s">
        <v>995</v>
      </c>
      <c r="C67" s="224">
        <f>C65+C61+C52+C49+C45+C42+C36+C29+C20</f>
        <v>36297147</v>
      </c>
      <c r="D67" s="224">
        <f t="shared" ref="D67:E67" si="5">D65+D61+D52+D49+D45+D42+D36+D29+D20</f>
        <v>94513598</v>
      </c>
      <c r="E67" s="224">
        <f t="shared" si="5"/>
        <v>970178</v>
      </c>
      <c r="F67" s="225"/>
    </row>
    <row r="68" spans="1:6" ht="15.75">
      <c r="A68" s="195"/>
      <c r="B68" s="223" t="s">
        <v>996</v>
      </c>
      <c r="C68" s="224">
        <f>C62+C21</f>
        <v>50200</v>
      </c>
      <c r="D68" s="224">
        <f>D62+D21</f>
        <v>32671</v>
      </c>
      <c r="E68" s="224"/>
      <c r="F68" s="225"/>
    </row>
    <row r="69" spans="1:6" ht="15.75">
      <c r="A69" s="226"/>
      <c r="B69" s="227"/>
      <c r="C69" s="228"/>
      <c r="D69" s="228"/>
      <c r="E69" s="228"/>
      <c r="F69" s="206"/>
    </row>
    <row r="70" spans="1:6" s="205" customFormat="1" ht="15.75">
      <c r="B70" s="229" t="s">
        <v>997</v>
      </c>
      <c r="C70" s="230">
        <f>'UH Fed'!D97</f>
        <v>36297147</v>
      </c>
      <c r="D70" s="231">
        <f>'UH Fed'!F97</f>
        <v>94513598</v>
      </c>
      <c r="E70" s="231">
        <f>'UH Fed'!G97</f>
        <v>970178</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36297147</v>
      </c>
      <c r="D76" s="235">
        <f>SUM(D6,D8,D10,D12,D14,D16,D18,)+SUM(D24:D28)+SUM(D32:D35)+SUM(D39:D41)+D45+D48+D52+SUM(D55,D57,D59)+D65</f>
        <v>94513598</v>
      </c>
      <c r="E76" s="235">
        <f>SUM(E6,E8,E10,E12,E14,E16,E18,)+SUM(E24:E28)+SUM(E32:E35)+SUM(E39:E41)+E45+E48+E52+SUM(E55,E57,E59)+E65</f>
        <v>970178</v>
      </c>
      <c r="F76" s="206"/>
    </row>
    <row r="77" spans="1:6" s="205" customFormat="1" ht="15.75">
      <c r="B77" s="232" t="s">
        <v>1001</v>
      </c>
      <c r="C77" s="236">
        <f>SUM(C7,C9,C11,C13,C15,C17,C19)+SUM(C56,C58,C60)</f>
        <v>50200</v>
      </c>
      <c r="D77" s="236">
        <f>SUM(D7,D9,D11,D13,D15,D17,D19)+SUM(D56,D58,D60)</f>
        <v>32671</v>
      </c>
      <c r="E77" s="217"/>
      <c r="F77" s="206"/>
    </row>
    <row r="78" spans="1:6" s="205" customFormat="1" ht="15.75">
      <c r="B78" s="232"/>
      <c r="C78" s="235">
        <f>SUM(C76:C77)</f>
        <v>36347347</v>
      </c>
      <c r="D78" s="235">
        <f>SUM(D76:D77)</f>
        <v>94546269</v>
      </c>
      <c r="E78" s="235">
        <f>SUM(E76:E77)</f>
        <v>970178</v>
      </c>
      <c r="F78" s="206"/>
    </row>
    <row r="79" spans="1:6" s="205" customFormat="1" ht="15.75">
      <c r="B79" s="232"/>
      <c r="C79" s="204"/>
      <c r="F79" s="206"/>
    </row>
    <row r="80" spans="1:6" s="205" customFormat="1" ht="15.75">
      <c r="B80" s="232"/>
      <c r="C80" s="204"/>
      <c r="D80" s="237">
        <f>D78+C78+E78</f>
        <v>131863794</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35" priority="10">
      <formula>$C$71&lt;&gt;0</formula>
    </cfRule>
  </conditionalFormatting>
  <conditionalFormatting sqref="D71">
    <cfRule type="expression" dxfId="34" priority="8">
      <formula>$D$71&lt;&gt;0</formula>
    </cfRule>
  </conditionalFormatting>
  <conditionalFormatting sqref="E71">
    <cfRule type="expression" dxfId="33" priority="7">
      <formula>$E$71&lt;&gt;0</formula>
    </cfRule>
  </conditionalFormatting>
  <conditionalFormatting sqref="C73">
    <cfRule type="expression" dxfId="32" priority="5">
      <formula>$C$73&lt;&gt;""</formula>
    </cfRule>
  </conditionalFormatting>
  <conditionalFormatting sqref="D73">
    <cfRule type="expression" dxfId="31" priority="4">
      <formula>$D$73&lt;&gt;""</formula>
    </cfRule>
  </conditionalFormatting>
  <conditionalFormatting sqref="E73">
    <cfRule type="expression" dxfId="30" priority="3">
      <formula>$E$73&lt;&gt;""</formula>
    </cfRule>
  </conditionalFormatting>
  <conditionalFormatting sqref="F2">
    <cfRule type="expression" dxfId="29" priority="2">
      <formula>OR($C$71&lt;&gt;0,$D$71&lt;&gt;0,$E$71&lt;&gt;0)</formula>
    </cfRule>
  </conditionalFormatting>
  <conditionalFormatting sqref="F1">
    <cfRule type="expression" dxfId="28"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D2EBD-C71C-4348-B10E-0933CE633F86}">
  <sheetPr>
    <tabColor theme="7" tint="0.79998168889431442"/>
    <pageSetUpPr fitToPage="1"/>
  </sheetPr>
  <dimension ref="A1:AX116"/>
  <sheetViews>
    <sheetView showGridLines="0" zoomScaleNormal="100" zoomScaleSheetLayoutView="100" workbookViewId="0">
      <pane ySplit="4" topLeftCell="A5" activePane="bottomLeft" state="frozen"/>
      <selection activeCell="C3" sqref="C3"/>
      <selection pane="bottomLeft" activeCell="C3" sqref="C3"/>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Input!$B$54</f>
        <v>University of Houston -  All Disciplines (A+H+M)</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3" spans="1:50">
      <c r="C3" s="174" t="s">
        <v>1221</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Input!$EU$54</f>
        <v>18351642</v>
      </c>
      <c r="D5" s="247">
        <f>Input!$EV$54</f>
        <v>16149980</v>
      </c>
      <c r="E5" s="247">
        <f>Input!$EW$54</f>
        <v>0</v>
      </c>
      <c r="F5" s="247">
        <f>Input!$EX$54</f>
        <v>2201662</v>
      </c>
      <c r="G5" s="247">
        <f>Input!$EY$54</f>
        <v>0</v>
      </c>
      <c r="H5" s="248">
        <f>Input!$EZ$54</f>
        <v>0</v>
      </c>
    </row>
    <row r="6" spans="1:50">
      <c r="A6" s="245" t="s">
        <v>1008</v>
      </c>
      <c r="B6" s="246" t="s">
        <v>1010</v>
      </c>
      <c r="C6" s="247">
        <f>Input!$FA$54</f>
        <v>18351641</v>
      </c>
      <c r="D6" s="247">
        <f>Input!$FB$54</f>
        <v>16927005</v>
      </c>
      <c r="E6" s="247">
        <f>Input!$FC$54</f>
        <v>0</v>
      </c>
      <c r="F6" s="247">
        <f>Input!$FD$54</f>
        <v>1424636</v>
      </c>
      <c r="G6" s="247">
        <f>Input!$FE$54</f>
        <v>0</v>
      </c>
      <c r="H6" s="248">
        <f>Input!$FF$54</f>
        <v>0</v>
      </c>
    </row>
    <row r="7" spans="1:50">
      <c r="A7" s="245" t="s">
        <v>1008</v>
      </c>
      <c r="B7" s="246" t="s">
        <v>1011</v>
      </c>
      <c r="C7" s="247">
        <f>Input!$FG$54</f>
        <v>0</v>
      </c>
      <c r="D7" s="247">
        <f>Input!$FH$54</f>
        <v>0</v>
      </c>
      <c r="E7" s="247">
        <f>Input!$FI$54</f>
        <v>0</v>
      </c>
      <c r="F7" s="247">
        <f>Input!$FJ$54</f>
        <v>0</v>
      </c>
      <c r="G7" s="247">
        <f>Input!$FK$54</f>
        <v>0</v>
      </c>
      <c r="H7" s="248">
        <f>Input!$FL$54</f>
        <v>0</v>
      </c>
    </row>
    <row r="8" spans="1:50">
      <c r="A8" s="245" t="s">
        <v>1008</v>
      </c>
      <c r="B8" s="246" t="s">
        <v>1012</v>
      </c>
      <c r="C8" s="247">
        <f>Input!$FM$54</f>
        <v>0</v>
      </c>
      <c r="D8" s="247">
        <f>Input!$FN$54</f>
        <v>0</v>
      </c>
      <c r="E8" s="247">
        <f>Input!$FO$54</f>
        <v>0</v>
      </c>
      <c r="F8" s="247">
        <f>Input!$FP$54</f>
        <v>0</v>
      </c>
      <c r="G8" s="247">
        <f>Input!$FQ$54</f>
        <v>0</v>
      </c>
      <c r="H8" s="248">
        <f>Input!$FR$54</f>
        <v>0</v>
      </c>
    </row>
    <row r="9" spans="1:50">
      <c r="A9" s="245" t="s">
        <v>1008</v>
      </c>
      <c r="B9" s="246" t="s">
        <v>1013</v>
      </c>
      <c r="C9" s="247">
        <f>Input!$FS$54</f>
        <v>2860368</v>
      </c>
      <c r="D9" s="247">
        <f>Input!$FT$54</f>
        <v>2546211</v>
      </c>
      <c r="E9" s="247">
        <f>Input!$FU$54</f>
        <v>0</v>
      </c>
      <c r="F9" s="247">
        <f>Input!$FV$54</f>
        <v>320747</v>
      </c>
      <c r="G9" s="247">
        <f>Input!$FW$54</f>
        <v>0</v>
      </c>
      <c r="H9" s="248">
        <f>Input!$FX$54</f>
        <v>0</v>
      </c>
    </row>
    <row r="10" spans="1:50">
      <c r="A10" s="245" t="s">
        <v>1008</v>
      </c>
      <c r="B10" s="246" t="s">
        <v>1014</v>
      </c>
      <c r="C10" s="247">
        <f>Input!$FY$54</f>
        <v>0</v>
      </c>
      <c r="D10" s="247">
        <f>Input!$FZ$54</f>
        <v>0</v>
      </c>
      <c r="E10" s="247">
        <f>Input!$GA$54</f>
        <v>0</v>
      </c>
      <c r="F10" s="247">
        <f>Input!$GB$54</f>
        <v>0</v>
      </c>
      <c r="G10" s="247">
        <f>Input!$GC$54</f>
        <v>0</v>
      </c>
      <c r="H10" s="248">
        <f>Input!$GD$54</f>
        <v>0</v>
      </c>
    </row>
    <row r="11" spans="1:50">
      <c r="A11" s="245" t="s">
        <v>1008</v>
      </c>
      <c r="B11" s="246" t="s">
        <v>1015</v>
      </c>
      <c r="C11" s="247">
        <f>Input!$GE$54</f>
        <v>0</v>
      </c>
      <c r="D11" s="247">
        <f>Input!$GF$54</f>
        <v>0</v>
      </c>
      <c r="E11" s="247">
        <f>Input!$GG$54</f>
        <v>0</v>
      </c>
      <c r="F11" s="247">
        <f>Input!$GH$54</f>
        <v>0</v>
      </c>
      <c r="G11" s="247">
        <f>Input!$GI$54</f>
        <v>0</v>
      </c>
      <c r="H11" s="248">
        <f>Input!$GJ$54</f>
        <v>0</v>
      </c>
    </row>
    <row r="12" spans="1:50" ht="30">
      <c r="A12" s="245" t="s">
        <v>1008</v>
      </c>
      <c r="B12" s="246" t="s">
        <v>1016</v>
      </c>
      <c r="C12" s="247">
        <f>Input!$GK$54</f>
        <v>0</v>
      </c>
      <c r="D12" s="247">
        <f>Input!$GL$54</f>
        <v>0</v>
      </c>
      <c r="E12" s="247">
        <f>Input!$GM$54</f>
        <v>0</v>
      </c>
      <c r="F12" s="247">
        <f>Input!$GN$54</f>
        <v>0</v>
      </c>
      <c r="G12" s="247">
        <f>Input!$GO$54</f>
        <v>0</v>
      </c>
      <c r="H12" s="248">
        <f>Input!$GP$54</f>
        <v>0</v>
      </c>
    </row>
    <row r="13" spans="1:50">
      <c r="A13" s="245" t="s">
        <v>1008</v>
      </c>
      <c r="B13" s="246" t="s">
        <v>1017</v>
      </c>
      <c r="C13" s="247">
        <f>Input!$GQ$54</f>
        <v>0</v>
      </c>
      <c r="D13" s="247">
        <f>Input!$GR$54</f>
        <v>0</v>
      </c>
      <c r="E13" s="247">
        <f>Input!$GS$54</f>
        <v>0</v>
      </c>
      <c r="F13" s="247">
        <f>Input!$GT$54</f>
        <v>0</v>
      </c>
      <c r="G13" s="247">
        <f>Input!$GU$54</f>
        <v>0</v>
      </c>
      <c r="H13" s="248">
        <f>Input!$GV$54</f>
        <v>0</v>
      </c>
    </row>
    <row r="14" spans="1:50">
      <c r="A14" s="245" t="s">
        <v>1008</v>
      </c>
      <c r="B14" s="246" t="s">
        <v>1018</v>
      </c>
      <c r="C14" s="247">
        <f>Input!$GW$54</f>
        <v>0</v>
      </c>
      <c r="D14" s="247">
        <f>Input!$GX$54</f>
        <v>0</v>
      </c>
      <c r="E14" s="247">
        <f>Input!$GY$54</f>
        <v>6273088</v>
      </c>
      <c r="F14" s="247">
        <f>Input!$GZ$54</f>
        <v>6273088</v>
      </c>
      <c r="G14" s="247">
        <f>Input!$HA$54</f>
        <v>0</v>
      </c>
      <c r="H14" s="248">
        <f>Input!$HB$54</f>
        <v>0</v>
      </c>
    </row>
    <row r="15" spans="1:50">
      <c r="A15" s="245" t="s">
        <v>1008</v>
      </c>
      <c r="B15" s="249" t="str">
        <f>Input!$HC$54</f>
        <v>Sponsored research programs</v>
      </c>
      <c r="C15" s="247">
        <f>Input!$HD$54</f>
        <v>4065299</v>
      </c>
      <c r="D15" s="247">
        <f>Input!$HE$54</f>
        <v>673951</v>
      </c>
      <c r="E15" s="247">
        <f>Input!$HF$54</f>
        <v>53010</v>
      </c>
      <c r="F15" s="247">
        <f>Input!$HG$54</f>
        <v>1096680</v>
      </c>
      <c r="G15" s="247">
        <f>Input!$HH$54</f>
        <v>896115</v>
      </c>
      <c r="H15" s="248">
        <f>Input!$HI$54</f>
        <v>0</v>
      </c>
    </row>
    <row r="16" spans="1:50">
      <c r="A16" s="245" t="s">
        <v>1008</v>
      </c>
      <c r="B16" s="249" t="str">
        <f>Input!$HJ$54</f>
        <v>Shuttered Venue Operators Grant</v>
      </c>
      <c r="C16" s="247">
        <f>Input!$HK$54</f>
        <v>0</v>
      </c>
      <c r="D16" s="247">
        <f>Input!$HL$54</f>
        <v>0</v>
      </c>
      <c r="E16" s="247">
        <f>Input!$HM$54</f>
        <v>534114</v>
      </c>
      <c r="F16" s="247">
        <f>Input!$HN$54</f>
        <v>287594</v>
      </c>
      <c r="G16" s="247">
        <f>Input!$HO$54</f>
        <v>74063</v>
      </c>
      <c r="H16" s="248">
        <f>Input!$HP$54</f>
        <v>0</v>
      </c>
    </row>
    <row r="17" spans="1:50">
      <c r="A17" s="245" t="s">
        <v>1008</v>
      </c>
      <c r="B17" s="249">
        <f>Input!$HQ$54</f>
        <v>0</v>
      </c>
      <c r="C17" s="247">
        <f>Input!$HR$54</f>
        <v>0</v>
      </c>
      <c r="D17" s="247">
        <f>Input!$HS$54</f>
        <v>0</v>
      </c>
      <c r="E17" s="247">
        <f>Input!$HT$54</f>
        <v>0</v>
      </c>
      <c r="F17" s="247">
        <f>Input!$HU$54</f>
        <v>0</v>
      </c>
      <c r="G17" s="247">
        <f>Input!$HV$54</f>
        <v>0</v>
      </c>
      <c r="H17" s="248">
        <f>Input!$HW$54</f>
        <v>0</v>
      </c>
    </row>
    <row r="18" spans="1:50">
      <c r="A18" s="245" t="s">
        <v>1008</v>
      </c>
      <c r="B18" s="246" t="s">
        <v>1019</v>
      </c>
      <c r="C18" s="247">
        <f>Input!$HX$54</f>
        <v>0</v>
      </c>
      <c r="D18" s="247">
        <f>Input!$HY$54</f>
        <v>0</v>
      </c>
      <c r="E18" s="247">
        <f>Input!$HZ$54</f>
        <v>0</v>
      </c>
      <c r="F18" s="247">
        <f>Input!$IA$54</f>
        <v>0</v>
      </c>
      <c r="G18" s="247">
        <f>Input!$IB$54</f>
        <v>0</v>
      </c>
      <c r="H18" s="248">
        <f>Input!$IC$54</f>
        <v>0</v>
      </c>
    </row>
    <row r="19" spans="1:50" s="254" customFormat="1">
      <c r="A19" s="241" t="s">
        <v>1008</v>
      </c>
      <c r="B19" s="250" t="s">
        <v>1020</v>
      </c>
      <c r="C19" s="251">
        <f>SUM(C5:C18)</f>
        <v>43628950</v>
      </c>
      <c r="D19" s="251">
        <f t="shared" ref="D19:G19" si="0">SUM(D5:D18)</f>
        <v>36297147</v>
      </c>
      <c r="E19" s="251">
        <f t="shared" si="0"/>
        <v>6860212</v>
      </c>
      <c r="F19" s="251">
        <f t="shared" si="0"/>
        <v>11604407</v>
      </c>
      <c r="G19" s="251">
        <f t="shared" si="0"/>
        <v>970178</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Input!$ID$54</f>
        <v>0</v>
      </c>
      <c r="D21" s="247">
        <f>Input!$IE$54</f>
        <v>0</v>
      </c>
      <c r="E21" s="247">
        <f>Input!$IF$54</f>
        <v>18351642</v>
      </c>
      <c r="F21" s="247">
        <f>Input!$IG$54</f>
        <v>17717903</v>
      </c>
      <c r="G21" s="247">
        <f>Input!$IH$54</f>
        <v>0</v>
      </c>
      <c r="H21" s="248">
        <f>Input!$II$54</f>
        <v>0</v>
      </c>
    </row>
    <row r="22" spans="1:50">
      <c r="A22" s="245" t="s">
        <v>1021</v>
      </c>
      <c r="B22" s="246" t="s">
        <v>1010</v>
      </c>
      <c r="C22" s="247">
        <f>Input!$IJ$54</f>
        <v>0</v>
      </c>
      <c r="D22" s="247">
        <f>Input!$IK$54</f>
        <v>0</v>
      </c>
      <c r="E22" s="247">
        <f>Input!$IL$54</f>
        <v>43452885</v>
      </c>
      <c r="F22" s="247">
        <f>Input!$IM$54</f>
        <v>43452885</v>
      </c>
      <c r="G22" s="247">
        <f>Input!$IN$54</f>
        <v>0</v>
      </c>
      <c r="H22" s="248">
        <f>Input!$IO$54</f>
        <v>0</v>
      </c>
    </row>
    <row r="23" spans="1:50">
      <c r="A23" s="245" t="s">
        <v>1021</v>
      </c>
      <c r="B23" s="246" t="s">
        <v>1011</v>
      </c>
      <c r="C23" s="247">
        <f>Input!$IP$54</f>
        <v>0</v>
      </c>
      <c r="D23" s="247">
        <f>Input!$IQ$54</f>
        <v>0</v>
      </c>
      <c r="E23" s="247">
        <f>Input!$IR$54</f>
        <v>0</v>
      </c>
      <c r="F23" s="247">
        <f>Input!$IS$54</f>
        <v>0</v>
      </c>
      <c r="G23" s="247">
        <f>Input!$IT$54</f>
        <v>0</v>
      </c>
      <c r="H23" s="248">
        <f>Input!$IU$54</f>
        <v>0</v>
      </c>
    </row>
    <row r="24" spans="1:50">
      <c r="A24" s="245" t="s">
        <v>1021</v>
      </c>
      <c r="B24" s="246" t="s">
        <v>1012</v>
      </c>
      <c r="C24" s="247">
        <f>Input!$IV$54</f>
        <v>0</v>
      </c>
      <c r="D24" s="247">
        <f>Input!$IW$54</f>
        <v>0</v>
      </c>
      <c r="E24" s="247">
        <f>Input!$IX$54</f>
        <v>0</v>
      </c>
      <c r="F24" s="247">
        <f>Input!$IY$54</f>
        <v>0</v>
      </c>
      <c r="G24" s="247">
        <f>Input!$IZ$54</f>
        <v>0</v>
      </c>
      <c r="H24" s="248">
        <f>Input!$JA$54</f>
        <v>0</v>
      </c>
    </row>
    <row r="25" spans="1:50">
      <c r="A25" s="245" t="s">
        <v>1021</v>
      </c>
      <c r="B25" s="246" t="s">
        <v>1013</v>
      </c>
      <c r="C25" s="247">
        <f>Input!$JB$54</f>
        <v>0</v>
      </c>
      <c r="D25" s="247">
        <f>Input!$JC$54</f>
        <v>0</v>
      </c>
      <c r="E25" s="247">
        <f>Input!$JD$54</f>
        <v>4209803</v>
      </c>
      <c r="F25" s="247">
        <f>Input!$JE$54</f>
        <v>4209803</v>
      </c>
      <c r="G25" s="247">
        <f>Input!$JF$54</f>
        <v>0</v>
      </c>
      <c r="H25" s="248">
        <f>Input!$JG$54</f>
        <v>0</v>
      </c>
    </row>
    <row r="26" spans="1:50">
      <c r="A26" s="245" t="s">
        <v>1021</v>
      </c>
      <c r="B26" s="246" t="s">
        <v>1014</v>
      </c>
      <c r="C26" s="247">
        <f>Input!$JH$54</f>
        <v>0</v>
      </c>
      <c r="D26" s="247">
        <f>Input!$JI$54</f>
        <v>0</v>
      </c>
      <c r="E26" s="247">
        <f>Input!$JJ$54</f>
        <v>0</v>
      </c>
      <c r="F26" s="247">
        <f>Input!$JK$54</f>
        <v>0</v>
      </c>
      <c r="G26" s="247">
        <f>Input!$JL$54</f>
        <v>0</v>
      </c>
      <c r="H26" s="248">
        <f>Input!$JM$54</f>
        <v>0</v>
      </c>
    </row>
    <row r="27" spans="1:50">
      <c r="A27" s="245" t="s">
        <v>1021</v>
      </c>
      <c r="B27" s="246" t="s">
        <v>1023</v>
      </c>
      <c r="C27" s="247">
        <f>Input!$JN$54</f>
        <v>0</v>
      </c>
      <c r="D27" s="247">
        <f>Input!$JO$54</f>
        <v>0</v>
      </c>
      <c r="E27" s="247">
        <f>Input!$JP$54</f>
        <v>0</v>
      </c>
      <c r="F27" s="247">
        <f>Input!$JQ$54</f>
        <v>0</v>
      </c>
      <c r="G27" s="247">
        <f>Input!$JR$54</f>
        <v>0</v>
      </c>
      <c r="H27" s="248">
        <f>Input!$JS$54</f>
        <v>0</v>
      </c>
    </row>
    <row r="28" spans="1:50" ht="30">
      <c r="A28" s="245" t="s">
        <v>1021</v>
      </c>
      <c r="B28" s="246" t="s">
        <v>1024</v>
      </c>
      <c r="C28" s="247">
        <f>Input!$JT$54</f>
        <v>0</v>
      </c>
      <c r="D28" s="247">
        <f>Input!$JU$54</f>
        <v>0</v>
      </c>
      <c r="E28" s="247">
        <f>Input!$JV$54</f>
        <v>0</v>
      </c>
      <c r="F28" s="247">
        <f>Input!$JW$54</f>
        <v>0</v>
      </c>
      <c r="G28" s="247">
        <f>Input!$JX$54</f>
        <v>0</v>
      </c>
      <c r="H28" s="248">
        <f>Input!$JY$54</f>
        <v>0</v>
      </c>
    </row>
    <row r="29" spans="1:50">
      <c r="A29" s="245" t="s">
        <v>1021</v>
      </c>
      <c r="B29" s="246" t="s">
        <v>1025</v>
      </c>
      <c r="C29" s="247">
        <f>Input!$JZ$54</f>
        <v>0</v>
      </c>
      <c r="D29" s="247">
        <f>Input!$KA$54</f>
        <v>0</v>
      </c>
      <c r="E29" s="247">
        <f>Input!$KB$54</f>
        <v>0</v>
      </c>
      <c r="F29" s="247">
        <f>Input!$KC$54</f>
        <v>0</v>
      </c>
      <c r="G29" s="247">
        <f>Input!$KD$54</f>
        <v>0</v>
      </c>
      <c r="H29" s="248">
        <f>Input!$KE$54</f>
        <v>0</v>
      </c>
    </row>
    <row r="30" spans="1:50">
      <c r="A30" s="245" t="s">
        <v>1021</v>
      </c>
      <c r="B30" s="249">
        <f>Input!$KF$54</f>
        <v>0</v>
      </c>
      <c r="C30" s="247">
        <f>Input!$KG$54</f>
        <v>0</v>
      </c>
      <c r="D30" s="247">
        <f>Input!$KH$54</f>
        <v>0</v>
      </c>
      <c r="E30" s="247">
        <f>Input!$KI$54</f>
        <v>0</v>
      </c>
      <c r="F30" s="247">
        <f>Input!$KJ$54</f>
        <v>0</v>
      </c>
      <c r="G30" s="247">
        <f>Input!$KK$54</f>
        <v>0</v>
      </c>
      <c r="H30" s="248">
        <f>Input!$KL$54</f>
        <v>0</v>
      </c>
    </row>
    <row r="31" spans="1:50">
      <c r="A31" s="245" t="s">
        <v>1021</v>
      </c>
      <c r="B31" s="249">
        <f>Input!$KM$54</f>
        <v>0</v>
      </c>
      <c r="C31" s="247">
        <f>Input!$KN$54</f>
        <v>0</v>
      </c>
      <c r="D31" s="247">
        <f>Input!$KO$54</f>
        <v>0</v>
      </c>
      <c r="E31" s="247">
        <f>Input!$KP$54</f>
        <v>0</v>
      </c>
      <c r="F31" s="247">
        <f>Input!$KQ$54</f>
        <v>0</v>
      </c>
      <c r="G31" s="247">
        <f>Input!$KR$54</f>
        <v>0</v>
      </c>
      <c r="H31" s="248">
        <f>Input!$KS$54</f>
        <v>0</v>
      </c>
    </row>
    <row r="32" spans="1:50">
      <c r="A32" s="245" t="s">
        <v>1021</v>
      </c>
      <c r="B32" s="249">
        <f>Input!$KT$54</f>
        <v>0</v>
      </c>
      <c r="C32" s="247">
        <f>Input!$KU$54</f>
        <v>0</v>
      </c>
      <c r="D32" s="247">
        <f>Input!$KV$54</f>
        <v>0</v>
      </c>
      <c r="E32" s="247">
        <f>Input!$KW$54</f>
        <v>0</v>
      </c>
      <c r="F32" s="247">
        <f>Input!$KX$54</f>
        <v>0</v>
      </c>
      <c r="G32" s="247">
        <f>Input!$KY$54</f>
        <v>0</v>
      </c>
      <c r="H32" s="248">
        <f>Input!$KZ$54</f>
        <v>0</v>
      </c>
    </row>
    <row r="33" spans="1:50">
      <c r="A33" s="245" t="s">
        <v>1021</v>
      </c>
      <c r="B33" s="246" t="s">
        <v>1019</v>
      </c>
      <c r="C33" s="247">
        <f>Input!$LA$54</f>
        <v>0</v>
      </c>
      <c r="D33" s="247">
        <f>Input!$LB$54</f>
        <v>0</v>
      </c>
      <c r="E33" s="247">
        <f>Input!$LC$54</f>
        <v>0</v>
      </c>
      <c r="F33" s="247">
        <f>Input!$LD$54</f>
        <v>0</v>
      </c>
      <c r="G33" s="247">
        <f>Input!$LE$54</f>
        <v>0</v>
      </c>
      <c r="H33" s="248">
        <f>Input!$LF$54</f>
        <v>0</v>
      </c>
    </row>
    <row r="34" spans="1:50" s="257" customFormat="1">
      <c r="A34" s="241" t="s">
        <v>1021</v>
      </c>
      <c r="B34" s="250" t="s">
        <v>1026</v>
      </c>
      <c r="C34" s="251">
        <f>SUM(C21:C33)</f>
        <v>0</v>
      </c>
      <c r="D34" s="251">
        <f t="shared" ref="D34:G34" si="1">SUM(D21:D33)</f>
        <v>0</v>
      </c>
      <c r="E34" s="251">
        <f t="shared" si="1"/>
        <v>66014330</v>
      </c>
      <c r="F34" s="251">
        <f t="shared" si="1"/>
        <v>65380591</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Input!$LG$54</f>
        <v>0</v>
      </c>
      <c r="D36" s="247">
        <f>Input!$LH$54</f>
        <v>0</v>
      </c>
      <c r="E36" s="247">
        <f>Input!$LI$54</f>
        <v>54713989</v>
      </c>
      <c r="F36" s="247">
        <f>Input!$LJ$54</f>
        <v>0</v>
      </c>
      <c r="G36" s="247">
        <f>Input!$LK$54</f>
        <v>0</v>
      </c>
      <c r="H36" s="248">
        <f>Input!$LL$54</f>
        <v>0</v>
      </c>
    </row>
    <row r="37" spans="1:50">
      <c r="A37" s="245" t="s">
        <v>1027</v>
      </c>
      <c r="B37" s="246" t="s">
        <v>1010</v>
      </c>
      <c r="C37" s="247">
        <f>Input!$LM$54</f>
        <v>0</v>
      </c>
      <c r="D37" s="247">
        <f>Input!$LN$54</f>
        <v>0</v>
      </c>
      <c r="E37" s="247">
        <f>Input!$LO$54</f>
        <v>54236321</v>
      </c>
      <c r="F37" s="247">
        <f>Input!$LP$54</f>
        <v>10333358</v>
      </c>
      <c r="G37" s="247">
        <f>Input!$LQ$54</f>
        <v>0</v>
      </c>
      <c r="H37" s="248">
        <f>Input!$LR$54</f>
        <v>0</v>
      </c>
    </row>
    <row r="38" spans="1:50">
      <c r="A38" s="245" t="s">
        <v>1027</v>
      </c>
      <c r="B38" s="246" t="s">
        <v>1011</v>
      </c>
      <c r="C38" s="247">
        <f>Input!$LS$54</f>
        <v>0</v>
      </c>
      <c r="D38" s="247">
        <f>Input!$LT$54</f>
        <v>0</v>
      </c>
      <c r="E38" s="247">
        <f>Input!$LU$54</f>
        <v>0</v>
      </c>
      <c r="F38" s="247">
        <f>Input!$LV$54</f>
        <v>0</v>
      </c>
      <c r="G38" s="247">
        <f>Input!$LW$54</f>
        <v>0</v>
      </c>
      <c r="H38" s="248">
        <f>Input!$LX$54</f>
        <v>0</v>
      </c>
    </row>
    <row r="39" spans="1:50">
      <c r="A39" s="245" t="s">
        <v>1027</v>
      </c>
      <c r="B39" s="246" t="s">
        <v>1012</v>
      </c>
      <c r="C39" s="247">
        <f>Input!$LY$54</f>
        <v>0</v>
      </c>
      <c r="D39" s="247">
        <f>Input!$LZ$54</f>
        <v>0</v>
      </c>
      <c r="E39" s="247">
        <f>Input!$MA$54</f>
        <v>0</v>
      </c>
      <c r="F39" s="247">
        <f>Input!$MB$54</f>
        <v>0</v>
      </c>
      <c r="G39" s="247">
        <f>Input!$MC$54</f>
        <v>0</v>
      </c>
      <c r="H39" s="248">
        <f>Input!$MD$54</f>
        <v>0</v>
      </c>
    </row>
    <row r="40" spans="1:50">
      <c r="A40" s="245" t="s">
        <v>1027</v>
      </c>
      <c r="B40" s="246" t="s">
        <v>1013</v>
      </c>
      <c r="C40" s="247">
        <f>Input!$ME$54</f>
        <v>0</v>
      </c>
      <c r="D40" s="247">
        <f>Input!$MF$54</f>
        <v>0</v>
      </c>
      <c r="E40" s="247">
        <f>Input!$MG$54</f>
        <v>7195242</v>
      </c>
      <c r="F40" s="247">
        <f>Input!$MH$54</f>
        <v>7195242</v>
      </c>
      <c r="G40" s="247">
        <f>Input!$MI$54</f>
        <v>0</v>
      </c>
      <c r="H40" s="248">
        <f>Input!$MJ$54</f>
        <v>0</v>
      </c>
    </row>
    <row r="41" spans="1:50">
      <c r="A41" s="245" t="s">
        <v>1027</v>
      </c>
      <c r="B41" s="246" t="s">
        <v>1014</v>
      </c>
      <c r="C41" s="247">
        <f>Input!$MK$54</f>
        <v>0</v>
      </c>
      <c r="D41" s="247">
        <f>Input!$ML$54</f>
        <v>0</v>
      </c>
      <c r="E41" s="247">
        <f>Input!$MM$54</f>
        <v>0</v>
      </c>
      <c r="F41" s="247">
        <f>Input!$MN$54</f>
        <v>0</v>
      </c>
      <c r="G41" s="247">
        <f>Input!$MO$54</f>
        <v>0</v>
      </c>
      <c r="H41" s="248">
        <f>Input!$MP$54</f>
        <v>0</v>
      </c>
    </row>
    <row r="42" spans="1:50">
      <c r="A42" s="245" t="s">
        <v>1027</v>
      </c>
      <c r="B42" s="246" t="s">
        <v>1023</v>
      </c>
      <c r="C42" s="247">
        <f>Input!$MQ$54</f>
        <v>0</v>
      </c>
      <c r="D42" s="247">
        <f>Input!$MR$54</f>
        <v>0</v>
      </c>
      <c r="E42" s="247">
        <f>Input!$MS$54</f>
        <v>0</v>
      </c>
      <c r="F42" s="247">
        <f>Input!$MT$54</f>
        <v>0</v>
      </c>
      <c r="G42" s="247">
        <f>Input!$MU$54</f>
        <v>0</v>
      </c>
      <c r="H42" s="248">
        <f>Input!$MV$54</f>
        <v>0</v>
      </c>
    </row>
    <row r="43" spans="1:50">
      <c r="A43" s="245" t="s">
        <v>1027</v>
      </c>
      <c r="B43" s="246" t="s">
        <v>1028</v>
      </c>
      <c r="C43" s="247">
        <f>Input!$MW$54</f>
        <v>0</v>
      </c>
      <c r="D43" s="247">
        <f>Input!$MX$54</f>
        <v>0</v>
      </c>
      <c r="E43" s="247">
        <f>Input!$MY$54</f>
        <v>0</v>
      </c>
      <c r="F43" s="247">
        <f>Input!$MZ$54</f>
        <v>0</v>
      </c>
      <c r="G43" s="247">
        <f>Input!$NA$54</f>
        <v>0</v>
      </c>
      <c r="H43" s="248">
        <f>Input!$NB$54</f>
        <v>0</v>
      </c>
    </row>
    <row r="44" spans="1:50">
      <c r="A44" s="245" t="s">
        <v>1027</v>
      </c>
      <c r="B44" s="249">
        <f>Input!$NC$54</f>
        <v>0</v>
      </c>
      <c r="C44" s="247">
        <f>Input!$ND$54</f>
        <v>0</v>
      </c>
      <c r="D44" s="247">
        <f>Input!$NE$54</f>
        <v>0</v>
      </c>
      <c r="E44" s="247">
        <f>Input!$NF$54</f>
        <v>0</v>
      </c>
      <c r="F44" s="247">
        <f>Input!$NG$54</f>
        <v>0</v>
      </c>
      <c r="G44" s="247">
        <f>Input!$NH$54</f>
        <v>0</v>
      </c>
      <c r="H44" s="248">
        <f>Input!$NI$54</f>
        <v>0</v>
      </c>
    </row>
    <row r="45" spans="1:50">
      <c r="A45" s="245" t="s">
        <v>1027</v>
      </c>
      <c r="B45" s="249">
        <f>Input!$NJ$54</f>
        <v>0</v>
      </c>
      <c r="C45" s="247">
        <f>Input!$NK$54</f>
        <v>0</v>
      </c>
      <c r="D45" s="247">
        <f>Input!$NL$54</f>
        <v>0</v>
      </c>
      <c r="E45" s="247">
        <f>Input!$NM$54</f>
        <v>0</v>
      </c>
      <c r="F45" s="247">
        <f>Input!$NN$54</f>
        <v>0</v>
      </c>
      <c r="G45" s="247">
        <f>Input!$NO$54</f>
        <v>0</v>
      </c>
      <c r="H45" s="248">
        <f>Input!$NP$54</f>
        <v>0</v>
      </c>
    </row>
    <row r="46" spans="1:50">
      <c r="A46" s="245" t="s">
        <v>1027</v>
      </c>
      <c r="B46" s="249">
        <f>Input!$NQ$54</f>
        <v>0</v>
      </c>
      <c r="C46" s="247">
        <f>Input!$NR$54</f>
        <v>0</v>
      </c>
      <c r="D46" s="247">
        <f>Input!$NS$54</f>
        <v>0</v>
      </c>
      <c r="E46" s="247">
        <f>Input!$NT$54</f>
        <v>0</v>
      </c>
      <c r="F46" s="247">
        <f>Input!$NU$54</f>
        <v>0</v>
      </c>
      <c r="G46" s="247">
        <f>Input!$NV$54</f>
        <v>0</v>
      </c>
      <c r="H46" s="248">
        <f>Input!$NW$54</f>
        <v>0</v>
      </c>
    </row>
    <row r="47" spans="1:50">
      <c r="A47" s="245" t="s">
        <v>1027</v>
      </c>
      <c r="B47" s="249">
        <f>Input!$NX$54</f>
        <v>0</v>
      </c>
      <c r="C47" s="247">
        <f>Input!$NY$54</f>
        <v>0</v>
      </c>
      <c r="D47" s="247">
        <f>Input!$NZ$54</f>
        <v>0</v>
      </c>
      <c r="E47" s="247">
        <f>Input!$OA$54</f>
        <v>0</v>
      </c>
      <c r="F47" s="247">
        <f>Input!$OB$54</f>
        <v>0</v>
      </c>
      <c r="G47" s="247">
        <f>Input!$OC$54</f>
        <v>0</v>
      </c>
      <c r="H47" s="248">
        <f>Input!$OD$54</f>
        <v>0</v>
      </c>
    </row>
    <row r="48" spans="1:50">
      <c r="A48" s="245" t="s">
        <v>1027</v>
      </c>
      <c r="B48" s="246" t="s">
        <v>1019</v>
      </c>
      <c r="C48" s="247">
        <f>Input!$OE$54</f>
        <v>0</v>
      </c>
      <c r="D48" s="247">
        <f>Input!$OF$54</f>
        <v>0</v>
      </c>
      <c r="E48" s="247">
        <f>Input!$OG$54</f>
        <v>0</v>
      </c>
      <c r="F48" s="247">
        <f>Input!$OH$54</f>
        <v>0</v>
      </c>
      <c r="G48" s="247">
        <f>Input!$OI$54</f>
        <v>0</v>
      </c>
      <c r="H48" s="248">
        <f>Input!$OJ$54</f>
        <v>0</v>
      </c>
    </row>
    <row r="49" spans="1:50" s="257" customFormat="1">
      <c r="A49" s="241" t="s">
        <v>1027</v>
      </c>
      <c r="B49" s="250" t="s">
        <v>1029</v>
      </c>
      <c r="C49" s="251">
        <f>SUM(C36:C48)</f>
        <v>0</v>
      </c>
      <c r="D49" s="251">
        <f t="shared" ref="D49:G49" si="2">SUM(D36:D48)</f>
        <v>0</v>
      </c>
      <c r="E49" s="251">
        <f t="shared" si="2"/>
        <v>116145552</v>
      </c>
      <c r="F49" s="251">
        <f t="shared" si="2"/>
        <v>17528600</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Input!$OK$54</f>
        <v>0</v>
      </c>
      <c r="C51" s="247">
        <f>Input!$OL$54</f>
        <v>0</v>
      </c>
      <c r="D51" s="247">
        <f>Input!$OM$54</f>
        <v>0</v>
      </c>
      <c r="E51" s="247">
        <f>Input!$ON$54</f>
        <v>0</v>
      </c>
      <c r="F51" s="247">
        <f>Input!$OO$54</f>
        <v>0</v>
      </c>
      <c r="G51" s="247">
        <f>Input!$OP$54</f>
        <v>0</v>
      </c>
      <c r="H51" s="248">
        <f>Input!$OQ$54</f>
        <v>0</v>
      </c>
    </row>
    <row r="52" spans="1:50">
      <c r="A52" s="245" t="s">
        <v>1030</v>
      </c>
      <c r="B52" s="249">
        <f>Input!$OR$54</f>
        <v>0</v>
      </c>
      <c r="C52" s="247">
        <f>Input!$OS$54</f>
        <v>0</v>
      </c>
      <c r="D52" s="247">
        <f>Input!$OT$54</f>
        <v>0</v>
      </c>
      <c r="E52" s="247">
        <f>Input!$OU$54</f>
        <v>0</v>
      </c>
      <c r="F52" s="247">
        <f>Input!$OV$54</f>
        <v>0</v>
      </c>
      <c r="G52" s="247">
        <f>Input!$OW$54</f>
        <v>0</v>
      </c>
      <c r="H52" s="248">
        <f>Input!$OX$54</f>
        <v>0</v>
      </c>
    </row>
    <row r="53" spans="1:50">
      <c r="A53" s="245" t="s">
        <v>1030</v>
      </c>
      <c r="B53" s="249">
        <f>Input!$OY$54</f>
        <v>0</v>
      </c>
      <c r="C53" s="247">
        <f>Input!$OZ$54</f>
        <v>0</v>
      </c>
      <c r="D53" s="247">
        <f>Input!$PA$54</f>
        <v>0</v>
      </c>
      <c r="E53" s="247">
        <f>Input!$PB$54</f>
        <v>0</v>
      </c>
      <c r="F53" s="247">
        <f>Input!$PC$54</f>
        <v>0</v>
      </c>
      <c r="G53" s="247">
        <f>Input!$PD$54</f>
        <v>0</v>
      </c>
      <c r="H53" s="248">
        <f>Input!$PE$54</f>
        <v>0</v>
      </c>
    </row>
    <row r="54" spans="1:50">
      <c r="A54" s="245" t="s">
        <v>1030</v>
      </c>
      <c r="B54" s="249">
        <f>Input!$PF$54</f>
        <v>0</v>
      </c>
      <c r="C54" s="247">
        <f>Input!$PG$54</f>
        <v>0</v>
      </c>
      <c r="D54" s="247">
        <f>Input!$PH$54</f>
        <v>0</v>
      </c>
      <c r="E54" s="247">
        <f>Input!$PI$54</f>
        <v>0</v>
      </c>
      <c r="F54" s="247">
        <f>Input!$PJ$54</f>
        <v>0</v>
      </c>
      <c r="G54" s="247">
        <f>Input!$PK$54</f>
        <v>0</v>
      </c>
      <c r="H54" s="248">
        <f>Input!$PL$54</f>
        <v>0</v>
      </c>
    </row>
    <row r="55" spans="1:50">
      <c r="A55" s="245" t="s">
        <v>1030</v>
      </c>
      <c r="B55" s="249">
        <f>Input!$PM$54</f>
        <v>0</v>
      </c>
      <c r="C55" s="247">
        <f>Input!$PN$54</f>
        <v>0</v>
      </c>
      <c r="D55" s="247">
        <f>Input!$PO$54</f>
        <v>0</v>
      </c>
      <c r="E55" s="247">
        <f>Input!$PP$54</f>
        <v>0</v>
      </c>
      <c r="F55" s="247">
        <f>Input!$PQ$54</f>
        <v>0</v>
      </c>
      <c r="G55" s="247">
        <f>Input!$PR$54</f>
        <v>0</v>
      </c>
      <c r="H55" s="248">
        <f>Input!$PS$54</f>
        <v>0</v>
      </c>
    </row>
    <row r="56" spans="1:50">
      <c r="A56" s="245" t="s">
        <v>1030</v>
      </c>
      <c r="B56" s="249">
        <f>Input!$PT$54</f>
        <v>0</v>
      </c>
      <c r="C56" s="247">
        <f>Input!$PU$54</f>
        <v>0</v>
      </c>
      <c r="D56" s="247">
        <f>Input!$PV$54</f>
        <v>0</v>
      </c>
      <c r="E56" s="247">
        <f>Input!$PW$54</f>
        <v>0</v>
      </c>
      <c r="F56" s="247">
        <f>Input!$PX$54</f>
        <v>0</v>
      </c>
      <c r="G56" s="247">
        <f>Input!$PY$54</f>
        <v>0</v>
      </c>
      <c r="H56" s="248">
        <f>Input!$PZ$54</f>
        <v>0</v>
      </c>
    </row>
    <row r="57" spans="1:50">
      <c r="A57" s="245" t="s">
        <v>1030</v>
      </c>
      <c r="B57" s="249">
        <f>Input!$QA$54</f>
        <v>0</v>
      </c>
      <c r="C57" s="247">
        <f>Input!$QB$54</f>
        <v>0</v>
      </c>
      <c r="D57" s="247">
        <f>Input!$QC$54</f>
        <v>0</v>
      </c>
      <c r="E57" s="247">
        <f>Input!$QD$54</f>
        <v>0</v>
      </c>
      <c r="F57" s="247">
        <f>Input!$QE$54</f>
        <v>0</v>
      </c>
      <c r="G57" s="247">
        <f>Input!$QF$54</f>
        <v>0</v>
      </c>
      <c r="H57" s="248">
        <f>Input!$QG$54</f>
        <v>0</v>
      </c>
    </row>
    <row r="58" spans="1:50">
      <c r="A58" s="245" t="s">
        <v>1030</v>
      </c>
      <c r="B58" s="249">
        <f>Input!$QH$54</f>
        <v>0</v>
      </c>
      <c r="C58" s="247">
        <f>Input!$QI$54</f>
        <v>0</v>
      </c>
      <c r="D58" s="247">
        <f>Input!$QJ$54</f>
        <v>0</v>
      </c>
      <c r="E58" s="247">
        <f>Input!$QK$54</f>
        <v>0</v>
      </c>
      <c r="F58" s="247">
        <f>Input!$QL$54</f>
        <v>0</v>
      </c>
      <c r="G58" s="247">
        <f>Input!$QM$54</f>
        <v>0</v>
      </c>
      <c r="H58" s="248">
        <f>Input!$QN$54</f>
        <v>0</v>
      </c>
    </row>
    <row r="59" spans="1:50">
      <c r="A59" s="245" t="s">
        <v>1030</v>
      </c>
      <c r="B59" s="249">
        <f>Input!$QO$54</f>
        <v>0</v>
      </c>
      <c r="C59" s="247">
        <f>Input!$QP$54</f>
        <v>0</v>
      </c>
      <c r="D59" s="247">
        <f>Input!$QQ$54</f>
        <v>0</v>
      </c>
      <c r="E59" s="247">
        <f>Input!$QR$54</f>
        <v>0</v>
      </c>
      <c r="F59" s="247">
        <f>Input!$QS$54</f>
        <v>0</v>
      </c>
      <c r="G59" s="247">
        <f>Input!$QT$54</f>
        <v>0</v>
      </c>
      <c r="H59" s="248">
        <f>Input!$QU$54</f>
        <v>0</v>
      </c>
    </row>
    <row r="60" spans="1:50">
      <c r="A60" s="245" t="s">
        <v>1030</v>
      </c>
      <c r="B60" s="249">
        <f>Input!$QV$54</f>
        <v>0</v>
      </c>
      <c r="C60" s="247">
        <f>Input!$QW$54</f>
        <v>0</v>
      </c>
      <c r="D60" s="247">
        <f>Input!$QX$54</f>
        <v>0</v>
      </c>
      <c r="E60" s="247">
        <f>Input!$QY$54</f>
        <v>0</v>
      </c>
      <c r="F60" s="247">
        <f>Input!$QZ$54</f>
        <v>0</v>
      </c>
      <c r="G60" s="247">
        <f>Input!$RA$54</f>
        <v>0</v>
      </c>
      <c r="H60" s="248">
        <f>Input!$RB$54</f>
        <v>0</v>
      </c>
    </row>
    <row r="61" spans="1:50">
      <c r="A61" s="245" t="s">
        <v>1030</v>
      </c>
      <c r="B61" s="249">
        <f>Input!$RC$54</f>
        <v>0</v>
      </c>
      <c r="C61" s="247">
        <f>Input!$RD$54</f>
        <v>0</v>
      </c>
      <c r="D61" s="247">
        <f>Input!$RE$54</f>
        <v>0</v>
      </c>
      <c r="E61" s="247">
        <f>Input!$RF$54</f>
        <v>0</v>
      </c>
      <c r="F61" s="247">
        <f>Input!$RG$54</f>
        <v>0</v>
      </c>
      <c r="G61" s="247">
        <f>Input!$RH$54</f>
        <v>0</v>
      </c>
      <c r="H61" s="248">
        <f>Input!$RI$54</f>
        <v>0</v>
      </c>
    </row>
    <row r="62" spans="1:50">
      <c r="A62" s="245" t="s">
        <v>1030</v>
      </c>
      <c r="B62" s="249">
        <f>Input!$RJ$54</f>
        <v>0</v>
      </c>
      <c r="C62" s="247">
        <f>Input!$RK$54</f>
        <v>0</v>
      </c>
      <c r="D62" s="247">
        <f>Input!$RL$54</f>
        <v>0</v>
      </c>
      <c r="E62" s="247">
        <f>Input!$RM$54</f>
        <v>0</v>
      </c>
      <c r="F62" s="247">
        <f>Input!$RN$54</f>
        <v>0</v>
      </c>
      <c r="G62" s="247">
        <f>Input!$RO$54</f>
        <v>0</v>
      </c>
      <c r="H62" s="248">
        <f>Input!$RP$54</f>
        <v>0</v>
      </c>
    </row>
    <row r="63" spans="1:50">
      <c r="A63" s="245" t="s">
        <v>1030</v>
      </c>
      <c r="B63" s="246" t="s">
        <v>1019</v>
      </c>
      <c r="C63" s="247">
        <f>Input!$RQ$54</f>
        <v>0</v>
      </c>
      <c r="D63" s="247">
        <f>Input!$RR$54</f>
        <v>0</v>
      </c>
      <c r="E63" s="247">
        <f>Input!$RS$54</f>
        <v>0</v>
      </c>
      <c r="F63" s="247">
        <f>Input!$RT$54</f>
        <v>0</v>
      </c>
      <c r="G63" s="247">
        <f>Input!$RU$54</f>
        <v>0</v>
      </c>
      <c r="H63" s="248">
        <f>Input!$RV$54</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Input!$RW$54</f>
        <v>0</v>
      </c>
      <c r="C66" s="247">
        <f>Input!$RX$54</f>
        <v>0</v>
      </c>
      <c r="D66" s="247">
        <f>Input!$RY$54</f>
        <v>0</v>
      </c>
      <c r="E66" s="247">
        <f>Input!$RZ$54</f>
        <v>0</v>
      </c>
      <c r="F66" s="247">
        <f>Input!$SA$54</f>
        <v>0</v>
      </c>
      <c r="G66" s="247">
        <f>Input!$SB$54</f>
        <v>0</v>
      </c>
      <c r="H66" s="248">
        <f>Input!$SC$54</f>
        <v>0</v>
      </c>
    </row>
    <row r="67" spans="1:50">
      <c r="A67" s="245" t="s">
        <v>1032</v>
      </c>
      <c r="B67" s="249">
        <f>Input!$SD$54</f>
        <v>0</v>
      </c>
      <c r="C67" s="247">
        <f>Input!$SE$54</f>
        <v>0</v>
      </c>
      <c r="D67" s="247">
        <f>Input!$SF$54</f>
        <v>0</v>
      </c>
      <c r="E67" s="247">
        <f>Input!$SG$54</f>
        <v>0</v>
      </c>
      <c r="F67" s="247">
        <f>Input!$SH$54</f>
        <v>0</v>
      </c>
      <c r="G67" s="247">
        <f>Input!$SI$54</f>
        <v>0</v>
      </c>
      <c r="H67" s="248">
        <f>Input!$SJ$54</f>
        <v>0</v>
      </c>
    </row>
    <row r="68" spans="1:50">
      <c r="A68" s="245" t="s">
        <v>1032</v>
      </c>
      <c r="B68" s="249">
        <f>Input!$SK$54</f>
        <v>0</v>
      </c>
      <c r="C68" s="247">
        <f>Input!$SL$54</f>
        <v>0</v>
      </c>
      <c r="D68" s="247">
        <f>Input!$SM$54</f>
        <v>0</v>
      </c>
      <c r="E68" s="247">
        <f>Input!$SN$54</f>
        <v>0</v>
      </c>
      <c r="F68" s="247">
        <f>Input!$SO$54</f>
        <v>0</v>
      </c>
      <c r="G68" s="247">
        <f>Input!$SP$54</f>
        <v>0</v>
      </c>
      <c r="H68" s="248">
        <f>Input!$SQ$54</f>
        <v>0</v>
      </c>
    </row>
    <row r="69" spans="1:50">
      <c r="A69" s="245" t="s">
        <v>1032</v>
      </c>
      <c r="B69" s="249">
        <f>Input!$SR$54</f>
        <v>0</v>
      </c>
      <c r="C69" s="247">
        <f>Input!$SS$54</f>
        <v>0</v>
      </c>
      <c r="D69" s="247">
        <f>Input!$ST$54</f>
        <v>0</v>
      </c>
      <c r="E69" s="247">
        <f>Input!$SU$54</f>
        <v>0</v>
      </c>
      <c r="F69" s="247">
        <f>Input!$SV$54</f>
        <v>0</v>
      </c>
      <c r="G69" s="247">
        <f>Input!$SW$54</f>
        <v>0</v>
      </c>
      <c r="H69" s="248">
        <f>Input!$SX$54</f>
        <v>0</v>
      </c>
    </row>
    <row r="70" spans="1:50">
      <c r="A70" s="245" t="s">
        <v>1032</v>
      </c>
      <c r="B70" s="249">
        <f>Input!$SY$54</f>
        <v>0</v>
      </c>
      <c r="C70" s="247">
        <f>Input!$SZ$54</f>
        <v>0</v>
      </c>
      <c r="D70" s="247">
        <f>Input!$TA$54</f>
        <v>0</v>
      </c>
      <c r="E70" s="247">
        <f>Input!$TB$54</f>
        <v>0</v>
      </c>
      <c r="F70" s="247">
        <f>Input!$TC$54</f>
        <v>0</v>
      </c>
      <c r="G70" s="247">
        <f>Input!$TD$54</f>
        <v>0</v>
      </c>
      <c r="H70" s="248">
        <f>Input!$TE$54</f>
        <v>0</v>
      </c>
    </row>
    <row r="71" spans="1:50">
      <c r="A71" s="245" t="s">
        <v>1032</v>
      </c>
      <c r="B71" s="249">
        <f>Input!$TF$54</f>
        <v>0</v>
      </c>
      <c r="C71" s="247">
        <f>Input!$TG$54</f>
        <v>0</v>
      </c>
      <c r="D71" s="247">
        <f>Input!$TH$54</f>
        <v>0</v>
      </c>
      <c r="E71" s="247">
        <f>Input!$TI$54</f>
        <v>0</v>
      </c>
      <c r="F71" s="247">
        <f>Input!$TJ$54</f>
        <v>0</v>
      </c>
      <c r="G71" s="247">
        <f>Input!$TK$54</f>
        <v>0</v>
      </c>
      <c r="H71" s="248">
        <f>Input!$TL$54</f>
        <v>0</v>
      </c>
    </row>
    <row r="72" spans="1:50">
      <c r="A72" s="245" t="s">
        <v>1032</v>
      </c>
      <c r="B72" s="249">
        <f>Input!$TM$54</f>
        <v>0</v>
      </c>
      <c r="C72" s="247">
        <f>Input!$TN$54</f>
        <v>0</v>
      </c>
      <c r="D72" s="247">
        <f>Input!$TO$54</f>
        <v>0</v>
      </c>
      <c r="E72" s="247">
        <f>Input!$TP$54</f>
        <v>0</v>
      </c>
      <c r="F72" s="247">
        <f>Input!$TQ$54</f>
        <v>0</v>
      </c>
      <c r="G72" s="247">
        <f>Input!$TR$54</f>
        <v>0</v>
      </c>
      <c r="H72" s="248">
        <f>Input!$TS$54</f>
        <v>0</v>
      </c>
    </row>
    <row r="73" spans="1:50">
      <c r="A73" s="245" t="s">
        <v>1032</v>
      </c>
      <c r="B73" s="249">
        <f>Input!$TT$54</f>
        <v>0</v>
      </c>
      <c r="C73" s="247">
        <f>Input!$TU$54</f>
        <v>0</v>
      </c>
      <c r="D73" s="247">
        <f>Input!$TV$54</f>
        <v>0</v>
      </c>
      <c r="E73" s="247">
        <f>Input!$TW$54</f>
        <v>0</v>
      </c>
      <c r="F73" s="247">
        <f>Input!$TX$54</f>
        <v>0</v>
      </c>
      <c r="G73" s="247">
        <f>Input!$TY$54</f>
        <v>0</v>
      </c>
      <c r="H73" s="248">
        <f>Input!$TZ$54</f>
        <v>0</v>
      </c>
    </row>
    <row r="74" spans="1:50">
      <c r="A74" s="245" t="s">
        <v>1032</v>
      </c>
      <c r="B74" s="249">
        <f>Input!$UA$54</f>
        <v>0</v>
      </c>
      <c r="C74" s="247">
        <f>Input!$UB$54</f>
        <v>0</v>
      </c>
      <c r="D74" s="247">
        <f>Input!$UC$54</f>
        <v>0</v>
      </c>
      <c r="E74" s="247">
        <f>Input!$UD$54</f>
        <v>0</v>
      </c>
      <c r="F74" s="247">
        <f>Input!$UE$54</f>
        <v>0</v>
      </c>
      <c r="G74" s="247">
        <f>Input!$UF$54</f>
        <v>0</v>
      </c>
      <c r="H74" s="248">
        <f>Input!$UG$54</f>
        <v>0</v>
      </c>
    </row>
    <row r="75" spans="1:50">
      <c r="A75" s="245" t="s">
        <v>1032</v>
      </c>
      <c r="B75" s="249">
        <f>Input!$UH$54</f>
        <v>0</v>
      </c>
      <c r="C75" s="247">
        <f>Input!$UI$54</f>
        <v>0</v>
      </c>
      <c r="D75" s="247">
        <f>Input!$UJ$54</f>
        <v>0</v>
      </c>
      <c r="E75" s="247">
        <f>Input!$UK$54</f>
        <v>0</v>
      </c>
      <c r="F75" s="247">
        <f>Input!$UL$54</f>
        <v>0</v>
      </c>
      <c r="G75" s="247">
        <f>Input!$UM$54</f>
        <v>0</v>
      </c>
      <c r="H75" s="248">
        <f>Input!$UN$54</f>
        <v>0</v>
      </c>
    </row>
    <row r="76" spans="1:50">
      <c r="A76" s="245" t="s">
        <v>1032</v>
      </c>
      <c r="B76" s="249">
        <f>Input!$UO$54</f>
        <v>0</v>
      </c>
      <c r="C76" s="247">
        <f>Input!$UP$54</f>
        <v>0</v>
      </c>
      <c r="D76" s="247">
        <f>Input!$UQ$54</f>
        <v>0</v>
      </c>
      <c r="E76" s="247">
        <f>Input!$UR$54</f>
        <v>0</v>
      </c>
      <c r="F76" s="247">
        <f>Input!$US$54</f>
        <v>0</v>
      </c>
      <c r="G76" s="247">
        <f>Input!$UT$54</f>
        <v>0</v>
      </c>
      <c r="H76" s="248">
        <f>Input!$UU$54</f>
        <v>0</v>
      </c>
    </row>
    <row r="77" spans="1:50">
      <c r="A77" s="245" t="s">
        <v>1032</v>
      </c>
      <c r="B77" s="249">
        <f>Input!$UV$54</f>
        <v>0</v>
      </c>
      <c r="C77" s="247">
        <f>Input!$UW$54</f>
        <v>0</v>
      </c>
      <c r="D77" s="247">
        <f>Input!$UX$54</f>
        <v>0</v>
      </c>
      <c r="E77" s="247">
        <f>Input!$UY$54</f>
        <v>0</v>
      </c>
      <c r="F77" s="247">
        <f>Input!$UZ$54</f>
        <v>0</v>
      </c>
      <c r="G77" s="247">
        <f>Input!$VA$54</f>
        <v>0</v>
      </c>
      <c r="H77" s="248">
        <f>Input!$VB$54</f>
        <v>0</v>
      </c>
    </row>
    <row r="78" spans="1:50">
      <c r="A78" s="245" t="s">
        <v>1032</v>
      </c>
      <c r="B78" s="249">
        <f>Input!$VC$54</f>
        <v>0</v>
      </c>
      <c r="C78" s="247">
        <f>Input!$VD$54</f>
        <v>0</v>
      </c>
      <c r="D78" s="247">
        <f>Input!$VE$54</f>
        <v>0</v>
      </c>
      <c r="E78" s="247">
        <f>Input!$VF$54</f>
        <v>0</v>
      </c>
      <c r="F78" s="247">
        <f>Input!$VG$54</f>
        <v>0</v>
      </c>
      <c r="G78" s="247">
        <f>Input!$VH$54</f>
        <v>0</v>
      </c>
      <c r="H78" s="248">
        <f>Input!$VI$54</f>
        <v>0</v>
      </c>
    </row>
    <row r="79" spans="1:50">
      <c r="A79" s="245" t="s">
        <v>1032</v>
      </c>
      <c r="B79" s="246" t="s">
        <v>1019</v>
      </c>
      <c r="C79" s="247">
        <f>Input!$VJ$54</f>
        <v>0</v>
      </c>
      <c r="D79" s="247">
        <f>Input!$VK$54</f>
        <v>0</v>
      </c>
      <c r="E79" s="247">
        <f>Input!$VL$54</f>
        <v>0</v>
      </c>
      <c r="F79" s="247">
        <f>Input!$VM$54</f>
        <v>0</v>
      </c>
      <c r="G79" s="247">
        <f>Input!$VN$54</f>
        <v>0</v>
      </c>
      <c r="H79" s="248">
        <f>Input!$VO$54</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Input!$VP$54</f>
        <v>0</v>
      </c>
      <c r="C82" s="247">
        <f>Input!$VQ$54</f>
        <v>0</v>
      </c>
      <c r="D82" s="247">
        <f>Input!$VR$54</f>
        <v>0</v>
      </c>
      <c r="E82" s="247">
        <f>Input!$VS$54</f>
        <v>0</v>
      </c>
      <c r="F82" s="247">
        <f>Input!$VT$54</f>
        <v>0</v>
      </c>
      <c r="G82" s="247">
        <f>Input!$VU$54</f>
        <v>0</v>
      </c>
      <c r="H82" s="248">
        <f>Input!$VV$54</f>
        <v>0</v>
      </c>
    </row>
    <row r="83" spans="1:50">
      <c r="A83" s="245" t="s">
        <v>138</v>
      </c>
      <c r="B83" s="249">
        <f>Input!$VW$54</f>
        <v>0</v>
      </c>
      <c r="C83" s="247">
        <f>Input!$VX$54</f>
        <v>0</v>
      </c>
      <c r="D83" s="247">
        <f>Input!$VY$54</f>
        <v>0</v>
      </c>
      <c r="E83" s="247">
        <f>Input!$VZ$54</f>
        <v>0</v>
      </c>
      <c r="F83" s="247">
        <f>Input!$WA$54</f>
        <v>0</v>
      </c>
      <c r="G83" s="247">
        <f>Input!$WB$54</f>
        <v>0</v>
      </c>
      <c r="H83" s="248">
        <f>Input!$WC$54</f>
        <v>0</v>
      </c>
    </row>
    <row r="84" spans="1:50">
      <c r="A84" s="245" t="s">
        <v>138</v>
      </c>
      <c r="B84" s="249">
        <f>Input!$WD$54</f>
        <v>0</v>
      </c>
      <c r="C84" s="247">
        <f>Input!$WE$54</f>
        <v>0</v>
      </c>
      <c r="D84" s="247">
        <f>Input!$WF$54</f>
        <v>0</v>
      </c>
      <c r="E84" s="247">
        <f>Input!$WG$54</f>
        <v>0</v>
      </c>
      <c r="F84" s="247">
        <f>Input!$WH$54</f>
        <v>0</v>
      </c>
      <c r="G84" s="247">
        <f>Input!$WI$54</f>
        <v>0</v>
      </c>
      <c r="H84" s="248">
        <f>Input!$WJ$54</f>
        <v>0</v>
      </c>
    </row>
    <row r="85" spans="1:50">
      <c r="A85" s="245" t="s">
        <v>138</v>
      </c>
      <c r="B85" s="249">
        <f>Input!$WK$54</f>
        <v>0</v>
      </c>
      <c r="C85" s="247">
        <f>Input!$WL$54</f>
        <v>0</v>
      </c>
      <c r="D85" s="247">
        <f>Input!$WM$54</f>
        <v>0</v>
      </c>
      <c r="E85" s="247">
        <f>Input!$WN$54</f>
        <v>0</v>
      </c>
      <c r="F85" s="247">
        <f>Input!$WO$54</f>
        <v>0</v>
      </c>
      <c r="G85" s="247">
        <f>Input!$WP$54</f>
        <v>0</v>
      </c>
      <c r="H85" s="248">
        <f>Input!$WQ$54</f>
        <v>0</v>
      </c>
    </row>
    <row r="86" spans="1:50">
      <c r="A86" s="245" t="s">
        <v>138</v>
      </c>
      <c r="B86" s="249">
        <f>Input!$WR$54</f>
        <v>0</v>
      </c>
      <c r="C86" s="247">
        <f>Input!$WS$54</f>
        <v>0</v>
      </c>
      <c r="D86" s="247">
        <f>Input!$WT$54</f>
        <v>0</v>
      </c>
      <c r="E86" s="247">
        <f>Input!$WU$54</f>
        <v>0</v>
      </c>
      <c r="F86" s="247">
        <f>Input!$WV$54</f>
        <v>0</v>
      </c>
      <c r="G86" s="247">
        <f>Input!$WW$54</f>
        <v>0</v>
      </c>
      <c r="H86" s="248">
        <f>Input!$WX$54</f>
        <v>0</v>
      </c>
    </row>
    <row r="87" spans="1:50">
      <c r="A87" s="245" t="s">
        <v>138</v>
      </c>
      <c r="B87" s="249">
        <f>Input!$WY$54</f>
        <v>0</v>
      </c>
      <c r="C87" s="247">
        <f>Input!$WZ$54</f>
        <v>0</v>
      </c>
      <c r="D87" s="247">
        <f>Input!$XA$54</f>
        <v>0</v>
      </c>
      <c r="E87" s="247">
        <f>Input!$XB$54</f>
        <v>0</v>
      </c>
      <c r="F87" s="247">
        <f>Input!$XC$54</f>
        <v>0</v>
      </c>
      <c r="G87" s="247">
        <f>Input!$XD$54</f>
        <v>0</v>
      </c>
      <c r="H87" s="248">
        <f>Input!$XE$54</f>
        <v>0</v>
      </c>
    </row>
    <row r="88" spans="1:50">
      <c r="A88" s="245" t="s">
        <v>138</v>
      </c>
      <c r="B88" s="249">
        <f>Input!$XF$54</f>
        <v>0</v>
      </c>
      <c r="C88" s="247">
        <f>Input!$XG$54</f>
        <v>0</v>
      </c>
      <c r="D88" s="247">
        <f>Input!$XH$54</f>
        <v>0</v>
      </c>
      <c r="E88" s="247">
        <f>Input!$XI$54</f>
        <v>0</v>
      </c>
      <c r="F88" s="247">
        <f>Input!$XJ$54</f>
        <v>0</v>
      </c>
      <c r="G88" s="247">
        <f>Input!$XK$54</f>
        <v>0</v>
      </c>
      <c r="H88" s="248">
        <f>Input!$XL$54</f>
        <v>0</v>
      </c>
    </row>
    <row r="89" spans="1:50">
      <c r="A89" s="245" t="s">
        <v>138</v>
      </c>
      <c r="B89" s="249">
        <f>Input!$XM$54</f>
        <v>0</v>
      </c>
      <c r="C89" s="247">
        <f>Input!$XN$54</f>
        <v>0</v>
      </c>
      <c r="D89" s="247">
        <f>Input!$XO$54</f>
        <v>0</v>
      </c>
      <c r="E89" s="247">
        <f>Input!$XP$54</f>
        <v>0</v>
      </c>
      <c r="F89" s="247">
        <f>Input!$XQ$54</f>
        <v>0</v>
      </c>
      <c r="G89" s="247">
        <f>Input!$XR$54</f>
        <v>0</v>
      </c>
      <c r="H89" s="248">
        <f>Input!$XS$54</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Input!$XT$54</f>
        <v>0</v>
      </c>
      <c r="D93" s="247">
        <f>Input!$XU$54</f>
        <v>0</v>
      </c>
      <c r="E93" s="247">
        <f>Input!$XV$54</f>
        <v>0</v>
      </c>
      <c r="F93" s="247">
        <f>Input!$XW$54</f>
        <v>0</v>
      </c>
      <c r="G93" s="247">
        <f>Input!$XX$54</f>
        <v>0</v>
      </c>
      <c r="H93" s="248">
        <f>Input!$XY$54</f>
        <v>0</v>
      </c>
    </row>
    <row r="94" spans="1:50" ht="47.25">
      <c r="A94" s="245" t="s">
        <v>1038</v>
      </c>
      <c r="B94" s="210" t="s">
        <v>1039</v>
      </c>
      <c r="C94" s="247">
        <f>Input!$XZ$54</f>
        <v>0</v>
      </c>
      <c r="D94" s="247">
        <f>Input!$YA$54</f>
        <v>0</v>
      </c>
      <c r="E94" s="247">
        <f>Input!$YB$54</f>
        <v>0</v>
      </c>
      <c r="F94" s="247">
        <f>Input!$YC$54</f>
        <v>0</v>
      </c>
      <c r="G94" s="247">
        <f>Input!$YD$54</f>
        <v>0</v>
      </c>
      <c r="H94" s="248">
        <f>Input!$YE$54</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43628950</v>
      </c>
      <c r="D97" s="251">
        <f t="shared" ref="D97:G97" si="7">D95+D90+D80+D64+D49+D34+D19</f>
        <v>36297147</v>
      </c>
      <c r="E97" s="251">
        <f t="shared" si="7"/>
        <v>189020094</v>
      </c>
      <c r="F97" s="251">
        <f t="shared" si="7"/>
        <v>94513598</v>
      </c>
      <c r="G97" s="251">
        <f t="shared" si="7"/>
        <v>970178</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'UH Uses'!C67</f>
        <v>36297147</v>
      </c>
      <c r="E99" s="259"/>
      <c r="F99" s="259">
        <f>'UH Uses'!D67</f>
        <v>94513598</v>
      </c>
      <c r="G99" s="259">
        <f>'UH Uses'!E67</f>
        <v>970178</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43628950</v>
      </c>
      <c r="D106" s="175">
        <f>SUM(D5:D18)+SUM(D21:D33)+SUM(D36:D48)+SUM(D51:D63)+SUM(D66:D79)+SUM(D82:D89)+SUM(D93:D94)</f>
        <v>36297147</v>
      </c>
      <c r="E106" s="175">
        <f>SUM(E5:E18)+SUM(E21:E33)+SUM(E36:E48)+SUM(E51:E63)+SUM(E66:E79)+SUM(E82:E89)+SUM(E93:E94)</f>
        <v>189020094</v>
      </c>
      <c r="F106" s="175">
        <f>SUM(F5:F18)+SUM(F21:F33)+SUM(F36:F48)+SUM(F51:F63)+SUM(F66:F79)+SUM(F82:F89)+SUM(F93:F94)</f>
        <v>94513598</v>
      </c>
      <c r="G106" s="175">
        <f>SUM(G5:G18)+SUM(G21:G33)+SUM(G36:G48)+SUM(G51:G63)+SUM(G66:G79)+SUM(G82:G89)+SUM(G93:G94)</f>
        <v>970178</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364429967</v>
      </c>
    </row>
    <row r="111" spans="1:50">
      <c r="E111" s="312">
        <f>'UH Uses'!D80</f>
        <v>131863794</v>
      </c>
    </row>
    <row r="112" spans="1:50">
      <c r="E112" s="313">
        <f>Input!F13</f>
        <v>11163</v>
      </c>
    </row>
    <row r="113" spans="5:5">
      <c r="E113" s="175">
        <f>SUM(E110:E112)</f>
        <v>496304924</v>
      </c>
    </row>
    <row r="114" spans="5:5">
      <c r="E114" s="175">
        <f>Input!G13</f>
        <v>58689384</v>
      </c>
    </row>
    <row r="115" spans="5:5">
      <c r="E115" s="175">
        <f>E114-E113</f>
        <v>-437615540</v>
      </c>
    </row>
    <row r="116" spans="5:5">
      <c r="E116" s="314" t="str">
        <f>IF(E115&lt;&gt;0,"Out of Balance","Balanced")</f>
        <v>Out of Balance</v>
      </c>
    </row>
  </sheetData>
  <mergeCells count="1">
    <mergeCell ref="A97:B97"/>
  </mergeCells>
  <conditionalFormatting sqref="F100">
    <cfRule type="expression" dxfId="27" priority="10">
      <formula>$F$100&lt;&gt;0</formula>
    </cfRule>
  </conditionalFormatting>
  <conditionalFormatting sqref="G100">
    <cfRule type="expression" dxfId="26" priority="9">
      <formula>$G$100&lt;&gt;0</formula>
    </cfRule>
  </conditionalFormatting>
  <conditionalFormatting sqref="F102">
    <cfRule type="expression" dxfId="25" priority="8">
      <formula>$F$102&lt;&gt;""</formula>
    </cfRule>
  </conditionalFormatting>
  <conditionalFormatting sqref="G102">
    <cfRule type="expression" dxfId="24" priority="7">
      <formula>$G$102&lt;&gt;""</formula>
    </cfRule>
  </conditionalFormatting>
  <conditionalFormatting sqref="D100">
    <cfRule type="expression" dxfId="23" priority="6">
      <formula>$D$100&lt;&gt;0</formula>
    </cfRule>
  </conditionalFormatting>
  <conditionalFormatting sqref="D102">
    <cfRule type="expression" dxfId="22" priority="5">
      <formula>$D$102&lt;&gt;""</formula>
    </cfRule>
  </conditionalFormatting>
  <conditionalFormatting sqref="C102">
    <cfRule type="expression" dxfId="21" priority="4">
      <formula>$C$102&lt;&gt;""</formula>
    </cfRule>
  </conditionalFormatting>
  <conditionalFormatting sqref="E102">
    <cfRule type="expression" dxfId="20" priority="3">
      <formula>$E$102&lt;&gt;""</formula>
    </cfRule>
  </conditionalFormatting>
  <conditionalFormatting sqref="H2">
    <cfRule type="expression" dxfId="19" priority="2">
      <formula>OR($C$100&lt;&gt;0,$D$100&lt;&gt;0,$E$100&lt;&gt;0,$F$100&lt;&gt;0,$G$100&lt;&gt;0)</formula>
    </cfRule>
  </conditionalFormatting>
  <conditionalFormatting sqref="H1">
    <cfRule type="expression" dxfId="18"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15902-938B-4CC8-9706-56A279C70C69}">
  <sheetPr>
    <tabColor theme="7" tint="0.79998168889431442"/>
  </sheetPr>
  <dimension ref="A1:F82"/>
  <sheetViews>
    <sheetView showGridLines="0" topLeftCell="B1" zoomScale="90" zoomScaleNormal="90" zoomScaleSheetLayoutView="100" zoomScalePageLayoutView="57" workbookViewId="0">
      <pane ySplit="4" topLeftCell="A5" activePane="bottomLeft" state="frozen"/>
      <selection activeCell="C3" sqref="C3"/>
      <selection pane="bottomLeft" activeCell="C3" sqref="C3"/>
    </sheetView>
  </sheetViews>
  <sheetFormatPr defaultColWidth="9.140625" defaultRowHeight="15"/>
  <cols>
    <col min="1" max="1" width="11.7109375" style="175" customWidth="1"/>
    <col min="2" max="2" width="98.5703125" style="179" customWidth="1"/>
    <col min="3" max="3" width="18.42578125" style="174" customWidth="1"/>
    <col min="4" max="4" width="19.28515625" style="175" bestFit="1" customWidth="1"/>
    <col min="5" max="5" width="19" style="175" customWidth="1"/>
    <col min="6" max="6" width="80.42578125" style="180" customWidth="1"/>
    <col min="7" max="16384" width="9.140625" style="175"/>
  </cols>
  <sheetData>
    <row r="1" spans="1:6" ht="18.75">
      <c r="A1" s="172" t="s">
        <v>926</v>
      </c>
      <c r="B1" s="173" t="str">
        <f>Input!$B$57</f>
        <v>Sam Houston State University -  All Disciplines (A+H+NF)</v>
      </c>
      <c r="E1" s="176" t="s">
        <v>927</v>
      </c>
      <c r="F1" s="177" t="str">
        <f>IF(OR($C$73&lt;&gt;"",$D$73&lt;&gt;"",$E$73&lt;&gt;""),"Error Message - Enter Whole Dollars Only - See Row 72","")</f>
        <v/>
      </c>
    </row>
    <row r="2" spans="1:6" ht="18.75">
      <c r="A2" s="172" t="s">
        <v>928</v>
      </c>
      <c r="B2" s="173" t="str">
        <f>Index!$B$3</f>
        <v>FY 2020 &amp; FY 2021 Data</v>
      </c>
      <c r="F2" s="177" t="str">
        <f>IF(OR($C$71&lt;&gt;0,$D$71&lt;&gt;0,$E$71&lt;&gt;0),"Error Message - Federal Program Breakout tab does not agree with this tab.","")</f>
        <v/>
      </c>
    </row>
    <row r="3" spans="1:6">
      <c r="A3" s="178"/>
      <c r="C3" s="174" t="s">
        <v>1221</v>
      </c>
    </row>
    <row r="4" spans="1:6" ht="47.25">
      <c r="A4" s="181" t="s">
        <v>929</v>
      </c>
      <c r="B4" s="181" t="s">
        <v>930</v>
      </c>
      <c r="C4" s="182" t="s">
        <v>931</v>
      </c>
      <c r="D4" s="181" t="s">
        <v>932</v>
      </c>
      <c r="E4" s="181" t="s">
        <v>933</v>
      </c>
      <c r="F4" s="183" t="s">
        <v>934</v>
      </c>
    </row>
    <row r="5" spans="1:6" ht="15.75">
      <c r="A5" s="184">
        <v>1</v>
      </c>
      <c r="B5" s="408" t="s">
        <v>935</v>
      </c>
      <c r="C5" s="409"/>
      <c r="D5" s="409"/>
      <c r="E5" s="409"/>
      <c r="F5" s="410"/>
    </row>
    <row r="6" spans="1:6" ht="15.75">
      <c r="A6" s="185" t="s">
        <v>936</v>
      </c>
      <c r="B6" s="186" t="s">
        <v>937</v>
      </c>
      <c r="C6" s="187">
        <f>Input!$N$57</f>
        <v>8845539</v>
      </c>
      <c r="D6" s="188">
        <f>Input!$O$57</f>
        <v>12743832</v>
      </c>
      <c r="E6" s="188">
        <f>Input!$P$57</f>
        <v>0</v>
      </c>
      <c r="F6" s="189">
        <f>Input!$Q$57</f>
        <v>0</v>
      </c>
    </row>
    <row r="7" spans="1:6" ht="15.75">
      <c r="A7" s="190" t="s">
        <v>936</v>
      </c>
      <c r="B7" s="191" t="s">
        <v>938</v>
      </c>
      <c r="C7" s="192">
        <f>Input!$R$57</f>
        <v>7294</v>
      </c>
      <c r="D7" s="192">
        <f>Input!$S$57</f>
        <v>4082</v>
      </c>
      <c r="E7" s="193"/>
      <c r="F7" s="194" t="str">
        <f>Input!$T$57</f>
        <v>Unduplicated</v>
      </c>
    </row>
    <row r="8" spans="1:6" ht="15.75">
      <c r="A8" s="195" t="s">
        <v>940</v>
      </c>
      <c r="B8" s="196" t="s">
        <v>941</v>
      </c>
      <c r="C8" s="187">
        <f>Input!$U$57</f>
        <v>5475566</v>
      </c>
      <c r="D8" s="188">
        <f>Input!$V$57</f>
        <v>0</v>
      </c>
      <c r="E8" s="188">
        <f>Input!$W$57</f>
        <v>0</v>
      </c>
      <c r="F8" s="189">
        <f>Input!$X$57</f>
        <v>0</v>
      </c>
    </row>
    <row r="9" spans="1:6" ht="15.75">
      <c r="A9" s="190" t="s">
        <v>940</v>
      </c>
      <c r="B9" s="191" t="s">
        <v>938</v>
      </c>
      <c r="C9" s="192">
        <f>Input!$Y$57</f>
        <v>7294</v>
      </c>
      <c r="D9" s="192">
        <f>Input!$Z$57</f>
        <v>0</v>
      </c>
      <c r="E9" s="193"/>
      <c r="F9" s="194" t="str">
        <f>Input!$AA$57</f>
        <v>Duplicated</v>
      </c>
    </row>
    <row r="10" spans="1:6" ht="15.75">
      <c r="A10" s="195" t="s">
        <v>942</v>
      </c>
      <c r="B10" s="196" t="s">
        <v>943</v>
      </c>
      <c r="C10" s="187">
        <f>Input!$AB$57</f>
        <v>0</v>
      </c>
      <c r="D10" s="188">
        <f>Input!$AC$57</f>
        <v>0</v>
      </c>
      <c r="E10" s="188">
        <f>Input!$AD$57</f>
        <v>0</v>
      </c>
      <c r="F10" s="189">
        <f>Input!$AE$57</f>
        <v>0</v>
      </c>
    </row>
    <row r="11" spans="1:6" ht="15.75">
      <c r="A11" s="190" t="s">
        <v>942</v>
      </c>
      <c r="B11" s="191" t="s">
        <v>938</v>
      </c>
      <c r="C11" s="192">
        <f>Input!$AF$57</f>
        <v>0</v>
      </c>
      <c r="D11" s="192">
        <f>Input!$AG$57</f>
        <v>0</v>
      </c>
      <c r="E11" s="193"/>
      <c r="F11" s="194">
        <f>Input!$AH$57</f>
        <v>0</v>
      </c>
    </row>
    <row r="12" spans="1:6" ht="31.5">
      <c r="A12" s="195" t="s">
        <v>944</v>
      </c>
      <c r="B12" s="196" t="s">
        <v>945</v>
      </c>
      <c r="C12" s="187">
        <f>Input!$AI$57</f>
        <v>0</v>
      </c>
      <c r="D12" s="188">
        <f>Input!$AJ$57</f>
        <v>0</v>
      </c>
      <c r="E12" s="188">
        <f>Input!$AK$57</f>
        <v>0</v>
      </c>
      <c r="F12" s="189" t="str">
        <f>Input!$AL$57</f>
        <v>In FY20, these students selected they needed technology assistance, but could have also been awarded for housing/food/medical/tuition asssistance as well. FY21, institutional share was used to pay tuition.</v>
      </c>
    </row>
    <row r="13" spans="1:6" ht="15.75">
      <c r="A13" s="190" t="s">
        <v>944</v>
      </c>
      <c r="B13" s="191" t="s">
        <v>938</v>
      </c>
      <c r="C13" s="192">
        <f>Input!$AM$57</f>
        <v>0</v>
      </c>
      <c r="D13" s="192">
        <f>Input!$AN$57</f>
        <v>0</v>
      </c>
      <c r="E13" s="193"/>
      <c r="F13" s="194">
        <f>Input!$AO$57</f>
        <v>0</v>
      </c>
    </row>
    <row r="14" spans="1:6" ht="31.5">
      <c r="A14" s="195" t="s">
        <v>946</v>
      </c>
      <c r="B14" s="196" t="s">
        <v>947</v>
      </c>
      <c r="C14" s="187">
        <f>Input!$AP$57</f>
        <v>0</v>
      </c>
      <c r="D14" s="188">
        <f>Input!$AQ$57</f>
        <v>0</v>
      </c>
      <c r="E14" s="188">
        <f>Input!$AR$57</f>
        <v>0</v>
      </c>
      <c r="F14" s="189" t="str">
        <f>Input!$AS$57</f>
        <v>In FY20, these students selected they needed technology assistance, but could have also been awarded for housing/food/medical/tuition asssistance as well. FY21, institutional share was used to pay tuition.</v>
      </c>
    </row>
    <row r="15" spans="1:6" ht="15.75">
      <c r="A15" s="190" t="s">
        <v>946</v>
      </c>
      <c r="B15" s="191" t="s">
        <v>938</v>
      </c>
      <c r="C15" s="192">
        <f>Input!$AT$57</f>
        <v>0</v>
      </c>
      <c r="D15" s="192">
        <f>Input!$AU$57</f>
        <v>0</v>
      </c>
      <c r="E15" s="193"/>
      <c r="F15" s="194">
        <f>Input!$AV$57</f>
        <v>0</v>
      </c>
    </row>
    <row r="16" spans="1:6" ht="63">
      <c r="A16" s="195" t="s">
        <v>948</v>
      </c>
      <c r="B16" s="196" t="s">
        <v>949</v>
      </c>
      <c r="C16" s="187">
        <f>Input!$AW$57</f>
        <v>0</v>
      </c>
      <c r="D16" s="188">
        <f>Input!$AX$57</f>
        <v>0</v>
      </c>
      <c r="E16" s="188">
        <f>Input!$AY$57</f>
        <v>0</v>
      </c>
      <c r="F16" s="189">
        <f>Input!$AZ$57</f>
        <v>0</v>
      </c>
    </row>
    <row r="17" spans="1:6" ht="15.75">
      <c r="A17" s="190" t="s">
        <v>948</v>
      </c>
      <c r="B17" s="191" t="s">
        <v>938</v>
      </c>
      <c r="C17" s="192">
        <f>Input!$BA$57</f>
        <v>0</v>
      </c>
      <c r="D17" s="192">
        <f>Input!$BB$57</f>
        <v>0</v>
      </c>
      <c r="E17" s="193"/>
      <c r="F17" s="194">
        <f>Input!$BC$57</f>
        <v>0</v>
      </c>
    </row>
    <row r="18" spans="1:6" ht="15.75">
      <c r="A18" s="195" t="s">
        <v>950</v>
      </c>
      <c r="B18" s="196" t="s">
        <v>951</v>
      </c>
      <c r="C18" s="187">
        <f>Input!$BD$57</f>
        <v>0</v>
      </c>
      <c r="D18" s="188">
        <f>Input!$BE$57</f>
        <v>5692066</v>
      </c>
      <c r="E18" s="188">
        <f>Input!$BF$57</f>
        <v>0</v>
      </c>
      <c r="F18" s="189">
        <f>Input!$BG$57</f>
        <v>0</v>
      </c>
    </row>
    <row r="19" spans="1:6" ht="15.75">
      <c r="A19" s="190" t="s">
        <v>950</v>
      </c>
      <c r="B19" s="191" t="s">
        <v>938</v>
      </c>
      <c r="C19" s="192">
        <f>Input!$BH$57</f>
        <v>0</v>
      </c>
      <c r="D19" s="192">
        <f>Input!$BI$57</f>
        <v>223</v>
      </c>
      <c r="E19" s="193"/>
      <c r="F19" s="194">
        <f>Input!$BJ$57</f>
        <v>0</v>
      </c>
    </row>
    <row r="20" spans="1:6" ht="15.75">
      <c r="A20" s="195"/>
      <c r="B20" s="197" t="s">
        <v>952</v>
      </c>
      <c r="C20" s="198">
        <f t="shared" ref="C20:E21" si="0">C18+C16+C14+C12+C10+C8+C6</f>
        <v>14321105</v>
      </c>
      <c r="D20" s="198">
        <f t="shared" si="0"/>
        <v>18435898</v>
      </c>
      <c r="E20" s="198">
        <f t="shared" si="0"/>
        <v>0</v>
      </c>
      <c r="F20" s="199"/>
    </row>
    <row r="21" spans="1:6" ht="15.75">
      <c r="A21" s="195"/>
      <c r="B21" s="200" t="s">
        <v>953</v>
      </c>
      <c r="C21" s="201">
        <f t="shared" si="0"/>
        <v>14588</v>
      </c>
      <c r="D21" s="201">
        <f t="shared" si="0"/>
        <v>4305</v>
      </c>
      <c r="E21" s="201"/>
      <c r="F21" s="199"/>
    </row>
    <row r="22" spans="1:6" ht="15.75">
      <c r="A22" s="202"/>
      <c r="B22" s="203"/>
      <c r="C22" s="204"/>
      <c r="D22" s="205"/>
      <c r="E22" s="205"/>
      <c r="F22" s="206"/>
    </row>
    <row r="23" spans="1:6" ht="15.75">
      <c r="A23" s="207">
        <v>2</v>
      </c>
      <c r="B23" s="408" t="s">
        <v>954</v>
      </c>
      <c r="C23" s="409"/>
      <c r="D23" s="409"/>
      <c r="E23" s="409"/>
      <c r="F23" s="410"/>
    </row>
    <row r="24" spans="1:6" ht="31.5">
      <c r="A24" s="195" t="s">
        <v>955</v>
      </c>
      <c r="B24" s="196" t="s">
        <v>956</v>
      </c>
      <c r="C24" s="187">
        <f>Input!$BK$57</f>
        <v>0</v>
      </c>
      <c r="D24" s="188">
        <f>Input!$BL$57</f>
        <v>0</v>
      </c>
      <c r="E24" s="188">
        <f>Input!$BM$57</f>
        <v>0</v>
      </c>
      <c r="F24" s="189">
        <f>Input!$BN$57</f>
        <v>0</v>
      </c>
    </row>
    <row r="25" spans="1:6" ht="31.5">
      <c r="A25" s="195" t="s">
        <v>957</v>
      </c>
      <c r="B25" s="196" t="s">
        <v>958</v>
      </c>
      <c r="C25" s="187">
        <f>Input!$BO$57</f>
        <v>50688</v>
      </c>
      <c r="D25" s="188">
        <f>Input!$BP$57</f>
        <v>324909</v>
      </c>
      <c r="E25" s="188">
        <f>Input!$BQ$57</f>
        <v>0</v>
      </c>
      <c r="F25" s="189">
        <f>Input!$BR$57</f>
        <v>0</v>
      </c>
    </row>
    <row r="26" spans="1:6" ht="47.25">
      <c r="A26" s="195" t="s">
        <v>959</v>
      </c>
      <c r="B26" s="208" t="s">
        <v>960</v>
      </c>
      <c r="C26" s="187">
        <f>Input!$BS$57</f>
        <v>0</v>
      </c>
      <c r="D26" s="188">
        <f>Input!$BT$57</f>
        <v>0</v>
      </c>
      <c r="E26" s="188">
        <f>Input!$BU$57</f>
        <v>0</v>
      </c>
      <c r="F26" s="189">
        <f>Input!$BV$57</f>
        <v>0</v>
      </c>
    </row>
    <row r="27" spans="1:6" ht="31.5">
      <c r="A27" s="195" t="s">
        <v>961</v>
      </c>
      <c r="B27" s="196" t="s">
        <v>962</v>
      </c>
      <c r="C27" s="187">
        <f>Input!$BW$57</f>
        <v>0</v>
      </c>
      <c r="D27" s="188">
        <f>Input!$BX$57</f>
        <v>0</v>
      </c>
      <c r="E27" s="188">
        <f>Input!$BY$57</f>
        <v>0</v>
      </c>
      <c r="F27" s="189">
        <f>Input!$BZ$57</f>
        <v>0</v>
      </c>
    </row>
    <row r="28" spans="1:6" ht="31.5">
      <c r="A28" s="209" t="s">
        <v>963</v>
      </c>
      <c r="B28" s="210" t="s">
        <v>964</v>
      </c>
      <c r="C28" s="187">
        <f>Input!$CA$57</f>
        <v>120100</v>
      </c>
      <c r="D28" s="188">
        <f>Input!$CB$57</f>
        <v>1218280</v>
      </c>
      <c r="E28" s="188">
        <f>Input!$CC$57</f>
        <v>0</v>
      </c>
      <c r="F28" s="189">
        <f>Input!$CD$57</f>
        <v>0</v>
      </c>
    </row>
    <row r="29" spans="1:6" ht="15.75">
      <c r="A29" s="211"/>
      <c r="B29" s="212" t="s">
        <v>965</v>
      </c>
      <c r="C29" s="213">
        <f>SUM(C24:C28)</f>
        <v>170788</v>
      </c>
      <c r="D29" s="213">
        <f t="shared" ref="D29:E29" si="1">SUM(D24:D28)</f>
        <v>1543189</v>
      </c>
      <c r="E29" s="213">
        <f t="shared" si="1"/>
        <v>0</v>
      </c>
      <c r="F29" s="189"/>
    </row>
    <row r="30" spans="1:6" ht="15.75">
      <c r="A30" s="202"/>
      <c r="B30" s="203"/>
      <c r="C30" s="204"/>
      <c r="D30" s="205"/>
      <c r="E30" s="205"/>
      <c r="F30" s="206"/>
    </row>
    <row r="31" spans="1:6" ht="15.75">
      <c r="A31" s="184">
        <v>3</v>
      </c>
      <c r="B31" s="408" t="s">
        <v>966</v>
      </c>
      <c r="C31" s="409"/>
      <c r="D31" s="409"/>
      <c r="E31" s="409"/>
      <c r="F31" s="410"/>
    </row>
    <row r="32" spans="1:6" ht="31.5">
      <c r="A32" s="195" t="s">
        <v>967</v>
      </c>
      <c r="B32" s="196" t="s">
        <v>968</v>
      </c>
      <c r="C32" s="187">
        <f>Input!$CE$57</f>
        <v>80552</v>
      </c>
      <c r="D32" s="188">
        <f>Input!$CF$57</f>
        <v>245522</v>
      </c>
      <c r="E32" s="188">
        <f>Input!$CG$57</f>
        <v>0</v>
      </c>
      <c r="F32" s="189">
        <f>Input!$CH$57</f>
        <v>0</v>
      </c>
    </row>
    <row r="33" spans="1:6" ht="15.75">
      <c r="A33" s="195" t="s">
        <v>969</v>
      </c>
      <c r="B33" s="196" t="s">
        <v>1216</v>
      </c>
      <c r="C33" s="187">
        <f>Input!$CI$57</f>
        <v>405973</v>
      </c>
      <c r="D33" s="188">
        <f>Input!$CJ$57</f>
        <v>128076</v>
      </c>
      <c r="E33" s="188">
        <f>Input!$CK$57</f>
        <v>0</v>
      </c>
      <c r="F33" s="189">
        <f>Input!$CL$57</f>
        <v>0</v>
      </c>
    </row>
    <row r="34" spans="1:6" ht="31.5">
      <c r="A34" s="195" t="s">
        <v>970</v>
      </c>
      <c r="B34" s="196" t="s">
        <v>971</v>
      </c>
      <c r="C34" s="187">
        <f>Input!$CM$57</f>
        <v>108947</v>
      </c>
      <c r="D34" s="188">
        <f>Input!$CN$57</f>
        <v>121429</v>
      </c>
      <c r="E34" s="188">
        <f>Input!$CO$57</f>
        <v>0</v>
      </c>
      <c r="F34" s="189">
        <f>Input!$CP$57</f>
        <v>0</v>
      </c>
    </row>
    <row r="35" spans="1:6" ht="31.5">
      <c r="A35" s="211" t="s">
        <v>972</v>
      </c>
      <c r="B35" s="196" t="s">
        <v>973</v>
      </c>
      <c r="C35" s="187">
        <f>Input!$CQ$57</f>
        <v>309164</v>
      </c>
      <c r="D35" s="188">
        <f>Input!$CR$57</f>
        <v>240068</v>
      </c>
      <c r="E35" s="188">
        <f>Input!$CS$57</f>
        <v>0</v>
      </c>
      <c r="F35" s="189">
        <f>Input!$CT$57</f>
        <v>0</v>
      </c>
    </row>
    <row r="36" spans="1:6" ht="15.75">
      <c r="A36" s="211"/>
      <c r="B36" s="212" t="s">
        <v>965</v>
      </c>
      <c r="C36" s="213">
        <f>SUM(C32:C35)</f>
        <v>904636</v>
      </c>
      <c r="D36" s="213">
        <f t="shared" ref="D36:E36" si="2">SUM(D32:D35)</f>
        <v>735095</v>
      </c>
      <c r="E36" s="213">
        <f t="shared" si="2"/>
        <v>0</v>
      </c>
      <c r="F36" s="189"/>
    </row>
    <row r="37" spans="1:6" ht="15.75">
      <c r="A37" s="202"/>
      <c r="B37" s="203"/>
      <c r="C37" s="204"/>
      <c r="D37" s="205"/>
      <c r="E37" s="205"/>
      <c r="F37" s="206"/>
    </row>
    <row r="38" spans="1:6" ht="15.75">
      <c r="A38" s="207">
        <v>4</v>
      </c>
      <c r="B38" s="408" t="s">
        <v>974</v>
      </c>
      <c r="C38" s="409"/>
      <c r="D38" s="409"/>
      <c r="E38" s="409"/>
      <c r="F38" s="410"/>
    </row>
    <row r="39" spans="1:6" ht="15.75">
      <c r="A39" s="195" t="s">
        <v>975</v>
      </c>
      <c r="B39" s="196" t="s">
        <v>976</v>
      </c>
      <c r="C39" s="187">
        <f>Input!$CU$57</f>
        <v>0</v>
      </c>
      <c r="D39" s="188">
        <f>Input!$CV$57</f>
        <v>0</v>
      </c>
      <c r="E39" s="188">
        <f>Input!$CW$57</f>
        <v>0</v>
      </c>
      <c r="F39" s="189">
        <f>Input!$CX$57</f>
        <v>0</v>
      </c>
    </row>
    <row r="40" spans="1:6" ht="47.25">
      <c r="A40" s="195" t="s">
        <v>977</v>
      </c>
      <c r="B40" s="196" t="s">
        <v>978</v>
      </c>
      <c r="C40" s="187">
        <f>Input!$CY$57</f>
        <v>850956</v>
      </c>
      <c r="D40" s="188">
        <f>Input!$CZ$57</f>
        <v>0</v>
      </c>
      <c r="E40" s="188">
        <f>Input!$DA$57</f>
        <v>0</v>
      </c>
      <c r="F40" s="189">
        <f>Input!$DB$57</f>
        <v>0</v>
      </c>
    </row>
    <row r="41" spans="1:6" ht="15.75">
      <c r="A41" s="209" t="s">
        <v>979</v>
      </c>
      <c r="B41" s="210" t="s">
        <v>980</v>
      </c>
      <c r="C41" s="187">
        <f>Input!$DC$57</f>
        <v>0</v>
      </c>
      <c r="D41" s="188">
        <f>Input!$DD$57</f>
        <v>0</v>
      </c>
      <c r="E41" s="188">
        <f>Input!$DE$57</f>
        <v>0</v>
      </c>
      <c r="F41" s="189">
        <f>Input!$DF$57</f>
        <v>0</v>
      </c>
    </row>
    <row r="42" spans="1:6" ht="15.75">
      <c r="A42" s="211"/>
      <c r="B42" s="212" t="s">
        <v>965</v>
      </c>
      <c r="C42" s="213">
        <f>SUM(C39:C41)</f>
        <v>850956</v>
      </c>
      <c r="D42" s="213">
        <f t="shared" ref="D42:E42" si="3">SUM(D39:D41)</f>
        <v>0</v>
      </c>
      <c r="E42" s="213">
        <f t="shared" si="3"/>
        <v>0</v>
      </c>
      <c r="F42" s="189"/>
    </row>
    <row r="43" spans="1:6" ht="15.75">
      <c r="A43" s="202"/>
      <c r="B43" s="203"/>
      <c r="C43" s="204"/>
      <c r="D43" s="205"/>
      <c r="E43" s="205"/>
      <c r="F43" s="206"/>
    </row>
    <row r="44" spans="1:6" ht="15.75">
      <c r="A44" s="207">
        <v>5</v>
      </c>
      <c r="B44" s="408" t="s">
        <v>0</v>
      </c>
      <c r="C44" s="409"/>
      <c r="D44" s="409"/>
      <c r="E44" s="409"/>
      <c r="F44" s="410"/>
    </row>
    <row r="45" spans="1:6" ht="15.75">
      <c r="A45" s="195" t="s">
        <v>981</v>
      </c>
      <c r="B45" s="214" t="s">
        <v>982</v>
      </c>
      <c r="C45" s="187">
        <f>Input!$DG$57</f>
        <v>0</v>
      </c>
      <c r="D45" s="188">
        <f>Input!$DH$57</f>
        <v>454</v>
      </c>
      <c r="E45" s="188">
        <f>Input!$DI$57</f>
        <v>0</v>
      </c>
      <c r="F45" s="189">
        <f>Input!$DJ$57</f>
        <v>0</v>
      </c>
    </row>
    <row r="46" spans="1:6" ht="15.75">
      <c r="A46" s="202"/>
      <c r="B46" s="203"/>
      <c r="C46" s="204"/>
      <c r="D46" s="205"/>
      <c r="E46" s="205"/>
      <c r="F46" s="206"/>
    </row>
    <row r="47" spans="1:6" ht="15.75">
      <c r="A47" s="207">
        <v>6</v>
      </c>
      <c r="B47" s="408" t="s">
        <v>983</v>
      </c>
      <c r="C47" s="409"/>
      <c r="D47" s="409"/>
      <c r="E47" s="409"/>
      <c r="F47" s="410"/>
    </row>
    <row r="48" spans="1:6" ht="31.5">
      <c r="A48" s="195" t="s">
        <v>984</v>
      </c>
      <c r="B48" s="210" t="s">
        <v>985</v>
      </c>
      <c r="C48" s="187">
        <f>Input!$DK$57</f>
        <v>0</v>
      </c>
      <c r="D48" s="188">
        <f>Input!$DL$57</f>
        <v>0</v>
      </c>
      <c r="E48" s="188">
        <f>Input!$DM$57</f>
        <v>0</v>
      </c>
      <c r="F48" s="189">
        <f>Input!$DN$57</f>
        <v>0</v>
      </c>
    </row>
    <row r="49" spans="1:6" ht="15.75">
      <c r="A49" s="211"/>
      <c r="B49" s="212" t="s">
        <v>965</v>
      </c>
      <c r="C49" s="213">
        <f>SUM(C48:C48)</f>
        <v>0</v>
      </c>
      <c r="D49" s="213">
        <f>SUM(D48:D48)</f>
        <v>0</v>
      </c>
      <c r="E49" s="213">
        <f>SUM(E48:E48)</f>
        <v>0</v>
      </c>
      <c r="F49" s="189"/>
    </row>
    <row r="50" spans="1:6" ht="15.75">
      <c r="A50" s="202"/>
      <c r="B50" s="203"/>
      <c r="C50" s="204"/>
      <c r="D50" s="205"/>
      <c r="E50" s="205"/>
      <c r="F50" s="206"/>
    </row>
    <row r="51" spans="1:6" ht="15.75">
      <c r="A51" s="304">
        <v>7</v>
      </c>
      <c r="B51" s="408" t="s">
        <v>138</v>
      </c>
      <c r="C51" s="409"/>
      <c r="D51" s="409"/>
      <c r="E51" s="409"/>
      <c r="F51" s="410"/>
    </row>
    <row r="52" spans="1:6" ht="15.75">
      <c r="A52" s="305" t="s">
        <v>1212</v>
      </c>
      <c r="B52" s="210" t="s">
        <v>987</v>
      </c>
      <c r="C52" s="187">
        <f>Input!$DO$57</f>
        <v>0</v>
      </c>
      <c r="D52" s="188">
        <f>Input!$DP$57</f>
        <v>1692818</v>
      </c>
      <c r="E52" s="188">
        <f>Input!$DQ$57</f>
        <v>0</v>
      </c>
      <c r="F52" s="189" t="str">
        <f>Input!$DR$57</f>
        <v>IDC (F&amp;A) recapture</v>
      </c>
    </row>
    <row r="53" spans="1:6" ht="15.75">
      <c r="A53" s="306"/>
      <c r="B53" s="215"/>
      <c r="C53" s="216"/>
      <c r="D53" s="217"/>
      <c r="E53" s="218"/>
      <c r="F53" s="199"/>
    </row>
    <row r="54" spans="1:6" ht="15.75" customHeight="1">
      <c r="A54" s="307">
        <v>8</v>
      </c>
      <c r="B54" s="408" t="s">
        <v>1211</v>
      </c>
      <c r="C54" s="409"/>
      <c r="D54" s="409"/>
      <c r="E54" s="409"/>
      <c r="F54" s="410"/>
    </row>
    <row r="55" spans="1:6" ht="31.5">
      <c r="A55" s="305" t="s">
        <v>986</v>
      </c>
      <c r="B55" s="196" t="s">
        <v>989</v>
      </c>
      <c r="C55" s="187">
        <f>Input!$DS$57</f>
        <v>0</v>
      </c>
      <c r="D55" s="188">
        <f>Input!$DT$57</f>
        <v>1557682</v>
      </c>
      <c r="E55" s="188">
        <f>Input!$DU$57</f>
        <v>0</v>
      </c>
      <c r="F55" s="189">
        <f>Input!$DV$57</f>
        <v>0</v>
      </c>
    </row>
    <row r="56" spans="1:6" ht="15.75">
      <c r="A56" s="308" t="s">
        <v>986</v>
      </c>
      <c r="B56" s="191" t="s">
        <v>990</v>
      </c>
      <c r="C56" s="192">
        <f>Input!$DW$57</f>
        <v>0</v>
      </c>
      <c r="D56" s="192">
        <f>Input!$DX$57</f>
        <v>1309</v>
      </c>
      <c r="E56" s="193"/>
      <c r="F56" s="194" t="str">
        <f>Input!$DY$57</f>
        <v>Unduplicated</v>
      </c>
    </row>
    <row r="57" spans="1:6" ht="31.5">
      <c r="A57" s="305" t="s">
        <v>1213</v>
      </c>
      <c r="B57" s="210" t="s">
        <v>991</v>
      </c>
      <c r="C57" s="187">
        <f>Input!$DZ$57</f>
        <v>0</v>
      </c>
      <c r="D57" s="188">
        <f>Input!$EA$57</f>
        <v>1507006</v>
      </c>
      <c r="E57" s="188">
        <f>Input!$EB$57</f>
        <v>0</v>
      </c>
      <c r="F57" s="189">
        <f>Input!$EC$57</f>
        <v>0</v>
      </c>
    </row>
    <row r="58" spans="1:6" ht="15.75">
      <c r="A58" s="308" t="s">
        <v>1213</v>
      </c>
      <c r="B58" s="191" t="s">
        <v>990</v>
      </c>
      <c r="C58" s="192">
        <f>Input!$ED$57</f>
        <v>0</v>
      </c>
      <c r="D58" s="192">
        <f>Input!$EE$57</f>
        <v>1816</v>
      </c>
      <c r="E58" s="193"/>
      <c r="F58" s="194" t="str">
        <f>Input!$EF$57</f>
        <v>Unduplicated</v>
      </c>
    </row>
    <row r="59" spans="1:6" ht="31.5">
      <c r="A59" s="305" t="s">
        <v>1214</v>
      </c>
      <c r="B59" s="210" t="s">
        <v>992</v>
      </c>
      <c r="C59" s="187">
        <f>Input!$EG$57</f>
        <v>0</v>
      </c>
      <c r="D59" s="188">
        <f>Input!$EH$57</f>
        <v>300000</v>
      </c>
      <c r="E59" s="188">
        <f>Input!$EI$57</f>
        <v>0</v>
      </c>
      <c r="F59" s="189">
        <f>Input!$EJ$57</f>
        <v>0</v>
      </c>
    </row>
    <row r="60" spans="1:6" ht="15.75">
      <c r="A60" s="308" t="s">
        <v>1214</v>
      </c>
      <c r="B60" s="191" t="s">
        <v>990</v>
      </c>
      <c r="C60" s="192">
        <f>Input!$EK$57</f>
        <v>0</v>
      </c>
      <c r="D60" s="192">
        <f>Input!$EL$57</f>
        <v>34</v>
      </c>
      <c r="E60" s="193"/>
      <c r="F60" s="194" t="str">
        <f>Input!$EM$57</f>
        <v>Unduplicated</v>
      </c>
    </row>
    <row r="61" spans="1:6" ht="15.75">
      <c r="A61" s="305"/>
      <c r="B61" s="197" t="s">
        <v>952</v>
      </c>
      <c r="C61" s="198">
        <f>C59+C57+C55</f>
        <v>0</v>
      </c>
      <c r="D61" s="198">
        <f t="shared" ref="D61:E62" si="4">D59+D57+D55</f>
        <v>3364688</v>
      </c>
      <c r="E61" s="198">
        <f t="shared" si="4"/>
        <v>0</v>
      </c>
      <c r="F61" s="189"/>
    </row>
    <row r="62" spans="1:6" ht="15.75">
      <c r="A62" s="308"/>
      <c r="B62" s="191" t="s">
        <v>953</v>
      </c>
      <c r="C62" s="219">
        <f>C60+C58+C56</f>
        <v>0</v>
      </c>
      <c r="D62" s="219">
        <f t="shared" si="4"/>
        <v>3159</v>
      </c>
      <c r="E62" s="201"/>
      <c r="F62" s="189"/>
    </row>
    <row r="63" spans="1:6" ht="15.75">
      <c r="A63" s="306"/>
      <c r="B63" s="215"/>
      <c r="C63" s="216"/>
      <c r="D63" s="217"/>
      <c r="E63" s="218"/>
      <c r="F63" s="199"/>
    </row>
    <row r="64" spans="1:6" ht="15.75" customHeight="1">
      <c r="A64" s="307">
        <v>9</v>
      </c>
      <c r="B64" s="408" t="s">
        <v>993</v>
      </c>
      <c r="C64" s="409"/>
      <c r="D64" s="409"/>
      <c r="E64" s="409"/>
      <c r="F64" s="410"/>
    </row>
    <row r="65" spans="1:6" ht="31.5">
      <c r="A65" s="305" t="s">
        <v>988</v>
      </c>
      <c r="B65" s="196" t="s">
        <v>994</v>
      </c>
      <c r="C65" s="187">
        <f>Input!$EN$57</f>
        <v>0</v>
      </c>
      <c r="D65" s="187">
        <f>Input!$EO$57</f>
        <v>0</v>
      </c>
      <c r="E65" s="187">
        <f>Input!$EP$57</f>
        <v>0</v>
      </c>
      <c r="F65" s="189">
        <f>Input!$EQ$57</f>
        <v>0</v>
      </c>
    </row>
    <row r="66" spans="1:6" ht="15.75">
      <c r="A66" s="202"/>
      <c r="B66" s="215"/>
      <c r="C66" s="220"/>
      <c r="D66" s="221"/>
      <c r="E66" s="222"/>
      <c r="F66" s="199"/>
    </row>
    <row r="67" spans="1:6" ht="15.75">
      <c r="A67" s="195"/>
      <c r="B67" s="223" t="s">
        <v>995</v>
      </c>
      <c r="C67" s="224">
        <f>C65+C61+C52+C49+C45+C42+C36+C29+C20</f>
        <v>16247485</v>
      </c>
      <c r="D67" s="224">
        <f t="shared" ref="D67:E67" si="5">D65+D61+D52+D49+D45+D42+D36+D29+D20</f>
        <v>25772142</v>
      </c>
      <c r="E67" s="224">
        <f t="shared" si="5"/>
        <v>0</v>
      </c>
      <c r="F67" s="225"/>
    </row>
    <row r="68" spans="1:6" ht="15.75">
      <c r="A68" s="195"/>
      <c r="B68" s="223" t="s">
        <v>996</v>
      </c>
      <c r="C68" s="224">
        <f>C62+C21</f>
        <v>14588</v>
      </c>
      <c r="D68" s="224">
        <f>D62+D21</f>
        <v>7464</v>
      </c>
      <c r="E68" s="224"/>
      <c r="F68" s="225"/>
    </row>
    <row r="69" spans="1:6" ht="15.75">
      <c r="A69" s="226"/>
      <c r="B69" s="227"/>
      <c r="C69" s="228"/>
      <c r="D69" s="228"/>
      <c r="E69" s="228"/>
      <c r="F69" s="206"/>
    </row>
    <row r="70" spans="1:6" s="205" customFormat="1" ht="15.75">
      <c r="B70" s="229" t="s">
        <v>997</v>
      </c>
      <c r="C70" s="230">
        <f>'SHSU Fed'!D97</f>
        <v>16247485</v>
      </c>
      <c r="D70" s="231">
        <f>'SHSU Fed'!F97</f>
        <v>25772142</v>
      </c>
      <c r="E70" s="231">
        <f>'SHSU Fed'!G97</f>
        <v>0</v>
      </c>
      <c r="F70" s="206"/>
    </row>
    <row r="71" spans="1:6" s="205" customFormat="1" ht="15.75">
      <c r="B71" s="229" t="s">
        <v>998</v>
      </c>
      <c r="C71" s="230">
        <f>C67-C70</f>
        <v>0</v>
      </c>
      <c r="D71" s="230">
        <f>D67-D70</f>
        <v>0</v>
      </c>
      <c r="E71" s="230">
        <f>E67-E70</f>
        <v>0</v>
      </c>
      <c r="F71" s="206"/>
    </row>
    <row r="72" spans="1:6" s="205" customFormat="1" ht="15.75">
      <c r="B72" s="232"/>
      <c r="C72" s="230"/>
      <c r="D72" s="231"/>
      <c r="E72" s="231"/>
      <c r="F72" s="206"/>
    </row>
    <row r="73" spans="1:6" s="205" customFormat="1" ht="15.75">
      <c r="B73" s="232"/>
      <c r="C73" s="233" t="str">
        <f>IF(C67-INT(C67)=0,"",C67-INT(C67))</f>
        <v/>
      </c>
      <c r="D73" s="233" t="str">
        <f>IF(D67-INT(D67)=0,"",D67-INT(D67))</f>
        <v/>
      </c>
      <c r="E73" s="233" t="str">
        <f>IF(E67-INT(E67)=0,"",E67-INT(E67))</f>
        <v/>
      </c>
      <c r="F73" s="234">
        <f>SUM(C73:E73)</f>
        <v>0</v>
      </c>
    </row>
    <row r="74" spans="1:6" s="205" customFormat="1" ht="15.75">
      <c r="B74" s="232"/>
      <c r="C74" s="204"/>
      <c r="F74" s="206"/>
    </row>
    <row r="75" spans="1:6" s="205" customFormat="1" ht="15.75">
      <c r="B75" s="232" t="s">
        <v>999</v>
      </c>
      <c r="C75" s="204"/>
      <c r="F75" s="206"/>
    </row>
    <row r="76" spans="1:6" s="205" customFormat="1" ht="15.75">
      <c r="B76" s="232" t="s">
        <v>1000</v>
      </c>
      <c r="C76" s="235">
        <f>SUM(C6,C8,C10,C12,C14,C16,C18,)+SUM(C24:C28)+SUM(C32:C35)+SUM(C39:C41)+C45+C48+C52+SUM(C55,C57,C59)+C65</f>
        <v>16247485</v>
      </c>
      <c r="D76" s="235">
        <f>SUM(D6,D8,D10,D12,D14,D16,D18,)+SUM(D24:D28)+SUM(D32:D35)+SUM(D39:D41)+D45+D48+D52+SUM(D55,D57,D59)+D65</f>
        <v>25772142</v>
      </c>
      <c r="E76" s="235">
        <f>SUM(E6,E8,E10,E12,E14,E16,E18,)+SUM(E24:E28)+SUM(E32:E35)+SUM(E39:E41)+E45+E48+E52+SUM(E55,E57,E59)+E65</f>
        <v>0</v>
      </c>
      <c r="F76" s="206"/>
    </row>
    <row r="77" spans="1:6" s="205" customFormat="1" ht="15.75">
      <c r="B77" s="232" t="s">
        <v>1001</v>
      </c>
      <c r="C77" s="236">
        <f>SUM(C7,C9,C11,C13,C15,C17,C19)+SUM(C56,C58,C60)</f>
        <v>14588</v>
      </c>
      <c r="D77" s="236">
        <f>SUM(D7,D9,D11,D13,D15,D17,D19)+SUM(D56,D58,D60)</f>
        <v>7464</v>
      </c>
      <c r="E77" s="217"/>
      <c r="F77" s="206"/>
    </row>
    <row r="78" spans="1:6" s="205" customFormat="1" ht="15.75">
      <c r="B78" s="232"/>
      <c r="C78" s="235">
        <f>SUM(C76:C77)</f>
        <v>16262073</v>
      </c>
      <c r="D78" s="235">
        <f>SUM(D76:D77)</f>
        <v>25779606</v>
      </c>
      <c r="E78" s="235">
        <f>SUM(E76:E77)</f>
        <v>0</v>
      </c>
      <c r="F78" s="206"/>
    </row>
    <row r="79" spans="1:6" s="205" customFormat="1" ht="15.75">
      <c r="B79" s="232"/>
      <c r="C79" s="204"/>
      <c r="F79" s="206"/>
    </row>
    <row r="80" spans="1:6" s="205" customFormat="1" ht="15.75">
      <c r="B80" s="232"/>
      <c r="C80" s="204"/>
      <c r="D80" s="237">
        <f>D78+C78+E78</f>
        <v>42041679</v>
      </c>
      <c r="F80" s="206"/>
    </row>
    <row r="81" spans="2:6" s="205" customFormat="1" ht="15.75">
      <c r="B81" s="232"/>
      <c r="C81" s="204"/>
      <c r="F81" s="206"/>
    </row>
    <row r="82" spans="2:6" s="205" customFormat="1" ht="15.75">
      <c r="B82" s="232"/>
      <c r="C82" s="238" t="str">
        <f>IF((C76=C67),"Balanced","Out of Balance")</f>
        <v>Balanced</v>
      </c>
      <c r="D82" s="238" t="str">
        <f>IF((D76=D67),"Balanced","Out of Balance")</f>
        <v>Balanced</v>
      </c>
      <c r="E82" s="238" t="str">
        <f>IF((E76=E67),"Balanced","Out of Balance")</f>
        <v>Balanced</v>
      </c>
      <c r="F82" s="206"/>
    </row>
  </sheetData>
  <conditionalFormatting sqref="C71">
    <cfRule type="expression" dxfId="17" priority="10">
      <formula>$C$71&lt;&gt;0</formula>
    </cfRule>
  </conditionalFormatting>
  <conditionalFormatting sqref="D71">
    <cfRule type="expression" dxfId="16" priority="8">
      <formula>$D$71&lt;&gt;0</formula>
    </cfRule>
  </conditionalFormatting>
  <conditionalFormatting sqref="E71">
    <cfRule type="expression" dxfId="15" priority="7">
      <formula>$E$71&lt;&gt;0</formula>
    </cfRule>
  </conditionalFormatting>
  <conditionalFormatting sqref="C73">
    <cfRule type="expression" dxfId="14" priority="5">
      <formula>$C$73&lt;&gt;""</formula>
    </cfRule>
  </conditionalFormatting>
  <conditionalFormatting sqref="D73">
    <cfRule type="expression" dxfId="13" priority="4">
      <formula>$D$73&lt;&gt;""</formula>
    </cfRule>
  </conditionalFormatting>
  <conditionalFormatting sqref="E73">
    <cfRule type="expression" dxfId="12" priority="3">
      <formula>$E$73&lt;&gt;""</formula>
    </cfRule>
  </conditionalFormatting>
  <conditionalFormatting sqref="F2">
    <cfRule type="expression" dxfId="11" priority="2">
      <formula>OR($C$71&lt;&gt;0,$D$71&lt;&gt;0,$E$71&lt;&gt;0)</formula>
    </cfRule>
  </conditionalFormatting>
  <conditionalFormatting sqref="F1">
    <cfRule type="expression" dxfId="10" priority="1">
      <formula>OR($C$73&lt;&gt;"",$D$73&lt;&gt;"",$E$73&lt;&gt;"")</formula>
    </cfRule>
  </conditionalFormatting>
  <pageMargins left="0.32406249999999998" right="0.7" top="0.75" bottom="0.49049707602339182" header="0.3" footer="0.3"/>
  <pageSetup paperSize="5" scale="61" orientation="landscape" r:id="rId1"/>
  <rowBreaks count="1" manualBreakCount="1">
    <brk id="30"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8ED0-1B3E-41B5-B3BE-924A512B730D}">
  <sheetPr>
    <tabColor theme="7" tint="0.79998168889431442"/>
    <pageSetUpPr fitToPage="1"/>
  </sheetPr>
  <dimension ref="A1:AX116"/>
  <sheetViews>
    <sheetView showGridLines="0" zoomScaleNormal="100" zoomScaleSheetLayoutView="100" workbookViewId="0">
      <pane ySplit="4" topLeftCell="A5" activePane="bottomLeft" state="frozen"/>
      <selection activeCell="C3" sqref="C3"/>
      <selection pane="bottomLeft" activeCell="C3" sqref="C3"/>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Input!$B$57</f>
        <v>Sam Houston State University -  All Disciplines (A+H+NF)</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3" spans="1:50">
      <c r="C3" s="174" t="s">
        <v>1221</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Input!$EU$57</f>
        <v>8734102</v>
      </c>
      <c r="D5" s="247">
        <f>Input!$EV$57</f>
        <v>7942839</v>
      </c>
      <c r="E5" s="247">
        <f>Input!$EW$57</f>
        <v>0</v>
      </c>
      <c r="F5" s="247">
        <f>Input!$EX$57</f>
        <v>791263</v>
      </c>
      <c r="G5" s="247">
        <f>Input!$EY$57</f>
        <v>0</v>
      </c>
      <c r="H5" s="248">
        <f>Input!$EZ$57</f>
        <v>0</v>
      </c>
    </row>
    <row r="6" spans="1:50">
      <c r="A6" s="245" t="s">
        <v>1008</v>
      </c>
      <c r="B6" s="246" t="s">
        <v>1010</v>
      </c>
      <c r="C6" s="247">
        <f>Input!$FA$57</f>
        <v>8734102</v>
      </c>
      <c r="D6" s="247">
        <f>Input!$FB$57</f>
        <v>7453690</v>
      </c>
      <c r="E6" s="247">
        <f>Input!$FC$57</f>
        <v>0</v>
      </c>
      <c r="F6" s="247">
        <f>Input!$FD$57</f>
        <v>1280412</v>
      </c>
      <c r="G6" s="247">
        <f>Input!$FE$57</f>
        <v>0</v>
      </c>
      <c r="H6" s="248">
        <f>Input!$FF$57</f>
        <v>0</v>
      </c>
    </row>
    <row r="7" spans="1:50">
      <c r="A7" s="245" t="s">
        <v>1008</v>
      </c>
      <c r="B7" s="246" t="s">
        <v>1011</v>
      </c>
      <c r="C7" s="247">
        <f>Input!$FG$57</f>
        <v>0</v>
      </c>
      <c r="D7" s="247">
        <f>Input!$FH$57</f>
        <v>0</v>
      </c>
      <c r="E7" s="247">
        <f>Input!$FI$57</f>
        <v>0</v>
      </c>
      <c r="F7" s="247">
        <f>Input!$FJ$57</f>
        <v>0</v>
      </c>
      <c r="G7" s="247">
        <f>Input!$FK$57</f>
        <v>0</v>
      </c>
      <c r="H7" s="248">
        <f>Input!$FL$57</f>
        <v>0</v>
      </c>
    </row>
    <row r="8" spans="1:50">
      <c r="A8" s="245" t="s">
        <v>1008</v>
      </c>
      <c r="B8" s="246" t="s">
        <v>1012</v>
      </c>
      <c r="C8" s="247">
        <f>Input!$FM$57</f>
        <v>0</v>
      </c>
      <c r="D8" s="247">
        <f>Input!$FN$57</f>
        <v>0</v>
      </c>
      <c r="E8" s="247">
        <f>Input!$FO$57</f>
        <v>0</v>
      </c>
      <c r="F8" s="247">
        <f>Input!$FP$57</f>
        <v>0</v>
      </c>
      <c r="G8" s="247">
        <f>Input!$FQ$57</f>
        <v>0</v>
      </c>
      <c r="H8" s="248">
        <f>Input!$FR$57</f>
        <v>0</v>
      </c>
    </row>
    <row r="9" spans="1:50">
      <c r="A9" s="245" t="s">
        <v>1008</v>
      </c>
      <c r="B9" s="246" t="s">
        <v>1013</v>
      </c>
      <c r="C9" s="247">
        <f>Input!$FS$57</f>
        <v>0</v>
      </c>
      <c r="D9" s="247">
        <f>Input!$FT$57</f>
        <v>0</v>
      </c>
      <c r="E9" s="247">
        <f>Input!$FU$57</f>
        <v>0</v>
      </c>
      <c r="F9" s="247">
        <f>Input!$FV$57</f>
        <v>0</v>
      </c>
      <c r="G9" s="247">
        <f>Input!$FW$57</f>
        <v>0</v>
      </c>
      <c r="H9" s="248">
        <f>Input!$FX$57</f>
        <v>0</v>
      </c>
    </row>
    <row r="10" spans="1:50">
      <c r="A10" s="245" t="s">
        <v>1008</v>
      </c>
      <c r="B10" s="246" t="s">
        <v>1014</v>
      </c>
      <c r="C10" s="247">
        <f>Input!$FY$57</f>
        <v>860863</v>
      </c>
      <c r="D10" s="247">
        <f>Input!$FZ$57</f>
        <v>850956</v>
      </c>
      <c r="E10" s="247">
        <f>Input!$GA$57</f>
        <v>0</v>
      </c>
      <c r="F10" s="247">
        <f>Input!$GB$57</f>
        <v>0</v>
      </c>
      <c r="G10" s="247">
        <f>Input!$GC$57</f>
        <v>0</v>
      </c>
      <c r="H10" s="248">
        <f>Input!$GD$57</f>
        <v>0</v>
      </c>
    </row>
    <row r="11" spans="1:50">
      <c r="A11" s="245" t="s">
        <v>1008</v>
      </c>
      <c r="B11" s="246" t="s">
        <v>1015</v>
      </c>
      <c r="C11" s="247">
        <f>Input!$GE$57</f>
        <v>0</v>
      </c>
      <c r="D11" s="247">
        <f>Input!$GF$57</f>
        <v>0</v>
      </c>
      <c r="E11" s="247">
        <f>Input!$GG$57</f>
        <v>0</v>
      </c>
      <c r="F11" s="247">
        <f>Input!$GH$57</f>
        <v>0</v>
      </c>
      <c r="G11" s="247">
        <f>Input!$GI$57</f>
        <v>0</v>
      </c>
      <c r="H11" s="248">
        <f>Input!$GJ$57</f>
        <v>0</v>
      </c>
    </row>
    <row r="12" spans="1:50" ht="30">
      <c r="A12" s="245" t="s">
        <v>1008</v>
      </c>
      <c r="B12" s="246" t="s">
        <v>1016</v>
      </c>
      <c r="C12" s="247">
        <f>Input!$GK$57</f>
        <v>0</v>
      </c>
      <c r="D12" s="247">
        <f>Input!$GL$57</f>
        <v>0</v>
      </c>
      <c r="E12" s="247">
        <f>Input!$GM$57</f>
        <v>0</v>
      </c>
      <c r="F12" s="247">
        <f>Input!$GN$57</f>
        <v>0</v>
      </c>
      <c r="G12" s="247">
        <f>Input!$GO$57</f>
        <v>0</v>
      </c>
      <c r="H12" s="248">
        <f>Input!$GP$57</f>
        <v>0</v>
      </c>
    </row>
    <row r="13" spans="1:50">
      <c r="A13" s="245" t="s">
        <v>1008</v>
      </c>
      <c r="B13" s="246" t="s">
        <v>1017</v>
      </c>
      <c r="C13" s="247">
        <f>Input!$GQ$57</f>
        <v>0</v>
      </c>
      <c r="D13" s="247">
        <f>Input!$GR$57</f>
        <v>0</v>
      </c>
      <c r="E13" s="247">
        <f>Input!$GS$57</f>
        <v>0</v>
      </c>
      <c r="F13" s="247">
        <f>Input!$GT$57</f>
        <v>0</v>
      </c>
      <c r="G13" s="247">
        <f>Input!$GU$57</f>
        <v>0</v>
      </c>
      <c r="H13" s="248">
        <f>Input!$GV$57</f>
        <v>0</v>
      </c>
    </row>
    <row r="14" spans="1:50">
      <c r="A14" s="245" t="s">
        <v>1008</v>
      </c>
      <c r="B14" s="246" t="s">
        <v>1018</v>
      </c>
      <c r="C14" s="247">
        <f>Input!$GW$57</f>
        <v>0</v>
      </c>
      <c r="D14" s="247">
        <f>Input!$GX$57</f>
        <v>0</v>
      </c>
      <c r="E14" s="247">
        <f>Input!$GY$57</f>
        <v>3364688</v>
      </c>
      <c r="F14" s="247">
        <f>Input!$GZ$57</f>
        <v>3364688</v>
      </c>
      <c r="G14" s="247">
        <f>Input!$HA$57</f>
        <v>0</v>
      </c>
      <c r="H14" s="248">
        <f>Input!$HB$57</f>
        <v>0</v>
      </c>
    </row>
    <row r="15" spans="1:50">
      <c r="A15" s="245" t="s">
        <v>1008</v>
      </c>
      <c r="B15" s="249">
        <f>Input!$HC$57</f>
        <v>0</v>
      </c>
      <c r="C15" s="247">
        <f>Input!$HD$57</f>
        <v>0</v>
      </c>
      <c r="D15" s="247">
        <f>Input!$HE$57</f>
        <v>0</v>
      </c>
      <c r="E15" s="247">
        <f>Input!$HF$57</f>
        <v>0</v>
      </c>
      <c r="F15" s="247">
        <f>Input!$HG$57</f>
        <v>0</v>
      </c>
      <c r="G15" s="247">
        <f>Input!$HH$57</f>
        <v>0</v>
      </c>
      <c r="H15" s="248">
        <f>Input!$HI$57</f>
        <v>0</v>
      </c>
    </row>
    <row r="16" spans="1:50">
      <c r="A16" s="245" t="s">
        <v>1008</v>
      </c>
      <c r="B16" s="249">
        <f>Input!$HJ$57</f>
        <v>0</v>
      </c>
      <c r="C16" s="247">
        <f>Input!$HK$57</f>
        <v>0</v>
      </c>
      <c r="D16" s="247">
        <f>Input!$HL$57</f>
        <v>0</v>
      </c>
      <c r="E16" s="247">
        <f>Input!$HM$57</f>
        <v>0</v>
      </c>
      <c r="F16" s="247">
        <f>Input!$HN$57</f>
        <v>0</v>
      </c>
      <c r="G16" s="247">
        <f>Input!$HO$57</f>
        <v>0</v>
      </c>
      <c r="H16" s="248">
        <f>Input!$HP$57</f>
        <v>0</v>
      </c>
    </row>
    <row r="17" spans="1:50">
      <c r="A17" s="245" t="s">
        <v>1008</v>
      </c>
      <c r="B17" s="249">
        <f>Input!$HQ$57</f>
        <v>0</v>
      </c>
      <c r="C17" s="247">
        <f>Input!$HR$57</f>
        <v>0</v>
      </c>
      <c r="D17" s="247">
        <f>Input!$HS$57</f>
        <v>0</v>
      </c>
      <c r="E17" s="247">
        <f>Input!$HT$57</f>
        <v>0</v>
      </c>
      <c r="F17" s="247">
        <f>Input!$HU$57</f>
        <v>0</v>
      </c>
      <c r="G17" s="247">
        <f>Input!$HV$57</f>
        <v>0</v>
      </c>
      <c r="H17" s="248">
        <f>Input!$HW$57</f>
        <v>0</v>
      </c>
    </row>
    <row r="18" spans="1:50">
      <c r="A18" s="245" t="s">
        <v>1008</v>
      </c>
      <c r="B18" s="246" t="s">
        <v>1019</v>
      </c>
      <c r="C18" s="247">
        <f>Input!$HX$57</f>
        <v>0</v>
      </c>
      <c r="D18" s="247">
        <f>Input!$HY$57</f>
        <v>0</v>
      </c>
      <c r="E18" s="247">
        <f>Input!$HZ$57</f>
        <v>0</v>
      </c>
      <c r="F18" s="247">
        <f>Input!$IA$57</f>
        <v>0</v>
      </c>
      <c r="G18" s="247">
        <f>Input!$IB$57</f>
        <v>0</v>
      </c>
      <c r="H18" s="248">
        <f>Input!$IC$57</f>
        <v>0</v>
      </c>
    </row>
    <row r="19" spans="1:50" s="254" customFormat="1">
      <c r="A19" s="241" t="s">
        <v>1008</v>
      </c>
      <c r="B19" s="250" t="s">
        <v>1020</v>
      </c>
      <c r="C19" s="251">
        <f>SUM(C5:C18)</f>
        <v>18329067</v>
      </c>
      <c r="D19" s="251">
        <f t="shared" ref="D19:G19" si="0">SUM(D5:D18)</f>
        <v>16247485</v>
      </c>
      <c r="E19" s="251">
        <f t="shared" si="0"/>
        <v>3364688</v>
      </c>
      <c r="F19" s="251">
        <f t="shared" si="0"/>
        <v>5436363</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Input!$ID$57</f>
        <v>0</v>
      </c>
      <c r="D21" s="247">
        <f>Input!$IE$57</f>
        <v>0</v>
      </c>
      <c r="E21" s="247">
        <f>Input!$IF$57</f>
        <v>8734102</v>
      </c>
      <c r="F21" s="247">
        <f>Input!$IG$57</f>
        <v>8105283</v>
      </c>
      <c r="G21" s="247">
        <f>Input!$IH$57</f>
        <v>0</v>
      </c>
      <c r="H21" s="248">
        <f>Input!$II$57</f>
        <v>0</v>
      </c>
    </row>
    <row r="22" spans="1:50">
      <c r="A22" s="245" t="s">
        <v>1021</v>
      </c>
      <c r="B22" s="246" t="s">
        <v>1010</v>
      </c>
      <c r="C22" s="247">
        <f>Input!$IJ$57</f>
        <v>0</v>
      </c>
      <c r="D22" s="247">
        <f>Input!$IK$57</f>
        <v>0</v>
      </c>
      <c r="E22" s="247">
        <f>Input!$IL$57</f>
        <v>19998079</v>
      </c>
      <c r="F22" s="247">
        <f>Input!$IM$57</f>
        <v>6984097</v>
      </c>
      <c r="G22" s="247">
        <f>Input!$IN$57</f>
        <v>0</v>
      </c>
      <c r="H22" s="248">
        <f>Input!$IO$57</f>
        <v>0</v>
      </c>
    </row>
    <row r="23" spans="1:50">
      <c r="A23" s="245" t="s">
        <v>1021</v>
      </c>
      <c r="B23" s="246" t="s">
        <v>1011</v>
      </c>
      <c r="C23" s="247">
        <f>Input!$IP$57</f>
        <v>0</v>
      </c>
      <c r="D23" s="247">
        <f>Input!$IQ$57</f>
        <v>0</v>
      </c>
      <c r="E23" s="247">
        <f>Input!$IR$57</f>
        <v>0</v>
      </c>
      <c r="F23" s="247">
        <f>Input!$IS$57</f>
        <v>0</v>
      </c>
      <c r="G23" s="247">
        <f>Input!$IT$57</f>
        <v>0</v>
      </c>
      <c r="H23" s="248">
        <f>Input!$IU$57</f>
        <v>0</v>
      </c>
    </row>
    <row r="24" spans="1:50">
      <c r="A24" s="245" t="s">
        <v>1021</v>
      </c>
      <c r="B24" s="246" t="s">
        <v>1012</v>
      </c>
      <c r="C24" s="247">
        <f>Input!$IV$57</f>
        <v>0</v>
      </c>
      <c r="D24" s="247">
        <f>Input!$IW$57</f>
        <v>0</v>
      </c>
      <c r="E24" s="247">
        <f>Input!$IX$57</f>
        <v>0</v>
      </c>
      <c r="F24" s="247">
        <f>Input!$IY$57</f>
        <v>0</v>
      </c>
      <c r="G24" s="247">
        <f>Input!$IZ$57</f>
        <v>0</v>
      </c>
      <c r="H24" s="248">
        <f>Input!$JA$57</f>
        <v>0</v>
      </c>
    </row>
    <row r="25" spans="1:50">
      <c r="A25" s="245" t="s">
        <v>1021</v>
      </c>
      <c r="B25" s="246" t="s">
        <v>1013</v>
      </c>
      <c r="C25" s="247">
        <f>Input!$JB$57</f>
        <v>0</v>
      </c>
      <c r="D25" s="247">
        <f>Input!$JC$57</f>
        <v>0</v>
      </c>
      <c r="E25" s="247">
        <f>Input!$JD$57</f>
        <v>0</v>
      </c>
      <c r="F25" s="247">
        <f>Input!$JE$57</f>
        <v>0</v>
      </c>
      <c r="G25" s="247">
        <f>Input!$JF$57</f>
        <v>0</v>
      </c>
      <c r="H25" s="248">
        <f>Input!$JG$57</f>
        <v>0</v>
      </c>
    </row>
    <row r="26" spans="1:50">
      <c r="A26" s="245" t="s">
        <v>1021</v>
      </c>
      <c r="B26" s="246" t="s">
        <v>1014</v>
      </c>
      <c r="C26" s="247">
        <f>Input!$JH$57</f>
        <v>0</v>
      </c>
      <c r="D26" s="247">
        <f>Input!$JI$57</f>
        <v>0</v>
      </c>
      <c r="E26" s="247">
        <f>Input!$JJ$57</f>
        <v>1207315</v>
      </c>
      <c r="F26" s="247">
        <f>Input!$JK$57</f>
        <v>0</v>
      </c>
      <c r="G26" s="247">
        <f>Input!$JL$57</f>
        <v>0</v>
      </c>
      <c r="H26" s="248">
        <f>Input!$JM$57</f>
        <v>0</v>
      </c>
    </row>
    <row r="27" spans="1:50">
      <c r="A27" s="245" t="s">
        <v>1021</v>
      </c>
      <c r="B27" s="246" t="s">
        <v>1023</v>
      </c>
      <c r="C27" s="247">
        <f>Input!$JN$57</f>
        <v>0</v>
      </c>
      <c r="D27" s="247">
        <f>Input!$JO$57</f>
        <v>0</v>
      </c>
      <c r="E27" s="247">
        <f>Input!$JP$57</f>
        <v>0</v>
      </c>
      <c r="F27" s="247">
        <f>Input!$JQ$57</f>
        <v>0</v>
      </c>
      <c r="G27" s="247">
        <f>Input!$JR$57</f>
        <v>0</v>
      </c>
      <c r="H27" s="248">
        <f>Input!$JS$57</f>
        <v>0</v>
      </c>
    </row>
    <row r="28" spans="1:50" ht="30">
      <c r="A28" s="245" t="s">
        <v>1021</v>
      </c>
      <c r="B28" s="246" t="s">
        <v>1024</v>
      </c>
      <c r="C28" s="247">
        <f>Input!$JT$57</f>
        <v>0</v>
      </c>
      <c r="D28" s="247">
        <f>Input!$JU$57</f>
        <v>0</v>
      </c>
      <c r="E28" s="247">
        <f>Input!$JV$57</f>
        <v>0</v>
      </c>
      <c r="F28" s="247">
        <f>Input!$JW$57</f>
        <v>0</v>
      </c>
      <c r="G28" s="247">
        <f>Input!$JX$57</f>
        <v>0</v>
      </c>
      <c r="H28" s="248">
        <f>Input!$JY$57</f>
        <v>0</v>
      </c>
    </row>
    <row r="29" spans="1:50">
      <c r="A29" s="245" t="s">
        <v>1021</v>
      </c>
      <c r="B29" s="246" t="s">
        <v>1025</v>
      </c>
      <c r="C29" s="247">
        <f>Input!$JZ$57</f>
        <v>0</v>
      </c>
      <c r="D29" s="247">
        <f>Input!$KA$57</f>
        <v>0</v>
      </c>
      <c r="E29" s="247">
        <f>Input!$KB$57</f>
        <v>0</v>
      </c>
      <c r="F29" s="247">
        <f>Input!$KC$57</f>
        <v>0</v>
      </c>
      <c r="G29" s="247">
        <f>Input!$KD$57</f>
        <v>0</v>
      </c>
      <c r="H29" s="248">
        <f>Input!$KE$57</f>
        <v>0</v>
      </c>
    </row>
    <row r="30" spans="1:50">
      <c r="A30" s="245" t="s">
        <v>1021</v>
      </c>
      <c r="B30" s="249">
        <f>Input!$KF$57</f>
        <v>0</v>
      </c>
      <c r="C30" s="247">
        <f>Input!$KG$57</f>
        <v>0</v>
      </c>
      <c r="D30" s="247">
        <f>Input!$KH$57</f>
        <v>0</v>
      </c>
      <c r="E30" s="247">
        <f>Input!$KI$57</f>
        <v>0</v>
      </c>
      <c r="F30" s="247">
        <f>Input!$KJ$57</f>
        <v>0</v>
      </c>
      <c r="G30" s="247">
        <f>Input!$KK$57</f>
        <v>0</v>
      </c>
      <c r="H30" s="248">
        <f>Input!$KL$57</f>
        <v>0</v>
      </c>
    </row>
    <row r="31" spans="1:50">
      <c r="A31" s="245" t="s">
        <v>1021</v>
      </c>
      <c r="B31" s="249">
        <f>Input!$KM$57</f>
        <v>0</v>
      </c>
      <c r="C31" s="247">
        <f>Input!$KN$57</f>
        <v>0</v>
      </c>
      <c r="D31" s="247">
        <f>Input!$KO$57</f>
        <v>0</v>
      </c>
      <c r="E31" s="247">
        <f>Input!$KP$57</f>
        <v>0</v>
      </c>
      <c r="F31" s="247">
        <f>Input!$KQ$57</f>
        <v>0</v>
      </c>
      <c r="G31" s="247">
        <f>Input!$KR$57</f>
        <v>0</v>
      </c>
      <c r="H31" s="248">
        <f>Input!$KS$57</f>
        <v>0</v>
      </c>
    </row>
    <row r="32" spans="1:50">
      <c r="A32" s="245" t="s">
        <v>1021</v>
      </c>
      <c r="B32" s="249">
        <f>Input!$KT$57</f>
        <v>0</v>
      </c>
      <c r="C32" s="247">
        <f>Input!$KU$57</f>
        <v>0</v>
      </c>
      <c r="D32" s="247">
        <f>Input!$KV$57</f>
        <v>0</v>
      </c>
      <c r="E32" s="247">
        <f>Input!$KW$57</f>
        <v>0</v>
      </c>
      <c r="F32" s="247">
        <f>Input!$KX$57</f>
        <v>0</v>
      </c>
      <c r="G32" s="247">
        <f>Input!$KY$57</f>
        <v>0</v>
      </c>
      <c r="H32" s="248">
        <f>Input!$KZ$57</f>
        <v>0</v>
      </c>
    </row>
    <row r="33" spans="1:50">
      <c r="A33" s="245" t="s">
        <v>1021</v>
      </c>
      <c r="B33" s="246" t="s">
        <v>1019</v>
      </c>
      <c r="C33" s="247">
        <f>Input!$LA$57</f>
        <v>0</v>
      </c>
      <c r="D33" s="247">
        <f>Input!$LB$57</f>
        <v>0</v>
      </c>
      <c r="E33" s="247">
        <f>Input!$LC$57</f>
        <v>0</v>
      </c>
      <c r="F33" s="247">
        <f>Input!$LD$57</f>
        <v>0</v>
      </c>
      <c r="G33" s="247">
        <f>Input!$LE$57</f>
        <v>0</v>
      </c>
      <c r="H33" s="248">
        <f>Input!$LF$57</f>
        <v>0</v>
      </c>
    </row>
    <row r="34" spans="1:50" s="257" customFormat="1">
      <c r="A34" s="241" t="s">
        <v>1021</v>
      </c>
      <c r="B34" s="250" t="s">
        <v>1026</v>
      </c>
      <c r="C34" s="251">
        <f>SUM(C21:C33)</f>
        <v>0</v>
      </c>
      <c r="D34" s="251">
        <f t="shared" ref="D34:G34" si="1">SUM(D21:D33)</f>
        <v>0</v>
      </c>
      <c r="E34" s="251">
        <f t="shared" si="1"/>
        <v>29939496</v>
      </c>
      <c r="F34" s="251">
        <f t="shared" si="1"/>
        <v>15089380</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Input!$LG$57</f>
        <v>0</v>
      </c>
      <c r="D36" s="247">
        <f>Input!$LH$57</f>
        <v>0</v>
      </c>
      <c r="E36" s="247">
        <f>Input!$LI$57</f>
        <v>25521947</v>
      </c>
      <c r="F36" s="247">
        <f>Input!$LJ$57</f>
        <v>3847286</v>
      </c>
      <c r="G36" s="247">
        <f>Input!$LK$57</f>
        <v>0</v>
      </c>
      <c r="H36" s="248">
        <f>Input!$LL$57</f>
        <v>0</v>
      </c>
    </row>
    <row r="37" spans="1:50">
      <c r="A37" s="245" t="s">
        <v>1027</v>
      </c>
      <c r="B37" s="246" t="s">
        <v>1010</v>
      </c>
      <c r="C37" s="247">
        <f>Input!$LM$57</f>
        <v>0</v>
      </c>
      <c r="D37" s="247">
        <f>Input!$LN$57</f>
        <v>0</v>
      </c>
      <c r="E37" s="247">
        <f>Input!$LO$57</f>
        <v>24588601</v>
      </c>
      <c r="F37" s="247">
        <f>Input!$LP$57</f>
        <v>1399113</v>
      </c>
      <c r="G37" s="247">
        <f>Input!$LQ$57</f>
        <v>0</v>
      </c>
      <c r="H37" s="248">
        <f>Input!$LR$57</f>
        <v>0</v>
      </c>
    </row>
    <row r="38" spans="1:50">
      <c r="A38" s="245" t="s">
        <v>1027</v>
      </c>
      <c r="B38" s="246" t="s">
        <v>1011</v>
      </c>
      <c r="C38" s="247">
        <f>Input!$LS$57</f>
        <v>0</v>
      </c>
      <c r="D38" s="247">
        <f>Input!$LT$57</f>
        <v>0</v>
      </c>
      <c r="E38" s="247">
        <f>Input!$LU$57</f>
        <v>0</v>
      </c>
      <c r="F38" s="247">
        <f>Input!$LV$57</f>
        <v>0</v>
      </c>
      <c r="G38" s="247">
        <f>Input!$LW$57</f>
        <v>0</v>
      </c>
      <c r="H38" s="248">
        <f>Input!$LX$57</f>
        <v>0</v>
      </c>
    </row>
    <row r="39" spans="1:50">
      <c r="A39" s="245" t="s">
        <v>1027</v>
      </c>
      <c r="B39" s="246" t="s">
        <v>1012</v>
      </c>
      <c r="C39" s="247">
        <f>Input!$LY$57</f>
        <v>0</v>
      </c>
      <c r="D39" s="247">
        <f>Input!$LZ$57</f>
        <v>0</v>
      </c>
      <c r="E39" s="247">
        <f>Input!$MA$57</f>
        <v>0</v>
      </c>
      <c r="F39" s="247">
        <f>Input!$MB$57</f>
        <v>0</v>
      </c>
      <c r="G39" s="247">
        <f>Input!$MC$57</f>
        <v>0</v>
      </c>
      <c r="H39" s="248">
        <f>Input!$MD$57</f>
        <v>0</v>
      </c>
    </row>
    <row r="40" spans="1:50">
      <c r="A40" s="245" t="s">
        <v>1027</v>
      </c>
      <c r="B40" s="246" t="s">
        <v>1013</v>
      </c>
      <c r="C40" s="247">
        <f>Input!$ME$57</f>
        <v>0</v>
      </c>
      <c r="D40" s="247">
        <f>Input!$MF$57</f>
        <v>0</v>
      </c>
      <c r="E40" s="247">
        <f>Input!$MG$57</f>
        <v>0</v>
      </c>
      <c r="F40" s="247">
        <f>Input!$MH$57</f>
        <v>0</v>
      </c>
      <c r="G40" s="247">
        <f>Input!$MI$57</f>
        <v>0</v>
      </c>
      <c r="H40" s="248">
        <f>Input!$MJ$57</f>
        <v>0</v>
      </c>
    </row>
    <row r="41" spans="1:50">
      <c r="A41" s="245" t="s">
        <v>1027</v>
      </c>
      <c r="B41" s="246" t="s">
        <v>1014</v>
      </c>
      <c r="C41" s="247">
        <f>Input!$MK$57</f>
        <v>0</v>
      </c>
      <c r="D41" s="247">
        <f>Input!$ML$57</f>
        <v>0</v>
      </c>
      <c r="E41" s="247">
        <f>Input!$MM$57</f>
        <v>2190659</v>
      </c>
      <c r="F41" s="247">
        <f>Input!$MN$57</f>
        <v>0</v>
      </c>
      <c r="G41" s="247">
        <f>Input!$MO$57</f>
        <v>0</v>
      </c>
      <c r="H41" s="248">
        <f>Input!$MP$57</f>
        <v>0</v>
      </c>
    </row>
    <row r="42" spans="1:50">
      <c r="A42" s="245" t="s">
        <v>1027</v>
      </c>
      <c r="B42" s="246" t="s">
        <v>1023</v>
      </c>
      <c r="C42" s="247">
        <f>Input!$MQ$57</f>
        <v>0</v>
      </c>
      <c r="D42" s="247">
        <f>Input!$MR$57</f>
        <v>0</v>
      </c>
      <c r="E42" s="247">
        <f>Input!$MS$57</f>
        <v>0</v>
      </c>
      <c r="F42" s="247">
        <f>Input!$MT$57</f>
        <v>0</v>
      </c>
      <c r="G42" s="247">
        <f>Input!$MU$57</f>
        <v>0</v>
      </c>
      <c r="H42" s="248">
        <f>Input!$MV$57</f>
        <v>0</v>
      </c>
    </row>
    <row r="43" spans="1:50">
      <c r="A43" s="245" t="s">
        <v>1027</v>
      </c>
      <c r="B43" s="246" t="s">
        <v>1028</v>
      </c>
      <c r="C43" s="247">
        <f>Input!$MW$57</f>
        <v>0</v>
      </c>
      <c r="D43" s="247">
        <f>Input!$MX$57</f>
        <v>0</v>
      </c>
      <c r="E43" s="247">
        <f>Input!$MY$57</f>
        <v>0</v>
      </c>
      <c r="F43" s="247">
        <f>Input!$MZ$57</f>
        <v>0</v>
      </c>
      <c r="G43" s="247">
        <f>Input!$NA$57</f>
        <v>0</v>
      </c>
      <c r="H43" s="248">
        <f>Input!$NB$57</f>
        <v>0</v>
      </c>
    </row>
    <row r="44" spans="1:50">
      <c r="A44" s="245" t="s">
        <v>1027</v>
      </c>
      <c r="B44" s="249">
        <f>Input!$NC$57</f>
        <v>0</v>
      </c>
      <c r="C44" s="247">
        <f>Input!$ND$57</f>
        <v>0</v>
      </c>
      <c r="D44" s="247">
        <f>Input!$NE$57</f>
        <v>0</v>
      </c>
      <c r="E44" s="247">
        <f>Input!$NF$57</f>
        <v>0</v>
      </c>
      <c r="F44" s="247">
        <f>Input!$NG$57</f>
        <v>0</v>
      </c>
      <c r="G44" s="247">
        <f>Input!$NH$57</f>
        <v>0</v>
      </c>
      <c r="H44" s="248">
        <f>Input!$NI$57</f>
        <v>0</v>
      </c>
    </row>
    <row r="45" spans="1:50">
      <c r="A45" s="245" t="s">
        <v>1027</v>
      </c>
      <c r="B45" s="249">
        <f>Input!$NJ$57</f>
        <v>0</v>
      </c>
      <c r="C45" s="247">
        <f>Input!$NK$57</f>
        <v>0</v>
      </c>
      <c r="D45" s="247">
        <f>Input!$NL$57</f>
        <v>0</v>
      </c>
      <c r="E45" s="247">
        <f>Input!$NM$57</f>
        <v>0</v>
      </c>
      <c r="F45" s="247">
        <f>Input!$NN$57</f>
        <v>0</v>
      </c>
      <c r="G45" s="247">
        <f>Input!$NO$57</f>
        <v>0</v>
      </c>
      <c r="H45" s="248">
        <f>Input!$NP$57</f>
        <v>0</v>
      </c>
    </row>
    <row r="46" spans="1:50">
      <c r="A46" s="245" t="s">
        <v>1027</v>
      </c>
      <c r="B46" s="249">
        <f>Input!$NQ$57</f>
        <v>0</v>
      </c>
      <c r="C46" s="247">
        <f>Input!$NR$57</f>
        <v>0</v>
      </c>
      <c r="D46" s="247">
        <f>Input!$NS$57</f>
        <v>0</v>
      </c>
      <c r="E46" s="247">
        <f>Input!$NT$57</f>
        <v>0</v>
      </c>
      <c r="F46" s="247">
        <f>Input!$NU$57</f>
        <v>0</v>
      </c>
      <c r="G46" s="247">
        <f>Input!$NV$57</f>
        <v>0</v>
      </c>
      <c r="H46" s="248">
        <f>Input!$NW$57</f>
        <v>0</v>
      </c>
    </row>
    <row r="47" spans="1:50">
      <c r="A47" s="245" t="s">
        <v>1027</v>
      </c>
      <c r="B47" s="249">
        <f>Input!$NX$57</f>
        <v>0</v>
      </c>
      <c r="C47" s="247">
        <f>Input!$NY$57</f>
        <v>0</v>
      </c>
      <c r="D47" s="247">
        <f>Input!$NZ$57</f>
        <v>0</v>
      </c>
      <c r="E47" s="247">
        <f>Input!$OA$57</f>
        <v>0</v>
      </c>
      <c r="F47" s="247">
        <f>Input!$OB$57</f>
        <v>0</v>
      </c>
      <c r="G47" s="247">
        <f>Input!$OC$57</f>
        <v>0</v>
      </c>
      <c r="H47" s="248">
        <f>Input!$OD$57</f>
        <v>0</v>
      </c>
    </row>
    <row r="48" spans="1:50">
      <c r="A48" s="245" t="s">
        <v>1027</v>
      </c>
      <c r="B48" s="246" t="s">
        <v>1019</v>
      </c>
      <c r="C48" s="247">
        <f>Input!$OE$57</f>
        <v>0</v>
      </c>
      <c r="D48" s="247">
        <f>Input!$OF$57</f>
        <v>0</v>
      </c>
      <c r="E48" s="247">
        <f>Input!$OG$57</f>
        <v>0</v>
      </c>
      <c r="F48" s="247">
        <f>Input!$OH$57</f>
        <v>0</v>
      </c>
      <c r="G48" s="247">
        <f>Input!$OI$57</f>
        <v>0</v>
      </c>
      <c r="H48" s="248">
        <f>Input!$OJ$57</f>
        <v>0</v>
      </c>
    </row>
    <row r="49" spans="1:50" s="257" customFormat="1">
      <c r="A49" s="241" t="s">
        <v>1027</v>
      </c>
      <c r="B49" s="250" t="s">
        <v>1029</v>
      </c>
      <c r="C49" s="251">
        <f>SUM(C36:C48)</f>
        <v>0</v>
      </c>
      <c r="D49" s="251">
        <f t="shared" ref="D49:G49" si="2">SUM(D36:D48)</f>
        <v>0</v>
      </c>
      <c r="E49" s="251">
        <f t="shared" si="2"/>
        <v>52301207</v>
      </c>
      <c r="F49" s="251">
        <f t="shared" si="2"/>
        <v>5246399</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Input!$OK$57</f>
        <v>0</v>
      </c>
      <c r="C51" s="247">
        <f>Input!$OL$57</f>
        <v>0</v>
      </c>
      <c r="D51" s="247">
        <f>Input!$OM$57</f>
        <v>0</v>
      </c>
      <c r="E51" s="247">
        <f>Input!$ON$57</f>
        <v>0</v>
      </c>
      <c r="F51" s="247">
        <f>Input!$OO$57</f>
        <v>0</v>
      </c>
      <c r="G51" s="247">
        <f>Input!$OP$57</f>
        <v>0</v>
      </c>
      <c r="H51" s="248">
        <f>Input!$OQ$57</f>
        <v>0</v>
      </c>
    </row>
    <row r="52" spans="1:50">
      <c r="A52" s="245" t="s">
        <v>1030</v>
      </c>
      <c r="B52" s="249">
        <f>Input!$OR$57</f>
        <v>0</v>
      </c>
      <c r="C52" s="247">
        <f>Input!$OS$57</f>
        <v>0</v>
      </c>
      <c r="D52" s="247">
        <f>Input!$OT$57</f>
        <v>0</v>
      </c>
      <c r="E52" s="247">
        <f>Input!$OU$57</f>
        <v>0</v>
      </c>
      <c r="F52" s="247">
        <f>Input!$OV$57</f>
        <v>0</v>
      </c>
      <c r="G52" s="247">
        <f>Input!$OW$57</f>
        <v>0</v>
      </c>
      <c r="H52" s="248">
        <f>Input!$OX$57</f>
        <v>0</v>
      </c>
    </row>
    <row r="53" spans="1:50">
      <c r="A53" s="245" t="s">
        <v>1030</v>
      </c>
      <c r="B53" s="249">
        <f>Input!$OY$57</f>
        <v>0</v>
      </c>
      <c r="C53" s="247">
        <f>Input!$OZ$57</f>
        <v>0</v>
      </c>
      <c r="D53" s="247">
        <f>Input!$PA$57</f>
        <v>0</v>
      </c>
      <c r="E53" s="247">
        <f>Input!$PB$57</f>
        <v>0</v>
      </c>
      <c r="F53" s="247">
        <f>Input!$PC$57</f>
        <v>0</v>
      </c>
      <c r="G53" s="247">
        <f>Input!$PD$57</f>
        <v>0</v>
      </c>
      <c r="H53" s="248">
        <f>Input!$PE$57</f>
        <v>0</v>
      </c>
    </row>
    <row r="54" spans="1:50">
      <c r="A54" s="245" t="s">
        <v>1030</v>
      </c>
      <c r="B54" s="249">
        <f>Input!$PF$57</f>
        <v>0</v>
      </c>
      <c r="C54" s="247">
        <f>Input!$PG$57</f>
        <v>0</v>
      </c>
      <c r="D54" s="247">
        <f>Input!$PH$57</f>
        <v>0</v>
      </c>
      <c r="E54" s="247">
        <f>Input!$PI$57</f>
        <v>0</v>
      </c>
      <c r="F54" s="247">
        <f>Input!$PJ$57</f>
        <v>0</v>
      </c>
      <c r="G54" s="247">
        <f>Input!$PK$57</f>
        <v>0</v>
      </c>
      <c r="H54" s="248">
        <f>Input!$PL$57</f>
        <v>0</v>
      </c>
    </row>
    <row r="55" spans="1:50">
      <c r="A55" s="245" t="s">
        <v>1030</v>
      </c>
      <c r="B55" s="249">
        <f>Input!$PM$57</f>
        <v>0</v>
      </c>
      <c r="C55" s="247">
        <f>Input!$PN$57</f>
        <v>0</v>
      </c>
      <c r="D55" s="247">
        <f>Input!$PO$57</f>
        <v>0</v>
      </c>
      <c r="E55" s="247">
        <f>Input!$PP$57</f>
        <v>0</v>
      </c>
      <c r="F55" s="247">
        <f>Input!$PQ$57</f>
        <v>0</v>
      </c>
      <c r="G55" s="247">
        <f>Input!$PR$57</f>
        <v>0</v>
      </c>
      <c r="H55" s="248">
        <f>Input!$PS$57</f>
        <v>0</v>
      </c>
    </row>
    <row r="56" spans="1:50">
      <c r="A56" s="245" t="s">
        <v>1030</v>
      </c>
      <c r="B56" s="249">
        <f>Input!$PT$57</f>
        <v>0</v>
      </c>
      <c r="C56" s="247">
        <f>Input!$PU$57</f>
        <v>0</v>
      </c>
      <c r="D56" s="247">
        <f>Input!$PV$57</f>
        <v>0</v>
      </c>
      <c r="E56" s="247">
        <f>Input!$PW$57</f>
        <v>0</v>
      </c>
      <c r="F56" s="247">
        <f>Input!$PX$57</f>
        <v>0</v>
      </c>
      <c r="G56" s="247">
        <f>Input!$PY$57</f>
        <v>0</v>
      </c>
      <c r="H56" s="248">
        <f>Input!$PZ$57</f>
        <v>0</v>
      </c>
    </row>
    <row r="57" spans="1:50">
      <c r="A57" s="245" t="s">
        <v>1030</v>
      </c>
      <c r="B57" s="249">
        <f>Input!$QA$57</f>
        <v>0</v>
      </c>
      <c r="C57" s="247">
        <f>Input!$QB$57</f>
        <v>0</v>
      </c>
      <c r="D57" s="247">
        <f>Input!$QC$57</f>
        <v>0</v>
      </c>
      <c r="E57" s="247">
        <f>Input!$QD$57</f>
        <v>0</v>
      </c>
      <c r="F57" s="247">
        <f>Input!$QE$57</f>
        <v>0</v>
      </c>
      <c r="G57" s="247">
        <f>Input!$QF$57</f>
        <v>0</v>
      </c>
      <c r="H57" s="248">
        <f>Input!$QG$57</f>
        <v>0</v>
      </c>
    </row>
    <row r="58" spans="1:50">
      <c r="A58" s="245" t="s">
        <v>1030</v>
      </c>
      <c r="B58" s="249">
        <f>Input!$QH$57</f>
        <v>0</v>
      </c>
      <c r="C58" s="247">
        <f>Input!$QI$57</f>
        <v>0</v>
      </c>
      <c r="D58" s="247">
        <f>Input!$QJ$57</f>
        <v>0</v>
      </c>
      <c r="E58" s="247">
        <f>Input!$QK$57</f>
        <v>0</v>
      </c>
      <c r="F58" s="247">
        <f>Input!$QL$57</f>
        <v>0</v>
      </c>
      <c r="G58" s="247">
        <f>Input!$QM$57</f>
        <v>0</v>
      </c>
      <c r="H58" s="248">
        <f>Input!$QN$57</f>
        <v>0</v>
      </c>
    </row>
    <row r="59" spans="1:50">
      <c r="A59" s="245" t="s">
        <v>1030</v>
      </c>
      <c r="B59" s="249">
        <f>Input!$QO$57</f>
        <v>0</v>
      </c>
      <c r="C59" s="247">
        <f>Input!$QP$57</f>
        <v>0</v>
      </c>
      <c r="D59" s="247">
        <f>Input!$QQ$57</f>
        <v>0</v>
      </c>
      <c r="E59" s="247">
        <f>Input!$QR$57</f>
        <v>0</v>
      </c>
      <c r="F59" s="247">
        <f>Input!$QS$57</f>
        <v>0</v>
      </c>
      <c r="G59" s="247">
        <f>Input!$QT$57</f>
        <v>0</v>
      </c>
      <c r="H59" s="248">
        <f>Input!$QU$57</f>
        <v>0</v>
      </c>
    </row>
    <row r="60" spans="1:50">
      <c r="A60" s="245" t="s">
        <v>1030</v>
      </c>
      <c r="B60" s="249">
        <f>Input!$QV$57</f>
        <v>0</v>
      </c>
      <c r="C60" s="247">
        <f>Input!$QW$57</f>
        <v>0</v>
      </c>
      <c r="D60" s="247">
        <f>Input!$QX$57</f>
        <v>0</v>
      </c>
      <c r="E60" s="247">
        <f>Input!$QY$57</f>
        <v>0</v>
      </c>
      <c r="F60" s="247">
        <f>Input!$QZ$57</f>
        <v>0</v>
      </c>
      <c r="G60" s="247">
        <f>Input!$RA$57</f>
        <v>0</v>
      </c>
      <c r="H60" s="248">
        <f>Input!$RB$57</f>
        <v>0</v>
      </c>
    </row>
    <row r="61" spans="1:50">
      <c r="A61" s="245" t="s">
        <v>1030</v>
      </c>
      <c r="B61" s="249">
        <f>Input!$RC$57</f>
        <v>0</v>
      </c>
      <c r="C61" s="247">
        <f>Input!$RD$57</f>
        <v>0</v>
      </c>
      <c r="D61" s="247">
        <f>Input!$RE$57</f>
        <v>0</v>
      </c>
      <c r="E61" s="247">
        <f>Input!$RF$57</f>
        <v>0</v>
      </c>
      <c r="F61" s="247">
        <f>Input!$RG$57</f>
        <v>0</v>
      </c>
      <c r="G61" s="247">
        <f>Input!$RH$57</f>
        <v>0</v>
      </c>
      <c r="H61" s="248">
        <f>Input!$RI$57</f>
        <v>0</v>
      </c>
    </row>
    <row r="62" spans="1:50">
      <c r="A62" s="245" t="s">
        <v>1030</v>
      </c>
      <c r="B62" s="249">
        <f>Input!$RJ$57</f>
        <v>0</v>
      </c>
      <c r="C62" s="247">
        <f>Input!$RK$57</f>
        <v>0</v>
      </c>
      <c r="D62" s="247">
        <f>Input!$RL$57</f>
        <v>0</v>
      </c>
      <c r="E62" s="247">
        <f>Input!$RM$57</f>
        <v>0</v>
      </c>
      <c r="F62" s="247">
        <f>Input!$RN$57</f>
        <v>0</v>
      </c>
      <c r="G62" s="247">
        <f>Input!$RO$57</f>
        <v>0</v>
      </c>
      <c r="H62" s="248">
        <f>Input!$RP$57</f>
        <v>0</v>
      </c>
    </row>
    <row r="63" spans="1:50">
      <c r="A63" s="245" t="s">
        <v>1030</v>
      </c>
      <c r="B63" s="246" t="s">
        <v>1019</v>
      </c>
      <c r="C63" s="247">
        <f>Input!$RQ$57</f>
        <v>0</v>
      </c>
      <c r="D63" s="247">
        <f>Input!$RR$57</f>
        <v>0</v>
      </c>
      <c r="E63" s="247">
        <f>Input!$RS$57</f>
        <v>0</v>
      </c>
      <c r="F63" s="247">
        <f>Input!$RT$57</f>
        <v>0</v>
      </c>
      <c r="G63" s="247">
        <f>Input!$RU$57</f>
        <v>0</v>
      </c>
      <c r="H63" s="248">
        <f>Input!$RV$57</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Input!$RW$57</f>
        <v>0</v>
      </c>
      <c r="C66" s="247">
        <f>Input!$RX$57</f>
        <v>0</v>
      </c>
      <c r="D66" s="247">
        <f>Input!$RY$57</f>
        <v>0</v>
      </c>
      <c r="E66" s="247">
        <f>Input!$RZ$57</f>
        <v>0</v>
      </c>
      <c r="F66" s="247">
        <f>Input!$SA$57</f>
        <v>0</v>
      </c>
      <c r="G66" s="247">
        <f>Input!$SB$57</f>
        <v>0</v>
      </c>
      <c r="H66" s="248">
        <f>Input!$SC$57</f>
        <v>0</v>
      </c>
    </row>
    <row r="67" spans="1:50">
      <c r="A67" s="245" t="s">
        <v>1032</v>
      </c>
      <c r="B67" s="249">
        <f>Input!$SD$57</f>
        <v>0</v>
      </c>
      <c r="C67" s="247">
        <f>Input!$SE$57</f>
        <v>0</v>
      </c>
      <c r="D67" s="247">
        <f>Input!$SF$57</f>
        <v>0</v>
      </c>
      <c r="E67" s="247">
        <f>Input!$SG$57</f>
        <v>0</v>
      </c>
      <c r="F67" s="247">
        <f>Input!$SH$57</f>
        <v>0</v>
      </c>
      <c r="G67" s="247">
        <f>Input!$SI$57</f>
        <v>0</v>
      </c>
      <c r="H67" s="248">
        <f>Input!$SJ$57</f>
        <v>0</v>
      </c>
    </row>
    <row r="68" spans="1:50">
      <c r="A68" s="245" t="s">
        <v>1032</v>
      </c>
      <c r="B68" s="249">
        <f>Input!$SK$57</f>
        <v>0</v>
      </c>
      <c r="C68" s="247">
        <f>Input!$SL$57</f>
        <v>0</v>
      </c>
      <c r="D68" s="247">
        <f>Input!$SM$57</f>
        <v>0</v>
      </c>
      <c r="E68" s="247">
        <f>Input!$SN$57</f>
        <v>0</v>
      </c>
      <c r="F68" s="247">
        <f>Input!$SO$57</f>
        <v>0</v>
      </c>
      <c r="G68" s="247">
        <f>Input!$SP$57</f>
        <v>0</v>
      </c>
      <c r="H68" s="248">
        <f>Input!$SQ$57</f>
        <v>0</v>
      </c>
    </row>
    <row r="69" spans="1:50">
      <c r="A69" s="245" t="s">
        <v>1032</v>
      </c>
      <c r="B69" s="249">
        <f>Input!$SR$57</f>
        <v>0</v>
      </c>
      <c r="C69" s="247">
        <f>Input!$SS$57</f>
        <v>0</v>
      </c>
      <c r="D69" s="247">
        <f>Input!$ST$57</f>
        <v>0</v>
      </c>
      <c r="E69" s="247">
        <f>Input!$SU$57</f>
        <v>0</v>
      </c>
      <c r="F69" s="247">
        <f>Input!$SV$57</f>
        <v>0</v>
      </c>
      <c r="G69" s="247">
        <f>Input!$SW$57</f>
        <v>0</v>
      </c>
      <c r="H69" s="248">
        <f>Input!$SX$57</f>
        <v>0</v>
      </c>
    </row>
    <row r="70" spans="1:50">
      <c r="A70" s="245" t="s">
        <v>1032</v>
      </c>
      <c r="B70" s="249">
        <f>Input!$SY$57</f>
        <v>0</v>
      </c>
      <c r="C70" s="247">
        <f>Input!$SZ$57</f>
        <v>0</v>
      </c>
      <c r="D70" s="247">
        <f>Input!$TA$57</f>
        <v>0</v>
      </c>
      <c r="E70" s="247">
        <f>Input!$TB$57</f>
        <v>0</v>
      </c>
      <c r="F70" s="247">
        <f>Input!$TC$57</f>
        <v>0</v>
      </c>
      <c r="G70" s="247">
        <f>Input!$TD$57</f>
        <v>0</v>
      </c>
      <c r="H70" s="248">
        <f>Input!$TE$57</f>
        <v>0</v>
      </c>
    </row>
    <row r="71" spans="1:50">
      <c r="A71" s="245" t="s">
        <v>1032</v>
      </c>
      <c r="B71" s="249">
        <f>Input!$TF$57</f>
        <v>0</v>
      </c>
      <c r="C71" s="247">
        <f>Input!$TG$57</f>
        <v>0</v>
      </c>
      <c r="D71" s="247">
        <f>Input!$TH$57</f>
        <v>0</v>
      </c>
      <c r="E71" s="247">
        <f>Input!$TI$57</f>
        <v>0</v>
      </c>
      <c r="F71" s="247">
        <f>Input!$TJ$57</f>
        <v>0</v>
      </c>
      <c r="G71" s="247">
        <f>Input!$TK$57</f>
        <v>0</v>
      </c>
      <c r="H71" s="248">
        <f>Input!$TL$57</f>
        <v>0</v>
      </c>
    </row>
    <row r="72" spans="1:50">
      <c r="A72" s="245" t="s">
        <v>1032</v>
      </c>
      <c r="B72" s="249">
        <f>Input!$TM$57</f>
        <v>0</v>
      </c>
      <c r="C72" s="247">
        <f>Input!$TN$57</f>
        <v>0</v>
      </c>
      <c r="D72" s="247">
        <f>Input!$TO$57</f>
        <v>0</v>
      </c>
      <c r="E72" s="247">
        <f>Input!$TP$57</f>
        <v>0</v>
      </c>
      <c r="F72" s="247">
        <f>Input!$TQ$57</f>
        <v>0</v>
      </c>
      <c r="G72" s="247">
        <f>Input!$TR$57</f>
        <v>0</v>
      </c>
      <c r="H72" s="248">
        <f>Input!$TS$57</f>
        <v>0</v>
      </c>
    </row>
    <row r="73" spans="1:50">
      <c r="A73" s="245" t="s">
        <v>1032</v>
      </c>
      <c r="B73" s="249">
        <f>Input!$TT$57</f>
        <v>0</v>
      </c>
      <c r="C73" s="247">
        <f>Input!$TU$57</f>
        <v>0</v>
      </c>
      <c r="D73" s="247">
        <f>Input!$TV$57</f>
        <v>0</v>
      </c>
      <c r="E73" s="247">
        <f>Input!$TW$57</f>
        <v>0</v>
      </c>
      <c r="F73" s="247">
        <f>Input!$TX$57</f>
        <v>0</v>
      </c>
      <c r="G73" s="247">
        <f>Input!$TY$57</f>
        <v>0</v>
      </c>
      <c r="H73" s="248">
        <f>Input!$TZ$57</f>
        <v>0</v>
      </c>
    </row>
    <row r="74" spans="1:50">
      <c r="A74" s="245" t="s">
        <v>1032</v>
      </c>
      <c r="B74" s="249">
        <f>Input!$UA$57</f>
        <v>0</v>
      </c>
      <c r="C74" s="247">
        <f>Input!$UB$57</f>
        <v>0</v>
      </c>
      <c r="D74" s="247">
        <f>Input!$UC$57</f>
        <v>0</v>
      </c>
      <c r="E74" s="247">
        <f>Input!$UD$57</f>
        <v>0</v>
      </c>
      <c r="F74" s="247">
        <f>Input!$UE$57</f>
        <v>0</v>
      </c>
      <c r="G74" s="247">
        <f>Input!$UF$57</f>
        <v>0</v>
      </c>
      <c r="H74" s="248">
        <f>Input!$UG$57</f>
        <v>0</v>
      </c>
    </row>
    <row r="75" spans="1:50">
      <c r="A75" s="245" t="s">
        <v>1032</v>
      </c>
      <c r="B75" s="249">
        <f>Input!$UH$57</f>
        <v>0</v>
      </c>
      <c r="C75" s="247">
        <f>Input!$UI$57</f>
        <v>0</v>
      </c>
      <c r="D75" s="247">
        <f>Input!$UJ$57</f>
        <v>0</v>
      </c>
      <c r="E75" s="247">
        <f>Input!$UK$57</f>
        <v>0</v>
      </c>
      <c r="F75" s="247">
        <f>Input!$UL$57</f>
        <v>0</v>
      </c>
      <c r="G75" s="247">
        <f>Input!$UM$57</f>
        <v>0</v>
      </c>
      <c r="H75" s="248">
        <f>Input!$UN$57</f>
        <v>0</v>
      </c>
    </row>
    <row r="76" spans="1:50">
      <c r="A76" s="245" t="s">
        <v>1032</v>
      </c>
      <c r="B76" s="249">
        <f>Input!$UO$57</f>
        <v>0</v>
      </c>
      <c r="C76" s="247">
        <f>Input!$UP$57</f>
        <v>0</v>
      </c>
      <c r="D76" s="247">
        <f>Input!$UQ$57</f>
        <v>0</v>
      </c>
      <c r="E76" s="247">
        <f>Input!$UR$57</f>
        <v>0</v>
      </c>
      <c r="F76" s="247">
        <f>Input!$US$57</f>
        <v>0</v>
      </c>
      <c r="G76" s="247">
        <f>Input!$UT$57</f>
        <v>0</v>
      </c>
      <c r="H76" s="248">
        <f>Input!$UU$57</f>
        <v>0</v>
      </c>
    </row>
    <row r="77" spans="1:50">
      <c r="A77" s="245" t="s">
        <v>1032</v>
      </c>
      <c r="B77" s="249">
        <f>Input!$UV$57</f>
        <v>0</v>
      </c>
      <c r="C77" s="247">
        <f>Input!$UW$57</f>
        <v>0</v>
      </c>
      <c r="D77" s="247">
        <f>Input!$UX$57</f>
        <v>0</v>
      </c>
      <c r="E77" s="247">
        <f>Input!$UY$57</f>
        <v>0</v>
      </c>
      <c r="F77" s="247">
        <f>Input!$UZ$57</f>
        <v>0</v>
      </c>
      <c r="G77" s="247">
        <f>Input!$VA$57</f>
        <v>0</v>
      </c>
      <c r="H77" s="248">
        <f>Input!$VB$57</f>
        <v>0</v>
      </c>
    </row>
    <row r="78" spans="1:50">
      <c r="A78" s="245" t="s">
        <v>1032</v>
      </c>
      <c r="B78" s="249">
        <f>Input!$VC$57</f>
        <v>0</v>
      </c>
      <c r="C78" s="247">
        <f>Input!$VD$57</f>
        <v>0</v>
      </c>
      <c r="D78" s="247">
        <f>Input!$VE$57</f>
        <v>0</v>
      </c>
      <c r="E78" s="247">
        <f>Input!$VF$57</f>
        <v>0</v>
      </c>
      <c r="F78" s="247">
        <f>Input!$VG$57</f>
        <v>0</v>
      </c>
      <c r="G78" s="247">
        <f>Input!$VH$57</f>
        <v>0</v>
      </c>
      <c r="H78" s="248">
        <f>Input!$VI$57</f>
        <v>0</v>
      </c>
    </row>
    <row r="79" spans="1:50">
      <c r="A79" s="245" t="s">
        <v>1032</v>
      </c>
      <c r="B79" s="246" t="s">
        <v>1019</v>
      </c>
      <c r="C79" s="247">
        <f>Input!$VJ$57</f>
        <v>0</v>
      </c>
      <c r="D79" s="247">
        <f>Input!$VK$57</f>
        <v>0</v>
      </c>
      <c r="E79" s="247">
        <f>Input!$VL$57</f>
        <v>0</v>
      </c>
      <c r="F79" s="247">
        <f>Input!$VM$57</f>
        <v>0</v>
      </c>
      <c r="G79" s="247">
        <f>Input!$VN$57</f>
        <v>0</v>
      </c>
      <c r="H79" s="248">
        <f>Input!$VO$57</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Input!$VP$57</f>
        <v>0</v>
      </c>
      <c r="C82" s="247">
        <f>Input!$VQ$57</f>
        <v>0</v>
      </c>
      <c r="D82" s="247">
        <f>Input!$VR$57</f>
        <v>0</v>
      </c>
      <c r="E82" s="247">
        <f>Input!$VS$57</f>
        <v>0</v>
      </c>
      <c r="F82" s="247">
        <f>Input!$VT$57</f>
        <v>0</v>
      </c>
      <c r="G82" s="247">
        <f>Input!$VU$57</f>
        <v>0</v>
      </c>
      <c r="H82" s="248">
        <f>Input!$VV$57</f>
        <v>0</v>
      </c>
    </row>
    <row r="83" spans="1:50">
      <c r="A83" s="245" t="s">
        <v>138</v>
      </c>
      <c r="B83" s="249">
        <f>Input!$VW$57</f>
        <v>0</v>
      </c>
      <c r="C83" s="247">
        <f>Input!$VX$57</f>
        <v>0</v>
      </c>
      <c r="D83" s="247">
        <f>Input!$VY$57</f>
        <v>0</v>
      </c>
      <c r="E83" s="247">
        <f>Input!$VZ$57</f>
        <v>0</v>
      </c>
      <c r="F83" s="247">
        <f>Input!$WA$57</f>
        <v>0</v>
      </c>
      <c r="G83" s="247">
        <f>Input!$WB$57</f>
        <v>0</v>
      </c>
      <c r="H83" s="248">
        <f>Input!$WC$57</f>
        <v>0</v>
      </c>
    </row>
    <row r="84" spans="1:50">
      <c r="A84" s="245" t="s">
        <v>138</v>
      </c>
      <c r="B84" s="249">
        <f>Input!$WD$57</f>
        <v>0</v>
      </c>
      <c r="C84" s="247">
        <f>Input!$WE$57</f>
        <v>0</v>
      </c>
      <c r="D84" s="247">
        <f>Input!$WF$57</f>
        <v>0</v>
      </c>
      <c r="E84" s="247">
        <f>Input!$WG$57</f>
        <v>0</v>
      </c>
      <c r="F84" s="247">
        <f>Input!$WH$57</f>
        <v>0</v>
      </c>
      <c r="G84" s="247">
        <f>Input!$WI$57</f>
        <v>0</v>
      </c>
      <c r="H84" s="248">
        <f>Input!$WJ$57</f>
        <v>0</v>
      </c>
    </row>
    <row r="85" spans="1:50">
      <c r="A85" s="245" t="s">
        <v>138</v>
      </c>
      <c r="B85" s="249">
        <f>Input!$WK$57</f>
        <v>0</v>
      </c>
      <c r="C85" s="247">
        <f>Input!$WL$57</f>
        <v>0</v>
      </c>
      <c r="D85" s="247">
        <f>Input!$WM$57</f>
        <v>0</v>
      </c>
      <c r="E85" s="247">
        <f>Input!$WN$57</f>
        <v>0</v>
      </c>
      <c r="F85" s="247">
        <f>Input!$WO$57</f>
        <v>0</v>
      </c>
      <c r="G85" s="247">
        <f>Input!$WP$57</f>
        <v>0</v>
      </c>
      <c r="H85" s="248">
        <f>Input!$WQ$57</f>
        <v>0</v>
      </c>
    </row>
    <row r="86" spans="1:50">
      <c r="A86" s="245" t="s">
        <v>138</v>
      </c>
      <c r="B86" s="249">
        <f>Input!$WR$57</f>
        <v>0</v>
      </c>
      <c r="C86" s="247">
        <f>Input!$WS$57</f>
        <v>0</v>
      </c>
      <c r="D86" s="247">
        <f>Input!$WT$57</f>
        <v>0</v>
      </c>
      <c r="E86" s="247">
        <f>Input!$WU$57</f>
        <v>0</v>
      </c>
      <c r="F86" s="247">
        <f>Input!$WV$57</f>
        <v>0</v>
      </c>
      <c r="G86" s="247">
        <f>Input!$WW$57</f>
        <v>0</v>
      </c>
      <c r="H86" s="248">
        <f>Input!$WX$57</f>
        <v>0</v>
      </c>
    </row>
    <row r="87" spans="1:50">
      <c r="A87" s="245" t="s">
        <v>138</v>
      </c>
      <c r="B87" s="249">
        <f>Input!$WY$57</f>
        <v>0</v>
      </c>
      <c r="C87" s="247">
        <f>Input!$WZ$57</f>
        <v>0</v>
      </c>
      <c r="D87" s="247">
        <f>Input!$XA$57</f>
        <v>0</v>
      </c>
      <c r="E87" s="247">
        <f>Input!$XB$57</f>
        <v>0</v>
      </c>
      <c r="F87" s="247">
        <f>Input!$XC$57</f>
        <v>0</v>
      </c>
      <c r="G87" s="247">
        <f>Input!$XD$57</f>
        <v>0</v>
      </c>
      <c r="H87" s="248">
        <f>Input!$XE$57</f>
        <v>0</v>
      </c>
    </row>
    <row r="88" spans="1:50">
      <c r="A88" s="245" t="s">
        <v>138</v>
      </c>
      <c r="B88" s="249">
        <f>Input!$XF$57</f>
        <v>0</v>
      </c>
      <c r="C88" s="247">
        <f>Input!$XG$57</f>
        <v>0</v>
      </c>
      <c r="D88" s="247">
        <f>Input!$XH$57</f>
        <v>0</v>
      </c>
      <c r="E88" s="247">
        <f>Input!$XI$57</f>
        <v>0</v>
      </c>
      <c r="F88" s="247">
        <f>Input!$XJ$57</f>
        <v>0</v>
      </c>
      <c r="G88" s="247">
        <f>Input!$XK$57</f>
        <v>0</v>
      </c>
      <c r="H88" s="248">
        <f>Input!$XL$57</f>
        <v>0</v>
      </c>
    </row>
    <row r="89" spans="1:50">
      <c r="A89" s="245" t="s">
        <v>138</v>
      </c>
      <c r="B89" s="249">
        <f>Input!$XM$57</f>
        <v>0</v>
      </c>
      <c r="C89" s="247">
        <f>Input!$XN$57</f>
        <v>0</v>
      </c>
      <c r="D89" s="247">
        <f>Input!$XO$57</f>
        <v>0</v>
      </c>
      <c r="E89" s="247">
        <f>Input!$XP$57</f>
        <v>0</v>
      </c>
      <c r="F89" s="247">
        <f>Input!$XQ$57</f>
        <v>0</v>
      </c>
      <c r="G89" s="247">
        <f>Input!$XR$57</f>
        <v>0</v>
      </c>
      <c r="H89" s="248">
        <f>Input!$XS$57</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Input!$XT$57</f>
        <v>0</v>
      </c>
      <c r="D93" s="247">
        <f>Input!$XU$57</f>
        <v>0</v>
      </c>
      <c r="E93" s="247">
        <f>Input!$XV$57</f>
        <v>0</v>
      </c>
      <c r="F93" s="247">
        <f>Input!$XW$57</f>
        <v>0</v>
      </c>
      <c r="G93" s="247">
        <f>Input!$XX$57</f>
        <v>0</v>
      </c>
      <c r="H93" s="248">
        <f>Input!$XY$57</f>
        <v>0</v>
      </c>
    </row>
    <row r="94" spans="1:50" ht="47.25">
      <c r="A94" s="245" t="s">
        <v>1038</v>
      </c>
      <c r="B94" s="210" t="s">
        <v>1039</v>
      </c>
      <c r="C94" s="247">
        <f>Input!$XZ$57</f>
        <v>0</v>
      </c>
      <c r="D94" s="247">
        <f>Input!$YA$57</f>
        <v>0</v>
      </c>
      <c r="E94" s="247">
        <f>Input!$YB$57</f>
        <v>0</v>
      </c>
      <c r="F94" s="247">
        <f>Input!$YC$57</f>
        <v>0</v>
      </c>
      <c r="G94" s="247">
        <f>Input!$YD$57</f>
        <v>0</v>
      </c>
      <c r="H94" s="248">
        <f>Input!$YE$57</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18329067</v>
      </c>
      <c r="D97" s="251">
        <f t="shared" ref="D97:G97" si="7">D95+D90+D80+D64+D49+D34+D19</f>
        <v>16247485</v>
      </c>
      <c r="E97" s="251">
        <f t="shared" si="7"/>
        <v>85605391</v>
      </c>
      <c r="F97" s="251">
        <f t="shared" si="7"/>
        <v>25772142</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'SHSU Uses'!C67</f>
        <v>16247485</v>
      </c>
      <c r="E99" s="259"/>
      <c r="F99" s="259">
        <f>'SHSU Uses'!D67</f>
        <v>25772142</v>
      </c>
      <c r="G99" s="259">
        <f>'SHSU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18329067</v>
      </c>
      <c r="D106" s="175">
        <f>SUM(D5:D18)+SUM(D21:D33)+SUM(D36:D48)+SUM(D51:D63)+SUM(D66:D79)+SUM(D82:D89)+SUM(D93:D94)</f>
        <v>16247485</v>
      </c>
      <c r="E106" s="175">
        <f>SUM(E5:E18)+SUM(E21:E33)+SUM(E36:E48)+SUM(E51:E63)+SUM(E66:E79)+SUM(E82:E89)+SUM(E93:E94)</f>
        <v>85605391</v>
      </c>
      <c r="F106" s="175">
        <f>SUM(F5:F18)+SUM(F21:F33)+SUM(F36:F48)+SUM(F51:F63)+SUM(F66:F79)+SUM(F82:F89)+SUM(F93:F94)</f>
        <v>25772142</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145954085</v>
      </c>
    </row>
    <row r="111" spans="1:50">
      <c r="E111" s="312">
        <f>'SHSU Uses'!D80</f>
        <v>42041679</v>
      </c>
    </row>
    <row r="112" spans="1:50">
      <c r="E112" s="313">
        <f>Input!F13</f>
        <v>11163</v>
      </c>
    </row>
    <row r="113" spans="5:5">
      <c r="E113" s="175">
        <f>SUM(E110:E112)</f>
        <v>188006927</v>
      </c>
    </row>
    <row r="114" spans="5:5">
      <c r="E114" s="175">
        <f>Input!G13</f>
        <v>58689384</v>
      </c>
    </row>
    <row r="115" spans="5:5">
      <c r="E115" s="175">
        <f>E114-E113</f>
        <v>-129317543</v>
      </c>
    </row>
    <row r="116" spans="5:5">
      <c r="E116" s="314" t="str">
        <f>IF(E115&lt;&gt;0,"Out of Balance","Balanced")</f>
        <v>Out of Balance</v>
      </c>
    </row>
  </sheetData>
  <mergeCells count="1">
    <mergeCell ref="A97:B97"/>
  </mergeCells>
  <conditionalFormatting sqref="F100">
    <cfRule type="expression" dxfId="9" priority="10">
      <formula>$F$100&lt;&gt;0</formula>
    </cfRule>
  </conditionalFormatting>
  <conditionalFormatting sqref="G100">
    <cfRule type="expression" dxfId="8" priority="9">
      <formula>$G$100&lt;&gt;0</formula>
    </cfRule>
  </conditionalFormatting>
  <conditionalFormatting sqref="F102">
    <cfRule type="expression" dxfId="7" priority="8">
      <formula>$F$102&lt;&gt;""</formula>
    </cfRule>
  </conditionalFormatting>
  <conditionalFormatting sqref="G102">
    <cfRule type="expression" dxfId="6" priority="7">
      <formula>$G$102&lt;&gt;""</formula>
    </cfRule>
  </conditionalFormatting>
  <conditionalFormatting sqref="D100">
    <cfRule type="expression" dxfId="5" priority="6">
      <formula>$D$100&lt;&gt;0</formula>
    </cfRule>
  </conditionalFormatting>
  <conditionalFormatting sqref="D102">
    <cfRule type="expression" dxfId="4" priority="5">
      <formula>$D$102&lt;&gt;""</formula>
    </cfRule>
  </conditionalFormatting>
  <conditionalFormatting sqref="C102">
    <cfRule type="expression" dxfId="3" priority="4">
      <formula>$C$102&lt;&gt;""</formula>
    </cfRule>
  </conditionalFormatting>
  <conditionalFormatting sqref="E102">
    <cfRule type="expression" dxfId="2" priority="3">
      <formula>$E$102&lt;&gt;""</formula>
    </cfRule>
  </conditionalFormatting>
  <conditionalFormatting sqref="H2">
    <cfRule type="expression" dxfId="1" priority="2">
      <formula>OR($C$100&lt;&gt;0,$D$100&lt;&gt;0,$E$100&lt;&gt;0,$F$100&lt;&gt;0,$G$100&lt;&gt;0)</formula>
    </cfRule>
  </conditionalFormatting>
  <conditionalFormatting sqref="H1">
    <cfRule type="expression" dxfId="0" priority="1">
      <formula>OR($C$102&lt;&gt;"",$D$102&lt;&gt;"",$E$102&lt;&gt;"",$F$102&lt;&gt;"",$G$102&lt;&gt;"")</formula>
    </cfRule>
  </conditionalFormatting>
  <pageMargins left="0.315" right="0.42499999999999999" top="0.75" bottom="0.75" header="0.3" footer="0.3"/>
  <pageSetup paperSize="5" scale="81"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tabColor theme="7" tint="0.39997558519241921"/>
  </sheetPr>
  <dimension ref="A1:YJ122"/>
  <sheetViews>
    <sheetView showGridLines="0" zoomScale="85" zoomScaleNormal="85" workbookViewId="0">
      <pane xSplit="3" ySplit="5" topLeftCell="D28" activePane="bottomRight" state="frozen"/>
      <selection activeCell="F74" sqref="E74:F74"/>
      <selection pane="topRight" activeCell="F74" sqref="E74:F74"/>
      <selection pane="bottomLeft" activeCell="F74" sqref="E74:F74"/>
      <selection pane="bottomRight" activeCell="E30" sqref="E30"/>
    </sheetView>
  </sheetViews>
  <sheetFormatPr defaultColWidth="9.140625" defaultRowHeight="12.75" outlineLevelCol="1"/>
  <cols>
    <col min="1" max="1" width="8.140625" style="21" customWidth="1"/>
    <col min="2" max="2" width="32.28515625" style="5" customWidth="1"/>
    <col min="3" max="3" width="11.42578125" style="4" customWidth="1"/>
    <col min="4" max="6" width="9.140625" style="4"/>
    <col min="7" max="7" width="12.140625" style="4" customWidth="1"/>
    <col min="8" max="8" width="9.140625" style="21"/>
    <col min="9" max="10" width="9.140625" style="4"/>
    <col min="11" max="11" width="5.7109375" style="4" customWidth="1"/>
    <col min="12" max="13" width="4.28515625" style="4" customWidth="1"/>
    <col min="14" max="148" width="9.140625" style="4" hidden="1" customWidth="1" outlineLevel="1"/>
    <col min="149" max="149" width="9.140625" style="4" collapsed="1"/>
    <col min="150" max="150" width="9.140625" style="4"/>
    <col min="151" max="656" width="9.140625" style="4" hidden="1" customWidth="1" outlineLevel="1"/>
    <col min="657" max="657" width="9.140625" style="4" collapsed="1"/>
    <col min="658" max="658" width="17.42578125" style="4" customWidth="1"/>
    <col min="659" max="659" width="13.28515625" style="4" customWidth="1"/>
    <col min="660" max="660" width="19.7109375" style="4" customWidth="1"/>
    <col min="661" max="16384" width="9.140625" style="4"/>
  </cols>
  <sheetData>
    <row r="1" spans="1:660" ht="15.75" thickBot="1">
      <c r="A1" s="20"/>
      <c r="B1" s="442" t="s">
        <v>41</v>
      </c>
      <c r="C1" s="443"/>
    </row>
    <row r="2" spans="1:660" ht="15.75">
      <c r="A2" s="34"/>
      <c r="B2" s="18"/>
      <c r="C2" s="19"/>
    </row>
    <row r="3" spans="1:660" s="276" customFormat="1">
      <c r="A3" s="278"/>
      <c r="B3" s="277"/>
      <c r="H3" s="278"/>
      <c r="J3" s="278"/>
      <c r="K3" s="278"/>
      <c r="L3" s="278"/>
      <c r="M3" s="279"/>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c r="BK3" s="281"/>
      <c r="BL3" s="281"/>
      <c r="BM3" s="281"/>
      <c r="BN3" s="281"/>
      <c r="BO3" s="281"/>
      <c r="BP3" s="281"/>
      <c r="BQ3" s="281"/>
      <c r="BR3" s="281"/>
      <c r="BS3" s="281"/>
      <c r="BT3" s="281"/>
      <c r="BU3" s="281"/>
      <c r="BV3" s="281"/>
      <c r="BW3" s="281"/>
      <c r="BX3" s="281"/>
      <c r="BY3" s="281"/>
      <c r="BZ3" s="281"/>
      <c r="CA3" s="281"/>
      <c r="CB3" s="281"/>
      <c r="CC3" s="281"/>
      <c r="CD3" s="281"/>
      <c r="CE3" s="282"/>
      <c r="CF3" s="282"/>
      <c r="CG3" s="282"/>
      <c r="CH3" s="282"/>
      <c r="CI3" s="282"/>
      <c r="CJ3" s="282"/>
      <c r="CK3" s="282"/>
      <c r="CL3" s="282"/>
      <c r="CM3" s="282"/>
      <c r="CN3" s="282"/>
      <c r="CO3" s="282"/>
      <c r="CP3" s="282"/>
      <c r="CQ3" s="282"/>
      <c r="CR3" s="282"/>
      <c r="CS3" s="282"/>
      <c r="CT3" s="282"/>
      <c r="CU3" s="283"/>
      <c r="CV3" s="283"/>
      <c r="CW3" s="283"/>
      <c r="CX3" s="283"/>
      <c r="CY3" s="283"/>
      <c r="CZ3" s="283"/>
      <c r="DA3" s="283"/>
      <c r="DB3" s="283"/>
      <c r="DC3" s="283"/>
      <c r="DD3" s="283"/>
      <c r="DE3" s="283"/>
      <c r="DF3" s="283"/>
      <c r="DG3" s="284"/>
      <c r="DH3" s="284"/>
      <c r="DI3" s="284"/>
      <c r="DJ3" s="284"/>
      <c r="DK3" s="285"/>
      <c r="DL3" s="285"/>
      <c r="DM3" s="285"/>
      <c r="DN3" s="285"/>
      <c r="DO3" s="286"/>
      <c r="DP3" s="286"/>
      <c r="DQ3" s="286"/>
      <c r="DR3" s="286"/>
      <c r="DS3" s="280"/>
      <c r="DT3" s="280"/>
      <c r="DU3" s="280"/>
      <c r="DV3" s="280"/>
      <c r="DW3" s="280"/>
      <c r="DX3" s="280"/>
      <c r="DY3" s="280"/>
      <c r="DZ3" s="280"/>
      <c r="EA3" s="280"/>
      <c r="EB3" s="280"/>
      <c r="EC3" s="280"/>
      <c r="ED3" s="280"/>
      <c r="EE3" s="280"/>
      <c r="EF3" s="280"/>
      <c r="EG3" s="280"/>
      <c r="EH3" s="280"/>
      <c r="EI3" s="280"/>
      <c r="EJ3" s="280"/>
      <c r="EK3" s="280"/>
      <c r="EL3" s="280"/>
      <c r="EM3" s="280"/>
      <c r="EN3" s="287"/>
      <c r="EO3" s="287"/>
      <c r="EP3" s="287"/>
      <c r="EQ3" s="287"/>
      <c r="ES3" s="281"/>
      <c r="EU3" s="287"/>
      <c r="EV3" s="287"/>
      <c r="EW3" s="287"/>
      <c r="EX3" s="287"/>
      <c r="EY3" s="287"/>
      <c r="EZ3" s="287"/>
      <c r="FA3" s="287"/>
      <c r="FB3" s="287"/>
      <c r="FC3" s="287"/>
      <c r="FD3" s="287"/>
      <c r="FE3" s="287"/>
      <c r="FF3" s="287"/>
      <c r="FG3" s="287"/>
      <c r="FH3" s="287"/>
      <c r="FI3" s="287"/>
      <c r="FJ3" s="287"/>
      <c r="FK3" s="287"/>
      <c r="FL3" s="287"/>
      <c r="FM3" s="287"/>
      <c r="FN3" s="287"/>
      <c r="FO3" s="287"/>
      <c r="FP3" s="287"/>
      <c r="FQ3" s="287"/>
      <c r="FR3" s="287"/>
      <c r="FS3" s="287"/>
      <c r="FT3" s="287"/>
      <c r="FU3" s="287"/>
      <c r="FV3" s="287"/>
      <c r="FW3" s="287"/>
      <c r="FX3" s="287"/>
      <c r="FY3" s="287"/>
      <c r="FZ3" s="287"/>
      <c r="GA3" s="287"/>
      <c r="GB3" s="287"/>
      <c r="GC3" s="287"/>
      <c r="GD3" s="287"/>
      <c r="GE3" s="287"/>
      <c r="GF3" s="287"/>
      <c r="GG3" s="287"/>
      <c r="GH3" s="287"/>
      <c r="GI3" s="287"/>
      <c r="GJ3" s="287"/>
      <c r="GK3" s="287"/>
      <c r="GL3" s="287"/>
      <c r="GM3" s="287"/>
      <c r="GN3" s="287"/>
      <c r="GO3" s="287"/>
      <c r="GP3" s="287"/>
      <c r="GQ3" s="287"/>
      <c r="GR3" s="287"/>
      <c r="GS3" s="287"/>
      <c r="GT3" s="287"/>
      <c r="GU3" s="287"/>
      <c r="GV3" s="287"/>
      <c r="GW3" s="287"/>
      <c r="GX3" s="287"/>
      <c r="GY3" s="287"/>
      <c r="GZ3" s="287"/>
      <c r="HA3" s="287"/>
      <c r="HB3" s="287"/>
      <c r="HC3" s="287"/>
      <c r="HD3" s="287"/>
      <c r="HE3" s="287"/>
      <c r="HF3" s="287"/>
      <c r="HG3" s="287"/>
      <c r="HH3" s="287"/>
      <c r="HI3" s="287"/>
      <c r="HJ3" s="287"/>
      <c r="HK3" s="287"/>
      <c r="HL3" s="287"/>
      <c r="HM3" s="287"/>
      <c r="HN3" s="287"/>
      <c r="HO3" s="287"/>
      <c r="HP3" s="287"/>
      <c r="HQ3" s="287"/>
      <c r="HR3" s="287"/>
      <c r="HS3" s="287"/>
      <c r="HT3" s="287"/>
      <c r="HU3" s="287"/>
      <c r="HV3" s="287"/>
      <c r="HW3" s="287"/>
      <c r="HX3" s="287"/>
      <c r="HY3" s="287"/>
      <c r="HZ3" s="287"/>
      <c r="IA3" s="287"/>
      <c r="IB3" s="287"/>
      <c r="IC3" s="287"/>
      <c r="ID3" s="288"/>
      <c r="IE3" s="288"/>
      <c r="IF3" s="288"/>
      <c r="IG3" s="288"/>
      <c r="IH3" s="288"/>
      <c r="II3" s="288"/>
      <c r="IJ3" s="288"/>
      <c r="IK3" s="288"/>
      <c r="IL3" s="288"/>
      <c r="IM3" s="288"/>
      <c r="IN3" s="288"/>
      <c r="IO3" s="288"/>
      <c r="IP3" s="288"/>
      <c r="IQ3" s="288"/>
      <c r="IR3" s="288"/>
      <c r="IS3" s="288"/>
      <c r="IT3" s="288"/>
      <c r="IU3" s="288"/>
      <c r="IV3" s="288"/>
      <c r="IW3" s="288"/>
      <c r="IX3" s="288"/>
      <c r="IY3" s="288"/>
      <c r="IZ3" s="288"/>
      <c r="JA3" s="288"/>
      <c r="JB3" s="288"/>
      <c r="JC3" s="288"/>
      <c r="JD3" s="288"/>
      <c r="JE3" s="288"/>
      <c r="JF3" s="288"/>
      <c r="JG3" s="288"/>
      <c r="JH3" s="288"/>
      <c r="JI3" s="288"/>
      <c r="JJ3" s="288"/>
      <c r="JK3" s="288"/>
      <c r="JL3" s="288"/>
      <c r="JM3" s="288"/>
      <c r="JN3" s="288"/>
      <c r="JO3" s="288"/>
      <c r="JP3" s="288"/>
      <c r="JQ3" s="288"/>
      <c r="JR3" s="288"/>
      <c r="JS3" s="288"/>
      <c r="JT3" s="288"/>
      <c r="JU3" s="288"/>
      <c r="JV3" s="288"/>
      <c r="JW3" s="288"/>
      <c r="JX3" s="288"/>
      <c r="JY3" s="288"/>
      <c r="JZ3" s="288"/>
      <c r="KA3" s="288"/>
      <c r="KB3" s="288"/>
      <c r="KC3" s="288"/>
      <c r="KD3" s="288"/>
      <c r="KE3" s="288"/>
      <c r="KF3" s="288"/>
      <c r="KG3" s="288"/>
      <c r="KH3" s="288"/>
      <c r="KI3" s="288"/>
      <c r="KJ3" s="288"/>
      <c r="KK3" s="288"/>
      <c r="KL3" s="288"/>
      <c r="KM3" s="288"/>
      <c r="KN3" s="288"/>
      <c r="KO3" s="288"/>
      <c r="KP3" s="288"/>
      <c r="KQ3" s="288"/>
      <c r="KR3" s="288"/>
      <c r="KS3" s="288"/>
      <c r="KT3" s="288"/>
      <c r="KU3" s="288"/>
      <c r="KV3" s="288"/>
      <c r="KW3" s="288"/>
      <c r="KX3" s="288"/>
      <c r="KY3" s="288"/>
      <c r="KZ3" s="288"/>
      <c r="LA3" s="288"/>
      <c r="LB3" s="288"/>
      <c r="LC3" s="288"/>
      <c r="LD3" s="288"/>
      <c r="LE3" s="288"/>
      <c r="LF3" s="288"/>
      <c r="LG3" s="289"/>
      <c r="LH3" s="289"/>
      <c r="LI3" s="289"/>
      <c r="LJ3" s="289"/>
      <c r="LK3" s="289"/>
      <c r="LL3" s="289"/>
      <c r="LM3" s="289"/>
      <c r="LN3" s="289"/>
      <c r="LO3" s="289"/>
      <c r="LP3" s="289"/>
      <c r="LQ3" s="289"/>
      <c r="LR3" s="289"/>
      <c r="LS3" s="289"/>
      <c r="LT3" s="289"/>
      <c r="LU3" s="289"/>
      <c r="LV3" s="289"/>
      <c r="LW3" s="289"/>
      <c r="LX3" s="289"/>
      <c r="LY3" s="289"/>
      <c r="LZ3" s="289"/>
      <c r="MA3" s="289"/>
      <c r="MB3" s="289"/>
      <c r="MC3" s="289"/>
      <c r="MD3" s="289"/>
      <c r="ME3" s="289"/>
      <c r="MF3" s="289"/>
      <c r="MG3" s="289"/>
      <c r="MH3" s="289"/>
      <c r="MI3" s="289"/>
      <c r="MJ3" s="289"/>
      <c r="MK3" s="289"/>
      <c r="ML3" s="289"/>
      <c r="MM3" s="289"/>
      <c r="MN3" s="289"/>
      <c r="MO3" s="289"/>
      <c r="MP3" s="289"/>
      <c r="MQ3" s="289"/>
      <c r="MR3" s="289"/>
      <c r="MS3" s="289"/>
      <c r="MT3" s="289"/>
      <c r="MU3" s="289"/>
      <c r="MV3" s="289"/>
      <c r="MW3" s="289"/>
      <c r="MX3" s="289"/>
      <c r="MY3" s="289"/>
      <c r="MZ3" s="289"/>
      <c r="NA3" s="289"/>
      <c r="NB3" s="289"/>
      <c r="NC3" s="289"/>
      <c r="ND3" s="289"/>
      <c r="NE3" s="289"/>
      <c r="NF3" s="289"/>
      <c r="NG3" s="289"/>
      <c r="NH3" s="289"/>
      <c r="NI3" s="289"/>
      <c r="NJ3" s="289"/>
      <c r="NK3" s="289"/>
      <c r="NL3" s="289"/>
      <c r="NM3" s="289"/>
      <c r="NN3" s="289"/>
      <c r="NO3" s="289"/>
      <c r="NP3" s="289"/>
      <c r="NQ3" s="289"/>
      <c r="NR3" s="289"/>
      <c r="NS3" s="289"/>
      <c r="NT3" s="289"/>
      <c r="NU3" s="289"/>
      <c r="NV3" s="289"/>
      <c r="NW3" s="289"/>
      <c r="NX3" s="289"/>
      <c r="NY3" s="289"/>
      <c r="NZ3" s="289"/>
      <c r="OA3" s="289"/>
      <c r="OB3" s="289"/>
      <c r="OC3" s="289"/>
      <c r="OD3" s="289"/>
      <c r="OE3" s="289"/>
      <c r="OF3" s="289"/>
      <c r="OG3" s="289"/>
      <c r="OH3" s="289"/>
      <c r="OI3" s="289"/>
      <c r="OJ3" s="289"/>
      <c r="OK3" s="290"/>
      <c r="OL3" s="290"/>
      <c r="OM3" s="290"/>
      <c r="ON3" s="290"/>
      <c r="OO3" s="290"/>
      <c r="OP3" s="290"/>
      <c r="OQ3" s="290"/>
      <c r="OR3" s="290"/>
      <c r="OS3" s="290"/>
      <c r="OT3" s="290"/>
      <c r="OU3" s="290"/>
      <c r="OV3" s="290"/>
      <c r="OW3" s="290"/>
      <c r="OX3" s="290"/>
      <c r="OY3" s="290"/>
      <c r="OZ3" s="290"/>
      <c r="PA3" s="290"/>
      <c r="PB3" s="290"/>
      <c r="PC3" s="290"/>
      <c r="PD3" s="290"/>
      <c r="PE3" s="290"/>
      <c r="PF3" s="290"/>
      <c r="PG3" s="290"/>
      <c r="PH3" s="290"/>
      <c r="PI3" s="290"/>
      <c r="PJ3" s="290"/>
      <c r="PK3" s="290"/>
      <c r="PL3" s="290"/>
      <c r="PM3" s="290"/>
      <c r="PN3" s="290"/>
      <c r="PO3" s="290"/>
      <c r="PP3" s="290"/>
      <c r="PQ3" s="290"/>
      <c r="PR3" s="290"/>
      <c r="PS3" s="290"/>
      <c r="PT3" s="290"/>
      <c r="PU3" s="290"/>
      <c r="PV3" s="290"/>
      <c r="PW3" s="290"/>
      <c r="PX3" s="290"/>
      <c r="PY3" s="290"/>
      <c r="PZ3" s="290"/>
      <c r="QA3" s="290"/>
      <c r="QB3" s="290"/>
      <c r="QC3" s="290"/>
      <c r="QD3" s="290"/>
      <c r="QE3" s="290"/>
      <c r="QF3" s="290"/>
      <c r="QG3" s="290"/>
      <c r="QH3" s="290"/>
      <c r="QI3" s="290"/>
      <c r="QJ3" s="290"/>
      <c r="QK3" s="290"/>
      <c r="QL3" s="290"/>
      <c r="QM3" s="290"/>
      <c r="QN3" s="290"/>
      <c r="QO3" s="290"/>
      <c r="QP3" s="290"/>
      <c r="QQ3" s="290"/>
      <c r="QR3" s="290"/>
      <c r="QS3" s="290"/>
      <c r="QT3" s="290"/>
      <c r="QU3" s="290"/>
      <c r="QV3" s="290"/>
      <c r="QW3" s="290"/>
      <c r="QX3" s="290"/>
      <c r="QY3" s="290"/>
      <c r="QZ3" s="290"/>
      <c r="RA3" s="290"/>
      <c r="RB3" s="290"/>
      <c r="RC3" s="290"/>
      <c r="RD3" s="290"/>
      <c r="RE3" s="290"/>
      <c r="RF3" s="290"/>
      <c r="RG3" s="290"/>
      <c r="RH3" s="290"/>
      <c r="RI3" s="290"/>
      <c r="RJ3" s="290"/>
      <c r="RK3" s="290"/>
      <c r="RL3" s="290"/>
      <c r="RM3" s="290"/>
      <c r="RN3" s="290"/>
      <c r="RO3" s="290"/>
      <c r="RP3" s="290"/>
      <c r="RQ3" s="290"/>
      <c r="RR3" s="290"/>
      <c r="RS3" s="290"/>
      <c r="RT3" s="290"/>
      <c r="RU3" s="290"/>
      <c r="RV3" s="290"/>
      <c r="RW3" s="291"/>
      <c r="RX3" s="291"/>
      <c r="RY3" s="291"/>
      <c r="RZ3" s="291"/>
      <c r="SA3" s="291"/>
      <c r="SB3" s="291"/>
      <c r="SC3" s="291"/>
      <c r="SD3" s="291"/>
      <c r="SE3" s="291"/>
      <c r="SF3" s="291"/>
      <c r="SG3" s="291"/>
      <c r="SH3" s="291"/>
      <c r="SI3" s="291"/>
      <c r="SJ3" s="291"/>
      <c r="SK3" s="291"/>
      <c r="SL3" s="291"/>
      <c r="SM3" s="291"/>
      <c r="SN3" s="291"/>
      <c r="SO3" s="291"/>
      <c r="SP3" s="291"/>
      <c r="SQ3" s="291"/>
      <c r="SR3" s="291"/>
      <c r="SS3" s="291"/>
      <c r="ST3" s="291"/>
      <c r="SU3" s="291"/>
      <c r="SV3" s="291"/>
      <c r="SW3" s="291"/>
      <c r="SX3" s="291"/>
      <c r="SY3" s="291"/>
      <c r="SZ3" s="291"/>
      <c r="TA3" s="291"/>
      <c r="TB3" s="291"/>
      <c r="TC3" s="291"/>
      <c r="TD3" s="291"/>
      <c r="TE3" s="291"/>
      <c r="TF3" s="291"/>
      <c r="TG3" s="291"/>
      <c r="TH3" s="291"/>
      <c r="TI3" s="291"/>
      <c r="TJ3" s="291"/>
      <c r="TK3" s="291"/>
      <c r="TL3" s="291"/>
      <c r="TM3" s="291"/>
      <c r="TN3" s="291"/>
      <c r="TO3" s="291"/>
      <c r="TP3" s="291"/>
      <c r="TQ3" s="291"/>
      <c r="TR3" s="291"/>
      <c r="TS3" s="291"/>
      <c r="TT3" s="291"/>
      <c r="TU3" s="291"/>
      <c r="TV3" s="291"/>
      <c r="TW3" s="291"/>
      <c r="TX3" s="291"/>
      <c r="TY3" s="291"/>
      <c r="TZ3" s="291"/>
      <c r="UA3" s="291"/>
      <c r="UB3" s="291"/>
      <c r="UC3" s="291"/>
      <c r="UD3" s="291"/>
      <c r="UE3" s="291"/>
      <c r="UF3" s="291"/>
      <c r="UG3" s="291"/>
      <c r="UH3" s="291"/>
      <c r="UI3" s="291"/>
      <c r="UJ3" s="291"/>
      <c r="UK3" s="291"/>
      <c r="UL3" s="291"/>
      <c r="UM3" s="291"/>
      <c r="UN3" s="291"/>
      <c r="UO3" s="291"/>
      <c r="UP3" s="291"/>
      <c r="UQ3" s="291"/>
      <c r="UR3" s="291"/>
      <c r="US3" s="291"/>
      <c r="UT3" s="291"/>
      <c r="UU3" s="291"/>
      <c r="UV3" s="291"/>
      <c r="UW3" s="291"/>
      <c r="UX3" s="291"/>
      <c r="UY3" s="291"/>
      <c r="UZ3" s="291"/>
      <c r="VA3" s="291"/>
      <c r="VB3" s="291"/>
      <c r="VC3" s="291"/>
      <c r="VD3" s="291"/>
      <c r="VE3" s="291"/>
      <c r="VF3" s="291"/>
      <c r="VG3" s="291"/>
      <c r="VH3" s="291"/>
      <c r="VI3" s="291"/>
      <c r="VJ3" s="291"/>
      <c r="VK3" s="291"/>
      <c r="VL3" s="291"/>
      <c r="VM3" s="291"/>
      <c r="VN3" s="291"/>
      <c r="VO3" s="291"/>
      <c r="VP3" s="292"/>
      <c r="VQ3" s="292"/>
      <c r="VR3" s="292"/>
      <c r="VS3" s="292"/>
      <c r="VT3" s="292"/>
      <c r="VU3" s="292"/>
      <c r="VV3" s="292"/>
      <c r="VW3" s="292"/>
      <c r="VX3" s="292"/>
      <c r="VY3" s="292"/>
      <c r="VZ3" s="292"/>
      <c r="WA3" s="292"/>
      <c r="WB3" s="292"/>
      <c r="WC3" s="292"/>
      <c r="WD3" s="292"/>
      <c r="WE3" s="292"/>
      <c r="WF3" s="292"/>
      <c r="WG3" s="292"/>
      <c r="WH3" s="292"/>
      <c r="WI3" s="292"/>
      <c r="WJ3" s="292"/>
      <c r="WK3" s="292"/>
      <c r="WL3" s="292"/>
      <c r="WM3" s="292"/>
      <c r="WN3" s="292"/>
      <c r="WO3" s="292"/>
      <c r="WP3" s="292"/>
      <c r="WQ3" s="292"/>
      <c r="WR3" s="292"/>
      <c r="WS3" s="292"/>
      <c r="WT3" s="292"/>
      <c r="WU3" s="292"/>
      <c r="WV3" s="292"/>
      <c r="WW3" s="292"/>
      <c r="WX3" s="292"/>
      <c r="WY3" s="292"/>
      <c r="WZ3" s="292"/>
      <c r="XA3" s="292"/>
      <c r="XB3" s="292"/>
      <c r="XC3" s="292"/>
      <c r="XD3" s="292"/>
      <c r="XE3" s="292"/>
      <c r="XF3" s="292"/>
      <c r="XG3" s="292"/>
      <c r="XH3" s="292"/>
      <c r="XI3" s="292"/>
      <c r="XJ3" s="292"/>
      <c r="XK3" s="292"/>
      <c r="XL3" s="292"/>
      <c r="XM3" s="292"/>
      <c r="XN3" s="292"/>
      <c r="XO3" s="292"/>
      <c r="XP3" s="292"/>
      <c r="XQ3" s="292"/>
      <c r="XR3" s="292"/>
      <c r="XS3" s="292"/>
      <c r="XT3" s="293"/>
      <c r="XU3" s="293"/>
      <c r="XV3" s="293"/>
      <c r="XW3" s="293"/>
      <c r="XX3" s="293"/>
      <c r="XY3" s="293"/>
      <c r="XZ3" s="293"/>
      <c r="YA3" s="293"/>
      <c r="YB3" s="293"/>
      <c r="YC3" s="293"/>
      <c r="YD3" s="293"/>
      <c r="YE3" s="293"/>
      <c r="YG3" s="279"/>
      <c r="YH3" s="444" t="s">
        <v>1122</v>
      </c>
      <c r="YI3" s="445"/>
      <c r="YJ3" s="446"/>
    </row>
    <row r="4" spans="1:660" s="276" customFormat="1" ht="28.5" customHeight="1">
      <c r="A4" s="278"/>
      <c r="H4" s="278"/>
      <c r="M4" s="279"/>
      <c r="N4" s="444" t="s">
        <v>1123</v>
      </c>
      <c r="O4" s="445"/>
      <c r="P4" s="445"/>
      <c r="Q4" s="445"/>
      <c r="R4" s="444" t="s">
        <v>1124</v>
      </c>
      <c r="S4" s="445"/>
      <c r="T4" s="446"/>
      <c r="U4" s="444" t="s">
        <v>1125</v>
      </c>
      <c r="V4" s="445"/>
      <c r="W4" s="445"/>
      <c r="X4" s="445"/>
      <c r="Y4" s="444" t="s">
        <v>1126</v>
      </c>
      <c r="Z4" s="445"/>
      <c r="AA4" s="446"/>
      <c r="AB4" s="444" t="s">
        <v>1127</v>
      </c>
      <c r="AC4" s="445"/>
      <c r="AD4" s="445"/>
      <c r="AE4" s="445"/>
      <c r="AF4" s="444" t="s">
        <v>1128</v>
      </c>
      <c r="AG4" s="445"/>
      <c r="AH4" s="446"/>
      <c r="AI4" s="444" t="s">
        <v>1129</v>
      </c>
      <c r="AJ4" s="445"/>
      <c r="AK4" s="445"/>
      <c r="AL4" s="445"/>
      <c r="AM4" s="444" t="s">
        <v>1130</v>
      </c>
      <c r="AN4" s="445"/>
      <c r="AO4" s="446"/>
      <c r="AP4" s="444" t="s">
        <v>1131</v>
      </c>
      <c r="AQ4" s="445"/>
      <c r="AR4" s="445"/>
      <c r="AS4" s="445"/>
      <c r="AT4" s="444" t="s">
        <v>1132</v>
      </c>
      <c r="AU4" s="445"/>
      <c r="AV4" s="446"/>
      <c r="AW4" s="444" t="s">
        <v>1133</v>
      </c>
      <c r="AX4" s="445"/>
      <c r="AY4" s="445"/>
      <c r="AZ4" s="445"/>
      <c r="BA4" s="444" t="s">
        <v>1134</v>
      </c>
      <c r="BB4" s="445"/>
      <c r="BC4" s="446"/>
      <c r="BD4" s="444" t="s">
        <v>1135</v>
      </c>
      <c r="BE4" s="445"/>
      <c r="BF4" s="445"/>
      <c r="BG4" s="445"/>
      <c r="BH4" s="444" t="s">
        <v>1136</v>
      </c>
      <c r="BI4" s="445"/>
      <c r="BJ4" s="446"/>
      <c r="BK4" s="444" t="s">
        <v>1137</v>
      </c>
      <c r="BL4" s="445"/>
      <c r="BM4" s="445"/>
      <c r="BN4" s="445"/>
      <c r="BO4" s="444" t="s">
        <v>1138</v>
      </c>
      <c r="BP4" s="445"/>
      <c r="BQ4" s="445"/>
      <c r="BR4" s="445"/>
      <c r="BS4" s="444" t="s">
        <v>1139</v>
      </c>
      <c r="BT4" s="445"/>
      <c r="BU4" s="445"/>
      <c r="BV4" s="445"/>
      <c r="BW4" s="444" t="s">
        <v>1140</v>
      </c>
      <c r="BX4" s="445"/>
      <c r="BY4" s="445"/>
      <c r="BZ4" s="445"/>
      <c r="CA4" s="444" t="s">
        <v>1141</v>
      </c>
      <c r="CB4" s="445"/>
      <c r="CC4" s="445"/>
      <c r="CD4" s="445"/>
      <c r="CE4" s="444" t="s">
        <v>1142</v>
      </c>
      <c r="CF4" s="445"/>
      <c r="CG4" s="445"/>
      <c r="CH4" s="445"/>
      <c r="CI4" s="444" t="s">
        <v>1143</v>
      </c>
      <c r="CJ4" s="445"/>
      <c r="CK4" s="445"/>
      <c r="CL4" s="445"/>
      <c r="CM4" s="444" t="s">
        <v>1144</v>
      </c>
      <c r="CN4" s="445"/>
      <c r="CO4" s="445"/>
      <c r="CP4" s="445"/>
      <c r="CQ4" s="444" t="s">
        <v>1145</v>
      </c>
      <c r="CR4" s="445"/>
      <c r="CS4" s="445"/>
      <c r="CT4" s="445"/>
      <c r="CU4" s="444" t="s">
        <v>1146</v>
      </c>
      <c r="CV4" s="445"/>
      <c r="CW4" s="445"/>
      <c r="CX4" s="445"/>
      <c r="CY4" s="444" t="s">
        <v>1147</v>
      </c>
      <c r="CZ4" s="445"/>
      <c r="DA4" s="445"/>
      <c r="DB4" s="445"/>
      <c r="DC4" s="444" t="s">
        <v>1148</v>
      </c>
      <c r="DD4" s="445"/>
      <c r="DE4" s="445"/>
      <c r="DF4" s="445"/>
      <c r="DG4" s="444" t="s">
        <v>1149</v>
      </c>
      <c r="DH4" s="445"/>
      <c r="DI4" s="445"/>
      <c r="DJ4" s="445"/>
      <c r="DK4" s="444" t="s">
        <v>1150</v>
      </c>
      <c r="DL4" s="445"/>
      <c r="DM4" s="445"/>
      <c r="DN4" s="445"/>
      <c r="DO4" s="444" t="s">
        <v>1151</v>
      </c>
      <c r="DP4" s="445"/>
      <c r="DQ4" s="445"/>
      <c r="DR4" s="445"/>
      <c r="DS4" s="444" t="s">
        <v>1152</v>
      </c>
      <c r="DT4" s="445"/>
      <c r="DU4" s="445"/>
      <c r="DV4" s="445"/>
      <c r="DW4" s="444" t="s">
        <v>1153</v>
      </c>
      <c r="DX4" s="445"/>
      <c r="DY4" s="446"/>
      <c r="DZ4" s="444" t="s">
        <v>1154</v>
      </c>
      <c r="EA4" s="445"/>
      <c r="EB4" s="445"/>
      <c r="EC4" s="445"/>
      <c r="ED4" s="444" t="s">
        <v>1155</v>
      </c>
      <c r="EE4" s="445"/>
      <c r="EF4" s="446"/>
      <c r="EG4" s="444" t="s">
        <v>1156</v>
      </c>
      <c r="EH4" s="445"/>
      <c r="EI4" s="445"/>
      <c r="EJ4" s="445"/>
      <c r="EK4" s="444" t="s">
        <v>1157</v>
      </c>
      <c r="EL4" s="445"/>
      <c r="EM4" s="446"/>
      <c r="EN4" s="444" t="s">
        <v>1158</v>
      </c>
      <c r="EO4" s="445"/>
      <c r="EP4" s="445"/>
      <c r="EQ4" s="445"/>
      <c r="ES4" s="281"/>
      <c r="EU4" s="444" t="s">
        <v>1159</v>
      </c>
      <c r="EV4" s="445"/>
      <c r="EW4" s="445"/>
      <c r="EX4" s="445"/>
      <c r="EY4" s="445"/>
      <c r="EZ4" s="446"/>
      <c r="FA4" s="444" t="s">
        <v>1123</v>
      </c>
      <c r="FB4" s="445"/>
      <c r="FC4" s="445"/>
      <c r="FD4" s="445"/>
      <c r="FE4" s="445"/>
      <c r="FF4" s="446"/>
      <c r="FG4" s="444" t="s">
        <v>1124</v>
      </c>
      <c r="FH4" s="445"/>
      <c r="FI4" s="445"/>
      <c r="FJ4" s="445"/>
      <c r="FK4" s="445"/>
      <c r="FL4" s="446"/>
      <c r="FM4" s="444" t="s">
        <v>1125</v>
      </c>
      <c r="FN4" s="445"/>
      <c r="FO4" s="445"/>
      <c r="FP4" s="445"/>
      <c r="FQ4" s="445"/>
      <c r="FR4" s="446"/>
      <c r="FS4" s="444" t="s">
        <v>1126</v>
      </c>
      <c r="FT4" s="445"/>
      <c r="FU4" s="445"/>
      <c r="FV4" s="445"/>
      <c r="FW4" s="445"/>
      <c r="FX4" s="446"/>
      <c r="FY4" s="444" t="s">
        <v>1127</v>
      </c>
      <c r="FZ4" s="445"/>
      <c r="GA4" s="445"/>
      <c r="GB4" s="445"/>
      <c r="GC4" s="445"/>
      <c r="GD4" s="446"/>
      <c r="GE4" s="444" t="s">
        <v>1128</v>
      </c>
      <c r="GF4" s="445"/>
      <c r="GG4" s="445"/>
      <c r="GH4" s="445"/>
      <c r="GI4" s="445"/>
      <c r="GJ4" s="446"/>
      <c r="GK4" s="444" t="s">
        <v>1129</v>
      </c>
      <c r="GL4" s="445"/>
      <c r="GM4" s="445"/>
      <c r="GN4" s="445"/>
      <c r="GO4" s="445"/>
      <c r="GP4" s="446"/>
      <c r="GQ4" s="444" t="s">
        <v>1130</v>
      </c>
      <c r="GR4" s="445"/>
      <c r="GS4" s="445"/>
      <c r="GT4" s="445"/>
      <c r="GU4" s="445"/>
      <c r="GV4" s="446"/>
      <c r="GW4" s="444" t="s">
        <v>1131</v>
      </c>
      <c r="GX4" s="445"/>
      <c r="GY4" s="445"/>
      <c r="GZ4" s="445"/>
      <c r="HA4" s="445"/>
      <c r="HB4" s="446"/>
      <c r="HC4" s="444" t="s">
        <v>1132</v>
      </c>
      <c r="HD4" s="445"/>
      <c r="HE4" s="445"/>
      <c r="HF4" s="445"/>
      <c r="HG4" s="445"/>
      <c r="HH4" s="445"/>
      <c r="HI4" s="446"/>
      <c r="HJ4" s="444" t="s">
        <v>1133</v>
      </c>
      <c r="HK4" s="445"/>
      <c r="HL4" s="445"/>
      <c r="HM4" s="445"/>
      <c r="HN4" s="445"/>
      <c r="HO4" s="445"/>
      <c r="HP4" s="446"/>
      <c r="HQ4" s="444" t="s">
        <v>1134</v>
      </c>
      <c r="HR4" s="445"/>
      <c r="HS4" s="445"/>
      <c r="HT4" s="445"/>
      <c r="HU4" s="445"/>
      <c r="HV4" s="445"/>
      <c r="HW4" s="446"/>
      <c r="HX4" s="444" t="s">
        <v>1135</v>
      </c>
      <c r="HY4" s="445"/>
      <c r="HZ4" s="445"/>
      <c r="IA4" s="445"/>
      <c r="IB4" s="445"/>
      <c r="IC4" s="446"/>
      <c r="ID4" s="444" t="s">
        <v>1160</v>
      </c>
      <c r="IE4" s="445"/>
      <c r="IF4" s="445"/>
      <c r="IG4" s="445"/>
      <c r="IH4" s="445"/>
      <c r="II4" s="446"/>
      <c r="IJ4" s="444" t="s">
        <v>1161</v>
      </c>
      <c r="IK4" s="445"/>
      <c r="IL4" s="445"/>
      <c r="IM4" s="445"/>
      <c r="IN4" s="445"/>
      <c r="IO4" s="446"/>
      <c r="IP4" s="444" t="s">
        <v>1162</v>
      </c>
      <c r="IQ4" s="445"/>
      <c r="IR4" s="445"/>
      <c r="IS4" s="445"/>
      <c r="IT4" s="445"/>
      <c r="IU4" s="446"/>
      <c r="IV4" s="444" t="s">
        <v>1137</v>
      </c>
      <c r="IW4" s="445"/>
      <c r="IX4" s="445"/>
      <c r="IY4" s="445"/>
      <c r="IZ4" s="445"/>
      <c r="JA4" s="446"/>
      <c r="JB4" s="444" t="s">
        <v>1138</v>
      </c>
      <c r="JC4" s="445"/>
      <c r="JD4" s="445"/>
      <c r="JE4" s="445"/>
      <c r="JF4" s="445"/>
      <c r="JG4" s="446"/>
      <c r="JH4" s="444" t="s">
        <v>1139</v>
      </c>
      <c r="JI4" s="445"/>
      <c r="JJ4" s="445"/>
      <c r="JK4" s="445"/>
      <c r="JL4" s="445"/>
      <c r="JM4" s="446"/>
      <c r="JN4" s="444" t="s">
        <v>1140</v>
      </c>
      <c r="JO4" s="445"/>
      <c r="JP4" s="445"/>
      <c r="JQ4" s="445"/>
      <c r="JR4" s="445"/>
      <c r="JS4" s="446"/>
      <c r="JT4" s="444" t="s">
        <v>1141</v>
      </c>
      <c r="JU4" s="445"/>
      <c r="JV4" s="445"/>
      <c r="JW4" s="445"/>
      <c r="JX4" s="445"/>
      <c r="JY4" s="446"/>
      <c r="JZ4" s="444" t="s">
        <v>1163</v>
      </c>
      <c r="KA4" s="445"/>
      <c r="KB4" s="445"/>
      <c r="KC4" s="445"/>
      <c r="KD4" s="445"/>
      <c r="KE4" s="446"/>
      <c r="KF4" s="444" t="s">
        <v>1164</v>
      </c>
      <c r="KG4" s="445"/>
      <c r="KH4" s="445"/>
      <c r="KI4" s="445"/>
      <c r="KJ4" s="445"/>
      <c r="KK4" s="445"/>
      <c r="KL4" s="446"/>
      <c r="KM4" s="444" t="s">
        <v>1165</v>
      </c>
      <c r="KN4" s="445"/>
      <c r="KO4" s="445"/>
      <c r="KP4" s="445"/>
      <c r="KQ4" s="445"/>
      <c r="KR4" s="445"/>
      <c r="KS4" s="446"/>
      <c r="KT4" s="444" t="s">
        <v>1142</v>
      </c>
      <c r="KU4" s="445"/>
      <c r="KV4" s="445"/>
      <c r="KW4" s="445"/>
      <c r="KX4" s="445"/>
      <c r="KY4" s="445"/>
      <c r="KZ4" s="446"/>
      <c r="LA4" s="444" t="s">
        <v>1143</v>
      </c>
      <c r="LB4" s="445"/>
      <c r="LC4" s="445"/>
      <c r="LD4" s="445"/>
      <c r="LE4" s="445"/>
      <c r="LF4" s="446"/>
      <c r="LG4" s="444" t="s">
        <v>1166</v>
      </c>
      <c r="LH4" s="445"/>
      <c r="LI4" s="445"/>
      <c r="LJ4" s="445"/>
      <c r="LK4" s="445"/>
      <c r="LL4" s="446"/>
      <c r="LM4" s="444" t="s">
        <v>1167</v>
      </c>
      <c r="LN4" s="445"/>
      <c r="LO4" s="445"/>
      <c r="LP4" s="445"/>
      <c r="LQ4" s="445"/>
      <c r="LR4" s="446"/>
      <c r="LS4" s="444" t="s">
        <v>1168</v>
      </c>
      <c r="LT4" s="445"/>
      <c r="LU4" s="445"/>
      <c r="LV4" s="445"/>
      <c r="LW4" s="445"/>
      <c r="LX4" s="446"/>
      <c r="LY4" s="444" t="s">
        <v>1146</v>
      </c>
      <c r="LZ4" s="445"/>
      <c r="MA4" s="445"/>
      <c r="MB4" s="445"/>
      <c r="MC4" s="445"/>
      <c r="MD4" s="446"/>
      <c r="ME4" s="444" t="s">
        <v>1147</v>
      </c>
      <c r="MF4" s="445"/>
      <c r="MG4" s="445"/>
      <c r="MH4" s="445"/>
      <c r="MI4" s="445"/>
      <c r="MJ4" s="446"/>
      <c r="MK4" s="444" t="s">
        <v>1148</v>
      </c>
      <c r="ML4" s="445"/>
      <c r="MM4" s="445"/>
      <c r="MN4" s="445"/>
      <c r="MO4" s="445"/>
      <c r="MP4" s="446"/>
      <c r="MQ4" s="444" t="s">
        <v>1169</v>
      </c>
      <c r="MR4" s="445"/>
      <c r="MS4" s="445"/>
      <c r="MT4" s="445"/>
      <c r="MU4" s="445"/>
      <c r="MV4" s="446"/>
      <c r="MW4" s="444" t="s">
        <v>1170</v>
      </c>
      <c r="MX4" s="445"/>
      <c r="MY4" s="445"/>
      <c r="MZ4" s="445"/>
      <c r="NA4" s="445"/>
      <c r="NB4" s="446"/>
      <c r="NC4" s="444" t="s">
        <v>1171</v>
      </c>
      <c r="ND4" s="445"/>
      <c r="NE4" s="445"/>
      <c r="NF4" s="445"/>
      <c r="NG4" s="445"/>
      <c r="NH4" s="445"/>
      <c r="NI4" s="446"/>
      <c r="NJ4" s="444" t="s">
        <v>1149</v>
      </c>
      <c r="NK4" s="445"/>
      <c r="NL4" s="445"/>
      <c r="NM4" s="445"/>
      <c r="NN4" s="445"/>
      <c r="NO4" s="445"/>
      <c r="NP4" s="446"/>
      <c r="NQ4" s="444" t="s">
        <v>1172</v>
      </c>
      <c r="NR4" s="445"/>
      <c r="NS4" s="445"/>
      <c r="NT4" s="445"/>
      <c r="NU4" s="445"/>
      <c r="NV4" s="445"/>
      <c r="NW4" s="446"/>
      <c r="NX4" s="444" t="s">
        <v>1173</v>
      </c>
      <c r="NY4" s="445"/>
      <c r="NZ4" s="445"/>
      <c r="OA4" s="445"/>
      <c r="OB4" s="445"/>
      <c r="OC4" s="445"/>
      <c r="OD4" s="446"/>
      <c r="OE4" s="444" t="s">
        <v>1150</v>
      </c>
      <c r="OF4" s="445"/>
      <c r="OG4" s="445"/>
      <c r="OH4" s="445"/>
      <c r="OI4" s="445"/>
      <c r="OJ4" s="446"/>
      <c r="OK4" s="444" t="s">
        <v>1174</v>
      </c>
      <c r="OL4" s="445"/>
      <c r="OM4" s="445"/>
      <c r="ON4" s="445"/>
      <c r="OO4" s="445"/>
      <c r="OP4" s="445"/>
      <c r="OQ4" s="446"/>
      <c r="OR4" s="444" t="s">
        <v>1151</v>
      </c>
      <c r="OS4" s="445"/>
      <c r="OT4" s="445"/>
      <c r="OU4" s="445"/>
      <c r="OV4" s="445"/>
      <c r="OW4" s="445"/>
      <c r="OX4" s="446"/>
      <c r="OY4" s="444" t="s">
        <v>1175</v>
      </c>
      <c r="OZ4" s="445"/>
      <c r="PA4" s="445"/>
      <c r="PB4" s="445"/>
      <c r="PC4" s="445"/>
      <c r="PD4" s="445"/>
      <c r="PE4" s="446"/>
      <c r="PF4" s="444" t="s">
        <v>1176</v>
      </c>
      <c r="PG4" s="445"/>
      <c r="PH4" s="445"/>
      <c r="PI4" s="445"/>
      <c r="PJ4" s="445"/>
      <c r="PK4" s="445"/>
      <c r="PL4" s="446"/>
      <c r="PM4" s="444" t="s">
        <v>1152</v>
      </c>
      <c r="PN4" s="445"/>
      <c r="PO4" s="445"/>
      <c r="PP4" s="445"/>
      <c r="PQ4" s="445"/>
      <c r="PR4" s="445"/>
      <c r="PS4" s="446"/>
      <c r="PT4" s="444" t="s">
        <v>1153</v>
      </c>
      <c r="PU4" s="445"/>
      <c r="PV4" s="445"/>
      <c r="PW4" s="445"/>
      <c r="PX4" s="445"/>
      <c r="PY4" s="445"/>
      <c r="PZ4" s="446"/>
      <c r="QA4" s="444" t="s">
        <v>1154</v>
      </c>
      <c r="QB4" s="445"/>
      <c r="QC4" s="445"/>
      <c r="QD4" s="445"/>
      <c r="QE4" s="445"/>
      <c r="QF4" s="445"/>
      <c r="QG4" s="446"/>
      <c r="QH4" s="444" t="s">
        <v>1155</v>
      </c>
      <c r="QI4" s="445"/>
      <c r="QJ4" s="445"/>
      <c r="QK4" s="445"/>
      <c r="QL4" s="445"/>
      <c r="QM4" s="445"/>
      <c r="QN4" s="446"/>
      <c r="QO4" s="444" t="s">
        <v>1156</v>
      </c>
      <c r="QP4" s="445"/>
      <c r="QQ4" s="445"/>
      <c r="QR4" s="445"/>
      <c r="QS4" s="445"/>
      <c r="QT4" s="445"/>
      <c r="QU4" s="446"/>
      <c r="QV4" s="444" t="s">
        <v>1157</v>
      </c>
      <c r="QW4" s="445"/>
      <c r="QX4" s="445"/>
      <c r="QY4" s="445"/>
      <c r="QZ4" s="445"/>
      <c r="RA4" s="445"/>
      <c r="RB4" s="446"/>
      <c r="RC4" s="444" t="s">
        <v>1177</v>
      </c>
      <c r="RD4" s="445"/>
      <c r="RE4" s="445"/>
      <c r="RF4" s="445"/>
      <c r="RG4" s="445"/>
      <c r="RH4" s="445"/>
      <c r="RI4" s="446"/>
      <c r="RJ4" s="444" t="s">
        <v>1178</v>
      </c>
      <c r="RK4" s="445"/>
      <c r="RL4" s="445"/>
      <c r="RM4" s="445"/>
      <c r="RN4" s="445"/>
      <c r="RO4" s="445"/>
      <c r="RP4" s="446"/>
      <c r="RQ4" s="445" t="s">
        <v>1179</v>
      </c>
      <c r="RR4" s="445"/>
      <c r="RS4" s="445"/>
      <c r="RT4" s="445"/>
      <c r="RU4" s="445"/>
      <c r="RV4" s="446"/>
      <c r="RW4" s="444" t="s">
        <v>1180</v>
      </c>
      <c r="RX4" s="445"/>
      <c r="RY4" s="445"/>
      <c r="RZ4" s="445"/>
      <c r="SA4" s="445"/>
      <c r="SB4" s="445"/>
      <c r="SC4" s="446"/>
      <c r="SD4" s="444" t="s">
        <v>1181</v>
      </c>
      <c r="SE4" s="445"/>
      <c r="SF4" s="445"/>
      <c r="SG4" s="445"/>
      <c r="SH4" s="445"/>
      <c r="SI4" s="445"/>
      <c r="SJ4" s="446"/>
      <c r="SK4" s="444" t="s">
        <v>1182</v>
      </c>
      <c r="SL4" s="445"/>
      <c r="SM4" s="445"/>
      <c r="SN4" s="445"/>
      <c r="SO4" s="445"/>
      <c r="SP4" s="445"/>
      <c r="SQ4" s="446"/>
      <c r="SR4" s="444" t="s">
        <v>1183</v>
      </c>
      <c r="SS4" s="445"/>
      <c r="ST4" s="445"/>
      <c r="SU4" s="445"/>
      <c r="SV4" s="445"/>
      <c r="SW4" s="445"/>
      <c r="SX4" s="446"/>
      <c r="SY4" s="444" t="s">
        <v>1184</v>
      </c>
      <c r="SZ4" s="445"/>
      <c r="TA4" s="445"/>
      <c r="TB4" s="445"/>
      <c r="TC4" s="445"/>
      <c r="TD4" s="445"/>
      <c r="TE4" s="446"/>
      <c r="TF4" s="444" t="s">
        <v>1185</v>
      </c>
      <c r="TG4" s="445"/>
      <c r="TH4" s="445"/>
      <c r="TI4" s="445"/>
      <c r="TJ4" s="445"/>
      <c r="TK4" s="445"/>
      <c r="TL4" s="446"/>
      <c r="TM4" s="444" t="s">
        <v>1186</v>
      </c>
      <c r="TN4" s="445"/>
      <c r="TO4" s="445"/>
      <c r="TP4" s="445"/>
      <c r="TQ4" s="445"/>
      <c r="TR4" s="445"/>
      <c r="TS4" s="446"/>
      <c r="TT4" s="444" t="s">
        <v>1187</v>
      </c>
      <c r="TU4" s="445"/>
      <c r="TV4" s="445"/>
      <c r="TW4" s="445"/>
      <c r="TX4" s="445"/>
      <c r="TY4" s="445"/>
      <c r="TZ4" s="446"/>
      <c r="UA4" s="444" t="s">
        <v>1188</v>
      </c>
      <c r="UB4" s="445"/>
      <c r="UC4" s="445"/>
      <c r="UD4" s="445"/>
      <c r="UE4" s="445"/>
      <c r="UF4" s="445"/>
      <c r="UG4" s="446"/>
      <c r="UH4" s="444" t="s">
        <v>1189</v>
      </c>
      <c r="UI4" s="445"/>
      <c r="UJ4" s="445"/>
      <c r="UK4" s="445"/>
      <c r="UL4" s="445"/>
      <c r="UM4" s="445"/>
      <c r="UN4" s="446"/>
      <c r="UO4" s="444" t="s">
        <v>1190</v>
      </c>
      <c r="UP4" s="445"/>
      <c r="UQ4" s="445"/>
      <c r="UR4" s="445"/>
      <c r="US4" s="445"/>
      <c r="UT4" s="445"/>
      <c r="UU4" s="446"/>
      <c r="UV4" s="444" t="s">
        <v>1191</v>
      </c>
      <c r="UW4" s="445"/>
      <c r="UX4" s="445"/>
      <c r="UY4" s="445"/>
      <c r="UZ4" s="445"/>
      <c r="VA4" s="445"/>
      <c r="VB4" s="446"/>
      <c r="VC4" s="444" t="s">
        <v>1192</v>
      </c>
      <c r="VD4" s="445"/>
      <c r="VE4" s="445"/>
      <c r="VF4" s="445"/>
      <c r="VG4" s="445"/>
      <c r="VH4" s="445"/>
      <c r="VI4" s="446"/>
      <c r="VJ4" s="445" t="s">
        <v>1193</v>
      </c>
      <c r="VK4" s="445"/>
      <c r="VL4" s="445"/>
      <c r="VM4" s="445"/>
      <c r="VN4" s="445"/>
      <c r="VO4" s="446"/>
      <c r="VP4" s="444" t="s">
        <v>1194</v>
      </c>
      <c r="VQ4" s="445"/>
      <c r="VR4" s="445"/>
      <c r="VS4" s="445"/>
      <c r="VT4" s="445"/>
      <c r="VU4" s="445"/>
      <c r="VV4" s="446"/>
      <c r="VW4" s="444" t="s">
        <v>1195</v>
      </c>
      <c r="VX4" s="445"/>
      <c r="VY4" s="445"/>
      <c r="VZ4" s="445"/>
      <c r="WA4" s="445"/>
      <c r="WB4" s="445"/>
      <c r="WC4" s="446"/>
      <c r="WD4" s="444" t="s">
        <v>1196</v>
      </c>
      <c r="WE4" s="445"/>
      <c r="WF4" s="445"/>
      <c r="WG4" s="445"/>
      <c r="WH4" s="445"/>
      <c r="WI4" s="445"/>
      <c r="WJ4" s="446"/>
      <c r="WK4" s="444" t="s">
        <v>1197</v>
      </c>
      <c r="WL4" s="445"/>
      <c r="WM4" s="445"/>
      <c r="WN4" s="445"/>
      <c r="WO4" s="445"/>
      <c r="WP4" s="445"/>
      <c r="WQ4" s="446"/>
      <c r="WR4" s="444" t="s">
        <v>1198</v>
      </c>
      <c r="WS4" s="445"/>
      <c r="WT4" s="445"/>
      <c r="WU4" s="445"/>
      <c r="WV4" s="445"/>
      <c r="WW4" s="445"/>
      <c r="WX4" s="446"/>
      <c r="WY4" s="444" t="s">
        <v>1199</v>
      </c>
      <c r="WZ4" s="445"/>
      <c r="XA4" s="445"/>
      <c r="XB4" s="445"/>
      <c r="XC4" s="445"/>
      <c r="XD4" s="445"/>
      <c r="XE4" s="446"/>
      <c r="XF4" s="444" t="s">
        <v>1200</v>
      </c>
      <c r="XG4" s="445"/>
      <c r="XH4" s="445"/>
      <c r="XI4" s="445"/>
      <c r="XJ4" s="445"/>
      <c r="XK4" s="445"/>
      <c r="XL4" s="446"/>
      <c r="XM4" s="444" t="s">
        <v>1201</v>
      </c>
      <c r="XN4" s="445"/>
      <c r="XO4" s="445"/>
      <c r="XP4" s="445"/>
      <c r="XQ4" s="445"/>
      <c r="XR4" s="445"/>
      <c r="XS4" s="446"/>
      <c r="XT4" s="445" t="s">
        <v>1202</v>
      </c>
      <c r="XU4" s="445"/>
      <c r="XV4" s="445"/>
      <c r="XW4" s="445"/>
      <c r="XX4" s="445"/>
      <c r="XY4" s="446"/>
      <c r="XZ4" s="445" t="s">
        <v>1203</v>
      </c>
      <c r="YA4" s="445"/>
      <c r="YB4" s="445"/>
      <c r="YC4" s="445"/>
      <c r="YD4" s="445"/>
      <c r="YE4" s="446"/>
      <c r="YG4" s="279"/>
      <c r="YH4" s="294" t="s">
        <v>40</v>
      </c>
      <c r="YI4" s="295" t="s">
        <v>1204</v>
      </c>
      <c r="YJ4" s="296" t="s">
        <v>127</v>
      </c>
    </row>
    <row r="5" spans="1:660" s="278" customFormat="1" ht="25.5">
      <c r="A5" s="278" t="s">
        <v>131</v>
      </c>
      <c r="B5" s="278" t="s">
        <v>39</v>
      </c>
      <c r="C5" s="278" t="s">
        <v>130</v>
      </c>
      <c r="D5" s="278" t="s">
        <v>1205</v>
      </c>
      <c r="E5" s="297" t="s">
        <v>1206</v>
      </c>
      <c r="F5" s="297" t="s">
        <v>141</v>
      </c>
      <c r="G5" s="298" t="s">
        <v>1207</v>
      </c>
      <c r="H5" s="278" t="s">
        <v>1208</v>
      </c>
      <c r="I5" s="278" t="s">
        <v>1209</v>
      </c>
      <c r="M5" s="299"/>
      <c r="N5" s="444"/>
      <c r="O5" s="445"/>
      <c r="P5" s="445"/>
      <c r="Q5" s="446"/>
      <c r="R5" s="444" t="s">
        <v>1210</v>
      </c>
      <c r="S5" s="445"/>
      <c r="T5" s="446"/>
      <c r="U5" s="444"/>
      <c r="V5" s="445"/>
      <c r="W5" s="445"/>
      <c r="X5" s="446"/>
      <c r="Y5" s="444" t="s">
        <v>1210</v>
      </c>
      <c r="Z5" s="445"/>
      <c r="AA5" s="446"/>
      <c r="AB5" s="444"/>
      <c r="AC5" s="445"/>
      <c r="AD5" s="445"/>
      <c r="AE5" s="446"/>
      <c r="AF5" s="444" t="s">
        <v>1210</v>
      </c>
      <c r="AG5" s="445"/>
      <c r="AH5" s="446"/>
      <c r="AI5" s="444"/>
      <c r="AJ5" s="445"/>
      <c r="AK5" s="445"/>
      <c r="AL5" s="446"/>
      <c r="AM5" s="444" t="s">
        <v>1210</v>
      </c>
      <c r="AN5" s="445"/>
      <c r="AO5" s="446"/>
      <c r="AP5" s="444"/>
      <c r="AQ5" s="445"/>
      <c r="AR5" s="445"/>
      <c r="AS5" s="446"/>
      <c r="AT5" s="444" t="s">
        <v>1210</v>
      </c>
      <c r="AU5" s="445"/>
      <c r="AV5" s="446"/>
      <c r="AW5" s="444"/>
      <c r="AX5" s="445"/>
      <c r="AY5" s="445"/>
      <c r="AZ5" s="446"/>
      <c r="BA5" s="444" t="s">
        <v>1210</v>
      </c>
      <c r="BB5" s="445"/>
      <c r="BC5" s="446"/>
      <c r="BD5" s="444"/>
      <c r="BE5" s="445"/>
      <c r="BF5" s="445"/>
      <c r="BG5" s="446"/>
      <c r="BH5" s="444" t="s">
        <v>1210</v>
      </c>
      <c r="BI5" s="445"/>
      <c r="BJ5" s="446"/>
      <c r="BK5" s="444"/>
      <c r="BL5" s="445"/>
      <c r="BM5" s="445"/>
      <c r="BN5" s="446"/>
      <c r="BO5" s="444"/>
      <c r="BP5" s="445"/>
      <c r="BQ5" s="445"/>
      <c r="BR5" s="446"/>
      <c r="BS5" s="444"/>
      <c r="BT5" s="445"/>
      <c r="BU5" s="445"/>
      <c r="BV5" s="446"/>
      <c r="BW5" s="444"/>
      <c r="BX5" s="445"/>
      <c r="BY5" s="445"/>
      <c r="BZ5" s="446"/>
      <c r="CA5" s="444"/>
      <c r="CB5" s="445"/>
      <c r="CC5" s="445"/>
      <c r="CD5" s="446"/>
      <c r="CE5" s="444"/>
      <c r="CF5" s="445"/>
      <c r="CG5" s="445"/>
      <c r="CH5" s="446"/>
      <c r="CI5" s="444"/>
      <c r="CJ5" s="445"/>
      <c r="CK5" s="445"/>
      <c r="CL5" s="446"/>
      <c r="CM5" s="444"/>
      <c r="CN5" s="445"/>
      <c r="CO5" s="445"/>
      <c r="CP5" s="446"/>
      <c r="CQ5" s="444"/>
      <c r="CR5" s="445"/>
      <c r="CS5" s="445"/>
      <c r="CT5" s="446"/>
      <c r="CU5" s="444"/>
      <c r="CV5" s="445"/>
      <c r="CW5" s="445"/>
      <c r="CX5" s="446"/>
      <c r="CY5" s="444"/>
      <c r="CZ5" s="445"/>
      <c r="DA5" s="445"/>
      <c r="DB5" s="446"/>
      <c r="DC5" s="444"/>
      <c r="DD5" s="445"/>
      <c r="DE5" s="445"/>
      <c r="DF5" s="446"/>
      <c r="DG5" s="444"/>
      <c r="DH5" s="445"/>
      <c r="DI5" s="445"/>
      <c r="DJ5" s="446"/>
      <c r="DK5" s="444"/>
      <c r="DL5" s="445"/>
      <c r="DM5" s="445"/>
      <c r="DN5" s="446"/>
      <c r="DO5" s="444"/>
      <c r="DP5" s="445"/>
      <c r="DQ5" s="445"/>
      <c r="DR5" s="446"/>
      <c r="DS5" s="444"/>
      <c r="DT5" s="445"/>
      <c r="DU5" s="445"/>
      <c r="DV5" s="446"/>
      <c r="DW5" s="444" t="s">
        <v>1210</v>
      </c>
      <c r="DX5" s="445"/>
      <c r="DY5" s="446"/>
      <c r="DZ5" s="444"/>
      <c r="EA5" s="445"/>
      <c r="EB5" s="445"/>
      <c r="EC5" s="446"/>
      <c r="ED5" s="444" t="s">
        <v>1210</v>
      </c>
      <c r="EE5" s="445"/>
      <c r="EF5" s="446"/>
      <c r="EG5" s="444"/>
      <c r="EH5" s="445"/>
      <c r="EI5" s="445"/>
      <c r="EJ5" s="446"/>
      <c r="EK5" s="444" t="s">
        <v>1210</v>
      </c>
      <c r="EL5" s="445"/>
      <c r="EM5" s="446"/>
      <c r="EN5" s="444"/>
      <c r="EO5" s="445"/>
      <c r="EP5" s="445"/>
      <c r="EQ5" s="446"/>
      <c r="ER5" s="276"/>
      <c r="ES5" s="281"/>
      <c r="ET5" s="276"/>
      <c r="EU5" s="444"/>
      <c r="EV5" s="445"/>
      <c r="EW5" s="445"/>
      <c r="EX5" s="445"/>
      <c r="EY5" s="445"/>
      <c r="EZ5" s="446"/>
      <c r="FA5" s="444"/>
      <c r="FB5" s="445"/>
      <c r="FC5" s="445"/>
      <c r="FD5" s="445"/>
      <c r="FE5" s="445"/>
      <c r="FF5" s="446"/>
      <c r="FG5" s="444"/>
      <c r="FH5" s="445"/>
      <c r="FI5" s="445"/>
      <c r="FJ5" s="445"/>
      <c r="FK5" s="445"/>
      <c r="FL5" s="446"/>
      <c r="FM5" s="444"/>
      <c r="FN5" s="445"/>
      <c r="FO5" s="445"/>
      <c r="FP5" s="445"/>
      <c r="FQ5" s="445"/>
      <c r="FR5" s="446"/>
      <c r="FS5" s="444"/>
      <c r="FT5" s="445"/>
      <c r="FU5" s="445"/>
      <c r="FV5" s="445"/>
      <c r="FW5" s="445"/>
      <c r="FX5" s="446"/>
      <c r="FY5" s="444"/>
      <c r="FZ5" s="445"/>
      <c r="GA5" s="445"/>
      <c r="GB5" s="445"/>
      <c r="GC5" s="445"/>
      <c r="GD5" s="446"/>
      <c r="GE5" s="444"/>
      <c r="GF5" s="445"/>
      <c r="GG5" s="445"/>
      <c r="GH5" s="445"/>
      <c r="GI5" s="445"/>
      <c r="GJ5" s="446"/>
      <c r="GK5" s="444"/>
      <c r="GL5" s="445"/>
      <c r="GM5" s="445"/>
      <c r="GN5" s="445"/>
      <c r="GO5" s="445"/>
      <c r="GP5" s="446"/>
      <c r="GQ5" s="444"/>
      <c r="GR5" s="445"/>
      <c r="GS5" s="445"/>
      <c r="GT5" s="445"/>
      <c r="GU5" s="445"/>
      <c r="GV5" s="446"/>
      <c r="GW5" s="444"/>
      <c r="GX5" s="445"/>
      <c r="GY5" s="445"/>
      <c r="GZ5" s="445"/>
      <c r="HA5" s="445"/>
      <c r="HB5" s="446"/>
      <c r="HC5" s="300"/>
      <c r="HD5" s="300"/>
      <c r="HE5" s="300"/>
      <c r="HF5" s="300"/>
      <c r="HG5" s="300"/>
      <c r="HH5" s="300"/>
      <c r="HI5" s="301"/>
      <c r="HJ5" s="300"/>
      <c r="HK5" s="300"/>
      <c r="HL5" s="300"/>
      <c r="HM5" s="300"/>
      <c r="HN5" s="300"/>
      <c r="HO5" s="300"/>
      <c r="HP5" s="301"/>
      <c r="HQ5" s="300"/>
      <c r="HR5" s="300"/>
      <c r="HS5" s="300"/>
      <c r="HT5" s="300"/>
      <c r="HU5" s="300"/>
      <c r="HV5" s="300"/>
      <c r="HW5" s="301"/>
      <c r="HX5" s="301"/>
      <c r="HY5" s="301"/>
      <c r="HZ5" s="301"/>
      <c r="IA5" s="301"/>
      <c r="IB5" s="301"/>
      <c r="IC5" s="301"/>
      <c r="ID5" s="301"/>
      <c r="IE5" s="301"/>
      <c r="IF5" s="301"/>
      <c r="IG5" s="301"/>
      <c r="IH5" s="301"/>
      <c r="II5" s="301"/>
      <c r="IJ5" s="301"/>
      <c r="IK5" s="301"/>
      <c r="IL5" s="301"/>
      <c r="IM5" s="301"/>
      <c r="IN5" s="301"/>
      <c r="IO5" s="301"/>
      <c r="IP5" s="301"/>
      <c r="IQ5" s="301"/>
      <c r="IR5" s="301"/>
      <c r="IS5" s="301"/>
      <c r="IT5" s="301"/>
      <c r="IU5" s="301"/>
      <c r="IV5" s="301"/>
      <c r="IW5" s="301"/>
      <c r="IX5" s="301"/>
      <c r="IY5" s="301"/>
      <c r="IZ5" s="301"/>
      <c r="JA5" s="301"/>
      <c r="JB5" s="301"/>
      <c r="JC5" s="301"/>
      <c r="JD5" s="301"/>
      <c r="JE5" s="301"/>
      <c r="JF5" s="301"/>
      <c r="JG5" s="301"/>
      <c r="JH5" s="301"/>
      <c r="JI5" s="301"/>
      <c r="JJ5" s="301"/>
      <c r="JK5" s="301"/>
      <c r="JL5" s="301"/>
      <c r="JM5" s="301"/>
      <c r="JN5" s="301"/>
      <c r="JO5" s="301"/>
      <c r="JP5" s="301"/>
      <c r="JQ5" s="301"/>
      <c r="JR5" s="301"/>
      <c r="JS5" s="301"/>
      <c r="JT5" s="301"/>
      <c r="JU5" s="301"/>
      <c r="JV5" s="301"/>
      <c r="JW5" s="301"/>
      <c r="JX5" s="301"/>
      <c r="JY5" s="301"/>
      <c r="JZ5" s="301"/>
      <c r="KA5" s="301"/>
      <c r="KB5" s="301"/>
      <c r="KC5" s="301"/>
      <c r="KD5" s="301"/>
      <c r="KE5" s="301"/>
      <c r="KF5" s="301"/>
      <c r="KG5" s="301"/>
      <c r="KH5" s="301"/>
      <c r="KI5" s="301"/>
      <c r="KJ5" s="301"/>
      <c r="KK5" s="301"/>
      <c r="KL5" s="301"/>
      <c r="KM5" s="301"/>
      <c r="KN5" s="301"/>
      <c r="KO5" s="301"/>
      <c r="KP5" s="301"/>
      <c r="KQ5" s="301"/>
      <c r="KR5" s="301"/>
      <c r="KS5" s="301"/>
      <c r="KT5" s="301"/>
      <c r="KU5" s="301"/>
      <c r="KV5" s="301"/>
      <c r="KW5" s="301"/>
      <c r="KX5" s="301"/>
      <c r="KY5" s="301"/>
      <c r="KZ5" s="301"/>
      <c r="LA5" s="301"/>
      <c r="LB5" s="301"/>
      <c r="LC5" s="301"/>
      <c r="LD5" s="301"/>
      <c r="LE5" s="301"/>
      <c r="LF5" s="301"/>
      <c r="LG5" s="301"/>
      <c r="LH5" s="301"/>
      <c r="LI5" s="301"/>
      <c r="LJ5" s="301"/>
      <c r="LK5" s="301"/>
      <c r="LL5" s="301"/>
      <c r="LM5" s="301"/>
      <c r="LN5" s="301"/>
      <c r="LO5" s="301"/>
      <c r="LP5" s="301"/>
      <c r="LQ5" s="301"/>
      <c r="LR5" s="301"/>
      <c r="LS5" s="301"/>
      <c r="LT5" s="301"/>
      <c r="LU5" s="301"/>
      <c r="LV5" s="301"/>
      <c r="LW5" s="301"/>
      <c r="LX5" s="301"/>
      <c r="LY5" s="301"/>
      <c r="LZ5" s="301"/>
      <c r="MA5" s="301"/>
      <c r="MB5" s="301"/>
      <c r="MC5" s="301"/>
      <c r="MD5" s="301"/>
      <c r="ME5" s="301"/>
      <c r="MF5" s="301"/>
      <c r="MG5" s="301"/>
      <c r="MH5" s="301"/>
      <c r="MI5" s="301"/>
      <c r="MJ5" s="301"/>
      <c r="MK5" s="301"/>
      <c r="ML5" s="301"/>
      <c r="MM5" s="301"/>
      <c r="MN5" s="301"/>
      <c r="MO5" s="301"/>
      <c r="MP5" s="301"/>
      <c r="MQ5" s="301"/>
      <c r="MR5" s="301"/>
      <c r="MS5" s="301"/>
      <c r="MT5" s="301"/>
      <c r="MU5" s="301"/>
      <c r="MV5" s="301"/>
      <c r="MW5" s="301"/>
      <c r="MX5" s="301"/>
      <c r="MY5" s="301"/>
      <c r="MZ5" s="301"/>
      <c r="NA5" s="301"/>
      <c r="NB5" s="301"/>
      <c r="NC5" s="301"/>
      <c r="ND5" s="301"/>
      <c r="NE5" s="301"/>
      <c r="NF5" s="301"/>
      <c r="NG5" s="301"/>
      <c r="NH5" s="301"/>
      <c r="NI5" s="301"/>
      <c r="NJ5" s="301"/>
      <c r="NK5" s="301"/>
      <c r="NL5" s="301"/>
      <c r="NM5" s="301"/>
      <c r="NN5" s="301"/>
      <c r="NO5" s="301"/>
      <c r="NP5" s="301"/>
      <c r="NQ5" s="301"/>
      <c r="NR5" s="301"/>
      <c r="NS5" s="301"/>
      <c r="NT5" s="301"/>
      <c r="NU5" s="301"/>
      <c r="NV5" s="301"/>
      <c r="NW5" s="301"/>
      <c r="NX5" s="301"/>
      <c r="NY5" s="301"/>
      <c r="NZ5" s="301"/>
      <c r="OA5" s="301"/>
      <c r="OB5" s="301"/>
      <c r="OC5" s="301"/>
      <c r="OD5" s="301"/>
      <c r="OE5" s="301"/>
      <c r="OF5" s="301"/>
      <c r="OG5" s="301"/>
      <c r="OH5" s="301"/>
      <c r="OI5" s="301"/>
      <c r="OJ5" s="301"/>
      <c r="OK5" s="301"/>
      <c r="OL5" s="301"/>
      <c r="OM5" s="301"/>
      <c r="ON5" s="301"/>
      <c r="OO5" s="301"/>
      <c r="OP5" s="301"/>
      <c r="OQ5" s="301"/>
      <c r="OR5" s="301"/>
      <c r="OS5" s="301"/>
      <c r="OT5" s="301"/>
      <c r="OU5" s="301"/>
      <c r="OV5" s="301"/>
      <c r="OW5" s="301"/>
      <c r="OX5" s="301"/>
      <c r="OY5" s="301"/>
      <c r="OZ5" s="301"/>
      <c r="PA5" s="301"/>
      <c r="PB5" s="301"/>
      <c r="PC5" s="301"/>
      <c r="PD5" s="301"/>
      <c r="PE5" s="301"/>
      <c r="PF5" s="301"/>
      <c r="PG5" s="301"/>
      <c r="PH5" s="301"/>
      <c r="PI5" s="301"/>
      <c r="PJ5" s="301"/>
      <c r="PK5" s="301"/>
      <c r="PL5" s="301"/>
      <c r="PM5" s="301"/>
      <c r="PN5" s="301"/>
      <c r="PO5" s="301"/>
      <c r="PP5" s="301"/>
      <c r="PQ5" s="301"/>
      <c r="PR5" s="301"/>
      <c r="PS5" s="301"/>
      <c r="PT5" s="301"/>
      <c r="PU5" s="301"/>
      <c r="PV5" s="301"/>
      <c r="PW5" s="301"/>
      <c r="PX5" s="301"/>
      <c r="PY5" s="301"/>
      <c r="PZ5" s="301"/>
      <c r="QA5" s="301"/>
      <c r="QB5" s="301"/>
      <c r="QC5" s="301"/>
      <c r="QD5" s="301"/>
      <c r="QE5" s="301"/>
      <c r="QF5" s="301"/>
      <c r="QG5" s="301"/>
      <c r="QH5" s="301"/>
      <c r="QI5" s="301"/>
      <c r="QJ5" s="301"/>
      <c r="QK5" s="301"/>
      <c r="QL5" s="301"/>
      <c r="QM5" s="301"/>
      <c r="QN5" s="301"/>
      <c r="QO5" s="301"/>
      <c r="QP5" s="301"/>
      <c r="QQ5" s="301"/>
      <c r="QR5" s="301"/>
      <c r="QS5" s="301"/>
      <c r="QT5" s="301"/>
      <c r="QU5" s="301"/>
      <c r="QV5" s="301"/>
      <c r="QW5" s="301"/>
      <c r="QX5" s="301"/>
      <c r="QY5" s="301"/>
      <c r="QZ5" s="301"/>
      <c r="RA5" s="301"/>
      <c r="RB5" s="301"/>
      <c r="RC5" s="301"/>
      <c r="RD5" s="301"/>
      <c r="RE5" s="301"/>
      <c r="RF5" s="301"/>
      <c r="RG5" s="301"/>
      <c r="RH5" s="301"/>
      <c r="RI5" s="301"/>
      <c r="RJ5" s="301"/>
      <c r="RK5" s="301"/>
      <c r="RL5" s="301"/>
      <c r="RM5" s="301"/>
      <c r="RN5" s="301"/>
      <c r="RO5" s="301"/>
      <c r="RP5" s="301"/>
      <c r="RQ5" s="301"/>
      <c r="RR5" s="301"/>
      <c r="RS5" s="301"/>
      <c r="RT5" s="301"/>
      <c r="RU5" s="301"/>
      <c r="RV5" s="301"/>
      <c r="RW5" s="301"/>
      <c r="RX5" s="301"/>
      <c r="RY5" s="301"/>
      <c r="RZ5" s="301"/>
      <c r="SA5" s="301"/>
      <c r="SB5" s="301"/>
      <c r="SC5" s="301"/>
      <c r="SD5" s="301"/>
      <c r="SE5" s="301"/>
      <c r="SF5" s="301"/>
      <c r="SG5" s="301"/>
      <c r="SH5" s="301"/>
      <c r="SI5" s="301"/>
      <c r="SJ5" s="301"/>
      <c r="SK5" s="301"/>
      <c r="SL5" s="301"/>
      <c r="SM5" s="301"/>
      <c r="SN5" s="301"/>
      <c r="SO5" s="301"/>
      <c r="SP5" s="301"/>
      <c r="SQ5" s="301"/>
      <c r="SR5" s="301"/>
      <c r="SS5" s="301"/>
      <c r="ST5" s="301"/>
      <c r="SU5" s="301"/>
      <c r="SV5" s="301"/>
      <c r="SW5" s="301"/>
      <c r="SX5" s="301"/>
      <c r="SY5" s="301"/>
      <c r="SZ5" s="301"/>
      <c r="TA5" s="301"/>
      <c r="TB5" s="301"/>
      <c r="TC5" s="301"/>
      <c r="TD5" s="301"/>
      <c r="TE5" s="301"/>
      <c r="TF5" s="301"/>
      <c r="TG5" s="301"/>
      <c r="TH5" s="301"/>
      <c r="TI5" s="301"/>
      <c r="TJ5" s="301"/>
      <c r="TK5" s="301"/>
      <c r="TL5" s="301"/>
      <c r="TM5" s="301"/>
      <c r="TN5" s="301"/>
      <c r="TO5" s="301"/>
      <c r="TP5" s="301"/>
      <c r="TQ5" s="301"/>
      <c r="TR5" s="301"/>
      <c r="TS5" s="301"/>
      <c r="TT5" s="301"/>
      <c r="TU5" s="301"/>
      <c r="TV5" s="301"/>
      <c r="TW5" s="301"/>
      <c r="TX5" s="301"/>
      <c r="TY5" s="301"/>
      <c r="TZ5" s="301"/>
      <c r="UA5" s="301"/>
      <c r="UB5" s="301"/>
      <c r="UC5" s="301"/>
      <c r="UD5" s="301"/>
      <c r="UE5" s="301"/>
      <c r="UF5" s="301"/>
      <c r="UG5" s="301"/>
      <c r="UH5" s="301"/>
      <c r="UI5" s="301"/>
      <c r="UJ5" s="301"/>
      <c r="UK5" s="301"/>
      <c r="UL5" s="301"/>
      <c r="UM5" s="301"/>
      <c r="UN5" s="301"/>
      <c r="UO5" s="301"/>
      <c r="UP5" s="301"/>
      <c r="UQ5" s="301"/>
      <c r="UR5" s="301"/>
      <c r="US5" s="301"/>
      <c r="UT5" s="301"/>
      <c r="UU5" s="301"/>
      <c r="UV5" s="301"/>
      <c r="UW5" s="301"/>
      <c r="UX5" s="301"/>
      <c r="UY5" s="301"/>
      <c r="UZ5" s="301"/>
      <c r="VA5" s="301"/>
      <c r="VB5" s="301"/>
      <c r="VC5" s="301"/>
      <c r="VD5" s="301"/>
      <c r="VE5" s="301"/>
      <c r="VF5" s="301"/>
      <c r="VG5" s="301"/>
      <c r="VH5" s="301"/>
      <c r="VI5" s="301"/>
      <c r="VJ5" s="301"/>
      <c r="VK5" s="301"/>
      <c r="VL5" s="301"/>
      <c r="VM5" s="301"/>
      <c r="VN5" s="301"/>
      <c r="VO5" s="301"/>
      <c r="VP5" s="301"/>
      <c r="VQ5" s="301"/>
      <c r="VR5" s="301"/>
      <c r="VS5" s="301"/>
      <c r="VT5" s="301"/>
      <c r="VU5" s="301"/>
      <c r="VV5" s="301"/>
      <c r="VW5" s="301"/>
      <c r="VX5" s="301"/>
      <c r="VY5" s="301"/>
      <c r="VZ5" s="301"/>
      <c r="WA5" s="301"/>
      <c r="WB5" s="301"/>
      <c r="WC5" s="301"/>
      <c r="WD5" s="301"/>
      <c r="WE5" s="301"/>
      <c r="WF5" s="301"/>
      <c r="WG5" s="301"/>
      <c r="WH5" s="301"/>
      <c r="WI5" s="301"/>
      <c r="WJ5" s="301"/>
      <c r="WK5" s="301"/>
      <c r="WL5" s="301"/>
      <c r="WM5" s="301"/>
      <c r="WN5" s="301"/>
      <c r="WO5" s="301"/>
      <c r="WP5" s="301"/>
      <c r="WQ5" s="301"/>
      <c r="WR5" s="301"/>
      <c r="WS5" s="301"/>
      <c r="WT5" s="301"/>
      <c r="WU5" s="301"/>
      <c r="WV5" s="301"/>
      <c r="WW5" s="301"/>
      <c r="WX5" s="301"/>
      <c r="WY5" s="301"/>
      <c r="WZ5" s="301"/>
      <c r="XA5" s="301"/>
      <c r="XB5" s="301"/>
      <c r="XC5" s="301"/>
      <c r="XD5" s="301"/>
      <c r="XE5" s="301"/>
      <c r="XF5" s="301"/>
      <c r="XG5" s="301"/>
      <c r="XH5" s="301"/>
      <c r="XI5" s="301"/>
      <c r="XJ5" s="301"/>
      <c r="XK5" s="301"/>
      <c r="XL5" s="301"/>
      <c r="XM5" s="301"/>
      <c r="XN5" s="301"/>
      <c r="XO5" s="301"/>
      <c r="XP5" s="301"/>
      <c r="XQ5" s="301"/>
      <c r="XR5" s="301"/>
      <c r="XS5" s="301"/>
      <c r="XT5" s="301"/>
      <c r="XU5" s="301"/>
      <c r="XV5" s="301"/>
      <c r="XW5" s="301"/>
      <c r="XX5" s="301"/>
      <c r="XY5" s="301"/>
      <c r="XZ5" s="301"/>
      <c r="YA5" s="301"/>
      <c r="YB5" s="301"/>
      <c r="YC5" s="301"/>
      <c r="YD5" s="301"/>
      <c r="YE5" s="301"/>
      <c r="YF5" s="276"/>
      <c r="YG5" s="299"/>
      <c r="YH5" s="302"/>
    </row>
    <row r="6" spans="1:660" s="57" customFormat="1" ht="30.75" thickBot="1">
      <c r="A6" s="55">
        <v>40</v>
      </c>
      <c r="B6" s="54" t="s">
        <v>34</v>
      </c>
      <c r="C6" s="55" t="s">
        <v>42</v>
      </c>
      <c r="D6" s="57" t="s">
        <v>1222</v>
      </c>
      <c r="E6" s="57">
        <v>1</v>
      </c>
      <c r="F6" s="57">
        <v>3656</v>
      </c>
      <c r="G6" s="57">
        <v>285227508</v>
      </c>
      <c r="H6" s="56" t="s">
        <v>1223</v>
      </c>
      <c r="I6" s="57" t="s">
        <v>34</v>
      </c>
      <c r="N6" s="57">
        <v>11496094</v>
      </c>
      <c r="O6" s="57">
        <v>39371476</v>
      </c>
      <c r="P6" s="57">
        <v>346496</v>
      </c>
      <c r="Q6" s="57" t="s">
        <v>1265</v>
      </c>
      <c r="R6" s="57">
        <v>10381</v>
      </c>
      <c r="S6" s="57">
        <v>17528</v>
      </c>
      <c r="T6" s="57" t="s">
        <v>939</v>
      </c>
      <c r="U6" s="57">
        <v>1686145</v>
      </c>
      <c r="V6" s="57">
        <v>4229503</v>
      </c>
      <c r="W6" s="57">
        <v>0</v>
      </c>
      <c r="X6" s="57" t="s">
        <v>1265</v>
      </c>
      <c r="Y6" s="57">
        <v>33380</v>
      </c>
      <c r="Z6" s="57">
        <v>2356</v>
      </c>
      <c r="AA6" s="57" t="s">
        <v>939</v>
      </c>
      <c r="AB6" s="57">
        <v>0</v>
      </c>
      <c r="AC6" s="57">
        <v>0</v>
      </c>
      <c r="AD6" s="57">
        <v>0</v>
      </c>
      <c r="AE6" s="57">
        <v>0</v>
      </c>
      <c r="AF6" s="57">
        <v>0</v>
      </c>
      <c r="AG6" s="57">
        <v>0</v>
      </c>
      <c r="AH6" s="57">
        <v>0</v>
      </c>
      <c r="AI6" s="57">
        <v>0</v>
      </c>
      <c r="AJ6" s="57">
        <v>0</v>
      </c>
      <c r="AK6" s="57">
        <v>0</v>
      </c>
      <c r="AL6" s="57">
        <v>0</v>
      </c>
      <c r="AM6" s="57">
        <v>0</v>
      </c>
      <c r="AN6" s="57">
        <v>0</v>
      </c>
      <c r="AO6" s="57">
        <v>0</v>
      </c>
      <c r="AP6" s="57">
        <v>0</v>
      </c>
      <c r="AQ6" s="57">
        <v>0</v>
      </c>
      <c r="AR6" s="57">
        <v>0</v>
      </c>
      <c r="AS6" s="57">
        <v>0</v>
      </c>
      <c r="AT6" s="57">
        <v>0</v>
      </c>
      <c r="AU6" s="57">
        <v>0</v>
      </c>
      <c r="AV6" s="57">
        <v>0</v>
      </c>
      <c r="AW6" s="57">
        <v>0</v>
      </c>
      <c r="AX6" s="57">
        <v>0</v>
      </c>
      <c r="AY6" s="57">
        <v>0</v>
      </c>
      <c r="AZ6" s="57">
        <v>0</v>
      </c>
      <c r="BA6" s="57">
        <v>0</v>
      </c>
      <c r="BB6" s="57">
        <v>0</v>
      </c>
      <c r="BC6" s="57">
        <v>0</v>
      </c>
      <c r="BD6" s="57">
        <v>0</v>
      </c>
      <c r="BE6" s="57">
        <v>8143183</v>
      </c>
      <c r="BF6" s="57">
        <v>0</v>
      </c>
      <c r="BG6" s="57">
        <v>0</v>
      </c>
      <c r="BH6" s="57">
        <v>0</v>
      </c>
      <c r="BI6" s="57">
        <v>5713</v>
      </c>
      <c r="BJ6" s="57" t="s">
        <v>939</v>
      </c>
      <c r="BK6" s="57">
        <v>0</v>
      </c>
      <c r="BL6" s="57">
        <v>0</v>
      </c>
      <c r="BM6" s="57">
        <v>0</v>
      </c>
      <c r="BN6" s="57">
        <v>0</v>
      </c>
      <c r="BO6" s="57">
        <v>0</v>
      </c>
      <c r="BP6" s="57">
        <v>159805</v>
      </c>
      <c r="BQ6" s="57">
        <v>6889</v>
      </c>
      <c r="BR6" s="57">
        <v>0</v>
      </c>
      <c r="BS6" s="57">
        <v>0</v>
      </c>
      <c r="BT6" s="57">
        <v>1500</v>
      </c>
      <c r="BU6" s="57">
        <v>0</v>
      </c>
      <c r="BV6" s="57">
        <v>0</v>
      </c>
      <c r="BW6" s="57">
        <v>0</v>
      </c>
      <c r="BX6" s="57">
        <v>58088</v>
      </c>
      <c r="BY6" s="57">
        <v>0</v>
      </c>
      <c r="BZ6" s="57">
        <v>0</v>
      </c>
      <c r="CA6" s="57">
        <v>0</v>
      </c>
      <c r="CB6" s="57">
        <v>28213</v>
      </c>
      <c r="CC6" s="57">
        <v>36277</v>
      </c>
      <c r="CD6" s="57">
        <v>0</v>
      </c>
      <c r="CE6" s="57">
        <v>0</v>
      </c>
      <c r="CF6" s="57">
        <v>0</v>
      </c>
      <c r="CG6" s="57">
        <v>0</v>
      </c>
      <c r="CH6" s="57">
        <v>0</v>
      </c>
      <c r="CI6" s="57">
        <v>0</v>
      </c>
      <c r="CJ6" s="57">
        <v>8316</v>
      </c>
      <c r="CK6" s="57">
        <v>0</v>
      </c>
      <c r="CL6" s="57">
        <v>0</v>
      </c>
      <c r="CM6" s="57">
        <v>0</v>
      </c>
      <c r="CN6" s="57">
        <v>1392323</v>
      </c>
      <c r="CO6" s="57">
        <v>0</v>
      </c>
      <c r="CP6" s="57">
        <v>0</v>
      </c>
      <c r="CQ6" s="57">
        <v>0</v>
      </c>
      <c r="CR6" s="57">
        <v>0</v>
      </c>
      <c r="CS6" s="57">
        <v>0</v>
      </c>
      <c r="CT6" s="57">
        <v>0</v>
      </c>
      <c r="CU6" s="57">
        <v>0</v>
      </c>
      <c r="CV6" s="57">
        <v>0</v>
      </c>
      <c r="CW6" s="57">
        <v>0</v>
      </c>
      <c r="CX6" s="57">
        <v>0</v>
      </c>
      <c r="CY6" s="57">
        <v>0</v>
      </c>
      <c r="CZ6" s="57">
        <v>0</v>
      </c>
      <c r="DA6" s="57">
        <v>0</v>
      </c>
      <c r="DB6" s="57">
        <v>0</v>
      </c>
      <c r="DC6" s="57">
        <v>0</v>
      </c>
      <c r="DD6" s="57">
        <v>0</v>
      </c>
      <c r="DE6" s="57">
        <v>0</v>
      </c>
      <c r="DF6" s="57">
        <v>0</v>
      </c>
      <c r="DG6" s="57">
        <v>0</v>
      </c>
      <c r="DH6" s="57">
        <v>0</v>
      </c>
      <c r="DI6" s="57">
        <v>0</v>
      </c>
      <c r="DJ6" s="57">
        <v>0</v>
      </c>
      <c r="DK6" s="57">
        <v>0</v>
      </c>
      <c r="DL6" s="57">
        <v>0</v>
      </c>
      <c r="DM6" s="57">
        <v>0</v>
      </c>
      <c r="DN6" s="57">
        <v>0</v>
      </c>
      <c r="DO6" s="57">
        <v>0</v>
      </c>
      <c r="DP6" s="57">
        <v>1538350</v>
      </c>
      <c r="DQ6" s="57">
        <v>26820</v>
      </c>
      <c r="DR6" s="57" t="s">
        <v>1266</v>
      </c>
      <c r="DS6" s="57">
        <v>0</v>
      </c>
      <c r="DT6" s="57">
        <v>1385508</v>
      </c>
      <c r="DU6" s="57">
        <v>0</v>
      </c>
      <c r="DV6" s="57">
        <v>0</v>
      </c>
      <c r="DW6" s="57">
        <v>0</v>
      </c>
      <c r="DX6" s="57">
        <v>246</v>
      </c>
      <c r="DY6" s="57" t="s">
        <v>939</v>
      </c>
      <c r="DZ6" s="57">
        <v>0</v>
      </c>
      <c r="EA6" s="57">
        <v>1340433</v>
      </c>
      <c r="EB6" s="57">
        <v>0</v>
      </c>
      <c r="EC6" s="57">
        <v>0</v>
      </c>
      <c r="ED6" s="57">
        <v>0</v>
      </c>
      <c r="EE6" s="57">
        <v>1341</v>
      </c>
      <c r="EF6" s="57" t="s">
        <v>939</v>
      </c>
      <c r="EG6" s="57">
        <v>0</v>
      </c>
      <c r="EH6" s="57">
        <v>380221</v>
      </c>
      <c r="EI6" s="57">
        <v>482279</v>
      </c>
      <c r="EJ6" s="57">
        <v>0</v>
      </c>
      <c r="EK6" s="57">
        <v>0</v>
      </c>
      <c r="EL6" s="57">
        <v>169</v>
      </c>
      <c r="EM6" s="57" t="s">
        <v>939</v>
      </c>
      <c r="EN6" s="57">
        <v>0</v>
      </c>
      <c r="EO6" s="57">
        <v>0</v>
      </c>
      <c r="EP6" s="57">
        <v>0</v>
      </c>
      <c r="EQ6" s="57">
        <v>0</v>
      </c>
      <c r="EU6" s="57">
        <v>10588594</v>
      </c>
      <c r="EV6" s="57">
        <v>10588594</v>
      </c>
      <c r="EW6" s="57">
        <v>0</v>
      </c>
      <c r="EX6" s="57">
        <v>0</v>
      </c>
      <c r="EY6" s="57">
        <v>0</v>
      </c>
      <c r="EZ6" s="57">
        <v>0</v>
      </c>
      <c r="FA6" s="57">
        <v>10588594</v>
      </c>
      <c r="FB6" s="57">
        <v>2593645</v>
      </c>
      <c r="FC6" s="57" t="s">
        <v>1267</v>
      </c>
      <c r="FD6" s="57">
        <v>7994950</v>
      </c>
      <c r="FE6" s="57">
        <v>0</v>
      </c>
      <c r="FF6" s="57">
        <v>0</v>
      </c>
      <c r="FG6" s="57">
        <v>0</v>
      </c>
      <c r="FH6" s="57">
        <v>0</v>
      </c>
      <c r="FI6" s="57">
        <v>0</v>
      </c>
      <c r="FJ6" s="57">
        <v>0</v>
      </c>
      <c r="FK6" s="57">
        <v>0</v>
      </c>
      <c r="FL6" s="57">
        <v>0</v>
      </c>
      <c r="FM6" s="57">
        <v>0</v>
      </c>
      <c r="FN6" s="57">
        <v>0</v>
      </c>
      <c r="FO6" s="57">
        <v>0</v>
      </c>
      <c r="FP6" s="57">
        <v>0</v>
      </c>
      <c r="FQ6" s="57">
        <v>0</v>
      </c>
      <c r="FR6" s="57">
        <v>0</v>
      </c>
      <c r="FS6" s="57">
        <v>1691035</v>
      </c>
      <c r="FT6" s="57">
        <v>0</v>
      </c>
      <c r="FU6" s="57">
        <v>0</v>
      </c>
      <c r="FV6" s="57">
        <v>1691035</v>
      </c>
      <c r="FW6" s="57">
        <v>0</v>
      </c>
      <c r="FX6" s="57">
        <v>0</v>
      </c>
      <c r="FY6" s="57">
        <v>0</v>
      </c>
      <c r="FZ6" s="57">
        <v>0</v>
      </c>
      <c r="GA6" s="57">
        <v>0</v>
      </c>
      <c r="GB6" s="57">
        <v>0</v>
      </c>
      <c r="GC6" s="57">
        <v>0</v>
      </c>
      <c r="GD6" s="57">
        <v>0</v>
      </c>
      <c r="GE6" s="57">
        <v>0</v>
      </c>
      <c r="GF6" s="57">
        <v>0</v>
      </c>
      <c r="GG6" s="57">
        <v>0</v>
      </c>
      <c r="GH6" s="57">
        <v>0</v>
      </c>
      <c r="GI6" s="57">
        <v>0</v>
      </c>
      <c r="GJ6" s="57">
        <v>0</v>
      </c>
      <c r="GK6" s="57">
        <v>0</v>
      </c>
      <c r="GL6" s="57">
        <v>0</v>
      </c>
      <c r="GM6" s="57">
        <v>0</v>
      </c>
      <c r="GN6" s="57">
        <v>0</v>
      </c>
      <c r="GO6" s="57">
        <v>0</v>
      </c>
      <c r="GP6" s="57">
        <v>0</v>
      </c>
      <c r="GQ6" s="57">
        <v>0</v>
      </c>
      <c r="GR6" s="57">
        <v>0</v>
      </c>
      <c r="GS6" s="57">
        <v>0</v>
      </c>
      <c r="GT6" s="57">
        <v>0</v>
      </c>
      <c r="GU6" s="57">
        <v>0</v>
      </c>
      <c r="GV6" s="57">
        <v>0</v>
      </c>
      <c r="GW6" s="57">
        <v>0</v>
      </c>
      <c r="GX6" s="57">
        <v>0</v>
      </c>
      <c r="GY6" s="57">
        <v>3588441</v>
      </c>
      <c r="GZ6" s="57">
        <v>3106162</v>
      </c>
      <c r="HA6" s="57">
        <v>482279</v>
      </c>
      <c r="HB6" s="57" t="s">
        <v>1268</v>
      </c>
      <c r="HC6" s="57">
        <v>0</v>
      </c>
      <c r="HD6" s="57">
        <v>0</v>
      </c>
      <c r="HE6" s="57">
        <v>0</v>
      </c>
      <c r="HF6" s="57">
        <v>0</v>
      </c>
      <c r="HG6" s="57">
        <v>0</v>
      </c>
      <c r="HH6" s="57">
        <v>0</v>
      </c>
      <c r="HI6" s="57">
        <v>0</v>
      </c>
      <c r="HJ6" s="57">
        <v>0</v>
      </c>
      <c r="HK6" s="57">
        <v>0</v>
      </c>
      <c r="HL6" s="57">
        <v>0</v>
      </c>
      <c r="HM6" s="57">
        <v>0</v>
      </c>
      <c r="HN6" s="57">
        <v>0</v>
      </c>
      <c r="HO6" s="57">
        <v>0</v>
      </c>
      <c r="HP6" s="57">
        <v>0</v>
      </c>
      <c r="HQ6" s="57">
        <v>0</v>
      </c>
      <c r="HR6" s="57">
        <v>0</v>
      </c>
      <c r="HS6" s="57">
        <v>0</v>
      </c>
      <c r="HT6" s="57">
        <v>0</v>
      </c>
      <c r="HU6" s="57">
        <v>0</v>
      </c>
      <c r="HV6" s="57">
        <v>0</v>
      </c>
      <c r="HW6" s="57">
        <v>0</v>
      </c>
      <c r="HX6" s="57">
        <v>0</v>
      </c>
      <c r="HY6" s="57">
        <v>0</v>
      </c>
      <c r="HZ6" s="57">
        <v>0</v>
      </c>
      <c r="IA6" s="57">
        <v>0</v>
      </c>
      <c r="IB6" s="57">
        <v>0</v>
      </c>
      <c r="IC6" s="57">
        <v>0</v>
      </c>
      <c r="ID6" s="57">
        <v>0</v>
      </c>
      <c r="IE6" s="57">
        <v>0</v>
      </c>
      <c r="IF6" s="57">
        <v>10588594</v>
      </c>
      <c r="IG6" s="57">
        <v>10588510</v>
      </c>
      <c r="IH6" s="57">
        <v>0</v>
      </c>
      <c r="II6" s="57">
        <v>0</v>
      </c>
      <c r="IJ6" s="57">
        <v>0</v>
      </c>
      <c r="IK6" s="57">
        <v>0</v>
      </c>
      <c r="IL6" s="57">
        <v>27960485</v>
      </c>
      <c r="IM6" s="57">
        <v>1822613</v>
      </c>
      <c r="IN6" s="57">
        <v>69986</v>
      </c>
      <c r="IO6" s="57">
        <v>0</v>
      </c>
      <c r="IP6" s="57">
        <v>0</v>
      </c>
      <c r="IQ6" s="57">
        <v>0</v>
      </c>
      <c r="IR6" s="57">
        <v>0</v>
      </c>
      <c r="IS6" s="57">
        <v>0</v>
      </c>
      <c r="IT6" s="57">
        <v>0</v>
      </c>
      <c r="IU6" s="57">
        <v>0</v>
      </c>
      <c r="IV6" s="57">
        <v>0</v>
      </c>
      <c r="IW6" s="57">
        <v>0</v>
      </c>
      <c r="IX6" s="57">
        <v>0</v>
      </c>
      <c r="IY6" s="57">
        <v>0</v>
      </c>
      <c r="IZ6" s="57">
        <v>0</v>
      </c>
      <c r="JA6" s="57">
        <v>0</v>
      </c>
      <c r="JB6" s="57">
        <v>0</v>
      </c>
      <c r="JC6" s="57">
        <v>0</v>
      </c>
      <c r="JD6" s="57">
        <v>2765901</v>
      </c>
      <c r="JE6" s="57">
        <v>0</v>
      </c>
      <c r="JF6" s="57">
        <v>0</v>
      </c>
      <c r="JG6" s="57">
        <v>0</v>
      </c>
      <c r="JH6" s="57">
        <v>0</v>
      </c>
      <c r="JI6" s="57">
        <v>0</v>
      </c>
      <c r="JJ6" s="57">
        <v>0</v>
      </c>
      <c r="JK6" s="57">
        <v>0</v>
      </c>
      <c r="JL6" s="57">
        <v>0</v>
      </c>
      <c r="JM6" s="57">
        <v>0</v>
      </c>
      <c r="JN6" s="57">
        <v>0</v>
      </c>
      <c r="JO6" s="57">
        <v>0</v>
      </c>
      <c r="JP6" s="57">
        <v>0</v>
      </c>
      <c r="JQ6" s="57">
        <v>0</v>
      </c>
      <c r="JR6" s="57">
        <v>0</v>
      </c>
      <c r="JS6" s="57">
        <v>0</v>
      </c>
      <c r="JT6" s="57">
        <v>0</v>
      </c>
      <c r="JU6" s="57">
        <v>0</v>
      </c>
      <c r="JV6" s="57">
        <v>0</v>
      </c>
      <c r="JW6" s="57">
        <v>0</v>
      </c>
      <c r="JX6" s="57">
        <v>0</v>
      </c>
      <c r="JY6" s="57">
        <v>0</v>
      </c>
      <c r="JZ6" s="57">
        <v>0</v>
      </c>
      <c r="KA6" s="57">
        <v>0</v>
      </c>
      <c r="KB6" s="57">
        <v>0</v>
      </c>
      <c r="KC6" s="57">
        <v>0</v>
      </c>
      <c r="KD6" s="57">
        <v>0</v>
      </c>
      <c r="KE6" s="57">
        <v>0</v>
      </c>
      <c r="KF6" s="57">
        <v>0</v>
      </c>
      <c r="KG6" s="57">
        <v>0</v>
      </c>
      <c r="KH6" s="57">
        <v>0</v>
      </c>
      <c r="KI6" s="57">
        <v>0</v>
      </c>
      <c r="KJ6" s="57">
        <v>0</v>
      </c>
      <c r="KK6" s="57">
        <v>0</v>
      </c>
      <c r="KL6" s="57">
        <v>0</v>
      </c>
      <c r="KM6" s="57">
        <v>0</v>
      </c>
      <c r="KN6" s="57">
        <v>0</v>
      </c>
      <c r="KO6" s="57">
        <v>0</v>
      </c>
      <c r="KP6" s="57">
        <v>0</v>
      </c>
      <c r="KQ6" s="57">
        <v>0</v>
      </c>
      <c r="KR6" s="57">
        <v>0</v>
      </c>
      <c r="KS6" s="57">
        <v>0</v>
      </c>
      <c r="KT6" s="57">
        <v>0</v>
      </c>
      <c r="KU6" s="57">
        <v>0</v>
      </c>
      <c r="KV6" s="57">
        <v>0</v>
      </c>
      <c r="KW6" s="57">
        <v>0</v>
      </c>
      <c r="KX6" s="57">
        <v>0</v>
      </c>
      <c r="KY6" s="57">
        <v>0</v>
      </c>
      <c r="KZ6" s="57">
        <v>0</v>
      </c>
      <c r="LA6" s="57">
        <v>0</v>
      </c>
      <c r="LB6" s="57">
        <v>0</v>
      </c>
      <c r="LC6" s="57">
        <v>0</v>
      </c>
      <c r="LD6" s="57">
        <v>0</v>
      </c>
      <c r="LE6" s="57">
        <v>0</v>
      </c>
      <c r="LF6" s="57">
        <v>0</v>
      </c>
      <c r="LG6" s="57">
        <v>0</v>
      </c>
      <c r="LH6" s="57">
        <v>0</v>
      </c>
      <c r="LI6" s="57">
        <v>36188810</v>
      </c>
      <c r="LJ6" s="57">
        <v>24690466</v>
      </c>
      <c r="LK6" s="57">
        <v>346496</v>
      </c>
      <c r="LL6" s="57">
        <v>0</v>
      </c>
      <c r="LM6" s="57">
        <v>0</v>
      </c>
      <c r="LN6" s="57">
        <v>0</v>
      </c>
      <c r="LO6" s="57">
        <v>32209302</v>
      </c>
      <c r="LP6" s="57">
        <v>8143183</v>
      </c>
      <c r="LQ6" s="57">
        <v>0</v>
      </c>
      <c r="LR6" s="57">
        <v>0</v>
      </c>
      <c r="LS6" s="57">
        <v>0</v>
      </c>
      <c r="LT6" s="57">
        <v>0</v>
      </c>
      <c r="LU6" s="57">
        <v>0</v>
      </c>
      <c r="LV6" s="57">
        <v>0</v>
      </c>
      <c r="LW6" s="57">
        <v>0</v>
      </c>
      <c r="LX6" s="57">
        <v>0</v>
      </c>
      <c r="LY6" s="57">
        <v>0</v>
      </c>
      <c r="LZ6" s="57">
        <v>0</v>
      </c>
      <c r="MA6" s="57">
        <v>0</v>
      </c>
      <c r="MB6" s="57">
        <v>0</v>
      </c>
      <c r="MC6" s="57">
        <v>0</v>
      </c>
      <c r="MD6" s="57">
        <v>0</v>
      </c>
      <c r="ME6" s="57">
        <v>0</v>
      </c>
      <c r="MF6" s="57">
        <v>0</v>
      </c>
      <c r="MG6" s="57">
        <v>4747144</v>
      </c>
      <c r="MH6" s="57">
        <v>0</v>
      </c>
      <c r="MI6" s="57">
        <v>0</v>
      </c>
      <c r="MJ6" s="57">
        <v>0</v>
      </c>
      <c r="MK6" s="57">
        <v>0</v>
      </c>
      <c r="ML6" s="57">
        <v>0</v>
      </c>
      <c r="MM6" s="57">
        <v>0</v>
      </c>
      <c r="MN6" s="57">
        <v>0</v>
      </c>
      <c r="MO6" s="57">
        <v>0</v>
      </c>
      <c r="MP6" s="57">
        <v>0</v>
      </c>
      <c r="MQ6" s="57">
        <v>0</v>
      </c>
      <c r="MR6" s="57">
        <v>0</v>
      </c>
      <c r="MS6" s="57">
        <v>0</v>
      </c>
      <c r="MT6" s="57">
        <v>0</v>
      </c>
      <c r="MU6" s="57">
        <v>0</v>
      </c>
      <c r="MV6" s="57">
        <v>0</v>
      </c>
      <c r="MW6" s="57">
        <v>0</v>
      </c>
      <c r="MX6" s="57">
        <v>0</v>
      </c>
      <c r="MY6" s="57">
        <v>0</v>
      </c>
      <c r="MZ6" s="57">
        <v>0</v>
      </c>
      <c r="NA6" s="57">
        <v>0</v>
      </c>
      <c r="NB6" s="57">
        <v>0</v>
      </c>
      <c r="NC6" s="57">
        <v>0</v>
      </c>
      <c r="ND6" s="57">
        <v>0</v>
      </c>
      <c r="NE6" s="57">
        <v>0</v>
      </c>
      <c r="NF6" s="57">
        <v>0</v>
      </c>
      <c r="NG6" s="57">
        <v>0</v>
      </c>
      <c r="NH6" s="57">
        <v>0</v>
      </c>
      <c r="NI6" s="57">
        <v>0</v>
      </c>
      <c r="NJ6" s="57">
        <v>0</v>
      </c>
      <c r="NK6" s="57">
        <v>0</v>
      </c>
      <c r="NL6" s="57">
        <v>0</v>
      </c>
      <c r="NM6" s="57">
        <v>0</v>
      </c>
      <c r="NN6" s="57">
        <v>0</v>
      </c>
      <c r="NO6" s="57">
        <v>0</v>
      </c>
      <c r="NP6" s="57">
        <v>0</v>
      </c>
      <c r="NQ6" s="57">
        <v>0</v>
      </c>
      <c r="NR6" s="57">
        <v>0</v>
      </c>
      <c r="NS6" s="57">
        <v>0</v>
      </c>
      <c r="NT6" s="57">
        <v>0</v>
      </c>
      <c r="NU6" s="57">
        <v>0</v>
      </c>
      <c r="NV6" s="57">
        <v>0</v>
      </c>
      <c r="NW6" s="57">
        <v>0</v>
      </c>
      <c r="NX6" s="57">
        <v>0</v>
      </c>
      <c r="NY6" s="57">
        <v>0</v>
      </c>
      <c r="NZ6" s="57">
        <v>0</v>
      </c>
      <c r="OA6" s="57">
        <v>0</v>
      </c>
      <c r="OB6" s="57">
        <v>0</v>
      </c>
      <c r="OC6" s="57">
        <v>0</v>
      </c>
      <c r="OD6" s="57">
        <v>0</v>
      </c>
      <c r="OE6" s="57">
        <v>0</v>
      </c>
      <c r="OF6" s="57">
        <v>0</v>
      </c>
      <c r="OG6" s="57">
        <v>0</v>
      </c>
      <c r="OH6" s="57">
        <v>0</v>
      </c>
      <c r="OI6" s="57">
        <v>0</v>
      </c>
      <c r="OJ6" s="57">
        <v>0</v>
      </c>
      <c r="OK6" s="57">
        <v>0</v>
      </c>
      <c r="OL6" s="57">
        <v>0</v>
      </c>
      <c r="OM6" s="57">
        <v>0</v>
      </c>
      <c r="ON6" s="57">
        <v>0</v>
      </c>
      <c r="OO6" s="57">
        <v>0</v>
      </c>
      <c r="OP6" s="57">
        <v>0</v>
      </c>
      <c r="OQ6" s="57">
        <v>0</v>
      </c>
      <c r="OR6" s="57">
        <v>0</v>
      </c>
      <c r="OS6" s="57">
        <v>0</v>
      </c>
      <c r="OT6" s="57">
        <v>0</v>
      </c>
      <c r="OU6" s="57">
        <v>0</v>
      </c>
      <c r="OV6" s="57">
        <v>0</v>
      </c>
      <c r="OW6" s="57">
        <v>0</v>
      </c>
      <c r="OX6" s="57">
        <v>0</v>
      </c>
      <c r="OY6" s="57">
        <v>0</v>
      </c>
      <c r="OZ6" s="57">
        <v>0</v>
      </c>
      <c r="PA6" s="57">
        <v>0</v>
      </c>
      <c r="PB6" s="57">
        <v>0</v>
      </c>
      <c r="PC6" s="57">
        <v>0</v>
      </c>
      <c r="PD6" s="57">
        <v>0</v>
      </c>
      <c r="PE6" s="57">
        <v>0</v>
      </c>
      <c r="PF6" s="57">
        <v>0</v>
      </c>
      <c r="PG6" s="57">
        <v>0</v>
      </c>
      <c r="PH6" s="57">
        <v>0</v>
      </c>
      <c r="PI6" s="57">
        <v>0</v>
      </c>
      <c r="PJ6" s="57">
        <v>0</v>
      </c>
      <c r="PK6" s="57">
        <v>0</v>
      </c>
      <c r="PL6" s="57">
        <v>0</v>
      </c>
      <c r="PM6" s="57">
        <v>0</v>
      </c>
      <c r="PN6" s="57">
        <v>0</v>
      </c>
      <c r="PO6" s="57">
        <v>0</v>
      </c>
      <c r="PP6" s="57">
        <v>0</v>
      </c>
      <c r="PQ6" s="57">
        <v>0</v>
      </c>
      <c r="PR6" s="57">
        <v>0</v>
      </c>
      <c r="PS6" s="57">
        <v>0</v>
      </c>
      <c r="PT6" s="57">
        <v>0</v>
      </c>
      <c r="PU6" s="57">
        <v>0</v>
      </c>
      <c r="PV6" s="57">
        <v>0</v>
      </c>
      <c r="PW6" s="57">
        <v>0</v>
      </c>
      <c r="PX6" s="57">
        <v>0</v>
      </c>
      <c r="PY6" s="57">
        <v>0</v>
      </c>
      <c r="PZ6" s="57">
        <v>0</v>
      </c>
      <c r="QA6" s="57">
        <v>0</v>
      </c>
      <c r="QB6" s="57">
        <v>0</v>
      </c>
      <c r="QC6" s="57">
        <v>0</v>
      </c>
      <c r="QD6" s="57">
        <v>0</v>
      </c>
      <c r="QE6" s="57">
        <v>0</v>
      </c>
      <c r="QF6" s="57">
        <v>0</v>
      </c>
      <c r="QG6" s="57">
        <v>0</v>
      </c>
      <c r="QH6" s="57">
        <v>0</v>
      </c>
      <c r="QI6" s="57">
        <v>0</v>
      </c>
      <c r="QJ6" s="57">
        <v>0</v>
      </c>
      <c r="QK6" s="57">
        <v>0</v>
      </c>
      <c r="QL6" s="57">
        <v>0</v>
      </c>
      <c r="QM6" s="57">
        <v>0</v>
      </c>
      <c r="QN6" s="57">
        <v>0</v>
      </c>
      <c r="QO6" s="57">
        <v>0</v>
      </c>
      <c r="QP6" s="57">
        <v>0</v>
      </c>
      <c r="QQ6" s="57">
        <v>0</v>
      </c>
      <c r="QR6" s="57">
        <v>0</v>
      </c>
      <c r="QS6" s="57">
        <v>0</v>
      </c>
      <c r="QT6" s="57">
        <v>0</v>
      </c>
      <c r="QU6" s="57">
        <v>0</v>
      </c>
      <c r="QV6" s="57">
        <v>0</v>
      </c>
      <c r="QW6" s="57">
        <v>0</v>
      </c>
      <c r="QX6" s="57">
        <v>0</v>
      </c>
      <c r="QY6" s="57">
        <v>0</v>
      </c>
      <c r="QZ6" s="57">
        <v>0</v>
      </c>
      <c r="RA6" s="57">
        <v>0</v>
      </c>
      <c r="RB6" s="57">
        <v>0</v>
      </c>
      <c r="RC6" s="57">
        <v>0</v>
      </c>
      <c r="RD6" s="57">
        <v>0</v>
      </c>
      <c r="RE6" s="57">
        <v>0</v>
      </c>
      <c r="RF6" s="57">
        <v>0</v>
      </c>
      <c r="RG6" s="57">
        <v>0</v>
      </c>
      <c r="RH6" s="57">
        <v>0</v>
      </c>
      <c r="RI6" s="57">
        <v>0</v>
      </c>
      <c r="RJ6" s="57">
        <v>0</v>
      </c>
      <c r="RK6" s="57">
        <v>0</v>
      </c>
      <c r="RL6" s="57">
        <v>0</v>
      </c>
      <c r="RM6" s="57">
        <v>0</v>
      </c>
      <c r="RN6" s="57">
        <v>0</v>
      </c>
      <c r="RO6" s="57">
        <v>0</v>
      </c>
      <c r="RP6" s="57">
        <v>0</v>
      </c>
      <c r="RQ6" s="57">
        <v>0</v>
      </c>
      <c r="RR6" s="57">
        <v>0</v>
      </c>
      <c r="RS6" s="57">
        <v>0</v>
      </c>
      <c r="RT6" s="57">
        <v>0</v>
      </c>
      <c r="RU6" s="57">
        <v>0</v>
      </c>
      <c r="RV6" s="57">
        <v>0</v>
      </c>
      <c r="RW6" s="57">
        <v>0</v>
      </c>
      <c r="RX6" s="57">
        <v>0</v>
      </c>
      <c r="RY6" s="57">
        <v>0</v>
      </c>
      <c r="RZ6" s="57">
        <v>0</v>
      </c>
      <c r="SA6" s="57">
        <v>0</v>
      </c>
      <c r="SB6" s="57">
        <v>0</v>
      </c>
      <c r="SC6" s="57">
        <v>0</v>
      </c>
      <c r="SD6" s="57">
        <v>0</v>
      </c>
      <c r="SE6" s="57">
        <v>0</v>
      </c>
      <c r="SF6" s="57">
        <v>0</v>
      </c>
      <c r="SG6" s="57">
        <v>0</v>
      </c>
      <c r="SH6" s="57">
        <v>0</v>
      </c>
      <c r="SI6" s="57">
        <v>0</v>
      </c>
      <c r="SJ6" s="57">
        <v>0</v>
      </c>
      <c r="SK6" s="57">
        <v>0</v>
      </c>
      <c r="SL6" s="57">
        <v>0</v>
      </c>
      <c r="SM6" s="57">
        <v>0</v>
      </c>
      <c r="SN6" s="57">
        <v>0</v>
      </c>
      <c r="SO6" s="57">
        <v>0</v>
      </c>
      <c r="SP6" s="57">
        <v>0</v>
      </c>
      <c r="SQ6" s="57">
        <v>0</v>
      </c>
      <c r="SR6" s="57">
        <v>0</v>
      </c>
      <c r="SS6" s="57">
        <v>0</v>
      </c>
      <c r="ST6" s="57">
        <v>0</v>
      </c>
      <c r="SU6" s="57">
        <v>0</v>
      </c>
      <c r="SV6" s="57">
        <v>0</v>
      </c>
      <c r="SW6" s="57">
        <v>0</v>
      </c>
      <c r="SX6" s="57">
        <v>0</v>
      </c>
      <c r="SY6" s="57">
        <v>0</v>
      </c>
      <c r="SZ6" s="57">
        <v>0</v>
      </c>
      <c r="TA6" s="57">
        <v>0</v>
      </c>
      <c r="TB6" s="57">
        <v>0</v>
      </c>
      <c r="TC6" s="57">
        <v>0</v>
      </c>
      <c r="TD6" s="57">
        <v>0</v>
      </c>
      <c r="TE6" s="57">
        <v>0</v>
      </c>
      <c r="TF6" s="57">
        <v>0</v>
      </c>
      <c r="TG6" s="57">
        <v>0</v>
      </c>
      <c r="TH6" s="57">
        <v>0</v>
      </c>
      <c r="TI6" s="57">
        <v>0</v>
      </c>
      <c r="TJ6" s="57">
        <v>0</v>
      </c>
      <c r="TK6" s="57">
        <v>0</v>
      </c>
      <c r="TL6" s="57">
        <v>0</v>
      </c>
      <c r="TM6" s="57">
        <v>0</v>
      </c>
      <c r="TN6" s="57">
        <v>0</v>
      </c>
      <c r="TO6" s="57">
        <v>0</v>
      </c>
      <c r="TP6" s="57">
        <v>0</v>
      </c>
      <c r="TQ6" s="57">
        <v>0</v>
      </c>
      <c r="TR6" s="57">
        <v>0</v>
      </c>
      <c r="TS6" s="57">
        <v>0</v>
      </c>
      <c r="TT6" s="57">
        <v>0</v>
      </c>
      <c r="TU6" s="57">
        <v>0</v>
      </c>
      <c r="TV6" s="57">
        <v>0</v>
      </c>
      <c r="TW6" s="57">
        <v>0</v>
      </c>
      <c r="TX6" s="57">
        <v>0</v>
      </c>
      <c r="TY6" s="57">
        <v>0</v>
      </c>
      <c r="TZ6" s="57">
        <v>0</v>
      </c>
      <c r="UA6" s="57">
        <v>0</v>
      </c>
      <c r="UB6" s="57">
        <v>0</v>
      </c>
      <c r="UC6" s="57">
        <v>0</v>
      </c>
      <c r="UD6" s="57">
        <v>0</v>
      </c>
      <c r="UE6" s="57">
        <v>0</v>
      </c>
      <c r="UF6" s="57">
        <v>0</v>
      </c>
      <c r="UG6" s="57">
        <v>0</v>
      </c>
      <c r="UH6" s="57">
        <v>0</v>
      </c>
      <c r="UI6" s="57">
        <v>0</v>
      </c>
      <c r="UJ6" s="57">
        <v>0</v>
      </c>
      <c r="UK6" s="57">
        <v>0</v>
      </c>
      <c r="UL6" s="57">
        <v>0</v>
      </c>
      <c r="UM6" s="57">
        <v>0</v>
      </c>
      <c r="UN6" s="57">
        <v>0</v>
      </c>
      <c r="UO6" s="57">
        <v>0</v>
      </c>
      <c r="UP6" s="57">
        <v>0</v>
      </c>
      <c r="UQ6" s="57">
        <v>0</v>
      </c>
      <c r="UR6" s="57">
        <v>0</v>
      </c>
      <c r="US6" s="57">
        <v>0</v>
      </c>
      <c r="UT6" s="57">
        <v>0</v>
      </c>
      <c r="UU6" s="57">
        <v>0</v>
      </c>
      <c r="UV6" s="57">
        <v>0</v>
      </c>
      <c r="UW6" s="57">
        <v>0</v>
      </c>
      <c r="UX6" s="57">
        <v>0</v>
      </c>
      <c r="UY6" s="57">
        <v>0</v>
      </c>
      <c r="UZ6" s="57">
        <v>0</v>
      </c>
      <c r="VA6" s="57">
        <v>0</v>
      </c>
      <c r="VB6" s="57">
        <v>0</v>
      </c>
      <c r="VC6" s="57">
        <v>0</v>
      </c>
      <c r="VD6" s="57">
        <v>0</v>
      </c>
      <c r="VE6" s="57">
        <v>0</v>
      </c>
      <c r="VF6" s="57">
        <v>0</v>
      </c>
      <c r="VG6" s="57">
        <v>0</v>
      </c>
      <c r="VH6" s="57">
        <v>0</v>
      </c>
      <c r="VI6" s="57">
        <v>0</v>
      </c>
      <c r="VJ6" s="57">
        <v>0</v>
      </c>
      <c r="VK6" s="57">
        <v>0</v>
      </c>
      <c r="VL6" s="57">
        <v>0</v>
      </c>
      <c r="VM6" s="57">
        <v>0</v>
      </c>
      <c r="VN6" s="57">
        <v>0</v>
      </c>
      <c r="VO6" s="57">
        <v>0</v>
      </c>
      <c r="VP6" s="57">
        <v>0</v>
      </c>
      <c r="VQ6" s="57">
        <v>0</v>
      </c>
      <c r="VR6" s="57">
        <v>0</v>
      </c>
      <c r="VS6" s="57">
        <v>0</v>
      </c>
      <c r="VT6" s="57">
        <v>0</v>
      </c>
      <c r="VU6" s="57">
        <v>0</v>
      </c>
      <c r="VV6" s="57">
        <v>0</v>
      </c>
      <c r="VW6" s="57">
        <v>0</v>
      </c>
      <c r="VX6" s="57">
        <v>0</v>
      </c>
      <c r="VY6" s="57">
        <v>0</v>
      </c>
      <c r="VZ6" s="57">
        <v>0</v>
      </c>
      <c r="WA6" s="57">
        <v>0</v>
      </c>
      <c r="WB6" s="57">
        <v>0</v>
      </c>
      <c r="WC6" s="57">
        <v>0</v>
      </c>
      <c r="WD6" s="57">
        <v>0</v>
      </c>
      <c r="WE6" s="57">
        <v>0</v>
      </c>
      <c r="WF6" s="57">
        <v>0</v>
      </c>
      <c r="WG6" s="57">
        <v>0</v>
      </c>
      <c r="WH6" s="57">
        <v>0</v>
      </c>
      <c r="WI6" s="57">
        <v>0</v>
      </c>
      <c r="WJ6" s="57">
        <v>0</v>
      </c>
      <c r="WK6" s="57">
        <v>0</v>
      </c>
      <c r="WL6" s="57">
        <v>0</v>
      </c>
      <c r="WM6" s="57">
        <v>0</v>
      </c>
      <c r="WN6" s="57">
        <v>0</v>
      </c>
      <c r="WO6" s="57">
        <v>0</v>
      </c>
      <c r="WP6" s="57">
        <v>0</v>
      </c>
      <c r="WQ6" s="57">
        <v>0</v>
      </c>
      <c r="WR6" s="57">
        <v>0</v>
      </c>
      <c r="WS6" s="57">
        <v>0</v>
      </c>
      <c r="WT6" s="57">
        <v>0</v>
      </c>
      <c r="WU6" s="57">
        <v>0</v>
      </c>
      <c r="WV6" s="57">
        <v>0</v>
      </c>
      <c r="WW6" s="57">
        <v>0</v>
      </c>
      <c r="WX6" s="57">
        <v>0</v>
      </c>
      <c r="WY6" s="57">
        <v>0</v>
      </c>
      <c r="WZ6" s="57">
        <v>0</v>
      </c>
      <c r="XA6" s="57">
        <v>0</v>
      </c>
      <c r="XB6" s="57">
        <v>0</v>
      </c>
      <c r="XC6" s="57">
        <v>0</v>
      </c>
      <c r="XD6" s="57">
        <v>0</v>
      </c>
      <c r="XE6" s="57">
        <v>0</v>
      </c>
      <c r="XF6" s="57">
        <v>0</v>
      </c>
      <c r="XG6" s="57">
        <v>0</v>
      </c>
      <c r="XH6" s="57">
        <v>0</v>
      </c>
      <c r="XI6" s="57">
        <v>0</v>
      </c>
      <c r="XJ6" s="57">
        <v>0</v>
      </c>
      <c r="XK6" s="57">
        <v>0</v>
      </c>
      <c r="XL6" s="57">
        <v>0</v>
      </c>
      <c r="XM6" s="57">
        <v>0</v>
      </c>
      <c r="XN6" s="57">
        <v>0</v>
      </c>
      <c r="XO6" s="57">
        <v>0</v>
      </c>
      <c r="XP6" s="57">
        <v>0</v>
      </c>
      <c r="XQ6" s="57">
        <v>0</v>
      </c>
      <c r="XR6" s="57">
        <v>0</v>
      </c>
      <c r="XS6" s="57">
        <v>0</v>
      </c>
      <c r="XT6" s="57">
        <v>0</v>
      </c>
      <c r="XU6" s="57">
        <v>0</v>
      </c>
      <c r="XV6" s="57">
        <v>0</v>
      </c>
      <c r="XW6" s="57">
        <v>0</v>
      </c>
      <c r="XX6" s="57">
        <v>0</v>
      </c>
      <c r="XY6" s="57">
        <v>0</v>
      </c>
      <c r="XZ6" s="57">
        <v>0</v>
      </c>
      <c r="YA6" s="57">
        <v>0</v>
      </c>
      <c r="YB6" s="57">
        <v>0</v>
      </c>
      <c r="YC6" s="57">
        <v>0</v>
      </c>
      <c r="YD6" s="57">
        <v>0</v>
      </c>
      <c r="YE6" s="57">
        <v>0</v>
      </c>
      <c r="YH6" s="57" t="s">
        <v>1269</v>
      </c>
      <c r="YI6" s="57" t="s">
        <v>1270</v>
      </c>
      <c r="YJ6" s="57" t="s">
        <v>1271</v>
      </c>
    </row>
    <row r="7" spans="1:660" s="57" customFormat="1" ht="51" customHeight="1" thickBot="1">
      <c r="A7" s="60">
        <v>51</v>
      </c>
      <c r="B7" s="58" t="s">
        <v>165</v>
      </c>
      <c r="C7" s="60" t="s">
        <v>166</v>
      </c>
      <c r="D7" s="57" t="s">
        <v>1222</v>
      </c>
      <c r="E7" s="57">
        <v>1</v>
      </c>
      <c r="F7" s="57">
        <v>3658</v>
      </c>
      <c r="G7" s="57">
        <v>281405659</v>
      </c>
      <c r="H7" s="56" t="s">
        <v>1223</v>
      </c>
      <c r="I7" s="57" t="s">
        <v>165</v>
      </c>
      <c r="N7" s="57">
        <v>14117339</v>
      </c>
      <c r="O7" s="57">
        <v>12375822</v>
      </c>
      <c r="P7" s="57">
        <v>0</v>
      </c>
      <c r="Q7" s="57">
        <v>0</v>
      </c>
      <c r="R7" s="57">
        <v>9667</v>
      </c>
      <c r="S7" s="57">
        <v>12901</v>
      </c>
      <c r="T7" s="57" t="s">
        <v>939</v>
      </c>
      <c r="U7" s="57">
        <v>0</v>
      </c>
      <c r="V7" s="57">
        <v>4189656</v>
      </c>
      <c r="W7" s="57">
        <v>0</v>
      </c>
      <c r="X7" s="57" t="s">
        <v>1224</v>
      </c>
      <c r="Y7" s="57">
        <v>0</v>
      </c>
      <c r="Z7" s="57">
        <v>9132</v>
      </c>
      <c r="AA7" s="57" t="s">
        <v>939</v>
      </c>
      <c r="AB7" s="57">
        <v>0</v>
      </c>
      <c r="AC7" s="57">
        <v>0</v>
      </c>
      <c r="AD7" s="57">
        <v>0</v>
      </c>
      <c r="AE7" s="57">
        <v>0</v>
      </c>
      <c r="AF7" s="57">
        <v>0</v>
      </c>
      <c r="AG7" s="57">
        <v>0</v>
      </c>
      <c r="AH7" s="57">
        <v>0</v>
      </c>
      <c r="AI7" s="57">
        <v>0</v>
      </c>
      <c r="AJ7" s="57">
        <v>0</v>
      </c>
      <c r="AK7" s="57">
        <v>0</v>
      </c>
      <c r="AL7" s="57">
        <v>0</v>
      </c>
      <c r="AM7" s="57">
        <v>0</v>
      </c>
      <c r="AN7" s="57">
        <v>0</v>
      </c>
      <c r="AO7" s="57">
        <v>0</v>
      </c>
      <c r="AP7" s="57">
        <v>0</v>
      </c>
      <c r="AQ7" s="57">
        <v>0</v>
      </c>
      <c r="AR7" s="57">
        <v>0</v>
      </c>
      <c r="AS7" s="57">
        <v>0</v>
      </c>
      <c r="AT7" s="57">
        <v>0</v>
      </c>
      <c r="AU7" s="57">
        <v>0</v>
      </c>
      <c r="AV7" s="57">
        <v>0</v>
      </c>
      <c r="AW7" s="57">
        <v>0</v>
      </c>
      <c r="AX7" s="57">
        <v>0</v>
      </c>
      <c r="AY7" s="57">
        <v>0</v>
      </c>
      <c r="AZ7" s="57">
        <v>0</v>
      </c>
      <c r="BA7" s="57">
        <v>0</v>
      </c>
      <c r="BB7" s="57">
        <v>0</v>
      </c>
      <c r="BC7" s="57">
        <v>0</v>
      </c>
      <c r="BD7" s="57">
        <v>0</v>
      </c>
      <c r="BE7" s="57">
        <v>0</v>
      </c>
      <c r="BF7" s="57">
        <v>0</v>
      </c>
      <c r="BG7" s="57">
        <v>0</v>
      </c>
      <c r="BH7" s="57">
        <v>0</v>
      </c>
      <c r="BI7" s="57">
        <v>0</v>
      </c>
      <c r="BJ7" s="57">
        <v>0</v>
      </c>
      <c r="BK7" s="57">
        <v>0</v>
      </c>
      <c r="BL7" s="57">
        <v>0</v>
      </c>
      <c r="BM7" s="57">
        <v>0</v>
      </c>
      <c r="BN7" s="57">
        <v>0</v>
      </c>
      <c r="BO7" s="57">
        <v>0</v>
      </c>
      <c r="BP7" s="57">
        <v>0</v>
      </c>
      <c r="BQ7" s="57">
        <v>0</v>
      </c>
      <c r="BR7" s="57">
        <v>0</v>
      </c>
      <c r="BS7" s="57">
        <v>0</v>
      </c>
      <c r="BT7" s="57">
        <v>0</v>
      </c>
      <c r="BU7" s="57">
        <v>0</v>
      </c>
      <c r="BV7" s="57">
        <v>0</v>
      </c>
      <c r="BW7" s="57">
        <v>0</v>
      </c>
      <c r="BX7" s="57">
        <v>0</v>
      </c>
      <c r="BY7" s="57">
        <v>0</v>
      </c>
      <c r="BZ7" s="57">
        <v>0</v>
      </c>
      <c r="CA7" s="57">
        <v>0</v>
      </c>
      <c r="CB7" s="57">
        <v>5861674</v>
      </c>
      <c r="CC7" s="57">
        <v>0</v>
      </c>
      <c r="CD7" s="57">
        <v>0</v>
      </c>
      <c r="CE7" s="57">
        <v>0</v>
      </c>
      <c r="CF7" s="57">
        <v>2156648</v>
      </c>
      <c r="CG7" s="57">
        <v>0</v>
      </c>
      <c r="CH7" s="57">
        <v>0</v>
      </c>
      <c r="CI7" s="57">
        <v>0</v>
      </c>
      <c r="CJ7" s="57">
        <v>0</v>
      </c>
      <c r="CK7" s="57">
        <v>0</v>
      </c>
      <c r="CL7" s="57">
        <v>0</v>
      </c>
      <c r="CM7" s="57">
        <v>0</v>
      </c>
      <c r="CN7" s="57">
        <v>0</v>
      </c>
      <c r="CO7" s="57">
        <v>0</v>
      </c>
      <c r="CP7" s="57">
        <v>0</v>
      </c>
      <c r="CQ7" s="57">
        <v>0</v>
      </c>
      <c r="CR7" s="57">
        <v>0</v>
      </c>
      <c r="CS7" s="57">
        <v>0</v>
      </c>
      <c r="CT7" s="57">
        <v>0</v>
      </c>
      <c r="CU7" s="57">
        <v>0</v>
      </c>
      <c r="CV7" s="57">
        <v>214790</v>
      </c>
      <c r="CW7" s="57">
        <v>0</v>
      </c>
      <c r="CX7" s="57" t="s">
        <v>1225</v>
      </c>
      <c r="CY7" s="57">
        <v>0</v>
      </c>
      <c r="CZ7" s="57">
        <v>8303314</v>
      </c>
      <c r="DA7" s="57">
        <v>0</v>
      </c>
      <c r="DB7" s="57" t="s">
        <v>1226</v>
      </c>
      <c r="DC7" s="57">
        <v>0</v>
      </c>
      <c r="DD7" s="57">
        <v>0</v>
      </c>
      <c r="DE7" s="57">
        <v>0</v>
      </c>
      <c r="DF7" s="57">
        <v>0</v>
      </c>
      <c r="DG7" s="57">
        <v>0</v>
      </c>
      <c r="DH7" s="57">
        <v>181503</v>
      </c>
      <c r="DI7" s="57">
        <v>0</v>
      </c>
      <c r="DJ7" s="57">
        <v>0</v>
      </c>
      <c r="DK7" s="57">
        <v>0</v>
      </c>
      <c r="DL7" s="57">
        <v>0</v>
      </c>
      <c r="DM7" s="57">
        <v>0</v>
      </c>
      <c r="DN7" s="57">
        <v>0</v>
      </c>
      <c r="DO7" s="57">
        <v>0</v>
      </c>
      <c r="DP7" s="57">
        <v>0</v>
      </c>
      <c r="DQ7" s="57">
        <v>0</v>
      </c>
      <c r="DR7" s="57">
        <v>0</v>
      </c>
      <c r="DS7" s="57">
        <v>0</v>
      </c>
      <c r="DT7" s="57">
        <v>1984062</v>
      </c>
      <c r="DU7" s="57">
        <v>0</v>
      </c>
      <c r="DV7" s="57">
        <v>0</v>
      </c>
      <c r="DW7" s="57">
        <v>0</v>
      </c>
      <c r="DX7" s="57">
        <v>1492</v>
      </c>
      <c r="DY7" s="57" t="s">
        <v>939</v>
      </c>
      <c r="DZ7" s="57">
        <v>0</v>
      </c>
      <c r="EA7" s="57">
        <v>1503451</v>
      </c>
      <c r="EB7" s="57">
        <v>0</v>
      </c>
      <c r="EC7" s="57">
        <v>0</v>
      </c>
      <c r="ED7" s="57">
        <v>0</v>
      </c>
      <c r="EE7" s="57">
        <v>3198</v>
      </c>
      <c r="EF7" s="57" t="s">
        <v>939</v>
      </c>
      <c r="EG7" s="57">
        <v>0</v>
      </c>
      <c r="EH7" s="57">
        <v>0</v>
      </c>
      <c r="EI7" s="57">
        <v>0</v>
      </c>
      <c r="EJ7" s="57">
        <v>0</v>
      </c>
      <c r="EK7" s="57">
        <v>0</v>
      </c>
      <c r="EL7" s="57">
        <v>0</v>
      </c>
      <c r="EM7" s="57">
        <v>0</v>
      </c>
      <c r="EN7" s="57">
        <v>0</v>
      </c>
      <c r="EO7" s="57">
        <v>94562</v>
      </c>
      <c r="EP7" s="57">
        <v>0</v>
      </c>
      <c r="EQ7" s="57">
        <v>0</v>
      </c>
      <c r="EU7" s="57">
        <v>15731161</v>
      </c>
      <c r="EV7" s="57">
        <v>14117339</v>
      </c>
      <c r="EW7" s="57">
        <v>0</v>
      </c>
      <c r="EX7" s="57">
        <v>1613822</v>
      </c>
      <c r="EY7" s="57">
        <v>0</v>
      </c>
      <c r="EZ7" s="57">
        <v>0</v>
      </c>
      <c r="FA7" s="57">
        <v>15731160</v>
      </c>
      <c r="FB7" s="57">
        <v>0</v>
      </c>
      <c r="FC7" s="57">
        <v>0</v>
      </c>
      <c r="FD7" s="57">
        <v>15731160</v>
      </c>
      <c r="FE7" s="57">
        <v>0</v>
      </c>
      <c r="FF7" s="57">
        <v>0</v>
      </c>
      <c r="FG7" s="57">
        <v>0</v>
      </c>
      <c r="FH7" s="57">
        <v>0</v>
      </c>
      <c r="FI7" s="57">
        <v>0</v>
      </c>
      <c r="FJ7" s="57">
        <v>0</v>
      </c>
      <c r="FK7" s="57">
        <v>0</v>
      </c>
      <c r="FL7" s="57">
        <v>0</v>
      </c>
      <c r="FM7" s="57">
        <v>0</v>
      </c>
      <c r="FN7" s="57">
        <v>0</v>
      </c>
      <c r="FO7" s="57">
        <v>0</v>
      </c>
      <c r="FP7" s="57">
        <v>0</v>
      </c>
      <c r="FQ7" s="57">
        <v>0</v>
      </c>
      <c r="FR7" s="57">
        <v>0</v>
      </c>
      <c r="FS7" s="57">
        <v>0</v>
      </c>
      <c r="FT7" s="57">
        <v>0</v>
      </c>
      <c r="FU7" s="57">
        <v>0</v>
      </c>
      <c r="FV7" s="57">
        <v>0</v>
      </c>
      <c r="FW7" s="57">
        <v>0</v>
      </c>
      <c r="FX7" s="57">
        <v>0</v>
      </c>
      <c r="FY7" s="57">
        <v>0</v>
      </c>
      <c r="FZ7" s="57">
        <v>0</v>
      </c>
      <c r="GA7" s="57">
        <v>0</v>
      </c>
      <c r="GB7" s="57">
        <v>0</v>
      </c>
      <c r="GC7" s="57">
        <v>0</v>
      </c>
      <c r="GD7" s="57">
        <v>0</v>
      </c>
      <c r="GE7" s="57">
        <v>0</v>
      </c>
      <c r="GF7" s="57">
        <v>0</v>
      </c>
      <c r="GG7" s="57">
        <v>0</v>
      </c>
      <c r="GH7" s="57">
        <v>0</v>
      </c>
      <c r="GI7" s="57">
        <v>0</v>
      </c>
      <c r="GJ7" s="57">
        <v>0</v>
      </c>
      <c r="GK7" s="57">
        <v>0</v>
      </c>
      <c r="GL7" s="57">
        <v>0</v>
      </c>
      <c r="GM7" s="57">
        <v>0</v>
      </c>
      <c r="GN7" s="57">
        <v>0</v>
      </c>
      <c r="GO7" s="57">
        <v>0</v>
      </c>
      <c r="GP7" s="57">
        <v>0</v>
      </c>
      <c r="GQ7" s="57">
        <v>0</v>
      </c>
      <c r="GR7" s="57">
        <v>0</v>
      </c>
      <c r="GS7" s="57">
        <v>0</v>
      </c>
      <c r="GT7" s="57">
        <v>0</v>
      </c>
      <c r="GU7" s="57">
        <v>0</v>
      </c>
      <c r="GV7" s="57">
        <v>0</v>
      </c>
      <c r="GW7" s="57">
        <v>0</v>
      </c>
      <c r="GX7" s="57">
        <v>0</v>
      </c>
      <c r="GY7" s="57">
        <v>3582075</v>
      </c>
      <c r="GZ7" s="57">
        <v>3582075</v>
      </c>
      <c r="HA7" s="57">
        <v>0</v>
      </c>
      <c r="HB7" s="57">
        <v>0</v>
      </c>
      <c r="HC7" s="57">
        <v>0</v>
      </c>
      <c r="HD7" s="57">
        <v>0</v>
      </c>
      <c r="HE7" s="57">
        <v>0</v>
      </c>
      <c r="HF7" s="57">
        <v>0</v>
      </c>
      <c r="HG7" s="57">
        <v>0</v>
      </c>
      <c r="HH7" s="57">
        <v>0</v>
      </c>
      <c r="HI7" s="57">
        <v>0</v>
      </c>
      <c r="HJ7" s="57">
        <v>0</v>
      </c>
      <c r="HK7" s="57">
        <v>0</v>
      </c>
      <c r="HL7" s="57">
        <v>0</v>
      </c>
      <c r="HM7" s="57">
        <v>0</v>
      </c>
      <c r="HN7" s="57">
        <v>0</v>
      </c>
      <c r="HO7" s="57">
        <v>0</v>
      </c>
      <c r="HP7" s="57">
        <v>0</v>
      </c>
      <c r="HQ7" s="57">
        <v>0</v>
      </c>
      <c r="HR7" s="57">
        <v>0</v>
      </c>
      <c r="HS7" s="57">
        <v>0</v>
      </c>
      <c r="HT7" s="57">
        <v>0</v>
      </c>
      <c r="HU7" s="57">
        <v>0</v>
      </c>
      <c r="HV7" s="57">
        <v>0</v>
      </c>
      <c r="HW7" s="57">
        <v>0</v>
      </c>
      <c r="HX7" s="57">
        <v>0</v>
      </c>
      <c r="HY7" s="57">
        <v>0</v>
      </c>
      <c r="HZ7" s="57">
        <v>0</v>
      </c>
      <c r="IA7" s="57">
        <v>0</v>
      </c>
      <c r="IB7" s="57">
        <v>0</v>
      </c>
      <c r="IC7" s="57">
        <v>0</v>
      </c>
      <c r="ID7" s="57">
        <v>0</v>
      </c>
      <c r="IE7" s="57">
        <v>0</v>
      </c>
      <c r="IF7" s="57">
        <v>15731161</v>
      </c>
      <c r="IG7" s="57">
        <v>6762000</v>
      </c>
      <c r="IH7" s="57">
        <v>0</v>
      </c>
      <c r="II7" s="57">
        <v>0</v>
      </c>
      <c r="IJ7" s="57">
        <v>0</v>
      </c>
      <c r="IK7" s="57">
        <v>0</v>
      </c>
      <c r="IL7" s="57">
        <v>32645797</v>
      </c>
      <c r="IM7" s="57">
        <v>3329888</v>
      </c>
      <c r="IN7" s="57">
        <v>0</v>
      </c>
      <c r="IO7" s="57" t="s">
        <v>1227</v>
      </c>
      <c r="IP7" s="57">
        <v>0</v>
      </c>
      <c r="IQ7" s="57">
        <v>0</v>
      </c>
      <c r="IR7" s="57">
        <v>0</v>
      </c>
      <c r="IS7" s="57">
        <v>0</v>
      </c>
      <c r="IT7" s="57">
        <v>0</v>
      </c>
      <c r="IU7" s="57">
        <v>0</v>
      </c>
      <c r="IV7" s="57">
        <v>0</v>
      </c>
      <c r="IW7" s="57">
        <v>0</v>
      </c>
      <c r="IX7" s="57">
        <v>0</v>
      </c>
      <c r="IY7" s="57">
        <v>0</v>
      </c>
      <c r="IZ7" s="57">
        <v>0</v>
      </c>
      <c r="JA7" s="57">
        <v>0</v>
      </c>
      <c r="JB7" s="57">
        <v>0</v>
      </c>
      <c r="JC7" s="57">
        <v>0</v>
      </c>
      <c r="JD7" s="57">
        <v>0</v>
      </c>
      <c r="JE7" s="57">
        <v>0</v>
      </c>
      <c r="JF7" s="57">
        <v>0</v>
      </c>
      <c r="JG7" s="57">
        <v>0</v>
      </c>
      <c r="JH7" s="57">
        <v>0</v>
      </c>
      <c r="JI7" s="57">
        <v>0</v>
      </c>
      <c r="JJ7" s="57">
        <v>0</v>
      </c>
      <c r="JK7" s="57">
        <v>0</v>
      </c>
      <c r="JL7" s="57">
        <v>0</v>
      </c>
      <c r="JM7" s="57">
        <v>0</v>
      </c>
      <c r="JN7" s="57">
        <v>0</v>
      </c>
      <c r="JO7" s="57">
        <v>0</v>
      </c>
      <c r="JP7" s="57">
        <v>0</v>
      </c>
      <c r="JQ7" s="57">
        <v>0</v>
      </c>
      <c r="JR7" s="57">
        <v>0</v>
      </c>
      <c r="JS7" s="57">
        <v>0</v>
      </c>
      <c r="JT7" s="57">
        <v>0</v>
      </c>
      <c r="JU7" s="57">
        <v>0</v>
      </c>
      <c r="JV7" s="57">
        <v>0</v>
      </c>
      <c r="JW7" s="57">
        <v>0</v>
      </c>
      <c r="JX7" s="57">
        <v>0</v>
      </c>
      <c r="JY7" s="57">
        <v>0</v>
      </c>
      <c r="JZ7" s="57">
        <v>0</v>
      </c>
      <c r="KA7" s="57">
        <v>0</v>
      </c>
      <c r="KB7" s="57">
        <v>0</v>
      </c>
      <c r="KC7" s="57">
        <v>0</v>
      </c>
      <c r="KD7" s="57">
        <v>0</v>
      </c>
      <c r="KE7" s="57">
        <v>0</v>
      </c>
      <c r="KF7" s="57">
        <v>0</v>
      </c>
      <c r="KG7" s="57">
        <v>0</v>
      </c>
      <c r="KH7" s="57">
        <v>0</v>
      </c>
      <c r="KI7" s="57">
        <v>0</v>
      </c>
      <c r="KJ7" s="57">
        <v>0</v>
      </c>
      <c r="KK7" s="57">
        <v>0</v>
      </c>
      <c r="KL7" s="57">
        <v>0</v>
      </c>
      <c r="KM7" s="57">
        <v>0</v>
      </c>
      <c r="KN7" s="57">
        <v>0</v>
      </c>
      <c r="KO7" s="57">
        <v>0</v>
      </c>
      <c r="KP7" s="57">
        <v>0</v>
      </c>
      <c r="KQ7" s="57">
        <v>0</v>
      </c>
      <c r="KR7" s="57">
        <v>0</v>
      </c>
      <c r="KS7" s="57">
        <v>0</v>
      </c>
      <c r="KT7" s="57">
        <v>0</v>
      </c>
      <c r="KU7" s="57">
        <v>0</v>
      </c>
      <c r="KV7" s="57">
        <v>0</v>
      </c>
      <c r="KW7" s="57">
        <v>0</v>
      </c>
      <c r="KX7" s="57">
        <v>0</v>
      </c>
      <c r="KY7" s="57">
        <v>0</v>
      </c>
      <c r="KZ7" s="57">
        <v>0</v>
      </c>
      <c r="LA7" s="57">
        <v>0</v>
      </c>
      <c r="LB7" s="57">
        <v>0</v>
      </c>
      <c r="LC7" s="57">
        <v>0</v>
      </c>
      <c r="LD7" s="57">
        <v>0</v>
      </c>
      <c r="LE7" s="57">
        <v>0</v>
      </c>
      <c r="LF7" s="57">
        <v>0</v>
      </c>
      <c r="LG7" s="57">
        <v>0</v>
      </c>
      <c r="LH7" s="57">
        <v>0</v>
      </c>
      <c r="LI7" s="57">
        <v>43016290</v>
      </c>
      <c r="LJ7" s="57">
        <v>0</v>
      </c>
      <c r="LK7" s="57">
        <v>0</v>
      </c>
      <c r="LL7" s="57">
        <v>0</v>
      </c>
      <c r="LM7" s="57">
        <v>0</v>
      </c>
      <c r="LN7" s="57">
        <v>0</v>
      </c>
      <c r="LO7" s="57">
        <v>42982971</v>
      </c>
      <c r="LP7" s="57">
        <v>181503</v>
      </c>
      <c r="LQ7" s="57">
        <v>0</v>
      </c>
      <c r="LR7" s="57" t="s">
        <v>1227</v>
      </c>
      <c r="LS7" s="57">
        <v>0</v>
      </c>
      <c r="LT7" s="57">
        <v>0</v>
      </c>
      <c r="LU7" s="57">
        <v>0</v>
      </c>
      <c r="LV7" s="57">
        <v>0</v>
      </c>
      <c r="LW7" s="57">
        <v>0</v>
      </c>
      <c r="LX7" s="57">
        <v>0</v>
      </c>
      <c r="LY7" s="57">
        <v>0</v>
      </c>
      <c r="LZ7" s="57">
        <v>0</v>
      </c>
      <c r="MA7" s="57">
        <v>0</v>
      </c>
      <c r="MB7" s="57">
        <v>0</v>
      </c>
      <c r="MC7" s="57">
        <v>0</v>
      </c>
      <c r="MD7" s="57">
        <v>0</v>
      </c>
      <c r="ME7" s="57">
        <v>0</v>
      </c>
      <c r="MF7" s="57">
        <v>0</v>
      </c>
      <c r="MG7" s="57">
        <v>0</v>
      </c>
      <c r="MH7" s="57">
        <v>0</v>
      </c>
      <c r="MI7" s="57">
        <v>0</v>
      </c>
      <c r="MJ7" s="57">
        <v>0</v>
      </c>
      <c r="MK7" s="57">
        <v>0</v>
      </c>
      <c r="ML7" s="57">
        <v>0</v>
      </c>
      <c r="MM7" s="57">
        <v>0</v>
      </c>
      <c r="MN7" s="57">
        <v>0</v>
      </c>
      <c r="MO7" s="57">
        <v>0</v>
      </c>
      <c r="MP7" s="57">
        <v>0</v>
      </c>
      <c r="MQ7" s="57">
        <v>0</v>
      </c>
      <c r="MR7" s="57">
        <v>0</v>
      </c>
      <c r="MS7" s="57">
        <v>0</v>
      </c>
      <c r="MT7" s="57">
        <v>0</v>
      </c>
      <c r="MU7" s="57">
        <v>0</v>
      </c>
      <c r="MV7" s="57">
        <v>0</v>
      </c>
      <c r="MW7" s="57">
        <v>0</v>
      </c>
      <c r="MX7" s="57">
        <v>0</v>
      </c>
      <c r="MY7" s="57">
        <v>0</v>
      </c>
      <c r="MZ7" s="57">
        <v>0</v>
      </c>
      <c r="NA7" s="57">
        <v>0</v>
      </c>
      <c r="NB7" s="57">
        <v>0</v>
      </c>
      <c r="NC7" s="57" t="s">
        <v>1228</v>
      </c>
      <c r="ND7" s="57">
        <v>0</v>
      </c>
      <c r="NE7" s="57">
        <v>0</v>
      </c>
      <c r="NF7" s="57">
        <v>9732041</v>
      </c>
      <c r="NG7" s="57">
        <v>5417721</v>
      </c>
      <c r="NH7" s="57">
        <v>0</v>
      </c>
      <c r="NI7" s="57" t="s">
        <v>1229</v>
      </c>
      <c r="NJ7" s="57">
        <v>0</v>
      </c>
      <c r="NK7" s="57">
        <v>0</v>
      </c>
      <c r="NL7" s="57">
        <v>0</v>
      </c>
      <c r="NM7" s="57">
        <v>0</v>
      </c>
      <c r="NN7" s="57">
        <v>0</v>
      </c>
      <c r="NO7" s="57">
        <v>0</v>
      </c>
      <c r="NP7" s="57">
        <v>0</v>
      </c>
      <c r="NQ7" s="57">
        <v>0</v>
      </c>
      <c r="NR7" s="57">
        <v>0</v>
      </c>
      <c r="NS7" s="57">
        <v>0</v>
      </c>
      <c r="NT7" s="57">
        <v>0</v>
      </c>
      <c r="NU7" s="57">
        <v>0</v>
      </c>
      <c r="NV7" s="57">
        <v>0</v>
      </c>
      <c r="NW7" s="57">
        <v>0</v>
      </c>
      <c r="NX7" s="57">
        <v>0</v>
      </c>
      <c r="NY7" s="57">
        <v>0</v>
      </c>
      <c r="NZ7" s="57">
        <v>0</v>
      </c>
      <c r="OA7" s="57">
        <v>0</v>
      </c>
      <c r="OB7" s="57">
        <v>0</v>
      </c>
      <c r="OC7" s="57">
        <v>0</v>
      </c>
      <c r="OD7" s="57">
        <v>0</v>
      </c>
      <c r="OE7" s="57">
        <v>0</v>
      </c>
      <c r="OF7" s="57">
        <v>0</v>
      </c>
      <c r="OG7" s="57">
        <v>0</v>
      </c>
      <c r="OH7" s="57">
        <v>0</v>
      </c>
      <c r="OI7" s="57">
        <v>0</v>
      </c>
      <c r="OJ7" s="57">
        <v>0</v>
      </c>
      <c r="OK7" s="57">
        <v>0</v>
      </c>
      <c r="OL7" s="57">
        <v>0</v>
      </c>
      <c r="OM7" s="57">
        <v>0</v>
      </c>
      <c r="ON7" s="57">
        <v>0</v>
      </c>
      <c r="OO7" s="57">
        <v>0</v>
      </c>
      <c r="OP7" s="57">
        <v>0</v>
      </c>
      <c r="OQ7" s="57">
        <v>0</v>
      </c>
      <c r="OR7" s="57">
        <v>0</v>
      </c>
      <c r="OS7" s="57">
        <v>0</v>
      </c>
      <c r="OT7" s="57">
        <v>0</v>
      </c>
      <c r="OU7" s="57">
        <v>0</v>
      </c>
      <c r="OV7" s="57">
        <v>0</v>
      </c>
      <c r="OW7" s="57">
        <v>0</v>
      </c>
      <c r="OX7" s="57">
        <v>0</v>
      </c>
      <c r="OY7" s="57">
        <v>0</v>
      </c>
      <c r="OZ7" s="57">
        <v>0</v>
      </c>
      <c r="PA7" s="57">
        <v>0</v>
      </c>
      <c r="PB7" s="57">
        <v>0</v>
      </c>
      <c r="PC7" s="57">
        <v>0</v>
      </c>
      <c r="PD7" s="57">
        <v>0</v>
      </c>
      <c r="PE7" s="57">
        <v>0</v>
      </c>
      <c r="PF7" s="57">
        <v>0</v>
      </c>
      <c r="PG7" s="57">
        <v>0</v>
      </c>
      <c r="PH7" s="57">
        <v>0</v>
      </c>
      <c r="PI7" s="57">
        <v>0</v>
      </c>
      <c r="PJ7" s="57">
        <v>0</v>
      </c>
      <c r="PK7" s="57">
        <v>0</v>
      </c>
      <c r="PL7" s="57">
        <v>0</v>
      </c>
      <c r="PM7" s="57">
        <v>0</v>
      </c>
      <c r="PN7" s="57">
        <v>0</v>
      </c>
      <c r="PO7" s="57">
        <v>0</v>
      </c>
      <c r="PP7" s="57">
        <v>0</v>
      </c>
      <c r="PQ7" s="57">
        <v>0</v>
      </c>
      <c r="PR7" s="57">
        <v>0</v>
      </c>
      <c r="PS7" s="57">
        <v>0</v>
      </c>
      <c r="PT7" s="57">
        <v>0</v>
      </c>
      <c r="PU7" s="57">
        <v>0</v>
      </c>
      <c r="PV7" s="57">
        <v>0</v>
      </c>
      <c r="PW7" s="57">
        <v>0</v>
      </c>
      <c r="PX7" s="57">
        <v>0</v>
      </c>
      <c r="PY7" s="57">
        <v>0</v>
      </c>
      <c r="PZ7" s="57">
        <v>0</v>
      </c>
      <c r="QA7" s="57">
        <v>0</v>
      </c>
      <c r="QB7" s="57">
        <v>0</v>
      </c>
      <c r="QC7" s="57">
        <v>0</v>
      </c>
      <c r="QD7" s="57">
        <v>0</v>
      </c>
      <c r="QE7" s="57">
        <v>0</v>
      </c>
      <c r="QF7" s="57">
        <v>0</v>
      </c>
      <c r="QG7" s="57">
        <v>0</v>
      </c>
      <c r="QH7" s="57">
        <v>0</v>
      </c>
      <c r="QI7" s="57">
        <v>0</v>
      </c>
      <c r="QJ7" s="57">
        <v>0</v>
      </c>
      <c r="QK7" s="57">
        <v>0</v>
      </c>
      <c r="QL7" s="57">
        <v>0</v>
      </c>
      <c r="QM7" s="57">
        <v>0</v>
      </c>
      <c r="QN7" s="57">
        <v>0</v>
      </c>
      <c r="QO7" s="57">
        <v>0</v>
      </c>
      <c r="QP7" s="57">
        <v>0</v>
      </c>
      <c r="QQ7" s="57">
        <v>0</v>
      </c>
      <c r="QR7" s="57">
        <v>0</v>
      </c>
      <c r="QS7" s="57">
        <v>0</v>
      </c>
      <c r="QT7" s="57">
        <v>0</v>
      </c>
      <c r="QU7" s="57">
        <v>0</v>
      </c>
      <c r="QV7" s="57">
        <v>0</v>
      </c>
      <c r="QW7" s="57">
        <v>0</v>
      </c>
      <c r="QX7" s="57">
        <v>0</v>
      </c>
      <c r="QY7" s="57">
        <v>0</v>
      </c>
      <c r="QZ7" s="57">
        <v>0</v>
      </c>
      <c r="RA7" s="57">
        <v>0</v>
      </c>
      <c r="RB7" s="57">
        <v>0</v>
      </c>
      <c r="RC7" s="57">
        <v>0</v>
      </c>
      <c r="RD7" s="57">
        <v>0</v>
      </c>
      <c r="RE7" s="57">
        <v>0</v>
      </c>
      <c r="RF7" s="57">
        <v>0</v>
      </c>
      <c r="RG7" s="57">
        <v>0</v>
      </c>
      <c r="RH7" s="57">
        <v>0</v>
      </c>
      <c r="RI7" s="57">
        <v>0</v>
      </c>
      <c r="RJ7" s="57">
        <v>0</v>
      </c>
      <c r="RK7" s="57">
        <v>0</v>
      </c>
      <c r="RL7" s="57">
        <v>0</v>
      </c>
      <c r="RM7" s="57">
        <v>0</v>
      </c>
      <c r="RN7" s="57">
        <v>0</v>
      </c>
      <c r="RO7" s="57">
        <v>0</v>
      </c>
      <c r="RP7" s="57">
        <v>0</v>
      </c>
      <c r="RQ7" s="57">
        <v>0</v>
      </c>
      <c r="RR7" s="57">
        <v>0</v>
      </c>
      <c r="RS7" s="57">
        <v>0</v>
      </c>
      <c r="RT7" s="57">
        <v>0</v>
      </c>
      <c r="RU7" s="57">
        <v>0</v>
      </c>
      <c r="RV7" s="57">
        <v>0</v>
      </c>
      <c r="RW7" s="57">
        <v>0</v>
      </c>
      <c r="RX7" s="57">
        <v>0</v>
      </c>
      <c r="RY7" s="57">
        <v>0</v>
      </c>
      <c r="RZ7" s="57">
        <v>0</v>
      </c>
      <c r="SA7" s="57">
        <v>0</v>
      </c>
      <c r="SB7" s="57">
        <v>0</v>
      </c>
      <c r="SC7" s="57">
        <v>0</v>
      </c>
      <c r="SD7" s="57">
        <v>0</v>
      </c>
      <c r="SE7" s="57">
        <v>0</v>
      </c>
      <c r="SF7" s="57">
        <v>0</v>
      </c>
      <c r="SG7" s="57">
        <v>0</v>
      </c>
      <c r="SH7" s="57">
        <v>0</v>
      </c>
      <c r="SI7" s="57">
        <v>0</v>
      </c>
      <c r="SJ7" s="57">
        <v>0</v>
      </c>
      <c r="SK7" s="57">
        <v>0</v>
      </c>
      <c r="SL7" s="57">
        <v>0</v>
      </c>
      <c r="SM7" s="57">
        <v>0</v>
      </c>
      <c r="SN7" s="57">
        <v>0</v>
      </c>
      <c r="SO7" s="57">
        <v>0</v>
      </c>
      <c r="SP7" s="57">
        <v>0</v>
      </c>
      <c r="SQ7" s="57">
        <v>0</v>
      </c>
      <c r="SR7" s="57">
        <v>0</v>
      </c>
      <c r="SS7" s="57">
        <v>0</v>
      </c>
      <c r="ST7" s="57">
        <v>0</v>
      </c>
      <c r="SU7" s="57">
        <v>0</v>
      </c>
      <c r="SV7" s="57">
        <v>0</v>
      </c>
      <c r="SW7" s="57">
        <v>0</v>
      </c>
      <c r="SX7" s="57">
        <v>0</v>
      </c>
      <c r="SY7" s="57">
        <v>0</v>
      </c>
      <c r="SZ7" s="57">
        <v>0</v>
      </c>
      <c r="TA7" s="57">
        <v>0</v>
      </c>
      <c r="TB7" s="57">
        <v>0</v>
      </c>
      <c r="TC7" s="57">
        <v>0</v>
      </c>
      <c r="TD7" s="57">
        <v>0</v>
      </c>
      <c r="TE7" s="57">
        <v>0</v>
      </c>
      <c r="TF7" s="57">
        <v>0</v>
      </c>
      <c r="TG7" s="57">
        <v>0</v>
      </c>
      <c r="TH7" s="57">
        <v>0</v>
      </c>
      <c r="TI7" s="57">
        <v>0</v>
      </c>
      <c r="TJ7" s="57">
        <v>0</v>
      </c>
      <c r="TK7" s="57">
        <v>0</v>
      </c>
      <c r="TL7" s="57">
        <v>0</v>
      </c>
      <c r="TM7" s="57">
        <v>0</v>
      </c>
      <c r="TN7" s="57">
        <v>0</v>
      </c>
      <c r="TO7" s="57">
        <v>0</v>
      </c>
      <c r="TP7" s="57">
        <v>0</v>
      </c>
      <c r="TQ7" s="57">
        <v>0</v>
      </c>
      <c r="TR7" s="57">
        <v>0</v>
      </c>
      <c r="TS7" s="57">
        <v>0</v>
      </c>
      <c r="TT7" s="57">
        <v>0</v>
      </c>
      <c r="TU7" s="57">
        <v>0</v>
      </c>
      <c r="TV7" s="57">
        <v>0</v>
      </c>
      <c r="TW7" s="57">
        <v>0</v>
      </c>
      <c r="TX7" s="57">
        <v>0</v>
      </c>
      <c r="TY7" s="57">
        <v>0</v>
      </c>
      <c r="TZ7" s="57">
        <v>0</v>
      </c>
      <c r="UA7" s="57">
        <v>0</v>
      </c>
      <c r="UB7" s="57">
        <v>0</v>
      </c>
      <c r="UC7" s="57">
        <v>0</v>
      </c>
      <c r="UD7" s="57">
        <v>0</v>
      </c>
      <c r="UE7" s="57">
        <v>0</v>
      </c>
      <c r="UF7" s="57">
        <v>0</v>
      </c>
      <c r="UG7" s="57">
        <v>0</v>
      </c>
      <c r="UH7" s="57">
        <v>0</v>
      </c>
      <c r="UI7" s="57">
        <v>0</v>
      </c>
      <c r="UJ7" s="57">
        <v>0</v>
      </c>
      <c r="UK7" s="57">
        <v>0</v>
      </c>
      <c r="UL7" s="57">
        <v>0</v>
      </c>
      <c r="UM7" s="57">
        <v>0</v>
      </c>
      <c r="UN7" s="57">
        <v>0</v>
      </c>
      <c r="UO7" s="57">
        <v>0</v>
      </c>
      <c r="UP7" s="57">
        <v>0</v>
      </c>
      <c r="UQ7" s="57">
        <v>0</v>
      </c>
      <c r="UR7" s="57">
        <v>0</v>
      </c>
      <c r="US7" s="57">
        <v>0</v>
      </c>
      <c r="UT7" s="57">
        <v>0</v>
      </c>
      <c r="UU7" s="57">
        <v>0</v>
      </c>
      <c r="UV7" s="57">
        <v>0</v>
      </c>
      <c r="UW7" s="57">
        <v>0</v>
      </c>
      <c r="UX7" s="57">
        <v>0</v>
      </c>
      <c r="UY7" s="57">
        <v>0</v>
      </c>
      <c r="UZ7" s="57">
        <v>0</v>
      </c>
      <c r="VA7" s="57">
        <v>0</v>
      </c>
      <c r="VB7" s="57">
        <v>0</v>
      </c>
      <c r="VC7" s="57">
        <v>0</v>
      </c>
      <c r="VD7" s="57">
        <v>0</v>
      </c>
      <c r="VE7" s="57">
        <v>0</v>
      </c>
      <c r="VF7" s="57">
        <v>0</v>
      </c>
      <c r="VG7" s="57">
        <v>0</v>
      </c>
      <c r="VH7" s="57">
        <v>0</v>
      </c>
      <c r="VI7" s="57">
        <v>0</v>
      </c>
      <c r="VJ7" s="57">
        <v>0</v>
      </c>
      <c r="VK7" s="57">
        <v>0</v>
      </c>
      <c r="VL7" s="57">
        <v>0</v>
      </c>
      <c r="VM7" s="57">
        <v>0</v>
      </c>
      <c r="VN7" s="57">
        <v>0</v>
      </c>
      <c r="VO7" s="57">
        <v>0</v>
      </c>
      <c r="VP7" s="57">
        <v>0</v>
      </c>
      <c r="VQ7" s="57">
        <v>0</v>
      </c>
      <c r="VR7" s="57">
        <v>0</v>
      </c>
      <c r="VS7" s="57">
        <v>0</v>
      </c>
      <c r="VT7" s="57">
        <v>0</v>
      </c>
      <c r="VU7" s="57">
        <v>0</v>
      </c>
      <c r="VV7" s="57">
        <v>0</v>
      </c>
      <c r="VW7" s="57">
        <v>0</v>
      </c>
      <c r="VX7" s="57">
        <v>0</v>
      </c>
      <c r="VY7" s="57">
        <v>0</v>
      </c>
      <c r="VZ7" s="57">
        <v>0</v>
      </c>
      <c r="WA7" s="57">
        <v>0</v>
      </c>
      <c r="WB7" s="57">
        <v>0</v>
      </c>
      <c r="WC7" s="57">
        <v>0</v>
      </c>
      <c r="WD7" s="57">
        <v>0</v>
      </c>
      <c r="WE7" s="57">
        <v>0</v>
      </c>
      <c r="WF7" s="57">
        <v>0</v>
      </c>
      <c r="WG7" s="57">
        <v>0</v>
      </c>
      <c r="WH7" s="57">
        <v>0</v>
      </c>
      <c r="WI7" s="57">
        <v>0</v>
      </c>
      <c r="WJ7" s="57">
        <v>0</v>
      </c>
      <c r="WK7" s="57">
        <v>0</v>
      </c>
      <c r="WL7" s="57">
        <v>0</v>
      </c>
      <c r="WM7" s="57">
        <v>0</v>
      </c>
      <c r="WN7" s="57">
        <v>0</v>
      </c>
      <c r="WO7" s="57">
        <v>0</v>
      </c>
      <c r="WP7" s="57">
        <v>0</v>
      </c>
      <c r="WQ7" s="57">
        <v>0</v>
      </c>
      <c r="WR7" s="57">
        <v>0</v>
      </c>
      <c r="WS7" s="57">
        <v>0</v>
      </c>
      <c r="WT7" s="57">
        <v>0</v>
      </c>
      <c r="WU7" s="57">
        <v>0</v>
      </c>
      <c r="WV7" s="57">
        <v>0</v>
      </c>
      <c r="WW7" s="57">
        <v>0</v>
      </c>
      <c r="WX7" s="57">
        <v>0</v>
      </c>
      <c r="WY7" s="57">
        <v>0</v>
      </c>
      <c r="WZ7" s="57">
        <v>0</v>
      </c>
      <c r="XA7" s="57">
        <v>0</v>
      </c>
      <c r="XB7" s="57">
        <v>0</v>
      </c>
      <c r="XC7" s="57">
        <v>0</v>
      </c>
      <c r="XD7" s="57">
        <v>0</v>
      </c>
      <c r="XE7" s="57">
        <v>0</v>
      </c>
      <c r="XF7" s="57">
        <v>0</v>
      </c>
      <c r="XG7" s="57">
        <v>0</v>
      </c>
      <c r="XH7" s="57">
        <v>0</v>
      </c>
      <c r="XI7" s="57">
        <v>0</v>
      </c>
      <c r="XJ7" s="57">
        <v>0</v>
      </c>
      <c r="XK7" s="57">
        <v>0</v>
      </c>
      <c r="XL7" s="57">
        <v>0</v>
      </c>
      <c r="XM7" s="57">
        <v>0</v>
      </c>
      <c r="XN7" s="57">
        <v>0</v>
      </c>
      <c r="XO7" s="57">
        <v>0</v>
      </c>
      <c r="XP7" s="57">
        <v>0</v>
      </c>
      <c r="XQ7" s="57">
        <v>0</v>
      </c>
      <c r="XR7" s="57">
        <v>0</v>
      </c>
      <c r="XS7" s="57">
        <v>0</v>
      </c>
      <c r="XT7" s="57">
        <v>0</v>
      </c>
      <c r="XU7" s="57">
        <v>0</v>
      </c>
      <c r="XV7" s="57">
        <v>0</v>
      </c>
      <c r="XW7" s="57">
        <v>0</v>
      </c>
      <c r="XX7" s="57">
        <v>0</v>
      </c>
      <c r="XY7" s="57">
        <v>0</v>
      </c>
      <c r="XZ7" s="57">
        <v>0</v>
      </c>
      <c r="YA7" s="57">
        <v>0</v>
      </c>
      <c r="YB7" s="57">
        <v>247313</v>
      </c>
      <c r="YC7" s="57">
        <v>247313</v>
      </c>
      <c r="YD7" s="57">
        <v>0</v>
      </c>
      <c r="YE7" s="57" t="s">
        <v>1230</v>
      </c>
      <c r="YH7" s="57" t="s">
        <v>1231</v>
      </c>
      <c r="YI7" s="57" t="s">
        <v>1232</v>
      </c>
      <c r="YJ7" s="57" t="s">
        <v>1233</v>
      </c>
    </row>
    <row r="8" spans="1:660" s="57" customFormat="1" ht="30.75" thickBot="1">
      <c r="A8" s="55">
        <v>60</v>
      </c>
      <c r="B8" s="54" t="s">
        <v>2</v>
      </c>
      <c r="C8" s="55" t="s">
        <v>44</v>
      </c>
      <c r="D8" s="57" t="s">
        <v>1222</v>
      </c>
      <c r="E8" s="57">
        <v>1</v>
      </c>
      <c r="F8" s="57">
        <v>9741</v>
      </c>
      <c r="G8" s="57">
        <v>224731840</v>
      </c>
      <c r="H8" s="56" t="s">
        <v>1223</v>
      </c>
      <c r="I8" s="57" t="s">
        <v>2</v>
      </c>
      <c r="N8" s="57">
        <v>6703254</v>
      </c>
      <c r="O8" s="57">
        <v>17159030</v>
      </c>
      <c r="P8" s="57">
        <v>0</v>
      </c>
      <c r="Q8" s="57">
        <v>0</v>
      </c>
      <c r="R8" s="57">
        <v>5007</v>
      </c>
      <c r="S8" s="57">
        <v>4409</v>
      </c>
      <c r="T8" s="57" t="s">
        <v>939</v>
      </c>
      <c r="U8" s="57">
        <v>0</v>
      </c>
      <c r="V8" s="57">
        <v>6132789</v>
      </c>
      <c r="W8" s="57">
        <v>0</v>
      </c>
      <c r="X8" s="57" t="s">
        <v>1272</v>
      </c>
      <c r="Y8" s="57">
        <v>0</v>
      </c>
      <c r="Z8" s="57">
        <v>18097</v>
      </c>
      <c r="AA8" s="57" t="s">
        <v>939</v>
      </c>
      <c r="AB8" s="57">
        <v>0</v>
      </c>
      <c r="AC8" s="57">
        <v>1763172</v>
      </c>
      <c r="AD8" s="57">
        <v>0</v>
      </c>
      <c r="AE8" s="57" t="s">
        <v>1273</v>
      </c>
      <c r="AF8" s="57">
        <v>0</v>
      </c>
      <c r="AG8" s="57">
        <v>8076</v>
      </c>
      <c r="AH8" s="57" t="s">
        <v>939</v>
      </c>
      <c r="AI8" s="57">
        <v>139200</v>
      </c>
      <c r="AJ8" s="57">
        <v>81029</v>
      </c>
      <c r="AK8" s="57">
        <v>0</v>
      </c>
      <c r="AL8" s="57">
        <v>0</v>
      </c>
      <c r="AM8" s="57">
        <v>200</v>
      </c>
      <c r="AN8" s="57">
        <v>100</v>
      </c>
      <c r="AO8" s="57" t="s">
        <v>939</v>
      </c>
      <c r="AP8" s="57">
        <v>0</v>
      </c>
      <c r="AQ8" s="57">
        <v>0</v>
      </c>
      <c r="AR8" s="57">
        <v>0</v>
      </c>
      <c r="AS8" s="57">
        <v>0</v>
      </c>
      <c r="AT8" s="57">
        <v>0</v>
      </c>
      <c r="AU8" s="57">
        <v>0</v>
      </c>
      <c r="AV8" s="57">
        <v>0</v>
      </c>
      <c r="AW8" s="57">
        <v>0</v>
      </c>
      <c r="AX8" s="57">
        <v>0</v>
      </c>
      <c r="AY8" s="57">
        <v>0</v>
      </c>
      <c r="AZ8" s="57">
        <v>0</v>
      </c>
      <c r="BA8" s="57">
        <v>0</v>
      </c>
      <c r="BB8" s="57">
        <v>0</v>
      </c>
      <c r="BC8" s="57">
        <v>0</v>
      </c>
      <c r="BD8" s="57">
        <v>0</v>
      </c>
      <c r="BE8" s="57">
        <v>0</v>
      </c>
      <c r="BF8" s="57">
        <v>0</v>
      </c>
      <c r="BG8" s="57">
        <v>0</v>
      </c>
      <c r="BH8" s="57">
        <v>0</v>
      </c>
      <c r="BI8" s="57">
        <v>0</v>
      </c>
      <c r="BJ8" s="57">
        <v>0</v>
      </c>
      <c r="BK8" s="57">
        <v>0</v>
      </c>
      <c r="BL8" s="57">
        <v>0</v>
      </c>
      <c r="BM8" s="57">
        <v>0</v>
      </c>
      <c r="BN8" s="57">
        <v>0</v>
      </c>
      <c r="BO8" s="57">
        <v>0</v>
      </c>
      <c r="BP8" s="57">
        <v>0</v>
      </c>
      <c r="BQ8" s="57">
        <v>0</v>
      </c>
      <c r="BR8" s="57">
        <v>0</v>
      </c>
      <c r="BS8" s="57">
        <v>89415</v>
      </c>
      <c r="BT8" s="57">
        <v>39344</v>
      </c>
      <c r="BU8" s="57">
        <v>0</v>
      </c>
      <c r="BV8" s="57">
        <v>0</v>
      </c>
      <c r="BW8" s="57">
        <v>0</v>
      </c>
      <c r="BX8" s="57">
        <v>0</v>
      </c>
      <c r="BY8" s="57">
        <v>0</v>
      </c>
      <c r="BZ8" s="57">
        <v>0</v>
      </c>
      <c r="CA8" s="57">
        <v>142830</v>
      </c>
      <c r="CB8" s="57">
        <v>1178712</v>
      </c>
      <c r="CC8" s="57">
        <v>0</v>
      </c>
      <c r="CD8" s="57">
        <v>0</v>
      </c>
      <c r="CE8" s="57">
        <v>0</v>
      </c>
      <c r="CF8" s="57">
        <v>593436</v>
      </c>
      <c r="CG8" s="57">
        <v>0</v>
      </c>
      <c r="CH8" s="57">
        <v>0</v>
      </c>
      <c r="CI8" s="57">
        <v>0</v>
      </c>
      <c r="CJ8" s="57">
        <v>2241619</v>
      </c>
      <c r="CK8" s="57">
        <v>0</v>
      </c>
      <c r="CL8" s="57">
        <v>0</v>
      </c>
      <c r="CM8" s="57">
        <v>0</v>
      </c>
      <c r="CN8" s="57">
        <v>176779</v>
      </c>
      <c r="CO8" s="57">
        <v>0</v>
      </c>
      <c r="CP8" s="57">
        <v>0</v>
      </c>
      <c r="CQ8" s="57">
        <v>0</v>
      </c>
      <c r="CR8" s="57">
        <v>1222108</v>
      </c>
      <c r="CS8" s="57">
        <v>0</v>
      </c>
      <c r="CT8" s="57">
        <v>0</v>
      </c>
      <c r="CU8" s="57">
        <v>0</v>
      </c>
      <c r="CV8" s="57">
        <v>16837678</v>
      </c>
      <c r="CW8" s="57">
        <v>0</v>
      </c>
      <c r="CX8" s="57">
        <v>0</v>
      </c>
      <c r="CY8" s="57">
        <v>0</v>
      </c>
      <c r="CZ8" s="57">
        <v>356543</v>
      </c>
      <c r="DA8" s="57">
        <v>0</v>
      </c>
      <c r="DB8" s="57">
        <v>0</v>
      </c>
      <c r="DC8" s="57">
        <v>0</v>
      </c>
      <c r="DD8" s="57">
        <v>0</v>
      </c>
      <c r="DE8" s="57">
        <v>0</v>
      </c>
      <c r="DF8" s="57">
        <v>0</v>
      </c>
      <c r="DG8" s="57">
        <v>0</v>
      </c>
      <c r="DH8" s="57">
        <v>811</v>
      </c>
      <c r="DI8" s="57">
        <v>0</v>
      </c>
      <c r="DJ8" s="57">
        <v>0</v>
      </c>
      <c r="DK8" s="57">
        <v>0</v>
      </c>
      <c r="DL8" s="57">
        <v>0</v>
      </c>
      <c r="DM8" s="57">
        <v>0</v>
      </c>
      <c r="DN8" s="57">
        <v>0</v>
      </c>
      <c r="DO8" s="57">
        <v>196866</v>
      </c>
      <c r="DP8" s="57">
        <v>1229475</v>
      </c>
      <c r="DQ8" s="57">
        <v>0</v>
      </c>
      <c r="DR8" s="57" t="s">
        <v>1274</v>
      </c>
      <c r="DS8" s="57">
        <v>0</v>
      </c>
      <c r="DT8" s="57">
        <v>1335929</v>
      </c>
      <c r="DU8" s="57">
        <v>0</v>
      </c>
      <c r="DV8" s="57">
        <v>0</v>
      </c>
      <c r="DW8" s="57">
        <v>0</v>
      </c>
      <c r="DX8" s="57">
        <v>270</v>
      </c>
      <c r="DY8" s="57" t="s">
        <v>939</v>
      </c>
      <c r="DZ8" s="57">
        <v>0</v>
      </c>
      <c r="EA8" s="57">
        <v>1372248</v>
      </c>
      <c r="EB8" s="57">
        <v>0</v>
      </c>
      <c r="EC8" s="57">
        <v>0</v>
      </c>
      <c r="ED8" s="57">
        <v>0</v>
      </c>
      <c r="EE8" s="57">
        <v>2432</v>
      </c>
      <c r="EF8" s="57" t="s">
        <v>939</v>
      </c>
      <c r="EG8" s="57">
        <v>0</v>
      </c>
      <c r="EH8" s="57">
        <v>0</v>
      </c>
      <c r="EI8" s="57">
        <v>0</v>
      </c>
      <c r="EJ8" s="57">
        <v>0</v>
      </c>
      <c r="EK8" s="57">
        <v>0</v>
      </c>
      <c r="EL8" s="57">
        <v>0</v>
      </c>
      <c r="EM8" s="57">
        <v>0</v>
      </c>
      <c r="EN8" s="57">
        <v>0</v>
      </c>
      <c r="EO8" s="57">
        <v>0</v>
      </c>
      <c r="EP8" s="57">
        <v>0</v>
      </c>
      <c r="EQ8" s="57">
        <v>0</v>
      </c>
      <c r="EU8" s="57">
        <v>9566094</v>
      </c>
      <c r="EV8" s="57">
        <v>6703254</v>
      </c>
      <c r="EW8" s="57">
        <v>0</v>
      </c>
      <c r="EX8" s="57">
        <v>2862840</v>
      </c>
      <c r="EY8" s="57">
        <v>0</v>
      </c>
      <c r="EZ8" s="57">
        <v>0</v>
      </c>
      <c r="FA8" s="57">
        <v>9566094</v>
      </c>
      <c r="FB8" s="57">
        <v>568311</v>
      </c>
      <c r="FC8" s="57">
        <v>0</v>
      </c>
      <c r="FD8" s="57">
        <v>8997783</v>
      </c>
      <c r="FE8" s="57">
        <v>0</v>
      </c>
      <c r="FF8" s="57">
        <v>0</v>
      </c>
      <c r="FG8" s="57">
        <v>0</v>
      </c>
      <c r="FH8" s="57">
        <v>0</v>
      </c>
      <c r="FI8" s="57">
        <v>0</v>
      </c>
      <c r="FJ8" s="57">
        <v>0</v>
      </c>
      <c r="FK8" s="57">
        <v>0</v>
      </c>
      <c r="FL8" s="57">
        <v>0</v>
      </c>
      <c r="FM8" s="57">
        <v>0</v>
      </c>
      <c r="FN8" s="57">
        <v>0</v>
      </c>
      <c r="FO8" s="57">
        <v>0</v>
      </c>
      <c r="FP8" s="57">
        <v>0</v>
      </c>
      <c r="FQ8" s="57">
        <v>0</v>
      </c>
      <c r="FR8" s="57">
        <v>0</v>
      </c>
      <c r="FS8" s="57">
        <v>0</v>
      </c>
      <c r="FT8" s="57">
        <v>0</v>
      </c>
      <c r="FU8" s="57">
        <v>0</v>
      </c>
      <c r="FV8" s="57">
        <v>0</v>
      </c>
      <c r="FW8" s="57">
        <v>0</v>
      </c>
      <c r="FX8" s="57">
        <v>0</v>
      </c>
      <c r="FY8" s="57">
        <v>0</v>
      </c>
      <c r="FZ8" s="57">
        <v>0</v>
      </c>
      <c r="GA8" s="57">
        <v>0</v>
      </c>
      <c r="GB8" s="57">
        <v>0</v>
      </c>
      <c r="GC8" s="57">
        <v>0</v>
      </c>
      <c r="GD8" s="57">
        <v>0</v>
      </c>
      <c r="GE8" s="57">
        <v>0</v>
      </c>
      <c r="GF8" s="57">
        <v>0</v>
      </c>
      <c r="GG8" s="57">
        <v>0</v>
      </c>
      <c r="GH8" s="57">
        <v>0</v>
      </c>
      <c r="GI8" s="57">
        <v>0</v>
      </c>
      <c r="GJ8" s="57">
        <v>0</v>
      </c>
      <c r="GK8" s="57">
        <v>0</v>
      </c>
      <c r="GL8" s="57">
        <v>0</v>
      </c>
      <c r="GM8" s="57">
        <v>0</v>
      </c>
      <c r="GN8" s="57">
        <v>0</v>
      </c>
      <c r="GO8" s="57">
        <v>0</v>
      </c>
      <c r="GP8" s="57">
        <v>0</v>
      </c>
      <c r="GQ8" s="57">
        <v>0</v>
      </c>
      <c r="GR8" s="57">
        <v>0</v>
      </c>
      <c r="GS8" s="57">
        <v>0</v>
      </c>
      <c r="GT8" s="57">
        <v>0</v>
      </c>
      <c r="GU8" s="57">
        <v>0</v>
      </c>
      <c r="GV8" s="57">
        <v>0</v>
      </c>
      <c r="GW8" s="57">
        <v>0</v>
      </c>
      <c r="GX8" s="57">
        <v>0</v>
      </c>
      <c r="GY8" s="57">
        <v>2708177</v>
      </c>
      <c r="GZ8" s="57">
        <v>2708177</v>
      </c>
      <c r="HA8" s="57">
        <v>0</v>
      </c>
      <c r="HB8" s="57">
        <v>0</v>
      </c>
      <c r="HC8" s="57">
        <v>0</v>
      </c>
      <c r="HD8" s="57">
        <v>0</v>
      </c>
      <c r="HE8" s="57">
        <v>0</v>
      </c>
      <c r="HF8" s="57">
        <v>0</v>
      </c>
      <c r="HG8" s="57">
        <v>0</v>
      </c>
      <c r="HH8" s="57">
        <v>0</v>
      </c>
      <c r="HI8" s="57">
        <v>0</v>
      </c>
      <c r="HJ8" s="57">
        <v>0</v>
      </c>
      <c r="HK8" s="57">
        <v>0</v>
      </c>
      <c r="HL8" s="57">
        <v>0</v>
      </c>
      <c r="HM8" s="57">
        <v>0</v>
      </c>
      <c r="HN8" s="57">
        <v>0</v>
      </c>
      <c r="HO8" s="57">
        <v>0</v>
      </c>
      <c r="HP8" s="57">
        <v>0</v>
      </c>
      <c r="HQ8" s="57">
        <v>0</v>
      </c>
      <c r="HR8" s="57">
        <v>0</v>
      </c>
      <c r="HS8" s="57">
        <v>0</v>
      </c>
      <c r="HT8" s="57">
        <v>0</v>
      </c>
      <c r="HU8" s="57">
        <v>0</v>
      </c>
      <c r="HV8" s="57">
        <v>0</v>
      </c>
      <c r="HW8" s="57">
        <v>0</v>
      </c>
      <c r="HX8" s="57">
        <v>0</v>
      </c>
      <c r="HY8" s="57">
        <v>0</v>
      </c>
      <c r="HZ8" s="57">
        <v>0</v>
      </c>
      <c r="IA8" s="57">
        <v>0</v>
      </c>
      <c r="IB8" s="57">
        <v>0</v>
      </c>
      <c r="IC8" s="57">
        <v>0</v>
      </c>
      <c r="ID8" s="57">
        <v>0</v>
      </c>
      <c r="IE8" s="57">
        <v>0</v>
      </c>
      <c r="IF8" s="57">
        <v>9565994</v>
      </c>
      <c r="IG8" s="57">
        <v>9566094</v>
      </c>
      <c r="IH8" s="57">
        <v>0</v>
      </c>
      <c r="II8" s="57">
        <v>0</v>
      </c>
      <c r="IJ8" s="57">
        <v>0</v>
      </c>
      <c r="IK8" s="57">
        <v>0</v>
      </c>
      <c r="IL8" s="57">
        <v>21046043</v>
      </c>
      <c r="IM8" s="57">
        <v>21046043</v>
      </c>
      <c r="IN8" s="57">
        <v>0</v>
      </c>
      <c r="IO8" s="57">
        <v>0</v>
      </c>
      <c r="IP8" s="57">
        <v>0</v>
      </c>
      <c r="IQ8" s="57">
        <v>0</v>
      </c>
      <c r="IR8" s="57">
        <v>0</v>
      </c>
      <c r="IS8" s="57">
        <v>0</v>
      </c>
      <c r="IT8" s="57">
        <v>0</v>
      </c>
      <c r="IU8" s="57">
        <v>0</v>
      </c>
      <c r="IV8" s="57">
        <v>0</v>
      </c>
      <c r="IW8" s="57">
        <v>0</v>
      </c>
      <c r="IX8" s="57">
        <v>0</v>
      </c>
      <c r="IY8" s="57">
        <v>0</v>
      </c>
      <c r="IZ8" s="57">
        <v>0</v>
      </c>
      <c r="JA8" s="57">
        <v>0</v>
      </c>
      <c r="JB8" s="57">
        <v>0</v>
      </c>
      <c r="JC8" s="57">
        <v>0</v>
      </c>
      <c r="JD8" s="57">
        <v>0</v>
      </c>
      <c r="JE8" s="57">
        <v>0</v>
      </c>
      <c r="JF8" s="57">
        <v>0</v>
      </c>
      <c r="JG8" s="57">
        <v>0</v>
      </c>
      <c r="JH8" s="57">
        <v>0</v>
      </c>
      <c r="JI8" s="57">
        <v>0</v>
      </c>
      <c r="JJ8" s="57">
        <v>0</v>
      </c>
      <c r="JK8" s="57">
        <v>0</v>
      </c>
      <c r="JL8" s="57">
        <v>0</v>
      </c>
      <c r="JM8" s="57">
        <v>0</v>
      </c>
      <c r="JN8" s="57">
        <v>0</v>
      </c>
      <c r="JO8" s="57">
        <v>0</v>
      </c>
      <c r="JP8" s="57">
        <v>0</v>
      </c>
      <c r="JQ8" s="57">
        <v>0</v>
      </c>
      <c r="JR8" s="57">
        <v>0</v>
      </c>
      <c r="JS8" s="57">
        <v>0</v>
      </c>
      <c r="JT8" s="57">
        <v>0</v>
      </c>
      <c r="JU8" s="57">
        <v>0</v>
      </c>
      <c r="JV8" s="57">
        <v>0</v>
      </c>
      <c r="JW8" s="57">
        <v>0</v>
      </c>
      <c r="JX8" s="57">
        <v>0</v>
      </c>
      <c r="JY8" s="57">
        <v>0</v>
      </c>
      <c r="JZ8" s="57">
        <v>0</v>
      </c>
      <c r="KA8" s="57">
        <v>0</v>
      </c>
      <c r="KB8" s="57">
        <v>0</v>
      </c>
      <c r="KC8" s="57">
        <v>0</v>
      </c>
      <c r="KD8" s="57">
        <v>0</v>
      </c>
      <c r="KE8" s="57">
        <v>0</v>
      </c>
      <c r="KF8" s="57">
        <v>0</v>
      </c>
      <c r="KG8" s="57">
        <v>0</v>
      </c>
      <c r="KH8" s="57">
        <v>0</v>
      </c>
      <c r="KI8" s="57">
        <v>0</v>
      </c>
      <c r="KJ8" s="57">
        <v>0</v>
      </c>
      <c r="KK8" s="57">
        <v>0</v>
      </c>
      <c r="KL8" s="57">
        <v>0</v>
      </c>
      <c r="KM8" s="57">
        <v>0</v>
      </c>
      <c r="KN8" s="57">
        <v>0</v>
      </c>
      <c r="KO8" s="57">
        <v>0</v>
      </c>
      <c r="KP8" s="57">
        <v>0</v>
      </c>
      <c r="KQ8" s="57">
        <v>0</v>
      </c>
      <c r="KR8" s="57">
        <v>0</v>
      </c>
      <c r="KS8" s="57">
        <v>0</v>
      </c>
      <c r="KT8" s="57">
        <v>0</v>
      </c>
      <c r="KU8" s="57">
        <v>0</v>
      </c>
      <c r="KV8" s="57">
        <v>0</v>
      </c>
      <c r="KW8" s="57">
        <v>0</v>
      </c>
      <c r="KX8" s="57">
        <v>0</v>
      </c>
      <c r="KY8" s="57">
        <v>0</v>
      </c>
      <c r="KZ8" s="57">
        <v>0</v>
      </c>
      <c r="LA8" s="57">
        <v>0</v>
      </c>
      <c r="LB8" s="57">
        <v>0</v>
      </c>
      <c r="LC8" s="57">
        <v>0</v>
      </c>
      <c r="LD8" s="57">
        <v>0</v>
      </c>
      <c r="LE8" s="57">
        <v>0</v>
      </c>
      <c r="LF8" s="57">
        <v>0</v>
      </c>
      <c r="LG8" s="57">
        <v>0</v>
      </c>
      <c r="LH8" s="57">
        <v>0</v>
      </c>
      <c r="LI8" s="57">
        <v>23634435</v>
      </c>
      <c r="LJ8" s="57">
        <v>4730096</v>
      </c>
      <c r="LK8" s="57">
        <v>0</v>
      </c>
      <c r="LL8" s="57">
        <v>0</v>
      </c>
      <c r="LM8" s="57">
        <v>0</v>
      </c>
      <c r="LN8" s="57">
        <v>0</v>
      </c>
      <c r="LO8" s="57">
        <v>30612137</v>
      </c>
      <c r="LP8" s="57">
        <v>1809669</v>
      </c>
      <c r="LQ8" s="57">
        <v>0</v>
      </c>
      <c r="LR8" s="57">
        <v>0</v>
      </c>
      <c r="LS8" s="57">
        <v>0</v>
      </c>
      <c r="LT8" s="57">
        <v>0</v>
      </c>
      <c r="LU8" s="57">
        <v>0</v>
      </c>
      <c r="LV8" s="57">
        <v>0</v>
      </c>
      <c r="LW8" s="57">
        <v>0</v>
      </c>
      <c r="LX8" s="57">
        <v>0</v>
      </c>
      <c r="LY8" s="57">
        <v>0</v>
      </c>
      <c r="LZ8" s="57">
        <v>0</v>
      </c>
      <c r="MA8" s="57">
        <v>0</v>
      </c>
      <c r="MB8" s="57">
        <v>0</v>
      </c>
      <c r="MC8" s="57">
        <v>0</v>
      </c>
      <c r="MD8" s="57">
        <v>0</v>
      </c>
      <c r="ME8" s="57">
        <v>0</v>
      </c>
      <c r="MF8" s="57">
        <v>0</v>
      </c>
      <c r="MG8" s="57">
        <v>0</v>
      </c>
      <c r="MH8" s="57">
        <v>0</v>
      </c>
      <c r="MI8" s="57">
        <v>0</v>
      </c>
      <c r="MJ8" s="57">
        <v>0</v>
      </c>
      <c r="MK8" s="57">
        <v>0</v>
      </c>
      <c r="ML8" s="57">
        <v>0</v>
      </c>
      <c r="MM8" s="57">
        <v>0</v>
      </c>
      <c r="MN8" s="57">
        <v>0</v>
      </c>
      <c r="MO8" s="57">
        <v>0</v>
      </c>
      <c r="MP8" s="57">
        <v>0</v>
      </c>
      <c r="MQ8" s="57">
        <v>0</v>
      </c>
      <c r="MR8" s="57">
        <v>0</v>
      </c>
      <c r="MS8" s="57">
        <v>0</v>
      </c>
      <c r="MT8" s="57">
        <v>0</v>
      </c>
      <c r="MU8" s="57">
        <v>0</v>
      </c>
      <c r="MV8" s="57">
        <v>0</v>
      </c>
      <c r="MW8" s="57">
        <v>0</v>
      </c>
      <c r="MX8" s="57">
        <v>0</v>
      </c>
      <c r="MY8" s="57">
        <v>0</v>
      </c>
      <c r="MZ8" s="57">
        <v>0</v>
      </c>
      <c r="NA8" s="57">
        <v>0</v>
      </c>
      <c r="NB8" s="57">
        <v>0</v>
      </c>
      <c r="NC8" s="57">
        <v>0</v>
      </c>
      <c r="ND8" s="57">
        <v>0</v>
      </c>
      <c r="NE8" s="57">
        <v>0</v>
      </c>
      <c r="NF8" s="57">
        <v>0</v>
      </c>
      <c r="NG8" s="57">
        <v>0</v>
      </c>
      <c r="NH8" s="57">
        <v>0</v>
      </c>
      <c r="NI8" s="57">
        <v>0</v>
      </c>
      <c r="NJ8" s="57">
        <v>0</v>
      </c>
      <c r="NK8" s="57">
        <v>0</v>
      </c>
      <c r="NL8" s="57">
        <v>0</v>
      </c>
      <c r="NM8" s="57">
        <v>0</v>
      </c>
      <c r="NN8" s="57">
        <v>0</v>
      </c>
      <c r="NO8" s="57">
        <v>0</v>
      </c>
      <c r="NP8" s="57">
        <v>0</v>
      </c>
      <c r="NQ8" s="57">
        <v>0</v>
      </c>
      <c r="NR8" s="57">
        <v>0</v>
      </c>
      <c r="NS8" s="57">
        <v>0</v>
      </c>
      <c r="NT8" s="57">
        <v>0</v>
      </c>
      <c r="NU8" s="57">
        <v>0</v>
      </c>
      <c r="NV8" s="57">
        <v>0</v>
      </c>
      <c r="NW8" s="57">
        <v>0</v>
      </c>
      <c r="NX8" s="57">
        <v>0</v>
      </c>
      <c r="NY8" s="57">
        <v>0</v>
      </c>
      <c r="NZ8" s="57">
        <v>0</v>
      </c>
      <c r="OA8" s="57">
        <v>0</v>
      </c>
      <c r="OB8" s="57">
        <v>0</v>
      </c>
      <c r="OC8" s="57">
        <v>0</v>
      </c>
      <c r="OD8" s="57">
        <v>0</v>
      </c>
      <c r="OE8" s="57">
        <v>0</v>
      </c>
      <c r="OF8" s="57">
        <v>0</v>
      </c>
      <c r="OG8" s="57">
        <v>0</v>
      </c>
      <c r="OH8" s="57">
        <v>0</v>
      </c>
      <c r="OI8" s="57">
        <v>0</v>
      </c>
      <c r="OJ8" s="57">
        <v>0</v>
      </c>
      <c r="OK8" s="57">
        <v>0</v>
      </c>
      <c r="OL8" s="57">
        <v>0</v>
      </c>
      <c r="OM8" s="57">
        <v>0</v>
      </c>
      <c r="ON8" s="57">
        <v>0</v>
      </c>
      <c r="OO8" s="57">
        <v>0</v>
      </c>
      <c r="OP8" s="57">
        <v>0</v>
      </c>
      <c r="OQ8" s="57">
        <v>0</v>
      </c>
      <c r="OR8" s="57">
        <v>0</v>
      </c>
      <c r="OS8" s="57">
        <v>0</v>
      </c>
      <c r="OT8" s="57">
        <v>0</v>
      </c>
      <c r="OU8" s="57">
        <v>0</v>
      </c>
      <c r="OV8" s="57">
        <v>0</v>
      </c>
      <c r="OW8" s="57">
        <v>0</v>
      </c>
      <c r="OX8" s="57">
        <v>0</v>
      </c>
      <c r="OY8" s="57">
        <v>0</v>
      </c>
      <c r="OZ8" s="57">
        <v>0</v>
      </c>
      <c r="PA8" s="57">
        <v>0</v>
      </c>
      <c r="PB8" s="57">
        <v>0</v>
      </c>
      <c r="PC8" s="57">
        <v>0</v>
      </c>
      <c r="PD8" s="57">
        <v>0</v>
      </c>
      <c r="PE8" s="57">
        <v>0</v>
      </c>
      <c r="PF8" s="57">
        <v>0</v>
      </c>
      <c r="PG8" s="57">
        <v>0</v>
      </c>
      <c r="PH8" s="57">
        <v>0</v>
      </c>
      <c r="PI8" s="57">
        <v>0</v>
      </c>
      <c r="PJ8" s="57">
        <v>0</v>
      </c>
      <c r="PK8" s="57">
        <v>0</v>
      </c>
      <c r="PL8" s="57">
        <v>0</v>
      </c>
      <c r="PM8" s="57">
        <v>0</v>
      </c>
      <c r="PN8" s="57">
        <v>0</v>
      </c>
      <c r="PO8" s="57">
        <v>0</v>
      </c>
      <c r="PP8" s="57">
        <v>0</v>
      </c>
      <c r="PQ8" s="57">
        <v>0</v>
      </c>
      <c r="PR8" s="57">
        <v>0</v>
      </c>
      <c r="PS8" s="57">
        <v>0</v>
      </c>
      <c r="PT8" s="57">
        <v>0</v>
      </c>
      <c r="PU8" s="57">
        <v>0</v>
      </c>
      <c r="PV8" s="57">
        <v>0</v>
      </c>
      <c r="PW8" s="57">
        <v>0</v>
      </c>
      <c r="PX8" s="57">
        <v>0</v>
      </c>
      <c r="PY8" s="57">
        <v>0</v>
      </c>
      <c r="PZ8" s="57">
        <v>0</v>
      </c>
      <c r="QA8" s="57">
        <v>0</v>
      </c>
      <c r="QB8" s="57">
        <v>0</v>
      </c>
      <c r="QC8" s="57">
        <v>0</v>
      </c>
      <c r="QD8" s="57">
        <v>0</v>
      </c>
      <c r="QE8" s="57">
        <v>0</v>
      </c>
      <c r="QF8" s="57">
        <v>0</v>
      </c>
      <c r="QG8" s="57">
        <v>0</v>
      </c>
      <c r="QH8" s="57">
        <v>0</v>
      </c>
      <c r="QI8" s="57">
        <v>0</v>
      </c>
      <c r="QJ8" s="57">
        <v>0</v>
      </c>
      <c r="QK8" s="57">
        <v>0</v>
      </c>
      <c r="QL8" s="57">
        <v>0</v>
      </c>
      <c r="QM8" s="57">
        <v>0</v>
      </c>
      <c r="QN8" s="57">
        <v>0</v>
      </c>
      <c r="QO8" s="57">
        <v>0</v>
      </c>
      <c r="QP8" s="57">
        <v>0</v>
      </c>
      <c r="QQ8" s="57">
        <v>0</v>
      </c>
      <c r="QR8" s="57">
        <v>0</v>
      </c>
      <c r="QS8" s="57">
        <v>0</v>
      </c>
      <c r="QT8" s="57">
        <v>0</v>
      </c>
      <c r="QU8" s="57">
        <v>0</v>
      </c>
      <c r="QV8" s="57">
        <v>0</v>
      </c>
      <c r="QW8" s="57">
        <v>0</v>
      </c>
      <c r="QX8" s="57">
        <v>0</v>
      </c>
      <c r="QY8" s="57">
        <v>0</v>
      </c>
      <c r="QZ8" s="57">
        <v>0</v>
      </c>
      <c r="RA8" s="57">
        <v>0</v>
      </c>
      <c r="RB8" s="57">
        <v>0</v>
      </c>
      <c r="RC8" s="57">
        <v>0</v>
      </c>
      <c r="RD8" s="57">
        <v>0</v>
      </c>
      <c r="RE8" s="57">
        <v>0</v>
      </c>
      <c r="RF8" s="57">
        <v>0</v>
      </c>
      <c r="RG8" s="57">
        <v>0</v>
      </c>
      <c r="RH8" s="57">
        <v>0</v>
      </c>
      <c r="RI8" s="57">
        <v>0</v>
      </c>
      <c r="RJ8" s="57">
        <v>0</v>
      </c>
      <c r="RK8" s="57">
        <v>0</v>
      </c>
      <c r="RL8" s="57">
        <v>0</v>
      </c>
      <c r="RM8" s="57">
        <v>0</v>
      </c>
      <c r="RN8" s="57">
        <v>0</v>
      </c>
      <c r="RO8" s="57">
        <v>0</v>
      </c>
      <c r="RP8" s="57">
        <v>0</v>
      </c>
      <c r="RQ8" s="57">
        <v>0</v>
      </c>
      <c r="RR8" s="57">
        <v>0</v>
      </c>
      <c r="RS8" s="57">
        <v>0</v>
      </c>
      <c r="RT8" s="57">
        <v>0</v>
      </c>
      <c r="RU8" s="57">
        <v>0</v>
      </c>
      <c r="RV8" s="57">
        <v>0</v>
      </c>
      <c r="RW8" s="57">
        <v>0</v>
      </c>
      <c r="RX8" s="57">
        <v>0</v>
      </c>
      <c r="RY8" s="57">
        <v>0</v>
      </c>
      <c r="RZ8" s="57">
        <v>0</v>
      </c>
      <c r="SA8" s="57">
        <v>0</v>
      </c>
      <c r="SB8" s="57">
        <v>0</v>
      </c>
      <c r="SC8" s="57">
        <v>0</v>
      </c>
      <c r="SD8" s="57">
        <v>0</v>
      </c>
      <c r="SE8" s="57">
        <v>0</v>
      </c>
      <c r="SF8" s="57">
        <v>0</v>
      </c>
      <c r="SG8" s="57">
        <v>0</v>
      </c>
      <c r="SH8" s="57">
        <v>0</v>
      </c>
      <c r="SI8" s="57">
        <v>0</v>
      </c>
      <c r="SJ8" s="57">
        <v>0</v>
      </c>
      <c r="SK8" s="57">
        <v>0</v>
      </c>
      <c r="SL8" s="57">
        <v>0</v>
      </c>
      <c r="SM8" s="57">
        <v>0</v>
      </c>
      <c r="SN8" s="57">
        <v>0</v>
      </c>
      <c r="SO8" s="57">
        <v>0</v>
      </c>
      <c r="SP8" s="57">
        <v>0</v>
      </c>
      <c r="SQ8" s="57">
        <v>0</v>
      </c>
      <c r="SR8" s="57">
        <v>0</v>
      </c>
      <c r="SS8" s="57">
        <v>0</v>
      </c>
      <c r="ST8" s="57">
        <v>0</v>
      </c>
      <c r="SU8" s="57">
        <v>0</v>
      </c>
      <c r="SV8" s="57">
        <v>0</v>
      </c>
      <c r="SW8" s="57">
        <v>0</v>
      </c>
      <c r="SX8" s="57">
        <v>0</v>
      </c>
      <c r="SY8" s="57">
        <v>0</v>
      </c>
      <c r="SZ8" s="57">
        <v>0</v>
      </c>
      <c r="TA8" s="57">
        <v>0</v>
      </c>
      <c r="TB8" s="57">
        <v>0</v>
      </c>
      <c r="TC8" s="57">
        <v>0</v>
      </c>
      <c r="TD8" s="57">
        <v>0</v>
      </c>
      <c r="TE8" s="57">
        <v>0</v>
      </c>
      <c r="TF8" s="57">
        <v>0</v>
      </c>
      <c r="TG8" s="57">
        <v>0</v>
      </c>
      <c r="TH8" s="57">
        <v>0</v>
      </c>
      <c r="TI8" s="57">
        <v>0</v>
      </c>
      <c r="TJ8" s="57">
        <v>0</v>
      </c>
      <c r="TK8" s="57">
        <v>0</v>
      </c>
      <c r="TL8" s="57">
        <v>0</v>
      </c>
      <c r="TM8" s="57">
        <v>0</v>
      </c>
      <c r="TN8" s="57">
        <v>0</v>
      </c>
      <c r="TO8" s="57">
        <v>0</v>
      </c>
      <c r="TP8" s="57">
        <v>0</v>
      </c>
      <c r="TQ8" s="57">
        <v>0</v>
      </c>
      <c r="TR8" s="57">
        <v>0</v>
      </c>
      <c r="TS8" s="57">
        <v>0</v>
      </c>
      <c r="TT8" s="57">
        <v>0</v>
      </c>
      <c r="TU8" s="57">
        <v>0</v>
      </c>
      <c r="TV8" s="57">
        <v>0</v>
      </c>
      <c r="TW8" s="57">
        <v>0</v>
      </c>
      <c r="TX8" s="57">
        <v>0</v>
      </c>
      <c r="TY8" s="57">
        <v>0</v>
      </c>
      <c r="TZ8" s="57">
        <v>0</v>
      </c>
      <c r="UA8" s="57">
        <v>0</v>
      </c>
      <c r="UB8" s="57">
        <v>0</v>
      </c>
      <c r="UC8" s="57">
        <v>0</v>
      </c>
      <c r="UD8" s="57">
        <v>0</v>
      </c>
      <c r="UE8" s="57">
        <v>0</v>
      </c>
      <c r="UF8" s="57">
        <v>0</v>
      </c>
      <c r="UG8" s="57">
        <v>0</v>
      </c>
      <c r="UH8" s="57">
        <v>0</v>
      </c>
      <c r="UI8" s="57">
        <v>0</v>
      </c>
      <c r="UJ8" s="57">
        <v>0</v>
      </c>
      <c r="UK8" s="57">
        <v>0</v>
      </c>
      <c r="UL8" s="57">
        <v>0</v>
      </c>
      <c r="UM8" s="57">
        <v>0</v>
      </c>
      <c r="UN8" s="57">
        <v>0</v>
      </c>
      <c r="UO8" s="57">
        <v>0</v>
      </c>
      <c r="UP8" s="57">
        <v>0</v>
      </c>
      <c r="UQ8" s="57">
        <v>0</v>
      </c>
      <c r="UR8" s="57">
        <v>0</v>
      </c>
      <c r="US8" s="57">
        <v>0</v>
      </c>
      <c r="UT8" s="57">
        <v>0</v>
      </c>
      <c r="UU8" s="57">
        <v>0</v>
      </c>
      <c r="UV8" s="57">
        <v>0</v>
      </c>
      <c r="UW8" s="57">
        <v>0</v>
      </c>
      <c r="UX8" s="57">
        <v>0</v>
      </c>
      <c r="UY8" s="57">
        <v>0</v>
      </c>
      <c r="UZ8" s="57">
        <v>0</v>
      </c>
      <c r="VA8" s="57">
        <v>0</v>
      </c>
      <c r="VB8" s="57">
        <v>0</v>
      </c>
      <c r="VC8" s="57">
        <v>0</v>
      </c>
      <c r="VD8" s="57">
        <v>0</v>
      </c>
      <c r="VE8" s="57">
        <v>0</v>
      </c>
      <c r="VF8" s="57">
        <v>0</v>
      </c>
      <c r="VG8" s="57">
        <v>0</v>
      </c>
      <c r="VH8" s="57">
        <v>0</v>
      </c>
      <c r="VI8" s="57">
        <v>0</v>
      </c>
      <c r="VJ8" s="57">
        <v>0</v>
      </c>
      <c r="VK8" s="57">
        <v>0</v>
      </c>
      <c r="VL8" s="57">
        <v>0</v>
      </c>
      <c r="VM8" s="57">
        <v>0</v>
      </c>
      <c r="VN8" s="57">
        <v>0</v>
      </c>
      <c r="VO8" s="57">
        <v>0</v>
      </c>
      <c r="VP8" s="57">
        <v>0</v>
      </c>
      <c r="VQ8" s="57">
        <v>0</v>
      </c>
      <c r="VR8" s="57">
        <v>0</v>
      </c>
      <c r="VS8" s="57">
        <v>0</v>
      </c>
      <c r="VT8" s="57">
        <v>0</v>
      </c>
      <c r="VU8" s="57">
        <v>0</v>
      </c>
      <c r="VV8" s="57">
        <v>0</v>
      </c>
      <c r="VW8" s="57">
        <v>0</v>
      </c>
      <c r="VX8" s="57">
        <v>0</v>
      </c>
      <c r="VY8" s="57">
        <v>0</v>
      </c>
      <c r="VZ8" s="57">
        <v>0</v>
      </c>
      <c r="WA8" s="57">
        <v>0</v>
      </c>
      <c r="WB8" s="57">
        <v>0</v>
      </c>
      <c r="WC8" s="57">
        <v>0</v>
      </c>
      <c r="WD8" s="57">
        <v>0</v>
      </c>
      <c r="WE8" s="57">
        <v>0</v>
      </c>
      <c r="WF8" s="57">
        <v>0</v>
      </c>
      <c r="WG8" s="57">
        <v>0</v>
      </c>
      <c r="WH8" s="57">
        <v>0</v>
      </c>
      <c r="WI8" s="57">
        <v>0</v>
      </c>
      <c r="WJ8" s="57">
        <v>0</v>
      </c>
      <c r="WK8" s="57">
        <v>0</v>
      </c>
      <c r="WL8" s="57">
        <v>0</v>
      </c>
      <c r="WM8" s="57">
        <v>0</v>
      </c>
      <c r="WN8" s="57">
        <v>0</v>
      </c>
      <c r="WO8" s="57">
        <v>0</v>
      </c>
      <c r="WP8" s="57">
        <v>0</v>
      </c>
      <c r="WQ8" s="57">
        <v>0</v>
      </c>
      <c r="WR8" s="57">
        <v>0</v>
      </c>
      <c r="WS8" s="57">
        <v>0</v>
      </c>
      <c r="WT8" s="57">
        <v>0</v>
      </c>
      <c r="WU8" s="57">
        <v>0</v>
      </c>
      <c r="WV8" s="57">
        <v>0</v>
      </c>
      <c r="WW8" s="57">
        <v>0</v>
      </c>
      <c r="WX8" s="57">
        <v>0</v>
      </c>
      <c r="WY8" s="57">
        <v>0</v>
      </c>
      <c r="WZ8" s="57">
        <v>0</v>
      </c>
      <c r="XA8" s="57">
        <v>0</v>
      </c>
      <c r="XB8" s="57">
        <v>0</v>
      </c>
      <c r="XC8" s="57">
        <v>0</v>
      </c>
      <c r="XD8" s="57">
        <v>0</v>
      </c>
      <c r="XE8" s="57">
        <v>0</v>
      </c>
      <c r="XF8" s="57">
        <v>0</v>
      </c>
      <c r="XG8" s="57">
        <v>0</v>
      </c>
      <c r="XH8" s="57">
        <v>0</v>
      </c>
      <c r="XI8" s="57">
        <v>0</v>
      </c>
      <c r="XJ8" s="57">
        <v>0</v>
      </c>
      <c r="XK8" s="57">
        <v>0</v>
      </c>
      <c r="XL8" s="57">
        <v>0</v>
      </c>
      <c r="XM8" s="57">
        <v>0</v>
      </c>
      <c r="XN8" s="57">
        <v>0</v>
      </c>
      <c r="XO8" s="57">
        <v>0</v>
      </c>
      <c r="XP8" s="57">
        <v>0</v>
      </c>
      <c r="XQ8" s="57">
        <v>0</v>
      </c>
      <c r="XR8" s="57">
        <v>0</v>
      </c>
      <c r="XS8" s="57">
        <v>0</v>
      </c>
      <c r="XT8" s="57">
        <v>0</v>
      </c>
      <c r="XU8" s="57">
        <v>0</v>
      </c>
      <c r="XV8" s="57">
        <v>0</v>
      </c>
      <c r="XW8" s="57">
        <v>0</v>
      </c>
      <c r="XX8" s="57">
        <v>0</v>
      </c>
      <c r="XY8" s="57">
        <v>0</v>
      </c>
      <c r="XZ8" s="57">
        <v>0</v>
      </c>
      <c r="YA8" s="57">
        <v>0</v>
      </c>
      <c r="YB8" s="57">
        <v>0</v>
      </c>
      <c r="YC8" s="57">
        <v>0</v>
      </c>
      <c r="YD8" s="57">
        <v>0</v>
      </c>
      <c r="YE8" s="57">
        <v>0</v>
      </c>
      <c r="YH8" s="57" t="s">
        <v>1275</v>
      </c>
      <c r="YI8" s="57" t="s">
        <v>1276</v>
      </c>
      <c r="YJ8" s="57" t="s">
        <v>1277</v>
      </c>
    </row>
    <row r="9" spans="1:660" s="25" customFormat="1" ht="36.75" customHeight="1" thickBot="1">
      <c r="A9" s="55">
        <v>70</v>
      </c>
      <c r="B9" s="54" t="s">
        <v>3</v>
      </c>
      <c r="C9" s="55" t="s">
        <v>45</v>
      </c>
      <c r="D9" s="25" t="s">
        <v>1222</v>
      </c>
      <c r="E9" s="25">
        <v>1</v>
      </c>
      <c r="F9" s="25">
        <v>3661</v>
      </c>
      <c r="G9" s="25">
        <v>476164946</v>
      </c>
      <c r="H9" s="303" t="s">
        <v>1223</v>
      </c>
      <c r="I9" s="25" t="s">
        <v>3</v>
      </c>
      <c r="N9" s="25">
        <v>6261853</v>
      </c>
      <c r="O9" s="25">
        <v>48991322</v>
      </c>
      <c r="P9" s="25">
        <v>22446907</v>
      </c>
      <c r="Q9" s="25">
        <v>0</v>
      </c>
      <c r="R9" s="25">
        <v>9218</v>
      </c>
      <c r="S9" s="25">
        <v>20518</v>
      </c>
      <c r="T9" s="25" t="s">
        <v>939</v>
      </c>
      <c r="U9" s="25">
        <v>807179</v>
      </c>
      <c r="V9" s="25">
        <v>0</v>
      </c>
      <c r="W9" s="25">
        <v>0</v>
      </c>
      <c r="X9" s="25">
        <v>0</v>
      </c>
      <c r="Y9" s="25">
        <v>3618</v>
      </c>
      <c r="Z9" s="25">
        <v>0</v>
      </c>
      <c r="AA9" s="25" t="s">
        <v>939</v>
      </c>
      <c r="AB9" s="25">
        <v>0</v>
      </c>
      <c r="AC9" s="25">
        <v>0</v>
      </c>
      <c r="AD9" s="25">
        <v>0</v>
      </c>
      <c r="AE9" s="25">
        <v>0</v>
      </c>
      <c r="AF9" s="25">
        <v>0</v>
      </c>
      <c r="AG9" s="25">
        <v>0</v>
      </c>
      <c r="AH9" s="25">
        <v>0</v>
      </c>
      <c r="AI9" s="25">
        <v>686986</v>
      </c>
      <c r="AJ9" s="25">
        <v>85926</v>
      </c>
      <c r="AK9" s="25">
        <v>1500000</v>
      </c>
      <c r="AL9" s="25">
        <v>0</v>
      </c>
      <c r="AM9" s="25">
        <v>1868</v>
      </c>
      <c r="AN9" s="25">
        <v>1583</v>
      </c>
      <c r="AO9" s="25" t="s">
        <v>939</v>
      </c>
      <c r="AP9" s="25">
        <v>89250</v>
      </c>
      <c r="AQ9" s="25">
        <v>442531</v>
      </c>
      <c r="AR9" s="25">
        <v>0</v>
      </c>
      <c r="AS9" s="25">
        <v>0</v>
      </c>
      <c r="AT9" s="25">
        <v>635</v>
      </c>
      <c r="AU9" s="25">
        <v>1246</v>
      </c>
      <c r="AV9" s="25" t="s">
        <v>939</v>
      </c>
      <c r="AW9" s="25">
        <v>0</v>
      </c>
      <c r="AX9" s="25">
        <v>0</v>
      </c>
      <c r="AY9" s="25">
        <v>0</v>
      </c>
      <c r="AZ9" s="25">
        <v>0</v>
      </c>
      <c r="BA9" s="25">
        <v>0</v>
      </c>
      <c r="BB9" s="25">
        <v>0</v>
      </c>
      <c r="BC9" s="25">
        <v>0</v>
      </c>
      <c r="BD9" s="25">
        <v>0</v>
      </c>
      <c r="BE9" s="25">
        <v>8681859</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418028</v>
      </c>
      <c r="BX9" s="25">
        <v>1379911</v>
      </c>
      <c r="BY9" s="25">
        <v>202062</v>
      </c>
      <c r="BZ9" s="25">
        <v>0</v>
      </c>
      <c r="CA9" s="25">
        <v>416972</v>
      </c>
      <c r="CB9" s="25">
        <v>2120078</v>
      </c>
      <c r="CC9" s="25">
        <v>6784285</v>
      </c>
      <c r="CD9" s="25">
        <v>0</v>
      </c>
      <c r="CE9" s="25">
        <v>181591</v>
      </c>
      <c r="CF9" s="25">
        <v>57387</v>
      </c>
      <c r="CG9" s="25">
        <v>0</v>
      </c>
      <c r="CH9" s="25">
        <v>0</v>
      </c>
      <c r="CI9" s="25">
        <v>24249</v>
      </c>
      <c r="CJ9" s="25">
        <v>13301</v>
      </c>
      <c r="CK9" s="25">
        <v>0</v>
      </c>
      <c r="CL9" s="25">
        <v>0</v>
      </c>
      <c r="CM9" s="25">
        <v>69035</v>
      </c>
      <c r="CN9" s="25">
        <v>9223</v>
      </c>
      <c r="CO9" s="25">
        <v>8235720</v>
      </c>
      <c r="CP9" s="25">
        <v>0</v>
      </c>
      <c r="CQ9" s="25">
        <v>0</v>
      </c>
      <c r="CR9" s="25">
        <v>0</v>
      </c>
      <c r="CS9" s="25">
        <v>0</v>
      </c>
      <c r="CT9" s="25">
        <v>0</v>
      </c>
      <c r="CU9" s="25">
        <v>0</v>
      </c>
      <c r="CV9" s="25">
        <v>11759566</v>
      </c>
      <c r="CW9" s="25">
        <v>0</v>
      </c>
      <c r="CX9" s="25">
        <v>0</v>
      </c>
      <c r="CY9" s="25">
        <v>0</v>
      </c>
      <c r="CZ9" s="25">
        <v>4741521</v>
      </c>
      <c r="DA9" s="25">
        <v>6523528</v>
      </c>
      <c r="DB9" s="25">
        <v>0</v>
      </c>
      <c r="DC9" s="25">
        <v>0</v>
      </c>
      <c r="DD9" s="25">
        <v>0</v>
      </c>
      <c r="DE9" s="25">
        <v>0</v>
      </c>
      <c r="DF9" s="25">
        <v>0</v>
      </c>
      <c r="DG9" s="25">
        <v>0</v>
      </c>
      <c r="DH9" s="25">
        <v>935623</v>
      </c>
      <c r="DI9" s="25">
        <v>1258877</v>
      </c>
      <c r="DJ9" s="25">
        <v>0</v>
      </c>
      <c r="DK9" s="25">
        <v>0</v>
      </c>
      <c r="DL9" s="25">
        <v>0</v>
      </c>
      <c r="DM9" s="25">
        <v>0</v>
      </c>
      <c r="DN9" s="25">
        <v>0</v>
      </c>
      <c r="DO9" s="25">
        <v>698747</v>
      </c>
      <c r="DP9" s="25">
        <v>2978847</v>
      </c>
      <c r="DQ9" s="25">
        <v>14851755</v>
      </c>
      <c r="DR9" s="25" t="s">
        <v>1278</v>
      </c>
      <c r="DS9" s="25">
        <v>0</v>
      </c>
      <c r="DT9" s="25">
        <v>2261704</v>
      </c>
      <c r="DU9" s="25">
        <v>0</v>
      </c>
      <c r="DV9" s="25">
        <v>0</v>
      </c>
      <c r="DW9" s="25">
        <v>0</v>
      </c>
      <c r="DX9" s="25">
        <v>1004</v>
      </c>
      <c r="DY9" s="25" t="s">
        <v>939</v>
      </c>
      <c r="DZ9" s="25">
        <v>0</v>
      </c>
      <c r="EA9" s="25">
        <v>2188124</v>
      </c>
      <c r="EB9" s="25">
        <v>0</v>
      </c>
      <c r="EC9" s="25">
        <v>0</v>
      </c>
      <c r="ED9" s="25">
        <v>0</v>
      </c>
      <c r="EE9" s="25">
        <v>2059</v>
      </c>
      <c r="EF9" s="25" t="s">
        <v>939</v>
      </c>
      <c r="EG9" s="25">
        <v>0</v>
      </c>
      <c r="EH9" s="25">
        <v>222450</v>
      </c>
      <c r="EI9" s="25">
        <v>77550</v>
      </c>
      <c r="EJ9" s="57">
        <v>0</v>
      </c>
      <c r="EK9" s="25">
        <v>0</v>
      </c>
      <c r="EL9" s="25">
        <v>108</v>
      </c>
      <c r="EM9" s="25" t="s">
        <v>939</v>
      </c>
      <c r="EN9" s="25">
        <v>0</v>
      </c>
      <c r="EO9" s="25">
        <v>0</v>
      </c>
      <c r="EP9" s="25">
        <v>0</v>
      </c>
      <c r="EQ9" s="25">
        <v>0</v>
      </c>
      <c r="EU9" s="25">
        <v>12413800</v>
      </c>
      <c r="EV9" s="25">
        <v>6261853</v>
      </c>
      <c r="EW9" s="25">
        <v>0</v>
      </c>
      <c r="EX9" s="25">
        <v>6151947</v>
      </c>
      <c r="EY9" s="25">
        <v>0</v>
      </c>
      <c r="EZ9" s="25">
        <v>0</v>
      </c>
      <c r="FA9" s="25">
        <v>12413799</v>
      </c>
      <c r="FB9" s="25">
        <v>3392037</v>
      </c>
      <c r="FC9" s="25">
        <v>0</v>
      </c>
      <c r="FD9" s="25">
        <v>7294505</v>
      </c>
      <c r="FE9" s="25">
        <v>1727257</v>
      </c>
      <c r="FF9" s="25">
        <v>0</v>
      </c>
      <c r="FG9" s="25">
        <v>0</v>
      </c>
      <c r="FH9" s="25">
        <v>0</v>
      </c>
      <c r="FI9" s="25">
        <v>0</v>
      </c>
      <c r="FJ9" s="25">
        <v>0</v>
      </c>
      <c r="FK9" s="25">
        <v>0</v>
      </c>
      <c r="FL9" s="25">
        <v>0</v>
      </c>
      <c r="FM9" s="25">
        <v>0</v>
      </c>
      <c r="FN9" s="25">
        <v>0</v>
      </c>
      <c r="FO9" s="25">
        <v>0</v>
      </c>
      <c r="FP9" s="25">
        <v>0</v>
      </c>
      <c r="FQ9" s="25">
        <v>0</v>
      </c>
      <c r="FR9" s="25">
        <v>0</v>
      </c>
      <c r="FS9" s="25">
        <v>1783906</v>
      </c>
      <c r="FT9" s="25">
        <v>0</v>
      </c>
      <c r="FU9" s="25">
        <v>0</v>
      </c>
      <c r="FV9" s="25">
        <v>0</v>
      </c>
      <c r="FW9" s="25">
        <v>1783906</v>
      </c>
      <c r="FX9" s="25">
        <v>0</v>
      </c>
      <c r="FY9" s="25">
        <v>0</v>
      </c>
      <c r="FZ9" s="25">
        <v>0</v>
      </c>
      <c r="GA9" s="25">
        <v>0</v>
      </c>
      <c r="GB9" s="25">
        <v>0</v>
      </c>
      <c r="GC9" s="25">
        <v>0</v>
      </c>
      <c r="GD9" s="25">
        <v>0</v>
      </c>
      <c r="GE9" s="25">
        <v>0</v>
      </c>
      <c r="GF9" s="25">
        <v>0</v>
      </c>
      <c r="GG9" s="25">
        <v>0</v>
      </c>
      <c r="GH9" s="25">
        <v>0</v>
      </c>
      <c r="GI9" s="25">
        <v>0</v>
      </c>
      <c r="GJ9" s="25">
        <v>0</v>
      </c>
      <c r="GK9" s="25">
        <v>0</v>
      </c>
      <c r="GL9" s="25">
        <v>0</v>
      </c>
      <c r="GM9" s="25">
        <v>0</v>
      </c>
      <c r="GN9" s="25">
        <v>0</v>
      </c>
      <c r="GO9" s="25">
        <v>0</v>
      </c>
      <c r="GP9" s="25">
        <v>0</v>
      </c>
      <c r="GQ9" s="25">
        <v>0</v>
      </c>
      <c r="GR9" s="25">
        <v>0</v>
      </c>
      <c r="GS9" s="25">
        <v>0</v>
      </c>
      <c r="GT9" s="25">
        <v>0</v>
      </c>
      <c r="GU9" s="25">
        <v>0</v>
      </c>
      <c r="GV9" s="25">
        <v>0</v>
      </c>
      <c r="GW9" s="25">
        <v>0</v>
      </c>
      <c r="GX9" s="25">
        <v>0</v>
      </c>
      <c r="GY9" s="25">
        <v>4749828</v>
      </c>
      <c r="GZ9" s="25">
        <v>4672278</v>
      </c>
      <c r="HA9" s="25">
        <v>77550</v>
      </c>
      <c r="HB9" s="25">
        <v>0</v>
      </c>
      <c r="HC9" s="25">
        <v>0</v>
      </c>
      <c r="HD9" s="25">
        <v>0</v>
      </c>
      <c r="HE9" s="25">
        <v>0</v>
      </c>
      <c r="HF9" s="25">
        <v>0</v>
      </c>
      <c r="HG9" s="25">
        <v>0</v>
      </c>
      <c r="HH9" s="25">
        <v>0</v>
      </c>
      <c r="HI9" s="25">
        <v>0</v>
      </c>
      <c r="HJ9" s="25">
        <v>0</v>
      </c>
      <c r="HK9" s="25">
        <v>0</v>
      </c>
      <c r="HL9" s="25">
        <v>0</v>
      </c>
      <c r="HM9" s="25">
        <v>0</v>
      </c>
      <c r="HN9" s="25">
        <v>0</v>
      </c>
      <c r="HO9" s="25">
        <v>0</v>
      </c>
      <c r="HP9" s="25">
        <v>0</v>
      </c>
      <c r="HQ9" s="57">
        <v>0</v>
      </c>
      <c r="HR9" s="25">
        <v>0</v>
      </c>
      <c r="HS9" s="25">
        <v>0</v>
      </c>
      <c r="HT9" s="25">
        <v>0</v>
      </c>
      <c r="HU9" s="25">
        <v>0</v>
      </c>
      <c r="HV9" s="25">
        <v>0</v>
      </c>
      <c r="HW9" s="25">
        <v>0</v>
      </c>
      <c r="HX9" s="25">
        <v>0</v>
      </c>
      <c r="HY9" s="25">
        <v>0</v>
      </c>
      <c r="HZ9" s="25">
        <v>0</v>
      </c>
      <c r="IA9" s="25">
        <v>0</v>
      </c>
      <c r="IB9" s="25">
        <v>0</v>
      </c>
      <c r="IC9" s="25">
        <v>0</v>
      </c>
      <c r="ID9" s="25">
        <v>0</v>
      </c>
      <c r="IE9" s="25">
        <v>0</v>
      </c>
      <c r="IF9" s="25">
        <v>12413800</v>
      </c>
      <c r="IG9" s="25">
        <v>12413800</v>
      </c>
      <c r="IH9" s="25">
        <v>0</v>
      </c>
      <c r="II9" s="25">
        <v>0</v>
      </c>
      <c r="IJ9" s="25">
        <v>0</v>
      </c>
      <c r="IK9" s="25">
        <v>0</v>
      </c>
      <c r="IL9" s="25">
        <v>31355336</v>
      </c>
      <c r="IM9" s="25">
        <v>21968559</v>
      </c>
      <c r="IN9" s="25">
        <v>9386777</v>
      </c>
      <c r="IO9" s="25">
        <v>0</v>
      </c>
      <c r="IP9" s="25">
        <v>0</v>
      </c>
      <c r="IQ9" s="25">
        <v>0</v>
      </c>
      <c r="IR9" s="25">
        <v>0</v>
      </c>
      <c r="IS9" s="25">
        <v>0</v>
      </c>
      <c r="IT9" s="25">
        <v>0</v>
      </c>
      <c r="IU9" s="25">
        <v>0</v>
      </c>
      <c r="IV9" s="25">
        <v>0</v>
      </c>
      <c r="IW9" s="25">
        <v>0</v>
      </c>
      <c r="IX9" s="25">
        <v>0</v>
      </c>
      <c r="IY9" s="25">
        <v>0</v>
      </c>
      <c r="IZ9" s="25">
        <v>0</v>
      </c>
      <c r="JA9" s="25">
        <v>0</v>
      </c>
      <c r="JB9" s="25">
        <v>0</v>
      </c>
      <c r="JC9" s="25">
        <v>0</v>
      </c>
      <c r="JD9" s="25">
        <v>2748783</v>
      </c>
      <c r="JE9" s="25">
        <v>2669087</v>
      </c>
      <c r="JF9" s="25">
        <v>79696</v>
      </c>
      <c r="JG9" s="25">
        <v>0</v>
      </c>
      <c r="JH9" s="25">
        <v>0</v>
      </c>
      <c r="JI9" s="25">
        <v>0</v>
      </c>
      <c r="JJ9" s="25">
        <v>0</v>
      </c>
      <c r="JK9" s="25">
        <v>0</v>
      </c>
      <c r="JL9" s="25">
        <v>0</v>
      </c>
      <c r="JM9" s="25">
        <v>0</v>
      </c>
      <c r="JN9" s="25">
        <v>0</v>
      </c>
      <c r="JO9" s="25">
        <v>0</v>
      </c>
      <c r="JP9" s="25">
        <v>0</v>
      </c>
      <c r="JQ9" s="25">
        <v>0</v>
      </c>
      <c r="JR9" s="25">
        <v>0</v>
      </c>
      <c r="JS9" s="25">
        <v>0</v>
      </c>
      <c r="JT9" s="25">
        <v>0</v>
      </c>
      <c r="JU9" s="25">
        <v>0</v>
      </c>
      <c r="JV9" s="25">
        <v>0</v>
      </c>
      <c r="JW9" s="25">
        <v>0</v>
      </c>
      <c r="JX9" s="25">
        <v>0</v>
      </c>
      <c r="JY9" s="25">
        <v>0</v>
      </c>
      <c r="JZ9" s="25">
        <v>0</v>
      </c>
      <c r="KA9" s="25">
        <v>0</v>
      </c>
      <c r="KB9" s="25">
        <v>0</v>
      </c>
      <c r="KC9" s="25">
        <v>0</v>
      </c>
      <c r="KD9" s="25">
        <v>0</v>
      </c>
      <c r="KE9" s="25">
        <v>0</v>
      </c>
      <c r="KF9" s="25">
        <v>0</v>
      </c>
      <c r="KG9" s="25">
        <v>0</v>
      </c>
      <c r="KH9" s="25">
        <v>0</v>
      </c>
      <c r="KI9" s="25">
        <v>0</v>
      </c>
      <c r="KJ9" s="25">
        <v>0</v>
      </c>
      <c r="KK9" s="25">
        <v>0</v>
      </c>
      <c r="KL9" s="25">
        <v>0</v>
      </c>
      <c r="KM9" s="25">
        <v>0</v>
      </c>
      <c r="KN9" s="25">
        <v>0</v>
      </c>
      <c r="KO9" s="25">
        <v>0</v>
      </c>
      <c r="KP9" s="25">
        <v>0</v>
      </c>
      <c r="KQ9" s="25">
        <v>0</v>
      </c>
      <c r="KR9" s="25">
        <v>0</v>
      </c>
      <c r="KS9" s="25">
        <v>0</v>
      </c>
      <c r="KT9" s="25">
        <v>0</v>
      </c>
      <c r="KU9" s="25">
        <v>0</v>
      </c>
      <c r="KV9" s="25">
        <v>0</v>
      </c>
      <c r="KW9" s="25">
        <v>0</v>
      </c>
      <c r="KX9" s="25">
        <v>0</v>
      </c>
      <c r="KY9" s="25">
        <v>0</v>
      </c>
      <c r="KZ9" s="25">
        <v>0</v>
      </c>
      <c r="LA9" s="25">
        <v>0</v>
      </c>
      <c r="LB9" s="25">
        <v>0</v>
      </c>
      <c r="LC9" s="25">
        <v>0</v>
      </c>
      <c r="LD9" s="25">
        <v>0</v>
      </c>
      <c r="LE9" s="25">
        <v>0</v>
      </c>
      <c r="LF9" s="25">
        <v>0</v>
      </c>
      <c r="LG9" s="25">
        <v>0</v>
      </c>
      <c r="LH9" s="25">
        <v>0</v>
      </c>
      <c r="LI9" s="25">
        <v>38726218</v>
      </c>
      <c r="LJ9" s="25">
        <v>22828413</v>
      </c>
      <c r="LK9" s="25">
        <v>14990218</v>
      </c>
      <c r="LL9" s="25">
        <v>0</v>
      </c>
      <c r="LM9" s="25">
        <v>0</v>
      </c>
      <c r="LN9" s="25">
        <v>0</v>
      </c>
      <c r="LO9" s="25">
        <v>38046138</v>
      </c>
      <c r="LP9" s="25">
        <v>8870784</v>
      </c>
      <c r="LQ9" s="25">
        <v>29175354</v>
      </c>
      <c r="LR9" s="25">
        <v>0</v>
      </c>
      <c r="LS9" s="25">
        <v>0</v>
      </c>
      <c r="LT9" s="25">
        <v>0</v>
      </c>
      <c r="LU9" s="25">
        <v>0</v>
      </c>
      <c r="LV9" s="25">
        <v>0</v>
      </c>
      <c r="LW9" s="25">
        <v>0</v>
      </c>
      <c r="LX9" s="25">
        <v>0</v>
      </c>
      <c r="LY9" s="25">
        <v>0</v>
      </c>
      <c r="LZ9" s="25">
        <v>0</v>
      </c>
      <c r="MA9" s="25">
        <v>0</v>
      </c>
      <c r="MB9" s="25">
        <v>0</v>
      </c>
      <c r="MC9" s="25">
        <v>0</v>
      </c>
      <c r="MD9" s="25">
        <v>0</v>
      </c>
      <c r="ME9" s="25">
        <v>0</v>
      </c>
      <c r="MF9" s="25">
        <v>0</v>
      </c>
      <c r="MG9" s="25">
        <v>4659926</v>
      </c>
      <c r="MH9" s="25">
        <v>0</v>
      </c>
      <c r="MI9" s="25">
        <v>4659926</v>
      </c>
      <c r="MJ9" s="25">
        <v>0</v>
      </c>
      <c r="MK9" s="25">
        <v>0</v>
      </c>
      <c r="ML9" s="25">
        <v>0</v>
      </c>
      <c r="MM9" s="25">
        <v>0</v>
      </c>
      <c r="MN9" s="25">
        <v>0</v>
      </c>
      <c r="MO9" s="25">
        <v>0</v>
      </c>
      <c r="MP9" s="25">
        <v>0</v>
      </c>
      <c r="MQ9" s="25">
        <v>0</v>
      </c>
      <c r="MR9" s="25">
        <v>0</v>
      </c>
      <c r="MS9" s="25">
        <v>0</v>
      </c>
      <c r="MT9" s="25">
        <v>0</v>
      </c>
      <c r="MU9" s="25">
        <v>0</v>
      </c>
      <c r="MV9" s="25">
        <v>0</v>
      </c>
      <c r="MW9" s="25">
        <v>0</v>
      </c>
      <c r="MX9" s="25">
        <v>0</v>
      </c>
      <c r="MY9" s="25">
        <v>0</v>
      </c>
      <c r="MZ9" s="25">
        <v>0</v>
      </c>
      <c r="NA9" s="25">
        <v>0</v>
      </c>
      <c r="NB9" s="25">
        <v>0</v>
      </c>
      <c r="NC9" s="25">
        <v>0</v>
      </c>
      <c r="ND9" s="25">
        <v>0</v>
      </c>
      <c r="NE9" s="25">
        <v>0</v>
      </c>
      <c r="NF9" s="25">
        <v>0</v>
      </c>
      <c r="NG9" s="25">
        <v>0</v>
      </c>
      <c r="NH9" s="25">
        <v>0</v>
      </c>
      <c r="NI9" s="25">
        <v>0</v>
      </c>
      <c r="NJ9" s="25">
        <v>0</v>
      </c>
      <c r="NK9" s="25">
        <v>0</v>
      </c>
      <c r="NL9" s="25">
        <v>0</v>
      </c>
      <c r="NM9" s="25">
        <v>0</v>
      </c>
      <c r="NN9" s="25">
        <v>0</v>
      </c>
      <c r="NO9" s="25">
        <v>0</v>
      </c>
      <c r="NP9" s="25">
        <v>0</v>
      </c>
      <c r="NQ9" s="25">
        <v>0</v>
      </c>
      <c r="NR9" s="25">
        <v>0</v>
      </c>
      <c r="NS9" s="25">
        <v>0</v>
      </c>
      <c r="NT9" s="25">
        <v>0</v>
      </c>
      <c r="NU9" s="25">
        <v>0</v>
      </c>
      <c r="NV9" s="25">
        <v>0</v>
      </c>
      <c r="NW9" s="25">
        <v>0</v>
      </c>
      <c r="NX9" s="25">
        <v>0</v>
      </c>
      <c r="NY9" s="25">
        <v>0</v>
      </c>
      <c r="NZ9" s="25">
        <v>0</v>
      </c>
      <c r="OA9" s="25">
        <v>0</v>
      </c>
      <c r="OB9" s="25">
        <v>0</v>
      </c>
      <c r="OC9" s="25">
        <v>0</v>
      </c>
      <c r="OD9" s="25">
        <v>0</v>
      </c>
      <c r="OE9" s="25">
        <v>0</v>
      </c>
      <c r="OF9" s="25">
        <v>0</v>
      </c>
      <c r="OG9" s="25">
        <v>0</v>
      </c>
      <c r="OH9" s="25">
        <v>0</v>
      </c>
      <c r="OI9" s="25">
        <v>0</v>
      </c>
      <c r="OJ9" s="25">
        <v>0</v>
      </c>
      <c r="OK9" s="25">
        <v>0</v>
      </c>
      <c r="OL9" s="25">
        <v>0</v>
      </c>
      <c r="OM9" s="25">
        <v>0</v>
      </c>
      <c r="ON9" s="25">
        <v>0</v>
      </c>
      <c r="OO9" s="25">
        <v>0</v>
      </c>
      <c r="OP9" s="25">
        <v>0</v>
      </c>
      <c r="OQ9" s="25">
        <v>0</v>
      </c>
      <c r="OR9" s="25">
        <v>0</v>
      </c>
      <c r="OS9" s="25">
        <v>0</v>
      </c>
      <c r="OT9" s="25">
        <v>0</v>
      </c>
      <c r="OU9" s="25">
        <v>0</v>
      </c>
      <c r="OV9" s="25">
        <v>0</v>
      </c>
      <c r="OW9" s="25">
        <v>0</v>
      </c>
      <c r="OX9" s="25">
        <v>0</v>
      </c>
      <c r="OY9" s="25">
        <v>0</v>
      </c>
      <c r="OZ9" s="25">
        <v>0</v>
      </c>
      <c r="PA9" s="25">
        <v>0</v>
      </c>
      <c r="PB9" s="25">
        <v>0</v>
      </c>
      <c r="PC9" s="25">
        <v>0</v>
      </c>
      <c r="PD9" s="25">
        <v>0</v>
      </c>
      <c r="PE9" s="25">
        <v>0</v>
      </c>
      <c r="PF9" s="25">
        <v>0</v>
      </c>
      <c r="PG9" s="25">
        <v>0</v>
      </c>
      <c r="PH9" s="25">
        <v>0</v>
      </c>
      <c r="PI9" s="25">
        <v>0</v>
      </c>
      <c r="PJ9" s="25">
        <v>0</v>
      </c>
      <c r="PK9" s="25">
        <v>0</v>
      </c>
      <c r="PL9" s="25">
        <v>0</v>
      </c>
      <c r="PM9" s="25">
        <v>0</v>
      </c>
      <c r="PN9" s="25">
        <v>0</v>
      </c>
      <c r="PO9" s="25">
        <v>0</v>
      </c>
      <c r="PP9" s="25">
        <v>0</v>
      </c>
      <c r="PQ9" s="25">
        <v>0</v>
      </c>
      <c r="PR9" s="25">
        <v>0</v>
      </c>
      <c r="PS9" s="25">
        <v>0</v>
      </c>
      <c r="PT9" s="25">
        <v>0</v>
      </c>
      <c r="PU9" s="25">
        <v>0</v>
      </c>
      <c r="PV9" s="25">
        <v>0</v>
      </c>
      <c r="PW9" s="25">
        <v>0</v>
      </c>
      <c r="PX9" s="25">
        <v>0</v>
      </c>
      <c r="PY9" s="25">
        <v>0</v>
      </c>
      <c r="PZ9" s="25">
        <v>0</v>
      </c>
      <c r="QA9" s="25">
        <v>0</v>
      </c>
      <c r="QB9" s="25">
        <v>0</v>
      </c>
      <c r="QC9" s="25">
        <v>0</v>
      </c>
      <c r="QD9" s="25">
        <v>0</v>
      </c>
      <c r="QE9" s="25">
        <v>0</v>
      </c>
      <c r="QF9" s="25">
        <v>0</v>
      </c>
      <c r="QG9" s="25">
        <v>0</v>
      </c>
      <c r="QH9" s="25">
        <v>0</v>
      </c>
      <c r="QI9" s="25">
        <v>0</v>
      </c>
      <c r="QJ9" s="25">
        <v>0</v>
      </c>
      <c r="QK9" s="25">
        <v>0</v>
      </c>
      <c r="QL9" s="25">
        <v>0</v>
      </c>
      <c r="QM9" s="25">
        <v>0</v>
      </c>
      <c r="QN9" s="25">
        <v>0</v>
      </c>
      <c r="QO9" s="25">
        <v>0</v>
      </c>
      <c r="QP9" s="25">
        <v>0</v>
      </c>
      <c r="QQ9" s="25">
        <v>0</v>
      </c>
      <c r="QR9" s="25">
        <v>0</v>
      </c>
      <c r="QS9" s="25">
        <v>0</v>
      </c>
      <c r="QT9" s="25">
        <v>0</v>
      </c>
      <c r="QU9" s="25">
        <v>0</v>
      </c>
      <c r="QV9" s="25">
        <v>0</v>
      </c>
      <c r="QW9" s="25">
        <v>0</v>
      </c>
      <c r="QX9" s="25">
        <v>0</v>
      </c>
      <c r="QY9" s="25">
        <v>0</v>
      </c>
      <c r="QZ9" s="25">
        <v>0</v>
      </c>
      <c r="RA9" s="25">
        <v>0</v>
      </c>
      <c r="RB9" s="25">
        <v>0</v>
      </c>
      <c r="RC9" s="25">
        <v>0</v>
      </c>
      <c r="RD9" s="25">
        <v>0</v>
      </c>
      <c r="RE9" s="25">
        <v>0</v>
      </c>
      <c r="RF9" s="25">
        <v>0</v>
      </c>
      <c r="RG9" s="25">
        <v>0</v>
      </c>
      <c r="RH9" s="25">
        <v>0</v>
      </c>
      <c r="RI9" s="25">
        <v>0</v>
      </c>
      <c r="RJ9" s="25">
        <v>0</v>
      </c>
      <c r="RK9" s="25">
        <v>0</v>
      </c>
      <c r="RL9" s="25">
        <v>0</v>
      </c>
      <c r="RM9" s="25">
        <v>0</v>
      </c>
      <c r="RN9" s="25">
        <v>0</v>
      </c>
      <c r="RO9" s="25">
        <v>0</v>
      </c>
      <c r="RP9" s="25">
        <v>0</v>
      </c>
      <c r="RQ9" s="25">
        <v>0</v>
      </c>
      <c r="RR9" s="25">
        <v>0</v>
      </c>
      <c r="RS9" s="25">
        <v>0</v>
      </c>
      <c r="RT9" s="25">
        <v>0</v>
      </c>
      <c r="RU9" s="25">
        <v>0</v>
      </c>
      <c r="RV9" s="25">
        <v>0</v>
      </c>
      <c r="RW9" s="25">
        <v>0</v>
      </c>
      <c r="RX9" s="25">
        <v>0</v>
      </c>
      <c r="RY9" s="25">
        <v>0</v>
      </c>
      <c r="RZ9" s="25">
        <v>0</v>
      </c>
      <c r="SA9" s="25">
        <v>0</v>
      </c>
      <c r="SB9" s="25">
        <v>0</v>
      </c>
      <c r="SC9" s="25">
        <v>0</v>
      </c>
      <c r="SD9" s="25">
        <v>0</v>
      </c>
      <c r="SE9" s="25">
        <v>0</v>
      </c>
      <c r="SF9" s="25">
        <v>0</v>
      </c>
      <c r="SG9" s="25">
        <v>0</v>
      </c>
      <c r="SH9" s="25">
        <v>0</v>
      </c>
      <c r="SI9" s="25">
        <v>0</v>
      </c>
      <c r="SJ9" s="25">
        <v>0</v>
      </c>
      <c r="SK9" s="25">
        <v>0</v>
      </c>
      <c r="SL9" s="25">
        <v>0</v>
      </c>
      <c r="SM9" s="25">
        <v>0</v>
      </c>
      <c r="SN9" s="25">
        <v>0</v>
      </c>
      <c r="SO9" s="25">
        <v>0</v>
      </c>
      <c r="SP9" s="25">
        <v>0</v>
      </c>
      <c r="SQ9" s="25">
        <v>0</v>
      </c>
      <c r="SR9" s="25">
        <v>0</v>
      </c>
      <c r="SS9" s="25">
        <v>0</v>
      </c>
      <c r="ST9" s="25">
        <v>0</v>
      </c>
      <c r="SU9" s="25">
        <v>0</v>
      </c>
      <c r="SV9" s="25">
        <v>0</v>
      </c>
      <c r="SW9" s="25">
        <v>0</v>
      </c>
      <c r="SX9" s="25">
        <v>0</v>
      </c>
      <c r="SY9" s="25">
        <v>0</v>
      </c>
      <c r="SZ9" s="25">
        <v>0</v>
      </c>
      <c r="TA9" s="25">
        <v>0</v>
      </c>
      <c r="TB9" s="25">
        <v>0</v>
      </c>
      <c r="TC9" s="25">
        <v>0</v>
      </c>
      <c r="TD9" s="25">
        <v>0</v>
      </c>
      <c r="TE9" s="25">
        <v>0</v>
      </c>
      <c r="TF9" s="25">
        <v>0</v>
      </c>
      <c r="TG9" s="25">
        <v>0</v>
      </c>
      <c r="TH9" s="25">
        <v>0</v>
      </c>
      <c r="TI9" s="25">
        <v>0</v>
      </c>
      <c r="TJ9" s="25">
        <v>0</v>
      </c>
      <c r="TK9" s="25">
        <v>0</v>
      </c>
      <c r="TL9" s="25">
        <v>0</v>
      </c>
      <c r="TM9" s="25">
        <v>0</v>
      </c>
      <c r="TN9" s="25">
        <v>0</v>
      </c>
      <c r="TO9" s="25">
        <v>0</v>
      </c>
      <c r="TP9" s="25">
        <v>0</v>
      </c>
      <c r="TQ9" s="25">
        <v>0</v>
      </c>
      <c r="TR9" s="25">
        <v>0</v>
      </c>
      <c r="TS9" s="25">
        <v>0</v>
      </c>
      <c r="TT9" s="25">
        <v>0</v>
      </c>
      <c r="TU9" s="25">
        <v>0</v>
      </c>
      <c r="TV9" s="25">
        <v>0</v>
      </c>
      <c r="TW9" s="25">
        <v>0</v>
      </c>
      <c r="TX9" s="25">
        <v>0</v>
      </c>
      <c r="TY9" s="25">
        <v>0</v>
      </c>
      <c r="TZ9" s="25">
        <v>0</v>
      </c>
      <c r="UA9" s="25">
        <v>0</v>
      </c>
      <c r="UB9" s="25">
        <v>0</v>
      </c>
      <c r="UC9" s="25">
        <v>0</v>
      </c>
      <c r="UD9" s="25">
        <v>0</v>
      </c>
      <c r="UE9" s="25">
        <v>0</v>
      </c>
      <c r="UF9" s="25">
        <v>0</v>
      </c>
      <c r="UG9" s="25">
        <v>0</v>
      </c>
      <c r="UH9" s="25">
        <v>0</v>
      </c>
      <c r="UI9" s="25">
        <v>0</v>
      </c>
      <c r="UJ9" s="25">
        <v>0</v>
      </c>
      <c r="UK9" s="25">
        <v>0</v>
      </c>
      <c r="UL9" s="25">
        <v>0</v>
      </c>
      <c r="UM9" s="25">
        <v>0</v>
      </c>
      <c r="UN9" s="25">
        <v>0</v>
      </c>
      <c r="UO9" s="25">
        <v>0</v>
      </c>
      <c r="UP9" s="25">
        <v>0</v>
      </c>
      <c r="UQ9" s="25">
        <v>0</v>
      </c>
      <c r="UR9" s="25">
        <v>0</v>
      </c>
      <c r="US9" s="25">
        <v>0</v>
      </c>
      <c r="UT9" s="25">
        <v>0</v>
      </c>
      <c r="UU9" s="25">
        <v>0</v>
      </c>
      <c r="UV9" s="25">
        <v>0</v>
      </c>
      <c r="UW9" s="25">
        <v>0</v>
      </c>
      <c r="UX9" s="25">
        <v>0</v>
      </c>
      <c r="UY9" s="25">
        <v>0</v>
      </c>
      <c r="UZ9" s="25">
        <v>0</v>
      </c>
      <c r="VA9" s="25">
        <v>0</v>
      </c>
      <c r="VB9" s="25">
        <v>0</v>
      </c>
      <c r="VC9" s="25">
        <v>0</v>
      </c>
      <c r="VD9" s="25">
        <v>0</v>
      </c>
      <c r="VE9" s="25">
        <v>0</v>
      </c>
      <c r="VF9" s="25">
        <v>0</v>
      </c>
      <c r="VG9" s="25">
        <v>0</v>
      </c>
      <c r="VH9" s="25">
        <v>0</v>
      </c>
      <c r="VI9" s="25">
        <v>0</v>
      </c>
      <c r="VJ9" s="25">
        <v>0</v>
      </c>
      <c r="VK9" s="25">
        <v>0</v>
      </c>
      <c r="VL9" s="25">
        <v>0</v>
      </c>
      <c r="VM9" s="25">
        <v>0</v>
      </c>
      <c r="VN9" s="25">
        <v>0</v>
      </c>
      <c r="VO9" s="25">
        <v>0</v>
      </c>
      <c r="VP9" s="25">
        <v>0</v>
      </c>
      <c r="VQ9" s="25">
        <v>0</v>
      </c>
      <c r="VR9" s="25">
        <v>0</v>
      </c>
      <c r="VS9" s="25">
        <v>0</v>
      </c>
      <c r="VT9" s="25">
        <v>0</v>
      </c>
      <c r="VU9" s="25">
        <v>0</v>
      </c>
      <c r="VV9" s="25">
        <v>0</v>
      </c>
      <c r="VW9" s="25">
        <v>0</v>
      </c>
      <c r="VX9" s="25">
        <v>0</v>
      </c>
      <c r="VY9" s="25">
        <v>0</v>
      </c>
      <c r="VZ9" s="25">
        <v>0</v>
      </c>
      <c r="WA9" s="25">
        <v>0</v>
      </c>
      <c r="WB9" s="25">
        <v>0</v>
      </c>
      <c r="WC9" s="25">
        <v>0</v>
      </c>
      <c r="WD9" s="25">
        <v>0</v>
      </c>
      <c r="WE9" s="25">
        <v>0</v>
      </c>
      <c r="WF9" s="25">
        <v>0</v>
      </c>
      <c r="WG9" s="25">
        <v>0</v>
      </c>
      <c r="WH9" s="25">
        <v>0</v>
      </c>
      <c r="WI9" s="25">
        <v>0</v>
      </c>
      <c r="WJ9" s="25">
        <v>0</v>
      </c>
      <c r="WK9" s="25">
        <v>0</v>
      </c>
      <c r="WL9" s="25">
        <v>0</v>
      </c>
      <c r="WM9" s="25">
        <v>0</v>
      </c>
      <c r="WN9" s="25">
        <v>0</v>
      </c>
      <c r="WO9" s="25">
        <v>0</v>
      </c>
      <c r="WP9" s="25">
        <v>0</v>
      </c>
      <c r="WQ9" s="25">
        <v>0</v>
      </c>
      <c r="WR9" s="25">
        <v>0</v>
      </c>
      <c r="WS9" s="25">
        <v>0</v>
      </c>
      <c r="WT9" s="25">
        <v>0</v>
      </c>
      <c r="WU9" s="25">
        <v>0</v>
      </c>
      <c r="WV9" s="25">
        <v>0</v>
      </c>
      <c r="WW9" s="25">
        <v>0</v>
      </c>
      <c r="WX9" s="25">
        <v>0</v>
      </c>
      <c r="WY9" s="25">
        <v>0</v>
      </c>
      <c r="WZ9" s="25">
        <v>0</v>
      </c>
      <c r="XA9" s="25">
        <v>0</v>
      </c>
      <c r="XB9" s="25">
        <v>0</v>
      </c>
      <c r="XC9" s="25">
        <v>0</v>
      </c>
      <c r="XD9" s="25">
        <v>0</v>
      </c>
      <c r="XE9" s="25">
        <v>0</v>
      </c>
      <c r="XF9" s="25">
        <v>0</v>
      </c>
      <c r="XG9" s="25">
        <v>0</v>
      </c>
      <c r="XH9" s="25">
        <v>0</v>
      </c>
      <c r="XI9" s="25">
        <v>0</v>
      </c>
      <c r="XJ9" s="25">
        <v>0</v>
      </c>
      <c r="XK9" s="25">
        <v>0</v>
      </c>
      <c r="XL9" s="25">
        <v>0</v>
      </c>
      <c r="XM9" s="25">
        <v>0</v>
      </c>
      <c r="XN9" s="25">
        <v>0</v>
      </c>
      <c r="XO9" s="25">
        <v>0</v>
      </c>
      <c r="XP9" s="25">
        <v>0</v>
      </c>
      <c r="XQ9" s="25">
        <v>0</v>
      </c>
      <c r="XR9" s="25">
        <v>0</v>
      </c>
      <c r="XS9" s="25">
        <v>0</v>
      </c>
      <c r="XT9" s="25">
        <v>0</v>
      </c>
      <c r="XU9" s="25">
        <v>0</v>
      </c>
      <c r="XV9" s="25">
        <v>0</v>
      </c>
      <c r="XW9" s="25">
        <v>0</v>
      </c>
      <c r="XX9" s="25">
        <v>0</v>
      </c>
      <c r="XY9" s="25">
        <v>0</v>
      </c>
      <c r="XZ9" s="25">
        <v>0</v>
      </c>
      <c r="YA9" s="25">
        <v>0</v>
      </c>
      <c r="YB9" s="25">
        <v>0</v>
      </c>
      <c r="YC9" s="25">
        <v>0</v>
      </c>
      <c r="YD9" s="25">
        <v>0</v>
      </c>
      <c r="YE9" s="25">
        <v>0</v>
      </c>
      <c r="YH9" s="25" t="s">
        <v>1279</v>
      </c>
      <c r="YI9" s="25" t="s">
        <v>1280</v>
      </c>
      <c r="YJ9" s="25" t="s">
        <v>1281</v>
      </c>
    </row>
    <row r="10" spans="1:660" s="25" customFormat="1" ht="48.75" customHeight="1" thickBot="1">
      <c r="A10" s="60">
        <v>91</v>
      </c>
      <c r="B10" s="58" t="s">
        <v>164</v>
      </c>
      <c r="C10" s="60" t="s">
        <v>171</v>
      </c>
      <c r="D10" s="25" t="s">
        <v>1222</v>
      </c>
      <c r="E10" s="25">
        <v>1</v>
      </c>
      <c r="F10" s="25">
        <v>3599</v>
      </c>
      <c r="G10" s="25">
        <v>496535153</v>
      </c>
      <c r="H10" s="303" t="s">
        <v>1223</v>
      </c>
      <c r="I10" s="25" t="s">
        <v>164</v>
      </c>
      <c r="N10" s="25">
        <v>12609959</v>
      </c>
      <c r="O10" s="25">
        <v>42954209</v>
      </c>
      <c r="P10" s="25">
        <v>0</v>
      </c>
      <c r="Q10" s="25" t="s">
        <v>1282</v>
      </c>
      <c r="R10" s="25">
        <v>19745</v>
      </c>
      <c r="S10" s="25">
        <v>32734</v>
      </c>
      <c r="T10" s="25" t="s">
        <v>939</v>
      </c>
      <c r="U10" s="25">
        <v>1528242</v>
      </c>
      <c r="V10" s="25">
        <v>0</v>
      </c>
      <c r="W10" s="25">
        <v>0</v>
      </c>
      <c r="X10" s="25" t="s">
        <v>1283</v>
      </c>
      <c r="Y10" s="25">
        <v>15299</v>
      </c>
      <c r="Z10" s="25">
        <v>0</v>
      </c>
      <c r="AA10" s="25" t="s">
        <v>939</v>
      </c>
      <c r="AB10" s="25">
        <v>0</v>
      </c>
      <c r="AC10" s="25">
        <v>0</v>
      </c>
      <c r="AD10" s="25">
        <v>0</v>
      </c>
      <c r="AE10" s="25">
        <v>0</v>
      </c>
      <c r="AF10" s="25">
        <v>0</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237969</v>
      </c>
      <c r="AX10" s="25">
        <v>0</v>
      </c>
      <c r="AY10" s="25">
        <v>0</v>
      </c>
      <c r="AZ10" s="25" t="s">
        <v>1284</v>
      </c>
      <c r="BA10" s="25">
        <v>489</v>
      </c>
      <c r="BB10" s="25">
        <v>0</v>
      </c>
      <c r="BC10" s="25" t="s">
        <v>939</v>
      </c>
      <c r="BD10" s="25">
        <v>0</v>
      </c>
      <c r="BE10" s="25">
        <v>9102406</v>
      </c>
      <c r="BF10" s="25">
        <v>0</v>
      </c>
      <c r="BG10" s="25" t="s">
        <v>1285</v>
      </c>
      <c r="BH10" s="25">
        <v>0</v>
      </c>
      <c r="BI10" s="25">
        <v>8876</v>
      </c>
      <c r="BJ10" s="25" t="s">
        <v>939</v>
      </c>
      <c r="BK10" s="25">
        <v>0</v>
      </c>
      <c r="BL10" s="25">
        <v>0</v>
      </c>
      <c r="BM10" s="25">
        <v>0</v>
      </c>
      <c r="BN10" s="25">
        <v>0</v>
      </c>
      <c r="BO10" s="25">
        <v>797287</v>
      </c>
      <c r="BP10" s="25">
        <v>1730978</v>
      </c>
      <c r="BQ10" s="25">
        <v>6952</v>
      </c>
      <c r="BR10" s="25" t="s">
        <v>1286</v>
      </c>
      <c r="BS10" s="25">
        <v>0</v>
      </c>
      <c r="BT10" s="25">
        <v>0</v>
      </c>
      <c r="BU10" s="25">
        <v>0</v>
      </c>
      <c r="BV10" s="25">
        <v>0</v>
      </c>
      <c r="BW10" s="25">
        <v>484126</v>
      </c>
      <c r="BX10" s="25">
        <v>469628</v>
      </c>
      <c r="BY10" s="25">
        <v>0</v>
      </c>
      <c r="BZ10" s="25" t="s">
        <v>1287</v>
      </c>
      <c r="CA10" s="25">
        <v>1567913</v>
      </c>
      <c r="CB10" s="25">
        <v>1564974</v>
      </c>
      <c r="CC10" s="25">
        <v>0</v>
      </c>
      <c r="CD10" s="25" t="s">
        <v>1288</v>
      </c>
      <c r="CE10" s="25">
        <v>475220</v>
      </c>
      <c r="CF10" s="25">
        <v>-6173</v>
      </c>
      <c r="CG10" s="25">
        <v>0</v>
      </c>
      <c r="CH10" s="25" t="s">
        <v>1289</v>
      </c>
      <c r="CI10" s="25">
        <v>435720</v>
      </c>
      <c r="CJ10" s="25">
        <v>3015560</v>
      </c>
      <c r="CK10" s="25">
        <v>0</v>
      </c>
      <c r="CL10" s="25" t="s">
        <v>1290</v>
      </c>
      <c r="CM10" s="25">
        <v>1967839</v>
      </c>
      <c r="CN10" s="25">
        <v>2952752</v>
      </c>
      <c r="CO10" s="25">
        <v>0</v>
      </c>
      <c r="CP10" s="25" t="s">
        <v>1291</v>
      </c>
      <c r="CQ10" s="25">
        <v>0</v>
      </c>
      <c r="CR10" s="25">
        <v>0</v>
      </c>
      <c r="CS10" s="25">
        <v>0</v>
      </c>
      <c r="CT10" s="25">
        <v>0</v>
      </c>
      <c r="CU10" s="25">
        <v>0</v>
      </c>
      <c r="CV10" s="25">
        <v>7907998</v>
      </c>
      <c r="CW10" s="25">
        <v>0</v>
      </c>
      <c r="CX10" s="25" t="s">
        <v>1292</v>
      </c>
      <c r="CY10" s="25">
        <v>86559</v>
      </c>
      <c r="CZ10" s="25">
        <v>8262491</v>
      </c>
      <c r="DA10" s="25">
        <v>0</v>
      </c>
      <c r="DB10" s="25" t="s">
        <v>1293</v>
      </c>
      <c r="DC10" s="25">
        <v>0</v>
      </c>
      <c r="DD10" s="25">
        <v>0</v>
      </c>
      <c r="DE10" s="25">
        <v>0</v>
      </c>
      <c r="DF10" s="25">
        <v>0</v>
      </c>
      <c r="DG10" s="25">
        <v>0</v>
      </c>
      <c r="DH10" s="25">
        <v>0</v>
      </c>
      <c r="DI10" s="25">
        <v>0</v>
      </c>
      <c r="DJ10" s="25">
        <v>0</v>
      </c>
      <c r="DK10" s="25">
        <v>0</v>
      </c>
      <c r="DL10" s="25">
        <v>0</v>
      </c>
      <c r="DM10" s="25">
        <v>0</v>
      </c>
      <c r="DN10" s="25">
        <v>0</v>
      </c>
      <c r="DO10" s="25">
        <v>1684449</v>
      </c>
      <c r="DP10" s="25">
        <v>33414417</v>
      </c>
      <c r="DQ10" s="25">
        <v>0</v>
      </c>
      <c r="DR10" s="25" t="s">
        <v>1294</v>
      </c>
      <c r="DS10" s="25">
        <v>0</v>
      </c>
      <c r="DT10" s="25">
        <v>3793245</v>
      </c>
      <c r="DU10" s="25">
        <v>0</v>
      </c>
      <c r="DV10" s="25">
        <v>0</v>
      </c>
      <c r="DW10" s="25">
        <v>0</v>
      </c>
      <c r="DX10" s="25">
        <v>951</v>
      </c>
      <c r="DY10" s="25" t="s">
        <v>939</v>
      </c>
      <c r="DZ10" s="25">
        <v>0</v>
      </c>
      <c r="EA10" s="25">
        <v>3896371</v>
      </c>
      <c r="EB10" s="25">
        <v>0</v>
      </c>
      <c r="EC10" s="25">
        <v>0</v>
      </c>
      <c r="ED10" s="25">
        <v>0</v>
      </c>
      <c r="EE10" s="25">
        <v>2268</v>
      </c>
      <c r="EF10" s="25" t="s">
        <v>939</v>
      </c>
      <c r="EG10" s="25">
        <v>0</v>
      </c>
      <c r="EH10" s="25">
        <v>8751</v>
      </c>
      <c r="EI10" s="25">
        <v>0</v>
      </c>
      <c r="EJ10" s="57">
        <v>0</v>
      </c>
      <c r="EK10" s="25">
        <v>0</v>
      </c>
      <c r="EL10" s="25">
        <v>10</v>
      </c>
      <c r="EM10" s="25" t="s">
        <v>939</v>
      </c>
      <c r="EN10" s="25">
        <v>0</v>
      </c>
      <c r="EO10" s="25">
        <v>0</v>
      </c>
      <c r="EP10" s="25">
        <v>0</v>
      </c>
      <c r="EQ10" s="25">
        <v>0</v>
      </c>
      <c r="EU10" s="25">
        <v>17167129</v>
      </c>
      <c r="EV10" s="25">
        <v>12609959</v>
      </c>
      <c r="EW10" s="25">
        <v>0</v>
      </c>
      <c r="EX10" s="25">
        <v>4557170</v>
      </c>
      <c r="EY10" s="25">
        <v>0</v>
      </c>
      <c r="EZ10" s="25">
        <v>0</v>
      </c>
      <c r="FA10" s="25">
        <v>17167129</v>
      </c>
      <c r="FB10" s="25">
        <v>6798193</v>
      </c>
      <c r="FC10" s="25">
        <v>0</v>
      </c>
      <c r="FD10" s="25">
        <v>10368936</v>
      </c>
      <c r="FE10" s="25">
        <v>0</v>
      </c>
      <c r="FF10" s="25">
        <v>0</v>
      </c>
      <c r="FG10" s="25">
        <v>0</v>
      </c>
      <c r="FH10" s="25">
        <v>0</v>
      </c>
      <c r="FI10" s="25">
        <v>0</v>
      </c>
      <c r="FJ10" s="25">
        <v>0</v>
      </c>
      <c r="FK10" s="25">
        <v>0</v>
      </c>
      <c r="FL10" s="25">
        <v>0</v>
      </c>
      <c r="FM10" s="25">
        <v>0</v>
      </c>
      <c r="FN10" s="25">
        <v>0</v>
      </c>
      <c r="FO10" s="25">
        <v>0</v>
      </c>
      <c r="FP10" s="25">
        <v>0</v>
      </c>
      <c r="FQ10" s="25">
        <v>0</v>
      </c>
      <c r="FR10" s="25">
        <v>0</v>
      </c>
      <c r="FS10" s="25">
        <v>2425833</v>
      </c>
      <c r="FT10" s="25">
        <v>2425833</v>
      </c>
      <c r="FU10" s="25">
        <v>20100</v>
      </c>
      <c r="FV10" s="25">
        <v>20100</v>
      </c>
      <c r="FW10" s="25">
        <v>0</v>
      </c>
      <c r="FX10" s="25">
        <v>0</v>
      </c>
      <c r="FY10" s="25">
        <v>0</v>
      </c>
      <c r="FZ10" s="25">
        <v>0</v>
      </c>
      <c r="GA10" s="25">
        <v>0</v>
      </c>
      <c r="GB10" s="25">
        <v>0</v>
      </c>
      <c r="GC10" s="25">
        <v>0</v>
      </c>
      <c r="GD10" s="25">
        <v>0</v>
      </c>
      <c r="GE10" s="25">
        <v>0</v>
      </c>
      <c r="GF10" s="25">
        <v>0</v>
      </c>
      <c r="GG10" s="25">
        <v>0</v>
      </c>
      <c r="GH10" s="25">
        <v>0</v>
      </c>
      <c r="GI10" s="25">
        <v>0</v>
      </c>
      <c r="GJ10" s="25">
        <v>0</v>
      </c>
      <c r="GK10" s="25">
        <v>0</v>
      </c>
      <c r="GL10" s="25">
        <v>0</v>
      </c>
      <c r="GM10" s="25">
        <v>0</v>
      </c>
      <c r="GN10" s="25">
        <v>0</v>
      </c>
      <c r="GO10" s="25">
        <v>0</v>
      </c>
      <c r="GP10" s="25">
        <v>0</v>
      </c>
      <c r="GQ10" s="25">
        <v>0</v>
      </c>
      <c r="GR10" s="25">
        <v>0</v>
      </c>
      <c r="GS10" s="25">
        <v>0</v>
      </c>
      <c r="GT10" s="25">
        <v>0</v>
      </c>
      <c r="GU10" s="25">
        <v>0</v>
      </c>
      <c r="GV10" s="25">
        <v>0</v>
      </c>
      <c r="GW10" s="25">
        <v>0</v>
      </c>
      <c r="GX10" s="25">
        <v>0</v>
      </c>
      <c r="GY10" s="25">
        <v>7802116</v>
      </c>
      <c r="GZ10" s="25">
        <v>7698367</v>
      </c>
      <c r="HA10" s="25">
        <v>0</v>
      </c>
      <c r="HB10" s="25">
        <v>0</v>
      </c>
      <c r="HC10" s="25" t="s">
        <v>1295</v>
      </c>
      <c r="HD10" s="25">
        <v>300000</v>
      </c>
      <c r="HE10" s="25">
        <v>0</v>
      </c>
      <c r="HF10" s="25">
        <v>0</v>
      </c>
      <c r="HG10" s="25">
        <v>94976</v>
      </c>
      <c r="HH10" s="25">
        <v>0</v>
      </c>
      <c r="HI10" s="25" t="s">
        <v>1296</v>
      </c>
      <c r="HJ10" s="25" t="s">
        <v>1297</v>
      </c>
      <c r="HK10" s="25">
        <v>7500</v>
      </c>
      <c r="HL10" s="25">
        <v>0</v>
      </c>
      <c r="HM10" s="25">
        <v>0</v>
      </c>
      <c r="HN10" s="25">
        <v>7348</v>
      </c>
      <c r="HO10" s="25">
        <v>0</v>
      </c>
      <c r="HP10" s="25" t="s">
        <v>1298</v>
      </c>
      <c r="HQ10" s="57">
        <v>0</v>
      </c>
      <c r="HR10" s="25">
        <v>0</v>
      </c>
      <c r="HS10" s="25">
        <v>0</v>
      </c>
      <c r="HT10" s="25">
        <v>0</v>
      </c>
      <c r="HU10" s="25">
        <v>0</v>
      </c>
      <c r="HV10" s="25">
        <v>0</v>
      </c>
      <c r="HW10" s="25">
        <v>0</v>
      </c>
      <c r="HX10" s="25">
        <v>0</v>
      </c>
      <c r="HY10" s="25">
        <v>0</v>
      </c>
      <c r="HZ10" s="25">
        <v>0</v>
      </c>
      <c r="IA10" s="25">
        <v>0</v>
      </c>
      <c r="IB10" s="25">
        <v>0</v>
      </c>
      <c r="IC10" s="25">
        <v>0</v>
      </c>
      <c r="ID10" s="25">
        <v>0</v>
      </c>
      <c r="IE10" s="25">
        <v>0</v>
      </c>
      <c r="IF10" s="25">
        <v>17167129</v>
      </c>
      <c r="IG10" s="25">
        <v>17150342</v>
      </c>
      <c r="IH10" s="25">
        <v>0</v>
      </c>
      <c r="II10" s="25">
        <v>0</v>
      </c>
      <c r="IJ10" s="25">
        <v>0</v>
      </c>
      <c r="IK10" s="25">
        <v>0</v>
      </c>
      <c r="IL10" s="25">
        <v>40840147</v>
      </c>
      <c r="IM10" s="25">
        <v>40840147</v>
      </c>
      <c r="IN10" s="25">
        <v>0</v>
      </c>
      <c r="IO10" s="25">
        <v>0</v>
      </c>
      <c r="IP10" s="25">
        <v>0</v>
      </c>
      <c r="IQ10" s="25">
        <v>0</v>
      </c>
      <c r="IR10" s="25">
        <v>0</v>
      </c>
      <c r="IS10" s="25">
        <v>0</v>
      </c>
      <c r="IT10" s="25">
        <v>0</v>
      </c>
      <c r="IU10" s="25">
        <v>0</v>
      </c>
      <c r="IV10" s="25">
        <v>0</v>
      </c>
      <c r="IW10" s="25">
        <v>0</v>
      </c>
      <c r="IX10" s="25">
        <v>0</v>
      </c>
      <c r="IY10" s="25">
        <v>0</v>
      </c>
      <c r="IZ10" s="25">
        <v>0</v>
      </c>
      <c r="JA10" s="25">
        <v>0</v>
      </c>
      <c r="JB10" s="25">
        <v>0</v>
      </c>
      <c r="JC10" s="25">
        <v>0</v>
      </c>
      <c r="JD10" s="25">
        <v>3620353</v>
      </c>
      <c r="JE10" s="25">
        <v>3620353</v>
      </c>
      <c r="JF10" s="25">
        <v>0</v>
      </c>
      <c r="JG10" s="25">
        <v>0</v>
      </c>
      <c r="JH10" s="25">
        <v>0</v>
      </c>
      <c r="JI10" s="25">
        <v>0</v>
      </c>
      <c r="JJ10" s="25">
        <v>0</v>
      </c>
      <c r="JK10" s="25">
        <v>0</v>
      </c>
      <c r="JL10" s="25">
        <v>0</v>
      </c>
      <c r="JM10" s="25">
        <v>0</v>
      </c>
      <c r="JN10" s="25">
        <v>0</v>
      </c>
      <c r="JO10" s="25">
        <v>0</v>
      </c>
      <c r="JP10" s="25">
        <v>0</v>
      </c>
      <c r="JQ10" s="25">
        <v>0</v>
      </c>
      <c r="JR10" s="25">
        <v>0</v>
      </c>
      <c r="JS10" s="25">
        <v>0</v>
      </c>
      <c r="JT10" s="25">
        <v>0</v>
      </c>
      <c r="JU10" s="25">
        <v>0</v>
      </c>
      <c r="JV10" s="25">
        <v>0</v>
      </c>
      <c r="JW10" s="25">
        <v>0</v>
      </c>
      <c r="JX10" s="25">
        <v>0</v>
      </c>
      <c r="JY10" s="25">
        <v>0</v>
      </c>
      <c r="JZ10" s="25">
        <v>0</v>
      </c>
      <c r="KA10" s="25">
        <v>0</v>
      </c>
      <c r="KB10" s="25">
        <v>0</v>
      </c>
      <c r="KC10" s="25">
        <v>0</v>
      </c>
      <c r="KD10" s="25">
        <v>0</v>
      </c>
      <c r="KE10" s="25">
        <v>0</v>
      </c>
      <c r="KF10" s="25">
        <v>0</v>
      </c>
      <c r="KG10" s="25">
        <v>0</v>
      </c>
      <c r="KH10" s="25">
        <v>0</v>
      </c>
      <c r="KI10" s="25">
        <v>0</v>
      </c>
      <c r="KJ10" s="25">
        <v>0</v>
      </c>
      <c r="KK10" s="25">
        <v>0</v>
      </c>
      <c r="KL10" s="25">
        <v>0</v>
      </c>
      <c r="KM10" s="25">
        <v>0</v>
      </c>
      <c r="KN10" s="25">
        <v>0</v>
      </c>
      <c r="KO10" s="25">
        <v>0</v>
      </c>
      <c r="KP10" s="25">
        <v>0</v>
      </c>
      <c r="KQ10" s="25">
        <v>0</v>
      </c>
      <c r="KR10" s="25">
        <v>0</v>
      </c>
      <c r="KS10" s="25">
        <v>0</v>
      </c>
      <c r="KT10" s="25">
        <v>0</v>
      </c>
      <c r="KU10" s="25">
        <v>0</v>
      </c>
      <c r="KV10" s="25">
        <v>0</v>
      </c>
      <c r="KW10" s="25">
        <v>0</v>
      </c>
      <c r="KX10" s="25">
        <v>0</v>
      </c>
      <c r="KY10" s="25">
        <v>0</v>
      </c>
      <c r="KZ10" s="25">
        <v>0</v>
      </c>
      <c r="LA10" s="25">
        <v>0</v>
      </c>
      <c r="LB10" s="25">
        <v>0</v>
      </c>
      <c r="LC10" s="25">
        <v>0</v>
      </c>
      <c r="LD10" s="25">
        <v>0</v>
      </c>
      <c r="LE10" s="25">
        <v>0</v>
      </c>
      <c r="LF10" s="25">
        <v>0</v>
      </c>
      <c r="LG10" s="25">
        <v>0</v>
      </c>
      <c r="LH10" s="25">
        <v>0</v>
      </c>
      <c r="LI10" s="25">
        <v>51147324</v>
      </c>
      <c r="LJ10" s="25">
        <v>10808867</v>
      </c>
      <c r="LK10" s="25">
        <v>0</v>
      </c>
      <c r="LL10" s="25">
        <v>0</v>
      </c>
      <c r="LM10" s="25">
        <v>0</v>
      </c>
      <c r="LN10" s="25">
        <v>0</v>
      </c>
      <c r="LO10" s="25">
        <v>50264505</v>
      </c>
      <c r="LP10" s="25">
        <v>23588084</v>
      </c>
      <c r="LQ10" s="25">
        <v>0</v>
      </c>
      <c r="LR10" s="25">
        <v>0</v>
      </c>
      <c r="LS10" s="25">
        <v>0</v>
      </c>
      <c r="LT10" s="25">
        <v>0</v>
      </c>
      <c r="LU10" s="25">
        <v>0</v>
      </c>
      <c r="LV10" s="25">
        <v>0</v>
      </c>
      <c r="LW10" s="25">
        <v>0</v>
      </c>
      <c r="LX10" s="25">
        <v>0</v>
      </c>
      <c r="LY10" s="25">
        <v>0</v>
      </c>
      <c r="LZ10" s="25">
        <v>0</v>
      </c>
      <c r="MA10" s="25">
        <v>0</v>
      </c>
      <c r="MB10" s="25">
        <v>0</v>
      </c>
      <c r="MC10" s="25">
        <v>0</v>
      </c>
      <c r="MD10" s="25">
        <v>0</v>
      </c>
      <c r="ME10" s="25">
        <v>0</v>
      </c>
      <c r="MF10" s="25">
        <v>0</v>
      </c>
      <c r="MG10" s="25">
        <v>6112538</v>
      </c>
      <c r="MH10" s="25">
        <v>0</v>
      </c>
      <c r="MI10" s="25">
        <v>0</v>
      </c>
      <c r="MJ10" s="25">
        <v>0</v>
      </c>
      <c r="MK10" s="25">
        <v>0</v>
      </c>
      <c r="ML10" s="25">
        <v>0</v>
      </c>
      <c r="MM10" s="25">
        <v>0</v>
      </c>
      <c r="MN10" s="25">
        <v>0</v>
      </c>
      <c r="MO10" s="25">
        <v>0</v>
      </c>
      <c r="MP10" s="25">
        <v>0</v>
      </c>
      <c r="MQ10" s="25">
        <v>0</v>
      </c>
      <c r="MR10" s="25">
        <v>0</v>
      </c>
      <c r="MS10" s="25">
        <v>0</v>
      </c>
      <c r="MT10" s="25">
        <v>0</v>
      </c>
      <c r="MU10" s="25">
        <v>0</v>
      </c>
      <c r="MV10" s="25">
        <v>0</v>
      </c>
      <c r="MW10" s="25">
        <v>0</v>
      </c>
      <c r="MX10" s="25">
        <v>0</v>
      </c>
      <c r="MY10" s="25">
        <v>0</v>
      </c>
      <c r="MZ10" s="25">
        <v>0</v>
      </c>
      <c r="NA10" s="25">
        <v>0</v>
      </c>
      <c r="NB10" s="25">
        <v>0</v>
      </c>
      <c r="NC10" s="25">
        <v>0</v>
      </c>
      <c r="ND10" s="25">
        <v>0</v>
      </c>
      <c r="NE10" s="25">
        <v>0</v>
      </c>
      <c r="NF10" s="25">
        <v>0</v>
      </c>
      <c r="NG10" s="25">
        <v>0</v>
      </c>
      <c r="NH10" s="25">
        <v>0</v>
      </c>
      <c r="NI10" s="25">
        <v>0</v>
      </c>
      <c r="NJ10" s="25">
        <v>0</v>
      </c>
      <c r="NK10" s="25">
        <v>0</v>
      </c>
      <c r="NL10" s="25">
        <v>0</v>
      </c>
      <c r="NM10" s="25">
        <v>0</v>
      </c>
      <c r="NN10" s="25">
        <v>0</v>
      </c>
      <c r="NO10" s="25">
        <v>0</v>
      </c>
      <c r="NP10" s="25">
        <v>0</v>
      </c>
      <c r="NQ10" s="25">
        <v>0</v>
      </c>
      <c r="NR10" s="25">
        <v>0</v>
      </c>
      <c r="NS10" s="25">
        <v>0</v>
      </c>
      <c r="NT10" s="25">
        <v>0</v>
      </c>
      <c r="NU10" s="25">
        <v>0</v>
      </c>
      <c r="NV10" s="25">
        <v>0</v>
      </c>
      <c r="NW10" s="25">
        <v>0</v>
      </c>
      <c r="NX10" s="25">
        <v>0</v>
      </c>
      <c r="NY10" s="25">
        <v>0</v>
      </c>
      <c r="NZ10" s="25">
        <v>0</v>
      </c>
      <c r="OA10" s="25">
        <v>0</v>
      </c>
      <c r="OB10" s="25">
        <v>0</v>
      </c>
      <c r="OC10" s="25">
        <v>0</v>
      </c>
      <c r="OD10" s="25">
        <v>0</v>
      </c>
      <c r="OE10" s="25">
        <v>0</v>
      </c>
      <c r="OF10" s="25">
        <v>0</v>
      </c>
      <c r="OG10" s="25">
        <v>0</v>
      </c>
      <c r="OH10" s="25">
        <v>0</v>
      </c>
      <c r="OI10" s="25">
        <v>0</v>
      </c>
      <c r="OJ10" s="25">
        <v>0</v>
      </c>
      <c r="OK10" s="25">
        <v>0</v>
      </c>
      <c r="OL10" s="25">
        <v>0</v>
      </c>
      <c r="OM10" s="25">
        <v>0</v>
      </c>
      <c r="ON10" s="25">
        <v>0</v>
      </c>
      <c r="OO10" s="25">
        <v>0</v>
      </c>
      <c r="OP10" s="25">
        <v>0</v>
      </c>
      <c r="OQ10" s="25">
        <v>0</v>
      </c>
      <c r="OR10" s="25">
        <v>0</v>
      </c>
      <c r="OS10" s="25">
        <v>0</v>
      </c>
      <c r="OT10" s="25">
        <v>0</v>
      </c>
      <c r="OU10" s="25">
        <v>0</v>
      </c>
      <c r="OV10" s="25">
        <v>0</v>
      </c>
      <c r="OW10" s="25">
        <v>0</v>
      </c>
      <c r="OX10" s="25">
        <v>0</v>
      </c>
      <c r="OY10" s="25">
        <v>0</v>
      </c>
      <c r="OZ10" s="25">
        <v>0</v>
      </c>
      <c r="PA10" s="25">
        <v>0</v>
      </c>
      <c r="PB10" s="25">
        <v>0</v>
      </c>
      <c r="PC10" s="25">
        <v>0</v>
      </c>
      <c r="PD10" s="25">
        <v>0</v>
      </c>
      <c r="PE10" s="25">
        <v>0</v>
      </c>
      <c r="PF10" s="25">
        <v>0</v>
      </c>
      <c r="PG10" s="25">
        <v>0</v>
      </c>
      <c r="PH10" s="25">
        <v>0</v>
      </c>
      <c r="PI10" s="25">
        <v>0</v>
      </c>
      <c r="PJ10" s="25">
        <v>0</v>
      </c>
      <c r="PK10" s="25">
        <v>0</v>
      </c>
      <c r="PL10" s="25">
        <v>0</v>
      </c>
      <c r="PM10" s="25">
        <v>0</v>
      </c>
      <c r="PN10" s="25">
        <v>0</v>
      </c>
      <c r="PO10" s="25">
        <v>0</v>
      </c>
      <c r="PP10" s="25">
        <v>0</v>
      </c>
      <c r="PQ10" s="25">
        <v>0</v>
      </c>
      <c r="PR10" s="25">
        <v>0</v>
      </c>
      <c r="PS10" s="25">
        <v>0</v>
      </c>
      <c r="PT10" s="25">
        <v>0</v>
      </c>
      <c r="PU10" s="25">
        <v>0</v>
      </c>
      <c r="PV10" s="25">
        <v>0</v>
      </c>
      <c r="PW10" s="25">
        <v>0</v>
      </c>
      <c r="PX10" s="25">
        <v>0</v>
      </c>
      <c r="PY10" s="25">
        <v>0</v>
      </c>
      <c r="PZ10" s="25">
        <v>0</v>
      </c>
      <c r="QA10" s="25">
        <v>0</v>
      </c>
      <c r="QB10" s="25">
        <v>0</v>
      </c>
      <c r="QC10" s="25">
        <v>0</v>
      </c>
      <c r="QD10" s="25">
        <v>0</v>
      </c>
      <c r="QE10" s="25">
        <v>0</v>
      </c>
      <c r="QF10" s="25">
        <v>0</v>
      </c>
      <c r="QG10" s="25">
        <v>0</v>
      </c>
      <c r="QH10" s="25">
        <v>0</v>
      </c>
      <c r="QI10" s="25">
        <v>0</v>
      </c>
      <c r="QJ10" s="25">
        <v>0</v>
      </c>
      <c r="QK10" s="25">
        <v>0</v>
      </c>
      <c r="QL10" s="25">
        <v>0</v>
      </c>
      <c r="QM10" s="25">
        <v>0</v>
      </c>
      <c r="QN10" s="25">
        <v>0</v>
      </c>
      <c r="QO10" s="25">
        <v>0</v>
      </c>
      <c r="QP10" s="25">
        <v>0</v>
      </c>
      <c r="QQ10" s="25">
        <v>0</v>
      </c>
      <c r="QR10" s="25">
        <v>0</v>
      </c>
      <c r="QS10" s="25">
        <v>0</v>
      </c>
      <c r="QT10" s="25">
        <v>0</v>
      </c>
      <c r="QU10" s="25">
        <v>0</v>
      </c>
      <c r="QV10" s="25">
        <v>0</v>
      </c>
      <c r="QW10" s="25">
        <v>0</v>
      </c>
      <c r="QX10" s="25">
        <v>0</v>
      </c>
      <c r="QY10" s="25">
        <v>0</v>
      </c>
      <c r="QZ10" s="25">
        <v>0</v>
      </c>
      <c r="RA10" s="25">
        <v>0</v>
      </c>
      <c r="RB10" s="25">
        <v>0</v>
      </c>
      <c r="RC10" s="25">
        <v>0</v>
      </c>
      <c r="RD10" s="25">
        <v>0</v>
      </c>
      <c r="RE10" s="25">
        <v>0</v>
      </c>
      <c r="RF10" s="25">
        <v>0</v>
      </c>
      <c r="RG10" s="25">
        <v>0</v>
      </c>
      <c r="RH10" s="25">
        <v>0</v>
      </c>
      <c r="RI10" s="25">
        <v>0</v>
      </c>
      <c r="RJ10" s="25">
        <v>0</v>
      </c>
      <c r="RK10" s="25">
        <v>0</v>
      </c>
      <c r="RL10" s="25">
        <v>0</v>
      </c>
      <c r="RM10" s="25">
        <v>0</v>
      </c>
      <c r="RN10" s="25">
        <v>0</v>
      </c>
      <c r="RO10" s="25">
        <v>0</v>
      </c>
      <c r="RP10" s="25">
        <v>0</v>
      </c>
      <c r="RQ10" s="25">
        <v>0</v>
      </c>
      <c r="RR10" s="25">
        <v>0</v>
      </c>
      <c r="RS10" s="25">
        <v>0</v>
      </c>
      <c r="RT10" s="25">
        <v>0</v>
      </c>
      <c r="RU10" s="25">
        <v>0</v>
      </c>
      <c r="RV10" s="25">
        <v>0</v>
      </c>
      <c r="RW10" s="25">
        <v>0</v>
      </c>
      <c r="RX10" s="25">
        <v>0</v>
      </c>
      <c r="RY10" s="25">
        <v>0</v>
      </c>
      <c r="RZ10" s="25">
        <v>0</v>
      </c>
      <c r="SA10" s="25">
        <v>0</v>
      </c>
      <c r="SB10" s="25">
        <v>0</v>
      </c>
      <c r="SC10" s="25">
        <v>0</v>
      </c>
      <c r="SD10" s="25">
        <v>0</v>
      </c>
      <c r="SE10" s="25">
        <v>0</v>
      </c>
      <c r="SF10" s="25">
        <v>0</v>
      </c>
      <c r="SG10" s="25">
        <v>0</v>
      </c>
      <c r="SH10" s="25">
        <v>0</v>
      </c>
      <c r="SI10" s="25">
        <v>0</v>
      </c>
      <c r="SJ10" s="25">
        <v>0</v>
      </c>
      <c r="SK10" s="25">
        <v>0</v>
      </c>
      <c r="SL10" s="25">
        <v>0</v>
      </c>
      <c r="SM10" s="25">
        <v>0</v>
      </c>
      <c r="SN10" s="25">
        <v>0</v>
      </c>
      <c r="SO10" s="25">
        <v>0</v>
      </c>
      <c r="SP10" s="25">
        <v>0</v>
      </c>
      <c r="SQ10" s="25">
        <v>0</v>
      </c>
      <c r="SR10" s="25">
        <v>0</v>
      </c>
      <c r="SS10" s="25">
        <v>0</v>
      </c>
      <c r="ST10" s="25">
        <v>0</v>
      </c>
      <c r="SU10" s="25">
        <v>0</v>
      </c>
      <c r="SV10" s="25">
        <v>0</v>
      </c>
      <c r="SW10" s="25">
        <v>0</v>
      </c>
      <c r="SX10" s="25">
        <v>0</v>
      </c>
      <c r="SY10" s="25">
        <v>0</v>
      </c>
      <c r="SZ10" s="25">
        <v>0</v>
      </c>
      <c r="TA10" s="25">
        <v>0</v>
      </c>
      <c r="TB10" s="25">
        <v>0</v>
      </c>
      <c r="TC10" s="25">
        <v>0</v>
      </c>
      <c r="TD10" s="25">
        <v>0</v>
      </c>
      <c r="TE10" s="25">
        <v>0</v>
      </c>
      <c r="TF10" s="25">
        <v>0</v>
      </c>
      <c r="TG10" s="25">
        <v>0</v>
      </c>
      <c r="TH10" s="25">
        <v>0</v>
      </c>
      <c r="TI10" s="25">
        <v>0</v>
      </c>
      <c r="TJ10" s="25">
        <v>0</v>
      </c>
      <c r="TK10" s="25">
        <v>0</v>
      </c>
      <c r="TL10" s="25">
        <v>0</v>
      </c>
      <c r="TM10" s="25">
        <v>0</v>
      </c>
      <c r="TN10" s="25">
        <v>0</v>
      </c>
      <c r="TO10" s="25">
        <v>0</v>
      </c>
      <c r="TP10" s="25">
        <v>0</v>
      </c>
      <c r="TQ10" s="25">
        <v>0</v>
      </c>
      <c r="TR10" s="25">
        <v>0</v>
      </c>
      <c r="TS10" s="25">
        <v>0</v>
      </c>
      <c r="TT10" s="25">
        <v>0</v>
      </c>
      <c r="TU10" s="25">
        <v>0</v>
      </c>
      <c r="TV10" s="25">
        <v>0</v>
      </c>
      <c r="TW10" s="25">
        <v>0</v>
      </c>
      <c r="TX10" s="25">
        <v>0</v>
      </c>
      <c r="TY10" s="25">
        <v>0</v>
      </c>
      <c r="TZ10" s="25">
        <v>0</v>
      </c>
      <c r="UA10" s="25">
        <v>0</v>
      </c>
      <c r="UB10" s="25">
        <v>0</v>
      </c>
      <c r="UC10" s="25">
        <v>0</v>
      </c>
      <c r="UD10" s="25">
        <v>0</v>
      </c>
      <c r="UE10" s="25">
        <v>0</v>
      </c>
      <c r="UF10" s="25">
        <v>0</v>
      </c>
      <c r="UG10" s="25">
        <v>0</v>
      </c>
      <c r="UH10" s="25">
        <v>0</v>
      </c>
      <c r="UI10" s="25">
        <v>0</v>
      </c>
      <c r="UJ10" s="25">
        <v>0</v>
      </c>
      <c r="UK10" s="25">
        <v>0</v>
      </c>
      <c r="UL10" s="25">
        <v>0</v>
      </c>
      <c r="UM10" s="25">
        <v>0</v>
      </c>
      <c r="UN10" s="25">
        <v>0</v>
      </c>
      <c r="UO10" s="25">
        <v>0</v>
      </c>
      <c r="UP10" s="25">
        <v>0</v>
      </c>
      <c r="UQ10" s="25">
        <v>0</v>
      </c>
      <c r="UR10" s="25">
        <v>0</v>
      </c>
      <c r="US10" s="25">
        <v>0</v>
      </c>
      <c r="UT10" s="25">
        <v>0</v>
      </c>
      <c r="UU10" s="25">
        <v>0</v>
      </c>
      <c r="UV10" s="25">
        <v>0</v>
      </c>
      <c r="UW10" s="25">
        <v>0</v>
      </c>
      <c r="UX10" s="25">
        <v>0</v>
      </c>
      <c r="UY10" s="25">
        <v>0</v>
      </c>
      <c r="UZ10" s="25">
        <v>0</v>
      </c>
      <c r="VA10" s="25">
        <v>0</v>
      </c>
      <c r="VB10" s="25">
        <v>0</v>
      </c>
      <c r="VC10" s="25">
        <v>0</v>
      </c>
      <c r="VD10" s="25">
        <v>0</v>
      </c>
      <c r="VE10" s="25">
        <v>0</v>
      </c>
      <c r="VF10" s="25">
        <v>0</v>
      </c>
      <c r="VG10" s="25">
        <v>0</v>
      </c>
      <c r="VH10" s="25">
        <v>0</v>
      </c>
      <c r="VI10" s="25">
        <v>0</v>
      </c>
      <c r="VJ10" s="25">
        <v>0</v>
      </c>
      <c r="VK10" s="25">
        <v>0</v>
      </c>
      <c r="VL10" s="25">
        <v>0</v>
      </c>
      <c r="VM10" s="25">
        <v>0</v>
      </c>
      <c r="VN10" s="25">
        <v>0</v>
      </c>
      <c r="VO10" s="25">
        <v>0</v>
      </c>
      <c r="VP10" s="25">
        <v>0</v>
      </c>
      <c r="VQ10" s="25">
        <v>0</v>
      </c>
      <c r="VR10" s="25">
        <v>0</v>
      </c>
      <c r="VS10" s="25">
        <v>0</v>
      </c>
      <c r="VT10" s="25">
        <v>0</v>
      </c>
      <c r="VU10" s="25">
        <v>0</v>
      </c>
      <c r="VV10" s="25">
        <v>0</v>
      </c>
      <c r="VW10" s="25">
        <v>0</v>
      </c>
      <c r="VX10" s="25">
        <v>0</v>
      </c>
      <c r="VY10" s="25">
        <v>0</v>
      </c>
      <c r="VZ10" s="25">
        <v>0</v>
      </c>
      <c r="WA10" s="25">
        <v>0</v>
      </c>
      <c r="WB10" s="25">
        <v>0</v>
      </c>
      <c r="WC10" s="25">
        <v>0</v>
      </c>
      <c r="WD10" s="25">
        <v>0</v>
      </c>
      <c r="WE10" s="25">
        <v>0</v>
      </c>
      <c r="WF10" s="25">
        <v>0</v>
      </c>
      <c r="WG10" s="25">
        <v>0</v>
      </c>
      <c r="WH10" s="25">
        <v>0</v>
      </c>
      <c r="WI10" s="25">
        <v>0</v>
      </c>
      <c r="WJ10" s="25">
        <v>0</v>
      </c>
      <c r="WK10" s="25">
        <v>0</v>
      </c>
      <c r="WL10" s="25">
        <v>0</v>
      </c>
      <c r="WM10" s="25">
        <v>0</v>
      </c>
      <c r="WN10" s="25">
        <v>0</v>
      </c>
      <c r="WO10" s="25">
        <v>0</v>
      </c>
      <c r="WP10" s="25">
        <v>0</v>
      </c>
      <c r="WQ10" s="25">
        <v>0</v>
      </c>
      <c r="WR10" s="25">
        <v>0</v>
      </c>
      <c r="WS10" s="25">
        <v>0</v>
      </c>
      <c r="WT10" s="25">
        <v>0</v>
      </c>
      <c r="WU10" s="25">
        <v>0</v>
      </c>
      <c r="WV10" s="25">
        <v>0</v>
      </c>
      <c r="WW10" s="25">
        <v>0</v>
      </c>
      <c r="WX10" s="25">
        <v>0</v>
      </c>
      <c r="WY10" s="25">
        <v>0</v>
      </c>
      <c r="WZ10" s="25">
        <v>0</v>
      </c>
      <c r="XA10" s="25">
        <v>0</v>
      </c>
      <c r="XB10" s="25">
        <v>0</v>
      </c>
      <c r="XC10" s="25">
        <v>0</v>
      </c>
      <c r="XD10" s="25">
        <v>0</v>
      </c>
      <c r="XE10" s="25">
        <v>0</v>
      </c>
      <c r="XF10" s="25">
        <v>0</v>
      </c>
      <c r="XG10" s="25">
        <v>0</v>
      </c>
      <c r="XH10" s="25">
        <v>0</v>
      </c>
      <c r="XI10" s="25">
        <v>0</v>
      </c>
      <c r="XJ10" s="25">
        <v>0</v>
      </c>
      <c r="XK10" s="25">
        <v>0</v>
      </c>
      <c r="XL10" s="25">
        <v>0</v>
      </c>
      <c r="XM10" s="25">
        <v>0</v>
      </c>
      <c r="XN10" s="25">
        <v>0</v>
      </c>
      <c r="XO10" s="25">
        <v>0</v>
      </c>
      <c r="XP10" s="25">
        <v>0</v>
      </c>
      <c r="XQ10" s="25">
        <v>0</v>
      </c>
      <c r="XR10" s="25">
        <v>0</v>
      </c>
      <c r="XS10" s="25">
        <v>0</v>
      </c>
      <c r="XT10" s="25">
        <v>0</v>
      </c>
      <c r="XU10" s="25">
        <v>0</v>
      </c>
      <c r="XV10" s="25">
        <v>0</v>
      </c>
      <c r="XW10" s="25">
        <v>0</v>
      </c>
      <c r="XX10" s="25">
        <v>0</v>
      </c>
      <c r="XY10" s="25">
        <v>0</v>
      </c>
      <c r="XZ10" s="25">
        <v>473550</v>
      </c>
      <c r="YA10" s="25">
        <v>41298</v>
      </c>
      <c r="YB10" s="25">
        <v>36145</v>
      </c>
      <c r="YC10" s="25">
        <v>312917</v>
      </c>
      <c r="YD10" s="25">
        <v>6952</v>
      </c>
      <c r="YE10" s="25" t="s">
        <v>1299</v>
      </c>
      <c r="YH10" s="25" t="s">
        <v>1300</v>
      </c>
      <c r="YI10" s="25" t="s">
        <v>1301</v>
      </c>
      <c r="YJ10" s="25" t="s">
        <v>1302</v>
      </c>
    </row>
    <row r="11" spans="1:660" s="25" customFormat="1" ht="32.25" customHeight="1" thickBot="1">
      <c r="A11" s="55">
        <v>100</v>
      </c>
      <c r="B11" s="54" t="s">
        <v>6</v>
      </c>
      <c r="C11" s="55" t="s">
        <v>48</v>
      </c>
      <c r="D11" s="25" t="s">
        <v>1222</v>
      </c>
      <c r="E11" s="25">
        <v>1</v>
      </c>
      <c r="F11" s="25">
        <v>9930</v>
      </c>
      <c r="G11" s="25">
        <v>39162330</v>
      </c>
      <c r="H11" s="303" t="s">
        <v>1223</v>
      </c>
      <c r="I11" s="25" t="s">
        <v>6</v>
      </c>
      <c r="N11" s="25">
        <v>512400</v>
      </c>
      <c r="O11" s="25">
        <v>785658</v>
      </c>
      <c r="P11" s="25">
        <v>1298058</v>
      </c>
      <c r="Q11" s="25" t="s">
        <v>1303</v>
      </c>
      <c r="R11" s="25">
        <v>524</v>
      </c>
      <c r="S11" s="25">
        <v>697</v>
      </c>
      <c r="T11" s="25" t="s">
        <v>1121</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0</v>
      </c>
      <c r="AN11" s="25">
        <v>0</v>
      </c>
      <c r="AO11" s="25">
        <v>0</v>
      </c>
      <c r="AP11" s="25">
        <v>0</v>
      </c>
      <c r="AQ11" s="25">
        <v>0</v>
      </c>
      <c r="AR11" s="25">
        <v>0</v>
      </c>
      <c r="AS11" s="25">
        <v>0</v>
      </c>
      <c r="AT11" s="25">
        <v>0</v>
      </c>
      <c r="AU11" s="25">
        <v>0</v>
      </c>
      <c r="AV11" s="25">
        <v>0</v>
      </c>
      <c r="AW11" s="25">
        <v>0</v>
      </c>
      <c r="AX11" s="25">
        <v>0</v>
      </c>
      <c r="AY11" s="25">
        <v>0</v>
      </c>
      <c r="AZ11" s="25">
        <v>0</v>
      </c>
      <c r="BA11" s="25">
        <v>0</v>
      </c>
      <c r="BB11" s="25">
        <v>0</v>
      </c>
      <c r="BC11" s="25">
        <v>0</v>
      </c>
      <c r="BD11" s="25">
        <v>0</v>
      </c>
      <c r="BE11" s="25">
        <v>0</v>
      </c>
      <c r="BF11" s="25">
        <v>0</v>
      </c>
      <c r="BG11" s="25">
        <v>0</v>
      </c>
      <c r="BH11" s="25">
        <v>0</v>
      </c>
      <c r="BI11" s="25">
        <v>0</v>
      </c>
      <c r="BJ11" s="25">
        <v>0</v>
      </c>
      <c r="BK11" s="25">
        <v>4104</v>
      </c>
      <c r="BL11" s="25">
        <v>32095</v>
      </c>
      <c r="BM11" s="25">
        <v>36199</v>
      </c>
      <c r="BN11" s="25">
        <v>0</v>
      </c>
      <c r="BO11" s="25">
        <v>0</v>
      </c>
      <c r="BP11" s="25">
        <v>0</v>
      </c>
      <c r="BQ11" s="25">
        <v>0</v>
      </c>
      <c r="BR11" s="25">
        <v>0</v>
      </c>
      <c r="BS11" s="25">
        <v>2636</v>
      </c>
      <c r="BT11" s="25">
        <v>791982</v>
      </c>
      <c r="BU11" s="25">
        <v>794618</v>
      </c>
      <c r="BV11" s="25">
        <v>0</v>
      </c>
      <c r="BW11" s="25">
        <v>6720</v>
      </c>
      <c r="BX11" s="25">
        <v>218866</v>
      </c>
      <c r="BY11" s="25">
        <v>225586</v>
      </c>
      <c r="BZ11" s="25">
        <v>0</v>
      </c>
      <c r="CA11" s="25">
        <v>5236</v>
      </c>
      <c r="CB11" s="25">
        <v>259758</v>
      </c>
      <c r="CC11" s="25">
        <v>264994</v>
      </c>
      <c r="CD11" s="25">
        <v>0</v>
      </c>
      <c r="CE11" s="25">
        <v>15406</v>
      </c>
      <c r="CF11" s="25">
        <v>13212</v>
      </c>
      <c r="CG11" s="25">
        <v>28618</v>
      </c>
      <c r="CH11" s="25">
        <v>0</v>
      </c>
      <c r="CI11" s="25">
        <v>63091</v>
      </c>
      <c r="CJ11" s="25">
        <v>53848</v>
      </c>
      <c r="CK11" s="25">
        <v>116939</v>
      </c>
      <c r="CL11" s="25">
        <v>0</v>
      </c>
      <c r="CM11" s="25">
        <v>16747</v>
      </c>
      <c r="CN11" s="25">
        <v>0</v>
      </c>
      <c r="CO11" s="25">
        <v>16747</v>
      </c>
      <c r="CP11" s="25">
        <v>0</v>
      </c>
      <c r="CQ11" s="25">
        <v>0</v>
      </c>
      <c r="CR11" s="25">
        <v>80000</v>
      </c>
      <c r="CS11" s="25">
        <v>80000</v>
      </c>
      <c r="CT11" s="25">
        <v>0</v>
      </c>
      <c r="CU11" s="25">
        <v>0</v>
      </c>
      <c r="CV11" s="25">
        <v>1668388</v>
      </c>
      <c r="CW11" s="25">
        <v>1668388</v>
      </c>
      <c r="CX11" s="25">
        <v>0</v>
      </c>
      <c r="CY11" s="25">
        <v>0</v>
      </c>
      <c r="CZ11" s="25">
        <v>0</v>
      </c>
      <c r="DA11" s="25">
        <v>0</v>
      </c>
      <c r="DB11" s="25">
        <v>0</v>
      </c>
      <c r="DC11" s="25">
        <v>0</v>
      </c>
      <c r="DD11" s="25">
        <v>0</v>
      </c>
      <c r="DE11" s="25">
        <v>0</v>
      </c>
      <c r="DF11" s="25">
        <v>0</v>
      </c>
      <c r="DG11" s="25">
        <v>0</v>
      </c>
      <c r="DH11" s="25">
        <v>0</v>
      </c>
      <c r="DI11" s="25">
        <v>0</v>
      </c>
      <c r="DJ11" s="25">
        <v>0</v>
      </c>
      <c r="DK11" s="25">
        <v>0</v>
      </c>
      <c r="DL11" s="25">
        <v>0</v>
      </c>
      <c r="DM11" s="25">
        <v>0</v>
      </c>
      <c r="DN11" s="25">
        <v>0</v>
      </c>
      <c r="DO11" s="25">
        <v>0</v>
      </c>
      <c r="DP11" s="25">
        <v>1294216</v>
      </c>
      <c r="DQ11" s="25">
        <v>1294216</v>
      </c>
      <c r="DR11" s="25" t="s">
        <v>1304</v>
      </c>
      <c r="DS11" s="25">
        <v>0</v>
      </c>
      <c r="DT11" s="25">
        <v>275293</v>
      </c>
      <c r="DU11" s="25">
        <v>0</v>
      </c>
      <c r="DV11" s="25">
        <v>0</v>
      </c>
      <c r="DW11" s="25">
        <v>0</v>
      </c>
      <c r="DX11" s="25">
        <v>45</v>
      </c>
      <c r="DY11" s="25" t="s">
        <v>1121</v>
      </c>
      <c r="DZ11" s="25">
        <v>0</v>
      </c>
      <c r="EA11" s="25">
        <v>269482</v>
      </c>
      <c r="EB11" s="25">
        <v>0</v>
      </c>
      <c r="EC11" s="25">
        <v>0</v>
      </c>
      <c r="ED11" s="25">
        <v>0</v>
      </c>
      <c r="EE11" s="25">
        <v>147</v>
      </c>
      <c r="EF11" s="25" t="s">
        <v>1121</v>
      </c>
      <c r="EG11" s="25">
        <v>0</v>
      </c>
      <c r="EH11" s="25">
        <v>8229</v>
      </c>
      <c r="EI11" s="25">
        <v>0</v>
      </c>
      <c r="EJ11" s="57">
        <v>0</v>
      </c>
      <c r="EK11" s="25">
        <v>0</v>
      </c>
      <c r="EL11" s="25">
        <v>4</v>
      </c>
      <c r="EM11" s="25" t="s">
        <v>1121</v>
      </c>
      <c r="EN11" s="25">
        <v>0</v>
      </c>
      <c r="EO11" s="25">
        <v>0</v>
      </c>
      <c r="EP11" s="25">
        <v>0</v>
      </c>
      <c r="EQ11" s="25">
        <v>0</v>
      </c>
      <c r="EU11" s="25">
        <v>920008</v>
      </c>
      <c r="EV11" s="25">
        <v>512400</v>
      </c>
      <c r="EW11" s="25">
        <v>4956591</v>
      </c>
      <c r="EX11" s="25">
        <v>785658</v>
      </c>
      <c r="EY11" s="25">
        <v>1298058</v>
      </c>
      <c r="EZ11" s="25">
        <v>0</v>
      </c>
      <c r="FA11" s="25">
        <v>920008</v>
      </c>
      <c r="FB11" s="25">
        <v>113940</v>
      </c>
      <c r="FC11" s="25">
        <v>6485540</v>
      </c>
      <c r="FD11" s="25">
        <v>3894144</v>
      </c>
      <c r="FE11" s="25">
        <v>4008084</v>
      </c>
      <c r="FF11" s="25">
        <v>0</v>
      </c>
      <c r="FG11" s="25">
        <v>0</v>
      </c>
      <c r="FH11" s="25">
        <v>0</v>
      </c>
      <c r="FI11" s="25">
        <v>0</v>
      </c>
      <c r="FJ11" s="25">
        <v>0</v>
      </c>
      <c r="FK11" s="25">
        <v>0</v>
      </c>
      <c r="FL11" s="25">
        <v>0</v>
      </c>
      <c r="FM11" s="25">
        <v>0</v>
      </c>
      <c r="FN11" s="25">
        <v>0</v>
      </c>
      <c r="FO11" s="25">
        <v>0</v>
      </c>
      <c r="FP11" s="25">
        <v>0</v>
      </c>
      <c r="FQ11" s="25">
        <v>0</v>
      </c>
      <c r="FR11" s="25">
        <v>0</v>
      </c>
      <c r="FS11" s="25">
        <v>141344</v>
      </c>
      <c r="FT11" s="25">
        <v>0</v>
      </c>
      <c r="FU11" s="25">
        <v>771028</v>
      </c>
      <c r="FV11" s="25">
        <v>518221</v>
      </c>
      <c r="FW11" s="25">
        <v>518221</v>
      </c>
      <c r="FX11" s="25">
        <v>0</v>
      </c>
      <c r="FY11" s="25">
        <v>0</v>
      </c>
      <c r="FZ11" s="25">
        <v>0</v>
      </c>
      <c r="GA11" s="25">
        <v>0</v>
      </c>
      <c r="GB11" s="25">
        <v>0</v>
      </c>
      <c r="GC11" s="25">
        <v>0</v>
      </c>
      <c r="GD11" s="25">
        <v>0</v>
      </c>
      <c r="GE11" s="25">
        <v>0</v>
      </c>
      <c r="GF11" s="25">
        <v>0</v>
      </c>
      <c r="GG11" s="25">
        <v>0</v>
      </c>
      <c r="GH11" s="25">
        <v>0</v>
      </c>
      <c r="GI11" s="25">
        <v>0</v>
      </c>
      <c r="GJ11" s="25">
        <v>0</v>
      </c>
      <c r="GK11" s="25">
        <v>0</v>
      </c>
      <c r="GL11" s="25">
        <v>0</v>
      </c>
      <c r="GM11" s="25">
        <v>0</v>
      </c>
      <c r="GN11" s="25">
        <v>0</v>
      </c>
      <c r="GO11" s="25">
        <v>0</v>
      </c>
      <c r="GP11" s="25">
        <v>0</v>
      </c>
      <c r="GQ11" s="25">
        <v>0</v>
      </c>
      <c r="GR11" s="25">
        <v>0</v>
      </c>
      <c r="GS11" s="25">
        <v>0</v>
      </c>
      <c r="GT11" s="25">
        <v>0</v>
      </c>
      <c r="GU11" s="25">
        <v>0</v>
      </c>
      <c r="GV11" s="25">
        <v>0</v>
      </c>
      <c r="GW11" s="25">
        <v>0</v>
      </c>
      <c r="GX11" s="25">
        <v>0</v>
      </c>
      <c r="GY11" s="25">
        <v>553004</v>
      </c>
      <c r="GZ11" s="25">
        <v>553004</v>
      </c>
      <c r="HA11" s="25">
        <v>0</v>
      </c>
      <c r="HB11" s="25">
        <v>0</v>
      </c>
      <c r="HC11" s="25">
        <v>0</v>
      </c>
      <c r="HD11" s="25">
        <v>0</v>
      </c>
      <c r="HE11" s="25">
        <v>0</v>
      </c>
      <c r="HF11" s="25">
        <v>0</v>
      </c>
      <c r="HG11" s="25">
        <v>0</v>
      </c>
      <c r="HH11" s="25">
        <v>0</v>
      </c>
      <c r="HI11" s="25">
        <v>0</v>
      </c>
      <c r="HJ11" s="25">
        <v>0</v>
      </c>
      <c r="HK11" s="25">
        <v>0</v>
      </c>
      <c r="HL11" s="25">
        <v>0</v>
      </c>
      <c r="HM11" s="25">
        <v>0</v>
      </c>
      <c r="HN11" s="25">
        <v>0</v>
      </c>
      <c r="HO11" s="25">
        <v>0</v>
      </c>
      <c r="HP11" s="25">
        <v>0</v>
      </c>
      <c r="HQ11" s="57">
        <v>0</v>
      </c>
      <c r="HR11" s="25">
        <v>0</v>
      </c>
      <c r="HS11" s="25">
        <v>0</v>
      </c>
      <c r="HT11" s="25">
        <v>0</v>
      </c>
      <c r="HU11" s="25">
        <v>0</v>
      </c>
      <c r="HV11" s="25">
        <v>0</v>
      </c>
      <c r="HW11" s="25">
        <v>0</v>
      </c>
      <c r="HX11" s="25">
        <v>0</v>
      </c>
      <c r="HY11" s="25">
        <v>0</v>
      </c>
      <c r="HZ11" s="25">
        <v>0</v>
      </c>
      <c r="IA11" s="25">
        <v>0</v>
      </c>
      <c r="IB11" s="25">
        <v>0</v>
      </c>
      <c r="IC11" s="25">
        <v>0</v>
      </c>
      <c r="ID11" s="25">
        <v>0</v>
      </c>
      <c r="IE11" s="25">
        <v>0</v>
      </c>
      <c r="IF11" s="25">
        <v>0</v>
      </c>
      <c r="IG11" s="25">
        <v>0</v>
      </c>
      <c r="IH11" s="25">
        <v>0</v>
      </c>
      <c r="II11" s="25">
        <v>0</v>
      </c>
      <c r="IJ11" s="25">
        <v>0</v>
      </c>
      <c r="IK11" s="25">
        <v>0</v>
      </c>
      <c r="IL11" s="25">
        <v>0</v>
      </c>
      <c r="IM11" s="25">
        <v>0</v>
      </c>
      <c r="IN11" s="25">
        <v>0</v>
      </c>
      <c r="IO11" s="25">
        <v>0</v>
      </c>
      <c r="IP11" s="25">
        <v>0</v>
      </c>
      <c r="IQ11" s="25">
        <v>0</v>
      </c>
      <c r="IR11" s="25">
        <v>0</v>
      </c>
      <c r="IS11" s="25">
        <v>0</v>
      </c>
      <c r="IT11" s="25">
        <v>0</v>
      </c>
      <c r="IU11" s="25">
        <v>0</v>
      </c>
      <c r="IV11" s="25">
        <v>0</v>
      </c>
      <c r="IW11" s="25">
        <v>0</v>
      </c>
      <c r="IX11" s="25">
        <v>0</v>
      </c>
      <c r="IY11" s="25">
        <v>0</v>
      </c>
      <c r="IZ11" s="25">
        <v>0</v>
      </c>
      <c r="JA11" s="25">
        <v>0</v>
      </c>
      <c r="JB11" s="25">
        <v>0</v>
      </c>
      <c r="JC11" s="25">
        <v>0</v>
      </c>
      <c r="JD11" s="25">
        <v>0</v>
      </c>
      <c r="JE11" s="25">
        <v>0</v>
      </c>
      <c r="JF11" s="25">
        <v>0</v>
      </c>
      <c r="JG11" s="25">
        <v>0</v>
      </c>
      <c r="JH11" s="25">
        <v>0</v>
      </c>
      <c r="JI11" s="25">
        <v>0</v>
      </c>
      <c r="JJ11" s="25">
        <v>0</v>
      </c>
      <c r="JK11" s="25">
        <v>0</v>
      </c>
      <c r="JL11" s="25">
        <v>0</v>
      </c>
      <c r="JM11" s="25">
        <v>0</v>
      </c>
      <c r="JN11" s="25">
        <v>0</v>
      </c>
      <c r="JO11" s="25">
        <v>0</v>
      </c>
      <c r="JP11" s="25">
        <v>0</v>
      </c>
      <c r="JQ11" s="25">
        <v>0</v>
      </c>
      <c r="JR11" s="25">
        <v>0</v>
      </c>
      <c r="JS11" s="25">
        <v>0</v>
      </c>
      <c r="JT11" s="25">
        <v>0</v>
      </c>
      <c r="JU11" s="25">
        <v>0</v>
      </c>
      <c r="JV11" s="25">
        <v>0</v>
      </c>
      <c r="JW11" s="25">
        <v>0</v>
      </c>
      <c r="JX11" s="25">
        <v>0</v>
      </c>
      <c r="JY11" s="25">
        <v>0</v>
      </c>
      <c r="JZ11" s="25">
        <v>0</v>
      </c>
      <c r="KA11" s="25">
        <v>0</v>
      </c>
      <c r="KB11" s="25">
        <v>0</v>
      </c>
      <c r="KC11" s="25">
        <v>0</v>
      </c>
      <c r="KD11" s="25">
        <v>0</v>
      </c>
      <c r="KE11" s="25">
        <v>0</v>
      </c>
      <c r="KF11" s="25">
        <v>0</v>
      </c>
      <c r="KG11" s="25">
        <v>0</v>
      </c>
      <c r="KH11" s="25">
        <v>0</v>
      </c>
      <c r="KI11" s="25">
        <v>0</v>
      </c>
      <c r="KJ11" s="25">
        <v>0</v>
      </c>
      <c r="KK11" s="25">
        <v>0</v>
      </c>
      <c r="KL11" s="25">
        <v>0</v>
      </c>
      <c r="KM11" s="25">
        <v>0</v>
      </c>
      <c r="KN11" s="25">
        <v>0</v>
      </c>
      <c r="KO11" s="25">
        <v>0</v>
      </c>
      <c r="KP11" s="25">
        <v>0</v>
      </c>
      <c r="KQ11" s="25">
        <v>0</v>
      </c>
      <c r="KR11" s="25">
        <v>0</v>
      </c>
      <c r="KS11" s="25">
        <v>0</v>
      </c>
      <c r="KT11" s="25">
        <v>0</v>
      </c>
      <c r="KU11" s="25">
        <v>0</v>
      </c>
      <c r="KV11" s="25">
        <v>0</v>
      </c>
      <c r="KW11" s="25">
        <v>0</v>
      </c>
      <c r="KX11" s="25">
        <v>0</v>
      </c>
      <c r="KY11" s="25">
        <v>0</v>
      </c>
      <c r="KZ11" s="25">
        <v>0</v>
      </c>
      <c r="LA11" s="25">
        <v>0</v>
      </c>
      <c r="LB11" s="25">
        <v>0</v>
      </c>
      <c r="LC11" s="25">
        <v>0</v>
      </c>
      <c r="LD11" s="25">
        <v>0</v>
      </c>
      <c r="LE11" s="25">
        <v>0</v>
      </c>
      <c r="LF11" s="25">
        <v>0</v>
      </c>
      <c r="LG11" s="25">
        <v>0</v>
      </c>
      <c r="LH11" s="25">
        <v>0</v>
      </c>
      <c r="LI11" s="25">
        <v>0</v>
      </c>
      <c r="LJ11" s="25">
        <v>0</v>
      </c>
      <c r="LK11" s="25">
        <v>0</v>
      </c>
      <c r="LL11" s="25">
        <v>0</v>
      </c>
      <c r="LM11" s="25">
        <v>0</v>
      </c>
      <c r="LN11" s="25">
        <v>0</v>
      </c>
      <c r="LO11" s="25">
        <v>0</v>
      </c>
      <c r="LP11" s="25">
        <v>0</v>
      </c>
      <c r="LQ11" s="25">
        <v>0</v>
      </c>
      <c r="LR11" s="25">
        <v>0</v>
      </c>
      <c r="LS11" s="25">
        <v>0</v>
      </c>
      <c r="LT11" s="25">
        <v>0</v>
      </c>
      <c r="LU11" s="25">
        <v>0</v>
      </c>
      <c r="LV11" s="25">
        <v>0</v>
      </c>
      <c r="LW11" s="25">
        <v>0</v>
      </c>
      <c r="LX11" s="25">
        <v>0</v>
      </c>
      <c r="LY11" s="25">
        <v>0</v>
      </c>
      <c r="LZ11" s="25">
        <v>0</v>
      </c>
      <c r="MA11" s="25">
        <v>0</v>
      </c>
      <c r="MB11" s="25">
        <v>0</v>
      </c>
      <c r="MC11" s="25">
        <v>0</v>
      </c>
      <c r="MD11" s="25">
        <v>0</v>
      </c>
      <c r="ME11" s="25">
        <v>0</v>
      </c>
      <c r="MF11" s="25">
        <v>0</v>
      </c>
      <c r="MG11" s="25">
        <v>0</v>
      </c>
      <c r="MH11" s="25">
        <v>0</v>
      </c>
      <c r="MI11" s="25">
        <v>0</v>
      </c>
      <c r="MJ11" s="25">
        <v>0</v>
      </c>
      <c r="MK11" s="25">
        <v>0</v>
      </c>
      <c r="ML11" s="25">
        <v>0</v>
      </c>
      <c r="MM11" s="25">
        <v>0</v>
      </c>
      <c r="MN11" s="25">
        <v>0</v>
      </c>
      <c r="MO11" s="25">
        <v>0</v>
      </c>
      <c r="MP11" s="25">
        <v>0</v>
      </c>
      <c r="MQ11" s="25">
        <v>0</v>
      </c>
      <c r="MR11" s="25">
        <v>0</v>
      </c>
      <c r="MS11" s="25">
        <v>0</v>
      </c>
      <c r="MT11" s="25">
        <v>0</v>
      </c>
      <c r="MU11" s="25">
        <v>0</v>
      </c>
      <c r="MV11" s="25">
        <v>0</v>
      </c>
      <c r="MW11" s="25">
        <v>0</v>
      </c>
      <c r="MX11" s="25">
        <v>0</v>
      </c>
      <c r="MY11" s="25">
        <v>0</v>
      </c>
      <c r="MZ11" s="25">
        <v>0</v>
      </c>
      <c r="NA11" s="25">
        <v>0</v>
      </c>
      <c r="NB11" s="25">
        <v>0</v>
      </c>
      <c r="NC11" s="25">
        <v>0</v>
      </c>
      <c r="ND11" s="25">
        <v>0</v>
      </c>
      <c r="NE11" s="25">
        <v>0</v>
      </c>
      <c r="NF11" s="25">
        <v>0</v>
      </c>
      <c r="NG11" s="25">
        <v>0</v>
      </c>
      <c r="NH11" s="25">
        <v>0</v>
      </c>
      <c r="NI11" s="25">
        <v>0</v>
      </c>
      <c r="NJ11" s="25">
        <v>0</v>
      </c>
      <c r="NK11" s="25">
        <v>0</v>
      </c>
      <c r="NL11" s="25">
        <v>0</v>
      </c>
      <c r="NM11" s="25">
        <v>0</v>
      </c>
      <c r="NN11" s="25">
        <v>0</v>
      </c>
      <c r="NO11" s="25">
        <v>0</v>
      </c>
      <c r="NP11" s="25">
        <v>0</v>
      </c>
      <c r="NQ11" s="25">
        <v>0</v>
      </c>
      <c r="NR11" s="25">
        <v>0</v>
      </c>
      <c r="NS11" s="25">
        <v>0</v>
      </c>
      <c r="NT11" s="25">
        <v>0</v>
      </c>
      <c r="NU11" s="25">
        <v>0</v>
      </c>
      <c r="NV11" s="25">
        <v>0</v>
      </c>
      <c r="NW11" s="25">
        <v>0</v>
      </c>
      <c r="NX11" s="25">
        <v>0</v>
      </c>
      <c r="NY11" s="25">
        <v>0</v>
      </c>
      <c r="NZ11" s="25">
        <v>0</v>
      </c>
      <c r="OA11" s="25">
        <v>0</v>
      </c>
      <c r="OB11" s="25">
        <v>0</v>
      </c>
      <c r="OC11" s="25">
        <v>0</v>
      </c>
      <c r="OD11" s="25">
        <v>0</v>
      </c>
      <c r="OE11" s="25">
        <v>0</v>
      </c>
      <c r="OF11" s="25">
        <v>0</v>
      </c>
      <c r="OG11" s="25">
        <v>0</v>
      </c>
      <c r="OH11" s="25">
        <v>0</v>
      </c>
      <c r="OI11" s="25">
        <v>0</v>
      </c>
      <c r="OJ11" s="25">
        <v>0</v>
      </c>
      <c r="OK11" s="25">
        <v>0</v>
      </c>
      <c r="OL11" s="25">
        <v>0</v>
      </c>
      <c r="OM11" s="25">
        <v>0</v>
      </c>
      <c r="ON11" s="25">
        <v>0</v>
      </c>
      <c r="OO11" s="25">
        <v>0</v>
      </c>
      <c r="OP11" s="25">
        <v>0</v>
      </c>
      <c r="OQ11" s="25">
        <v>0</v>
      </c>
      <c r="OR11" s="25">
        <v>0</v>
      </c>
      <c r="OS11" s="25">
        <v>0</v>
      </c>
      <c r="OT11" s="25">
        <v>0</v>
      </c>
      <c r="OU11" s="25">
        <v>0</v>
      </c>
      <c r="OV11" s="25">
        <v>0</v>
      </c>
      <c r="OW11" s="25">
        <v>0</v>
      </c>
      <c r="OX11" s="25">
        <v>0</v>
      </c>
      <c r="OY11" s="25">
        <v>0</v>
      </c>
      <c r="OZ11" s="25">
        <v>0</v>
      </c>
      <c r="PA11" s="25">
        <v>0</v>
      </c>
      <c r="PB11" s="25">
        <v>0</v>
      </c>
      <c r="PC11" s="25">
        <v>0</v>
      </c>
      <c r="PD11" s="25">
        <v>0</v>
      </c>
      <c r="PE11" s="25">
        <v>0</v>
      </c>
      <c r="PF11" s="25">
        <v>0</v>
      </c>
      <c r="PG11" s="25">
        <v>0</v>
      </c>
      <c r="PH11" s="25">
        <v>0</v>
      </c>
      <c r="PI11" s="25">
        <v>0</v>
      </c>
      <c r="PJ11" s="25">
        <v>0</v>
      </c>
      <c r="PK11" s="25">
        <v>0</v>
      </c>
      <c r="PL11" s="25">
        <v>0</v>
      </c>
      <c r="PM11" s="25">
        <v>0</v>
      </c>
      <c r="PN11" s="25">
        <v>0</v>
      </c>
      <c r="PO11" s="25">
        <v>0</v>
      </c>
      <c r="PP11" s="25">
        <v>0</v>
      </c>
      <c r="PQ11" s="25">
        <v>0</v>
      </c>
      <c r="PR11" s="25">
        <v>0</v>
      </c>
      <c r="PS11" s="25">
        <v>0</v>
      </c>
      <c r="PT11" s="25">
        <v>0</v>
      </c>
      <c r="PU11" s="25">
        <v>0</v>
      </c>
      <c r="PV11" s="25">
        <v>0</v>
      </c>
      <c r="PW11" s="25">
        <v>0</v>
      </c>
      <c r="PX11" s="25">
        <v>0</v>
      </c>
      <c r="PY11" s="25">
        <v>0</v>
      </c>
      <c r="PZ11" s="25">
        <v>0</v>
      </c>
      <c r="QA11" s="25">
        <v>0</v>
      </c>
      <c r="QB11" s="25">
        <v>0</v>
      </c>
      <c r="QC11" s="25">
        <v>0</v>
      </c>
      <c r="QD11" s="25">
        <v>0</v>
      </c>
      <c r="QE11" s="25">
        <v>0</v>
      </c>
      <c r="QF11" s="25">
        <v>0</v>
      </c>
      <c r="QG11" s="25">
        <v>0</v>
      </c>
      <c r="QH11" s="25">
        <v>0</v>
      </c>
      <c r="QI11" s="25">
        <v>0</v>
      </c>
      <c r="QJ11" s="25">
        <v>0</v>
      </c>
      <c r="QK11" s="25">
        <v>0</v>
      </c>
      <c r="QL11" s="25">
        <v>0</v>
      </c>
      <c r="QM11" s="25">
        <v>0</v>
      </c>
      <c r="QN11" s="25">
        <v>0</v>
      </c>
      <c r="QO11" s="25">
        <v>0</v>
      </c>
      <c r="QP11" s="25">
        <v>0</v>
      </c>
      <c r="QQ11" s="25">
        <v>0</v>
      </c>
      <c r="QR11" s="25">
        <v>0</v>
      </c>
      <c r="QS11" s="25">
        <v>0</v>
      </c>
      <c r="QT11" s="25">
        <v>0</v>
      </c>
      <c r="QU11" s="25">
        <v>0</v>
      </c>
      <c r="QV11" s="25">
        <v>0</v>
      </c>
      <c r="QW11" s="25">
        <v>0</v>
      </c>
      <c r="QX11" s="25">
        <v>0</v>
      </c>
      <c r="QY11" s="25">
        <v>0</v>
      </c>
      <c r="QZ11" s="25">
        <v>0</v>
      </c>
      <c r="RA11" s="25">
        <v>0</v>
      </c>
      <c r="RB11" s="25">
        <v>0</v>
      </c>
      <c r="RC11" s="25">
        <v>0</v>
      </c>
      <c r="RD11" s="25">
        <v>0</v>
      </c>
      <c r="RE11" s="25">
        <v>0</v>
      </c>
      <c r="RF11" s="25">
        <v>0</v>
      </c>
      <c r="RG11" s="25">
        <v>0</v>
      </c>
      <c r="RH11" s="25">
        <v>0</v>
      </c>
      <c r="RI11" s="25">
        <v>0</v>
      </c>
      <c r="RJ11" s="25">
        <v>0</v>
      </c>
      <c r="RK11" s="25">
        <v>0</v>
      </c>
      <c r="RL11" s="25">
        <v>0</v>
      </c>
      <c r="RM11" s="25">
        <v>0</v>
      </c>
      <c r="RN11" s="25">
        <v>0</v>
      </c>
      <c r="RO11" s="25">
        <v>0</v>
      </c>
      <c r="RP11" s="25">
        <v>0</v>
      </c>
      <c r="RQ11" s="25">
        <v>0</v>
      </c>
      <c r="RR11" s="25">
        <v>0</v>
      </c>
      <c r="RS11" s="25">
        <v>0</v>
      </c>
      <c r="RT11" s="25">
        <v>0</v>
      </c>
      <c r="RU11" s="25">
        <v>0</v>
      </c>
      <c r="RV11" s="25">
        <v>0</v>
      </c>
      <c r="RW11" s="25">
        <v>0</v>
      </c>
      <c r="RX11" s="25">
        <v>0</v>
      </c>
      <c r="RY11" s="25">
        <v>0</v>
      </c>
      <c r="RZ11" s="25">
        <v>0</v>
      </c>
      <c r="SA11" s="25">
        <v>0</v>
      </c>
      <c r="SB11" s="25">
        <v>0</v>
      </c>
      <c r="SC11" s="25">
        <v>0</v>
      </c>
      <c r="SD11" s="25">
        <v>0</v>
      </c>
      <c r="SE11" s="25">
        <v>0</v>
      </c>
      <c r="SF11" s="25">
        <v>0</v>
      </c>
      <c r="SG11" s="25">
        <v>0</v>
      </c>
      <c r="SH11" s="25">
        <v>0</v>
      </c>
      <c r="SI11" s="25">
        <v>0</v>
      </c>
      <c r="SJ11" s="25">
        <v>0</v>
      </c>
      <c r="SK11" s="25">
        <v>0</v>
      </c>
      <c r="SL11" s="25">
        <v>0</v>
      </c>
      <c r="SM11" s="25">
        <v>0</v>
      </c>
      <c r="SN11" s="25">
        <v>0</v>
      </c>
      <c r="SO11" s="25">
        <v>0</v>
      </c>
      <c r="SP11" s="25">
        <v>0</v>
      </c>
      <c r="SQ11" s="25">
        <v>0</v>
      </c>
      <c r="SR11" s="25">
        <v>0</v>
      </c>
      <c r="SS11" s="25">
        <v>0</v>
      </c>
      <c r="ST11" s="25">
        <v>0</v>
      </c>
      <c r="SU11" s="25">
        <v>0</v>
      </c>
      <c r="SV11" s="25">
        <v>0</v>
      </c>
      <c r="SW11" s="25">
        <v>0</v>
      </c>
      <c r="SX11" s="25">
        <v>0</v>
      </c>
      <c r="SY11" s="25">
        <v>0</v>
      </c>
      <c r="SZ11" s="25">
        <v>0</v>
      </c>
      <c r="TA11" s="25">
        <v>0</v>
      </c>
      <c r="TB11" s="25">
        <v>0</v>
      </c>
      <c r="TC11" s="25">
        <v>0</v>
      </c>
      <c r="TD11" s="25">
        <v>0</v>
      </c>
      <c r="TE11" s="25">
        <v>0</v>
      </c>
      <c r="TF11" s="25">
        <v>0</v>
      </c>
      <c r="TG11" s="25">
        <v>0</v>
      </c>
      <c r="TH11" s="25">
        <v>0</v>
      </c>
      <c r="TI11" s="25">
        <v>0</v>
      </c>
      <c r="TJ11" s="25">
        <v>0</v>
      </c>
      <c r="TK11" s="25">
        <v>0</v>
      </c>
      <c r="TL11" s="25">
        <v>0</v>
      </c>
      <c r="TM11" s="25">
        <v>0</v>
      </c>
      <c r="TN11" s="25">
        <v>0</v>
      </c>
      <c r="TO11" s="25">
        <v>0</v>
      </c>
      <c r="TP11" s="25">
        <v>0</v>
      </c>
      <c r="TQ11" s="25">
        <v>0</v>
      </c>
      <c r="TR11" s="25">
        <v>0</v>
      </c>
      <c r="TS11" s="25">
        <v>0</v>
      </c>
      <c r="TT11" s="25">
        <v>0</v>
      </c>
      <c r="TU11" s="25">
        <v>0</v>
      </c>
      <c r="TV11" s="25">
        <v>0</v>
      </c>
      <c r="TW11" s="25">
        <v>0</v>
      </c>
      <c r="TX11" s="25">
        <v>0</v>
      </c>
      <c r="TY11" s="25">
        <v>0</v>
      </c>
      <c r="TZ11" s="25">
        <v>0</v>
      </c>
      <c r="UA11" s="25">
        <v>0</v>
      </c>
      <c r="UB11" s="25">
        <v>0</v>
      </c>
      <c r="UC11" s="25">
        <v>0</v>
      </c>
      <c r="UD11" s="25">
        <v>0</v>
      </c>
      <c r="UE11" s="25">
        <v>0</v>
      </c>
      <c r="UF11" s="25">
        <v>0</v>
      </c>
      <c r="UG11" s="25">
        <v>0</v>
      </c>
      <c r="UH11" s="25">
        <v>0</v>
      </c>
      <c r="UI11" s="25">
        <v>0</v>
      </c>
      <c r="UJ11" s="25">
        <v>0</v>
      </c>
      <c r="UK11" s="25">
        <v>0</v>
      </c>
      <c r="UL11" s="25">
        <v>0</v>
      </c>
      <c r="UM11" s="25">
        <v>0</v>
      </c>
      <c r="UN11" s="25">
        <v>0</v>
      </c>
      <c r="UO11" s="25">
        <v>0</v>
      </c>
      <c r="UP11" s="25">
        <v>0</v>
      </c>
      <c r="UQ11" s="25">
        <v>0</v>
      </c>
      <c r="UR11" s="25">
        <v>0</v>
      </c>
      <c r="US11" s="25">
        <v>0</v>
      </c>
      <c r="UT11" s="25">
        <v>0</v>
      </c>
      <c r="UU11" s="25">
        <v>0</v>
      </c>
      <c r="UV11" s="25">
        <v>0</v>
      </c>
      <c r="UW11" s="25">
        <v>0</v>
      </c>
      <c r="UX11" s="25">
        <v>0</v>
      </c>
      <c r="UY11" s="25">
        <v>0</v>
      </c>
      <c r="UZ11" s="25">
        <v>0</v>
      </c>
      <c r="VA11" s="25">
        <v>0</v>
      </c>
      <c r="VB11" s="25">
        <v>0</v>
      </c>
      <c r="VC11" s="25">
        <v>0</v>
      </c>
      <c r="VD11" s="25">
        <v>0</v>
      </c>
      <c r="VE11" s="25">
        <v>0</v>
      </c>
      <c r="VF11" s="25">
        <v>0</v>
      </c>
      <c r="VG11" s="25">
        <v>0</v>
      </c>
      <c r="VH11" s="25">
        <v>0</v>
      </c>
      <c r="VI11" s="25">
        <v>0</v>
      </c>
      <c r="VJ11" s="25">
        <v>0</v>
      </c>
      <c r="VK11" s="25">
        <v>0</v>
      </c>
      <c r="VL11" s="25">
        <v>0</v>
      </c>
      <c r="VM11" s="25">
        <v>0</v>
      </c>
      <c r="VN11" s="25">
        <v>0</v>
      </c>
      <c r="VO11" s="25">
        <v>0</v>
      </c>
      <c r="VP11" s="25">
        <v>0</v>
      </c>
      <c r="VQ11" s="25">
        <v>0</v>
      </c>
      <c r="VR11" s="25">
        <v>0</v>
      </c>
      <c r="VS11" s="25">
        <v>0</v>
      </c>
      <c r="VT11" s="25">
        <v>0</v>
      </c>
      <c r="VU11" s="25">
        <v>0</v>
      </c>
      <c r="VV11" s="25">
        <v>0</v>
      </c>
      <c r="VW11" s="25">
        <v>0</v>
      </c>
      <c r="VX11" s="25">
        <v>0</v>
      </c>
      <c r="VY11" s="25">
        <v>0</v>
      </c>
      <c r="VZ11" s="25">
        <v>0</v>
      </c>
      <c r="WA11" s="25">
        <v>0</v>
      </c>
      <c r="WB11" s="25">
        <v>0</v>
      </c>
      <c r="WC11" s="25">
        <v>0</v>
      </c>
      <c r="WD11" s="25">
        <v>0</v>
      </c>
      <c r="WE11" s="25">
        <v>0</v>
      </c>
      <c r="WF11" s="25">
        <v>0</v>
      </c>
      <c r="WG11" s="25">
        <v>0</v>
      </c>
      <c r="WH11" s="25">
        <v>0</v>
      </c>
      <c r="WI11" s="25">
        <v>0</v>
      </c>
      <c r="WJ11" s="25">
        <v>0</v>
      </c>
      <c r="WK11" s="25">
        <v>0</v>
      </c>
      <c r="WL11" s="25">
        <v>0</v>
      </c>
      <c r="WM11" s="25">
        <v>0</v>
      </c>
      <c r="WN11" s="25">
        <v>0</v>
      </c>
      <c r="WO11" s="25">
        <v>0</v>
      </c>
      <c r="WP11" s="25">
        <v>0</v>
      </c>
      <c r="WQ11" s="25">
        <v>0</v>
      </c>
      <c r="WR11" s="25">
        <v>0</v>
      </c>
      <c r="WS11" s="25">
        <v>0</v>
      </c>
      <c r="WT11" s="25">
        <v>0</v>
      </c>
      <c r="WU11" s="25">
        <v>0</v>
      </c>
      <c r="WV11" s="25">
        <v>0</v>
      </c>
      <c r="WW11" s="25">
        <v>0</v>
      </c>
      <c r="WX11" s="25">
        <v>0</v>
      </c>
      <c r="WY11" s="25">
        <v>0</v>
      </c>
      <c r="WZ11" s="25">
        <v>0</v>
      </c>
      <c r="XA11" s="25">
        <v>0</v>
      </c>
      <c r="XB11" s="25">
        <v>0</v>
      </c>
      <c r="XC11" s="25">
        <v>0</v>
      </c>
      <c r="XD11" s="25">
        <v>0</v>
      </c>
      <c r="XE11" s="25">
        <v>0</v>
      </c>
      <c r="XF11" s="25">
        <v>0</v>
      </c>
      <c r="XG11" s="25">
        <v>0</v>
      </c>
      <c r="XH11" s="25">
        <v>0</v>
      </c>
      <c r="XI11" s="25">
        <v>0</v>
      </c>
      <c r="XJ11" s="25">
        <v>0</v>
      </c>
      <c r="XK11" s="25">
        <v>0</v>
      </c>
      <c r="XL11" s="25">
        <v>0</v>
      </c>
      <c r="XM11" s="25">
        <v>0</v>
      </c>
      <c r="XN11" s="25">
        <v>0</v>
      </c>
      <c r="XO11" s="25">
        <v>0</v>
      </c>
      <c r="XP11" s="25">
        <v>0</v>
      </c>
      <c r="XQ11" s="25">
        <v>0</v>
      </c>
      <c r="XR11" s="25">
        <v>0</v>
      </c>
      <c r="XS11" s="25">
        <v>0</v>
      </c>
      <c r="XT11" s="25">
        <v>0</v>
      </c>
      <c r="XU11" s="25">
        <v>0</v>
      </c>
      <c r="XV11" s="25">
        <v>0</v>
      </c>
      <c r="XW11" s="25">
        <v>0</v>
      </c>
      <c r="XX11" s="25">
        <v>0</v>
      </c>
      <c r="XY11" s="25">
        <v>0</v>
      </c>
      <c r="XZ11" s="25">
        <v>0</v>
      </c>
      <c r="YA11" s="25">
        <v>0</v>
      </c>
      <c r="YB11" s="25">
        <v>0</v>
      </c>
      <c r="YC11" s="25">
        <v>0</v>
      </c>
      <c r="YD11" s="25">
        <v>0</v>
      </c>
      <c r="YE11" s="25">
        <v>0</v>
      </c>
      <c r="YH11" s="25" t="s">
        <v>1305</v>
      </c>
      <c r="YI11" s="25">
        <v>0</v>
      </c>
      <c r="YJ11" s="25" t="s">
        <v>1306</v>
      </c>
    </row>
    <row r="12" spans="1:660" s="25" customFormat="1" ht="30.75" thickBot="1">
      <c r="A12" s="55">
        <v>110</v>
      </c>
      <c r="B12" s="54" t="s">
        <v>7</v>
      </c>
      <c r="C12" s="55" t="s">
        <v>49</v>
      </c>
      <c r="D12" s="25" t="s">
        <v>1222</v>
      </c>
      <c r="E12" s="25">
        <v>1</v>
      </c>
      <c r="F12" s="25">
        <v>10115</v>
      </c>
      <c r="G12" s="25">
        <v>381083697</v>
      </c>
      <c r="H12" s="303" t="s">
        <v>1223</v>
      </c>
      <c r="I12" s="25" t="s">
        <v>7</v>
      </c>
      <c r="N12" s="25">
        <v>12408352</v>
      </c>
      <c r="O12" s="25">
        <v>32116360</v>
      </c>
      <c r="P12" s="25">
        <v>0</v>
      </c>
      <c r="Q12" s="25">
        <v>0</v>
      </c>
      <c r="R12" s="25">
        <v>16396</v>
      </c>
      <c r="S12" s="25">
        <v>17384</v>
      </c>
      <c r="T12" s="25" t="s">
        <v>939</v>
      </c>
      <c r="U12" s="25">
        <v>4142478</v>
      </c>
      <c r="V12" s="25">
        <v>0</v>
      </c>
      <c r="W12" s="25">
        <v>0</v>
      </c>
      <c r="X12" s="25">
        <v>0</v>
      </c>
      <c r="Y12" s="25">
        <v>0</v>
      </c>
      <c r="Z12" s="25">
        <v>0</v>
      </c>
      <c r="AA12" s="25">
        <v>0</v>
      </c>
      <c r="AB12" s="25">
        <v>0</v>
      </c>
      <c r="AC12" s="25">
        <v>0</v>
      </c>
      <c r="AD12" s="25">
        <v>0</v>
      </c>
      <c r="AE12" s="25">
        <v>0</v>
      </c>
      <c r="AF12" s="25">
        <v>0</v>
      </c>
      <c r="AG12" s="25">
        <v>0</v>
      </c>
      <c r="AH12" s="25">
        <v>0</v>
      </c>
      <c r="AI12" s="25">
        <v>3033500</v>
      </c>
      <c r="AJ12" s="25">
        <v>1604400</v>
      </c>
      <c r="AK12" s="25">
        <v>0</v>
      </c>
      <c r="AL12" s="25">
        <v>0</v>
      </c>
      <c r="AM12" s="25">
        <v>6067</v>
      </c>
      <c r="AN12" s="25">
        <v>2201</v>
      </c>
      <c r="AO12" s="25" t="s">
        <v>939</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63151</v>
      </c>
      <c r="BY12" s="25">
        <v>0</v>
      </c>
      <c r="BZ12" s="25">
        <v>0</v>
      </c>
      <c r="CA12" s="25">
        <v>802758</v>
      </c>
      <c r="CB12" s="25">
        <v>4853078</v>
      </c>
      <c r="CC12" s="25">
        <v>0</v>
      </c>
      <c r="CD12" s="25">
        <v>0</v>
      </c>
      <c r="CE12" s="25">
        <v>0</v>
      </c>
      <c r="CF12" s="25">
        <v>0</v>
      </c>
      <c r="CG12" s="25">
        <v>0</v>
      </c>
      <c r="CH12" s="25">
        <v>0</v>
      </c>
      <c r="CI12" s="25">
        <v>0</v>
      </c>
      <c r="CJ12" s="25">
        <v>369234</v>
      </c>
      <c r="CK12" s="25">
        <v>0</v>
      </c>
      <c r="CL12" s="25">
        <v>0</v>
      </c>
      <c r="CM12" s="25">
        <v>0</v>
      </c>
      <c r="CN12" s="25">
        <v>267436</v>
      </c>
      <c r="CO12" s="25">
        <v>0</v>
      </c>
      <c r="CP12" s="25">
        <v>0</v>
      </c>
      <c r="CQ12" s="25">
        <v>0</v>
      </c>
      <c r="CR12" s="25">
        <v>0</v>
      </c>
      <c r="CS12" s="25">
        <v>0</v>
      </c>
      <c r="CT12" s="25">
        <v>0</v>
      </c>
      <c r="CU12" s="25">
        <v>0</v>
      </c>
      <c r="CV12" s="25">
        <v>891934</v>
      </c>
      <c r="CW12" s="25">
        <v>0</v>
      </c>
      <c r="CX12" s="25">
        <v>0</v>
      </c>
      <c r="CY12" s="25">
        <v>0</v>
      </c>
      <c r="CZ12" s="25">
        <v>27668856</v>
      </c>
      <c r="DA12" s="25">
        <v>0</v>
      </c>
      <c r="DB12" s="25">
        <v>0</v>
      </c>
      <c r="DC12" s="25">
        <v>0</v>
      </c>
      <c r="DD12" s="25">
        <v>0</v>
      </c>
      <c r="DE12" s="25">
        <v>0</v>
      </c>
      <c r="DF12" s="25">
        <v>0</v>
      </c>
      <c r="DG12" s="25">
        <v>2137372</v>
      </c>
      <c r="DH12" s="25">
        <v>2333481</v>
      </c>
      <c r="DI12" s="25">
        <v>0</v>
      </c>
      <c r="DJ12" s="25" t="s">
        <v>1307</v>
      </c>
      <c r="DK12" s="25">
        <v>0</v>
      </c>
      <c r="DL12" s="25">
        <v>0</v>
      </c>
      <c r="DM12" s="25">
        <v>0</v>
      </c>
      <c r="DN12" s="25">
        <v>0</v>
      </c>
      <c r="DO12" s="25">
        <v>0</v>
      </c>
      <c r="DP12" s="25">
        <v>2112237</v>
      </c>
      <c r="DQ12" s="25">
        <v>0</v>
      </c>
      <c r="DR12" s="25" t="s">
        <v>1308</v>
      </c>
      <c r="DS12" s="25">
        <v>0</v>
      </c>
      <c r="DT12" s="25">
        <v>2518614</v>
      </c>
      <c r="DU12" s="25">
        <v>0</v>
      </c>
      <c r="DV12" s="25">
        <v>0</v>
      </c>
      <c r="DW12" s="25">
        <v>0</v>
      </c>
      <c r="DX12" s="25">
        <v>513</v>
      </c>
      <c r="DY12" s="25" t="s">
        <v>939</v>
      </c>
      <c r="DZ12" s="25">
        <v>0</v>
      </c>
      <c r="EA12" s="25">
        <v>2436675</v>
      </c>
      <c r="EB12" s="25">
        <v>0</v>
      </c>
      <c r="EC12" s="25">
        <v>0</v>
      </c>
      <c r="ED12" s="25">
        <v>0</v>
      </c>
      <c r="EE12" s="25">
        <v>1535</v>
      </c>
      <c r="EF12" s="25" t="s">
        <v>939</v>
      </c>
      <c r="EG12" s="25">
        <v>0</v>
      </c>
      <c r="EH12" s="25">
        <v>0</v>
      </c>
      <c r="EI12" s="25">
        <v>0</v>
      </c>
      <c r="EJ12" s="57">
        <v>0</v>
      </c>
      <c r="EK12" s="25">
        <v>0</v>
      </c>
      <c r="EL12" s="25">
        <v>0</v>
      </c>
      <c r="EM12" s="25">
        <v>0</v>
      </c>
      <c r="EN12" s="25">
        <v>0</v>
      </c>
      <c r="EO12" s="25">
        <v>0</v>
      </c>
      <c r="EP12" s="25">
        <v>0</v>
      </c>
      <c r="EQ12" s="25">
        <v>0</v>
      </c>
      <c r="EU12" s="25">
        <v>14828444</v>
      </c>
      <c r="EV12" s="25">
        <v>10940952</v>
      </c>
      <c r="EW12" s="25">
        <v>0</v>
      </c>
      <c r="EX12" s="25">
        <v>3887492</v>
      </c>
      <c r="EY12" s="25">
        <v>0</v>
      </c>
      <c r="EZ12" s="25">
        <v>0</v>
      </c>
      <c r="FA12" s="25">
        <v>14828443</v>
      </c>
      <c r="FB12" s="25">
        <v>9446136</v>
      </c>
      <c r="FC12" s="25">
        <v>0</v>
      </c>
      <c r="FD12" s="25">
        <v>4774393</v>
      </c>
      <c r="FE12" s="25">
        <v>0</v>
      </c>
      <c r="FF12" s="25">
        <v>0</v>
      </c>
      <c r="FG12" s="25">
        <v>0</v>
      </c>
      <c r="FH12" s="25">
        <v>0</v>
      </c>
      <c r="FI12" s="25">
        <v>0</v>
      </c>
      <c r="FJ12" s="25">
        <v>0</v>
      </c>
      <c r="FK12" s="25">
        <v>0</v>
      </c>
      <c r="FL12" s="25">
        <v>0</v>
      </c>
      <c r="FM12" s="25">
        <v>0</v>
      </c>
      <c r="FN12" s="25">
        <v>0</v>
      </c>
      <c r="FO12" s="25">
        <v>0</v>
      </c>
      <c r="FP12" s="25">
        <v>0</v>
      </c>
      <c r="FQ12" s="25">
        <v>0</v>
      </c>
      <c r="FR12" s="25">
        <v>0</v>
      </c>
      <c r="FS12" s="25">
        <v>2156823</v>
      </c>
      <c r="FT12" s="25">
        <v>2137372</v>
      </c>
      <c r="FU12" s="25">
        <v>0</v>
      </c>
      <c r="FV12" s="25">
        <v>19451</v>
      </c>
      <c r="FW12" s="25">
        <v>0</v>
      </c>
      <c r="FX12" s="25">
        <v>0</v>
      </c>
      <c r="FY12" s="25">
        <v>0</v>
      </c>
      <c r="FZ12" s="25">
        <v>0</v>
      </c>
      <c r="GA12" s="25">
        <v>0</v>
      </c>
      <c r="GB12" s="25">
        <v>0</v>
      </c>
      <c r="GC12" s="25">
        <v>0</v>
      </c>
      <c r="GD12" s="25">
        <v>0</v>
      </c>
      <c r="GE12" s="25">
        <v>0</v>
      </c>
      <c r="GF12" s="25">
        <v>0</v>
      </c>
      <c r="GG12" s="25">
        <v>0</v>
      </c>
      <c r="GH12" s="25">
        <v>0</v>
      </c>
      <c r="GI12" s="25">
        <v>0</v>
      </c>
      <c r="GJ12" s="25">
        <v>0</v>
      </c>
      <c r="GK12" s="25">
        <v>0</v>
      </c>
      <c r="GL12" s="25">
        <v>0</v>
      </c>
      <c r="GM12" s="25">
        <v>0</v>
      </c>
      <c r="GN12" s="25">
        <v>0</v>
      </c>
      <c r="GO12" s="25">
        <v>0</v>
      </c>
      <c r="GP12" s="25">
        <v>0</v>
      </c>
      <c r="GQ12" s="25">
        <v>0</v>
      </c>
      <c r="GR12" s="25">
        <v>0</v>
      </c>
      <c r="GS12" s="25">
        <v>0</v>
      </c>
      <c r="GT12" s="25">
        <v>0</v>
      </c>
      <c r="GU12" s="25">
        <v>0</v>
      </c>
      <c r="GV12" s="25">
        <v>0</v>
      </c>
      <c r="GW12" s="25">
        <v>0</v>
      </c>
      <c r="GX12" s="25">
        <v>0</v>
      </c>
      <c r="GY12" s="25">
        <v>5067789</v>
      </c>
      <c r="GZ12" s="25">
        <v>4955289</v>
      </c>
      <c r="HA12" s="25">
        <v>0</v>
      </c>
      <c r="HB12" s="25">
        <v>0</v>
      </c>
      <c r="HC12" s="25">
        <v>0</v>
      </c>
      <c r="HD12" s="25">
        <v>0</v>
      </c>
      <c r="HE12" s="25">
        <v>0</v>
      </c>
      <c r="HF12" s="25">
        <v>0</v>
      </c>
      <c r="HG12" s="25">
        <v>0</v>
      </c>
      <c r="HH12" s="25">
        <v>0</v>
      </c>
      <c r="HI12" s="25">
        <v>0</v>
      </c>
      <c r="HJ12" s="25">
        <v>0</v>
      </c>
      <c r="HK12" s="25">
        <v>0</v>
      </c>
      <c r="HL12" s="25">
        <v>0</v>
      </c>
      <c r="HM12" s="25">
        <v>0</v>
      </c>
      <c r="HN12" s="25">
        <v>0</v>
      </c>
      <c r="HO12" s="25">
        <v>0</v>
      </c>
      <c r="HP12" s="25">
        <v>0</v>
      </c>
      <c r="HQ12" s="57">
        <v>0</v>
      </c>
      <c r="HR12" s="25">
        <v>0</v>
      </c>
      <c r="HS12" s="25">
        <v>0</v>
      </c>
      <c r="HT12" s="25">
        <v>0</v>
      </c>
      <c r="HU12" s="25">
        <v>0</v>
      </c>
      <c r="HV12" s="25">
        <v>0</v>
      </c>
      <c r="HW12" s="25">
        <v>0</v>
      </c>
      <c r="HX12" s="25">
        <v>0</v>
      </c>
      <c r="HY12" s="25">
        <v>0</v>
      </c>
      <c r="HZ12" s="25">
        <v>0</v>
      </c>
      <c r="IA12" s="25">
        <v>0</v>
      </c>
      <c r="IB12" s="25">
        <v>0</v>
      </c>
      <c r="IC12" s="25">
        <v>0</v>
      </c>
      <c r="ID12" s="25">
        <v>0</v>
      </c>
      <c r="IE12" s="25">
        <v>0</v>
      </c>
      <c r="IF12" s="25">
        <v>14828444</v>
      </c>
      <c r="IG12" s="25">
        <v>14791130</v>
      </c>
      <c r="IH12" s="25">
        <v>0</v>
      </c>
      <c r="II12" s="25">
        <v>0</v>
      </c>
      <c r="IJ12" s="25">
        <v>0</v>
      </c>
      <c r="IK12" s="25">
        <v>0</v>
      </c>
      <c r="IL12" s="25">
        <v>34738590</v>
      </c>
      <c r="IM12" s="25">
        <v>17913430</v>
      </c>
      <c r="IN12" s="25">
        <v>0</v>
      </c>
      <c r="IO12" s="25">
        <v>0</v>
      </c>
      <c r="IP12" s="25">
        <v>0</v>
      </c>
      <c r="IQ12" s="25">
        <v>0</v>
      </c>
      <c r="IR12" s="25">
        <v>0</v>
      </c>
      <c r="IS12" s="25">
        <v>0</v>
      </c>
      <c r="IT12" s="25">
        <v>0</v>
      </c>
      <c r="IU12" s="25">
        <v>0</v>
      </c>
      <c r="IV12" s="25">
        <v>0</v>
      </c>
      <c r="IW12" s="25">
        <v>0</v>
      </c>
      <c r="IX12" s="25">
        <v>0</v>
      </c>
      <c r="IY12" s="25">
        <v>0</v>
      </c>
      <c r="IZ12" s="25">
        <v>0</v>
      </c>
      <c r="JA12" s="25">
        <v>0</v>
      </c>
      <c r="JB12" s="25">
        <v>0</v>
      </c>
      <c r="JC12" s="25">
        <v>0</v>
      </c>
      <c r="JD12" s="25">
        <v>3151737</v>
      </c>
      <c r="JE12" s="25">
        <v>2333481</v>
      </c>
      <c r="JF12" s="25">
        <v>0</v>
      </c>
      <c r="JG12" s="25">
        <v>0</v>
      </c>
      <c r="JH12" s="25">
        <v>0</v>
      </c>
      <c r="JI12" s="25">
        <v>0</v>
      </c>
      <c r="JJ12" s="25">
        <v>0</v>
      </c>
      <c r="JK12" s="25">
        <v>0</v>
      </c>
      <c r="JL12" s="25">
        <v>0</v>
      </c>
      <c r="JM12" s="25">
        <v>0</v>
      </c>
      <c r="JN12" s="25">
        <v>0</v>
      </c>
      <c r="JO12" s="25">
        <v>0</v>
      </c>
      <c r="JP12" s="25">
        <v>0</v>
      </c>
      <c r="JQ12" s="25">
        <v>0</v>
      </c>
      <c r="JR12" s="25">
        <v>0</v>
      </c>
      <c r="JS12" s="25">
        <v>0</v>
      </c>
      <c r="JT12" s="25">
        <v>0</v>
      </c>
      <c r="JU12" s="25">
        <v>0</v>
      </c>
      <c r="JV12" s="25">
        <v>0</v>
      </c>
      <c r="JW12" s="25">
        <v>0</v>
      </c>
      <c r="JX12" s="25">
        <v>0</v>
      </c>
      <c r="JY12" s="25">
        <v>0</v>
      </c>
      <c r="JZ12" s="25">
        <v>0</v>
      </c>
      <c r="KA12" s="25">
        <v>0</v>
      </c>
      <c r="KB12" s="25">
        <v>0</v>
      </c>
      <c r="KC12" s="25">
        <v>0</v>
      </c>
      <c r="KD12" s="25">
        <v>0</v>
      </c>
      <c r="KE12" s="25">
        <v>0</v>
      </c>
      <c r="KF12" s="25">
        <v>0</v>
      </c>
      <c r="KG12" s="25">
        <v>0</v>
      </c>
      <c r="KH12" s="25">
        <v>0</v>
      </c>
      <c r="KI12" s="25">
        <v>0</v>
      </c>
      <c r="KJ12" s="25">
        <v>0</v>
      </c>
      <c r="KK12" s="25">
        <v>0</v>
      </c>
      <c r="KL12" s="25">
        <v>0</v>
      </c>
      <c r="KM12" s="25">
        <v>0</v>
      </c>
      <c r="KN12" s="25">
        <v>0</v>
      </c>
      <c r="KO12" s="25">
        <v>0</v>
      </c>
      <c r="KP12" s="25">
        <v>0</v>
      </c>
      <c r="KQ12" s="25">
        <v>0</v>
      </c>
      <c r="KR12" s="25">
        <v>0</v>
      </c>
      <c r="KS12" s="25">
        <v>0</v>
      </c>
      <c r="KT12" s="25">
        <v>0</v>
      </c>
      <c r="KU12" s="25">
        <v>0</v>
      </c>
      <c r="KV12" s="25">
        <v>0</v>
      </c>
      <c r="KW12" s="25">
        <v>0</v>
      </c>
      <c r="KX12" s="25">
        <v>0</v>
      </c>
      <c r="KY12" s="25">
        <v>0</v>
      </c>
      <c r="KZ12" s="25">
        <v>0</v>
      </c>
      <c r="LA12" s="25">
        <v>0</v>
      </c>
      <c r="LB12" s="25">
        <v>0</v>
      </c>
      <c r="LC12" s="25">
        <v>0</v>
      </c>
      <c r="LD12" s="25">
        <v>0</v>
      </c>
      <c r="LE12" s="25">
        <v>0</v>
      </c>
      <c r="LF12" s="25">
        <v>0</v>
      </c>
      <c r="LG12" s="25">
        <v>0</v>
      </c>
      <c r="LH12" s="25">
        <v>0</v>
      </c>
      <c r="LI12" s="25">
        <v>43484932</v>
      </c>
      <c r="LJ12" s="25">
        <v>0</v>
      </c>
      <c r="LK12" s="25">
        <v>0</v>
      </c>
      <c r="LL12" s="25">
        <v>0</v>
      </c>
      <c r="LM12" s="25">
        <v>0</v>
      </c>
      <c r="LN12" s="25">
        <v>0</v>
      </c>
      <c r="LO12" s="25">
        <v>43094802</v>
      </c>
      <c r="LP12" s="25">
        <v>28560790</v>
      </c>
      <c r="LQ12" s="25">
        <v>0</v>
      </c>
      <c r="LR12" s="25">
        <v>0</v>
      </c>
      <c r="LS12" s="25">
        <v>0</v>
      </c>
      <c r="LT12" s="25">
        <v>0</v>
      </c>
      <c r="LU12" s="25">
        <v>0</v>
      </c>
      <c r="LV12" s="25">
        <v>0</v>
      </c>
      <c r="LW12" s="25">
        <v>0</v>
      </c>
      <c r="LX12" s="25">
        <v>0</v>
      </c>
      <c r="LY12" s="25">
        <v>0</v>
      </c>
      <c r="LZ12" s="25">
        <v>0</v>
      </c>
      <c r="MA12" s="25">
        <v>0</v>
      </c>
      <c r="MB12" s="25">
        <v>0</v>
      </c>
      <c r="MC12" s="25">
        <v>0</v>
      </c>
      <c r="MD12" s="25">
        <v>0</v>
      </c>
      <c r="ME12" s="25">
        <v>0</v>
      </c>
      <c r="MF12" s="25">
        <v>0</v>
      </c>
      <c r="MG12" s="25">
        <v>5329650</v>
      </c>
      <c r="MH12" s="25">
        <v>0</v>
      </c>
      <c r="MI12" s="25">
        <v>0</v>
      </c>
      <c r="MJ12" s="25">
        <v>0</v>
      </c>
      <c r="MK12" s="25">
        <v>0</v>
      </c>
      <c r="ML12" s="25">
        <v>0</v>
      </c>
      <c r="MM12" s="25">
        <v>0</v>
      </c>
      <c r="MN12" s="25">
        <v>0</v>
      </c>
      <c r="MO12" s="25">
        <v>0</v>
      </c>
      <c r="MP12" s="25">
        <v>0</v>
      </c>
      <c r="MQ12" s="25">
        <v>0</v>
      </c>
      <c r="MR12" s="25">
        <v>0</v>
      </c>
      <c r="MS12" s="25">
        <v>0</v>
      </c>
      <c r="MT12" s="25">
        <v>0</v>
      </c>
      <c r="MU12" s="25">
        <v>0</v>
      </c>
      <c r="MV12" s="25">
        <v>0</v>
      </c>
      <c r="MW12" s="25">
        <v>0</v>
      </c>
      <c r="MX12" s="25">
        <v>0</v>
      </c>
      <c r="MY12" s="25">
        <v>0</v>
      </c>
      <c r="MZ12" s="25">
        <v>0</v>
      </c>
      <c r="NA12" s="25">
        <v>0</v>
      </c>
      <c r="NB12" s="25">
        <v>0</v>
      </c>
      <c r="NC12" s="25">
        <v>0</v>
      </c>
      <c r="ND12" s="25">
        <v>0</v>
      </c>
      <c r="NE12" s="25">
        <v>0</v>
      </c>
      <c r="NF12" s="25">
        <v>0</v>
      </c>
      <c r="NG12" s="25">
        <v>0</v>
      </c>
      <c r="NH12" s="25">
        <v>0</v>
      </c>
      <c r="NI12" s="25">
        <v>0</v>
      </c>
      <c r="NJ12" s="25">
        <v>0</v>
      </c>
      <c r="NK12" s="25">
        <v>0</v>
      </c>
      <c r="NL12" s="25">
        <v>0</v>
      </c>
      <c r="NM12" s="25">
        <v>0</v>
      </c>
      <c r="NN12" s="25">
        <v>0</v>
      </c>
      <c r="NO12" s="25">
        <v>0</v>
      </c>
      <c r="NP12" s="25">
        <v>0</v>
      </c>
      <c r="NQ12" s="25">
        <v>0</v>
      </c>
      <c r="NR12" s="25">
        <v>0</v>
      </c>
      <c r="NS12" s="25">
        <v>0</v>
      </c>
      <c r="NT12" s="25">
        <v>0</v>
      </c>
      <c r="NU12" s="25">
        <v>0</v>
      </c>
      <c r="NV12" s="25">
        <v>0</v>
      </c>
      <c r="NW12" s="25">
        <v>0</v>
      </c>
      <c r="NX12" s="25">
        <v>0</v>
      </c>
      <c r="NY12" s="25">
        <v>0</v>
      </c>
      <c r="NZ12" s="25">
        <v>0</v>
      </c>
      <c r="OA12" s="25">
        <v>0</v>
      </c>
      <c r="OB12" s="25">
        <v>0</v>
      </c>
      <c r="OC12" s="25">
        <v>0</v>
      </c>
      <c r="OD12" s="25">
        <v>0</v>
      </c>
      <c r="OE12" s="25">
        <v>0</v>
      </c>
      <c r="OF12" s="25">
        <v>0</v>
      </c>
      <c r="OG12" s="25">
        <v>0</v>
      </c>
      <c r="OH12" s="25">
        <v>0</v>
      </c>
      <c r="OI12" s="25">
        <v>0</v>
      </c>
      <c r="OJ12" s="25">
        <v>0</v>
      </c>
      <c r="OK12" s="25">
        <v>0</v>
      </c>
      <c r="OL12" s="25">
        <v>0</v>
      </c>
      <c r="OM12" s="25">
        <v>0</v>
      </c>
      <c r="ON12" s="25">
        <v>0</v>
      </c>
      <c r="OO12" s="25">
        <v>0</v>
      </c>
      <c r="OP12" s="25">
        <v>0</v>
      </c>
      <c r="OQ12" s="25">
        <v>0</v>
      </c>
      <c r="OR12" s="25">
        <v>0</v>
      </c>
      <c r="OS12" s="25">
        <v>0</v>
      </c>
      <c r="OT12" s="25">
        <v>0</v>
      </c>
      <c r="OU12" s="25">
        <v>0</v>
      </c>
      <c r="OV12" s="25">
        <v>0</v>
      </c>
      <c r="OW12" s="25">
        <v>0</v>
      </c>
      <c r="OX12" s="25">
        <v>0</v>
      </c>
      <c r="OY12" s="25">
        <v>0</v>
      </c>
      <c r="OZ12" s="25">
        <v>0</v>
      </c>
      <c r="PA12" s="25">
        <v>0</v>
      </c>
      <c r="PB12" s="25">
        <v>0</v>
      </c>
      <c r="PC12" s="25">
        <v>0</v>
      </c>
      <c r="PD12" s="25">
        <v>0</v>
      </c>
      <c r="PE12" s="25">
        <v>0</v>
      </c>
      <c r="PF12" s="25">
        <v>0</v>
      </c>
      <c r="PG12" s="25">
        <v>0</v>
      </c>
      <c r="PH12" s="25">
        <v>0</v>
      </c>
      <c r="PI12" s="25">
        <v>0</v>
      </c>
      <c r="PJ12" s="25">
        <v>0</v>
      </c>
      <c r="PK12" s="25">
        <v>0</v>
      </c>
      <c r="PL12" s="25">
        <v>0</v>
      </c>
      <c r="PM12" s="25">
        <v>0</v>
      </c>
      <c r="PN12" s="25">
        <v>0</v>
      </c>
      <c r="PO12" s="25">
        <v>0</v>
      </c>
      <c r="PP12" s="25">
        <v>0</v>
      </c>
      <c r="PQ12" s="25">
        <v>0</v>
      </c>
      <c r="PR12" s="25">
        <v>0</v>
      </c>
      <c r="PS12" s="25">
        <v>0</v>
      </c>
      <c r="PT12" s="25">
        <v>0</v>
      </c>
      <c r="PU12" s="25">
        <v>0</v>
      </c>
      <c r="PV12" s="25">
        <v>0</v>
      </c>
      <c r="PW12" s="25">
        <v>0</v>
      </c>
      <c r="PX12" s="25">
        <v>0</v>
      </c>
      <c r="PY12" s="25">
        <v>0</v>
      </c>
      <c r="PZ12" s="25">
        <v>0</v>
      </c>
      <c r="QA12" s="25">
        <v>0</v>
      </c>
      <c r="QB12" s="25">
        <v>0</v>
      </c>
      <c r="QC12" s="25">
        <v>0</v>
      </c>
      <c r="QD12" s="25">
        <v>0</v>
      </c>
      <c r="QE12" s="25">
        <v>0</v>
      </c>
      <c r="QF12" s="25">
        <v>0</v>
      </c>
      <c r="QG12" s="25">
        <v>0</v>
      </c>
      <c r="QH12" s="25">
        <v>0</v>
      </c>
      <c r="QI12" s="25">
        <v>0</v>
      </c>
      <c r="QJ12" s="25">
        <v>0</v>
      </c>
      <c r="QK12" s="25">
        <v>0</v>
      </c>
      <c r="QL12" s="25">
        <v>0</v>
      </c>
      <c r="QM12" s="25">
        <v>0</v>
      </c>
      <c r="QN12" s="25">
        <v>0</v>
      </c>
      <c r="QO12" s="25">
        <v>0</v>
      </c>
      <c r="QP12" s="25">
        <v>0</v>
      </c>
      <c r="QQ12" s="25">
        <v>0</v>
      </c>
      <c r="QR12" s="25">
        <v>0</v>
      </c>
      <c r="QS12" s="25">
        <v>0</v>
      </c>
      <c r="QT12" s="25">
        <v>0</v>
      </c>
      <c r="QU12" s="25">
        <v>0</v>
      </c>
      <c r="QV12" s="25">
        <v>0</v>
      </c>
      <c r="QW12" s="25">
        <v>0</v>
      </c>
      <c r="QX12" s="25">
        <v>0</v>
      </c>
      <c r="QY12" s="25">
        <v>0</v>
      </c>
      <c r="QZ12" s="25">
        <v>0</v>
      </c>
      <c r="RA12" s="25">
        <v>0</v>
      </c>
      <c r="RB12" s="25">
        <v>0</v>
      </c>
      <c r="RC12" s="25">
        <v>0</v>
      </c>
      <c r="RD12" s="25">
        <v>0</v>
      </c>
      <c r="RE12" s="25">
        <v>0</v>
      </c>
      <c r="RF12" s="25">
        <v>0</v>
      </c>
      <c r="RG12" s="25">
        <v>0</v>
      </c>
      <c r="RH12" s="25">
        <v>0</v>
      </c>
      <c r="RI12" s="25">
        <v>0</v>
      </c>
      <c r="RJ12" s="25">
        <v>0</v>
      </c>
      <c r="RK12" s="25">
        <v>0</v>
      </c>
      <c r="RL12" s="25">
        <v>0</v>
      </c>
      <c r="RM12" s="25">
        <v>0</v>
      </c>
      <c r="RN12" s="25">
        <v>0</v>
      </c>
      <c r="RO12" s="25">
        <v>0</v>
      </c>
      <c r="RP12" s="25">
        <v>0</v>
      </c>
      <c r="RQ12" s="25">
        <v>0</v>
      </c>
      <c r="RR12" s="25">
        <v>0</v>
      </c>
      <c r="RS12" s="25">
        <v>0</v>
      </c>
      <c r="RT12" s="25">
        <v>0</v>
      </c>
      <c r="RU12" s="25">
        <v>0</v>
      </c>
      <c r="RV12" s="25">
        <v>0</v>
      </c>
      <c r="RW12" s="25">
        <v>0</v>
      </c>
      <c r="RX12" s="25">
        <v>0</v>
      </c>
      <c r="RY12" s="25">
        <v>0</v>
      </c>
      <c r="RZ12" s="25">
        <v>0</v>
      </c>
      <c r="SA12" s="25">
        <v>0</v>
      </c>
      <c r="SB12" s="25">
        <v>0</v>
      </c>
      <c r="SC12" s="25">
        <v>0</v>
      </c>
      <c r="SD12" s="25">
        <v>0</v>
      </c>
      <c r="SE12" s="25">
        <v>0</v>
      </c>
      <c r="SF12" s="25">
        <v>0</v>
      </c>
      <c r="SG12" s="25">
        <v>0</v>
      </c>
      <c r="SH12" s="25">
        <v>0</v>
      </c>
      <c r="SI12" s="25">
        <v>0</v>
      </c>
      <c r="SJ12" s="25">
        <v>0</v>
      </c>
      <c r="SK12" s="25">
        <v>0</v>
      </c>
      <c r="SL12" s="25">
        <v>0</v>
      </c>
      <c r="SM12" s="25">
        <v>0</v>
      </c>
      <c r="SN12" s="25">
        <v>0</v>
      </c>
      <c r="SO12" s="25">
        <v>0</v>
      </c>
      <c r="SP12" s="25">
        <v>0</v>
      </c>
      <c r="SQ12" s="25">
        <v>0</v>
      </c>
      <c r="SR12" s="25">
        <v>0</v>
      </c>
      <c r="SS12" s="25">
        <v>0</v>
      </c>
      <c r="ST12" s="25">
        <v>0</v>
      </c>
      <c r="SU12" s="25">
        <v>0</v>
      </c>
      <c r="SV12" s="25">
        <v>0</v>
      </c>
      <c r="SW12" s="25">
        <v>0</v>
      </c>
      <c r="SX12" s="25">
        <v>0</v>
      </c>
      <c r="SY12" s="25">
        <v>0</v>
      </c>
      <c r="SZ12" s="25">
        <v>0</v>
      </c>
      <c r="TA12" s="25">
        <v>0</v>
      </c>
      <c r="TB12" s="25">
        <v>0</v>
      </c>
      <c r="TC12" s="25">
        <v>0</v>
      </c>
      <c r="TD12" s="25">
        <v>0</v>
      </c>
      <c r="TE12" s="25">
        <v>0</v>
      </c>
      <c r="TF12" s="25">
        <v>0</v>
      </c>
      <c r="TG12" s="25">
        <v>0</v>
      </c>
      <c r="TH12" s="25">
        <v>0</v>
      </c>
      <c r="TI12" s="25">
        <v>0</v>
      </c>
      <c r="TJ12" s="25">
        <v>0</v>
      </c>
      <c r="TK12" s="25">
        <v>0</v>
      </c>
      <c r="TL12" s="25">
        <v>0</v>
      </c>
      <c r="TM12" s="25">
        <v>0</v>
      </c>
      <c r="TN12" s="25">
        <v>0</v>
      </c>
      <c r="TO12" s="25">
        <v>0</v>
      </c>
      <c r="TP12" s="25">
        <v>0</v>
      </c>
      <c r="TQ12" s="25">
        <v>0</v>
      </c>
      <c r="TR12" s="25">
        <v>0</v>
      </c>
      <c r="TS12" s="25">
        <v>0</v>
      </c>
      <c r="TT12" s="25">
        <v>0</v>
      </c>
      <c r="TU12" s="25">
        <v>0</v>
      </c>
      <c r="TV12" s="25">
        <v>0</v>
      </c>
      <c r="TW12" s="25">
        <v>0</v>
      </c>
      <c r="TX12" s="25">
        <v>0</v>
      </c>
      <c r="TY12" s="25">
        <v>0</v>
      </c>
      <c r="TZ12" s="25">
        <v>0</v>
      </c>
      <c r="UA12" s="25">
        <v>0</v>
      </c>
      <c r="UB12" s="25">
        <v>0</v>
      </c>
      <c r="UC12" s="25">
        <v>0</v>
      </c>
      <c r="UD12" s="25">
        <v>0</v>
      </c>
      <c r="UE12" s="25">
        <v>0</v>
      </c>
      <c r="UF12" s="25">
        <v>0</v>
      </c>
      <c r="UG12" s="25">
        <v>0</v>
      </c>
      <c r="UH12" s="25">
        <v>0</v>
      </c>
      <c r="UI12" s="25">
        <v>0</v>
      </c>
      <c r="UJ12" s="25">
        <v>0</v>
      </c>
      <c r="UK12" s="25">
        <v>0</v>
      </c>
      <c r="UL12" s="25">
        <v>0</v>
      </c>
      <c r="UM12" s="25">
        <v>0</v>
      </c>
      <c r="UN12" s="25">
        <v>0</v>
      </c>
      <c r="UO12" s="25">
        <v>0</v>
      </c>
      <c r="UP12" s="25">
        <v>0</v>
      </c>
      <c r="UQ12" s="25">
        <v>0</v>
      </c>
      <c r="UR12" s="25">
        <v>0</v>
      </c>
      <c r="US12" s="25">
        <v>0</v>
      </c>
      <c r="UT12" s="25">
        <v>0</v>
      </c>
      <c r="UU12" s="25">
        <v>0</v>
      </c>
      <c r="UV12" s="25">
        <v>0</v>
      </c>
      <c r="UW12" s="25">
        <v>0</v>
      </c>
      <c r="UX12" s="25">
        <v>0</v>
      </c>
      <c r="UY12" s="25">
        <v>0</v>
      </c>
      <c r="UZ12" s="25">
        <v>0</v>
      </c>
      <c r="VA12" s="25">
        <v>0</v>
      </c>
      <c r="VB12" s="25">
        <v>0</v>
      </c>
      <c r="VC12" s="25">
        <v>0</v>
      </c>
      <c r="VD12" s="25">
        <v>0</v>
      </c>
      <c r="VE12" s="25">
        <v>0</v>
      </c>
      <c r="VF12" s="25">
        <v>0</v>
      </c>
      <c r="VG12" s="25">
        <v>0</v>
      </c>
      <c r="VH12" s="25">
        <v>0</v>
      </c>
      <c r="VI12" s="25">
        <v>0</v>
      </c>
      <c r="VJ12" s="25">
        <v>0</v>
      </c>
      <c r="VK12" s="25">
        <v>0</v>
      </c>
      <c r="VL12" s="25">
        <v>0</v>
      </c>
      <c r="VM12" s="25">
        <v>0</v>
      </c>
      <c r="VN12" s="25">
        <v>0</v>
      </c>
      <c r="VO12" s="25">
        <v>0</v>
      </c>
      <c r="VP12" s="25">
        <v>0</v>
      </c>
      <c r="VQ12" s="25">
        <v>0</v>
      </c>
      <c r="VR12" s="25">
        <v>0</v>
      </c>
      <c r="VS12" s="25">
        <v>0</v>
      </c>
      <c r="VT12" s="25">
        <v>0</v>
      </c>
      <c r="VU12" s="25">
        <v>0</v>
      </c>
      <c r="VV12" s="25">
        <v>0</v>
      </c>
      <c r="VW12" s="25">
        <v>0</v>
      </c>
      <c r="VX12" s="25">
        <v>0</v>
      </c>
      <c r="VY12" s="25">
        <v>0</v>
      </c>
      <c r="VZ12" s="25">
        <v>0</v>
      </c>
      <c r="WA12" s="25">
        <v>0</v>
      </c>
      <c r="WB12" s="25">
        <v>0</v>
      </c>
      <c r="WC12" s="25">
        <v>0</v>
      </c>
      <c r="WD12" s="25">
        <v>0</v>
      </c>
      <c r="WE12" s="25">
        <v>0</v>
      </c>
      <c r="WF12" s="25">
        <v>0</v>
      </c>
      <c r="WG12" s="25">
        <v>0</v>
      </c>
      <c r="WH12" s="25">
        <v>0</v>
      </c>
      <c r="WI12" s="25">
        <v>0</v>
      </c>
      <c r="WJ12" s="25">
        <v>0</v>
      </c>
      <c r="WK12" s="25">
        <v>0</v>
      </c>
      <c r="WL12" s="25">
        <v>0</v>
      </c>
      <c r="WM12" s="25">
        <v>0</v>
      </c>
      <c r="WN12" s="25">
        <v>0</v>
      </c>
      <c r="WO12" s="25">
        <v>0</v>
      </c>
      <c r="WP12" s="25">
        <v>0</v>
      </c>
      <c r="WQ12" s="25">
        <v>0</v>
      </c>
      <c r="WR12" s="25">
        <v>0</v>
      </c>
      <c r="WS12" s="25">
        <v>0</v>
      </c>
      <c r="WT12" s="25">
        <v>0</v>
      </c>
      <c r="WU12" s="25">
        <v>0</v>
      </c>
      <c r="WV12" s="25">
        <v>0</v>
      </c>
      <c r="WW12" s="25">
        <v>0</v>
      </c>
      <c r="WX12" s="25">
        <v>0</v>
      </c>
      <c r="WY12" s="25">
        <v>0</v>
      </c>
      <c r="WZ12" s="25">
        <v>0</v>
      </c>
      <c r="XA12" s="25">
        <v>0</v>
      </c>
      <c r="XB12" s="25">
        <v>0</v>
      </c>
      <c r="XC12" s="25">
        <v>0</v>
      </c>
      <c r="XD12" s="25">
        <v>0</v>
      </c>
      <c r="XE12" s="25">
        <v>0</v>
      </c>
      <c r="XF12" s="25">
        <v>0</v>
      </c>
      <c r="XG12" s="25">
        <v>0</v>
      </c>
      <c r="XH12" s="25">
        <v>0</v>
      </c>
      <c r="XI12" s="25">
        <v>0</v>
      </c>
      <c r="XJ12" s="25">
        <v>0</v>
      </c>
      <c r="XK12" s="25">
        <v>0</v>
      </c>
      <c r="XL12" s="25">
        <v>0</v>
      </c>
      <c r="XM12" s="25">
        <v>0</v>
      </c>
      <c r="XN12" s="25">
        <v>0</v>
      </c>
      <c r="XO12" s="25">
        <v>0</v>
      </c>
      <c r="XP12" s="25">
        <v>0</v>
      </c>
      <c r="XQ12" s="25">
        <v>0</v>
      </c>
      <c r="XR12" s="25">
        <v>0</v>
      </c>
      <c r="XS12" s="25">
        <v>0</v>
      </c>
      <c r="XT12" s="25">
        <v>0</v>
      </c>
      <c r="XU12" s="25">
        <v>0</v>
      </c>
      <c r="XV12" s="25">
        <v>0</v>
      </c>
      <c r="XW12" s="25">
        <v>0</v>
      </c>
      <c r="XX12" s="25">
        <v>0</v>
      </c>
      <c r="XY12" s="25">
        <v>0</v>
      </c>
      <c r="XZ12" s="25">
        <v>0</v>
      </c>
      <c r="YA12" s="25">
        <v>0</v>
      </c>
      <c r="YB12" s="25">
        <v>0</v>
      </c>
      <c r="YC12" s="25">
        <v>0</v>
      </c>
      <c r="YD12" s="25">
        <v>0</v>
      </c>
      <c r="YE12" s="25">
        <v>0</v>
      </c>
      <c r="YH12" s="25" t="s">
        <v>1309</v>
      </c>
      <c r="YI12" s="25" t="s">
        <v>1310</v>
      </c>
      <c r="YJ12" s="25" t="s">
        <v>1311</v>
      </c>
    </row>
    <row r="13" spans="1:660" s="25" customFormat="1" ht="34.5" customHeight="1" thickBot="1">
      <c r="A13" s="55">
        <v>120</v>
      </c>
      <c r="B13" s="54" t="s">
        <v>8</v>
      </c>
      <c r="C13" s="55" t="s">
        <v>50</v>
      </c>
      <c r="D13" s="25" t="s">
        <v>1222</v>
      </c>
      <c r="E13" s="25">
        <v>1</v>
      </c>
      <c r="F13" s="25">
        <v>11163</v>
      </c>
      <c r="G13" s="25">
        <v>58689384</v>
      </c>
      <c r="H13" s="303" t="s">
        <v>1223</v>
      </c>
      <c r="I13" s="25" t="s">
        <v>8</v>
      </c>
      <c r="N13" s="25">
        <v>2597305</v>
      </c>
      <c r="O13" s="25">
        <v>5192692</v>
      </c>
      <c r="P13" s="25">
        <v>0</v>
      </c>
      <c r="Q13" s="25">
        <v>0</v>
      </c>
      <c r="R13" s="25">
        <v>1401</v>
      </c>
      <c r="S13" s="25">
        <v>1379</v>
      </c>
      <c r="T13" s="25" t="s">
        <v>939</v>
      </c>
      <c r="U13" s="25">
        <v>1374468</v>
      </c>
      <c r="V13" s="25">
        <v>58947</v>
      </c>
      <c r="W13" s="25">
        <v>0</v>
      </c>
      <c r="X13" s="25">
        <v>0</v>
      </c>
      <c r="Y13" s="25">
        <v>1574</v>
      </c>
      <c r="Z13" s="25">
        <v>136</v>
      </c>
      <c r="AA13" s="25" t="s">
        <v>939</v>
      </c>
      <c r="AB13" s="25">
        <v>0</v>
      </c>
      <c r="AC13" s="25">
        <v>0</v>
      </c>
      <c r="AD13" s="25">
        <v>0</v>
      </c>
      <c r="AE13" s="25">
        <v>0</v>
      </c>
      <c r="AF13" s="25">
        <v>0</v>
      </c>
      <c r="AG13" s="25">
        <v>0</v>
      </c>
      <c r="AH13" s="25">
        <v>0</v>
      </c>
      <c r="AI13" s="25">
        <v>0</v>
      </c>
      <c r="AJ13" s="25">
        <v>0</v>
      </c>
      <c r="AK13" s="25">
        <v>0</v>
      </c>
      <c r="AL13" s="25">
        <v>0</v>
      </c>
      <c r="AM13" s="25">
        <v>0</v>
      </c>
      <c r="AN13" s="25">
        <v>0</v>
      </c>
      <c r="AO13" s="25">
        <v>0</v>
      </c>
      <c r="AP13" s="25">
        <v>0</v>
      </c>
      <c r="AQ13" s="25">
        <v>0</v>
      </c>
      <c r="AR13" s="25">
        <v>0</v>
      </c>
      <c r="AS13" s="25">
        <v>0</v>
      </c>
      <c r="AT13" s="25">
        <v>0</v>
      </c>
      <c r="AU13" s="25">
        <v>0</v>
      </c>
      <c r="AV13" s="25">
        <v>0</v>
      </c>
      <c r="AW13" s="25">
        <v>0</v>
      </c>
      <c r="AX13" s="25">
        <v>115611</v>
      </c>
      <c r="AY13" s="25">
        <v>0</v>
      </c>
      <c r="AZ13" s="25">
        <v>0</v>
      </c>
      <c r="BA13" s="25">
        <v>46</v>
      </c>
      <c r="BB13" s="25">
        <v>59</v>
      </c>
      <c r="BC13" s="25" t="s">
        <v>939</v>
      </c>
      <c r="BD13" s="25">
        <v>0</v>
      </c>
      <c r="BE13" s="25">
        <v>0</v>
      </c>
      <c r="BF13" s="25">
        <v>0</v>
      </c>
      <c r="BG13" s="25">
        <v>0</v>
      </c>
      <c r="BH13" s="25">
        <v>0</v>
      </c>
      <c r="BI13" s="25">
        <v>0</v>
      </c>
      <c r="BJ13" s="25">
        <v>0</v>
      </c>
      <c r="BK13" s="25">
        <v>0</v>
      </c>
      <c r="BL13" s="25">
        <v>0</v>
      </c>
      <c r="BM13" s="25">
        <v>0</v>
      </c>
      <c r="BN13" s="25">
        <v>0</v>
      </c>
      <c r="BO13" s="25">
        <v>0</v>
      </c>
      <c r="BP13" s="25">
        <v>8227</v>
      </c>
      <c r="BQ13" s="25">
        <v>0</v>
      </c>
      <c r="BR13" s="25">
        <v>0</v>
      </c>
      <c r="BS13" s="25">
        <v>0</v>
      </c>
      <c r="BT13" s="25">
        <v>0</v>
      </c>
      <c r="BU13" s="25">
        <v>0</v>
      </c>
      <c r="BV13" s="25">
        <v>0</v>
      </c>
      <c r="BW13" s="25">
        <v>0</v>
      </c>
      <c r="BX13" s="25">
        <v>0</v>
      </c>
      <c r="BY13" s="25">
        <v>0</v>
      </c>
      <c r="BZ13" s="25">
        <v>0</v>
      </c>
      <c r="CA13" s="25">
        <v>120619</v>
      </c>
      <c r="CB13" s="25">
        <v>278583</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0</v>
      </c>
      <c r="CV13" s="25">
        <v>0</v>
      </c>
      <c r="CW13" s="25">
        <v>0</v>
      </c>
      <c r="CX13" s="25">
        <v>0</v>
      </c>
      <c r="CY13" s="25">
        <v>0</v>
      </c>
      <c r="CZ13" s="25">
        <v>425000</v>
      </c>
      <c r="DA13" s="25">
        <v>0</v>
      </c>
      <c r="DB13" s="25">
        <v>0</v>
      </c>
      <c r="DC13" s="25">
        <v>0</v>
      </c>
      <c r="DD13" s="25">
        <v>0</v>
      </c>
      <c r="DE13" s="25">
        <v>0</v>
      </c>
      <c r="DF13" s="25">
        <v>0</v>
      </c>
      <c r="DG13" s="25">
        <v>0</v>
      </c>
      <c r="DH13" s="25">
        <v>0</v>
      </c>
      <c r="DI13" s="25">
        <v>0</v>
      </c>
      <c r="DJ13" s="25">
        <v>0</v>
      </c>
      <c r="DK13" s="25">
        <v>0</v>
      </c>
      <c r="DL13" s="25">
        <v>0</v>
      </c>
      <c r="DM13" s="25">
        <v>0</v>
      </c>
      <c r="DN13" s="25">
        <v>0</v>
      </c>
      <c r="DO13" s="25">
        <v>0</v>
      </c>
      <c r="DP13" s="25">
        <v>1271255</v>
      </c>
      <c r="DQ13" s="25">
        <v>0</v>
      </c>
      <c r="DR13" s="25" t="s">
        <v>1312</v>
      </c>
      <c r="DS13" s="25">
        <v>0</v>
      </c>
      <c r="DT13" s="25">
        <v>547172</v>
      </c>
      <c r="DU13" s="25">
        <v>0</v>
      </c>
      <c r="DV13" s="25">
        <v>0</v>
      </c>
      <c r="DW13" s="25">
        <v>0</v>
      </c>
      <c r="DX13" s="25">
        <v>85</v>
      </c>
      <c r="DY13" s="25" t="s">
        <v>939</v>
      </c>
      <c r="DZ13" s="25">
        <v>0</v>
      </c>
      <c r="EA13" s="25">
        <v>529371</v>
      </c>
      <c r="EB13" s="25">
        <v>0</v>
      </c>
      <c r="EC13" s="25">
        <v>0</v>
      </c>
      <c r="ED13" s="25">
        <v>0</v>
      </c>
      <c r="EE13" s="25">
        <v>267</v>
      </c>
      <c r="EF13" s="25" t="s">
        <v>939</v>
      </c>
      <c r="EG13" s="25">
        <v>0</v>
      </c>
      <c r="EH13" s="25">
        <v>74727</v>
      </c>
      <c r="EI13" s="25">
        <v>0</v>
      </c>
      <c r="EJ13" s="57">
        <v>0</v>
      </c>
      <c r="EK13" s="25">
        <v>0</v>
      </c>
      <c r="EL13" s="25">
        <v>50</v>
      </c>
      <c r="EM13" s="25" t="s">
        <v>939</v>
      </c>
      <c r="EN13" s="25">
        <v>0</v>
      </c>
      <c r="EO13" s="25">
        <v>0</v>
      </c>
      <c r="EP13" s="25">
        <v>0</v>
      </c>
      <c r="EQ13" s="25">
        <v>0</v>
      </c>
      <c r="EU13" s="25">
        <v>2597305</v>
      </c>
      <c r="EV13" s="25">
        <v>2597305</v>
      </c>
      <c r="EW13" s="25">
        <v>0</v>
      </c>
      <c r="EX13" s="25">
        <v>0</v>
      </c>
      <c r="EY13" s="25">
        <v>0</v>
      </c>
      <c r="EZ13" s="25">
        <v>0</v>
      </c>
      <c r="FA13" s="25">
        <v>2597305</v>
      </c>
      <c r="FB13" s="25">
        <v>1495087</v>
      </c>
      <c r="FC13" s="25">
        <v>0</v>
      </c>
      <c r="FD13" s="25">
        <v>1077633</v>
      </c>
      <c r="FE13" s="25">
        <v>0</v>
      </c>
      <c r="FF13" s="25">
        <v>0</v>
      </c>
      <c r="FG13" s="25">
        <v>0</v>
      </c>
      <c r="FH13" s="25">
        <v>0</v>
      </c>
      <c r="FI13" s="25">
        <v>0</v>
      </c>
      <c r="FJ13" s="25">
        <v>0</v>
      </c>
      <c r="FK13" s="25">
        <v>0</v>
      </c>
      <c r="FL13" s="25">
        <v>0</v>
      </c>
      <c r="FM13" s="25">
        <v>0</v>
      </c>
      <c r="FN13" s="25">
        <v>0</v>
      </c>
      <c r="FO13" s="25">
        <v>0</v>
      </c>
      <c r="FP13" s="25">
        <v>0</v>
      </c>
      <c r="FQ13" s="25">
        <v>0</v>
      </c>
      <c r="FR13" s="25">
        <v>0</v>
      </c>
      <c r="FS13" s="25">
        <v>0</v>
      </c>
      <c r="FT13" s="25">
        <v>0</v>
      </c>
      <c r="FU13" s="25">
        <v>0</v>
      </c>
      <c r="FV13" s="25">
        <v>0</v>
      </c>
      <c r="FW13" s="25">
        <v>0</v>
      </c>
      <c r="FX13" s="25">
        <v>0</v>
      </c>
      <c r="FY13" s="25">
        <v>0</v>
      </c>
      <c r="FZ13" s="25">
        <v>0</v>
      </c>
      <c r="GA13" s="25">
        <v>0</v>
      </c>
      <c r="GB13" s="25">
        <v>0</v>
      </c>
      <c r="GC13" s="25">
        <v>0</v>
      </c>
      <c r="GD13" s="25">
        <v>0</v>
      </c>
      <c r="GE13" s="25">
        <v>0</v>
      </c>
      <c r="GF13" s="25">
        <v>0</v>
      </c>
      <c r="GG13" s="25">
        <v>0</v>
      </c>
      <c r="GH13" s="25">
        <v>0</v>
      </c>
      <c r="GI13" s="25">
        <v>0</v>
      </c>
      <c r="GJ13" s="25">
        <v>0</v>
      </c>
      <c r="GK13" s="25">
        <v>0</v>
      </c>
      <c r="GL13" s="25">
        <v>0</v>
      </c>
      <c r="GM13" s="25">
        <v>0</v>
      </c>
      <c r="GN13" s="25">
        <v>0</v>
      </c>
      <c r="GO13" s="25">
        <v>0</v>
      </c>
      <c r="GP13" s="25">
        <v>0</v>
      </c>
      <c r="GQ13" s="25">
        <v>0</v>
      </c>
      <c r="GR13" s="25">
        <v>0</v>
      </c>
      <c r="GS13" s="25">
        <v>0</v>
      </c>
      <c r="GT13" s="25">
        <v>0</v>
      </c>
      <c r="GU13" s="25">
        <v>0</v>
      </c>
      <c r="GV13" s="25">
        <v>0</v>
      </c>
      <c r="GW13" s="25">
        <v>0</v>
      </c>
      <c r="GX13" s="25">
        <v>0</v>
      </c>
      <c r="GY13" s="25">
        <v>1151270</v>
      </c>
      <c r="GZ13" s="25">
        <v>1151270</v>
      </c>
      <c r="HA13" s="25">
        <v>0</v>
      </c>
      <c r="HB13" s="25">
        <v>0</v>
      </c>
      <c r="HC13" s="25" t="s">
        <v>1313</v>
      </c>
      <c r="HD13" s="25">
        <v>0</v>
      </c>
      <c r="HE13" s="25">
        <v>0</v>
      </c>
      <c r="HF13" s="25">
        <v>0</v>
      </c>
      <c r="HG13" s="25">
        <v>0</v>
      </c>
      <c r="HH13" s="25">
        <v>0</v>
      </c>
      <c r="HI13" s="25">
        <v>0</v>
      </c>
      <c r="HJ13" s="25">
        <v>0</v>
      </c>
      <c r="HK13" s="25">
        <v>0</v>
      </c>
      <c r="HL13" s="25">
        <v>0</v>
      </c>
      <c r="HM13" s="25">
        <v>0</v>
      </c>
      <c r="HN13" s="25">
        <v>0</v>
      </c>
      <c r="HO13" s="25">
        <v>0</v>
      </c>
      <c r="HP13" s="25">
        <v>0</v>
      </c>
      <c r="HQ13" s="57">
        <v>0</v>
      </c>
      <c r="HR13" s="25">
        <v>0</v>
      </c>
      <c r="HS13" s="25">
        <v>0</v>
      </c>
      <c r="HT13" s="25">
        <v>0</v>
      </c>
      <c r="HU13" s="25">
        <v>0</v>
      </c>
      <c r="HV13" s="25">
        <v>0</v>
      </c>
      <c r="HW13" s="25">
        <v>0</v>
      </c>
      <c r="HX13" s="25">
        <v>0</v>
      </c>
      <c r="HY13" s="25">
        <v>0</v>
      </c>
      <c r="HZ13" s="25">
        <v>0</v>
      </c>
      <c r="IA13" s="25">
        <v>0</v>
      </c>
      <c r="IB13" s="25">
        <v>0</v>
      </c>
      <c r="IC13" s="25">
        <v>0</v>
      </c>
      <c r="ID13" s="25">
        <v>0</v>
      </c>
      <c r="IE13" s="25">
        <v>0</v>
      </c>
      <c r="IF13" s="25">
        <v>2597305</v>
      </c>
      <c r="IG13" s="25">
        <v>2597305</v>
      </c>
      <c r="IH13" s="25">
        <v>0</v>
      </c>
      <c r="II13" s="25">
        <v>0</v>
      </c>
      <c r="IJ13" s="25">
        <v>0</v>
      </c>
      <c r="IK13" s="25">
        <v>0</v>
      </c>
      <c r="IL13" s="25">
        <v>6995387</v>
      </c>
      <c r="IM13" s="25">
        <v>3640725</v>
      </c>
      <c r="IN13" s="25">
        <v>0</v>
      </c>
      <c r="IO13" s="25">
        <v>0</v>
      </c>
      <c r="IP13" s="25">
        <v>0</v>
      </c>
      <c r="IQ13" s="25">
        <v>0</v>
      </c>
      <c r="IR13" s="25">
        <v>0</v>
      </c>
      <c r="IS13" s="25">
        <v>0</v>
      </c>
      <c r="IT13" s="25">
        <v>0</v>
      </c>
      <c r="IU13" s="25">
        <v>0</v>
      </c>
      <c r="IV13" s="25">
        <v>0</v>
      </c>
      <c r="IW13" s="25">
        <v>0</v>
      </c>
      <c r="IX13" s="25">
        <v>0</v>
      </c>
      <c r="IY13" s="25">
        <v>0</v>
      </c>
      <c r="IZ13" s="25">
        <v>0</v>
      </c>
      <c r="JA13" s="25">
        <v>0</v>
      </c>
      <c r="JB13" s="25">
        <v>0</v>
      </c>
      <c r="JC13" s="25">
        <v>0</v>
      </c>
      <c r="JD13" s="25">
        <v>0</v>
      </c>
      <c r="JE13" s="25">
        <v>0</v>
      </c>
      <c r="JF13" s="25">
        <v>0</v>
      </c>
      <c r="JG13" s="25">
        <v>0</v>
      </c>
      <c r="JH13" s="25">
        <v>0</v>
      </c>
      <c r="JI13" s="25">
        <v>0</v>
      </c>
      <c r="JJ13" s="25">
        <v>0</v>
      </c>
      <c r="JK13" s="25">
        <v>0</v>
      </c>
      <c r="JL13" s="25">
        <v>0</v>
      </c>
      <c r="JM13" s="25">
        <v>0</v>
      </c>
      <c r="JN13" s="25">
        <v>0</v>
      </c>
      <c r="JO13" s="25">
        <v>0</v>
      </c>
      <c r="JP13" s="25">
        <v>0</v>
      </c>
      <c r="JQ13" s="25">
        <v>0</v>
      </c>
      <c r="JR13" s="25">
        <v>0</v>
      </c>
      <c r="JS13" s="25">
        <v>0</v>
      </c>
      <c r="JT13" s="25">
        <v>0</v>
      </c>
      <c r="JU13" s="25">
        <v>0</v>
      </c>
      <c r="JV13" s="25">
        <v>0</v>
      </c>
      <c r="JW13" s="25">
        <v>0</v>
      </c>
      <c r="JX13" s="25">
        <v>0</v>
      </c>
      <c r="JY13" s="25">
        <v>0</v>
      </c>
      <c r="JZ13" s="25">
        <v>0</v>
      </c>
      <c r="KA13" s="25">
        <v>0</v>
      </c>
      <c r="KB13" s="25">
        <v>0</v>
      </c>
      <c r="KC13" s="25">
        <v>0</v>
      </c>
      <c r="KD13" s="25">
        <v>0</v>
      </c>
      <c r="KE13" s="25">
        <v>0</v>
      </c>
      <c r="KF13" s="25">
        <v>0</v>
      </c>
      <c r="KG13" s="25">
        <v>0</v>
      </c>
      <c r="KH13" s="25">
        <v>0</v>
      </c>
      <c r="KI13" s="25">
        <v>0</v>
      </c>
      <c r="KJ13" s="25">
        <v>0</v>
      </c>
      <c r="KK13" s="25">
        <v>0</v>
      </c>
      <c r="KL13" s="25">
        <v>0</v>
      </c>
      <c r="KM13" s="25">
        <v>0</v>
      </c>
      <c r="KN13" s="25">
        <v>0</v>
      </c>
      <c r="KO13" s="25">
        <v>0</v>
      </c>
      <c r="KP13" s="25">
        <v>0</v>
      </c>
      <c r="KQ13" s="25">
        <v>0</v>
      </c>
      <c r="KR13" s="25">
        <v>0</v>
      </c>
      <c r="KS13" s="25">
        <v>0</v>
      </c>
      <c r="KT13" s="25">
        <v>0</v>
      </c>
      <c r="KU13" s="25">
        <v>0</v>
      </c>
      <c r="KV13" s="25">
        <v>0</v>
      </c>
      <c r="KW13" s="25">
        <v>0</v>
      </c>
      <c r="KX13" s="25">
        <v>0</v>
      </c>
      <c r="KY13" s="25">
        <v>0</v>
      </c>
      <c r="KZ13" s="25">
        <v>0</v>
      </c>
      <c r="LA13" s="25">
        <v>0</v>
      </c>
      <c r="LB13" s="25">
        <v>0</v>
      </c>
      <c r="LC13" s="25">
        <v>0</v>
      </c>
      <c r="LD13" s="25">
        <v>0</v>
      </c>
      <c r="LE13" s="25">
        <v>0</v>
      </c>
      <c r="LF13" s="25">
        <v>0</v>
      </c>
      <c r="LG13" s="25">
        <v>0</v>
      </c>
      <c r="LH13" s="25">
        <v>0</v>
      </c>
      <c r="LI13" s="25">
        <v>8928942</v>
      </c>
      <c r="LJ13" s="25">
        <v>0</v>
      </c>
      <c r="LK13" s="25">
        <v>0</v>
      </c>
      <c r="LL13" s="25">
        <v>0</v>
      </c>
      <c r="LM13" s="25">
        <v>0</v>
      </c>
      <c r="LN13" s="25">
        <v>0</v>
      </c>
      <c r="LO13" s="25">
        <v>8617756</v>
      </c>
      <c r="LP13" s="25">
        <v>34652</v>
      </c>
      <c r="LQ13" s="25">
        <v>0</v>
      </c>
      <c r="LR13" s="25">
        <v>0</v>
      </c>
      <c r="LS13" s="25">
        <v>0</v>
      </c>
      <c r="LT13" s="25">
        <v>0</v>
      </c>
      <c r="LU13" s="25">
        <v>0</v>
      </c>
      <c r="LV13" s="25">
        <v>0</v>
      </c>
      <c r="LW13" s="25">
        <v>0</v>
      </c>
      <c r="LX13" s="25">
        <v>0</v>
      </c>
      <c r="LY13" s="25">
        <v>0</v>
      </c>
      <c r="LZ13" s="25">
        <v>0</v>
      </c>
      <c r="MA13" s="25">
        <v>0</v>
      </c>
      <c r="MB13" s="25">
        <v>0</v>
      </c>
      <c r="MC13" s="25">
        <v>0</v>
      </c>
      <c r="MD13" s="25">
        <v>0</v>
      </c>
      <c r="ME13" s="25">
        <v>0</v>
      </c>
      <c r="MF13" s="25">
        <v>0</v>
      </c>
      <c r="MG13" s="25">
        <v>0</v>
      </c>
      <c r="MH13" s="25">
        <v>0</v>
      </c>
      <c r="MI13" s="25">
        <v>0</v>
      </c>
      <c r="MJ13" s="25">
        <v>0</v>
      </c>
      <c r="MK13" s="25">
        <v>0</v>
      </c>
      <c r="ML13" s="25">
        <v>0</v>
      </c>
      <c r="MM13" s="25">
        <v>0</v>
      </c>
      <c r="MN13" s="25">
        <v>0</v>
      </c>
      <c r="MO13" s="25">
        <v>0</v>
      </c>
      <c r="MP13" s="25">
        <v>0</v>
      </c>
      <c r="MQ13" s="25">
        <v>0</v>
      </c>
      <c r="MR13" s="25">
        <v>0</v>
      </c>
      <c r="MS13" s="25">
        <v>0</v>
      </c>
      <c r="MT13" s="25">
        <v>0</v>
      </c>
      <c r="MU13" s="25">
        <v>0</v>
      </c>
      <c r="MV13" s="25">
        <v>0</v>
      </c>
      <c r="MW13" s="25">
        <v>0</v>
      </c>
      <c r="MX13" s="25">
        <v>0</v>
      </c>
      <c r="MY13" s="25">
        <v>0</v>
      </c>
      <c r="MZ13" s="25">
        <v>0</v>
      </c>
      <c r="NA13" s="25">
        <v>0</v>
      </c>
      <c r="NB13" s="25">
        <v>0</v>
      </c>
      <c r="NC13" s="25">
        <v>0</v>
      </c>
      <c r="ND13" s="25">
        <v>0</v>
      </c>
      <c r="NE13" s="25">
        <v>0</v>
      </c>
      <c r="NF13" s="25">
        <v>0</v>
      </c>
      <c r="NG13" s="25">
        <v>0</v>
      </c>
      <c r="NH13" s="25">
        <v>0</v>
      </c>
      <c r="NI13" s="25">
        <v>0</v>
      </c>
      <c r="NJ13" s="25">
        <v>0</v>
      </c>
      <c r="NK13" s="25">
        <v>0</v>
      </c>
      <c r="NL13" s="25">
        <v>0</v>
      </c>
      <c r="NM13" s="25">
        <v>0</v>
      </c>
      <c r="NN13" s="25">
        <v>0</v>
      </c>
      <c r="NO13" s="25">
        <v>0</v>
      </c>
      <c r="NP13" s="25">
        <v>0</v>
      </c>
      <c r="NQ13" s="25">
        <v>0</v>
      </c>
      <c r="NR13" s="25">
        <v>0</v>
      </c>
      <c r="NS13" s="25">
        <v>0</v>
      </c>
      <c r="NT13" s="25">
        <v>0</v>
      </c>
      <c r="NU13" s="25">
        <v>0</v>
      </c>
      <c r="NV13" s="25">
        <v>0</v>
      </c>
      <c r="NW13" s="25">
        <v>0</v>
      </c>
      <c r="NX13" s="25">
        <v>0</v>
      </c>
      <c r="NY13" s="25">
        <v>0</v>
      </c>
      <c r="NZ13" s="25">
        <v>0</v>
      </c>
      <c r="OA13" s="25">
        <v>0</v>
      </c>
      <c r="OB13" s="25">
        <v>0</v>
      </c>
      <c r="OC13" s="25">
        <v>0</v>
      </c>
      <c r="OD13" s="25">
        <v>0</v>
      </c>
      <c r="OE13" s="25">
        <v>0</v>
      </c>
      <c r="OF13" s="25">
        <v>0</v>
      </c>
      <c r="OG13" s="25">
        <v>0</v>
      </c>
      <c r="OH13" s="25">
        <v>0</v>
      </c>
      <c r="OI13" s="25">
        <v>0</v>
      </c>
      <c r="OJ13" s="25">
        <v>0</v>
      </c>
      <c r="OK13" s="25">
        <v>0</v>
      </c>
      <c r="OL13" s="25">
        <v>0</v>
      </c>
      <c r="OM13" s="25">
        <v>0</v>
      </c>
      <c r="ON13" s="25">
        <v>0</v>
      </c>
      <c r="OO13" s="25">
        <v>0</v>
      </c>
      <c r="OP13" s="25">
        <v>0</v>
      </c>
      <c r="OQ13" s="25">
        <v>0</v>
      </c>
      <c r="OR13" s="25">
        <v>0</v>
      </c>
      <c r="OS13" s="25">
        <v>0</v>
      </c>
      <c r="OT13" s="25">
        <v>0</v>
      </c>
      <c r="OU13" s="25">
        <v>0</v>
      </c>
      <c r="OV13" s="25">
        <v>0</v>
      </c>
      <c r="OW13" s="25">
        <v>0</v>
      </c>
      <c r="OX13" s="25">
        <v>0</v>
      </c>
      <c r="OY13" s="25">
        <v>0</v>
      </c>
      <c r="OZ13" s="25">
        <v>0</v>
      </c>
      <c r="PA13" s="25">
        <v>0</v>
      </c>
      <c r="PB13" s="25">
        <v>0</v>
      </c>
      <c r="PC13" s="25">
        <v>0</v>
      </c>
      <c r="PD13" s="25">
        <v>0</v>
      </c>
      <c r="PE13" s="25">
        <v>0</v>
      </c>
      <c r="PF13" s="25">
        <v>0</v>
      </c>
      <c r="PG13" s="25">
        <v>0</v>
      </c>
      <c r="PH13" s="25">
        <v>0</v>
      </c>
      <c r="PI13" s="25">
        <v>0</v>
      </c>
      <c r="PJ13" s="25">
        <v>0</v>
      </c>
      <c r="PK13" s="25">
        <v>0</v>
      </c>
      <c r="PL13" s="25">
        <v>0</v>
      </c>
      <c r="PM13" s="25">
        <v>0</v>
      </c>
      <c r="PN13" s="25">
        <v>0</v>
      </c>
      <c r="PO13" s="25">
        <v>0</v>
      </c>
      <c r="PP13" s="25">
        <v>0</v>
      </c>
      <c r="PQ13" s="25">
        <v>0</v>
      </c>
      <c r="PR13" s="25">
        <v>0</v>
      </c>
      <c r="PS13" s="25">
        <v>0</v>
      </c>
      <c r="PT13" s="25">
        <v>0</v>
      </c>
      <c r="PU13" s="25">
        <v>0</v>
      </c>
      <c r="PV13" s="25">
        <v>0</v>
      </c>
      <c r="PW13" s="25">
        <v>0</v>
      </c>
      <c r="PX13" s="25">
        <v>0</v>
      </c>
      <c r="PY13" s="25">
        <v>0</v>
      </c>
      <c r="PZ13" s="25">
        <v>0</v>
      </c>
      <c r="QA13" s="25">
        <v>0</v>
      </c>
      <c r="QB13" s="25">
        <v>0</v>
      </c>
      <c r="QC13" s="25">
        <v>0</v>
      </c>
      <c r="QD13" s="25">
        <v>0</v>
      </c>
      <c r="QE13" s="25">
        <v>0</v>
      </c>
      <c r="QF13" s="25">
        <v>0</v>
      </c>
      <c r="QG13" s="25">
        <v>0</v>
      </c>
      <c r="QH13" s="25">
        <v>0</v>
      </c>
      <c r="QI13" s="25">
        <v>0</v>
      </c>
      <c r="QJ13" s="25">
        <v>0</v>
      </c>
      <c r="QK13" s="25">
        <v>0</v>
      </c>
      <c r="QL13" s="25">
        <v>0</v>
      </c>
      <c r="QM13" s="25">
        <v>0</v>
      </c>
      <c r="QN13" s="25">
        <v>0</v>
      </c>
      <c r="QO13" s="25">
        <v>0</v>
      </c>
      <c r="QP13" s="25">
        <v>0</v>
      </c>
      <c r="QQ13" s="25">
        <v>0</v>
      </c>
      <c r="QR13" s="25">
        <v>0</v>
      </c>
      <c r="QS13" s="25">
        <v>0</v>
      </c>
      <c r="QT13" s="25">
        <v>0</v>
      </c>
      <c r="QU13" s="25">
        <v>0</v>
      </c>
      <c r="QV13" s="25">
        <v>0</v>
      </c>
      <c r="QW13" s="25">
        <v>0</v>
      </c>
      <c r="QX13" s="25">
        <v>0</v>
      </c>
      <c r="QY13" s="25">
        <v>0</v>
      </c>
      <c r="QZ13" s="25">
        <v>0</v>
      </c>
      <c r="RA13" s="25">
        <v>0</v>
      </c>
      <c r="RB13" s="25">
        <v>0</v>
      </c>
      <c r="RC13" s="25">
        <v>0</v>
      </c>
      <c r="RD13" s="25">
        <v>0</v>
      </c>
      <c r="RE13" s="25">
        <v>0</v>
      </c>
      <c r="RF13" s="25">
        <v>0</v>
      </c>
      <c r="RG13" s="25">
        <v>0</v>
      </c>
      <c r="RH13" s="25">
        <v>0</v>
      </c>
      <c r="RI13" s="25">
        <v>0</v>
      </c>
      <c r="RJ13" s="25">
        <v>0</v>
      </c>
      <c r="RK13" s="25">
        <v>0</v>
      </c>
      <c r="RL13" s="25">
        <v>0</v>
      </c>
      <c r="RM13" s="25">
        <v>0</v>
      </c>
      <c r="RN13" s="25">
        <v>0</v>
      </c>
      <c r="RO13" s="25">
        <v>0</v>
      </c>
      <c r="RP13" s="25">
        <v>0</v>
      </c>
      <c r="RQ13" s="25">
        <v>0</v>
      </c>
      <c r="RR13" s="25">
        <v>0</v>
      </c>
      <c r="RS13" s="25">
        <v>0</v>
      </c>
      <c r="RT13" s="25">
        <v>0</v>
      </c>
      <c r="RU13" s="25">
        <v>0</v>
      </c>
      <c r="RV13" s="25">
        <v>0</v>
      </c>
      <c r="RW13" s="25">
        <v>0</v>
      </c>
      <c r="RX13" s="25">
        <v>0</v>
      </c>
      <c r="RY13" s="25">
        <v>0</v>
      </c>
      <c r="RZ13" s="25">
        <v>0</v>
      </c>
      <c r="SA13" s="25">
        <v>0</v>
      </c>
      <c r="SB13" s="25">
        <v>0</v>
      </c>
      <c r="SC13" s="25">
        <v>0</v>
      </c>
      <c r="SD13" s="25">
        <v>0</v>
      </c>
      <c r="SE13" s="25">
        <v>0</v>
      </c>
      <c r="SF13" s="25">
        <v>0</v>
      </c>
      <c r="SG13" s="25">
        <v>0</v>
      </c>
      <c r="SH13" s="25">
        <v>0</v>
      </c>
      <c r="SI13" s="25">
        <v>0</v>
      </c>
      <c r="SJ13" s="25">
        <v>0</v>
      </c>
      <c r="SK13" s="25">
        <v>0</v>
      </c>
      <c r="SL13" s="25">
        <v>0</v>
      </c>
      <c r="SM13" s="25">
        <v>0</v>
      </c>
      <c r="SN13" s="25">
        <v>0</v>
      </c>
      <c r="SO13" s="25">
        <v>0</v>
      </c>
      <c r="SP13" s="25">
        <v>0</v>
      </c>
      <c r="SQ13" s="25">
        <v>0</v>
      </c>
      <c r="SR13" s="25">
        <v>0</v>
      </c>
      <c r="SS13" s="25">
        <v>0</v>
      </c>
      <c r="ST13" s="25">
        <v>0</v>
      </c>
      <c r="SU13" s="25">
        <v>0</v>
      </c>
      <c r="SV13" s="25">
        <v>0</v>
      </c>
      <c r="SW13" s="25">
        <v>0</v>
      </c>
      <c r="SX13" s="25">
        <v>0</v>
      </c>
      <c r="SY13" s="25">
        <v>0</v>
      </c>
      <c r="SZ13" s="25">
        <v>0</v>
      </c>
      <c r="TA13" s="25">
        <v>0</v>
      </c>
      <c r="TB13" s="25">
        <v>0</v>
      </c>
      <c r="TC13" s="25">
        <v>0</v>
      </c>
      <c r="TD13" s="25">
        <v>0</v>
      </c>
      <c r="TE13" s="25">
        <v>0</v>
      </c>
      <c r="TF13" s="25">
        <v>0</v>
      </c>
      <c r="TG13" s="25">
        <v>0</v>
      </c>
      <c r="TH13" s="25">
        <v>0</v>
      </c>
      <c r="TI13" s="25">
        <v>0</v>
      </c>
      <c r="TJ13" s="25">
        <v>0</v>
      </c>
      <c r="TK13" s="25">
        <v>0</v>
      </c>
      <c r="TL13" s="25">
        <v>0</v>
      </c>
      <c r="TM13" s="25">
        <v>0</v>
      </c>
      <c r="TN13" s="25">
        <v>0</v>
      </c>
      <c r="TO13" s="25">
        <v>0</v>
      </c>
      <c r="TP13" s="25">
        <v>0</v>
      </c>
      <c r="TQ13" s="25">
        <v>0</v>
      </c>
      <c r="TR13" s="25">
        <v>0</v>
      </c>
      <c r="TS13" s="25">
        <v>0</v>
      </c>
      <c r="TT13" s="25">
        <v>0</v>
      </c>
      <c r="TU13" s="25">
        <v>0</v>
      </c>
      <c r="TV13" s="25">
        <v>0</v>
      </c>
      <c r="TW13" s="25">
        <v>0</v>
      </c>
      <c r="TX13" s="25">
        <v>0</v>
      </c>
      <c r="TY13" s="25">
        <v>0</v>
      </c>
      <c r="TZ13" s="25">
        <v>0</v>
      </c>
      <c r="UA13" s="25">
        <v>0</v>
      </c>
      <c r="UB13" s="25">
        <v>0</v>
      </c>
      <c r="UC13" s="25">
        <v>0</v>
      </c>
      <c r="UD13" s="25">
        <v>0</v>
      </c>
      <c r="UE13" s="25">
        <v>0</v>
      </c>
      <c r="UF13" s="25">
        <v>0</v>
      </c>
      <c r="UG13" s="25">
        <v>0</v>
      </c>
      <c r="UH13" s="25">
        <v>0</v>
      </c>
      <c r="UI13" s="25">
        <v>0</v>
      </c>
      <c r="UJ13" s="25">
        <v>0</v>
      </c>
      <c r="UK13" s="25">
        <v>0</v>
      </c>
      <c r="UL13" s="25">
        <v>0</v>
      </c>
      <c r="UM13" s="25">
        <v>0</v>
      </c>
      <c r="UN13" s="25">
        <v>0</v>
      </c>
      <c r="UO13" s="25">
        <v>0</v>
      </c>
      <c r="UP13" s="25">
        <v>0</v>
      </c>
      <c r="UQ13" s="25">
        <v>0</v>
      </c>
      <c r="UR13" s="25">
        <v>0</v>
      </c>
      <c r="US13" s="25">
        <v>0</v>
      </c>
      <c r="UT13" s="25">
        <v>0</v>
      </c>
      <c r="UU13" s="25">
        <v>0</v>
      </c>
      <c r="UV13" s="25">
        <v>0</v>
      </c>
      <c r="UW13" s="25">
        <v>0</v>
      </c>
      <c r="UX13" s="25">
        <v>0</v>
      </c>
      <c r="UY13" s="25">
        <v>0</v>
      </c>
      <c r="UZ13" s="25">
        <v>0</v>
      </c>
      <c r="VA13" s="25">
        <v>0</v>
      </c>
      <c r="VB13" s="25">
        <v>0</v>
      </c>
      <c r="VC13" s="25">
        <v>0</v>
      </c>
      <c r="VD13" s="25">
        <v>0</v>
      </c>
      <c r="VE13" s="25">
        <v>0</v>
      </c>
      <c r="VF13" s="25">
        <v>0</v>
      </c>
      <c r="VG13" s="25">
        <v>0</v>
      </c>
      <c r="VH13" s="25">
        <v>0</v>
      </c>
      <c r="VI13" s="25">
        <v>0</v>
      </c>
      <c r="VJ13" s="25">
        <v>0</v>
      </c>
      <c r="VK13" s="25">
        <v>0</v>
      </c>
      <c r="VL13" s="25">
        <v>0</v>
      </c>
      <c r="VM13" s="25">
        <v>0</v>
      </c>
      <c r="VN13" s="25">
        <v>0</v>
      </c>
      <c r="VO13" s="25">
        <v>0</v>
      </c>
      <c r="VP13" s="25">
        <v>0</v>
      </c>
      <c r="VQ13" s="25">
        <v>0</v>
      </c>
      <c r="VR13" s="25">
        <v>0</v>
      </c>
      <c r="VS13" s="25">
        <v>0</v>
      </c>
      <c r="VT13" s="25">
        <v>0</v>
      </c>
      <c r="VU13" s="25">
        <v>0</v>
      </c>
      <c r="VV13" s="25">
        <v>0</v>
      </c>
      <c r="VW13" s="25">
        <v>0</v>
      </c>
      <c r="VX13" s="25">
        <v>0</v>
      </c>
      <c r="VY13" s="25">
        <v>0</v>
      </c>
      <c r="VZ13" s="25">
        <v>0</v>
      </c>
      <c r="WA13" s="25">
        <v>0</v>
      </c>
      <c r="WB13" s="25">
        <v>0</v>
      </c>
      <c r="WC13" s="25">
        <v>0</v>
      </c>
      <c r="WD13" s="25">
        <v>0</v>
      </c>
      <c r="WE13" s="25">
        <v>0</v>
      </c>
      <c r="WF13" s="25">
        <v>0</v>
      </c>
      <c r="WG13" s="25">
        <v>0</v>
      </c>
      <c r="WH13" s="25">
        <v>0</v>
      </c>
      <c r="WI13" s="25">
        <v>0</v>
      </c>
      <c r="WJ13" s="25">
        <v>0</v>
      </c>
      <c r="WK13" s="25">
        <v>0</v>
      </c>
      <c r="WL13" s="25">
        <v>0</v>
      </c>
      <c r="WM13" s="25">
        <v>0</v>
      </c>
      <c r="WN13" s="25">
        <v>0</v>
      </c>
      <c r="WO13" s="25">
        <v>0</v>
      </c>
      <c r="WP13" s="25">
        <v>0</v>
      </c>
      <c r="WQ13" s="25">
        <v>0</v>
      </c>
      <c r="WR13" s="25">
        <v>0</v>
      </c>
      <c r="WS13" s="25">
        <v>0</v>
      </c>
      <c r="WT13" s="25">
        <v>0</v>
      </c>
      <c r="WU13" s="25">
        <v>0</v>
      </c>
      <c r="WV13" s="25">
        <v>0</v>
      </c>
      <c r="WW13" s="25">
        <v>0</v>
      </c>
      <c r="WX13" s="25">
        <v>0</v>
      </c>
      <c r="WY13" s="25">
        <v>0</v>
      </c>
      <c r="WZ13" s="25">
        <v>0</v>
      </c>
      <c r="XA13" s="25">
        <v>0</v>
      </c>
      <c r="XB13" s="25">
        <v>0</v>
      </c>
      <c r="XC13" s="25">
        <v>0</v>
      </c>
      <c r="XD13" s="25">
        <v>0</v>
      </c>
      <c r="XE13" s="25">
        <v>0</v>
      </c>
      <c r="XF13" s="25">
        <v>0</v>
      </c>
      <c r="XG13" s="25">
        <v>0</v>
      </c>
      <c r="XH13" s="25">
        <v>0</v>
      </c>
      <c r="XI13" s="25">
        <v>0</v>
      </c>
      <c r="XJ13" s="25">
        <v>0</v>
      </c>
      <c r="XK13" s="25">
        <v>0</v>
      </c>
      <c r="XL13" s="25">
        <v>0</v>
      </c>
      <c r="XM13" s="25">
        <v>0</v>
      </c>
      <c r="XN13" s="25">
        <v>0</v>
      </c>
      <c r="XO13" s="25">
        <v>0</v>
      </c>
      <c r="XP13" s="25">
        <v>0</v>
      </c>
      <c r="XQ13" s="25">
        <v>0</v>
      </c>
      <c r="XR13" s="25">
        <v>0</v>
      </c>
      <c r="XS13" s="25">
        <v>0</v>
      </c>
      <c r="XT13" s="25">
        <v>0</v>
      </c>
      <c r="XU13" s="25">
        <v>0</v>
      </c>
      <c r="XV13" s="25">
        <v>0</v>
      </c>
      <c r="XW13" s="25">
        <v>0</v>
      </c>
      <c r="XX13" s="25">
        <v>0</v>
      </c>
      <c r="XY13" s="25">
        <v>0</v>
      </c>
      <c r="XZ13" s="25">
        <v>0</v>
      </c>
      <c r="YA13" s="25">
        <v>0</v>
      </c>
      <c r="YB13" s="25">
        <v>0</v>
      </c>
      <c r="YC13" s="25">
        <v>0</v>
      </c>
      <c r="YD13" s="25">
        <v>0</v>
      </c>
      <c r="YE13" s="25">
        <v>0</v>
      </c>
      <c r="YH13" s="25" t="s">
        <v>1314</v>
      </c>
      <c r="YI13" s="25" t="s">
        <v>1315</v>
      </c>
      <c r="YJ13" s="25" t="s">
        <v>1316</v>
      </c>
    </row>
    <row r="14" spans="1:660" s="25" customFormat="1" ht="23.25" customHeight="1" thickBot="1">
      <c r="A14" s="55">
        <v>130</v>
      </c>
      <c r="B14" s="54" t="s">
        <v>9</v>
      </c>
      <c r="C14" s="55" t="s">
        <v>51</v>
      </c>
      <c r="D14" s="25" t="s">
        <v>1222</v>
      </c>
      <c r="E14" s="25">
        <v>1</v>
      </c>
      <c r="F14" s="25">
        <v>3632</v>
      </c>
      <c r="G14" s="25">
        <v>466680681</v>
      </c>
      <c r="H14" s="303" t="s">
        <v>1223</v>
      </c>
      <c r="I14" s="25" t="s">
        <v>9</v>
      </c>
      <c r="N14" s="25">
        <v>19859141</v>
      </c>
      <c r="O14" s="25">
        <v>30612245</v>
      </c>
      <c r="P14" s="25">
        <v>0</v>
      </c>
      <c r="Q14" s="25" t="s">
        <v>1317</v>
      </c>
      <c r="R14" s="25">
        <v>16106</v>
      </c>
      <c r="S14" s="25">
        <v>33966</v>
      </c>
      <c r="T14" s="25" t="s">
        <v>939</v>
      </c>
      <c r="U14" s="25">
        <v>0</v>
      </c>
      <c r="V14" s="25">
        <v>14908184</v>
      </c>
      <c r="W14" s="25">
        <v>0</v>
      </c>
      <c r="X14" s="25" t="s">
        <v>1318</v>
      </c>
      <c r="Y14" s="25">
        <v>0</v>
      </c>
      <c r="Z14" s="25">
        <v>48188</v>
      </c>
      <c r="AA14" s="25" t="s">
        <v>1121</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338351</v>
      </c>
      <c r="AY14" s="25">
        <v>0</v>
      </c>
      <c r="AZ14" s="25" t="s">
        <v>1319</v>
      </c>
      <c r="BA14" s="25">
        <v>0</v>
      </c>
      <c r="BB14" s="25">
        <v>66</v>
      </c>
      <c r="BC14" s="25">
        <v>0</v>
      </c>
      <c r="BD14" s="25">
        <v>0</v>
      </c>
      <c r="BE14" s="25">
        <v>0</v>
      </c>
      <c r="BF14" s="25">
        <v>0</v>
      </c>
      <c r="BG14" s="25">
        <v>0</v>
      </c>
      <c r="BH14" s="25">
        <v>0</v>
      </c>
      <c r="BI14" s="25">
        <v>0</v>
      </c>
      <c r="BJ14" s="25">
        <v>0</v>
      </c>
      <c r="BK14" s="25">
        <v>0</v>
      </c>
      <c r="BL14" s="25">
        <v>0</v>
      </c>
      <c r="BM14" s="25">
        <v>0</v>
      </c>
      <c r="BN14" s="25">
        <v>0</v>
      </c>
      <c r="BO14" s="25">
        <v>367261</v>
      </c>
      <c r="BP14" s="25">
        <v>1102556</v>
      </c>
      <c r="BQ14" s="25">
        <v>0</v>
      </c>
      <c r="BR14" s="25" t="s">
        <v>1320</v>
      </c>
      <c r="BS14" s="25">
        <v>0</v>
      </c>
      <c r="BT14" s="25">
        <v>0</v>
      </c>
      <c r="BU14" s="25">
        <v>0</v>
      </c>
      <c r="BV14" s="25">
        <v>0</v>
      </c>
      <c r="BW14" s="25">
        <v>0</v>
      </c>
      <c r="BX14" s="25">
        <v>0</v>
      </c>
      <c r="BY14" s="25">
        <v>0</v>
      </c>
      <c r="BZ14" s="25">
        <v>0</v>
      </c>
      <c r="CA14" s="25">
        <v>2399739</v>
      </c>
      <c r="CB14" s="25">
        <v>4280476</v>
      </c>
      <c r="CC14" s="25">
        <v>1082869</v>
      </c>
      <c r="CD14" s="25" t="s">
        <v>1321</v>
      </c>
      <c r="CE14" s="25">
        <v>0</v>
      </c>
      <c r="CF14" s="25">
        <v>2267470</v>
      </c>
      <c r="CG14" s="25">
        <v>0</v>
      </c>
      <c r="CH14" s="25" t="s">
        <v>1322</v>
      </c>
      <c r="CI14" s="25">
        <v>0</v>
      </c>
      <c r="CJ14" s="25">
        <v>92938</v>
      </c>
      <c r="CK14" s="25">
        <v>0</v>
      </c>
      <c r="CL14" s="25" t="s">
        <v>1323</v>
      </c>
      <c r="CM14" s="25">
        <v>412604</v>
      </c>
      <c r="CN14" s="25">
        <v>1876907</v>
      </c>
      <c r="CO14" s="25">
        <v>31289</v>
      </c>
      <c r="CP14" s="25" t="s">
        <v>1320</v>
      </c>
      <c r="CQ14" s="25">
        <v>0</v>
      </c>
      <c r="CR14" s="25">
        <v>0</v>
      </c>
      <c r="CS14" s="25">
        <v>0</v>
      </c>
      <c r="CT14" s="25">
        <v>0</v>
      </c>
      <c r="CU14" s="25">
        <v>0</v>
      </c>
      <c r="CV14" s="25">
        <v>34754459</v>
      </c>
      <c r="CW14" s="25">
        <v>0</v>
      </c>
      <c r="CX14" s="25" t="s">
        <v>1324</v>
      </c>
      <c r="CY14" s="25">
        <v>0</v>
      </c>
      <c r="CZ14" s="25">
        <v>361674</v>
      </c>
      <c r="DA14" s="25">
        <v>0</v>
      </c>
      <c r="DB14" s="25" t="s">
        <v>1325</v>
      </c>
      <c r="DC14" s="25">
        <v>0</v>
      </c>
      <c r="DD14" s="25">
        <v>2396181</v>
      </c>
      <c r="DE14" s="25">
        <v>0</v>
      </c>
      <c r="DF14" s="25" t="s">
        <v>1326</v>
      </c>
      <c r="DG14" s="25">
        <v>0</v>
      </c>
      <c r="DH14" s="25">
        <v>0</v>
      </c>
      <c r="DI14" s="25">
        <v>0</v>
      </c>
      <c r="DJ14" s="25">
        <v>0</v>
      </c>
      <c r="DK14" s="25">
        <v>0</v>
      </c>
      <c r="DL14" s="25">
        <v>0</v>
      </c>
      <c r="DM14" s="25">
        <v>0</v>
      </c>
      <c r="DN14" s="25">
        <v>0</v>
      </c>
      <c r="DO14" s="25">
        <v>0</v>
      </c>
      <c r="DP14" s="25">
        <v>4238711</v>
      </c>
      <c r="DQ14" s="25">
        <v>53497</v>
      </c>
      <c r="DR14" s="25" t="s">
        <v>1327</v>
      </c>
      <c r="DS14" s="25">
        <v>0</v>
      </c>
      <c r="DT14" s="25">
        <v>2441992</v>
      </c>
      <c r="DU14" s="25">
        <v>0</v>
      </c>
      <c r="DV14" s="25" t="s">
        <v>1267</v>
      </c>
      <c r="DW14" s="25">
        <v>0</v>
      </c>
      <c r="DX14" s="25">
        <v>541</v>
      </c>
      <c r="DY14" s="25" t="s">
        <v>939</v>
      </c>
      <c r="DZ14" s="25">
        <v>0</v>
      </c>
      <c r="EA14" s="25">
        <v>2508381</v>
      </c>
      <c r="EB14" s="25">
        <v>0</v>
      </c>
      <c r="EC14" s="25" t="s">
        <v>1267</v>
      </c>
      <c r="ED14" s="25">
        <v>0</v>
      </c>
      <c r="EE14" s="25">
        <v>1653</v>
      </c>
      <c r="EF14" s="25" t="s">
        <v>939</v>
      </c>
      <c r="EG14" s="25">
        <v>0</v>
      </c>
      <c r="EH14" s="25">
        <v>0</v>
      </c>
      <c r="EI14" s="25">
        <v>0</v>
      </c>
      <c r="EJ14" s="57">
        <v>0</v>
      </c>
      <c r="EK14" s="25">
        <v>0</v>
      </c>
      <c r="EL14" s="25">
        <v>0</v>
      </c>
      <c r="EM14" s="25">
        <v>0</v>
      </c>
      <c r="EN14" s="25">
        <v>0</v>
      </c>
      <c r="EO14" s="25">
        <v>0</v>
      </c>
      <c r="EP14" s="25">
        <v>0</v>
      </c>
      <c r="EQ14" s="25">
        <v>0</v>
      </c>
      <c r="EU14" s="25">
        <v>19908222</v>
      </c>
      <c r="EV14" s="25">
        <v>19859141</v>
      </c>
      <c r="EW14" s="25">
        <v>0</v>
      </c>
      <c r="EX14" s="25">
        <v>49081</v>
      </c>
      <c r="EY14" s="25">
        <v>0</v>
      </c>
      <c r="EZ14" s="25">
        <v>0</v>
      </c>
      <c r="FA14" s="25">
        <v>19908221</v>
      </c>
      <c r="FB14" s="25">
        <v>3179604</v>
      </c>
      <c r="FC14" s="25">
        <v>0</v>
      </c>
      <c r="FD14" s="25">
        <v>16656592</v>
      </c>
      <c r="FE14" s="25">
        <v>5250</v>
      </c>
      <c r="FF14" s="25">
        <v>0</v>
      </c>
      <c r="FG14" s="25">
        <v>0</v>
      </c>
      <c r="FH14" s="25">
        <v>0</v>
      </c>
      <c r="FI14" s="25">
        <v>0</v>
      </c>
      <c r="FJ14" s="25">
        <v>0</v>
      </c>
      <c r="FK14" s="25">
        <v>0</v>
      </c>
      <c r="FL14" s="25">
        <v>0</v>
      </c>
      <c r="FM14" s="25">
        <v>0</v>
      </c>
      <c r="FN14" s="25">
        <v>0</v>
      </c>
      <c r="FO14" s="25">
        <v>0</v>
      </c>
      <c r="FP14" s="25">
        <v>0</v>
      </c>
      <c r="FQ14" s="25">
        <v>0</v>
      </c>
      <c r="FR14" s="25">
        <v>0</v>
      </c>
      <c r="FS14" s="25">
        <v>0</v>
      </c>
      <c r="FT14" s="25">
        <v>0</v>
      </c>
      <c r="FU14" s="25">
        <v>0</v>
      </c>
      <c r="FV14" s="25">
        <v>0</v>
      </c>
      <c r="FW14" s="25">
        <v>0</v>
      </c>
      <c r="FX14" s="25">
        <v>0</v>
      </c>
      <c r="FY14" s="25">
        <v>0</v>
      </c>
      <c r="FZ14" s="25">
        <v>0</v>
      </c>
      <c r="GA14" s="25">
        <v>0</v>
      </c>
      <c r="GB14" s="25">
        <v>0</v>
      </c>
      <c r="GC14" s="25">
        <v>0</v>
      </c>
      <c r="GD14" s="25">
        <v>0</v>
      </c>
      <c r="GE14" s="25">
        <v>0</v>
      </c>
      <c r="GF14" s="25">
        <v>0</v>
      </c>
      <c r="GG14" s="25">
        <v>0</v>
      </c>
      <c r="GH14" s="25">
        <v>0</v>
      </c>
      <c r="GI14" s="25">
        <v>0</v>
      </c>
      <c r="GJ14" s="25">
        <v>0</v>
      </c>
      <c r="GK14" s="25">
        <v>0</v>
      </c>
      <c r="GL14" s="25">
        <v>0</v>
      </c>
      <c r="GM14" s="25">
        <v>0</v>
      </c>
      <c r="GN14" s="25">
        <v>0</v>
      </c>
      <c r="GO14" s="25">
        <v>0</v>
      </c>
      <c r="GP14" s="25">
        <v>0</v>
      </c>
      <c r="GQ14" s="25">
        <v>0</v>
      </c>
      <c r="GR14" s="25">
        <v>0</v>
      </c>
      <c r="GS14" s="25">
        <v>0</v>
      </c>
      <c r="GT14" s="25">
        <v>0</v>
      </c>
      <c r="GU14" s="25">
        <v>0</v>
      </c>
      <c r="GV14" s="25">
        <v>0</v>
      </c>
      <c r="GW14" s="25">
        <v>0</v>
      </c>
      <c r="GX14" s="25">
        <v>0</v>
      </c>
      <c r="GY14" s="25">
        <v>4950373</v>
      </c>
      <c r="GZ14" s="25">
        <v>4950373</v>
      </c>
      <c r="HA14" s="25">
        <v>0</v>
      </c>
      <c r="HB14" s="25">
        <v>0</v>
      </c>
      <c r="HC14" s="25">
        <v>0</v>
      </c>
      <c r="HD14" s="25">
        <v>0</v>
      </c>
      <c r="HE14" s="25">
        <v>0</v>
      </c>
      <c r="HF14" s="25">
        <v>0</v>
      </c>
      <c r="HG14" s="25">
        <v>0</v>
      </c>
      <c r="HH14" s="25">
        <v>0</v>
      </c>
      <c r="HI14" s="25">
        <v>0</v>
      </c>
      <c r="HJ14" s="25">
        <v>0</v>
      </c>
      <c r="HK14" s="25">
        <v>0</v>
      </c>
      <c r="HL14" s="25">
        <v>0</v>
      </c>
      <c r="HM14" s="25">
        <v>0</v>
      </c>
      <c r="HN14" s="25">
        <v>0</v>
      </c>
      <c r="HO14" s="25">
        <v>0</v>
      </c>
      <c r="HP14" s="25">
        <v>0</v>
      </c>
      <c r="HQ14" s="57">
        <v>0</v>
      </c>
      <c r="HR14" s="25">
        <v>0</v>
      </c>
      <c r="HS14" s="25">
        <v>0</v>
      </c>
      <c r="HT14" s="25">
        <v>0</v>
      </c>
      <c r="HU14" s="25">
        <v>0</v>
      </c>
      <c r="HV14" s="25">
        <v>0</v>
      </c>
      <c r="HW14" s="25">
        <v>0</v>
      </c>
      <c r="HX14" s="25">
        <v>0</v>
      </c>
      <c r="HY14" s="25">
        <v>0</v>
      </c>
      <c r="HZ14" s="25">
        <v>0</v>
      </c>
      <c r="IA14" s="25">
        <v>0</v>
      </c>
      <c r="IB14" s="25">
        <v>0</v>
      </c>
      <c r="IC14" s="25">
        <v>0</v>
      </c>
      <c r="ID14" s="25">
        <v>0</v>
      </c>
      <c r="IE14" s="25">
        <v>0</v>
      </c>
      <c r="IF14" s="25">
        <v>19908222</v>
      </c>
      <c r="IG14" s="25">
        <v>19908222</v>
      </c>
      <c r="IH14" s="25">
        <v>0</v>
      </c>
      <c r="II14" s="25">
        <v>0</v>
      </c>
      <c r="IJ14" s="25">
        <v>0</v>
      </c>
      <c r="IK14" s="25">
        <v>0</v>
      </c>
      <c r="IL14" s="25">
        <v>41175998</v>
      </c>
      <c r="IM14" s="25">
        <v>30947290</v>
      </c>
      <c r="IN14" s="25">
        <v>1159521</v>
      </c>
      <c r="IO14" s="25">
        <v>0</v>
      </c>
      <c r="IP14" s="25">
        <v>0</v>
      </c>
      <c r="IQ14" s="25">
        <v>0</v>
      </c>
      <c r="IR14" s="25">
        <v>0</v>
      </c>
      <c r="IS14" s="25">
        <v>0</v>
      </c>
      <c r="IT14" s="25">
        <v>0</v>
      </c>
      <c r="IU14" s="25">
        <v>0</v>
      </c>
      <c r="IV14" s="25">
        <v>0</v>
      </c>
      <c r="IW14" s="25">
        <v>0</v>
      </c>
      <c r="IX14" s="25">
        <v>0</v>
      </c>
      <c r="IY14" s="25">
        <v>0</v>
      </c>
      <c r="IZ14" s="25">
        <v>0</v>
      </c>
      <c r="JA14" s="25">
        <v>0</v>
      </c>
      <c r="JB14" s="25">
        <v>0</v>
      </c>
      <c r="JC14" s="25">
        <v>0</v>
      </c>
      <c r="JD14" s="25">
        <v>0</v>
      </c>
      <c r="JE14" s="25">
        <v>0</v>
      </c>
      <c r="JF14" s="25">
        <v>0</v>
      </c>
      <c r="JG14" s="25">
        <v>0</v>
      </c>
      <c r="JH14" s="25">
        <v>0</v>
      </c>
      <c r="JI14" s="25">
        <v>0</v>
      </c>
      <c r="JJ14" s="25">
        <v>0</v>
      </c>
      <c r="JK14" s="25">
        <v>0</v>
      </c>
      <c r="JL14" s="25">
        <v>0</v>
      </c>
      <c r="JM14" s="25">
        <v>0</v>
      </c>
      <c r="JN14" s="25">
        <v>0</v>
      </c>
      <c r="JO14" s="25">
        <v>0</v>
      </c>
      <c r="JP14" s="25">
        <v>0</v>
      </c>
      <c r="JQ14" s="25">
        <v>0</v>
      </c>
      <c r="JR14" s="25">
        <v>0</v>
      </c>
      <c r="JS14" s="25">
        <v>0</v>
      </c>
      <c r="JT14" s="25">
        <v>0</v>
      </c>
      <c r="JU14" s="25">
        <v>0</v>
      </c>
      <c r="JV14" s="25">
        <v>0</v>
      </c>
      <c r="JW14" s="25">
        <v>0</v>
      </c>
      <c r="JX14" s="25">
        <v>0</v>
      </c>
      <c r="JY14" s="25">
        <v>0</v>
      </c>
      <c r="JZ14" s="25">
        <v>0</v>
      </c>
      <c r="KA14" s="25">
        <v>0</v>
      </c>
      <c r="KB14" s="25">
        <v>0</v>
      </c>
      <c r="KC14" s="25">
        <v>0</v>
      </c>
      <c r="KD14" s="25">
        <v>0</v>
      </c>
      <c r="KE14" s="25">
        <v>0</v>
      </c>
      <c r="KF14" s="25">
        <v>0</v>
      </c>
      <c r="KG14" s="25">
        <v>0</v>
      </c>
      <c r="KH14" s="25">
        <v>0</v>
      </c>
      <c r="KI14" s="25">
        <v>0</v>
      </c>
      <c r="KJ14" s="25">
        <v>0</v>
      </c>
      <c r="KK14" s="25">
        <v>0</v>
      </c>
      <c r="KL14" s="25">
        <v>0</v>
      </c>
      <c r="KM14" s="25">
        <v>0</v>
      </c>
      <c r="KN14" s="25">
        <v>0</v>
      </c>
      <c r="KO14" s="25">
        <v>0</v>
      </c>
      <c r="KP14" s="25">
        <v>0</v>
      </c>
      <c r="KQ14" s="25">
        <v>0</v>
      </c>
      <c r="KR14" s="25">
        <v>0</v>
      </c>
      <c r="KS14" s="25">
        <v>0</v>
      </c>
      <c r="KT14" s="25">
        <v>0</v>
      </c>
      <c r="KU14" s="25">
        <v>0</v>
      </c>
      <c r="KV14" s="25">
        <v>0</v>
      </c>
      <c r="KW14" s="25">
        <v>0</v>
      </c>
      <c r="KX14" s="25">
        <v>0</v>
      </c>
      <c r="KY14" s="25">
        <v>0</v>
      </c>
      <c r="KZ14" s="25">
        <v>0</v>
      </c>
      <c r="LA14" s="25">
        <v>0</v>
      </c>
      <c r="LB14" s="25">
        <v>0</v>
      </c>
      <c r="LC14" s="25">
        <v>0</v>
      </c>
      <c r="LD14" s="25">
        <v>0</v>
      </c>
      <c r="LE14" s="25">
        <v>0</v>
      </c>
      <c r="LF14" s="25">
        <v>0</v>
      </c>
      <c r="LG14" s="25">
        <v>0</v>
      </c>
      <c r="LH14" s="25">
        <v>0</v>
      </c>
      <c r="LI14" s="25">
        <v>53991953</v>
      </c>
      <c r="LJ14" s="25">
        <v>10214300</v>
      </c>
      <c r="LK14" s="25">
        <v>0</v>
      </c>
      <c r="LL14" s="25">
        <v>0</v>
      </c>
      <c r="LM14" s="25">
        <v>0</v>
      </c>
      <c r="LN14" s="25">
        <v>0</v>
      </c>
      <c r="LO14" s="25">
        <v>53959690</v>
      </c>
      <c r="LP14" s="25">
        <v>19454667</v>
      </c>
      <c r="LQ14" s="25">
        <v>2884</v>
      </c>
      <c r="LR14" s="25">
        <v>0</v>
      </c>
      <c r="LS14" s="25">
        <v>0</v>
      </c>
      <c r="LT14" s="25">
        <v>0</v>
      </c>
      <c r="LU14" s="25">
        <v>0</v>
      </c>
      <c r="LV14" s="25">
        <v>0</v>
      </c>
      <c r="LW14" s="25">
        <v>0</v>
      </c>
      <c r="LX14" s="25">
        <v>0</v>
      </c>
      <c r="LY14" s="25">
        <v>0</v>
      </c>
      <c r="LZ14" s="25">
        <v>0</v>
      </c>
      <c r="MA14" s="25">
        <v>0</v>
      </c>
      <c r="MB14" s="25">
        <v>0</v>
      </c>
      <c r="MC14" s="25">
        <v>0</v>
      </c>
      <c r="MD14" s="25">
        <v>0</v>
      </c>
      <c r="ME14" s="25">
        <v>0</v>
      </c>
      <c r="MF14" s="25">
        <v>0</v>
      </c>
      <c r="MG14" s="25">
        <v>0</v>
      </c>
      <c r="MH14" s="25">
        <v>0</v>
      </c>
      <c r="MI14" s="25">
        <v>0</v>
      </c>
      <c r="MJ14" s="25">
        <v>0</v>
      </c>
      <c r="MK14" s="25">
        <v>0</v>
      </c>
      <c r="ML14" s="25">
        <v>0</v>
      </c>
      <c r="MM14" s="25">
        <v>0</v>
      </c>
      <c r="MN14" s="25">
        <v>0</v>
      </c>
      <c r="MO14" s="25">
        <v>0</v>
      </c>
      <c r="MP14" s="25">
        <v>0</v>
      </c>
      <c r="MQ14" s="25">
        <v>0</v>
      </c>
      <c r="MR14" s="25">
        <v>0</v>
      </c>
      <c r="MS14" s="25">
        <v>0</v>
      </c>
      <c r="MT14" s="25">
        <v>0</v>
      </c>
      <c r="MU14" s="25">
        <v>0</v>
      </c>
      <c r="MV14" s="25">
        <v>0</v>
      </c>
      <c r="MW14" s="25">
        <v>0</v>
      </c>
      <c r="MX14" s="25">
        <v>0</v>
      </c>
      <c r="MY14" s="25">
        <v>0</v>
      </c>
      <c r="MZ14" s="25">
        <v>0</v>
      </c>
      <c r="NA14" s="25">
        <v>0</v>
      </c>
      <c r="NB14" s="25">
        <v>0</v>
      </c>
      <c r="NC14" s="25">
        <v>0</v>
      </c>
      <c r="ND14" s="25">
        <v>0</v>
      </c>
      <c r="NE14" s="25">
        <v>0</v>
      </c>
      <c r="NF14" s="25">
        <v>0</v>
      </c>
      <c r="NG14" s="25">
        <v>0</v>
      </c>
      <c r="NH14" s="25">
        <v>0</v>
      </c>
      <c r="NI14" s="25">
        <v>0</v>
      </c>
      <c r="NJ14" s="25">
        <v>0</v>
      </c>
      <c r="NK14" s="25">
        <v>0</v>
      </c>
      <c r="NL14" s="25">
        <v>0</v>
      </c>
      <c r="NM14" s="25">
        <v>0</v>
      </c>
      <c r="NN14" s="25">
        <v>0</v>
      </c>
      <c r="NO14" s="25">
        <v>0</v>
      </c>
      <c r="NP14" s="25">
        <v>0</v>
      </c>
      <c r="NQ14" s="25">
        <v>0</v>
      </c>
      <c r="NR14" s="25">
        <v>0</v>
      </c>
      <c r="NS14" s="25">
        <v>0</v>
      </c>
      <c r="NT14" s="25">
        <v>0</v>
      </c>
      <c r="NU14" s="25">
        <v>0</v>
      </c>
      <c r="NV14" s="25">
        <v>0</v>
      </c>
      <c r="NW14" s="25">
        <v>0</v>
      </c>
      <c r="NX14" s="25">
        <v>0</v>
      </c>
      <c r="NY14" s="25">
        <v>0</v>
      </c>
      <c r="NZ14" s="25">
        <v>0</v>
      </c>
      <c r="OA14" s="25">
        <v>0</v>
      </c>
      <c r="OB14" s="25">
        <v>0</v>
      </c>
      <c r="OC14" s="25">
        <v>0</v>
      </c>
      <c r="OD14" s="25">
        <v>0</v>
      </c>
      <c r="OE14" s="25">
        <v>0</v>
      </c>
      <c r="OF14" s="25">
        <v>0</v>
      </c>
      <c r="OG14" s="25">
        <v>0</v>
      </c>
      <c r="OH14" s="25">
        <v>0</v>
      </c>
      <c r="OI14" s="25">
        <v>0</v>
      </c>
      <c r="OJ14" s="25">
        <v>0</v>
      </c>
      <c r="OK14" s="25">
        <v>0</v>
      </c>
      <c r="OL14" s="25">
        <v>0</v>
      </c>
      <c r="OM14" s="25">
        <v>0</v>
      </c>
      <c r="ON14" s="25">
        <v>0</v>
      </c>
      <c r="OO14" s="25">
        <v>0</v>
      </c>
      <c r="OP14" s="25">
        <v>0</v>
      </c>
      <c r="OQ14" s="25">
        <v>0</v>
      </c>
      <c r="OR14" s="25">
        <v>0</v>
      </c>
      <c r="OS14" s="25">
        <v>0</v>
      </c>
      <c r="OT14" s="25">
        <v>0</v>
      </c>
      <c r="OU14" s="25">
        <v>0</v>
      </c>
      <c r="OV14" s="25">
        <v>0</v>
      </c>
      <c r="OW14" s="25">
        <v>0</v>
      </c>
      <c r="OX14" s="25">
        <v>0</v>
      </c>
      <c r="OY14" s="25">
        <v>0</v>
      </c>
      <c r="OZ14" s="25">
        <v>0</v>
      </c>
      <c r="PA14" s="25">
        <v>0</v>
      </c>
      <c r="PB14" s="25">
        <v>0</v>
      </c>
      <c r="PC14" s="25">
        <v>0</v>
      </c>
      <c r="PD14" s="25">
        <v>0</v>
      </c>
      <c r="PE14" s="25">
        <v>0</v>
      </c>
      <c r="PF14" s="25">
        <v>0</v>
      </c>
      <c r="PG14" s="25">
        <v>0</v>
      </c>
      <c r="PH14" s="25">
        <v>0</v>
      </c>
      <c r="PI14" s="25">
        <v>0</v>
      </c>
      <c r="PJ14" s="25">
        <v>0</v>
      </c>
      <c r="PK14" s="25">
        <v>0</v>
      </c>
      <c r="PL14" s="25">
        <v>0</v>
      </c>
      <c r="PM14" s="25">
        <v>0</v>
      </c>
      <c r="PN14" s="25">
        <v>0</v>
      </c>
      <c r="PO14" s="25">
        <v>0</v>
      </c>
      <c r="PP14" s="25">
        <v>0</v>
      </c>
      <c r="PQ14" s="25">
        <v>0</v>
      </c>
      <c r="PR14" s="25">
        <v>0</v>
      </c>
      <c r="PS14" s="25">
        <v>0</v>
      </c>
      <c r="PT14" s="25">
        <v>0</v>
      </c>
      <c r="PU14" s="25">
        <v>0</v>
      </c>
      <c r="PV14" s="25">
        <v>0</v>
      </c>
      <c r="PW14" s="25">
        <v>0</v>
      </c>
      <c r="PX14" s="25">
        <v>0</v>
      </c>
      <c r="PY14" s="25">
        <v>0</v>
      </c>
      <c r="PZ14" s="25">
        <v>0</v>
      </c>
      <c r="QA14" s="25">
        <v>0</v>
      </c>
      <c r="QB14" s="25">
        <v>0</v>
      </c>
      <c r="QC14" s="25">
        <v>0</v>
      </c>
      <c r="QD14" s="25">
        <v>0</v>
      </c>
      <c r="QE14" s="25">
        <v>0</v>
      </c>
      <c r="QF14" s="25">
        <v>0</v>
      </c>
      <c r="QG14" s="25">
        <v>0</v>
      </c>
      <c r="QH14" s="25">
        <v>0</v>
      </c>
      <c r="QI14" s="25">
        <v>0</v>
      </c>
      <c r="QJ14" s="25">
        <v>0</v>
      </c>
      <c r="QK14" s="25">
        <v>0</v>
      </c>
      <c r="QL14" s="25">
        <v>0</v>
      </c>
      <c r="QM14" s="25">
        <v>0</v>
      </c>
      <c r="QN14" s="25">
        <v>0</v>
      </c>
      <c r="QO14" s="25">
        <v>0</v>
      </c>
      <c r="QP14" s="25">
        <v>0</v>
      </c>
      <c r="QQ14" s="25">
        <v>0</v>
      </c>
      <c r="QR14" s="25">
        <v>0</v>
      </c>
      <c r="QS14" s="25">
        <v>0</v>
      </c>
      <c r="QT14" s="25">
        <v>0</v>
      </c>
      <c r="QU14" s="25">
        <v>0</v>
      </c>
      <c r="QV14" s="25">
        <v>0</v>
      </c>
      <c r="QW14" s="25">
        <v>0</v>
      </c>
      <c r="QX14" s="25">
        <v>0</v>
      </c>
      <c r="QY14" s="25">
        <v>0</v>
      </c>
      <c r="QZ14" s="25">
        <v>0</v>
      </c>
      <c r="RA14" s="25">
        <v>0</v>
      </c>
      <c r="RB14" s="25">
        <v>0</v>
      </c>
      <c r="RC14" s="25">
        <v>0</v>
      </c>
      <c r="RD14" s="25">
        <v>0</v>
      </c>
      <c r="RE14" s="25">
        <v>0</v>
      </c>
      <c r="RF14" s="25">
        <v>0</v>
      </c>
      <c r="RG14" s="25">
        <v>0</v>
      </c>
      <c r="RH14" s="25">
        <v>0</v>
      </c>
      <c r="RI14" s="25">
        <v>0</v>
      </c>
      <c r="RJ14" s="25">
        <v>0</v>
      </c>
      <c r="RK14" s="25">
        <v>0</v>
      </c>
      <c r="RL14" s="25">
        <v>0</v>
      </c>
      <c r="RM14" s="25">
        <v>0</v>
      </c>
      <c r="RN14" s="25">
        <v>0</v>
      </c>
      <c r="RO14" s="25">
        <v>0</v>
      </c>
      <c r="RP14" s="25">
        <v>0</v>
      </c>
      <c r="RQ14" s="25">
        <v>0</v>
      </c>
      <c r="RR14" s="25">
        <v>0</v>
      </c>
      <c r="RS14" s="25">
        <v>0</v>
      </c>
      <c r="RT14" s="25">
        <v>0</v>
      </c>
      <c r="RU14" s="25">
        <v>0</v>
      </c>
      <c r="RV14" s="25">
        <v>0</v>
      </c>
      <c r="RW14" s="25">
        <v>0</v>
      </c>
      <c r="RX14" s="25">
        <v>0</v>
      </c>
      <c r="RY14" s="25">
        <v>0</v>
      </c>
      <c r="RZ14" s="25">
        <v>0</v>
      </c>
      <c r="SA14" s="25">
        <v>0</v>
      </c>
      <c r="SB14" s="25">
        <v>0</v>
      </c>
      <c r="SC14" s="25">
        <v>0</v>
      </c>
      <c r="SD14" s="25">
        <v>0</v>
      </c>
      <c r="SE14" s="25">
        <v>0</v>
      </c>
      <c r="SF14" s="25">
        <v>0</v>
      </c>
      <c r="SG14" s="25">
        <v>0</v>
      </c>
      <c r="SH14" s="25">
        <v>0</v>
      </c>
      <c r="SI14" s="25">
        <v>0</v>
      </c>
      <c r="SJ14" s="25">
        <v>0</v>
      </c>
      <c r="SK14" s="25">
        <v>0</v>
      </c>
      <c r="SL14" s="25">
        <v>0</v>
      </c>
      <c r="SM14" s="25">
        <v>0</v>
      </c>
      <c r="SN14" s="25">
        <v>0</v>
      </c>
      <c r="SO14" s="25">
        <v>0</v>
      </c>
      <c r="SP14" s="25">
        <v>0</v>
      </c>
      <c r="SQ14" s="25">
        <v>0</v>
      </c>
      <c r="SR14" s="25">
        <v>0</v>
      </c>
      <c r="SS14" s="25">
        <v>0</v>
      </c>
      <c r="ST14" s="25">
        <v>0</v>
      </c>
      <c r="SU14" s="25">
        <v>0</v>
      </c>
      <c r="SV14" s="25">
        <v>0</v>
      </c>
      <c r="SW14" s="25">
        <v>0</v>
      </c>
      <c r="SX14" s="25">
        <v>0</v>
      </c>
      <c r="SY14" s="25">
        <v>0</v>
      </c>
      <c r="SZ14" s="25">
        <v>0</v>
      </c>
      <c r="TA14" s="25">
        <v>0</v>
      </c>
      <c r="TB14" s="25">
        <v>0</v>
      </c>
      <c r="TC14" s="25">
        <v>0</v>
      </c>
      <c r="TD14" s="25">
        <v>0</v>
      </c>
      <c r="TE14" s="25">
        <v>0</v>
      </c>
      <c r="TF14" s="25">
        <v>0</v>
      </c>
      <c r="TG14" s="25">
        <v>0</v>
      </c>
      <c r="TH14" s="25">
        <v>0</v>
      </c>
      <c r="TI14" s="25">
        <v>0</v>
      </c>
      <c r="TJ14" s="25">
        <v>0</v>
      </c>
      <c r="TK14" s="25">
        <v>0</v>
      </c>
      <c r="TL14" s="25">
        <v>0</v>
      </c>
      <c r="TM14" s="25">
        <v>0</v>
      </c>
      <c r="TN14" s="25">
        <v>0</v>
      </c>
      <c r="TO14" s="25">
        <v>0</v>
      </c>
      <c r="TP14" s="25">
        <v>0</v>
      </c>
      <c r="TQ14" s="25">
        <v>0</v>
      </c>
      <c r="TR14" s="25">
        <v>0</v>
      </c>
      <c r="TS14" s="25">
        <v>0</v>
      </c>
      <c r="TT14" s="25">
        <v>0</v>
      </c>
      <c r="TU14" s="25">
        <v>0</v>
      </c>
      <c r="TV14" s="25">
        <v>0</v>
      </c>
      <c r="TW14" s="25">
        <v>0</v>
      </c>
      <c r="TX14" s="25">
        <v>0</v>
      </c>
      <c r="TY14" s="25">
        <v>0</v>
      </c>
      <c r="TZ14" s="25">
        <v>0</v>
      </c>
      <c r="UA14" s="25">
        <v>0</v>
      </c>
      <c r="UB14" s="25">
        <v>0</v>
      </c>
      <c r="UC14" s="25">
        <v>0</v>
      </c>
      <c r="UD14" s="25">
        <v>0</v>
      </c>
      <c r="UE14" s="25">
        <v>0</v>
      </c>
      <c r="UF14" s="25">
        <v>0</v>
      </c>
      <c r="UG14" s="25">
        <v>0</v>
      </c>
      <c r="UH14" s="25">
        <v>0</v>
      </c>
      <c r="UI14" s="25">
        <v>0</v>
      </c>
      <c r="UJ14" s="25">
        <v>0</v>
      </c>
      <c r="UK14" s="25">
        <v>0</v>
      </c>
      <c r="UL14" s="25">
        <v>0</v>
      </c>
      <c r="UM14" s="25">
        <v>0</v>
      </c>
      <c r="UN14" s="25">
        <v>0</v>
      </c>
      <c r="UO14" s="25">
        <v>0</v>
      </c>
      <c r="UP14" s="25">
        <v>0</v>
      </c>
      <c r="UQ14" s="25">
        <v>0</v>
      </c>
      <c r="UR14" s="25">
        <v>0</v>
      </c>
      <c r="US14" s="25">
        <v>0</v>
      </c>
      <c r="UT14" s="25">
        <v>0</v>
      </c>
      <c r="UU14" s="25">
        <v>0</v>
      </c>
      <c r="UV14" s="25">
        <v>0</v>
      </c>
      <c r="UW14" s="25">
        <v>0</v>
      </c>
      <c r="UX14" s="25">
        <v>0</v>
      </c>
      <c r="UY14" s="25">
        <v>0</v>
      </c>
      <c r="UZ14" s="25">
        <v>0</v>
      </c>
      <c r="VA14" s="25">
        <v>0</v>
      </c>
      <c r="VB14" s="25">
        <v>0</v>
      </c>
      <c r="VC14" s="25">
        <v>0</v>
      </c>
      <c r="VD14" s="25">
        <v>0</v>
      </c>
      <c r="VE14" s="25">
        <v>0</v>
      </c>
      <c r="VF14" s="25">
        <v>0</v>
      </c>
      <c r="VG14" s="25">
        <v>0</v>
      </c>
      <c r="VH14" s="25">
        <v>0</v>
      </c>
      <c r="VI14" s="25">
        <v>0</v>
      </c>
      <c r="VJ14" s="25">
        <v>0</v>
      </c>
      <c r="VK14" s="25">
        <v>0</v>
      </c>
      <c r="VL14" s="25">
        <v>0</v>
      </c>
      <c r="VM14" s="25">
        <v>0</v>
      </c>
      <c r="VN14" s="25">
        <v>0</v>
      </c>
      <c r="VO14" s="25">
        <v>0</v>
      </c>
      <c r="VP14" s="25">
        <v>0</v>
      </c>
      <c r="VQ14" s="25">
        <v>0</v>
      </c>
      <c r="VR14" s="25">
        <v>0</v>
      </c>
      <c r="VS14" s="25">
        <v>0</v>
      </c>
      <c r="VT14" s="25">
        <v>0</v>
      </c>
      <c r="VU14" s="25">
        <v>0</v>
      </c>
      <c r="VV14" s="25">
        <v>0</v>
      </c>
      <c r="VW14" s="25">
        <v>0</v>
      </c>
      <c r="VX14" s="25">
        <v>0</v>
      </c>
      <c r="VY14" s="25">
        <v>0</v>
      </c>
      <c r="VZ14" s="25">
        <v>0</v>
      </c>
      <c r="WA14" s="25">
        <v>0</v>
      </c>
      <c r="WB14" s="25">
        <v>0</v>
      </c>
      <c r="WC14" s="25">
        <v>0</v>
      </c>
      <c r="WD14" s="25">
        <v>0</v>
      </c>
      <c r="WE14" s="25">
        <v>0</v>
      </c>
      <c r="WF14" s="25">
        <v>0</v>
      </c>
      <c r="WG14" s="25">
        <v>0</v>
      </c>
      <c r="WH14" s="25">
        <v>0</v>
      </c>
      <c r="WI14" s="25">
        <v>0</v>
      </c>
      <c r="WJ14" s="25">
        <v>0</v>
      </c>
      <c r="WK14" s="25">
        <v>0</v>
      </c>
      <c r="WL14" s="25">
        <v>0</v>
      </c>
      <c r="WM14" s="25">
        <v>0</v>
      </c>
      <c r="WN14" s="25">
        <v>0</v>
      </c>
      <c r="WO14" s="25">
        <v>0</v>
      </c>
      <c r="WP14" s="25">
        <v>0</v>
      </c>
      <c r="WQ14" s="25">
        <v>0</v>
      </c>
      <c r="WR14" s="25">
        <v>0</v>
      </c>
      <c r="WS14" s="25">
        <v>0</v>
      </c>
      <c r="WT14" s="25">
        <v>0</v>
      </c>
      <c r="WU14" s="25">
        <v>0</v>
      </c>
      <c r="WV14" s="25">
        <v>0</v>
      </c>
      <c r="WW14" s="25">
        <v>0</v>
      </c>
      <c r="WX14" s="25">
        <v>0</v>
      </c>
      <c r="WY14" s="25">
        <v>0</v>
      </c>
      <c r="WZ14" s="25">
        <v>0</v>
      </c>
      <c r="XA14" s="25">
        <v>0</v>
      </c>
      <c r="XB14" s="25">
        <v>0</v>
      </c>
      <c r="XC14" s="25">
        <v>0</v>
      </c>
      <c r="XD14" s="25">
        <v>0</v>
      </c>
      <c r="XE14" s="25">
        <v>0</v>
      </c>
      <c r="XF14" s="25">
        <v>0</v>
      </c>
      <c r="XG14" s="25">
        <v>0</v>
      </c>
      <c r="XH14" s="25">
        <v>0</v>
      </c>
      <c r="XI14" s="25">
        <v>0</v>
      </c>
      <c r="XJ14" s="25">
        <v>0</v>
      </c>
      <c r="XK14" s="25">
        <v>0</v>
      </c>
      <c r="XL14" s="25">
        <v>0</v>
      </c>
      <c r="XM14" s="25">
        <v>0</v>
      </c>
      <c r="XN14" s="25">
        <v>0</v>
      </c>
      <c r="XO14" s="25">
        <v>0</v>
      </c>
      <c r="XP14" s="25">
        <v>0</v>
      </c>
      <c r="XQ14" s="25">
        <v>0</v>
      </c>
      <c r="XR14" s="25">
        <v>0</v>
      </c>
      <c r="XS14" s="25">
        <v>0</v>
      </c>
      <c r="XT14" s="25">
        <v>0</v>
      </c>
      <c r="XU14" s="25">
        <v>0</v>
      </c>
      <c r="XV14" s="25">
        <v>0</v>
      </c>
      <c r="XW14" s="25">
        <v>0</v>
      </c>
      <c r="XX14" s="25">
        <v>0</v>
      </c>
      <c r="XY14" s="25">
        <v>0</v>
      </c>
      <c r="XZ14" s="25">
        <v>0</v>
      </c>
      <c r="YA14" s="25">
        <v>0</v>
      </c>
      <c r="YB14" s="25">
        <v>0</v>
      </c>
      <c r="YC14" s="25">
        <v>0</v>
      </c>
      <c r="YD14" s="25">
        <v>0</v>
      </c>
      <c r="YE14" s="25">
        <v>0</v>
      </c>
      <c r="YH14" s="25" t="s">
        <v>1328</v>
      </c>
      <c r="YI14" s="25" t="s">
        <v>1329</v>
      </c>
      <c r="YJ14" s="25" t="s">
        <v>1330</v>
      </c>
    </row>
    <row r="15" spans="1:660" s="25" customFormat="1" ht="30" customHeight="1" thickBot="1">
      <c r="A15" s="55">
        <v>140</v>
      </c>
      <c r="B15" s="54" t="s">
        <v>10</v>
      </c>
      <c r="C15" s="55" t="s">
        <v>52</v>
      </c>
      <c r="D15" s="25" t="s">
        <v>1222</v>
      </c>
      <c r="E15" s="25">
        <v>1</v>
      </c>
      <c r="F15" s="25">
        <v>10298</v>
      </c>
      <c r="G15" s="25">
        <v>606286</v>
      </c>
      <c r="H15" s="303" t="s">
        <v>1223</v>
      </c>
      <c r="I15" s="25" t="s">
        <v>10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100960</v>
      </c>
      <c r="DU15" s="25">
        <v>0</v>
      </c>
      <c r="DV15" s="25">
        <v>0</v>
      </c>
      <c r="DW15" s="25">
        <v>0</v>
      </c>
      <c r="DX15" s="25">
        <v>19</v>
      </c>
      <c r="DY15" s="25" t="s">
        <v>939</v>
      </c>
      <c r="DZ15" s="25">
        <v>0</v>
      </c>
      <c r="EA15" s="25">
        <v>97676</v>
      </c>
      <c r="EB15" s="25">
        <v>0</v>
      </c>
      <c r="EC15" s="25">
        <v>0</v>
      </c>
      <c r="ED15" s="25">
        <v>0</v>
      </c>
      <c r="EE15" s="25">
        <v>61</v>
      </c>
      <c r="EF15" s="25" t="s">
        <v>939</v>
      </c>
      <c r="EG15" s="25">
        <v>0</v>
      </c>
      <c r="EH15" s="25">
        <v>0</v>
      </c>
      <c r="EI15" s="25">
        <v>0</v>
      </c>
      <c r="EJ15" s="57">
        <v>0</v>
      </c>
      <c r="EK15" s="25">
        <v>0</v>
      </c>
      <c r="EL15" s="25">
        <v>0</v>
      </c>
      <c r="EM15" s="25">
        <v>0</v>
      </c>
      <c r="EN15" s="25">
        <v>0</v>
      </c>
      <c r="EO15" s="25">
        <v>0</v>
      </c>
      <c r="EP15" s="25">
        <v>0</v>
      </c>
      <c r="EQ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198636</v>
      </c>
      <c r="GZ15" s="25">
        <v>198636</v>
      </c>
      <c r="HA15" s="25">
        <v>0</v>
      </c>
      <c r="HB15" s="25">
        <v>0</v>
      </c>
      <c r="HC15" s="25">
        <v>0</v>
      </c>
      <c r="HD15" s="25">
        <v>0</v>
      </c>
      <c r="HE15" s="25">
        <v>0</v>
      </c>
      <c r="HF15" s="25">
        <v>0</v>
      </c>
      <c r="HG15" s="25">
        <v>0</v>
      </c>
      <c r="HH15" s="25">
        <v>0</v>
      </c>
      <c r="HI15" s="25">
        <v>0</v>
      </c>
      <c r="HJ15" s="25">
        <v>0</v>
      </c>
      <c r="HK15" s="25">
        <v>0</v>
      </c>
      <c r="HL15" s="25">
        <v>0</v>
      </c>
      <c r="HM15" s="25">
        <v>0</v>
      </c>
      <c r="HN15" s="25">
        <v>0</v>
      </c>
      <c r="HO15" s="25">
        <v>0</v>
      </c>
      <c r="HP15" s="25">
        <v>0</v>
      </c>
      <c r="HQ15" s="57">
        <v>0</v>
      </c>
      <c r="HR15" s="25">
        <v>0</v>
      </c>
      <c r="HS15" s="25">
        <v>0</v>
      </c>
      <c r="HT15" s="25">
        <v>0</v>
      </c>
      <c r="HU15" s="25">
        <v>0</v>
      </c>
      <c r="HV15" s="25">
        <v>0</v>
      </c>
      <c r="HW15" s="25">
        <v>0</v>
      </c>
      <c r="HX15" s="25">
        <v>0</v>
      </c>
      <c r="HY15" s="25">
        <v>0</v>
      </c>
      <c r="HZ15" s="25">
        <v>0</v>
      </c>
      <c r="IA15" s="25">
        <v>0</v>
      </c>
      <c r="IB15" s="25">
        <v>0</v>
      </c>
      <c r="IC15" s="25">
        <v>0</v>
      </c>
      <c r="ID15" s="25">
        <v>0</v>
      </c>
      <c r="IE15" s="25">
        <v>0</v>
      </c>
      <c r="IF15" s="25">
        <v>0</v>
      </c>
      <c r="IG15" s="25">
        <v>0</v>
      </c>
      <c r="IH15" s="25">
        <v>0</v>
      </c>
      <c r="II15" s="25">
        <v>0</v>
      </c>
      <c r="IJ15" s="25">
        <v>0</v>
      </c>
      <c r="IK15" s="25">
        <v>0</v>
      </c>
      <c r="IL15" s="25">
        <v>0</v>
      </c>
      <c r="IM15" s="25">
        <v>0</v>
      </c>
      <c r="IN15" s="25">
        <v>0</v>
      </c>
      <c r="IO15" s="25">
        <v>0</v>
      </c>
      <c r="IP15" s="25">
        <v>0</v>
      </c>
      <c r="IQ15" s="25">
        <v>0</v>
      </c>
      <c r="IR15" s="25">
        <v>0</v>
      </c>
      <c r="IS15" s="25">
        <v>0</v>
      </c>
      <c r="IT15" s="25">
        <v>0</v>
      </c>
      <c r="IU15" s="25">
        <v>0</v>
      </c>
      <c r="IV15" s="25">
        <v>0</v>
      </c>
      <c r="IW15" s="25">
        <v>0</v>
      </c>
      <c r="IX15" s="25">
        <v>0</v>
      </c>
      <c r="IY15" s="25">
        <v>0</v>
      </c>
      <c r="IZ15" s="25">
        <v>0</v>
      </c>
      <c r="JA15" s="25">
        <v>0</v>
      </c>
      <c r="JB15" s="25">
        <v>0</v>
      </c>
      <c r="JC15" s="25">
        <v>0</v>
      </c>
      <c r="JD15" s="25">
        <v>0</v>
      </c>
      <c r="JE15" s="25">
        <v>0</v>
      </c>
      <c r="JF15" s="25">
        <v>0</v>
      </c>
      <c r="JG15" s="25">
        <v>0</v>
      </c>
      <c r="JH15" s="25">
        <v>0</v>
      </c>
      <c r="JI15" s="25">
        <v>0</v>
      </c>
      <c r="JJ15" s="25">
        <v>0</v>
      </c>
      <c r="JK15" s="25">
        <v>0</v>
      </c>
      <c r="JL15" s="25">
        <v>0</v>
      </c>
      <c r="JM15" s="25">
        <v>0</v>
      </c>
      <c r="JN15" s="25">
        <v>0</v>
      </c>
      <c r="JO15" s="25">
        <v>0</v>
      </c>
      <c r="JP15" s="25">
        <v>0</v>
      </c>
      <c r="JQ15" s="25">
        <v>0</v>
      </c>
      <c r="JR15" s="25">
        <v>0</v>
      </c>
      <c r="JS15" s="25">
        <v>0</v>
      </c>
      <c r="JT15" s="25">
        <v>0</v>
      </c>
      <c r="JU15" s="25">
        <v>0</v>
      </c>
      <c r="JV15" s="25">
        <v>0</v>
      </c>
      <c r="JW15" s="25">
        <v>0</v>
      </c>
      <c r="JX15" s="25">
        <v>0</v>
      </c>
      <c r="JY15" s="25">
        <v>0</v>
      </c>
      <c r="JZ15" s="25">
        <v>0</v>
      </c>
      <c r="KA15" s="25">
        <v>0</v>
      </c>
      <c r="KB15" s="25">
        <v>0</v>
      </c>
      <c r="KC15" s="25">
        <v>0</v>
      </c>
      <c r="KD15" s="25">
        <v>0</v>
      </c>
      <c r="KE15" s="25">
        <v>0</v>
      </c>
      <c r="KF15" s="25">
        <v>0</v>
      </c>
      <c r="KG15" s="25">
        <v>0</v>
      </c>
      <c r="KH15" s="25">
        <v>0</v>
      </c>
      <c r="KI15" s="25">
        <v>0</v>
      </c>
      <c r="KJ15" s="25">
        <v>0</v>
      </c>
      <c r="KK15" s="25">
        <v>0</v>
      </c>
      <c r="KL15" s="25">
        <v>0</v>
      </c>
      <c r="KM15" s="25">
        <v>0</v>
      </c>
      <c r="KN15" s="25">
        <v>0</v>
      </c>
      <c r="KO15" s="25">
        <v>0</v>
      </c>
      <c r="KP15" s="25">
        <v>0</v>
      </c>
      <c r="KQ15" s="25">
        <v>0</v>
      </c>
      <c r="KR15" s="25">
        <v>0</v>
      </c>
      <c r="KS15" s="25">
        <v>0</v>
      </c>
      <c r="KT15" s="25">
        <v>0</v>
      </c>
      <c r="KU15" s="25">
        <v>0</v>
      </c>
      <c r="KV15" s="25">
        <v>0</v>
      </c>
      <c r="KW15" s="25">
        <v>0</v>
      </c>
      <c r="KX15" s="25">
        <v>0</v>
      </c>
      <c r="KY15" s="25">
        <v>0</v>
      </c>
      <c r="KZ15" s="25">
        <v>0</v>
      </c>
      <c r="LA15" s="25">
        <v>0</v>
      </c>
      <c r="LB15" s="25">
        <v>0</v>
      </c>
      <c r="LC15" s="25">
        <v>0</v>
      </c>
      <c r="LD15" s="25">
        <v>0</v>
      </c>
      <c r="LE15" s="25">
        <v>0</v>
      </c>
      <c r="LF15" s="25">
        <v>0</v>
      </c>
      <c r="LG15" s="25">
        <v>0</v>
      </c>
      <c r="LH15" s="25">
        <v>0</v>
      </c>
      <c r="LI15" s="25">
        <v>0</v>
      </c>
      <c r="LJ15" s="25">
        <v>0</v>
      </c>
      <c r="LK15" s="25">
        <v>0</v>
      </c>
      <c r="LL15" s="25">
        <v>0</v>
      </c>
      <c r="LM15" s="25">
        <v>0</v>
      </c>
      <c r="LN15" s="25">
        <v>0</v>
      </c>
      <c r="LO15" s="25">
        <v>0</v>
      </c>
      <c r="LP15" s="25">
        <v>0</v>
      </c>
      <c r="LQ15" s="25">
        <v>0</v>
      </c>
      <c r="LR15" s="25">
        <v>0</v>
      </c>
      <c r="LS15" s="25">
        <v>0</v>
      </c>
      <c r="LT15" s="25">
        <v>0</v>
      </c>
      <c r="LU15" s="25">
        <v>0</v>
      </c>
      <c r="LV15" s="25">
        <v>0</v>
      </c>
      <c r="LW15" s="25">
        <v>0</v>
      </c>
      <c r="LX15" s="25">
        <v>0</v>
      </c>
      <c r="LY15" s="25">
        <v>0</v>
      </c>
      <c r="LZ15" s="25">
        <v>0</v>
      </c>
      <c r="MA15" s="25">
        <v>0</v>
      </c>
      <c r="MB15" s="25">
        <v>0</v>
      </c>
      <c r="MC15" s="25">
        <v>0</v>
      </c>
      <c r="MD15" s="25">
        <v>0</v>
      </c>
      <c r="ME15" s="25">
        <v>0</v>
      </c>
      <c r="MF15" s="25">
        <v>0</v>
      </c>
      <c r="MG15" s="25">
        <v>0</v>
      </c>
      <c r="MH15" s="25">
        <v>0</v>
      </c>
      <c r="MI15" s="25">
        <v>0</v>
      </c>
      <c r="MJ15" s="25">
        <v>0</v>
      </c>
      <c r="MK15" s="25">
        <v>0</v>
      </c>
      <c r="ML15" s="25">
        <v>0</v>
      </c>
      <c r="MM15" s="25">
        <v>0</v>
      </c>
      <c r="MN15" s="25">
        <v>0</v>
      </c>
      <c r="MO15" s="25">
        <v>0</v>
      </c>
      <c r="MP15" s="25">
        <v>0</v>
      </c>
      <c r="MQ15" s="25">
        <v>0</v>
      </c>
      <c r="MR15" s="25">
        <v>0</v>
      </c>
      <c r="MS15" s="25">
        <v>0</v>
      </c>
      <c r="MT15" s="25">
        <v>0</v>
      </c>
      <c r="MU15" s="25">
        <v>0</v>
      </c>
      <c r="MV15" s="25">
        <v>0</v>
      </c>
      <c r="MW15" s="25">
        <v>0</v>
      </c>
      <c r="MX15" s="25">
        <v>0</v>
      </c>
      <c r="MY15" s="25">
        <v>0</v>
      </c>
      <c r="MZ15" s="25">
        <v>0</v>
      </c>
      <c r="NA15" s="25">
        <v>0</v>
      </c>
      <c r="NB15" s="25">
        <v>0</v>
      </c>
      <c r="NC15" s="25">
        <v>0</v>
      </c>
      <c r="ND15" s="25">
        <v>0</v>
      </c>
      <c r="NE15" s="25">
        <v>0</v>
      </c>
      <c r="NF15" s="25">
        <v>0</v>
      </c>
      <c r="NG15" s="25">
        <v>0</v>
      </c>
      <c r="NH15" s="25">
        <v>0</v>
      </c>
      <c r="NI15" s="25">
        <v>0</v>
      </c>
      <c r="NJ15" s="25">
        <v>0</v>
      </c>
      <c r="NK15" s="25">
        <v>0</v>
      </c>
      <c r="NL15" s="25">
        <v>0</v>
      </c>
      <c r="NM15" s="25">
        <v>0</v>
      </c>
      <c r="NN15" s="25">
        <v>0</v>
      </c>
      <c r="NO15" s="25">
        <v>0</v>
      </c>
      <c r="NP15" s="25">
        <v>0</v>
      </c>
      <c r="NQ15" s="25">
        <v>0</v>
      </c>
      <c r="NR15" s="25">
        <v>0</v>
      </c>
      <c r="NS15" s="25">
        <v>0</v>
      </c>
      <c r="NT15" s="25">
        <v>0</v>
      </c>
      <c r="NU15" s="25">
        <v>0</v>
      </c>
      <c r="NV15" s="25">
        <v>0</v>
      </c>
      <c r="NW15" s="25">
        <v>0</v>
      </c>
      <c r="NX15" s="25">
        <v>0</v>
      </c>
      <c r="NY15" s="25">
        <v>0</v>
      </c>
      <c r="NZ15" s="25">
        <v>0</v>
      </c>
      <c r="OA15" s="25">
        <v>0</v>
      </c>
      <c r="OB15" s="25">
        <v>0</v>
      </c>
      <c r="OC15" s="25">
        <v>0</v>
      </c>
      <c r="OD15" s="25">
        <v>0</v>
      </c>
      <c r="OE15" s="25">
        <v>0</v>
      </c>
      <c r="OF15" s="25">
        <v>0</v>
      </c>
      <c r="OG15" s="25">
        <v>0</v>
      </c>
      <c r="OH15" s="25">
        <v>0</v>
      </c>
      <c r="OI15" s="25">
        <v>0</v>
      </c>
      <c r="OJ15" s="25">
        <v>0</v>
      </c>
      <c r="OK15" s="25">
        <v>0</v>
      </c>
      <c r="OL15" s="25">
        <v>0</v>
      </c>
      <c r="OM15" s="25">
        <v>0</v>
      </c>
      <c r="ON15" s="25">
        <v>0</v>
      </c>
      <c r="OO15" s="25">
        <v>0</v>
      </c>
      <c r="OP15" s="25">
        <v>0</v>
      </c>
      <c r="OQ15" s="25">
        <v>0</v>
      </c>
      <c r="OR15" s="25">
        <v>0</v>
      </c>
      <c r="OS15" s="25">
        <v>0</v>
      </c>
      <c r="OT15" s="25">
        <v>0</v>
      </c>
      <c r="OU15" s="25">
        <v>0</v>
      </c>
      <c r="OV15" s="25">
        <v>0</v>
      </c>
      <c r="OW15" s="25">
        <v>0</v>
      </c>
      <c r="OX15" s="25">
        <v>0</v>
      </c>
      <c r="OY15" s="25">
        <v>0</v>
      </c>
      <c r="OZ15" s="25">
        <v>0</v>
      </c>
      <c r="PA15" s="25">
        <v>0</v>
      </c>
      <c r="PB15" s="25">
        <v>0</v>
      </c>
      <c r="PC15" s="25">
        <v>0</v>
      </c>
      <c r="PD15" s="25">
        <v>0</v>
      </c>
      <c r="PE15" s="25">
        <v>0</v>
      </c>
      <c r="PF15" s="25">
        <v>0</v>
      </c>
      <c r="PG15" s="25">
        <v>0</v>
      </c>
      <c r="PH15" s="25">
        <v>0</v>
      </c>
      <c r="PI15" s="25">
        <v>0</v>
      </c>
      <c r="PJ15" s="25">
        <v>0</v>
      </c>
      <c r="PK15" s="25">
        <v>0</v>
      </c>
      <c r="PL15" s="25">
        <v>0</v>
      </c>
      <c r="PM15" s="25">
        <v>0</v>
      </c>
      <c r="PN15" s="25">
        <v>0</v>
      </c>
      <c r="PO15" s="25">
        <v>0</v>
      </c>
      <c r="PP15" s="25">
        <v>0</v>
      </c>
      <c r="PQ15" s="25">
        <v>0</v>
      </c>
      <c r="PR15" s="25">
        <v>0</v>
      </c>
      <c r="PS15" s="25">
        <v>0</v>
      </c>
      <c r="PT15" s="25">
        <v>0</v>
      </c>
      <c r="PU15" s="25">
        <v>0</v>
      </c>
      <c r="PV15" s="25">
        <v>0</v>
      </c>
      <c r="PW15" s="25">
        <v>0</v>
      </c>
      <c r="PX15" s="25">
        <v>0</v>
      </c>
      <c r="PY15" s="25">
        <v>0</v>
      </c>
      <c r="PZ15" s="25">
        <v>0</v>
      </c>
      <c r="QA15" s="25">
        <v>0</v>
      </c>
      <c r="QB15" s="25">
        <v>0</v>
      </c>
      <c r="QC15" s="25">
        <v>0</v>
      </c>
      <c r="QD15" s="25">
        <v>0</v>
      </c>
      <c r="QE15" s="25">
        <v>0</v>
      </c>
      <c r="QF15" s="25">
        <v>0</v>
      </c>
      <c r="QG15" s="25">
        <v>0</v>
      </c>
      <c r="QH15" s="25">
        <v>0</v>
      </c>
      <c r="QI15" s="25">
        <v>0</v>
      </c>
      <c r="QJ15" s="25">
        <v>0</v>
      </c>
      <c r="QK15" s="25">
        <v>0</v>
      </c>
      <c r="QL15" s="25">
        <v>0</v>
      </c>
      <c r="QM15" s="25">
        <v>0</v>
      </c>
      <c r="QN15" s="25">
        <v>0</v>
      </c>
      <c r="QO15" s="25">
        <v>0</v>
      </c>
      <c r="QP15" s="25">
        <v>0</v>
      </c>
      <c r="QQ15" s="25">
        <v>0</v>
      </c>
      <c r="QR15" s="25">
        <v>0</v>
      </c>
      <c r="QS15" s="25">
        <v>0</v>
      </c>
      <c r="QT15" s="25">
        <v>0</v>
      </c>
      <c r="QU15" s="25">
        <v>0</v>
      </c>
      <c r="QV15" s="25">
        <v>0</v>
      </c>
      <c r="QW15" s="25">
        <v>0</v>
      </c>
      <c r="QX15" s="25">
        <v>0</v>
      </c>
      <c r="QY15" s="25">
        <v>0</v>
      </c>
      <c r="QZ15" s="25">
        <v>0</v>
      </c>
      <c r="RA15" s="25">
        <v>0</v>
      </c>
      <c r="RB15" s="25">
        <v>0</v>
      </c>
      <c r="RC15" s="25">
        <v>0</v>
      </c>
      <c r="RD15" s="25">
        <v>0</v>
      </c>
      <c r="RE15" s="25">
        <v>0</v>
      </c>
      <c r="RF15" s="25">
        <v>0</v>
      </c>
      <c r="RG15" s="25">
        <v>0</v>
      </c>
      <c r="RH15" s="25">
        <v>0</v>
      </c>
      <c r="RI15" s="25">
        <v>0</v>
      </c>
      <c r="RJ15" s="25">
        <v>0</v>
      </c>
      <c r="RK15" s="25">
        <v>0</v>
      </c>
      <c r="RL15" s="25">
        <v>0</v>
      </c>
      <c r="RM15" s="25">
        <v>0</v>
      </c>
      <c r="RN15" s="25">
        <v>0</v>
      </c>
      <c r="RO15" s="25">
        <v>0</v>
      </c>
      <c r="RP15" s="25">
        <v>0</v>
      </c>
      <c r="RQ15" s="25">
        <v>0</v>
      </c>
      <c r="RR15" s="25">
        <v>0</v>
      </c>
      <c r="RS15" s="25">
        <v>0</v>
      </c>
      <c r="RT15" s="25">
        <v>0</v>
      </c>
      <c r="RU15" s="25">
        <v>0</v>
      </c>
      <c r="RV15" s="25">
        <v>0</v>
      </c>
      <c r="RW15" s="25">
        <v>0</v>
      </c>
      <c r="RX15" s="25">
        <v>0</v>
      </c>
      <c r="RY15" s="25">
        <v>0</v>
      </c>
      <c r="RZ15" s="25">
        <v>0</v>
      </c>
      <c r="SA15" s="25">
        <v>0</v>
      </c>
      <c r="SB15" s="25">
        <v>0</v>
      </c>
      <c r="SC15" s="25">
        <v>0</v>
      </c>
      <c r="SD15" s="25">
        <v>0</v>
      </c>
      <c r="SE15" s="25">
        <v>0</v>
      </c>
      <c r="SF15" s="25">
        <v>0</v>
      </c>
      <c r="SG15" s="25">
        <v>0</v>
      </c>
      <c r="SH15" s="25">
        <v>0</v>
      </c>
      <c r="SI15" s="25">
        <v>0</v>
      </c>
      <c r="SJ15" s="25">
        <v>0</v>
      </c>
      <c r="SK15" s="25">
        <v>0</v>
      </c>
      <c r="SL15" s="25">
        <v>0</v>
      </c>
      <c r="SM15" s="25">
        <v>0</v>
      </c>
      <c r="SN15" s="25">
        <v>0</v>
      </c>
      <c r="SO15" s="25">
        <v>0</v>
      </c>
      <c r="SP15" s="25">
        <v>0</v>
      </c>
      <c r="SQ15" s="25">
        <v>0</v>
      </c>
      <c r="SR15" s="25">
        <v>0</v>
      </c>
      <c r="SS15" s="25">
        <v>0</v>
      </c>
      <c r="ST15" s="25">
        <v>0</v>
      </c>
      <c r="SU15" s="25">
        <v>0</v>
      </c>
      <c r="SV15" s="25">
        <v>0</v>
      </c>
      <c r="SW15" s="25">
        <v>0</v>
      </c>
      <c r="SX15" s="25">
        <v>0</v>
      </c>
      <c r="SY15" s="25">
        <v>0</v>
      </c>
      <c r="SZ15" s="25">
        <v>0</v>
      </c>
      <c r="TA15" s="25">
        <v>0</v>
      </c>
      <c r="TB15" s="25">
        <v>0</v>
      </c>
      <c r="TC15" s="25">
        <v>0</v>
      </c>
      <c r="TD15" s="25">
        <v>0</v>
      </c>
      <c r="TE15" s="25">
        <v>0</v>
      </c>
      <c r="TF15" s="25">
        <v>0</v>
      </c>
      <c r="TG15" s="25">
        <v>0</v>
      </c>
      <c r="TH15" s="25">
        <v>0</v>
      </c>
      <c r="TI15" s="25">
        <v>0</v>
      </c>
      <c r="TJ15" s="25">
        <v>0</v>
      </c>
      <c r="TK15" s="25">
        <v>0</v>
      </c>
      <c r="TL15" s="25">
        <v>0</v>
      </c>
      <c r="TM15" s="25">
        <v>0</v>
      </c>
      <c r="TN15" s="25">
        <v>0</v>
      </c>
      <c r="TO15" s="25">
        <v>0</v>
      </c>
      <c r="TP15" s="25">
        <v>0</v>
      </c>
      <c r="TQ15" s="25">
        <v>0</v>
      </c>
      <c r="TR15" s="25">
        <v>0</v>
      </c>
      <c r="TS15" s="25">
        <v>0</v>
      </c>
      <c r="TT15" s="25">
        <v>0</v>
      </c>
      <c r="TU15" s="25">
        <v>0</v>
      </c>
      <c r="TV15" s="25">
        <v>0</v>
      </c>
      <c r="TW15" s="25">
        <v>0</v>
      </c>
      <c r="TX15" s="25">
        <v>0</v>
      </c>
      <c r="TY15" s="25">
        <v>0</v>
      </c>
      <c r="TZ15" s="25">
        <v>0</v>
      </c>
      <c r="UA15" s="25">
        <v>0</v>
      </c>
      <c r="UB15" s="25">
        <v>0</v>
      </c>
      <c r="UC15" s="25">
        <v>0</v>
      </c>
      <c r="UD15" s="25">
        <v>0</v>
      </c>
      <c r="UE15" s="25">
        <v>0</v>
      </c>
      <c r="UF15" s="25">
        <v>0</v>
      </c>
      <c r="UG15" s="25">
        <v>0</v>
      </c>
      <c r="UH15" s="25">
        <v>0</v>
      </c>
      <c r="UI15" s="25">
        <v>0</v>
      </c>
      <c r="UJ15" s="25">
        <v>0</v>
      </c>
      <c r="UK15" s="25">
        <v>0</v>
      </c>
      <c r="UL15" s="25">
        <v>0</v>
      </c>
      <c r="UM15" s="25">
        <v>0</v>
      </c>
      <c r="UN15" s="25">
        <v>0</v>
      </c>
      <c r="UO15" s="25">
        <v>0</v>
      </c>
      <c r="UP15" s="25">
        <v>0</v>
      </c>
      <c r="UQ15" s="25">
        <v>0</v>
      </c>
      <c r="UR15" s="25">
        <v>0</v>
      </c>
      <c r="US15" s="25">
        <v>0</v>
      </c>
      <c r="UT15" s="25">
        <v>0</v>
      </c>
      <c r="UU15" s="25">
        <v>0</v>
      </c>
      <c r="UV15" s="25">
        <v>0</v>
      </c>
      <c r="UW15" s="25">
        <v>0</v>
      </c>
      <c r="UX15" s="25">
        <v>0</v>
      </c>
      <c r="UY15" s="25">
        <v>0</v>
      </c>
      <c r="UZ15" s="25">
        <v>0</v>
      </c>
      <c r="VA15" s="25">
        <v>0</v>
      </c>
      <c r="VB15" s="25">
        <v>0</v>
      </c>
      <c r="VC15" s="25">
        <v>0</v>
      </c>
      <c r="VD15" s="25">
        <v>0</v>
      </c>
      <c r="VE15" s="25">
        <v>0</v>
      </c>
      <c r="VF15" s="25">
        <v>0</v>
      </c>
      <c r="VG15" s="25">
        <v>0</v>
      </c>
      <c r="VH15" s="25">
        <v>0</v>
      </c>
      <c r="VI15" s="25">
        <v>0</v>
      </c>
      <c r="VJ15" s="25">
        <v>0</v>
      </c>
      <c r="VK15" s="25">
        <v>0</v>
      </c>
      <c r="VL15" s="25">
        <v>0</v>
      </c>
      <c r="VM15" s="25">
        <v>0</v>
      </c>
      <c r="VN15" s="25">
        <v>0</v>
      </c>
      <c r="VO15" s="25">
        <v>0</v>
      </c>
      <c r="VP15" s="25">
        <v>0</v>
      </c>
      <c r="VQ15" s="25">
        <v>0</v>
      </c>
      <c r="VR15" s="25">
        <v>0</v>
      </c>
      <c r="VS15" s="25">
        <v>0</v>
      </c>
      <c r="VT15" s="25">
        <v>0</v>
      </c>
      <c r="VU15" s="25">
        <v>0</v>
      </c>
      <c r="VV15" s="25">
        <v>0</v>
      </c>
      <c r="VW15" s="25">
        <v>0</v>
      </c>
      <c r="VX15" s="25">
        <v>0</v>
      </c>
      <c r="VY15" s="25">
        <v>0</v>
      </c>
      <c r="VZ15" s="25">
        <v>0</v>
      </c>
      <c r="WA15" s="25">
        <v>0</v>
      </c>
      <c r="WB15" s="25">
        <v>0</v>
      </c>
      <c r="WC15" s="25">
        <v>0</v>
      </c>
      <c r="WD15" s="25">
        <v>0</v>
      </c>
      <c r="WE15" s="25">
        <v>0</v>
      </c>
      <c r="WF15" s="25">
        <v>0</v>
      </c>
      <c r="WG15" s="25">
        <v>0</v>
      </c>
      <c r="WH15" s="25">
        <v>0</v>
      </c>
      <c r="WI15" s="25">
        <v>0</v>
      </c>
      <c r="WJ15" s="25">
        <v>0</v>
      </c>
      <c r="WK15" s="25">
        <v>0</v>
      </c>
      <c r="WL15" s="25">
        <v>0</v>
      </c>
      <c r="WM15" s="25">
        <v>0</v>
      </c>
      <c r="WN15" s="25">
        <v>0</v>
      </c>
      <c r="WO15" s="25">
        <v>0</v>
      </c>
      <c r="WP15" s="25">
        <v>0</v>
      </c>
      <c r="WQ15" s="25">
        <v>0</v>
      </c>
      <c r="WR15" s="25">
        <v>0</v>
      </c>
      <c r="WS15" s="25">
        <v>0</v>
      </c>
      <c r="WT15" s="25">
        <v>0</v>
      </c>
      <c r="WU15" s="25">
        <v>0</v>
      </c>
      <c r="WV15" s="25">
        <v>0</v>
      </c>
      <c r="WW15" s="25">
        <v>0</v>
      </c>
      <c r="WX15" s="25">
        <v>0</v>
      </c>
      <c r="WY15" s="25">
        <v>0</v>
      </c>
      <c r="WZ15" s="25">
        <v>0</v>
      </c>
      <c r="XA15" s="25">
        <v>0</v>
      </c>
      <c r="XB15" s="25">
        <v>0</v>
      </c>
      <c r="XC15" s="25">
        <v>0</v>
      </c>
      <c r="XD15" s="25">
        <v>0</v>
      </c>
      <c r="XE15" s="25">
        <v>0</v>
      </c>
      <c r="XF15" s="25">
        <v>0</v>
      </c>
      <c r="XG15" s="25">
        <v>0</v>
      </c>
      <c r="XH15" s="25">
        <v>0</v>
      </c>
      <c r="XI15" s="25">
        <v>0</v>
      </c>
      <c r="XJ15" s="25">
        <v>0</v>
      </c>
      <c r="XK15" s="25">
        <v>0</v>
      </c>
      <c r="XL15" s="25">
        <v>0</v>
      </c>
      <c r="XM15" s="25">
        <v>0</v>
      </c>
      <c r="XN15" s="25">
        <v>0</v>
      </c>
      <c r="XO15" s="25">
        <v>0</v>
      </c>
      <c r="XP15" s="25">
        <v>0</v>
      </c>
      <c r="XQ15" s="25">
        <v>0</v>
      </c>
      <c r="XR15" s="25">
        <v>0</v>
      </c>
      <c r="XS15" s="25">
        <v>0</v>
      </c>
      <c r="XT15" s="25">
        <v>0</v>
      </c>
      <c r="XU15" s="25">
        <v>0</v>
      </c>
      <c r="XV15" s="25">
        <v>0</v>
      </c>
      <c r="XW15" s="25">
        <v>0</v>
      </c>
      <c r="XX15" s="25">
        <v>0</v>
      </c>
      <c r="XY15" s="25">
        <v>0</v>
      </c>
      <c r="XZ15" s="25">
        <v>0</v>
      </c>
      <c r="YA15" s="25">
        <v>0</v>
      </c>
      <c r="YB15" s="25">
        <v>0</v>
      </c>
      <c r="YC15" s="25">
        <v>0</v>
      </c>
      <c r="YD15" s="25">
        <v>0</v>
      </c>
      <c r="YE15" s="25">
        <v>0</v>
      </c>
      <c r="YH15" s="25" t="s">
        <v>1328</v>
      </c>
      <c r="YI15" s="25" t="s">
        <v>1329</v>
      </c>
      <c r="YJ15" s="25" t="s">
        <v>1330</v>
      </c>
    </row>
    <row r="16" spans="1:660" s="25" customFormat="1" ht="15.75" thickBot="1">
      <c r="A16" s="55">
        <v>150</v>
      </c>
      <c r="B16" s="54" t="s">
        <v>11</v>
      </c>
      <c r="C16" s="55" t="s">
        <v>53</v>
      </c>
      <c r="D16" s="25" t="s">
        <v>1222</v>
      </c>
      <c r="E16" s="25">
        <v>1</v>
      </c>
      <c r="F16" s="25">
        <v>3630</v>
      </c>
      <c r="G16" s="25">
        <v>298149115</v>
      </c>
      <c r="H16" s="303" t="s">
        <v>1223</v>
      </c>
      <c r="I16" s="25" t="s">
        <v>11</v>
      </c>
      <c r="N16" s="25">
        <v>5716296</v>
      </c>
      <c r="O16" s="25">
        <v>31878328</v>
      </c>
      <c r="P16" s="25">
        <v>0</v>
      </c>
      <c r="Q16" s="25" t="s">
        <v>1234</v>
      </c>
      <c r="R16" s="25">
        <v>5554</v>
      </c>
      <c r="S16" s="25">
        <v>9129</v>
      </c>
      <c r="T16" s="25" t="s">
        <v>939</v>
      </c>
      <c r="U16" s="25">
        <v>1636959</v>
      </c>
      <c r="V16" s="25">
        <v>1461051</v>
      </c>
      <c r="W16" s="25">
        <v>0</v>
      </c>
      <c r="X16" s="25" t="s">
        <v>1235</v>
      </c>
      <c r="Y16" s="25">
        <v>4376</v>
      </c>
      <c r="Z16" s="25">
        <v>6940</v>
      </c>
      <c r="AA16" s="25" t="s">
        <v>1121</v>
      </c>
      <c r="AB16" s="25">
        <v>0</v>
      </c>
      <c r="AC16" s="25">
        <v>0</v>
      </c>
      <c r="AD16" s="25">
        <v>0</v>
      </c>
      <c r="AE16" s="25">
        <v>0</v>
      </c>
      <c r="AF16" s="25">
        <v>0</v>
      </c>
      <c r="AG16" s="25">
        <v>0</v>
      </c>
      <c r="AH16" s="25">
        <v>0</v>
      </c>
      <c r="AI16" s="25">
        <v>533019</v>
      </c>
      <c r="AJ16" s="25">
        <v>632017</v>
      </c>
      <c r="AK16" s="25">
        <v>85231</v>
      </c>
      <c r="AL16" s="25" t="s">
        <v>1236</v>
      </c>
      <c r="AM16" s="25">
        <v>172</v>
      </c>
      <c r="AN16" s="25">
        <v>184</v>
      </c>
      <c r="AO16" s="25" t="s">
        <v>939</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4857542</v>
      </c>
      <c r="BF16" s="25">
        <v>729758</v>
      </c>
      <c r="BG16" s="25" t="s">
        <v>1237</v>
      </c>
      <c r="BH16" s="25">
        <v>0</v>
      </c>
      <c r="BI16" s="25">
        <v>2518</v>
      </c>
      <c r="BJ16" s="25" t="s">
        <v>1121</v>
      </c>
      <c r="BK16" s="25">
        <v>0</v>
      </c>
      <c r="BL16" s="25">
        <v>0</v>
      </c>
      <c r="BM16" s="25">
        <v>0</v>
      </c>
      <c r="BN16" s="25">
        <v>0</v>
      </c>
      <c r="BO16" s="25">
        <v>2919</v>
      </c>
      <c r="BP16" s="25">
        <v>2051795</v>
      </c>
      <c r="BQ16" s="25">
        <v>229854</v>
      </c>
      <c r="BR16" s="25" t="s">
        <v>1238</v>
      </c>
      <c r="BS16" s="25">
        <v>55682</v>
      </c>
      <c r="BT16" s="25">
        <v>42538</v>
      </c>
      <c r="BU16" s="25">
        <v>0</v>
      </c>
      <c r="BV16" s="25" t="s">
        <v>1239</v>
      </c>
      <c r="BW16" s="25">
        <v>0</v>
      </c>
      <c r="BX16" s="25">
        <v>0</v>
      </c>
      <c r="BY16" s="25">
        <v>0</v>
      </c>
      <c r="BZ16" s="25">
        <v>0</v>
      </c>
      <c r="CA16" s="25">
        <v>1590943</v>
      </c>
      <c r="CB16" s="25">
        <v>587713</v>
      </c>
      <c r="CC16" s="25">
        <v>1075217</v>
      </c>
      <c r="CD16" s="25" t="s">
        <v>1240</v>
      </c>
      <c r="CE16" s="25">
        <v>0</v>
      </c>
      <c r="CF16" s="25">
        <v>1812521</v>
      </c>
      <c r="CG16" s="25">
        <v>78131</v>
      </c>
      <c r="CH16" s="25" t="s">
        <v>1241</v>
      </c>
      <c r="CI16" s="25">
        <v>0</v>
      </c>
      <c r="CJ16" s="25">
        <v>0</v>
      </c>
      <c r="CK16" s="25">
        <v>0</v>
      </c>
      <c r="CL16" s="25">
        <v>0</v>
      </c>
      <c r="CM16" s="25">
        <v>0</v>
      </c>
      <c r="CN16" s="25">
        <v>0</v>
      </c>
      <c r="CO16" s="25">
        <v>0</v>
      </c>
      <c r="CP16" s="25">
        <v>0</v>
      </c>
      <c r="CQ16" s="25">
        <v>0</v>
      </c>
      <c r="CR16" s="25">
        <v>279992</v>
      </c>
      <c r="CS16" s="25">
        <v>3604</v>
      </c>
      <c r="CT16" s="25" t="s">
        <v>1242</v>
      </c>
      <c r="CU16" s="25">
        <v>772882</v>
      </c>
      <c r="CV16" s="25">
        <v>3084040</v>
      </c>
      <c r="CW16" s="25">
        <v>0</v>
      </c>
      <c r="CX16" s="25" t="s">
        <v>1243</v>
      </c>
      <c r="CY16" s="25">
        <v>0</v>
      </c>
      <c r="CZ16" s="25">
        <v>0</v>
      </c>
      <c r="DA16" s="25">
        <v>0</v>
      </c>
      <c r="DB16" s="25">
        <v>0</v>
      </c>
      <c r="DC16" s="25">
        <v>0</v>
      </c>
      <c r="DD16" s="25">
        <v>0</v>
      </c>
      <c r="DE16" s="25">
        <v>0</v>
      </c>
      <c r="DF16" s="25">
        <v>0</v>
      </c>
      <c r="DG16" s="25">
        <v>0</v>
      </c>
      <c r="DH16" s="25">
        <v>0</v>
      </c>
      <c r="DI16" s="25">
        <v>0</v>
      </c>
      <c r="DJ16" s="25">
        <v>0</v>
      </c>
      <c r="DK16" s="25">
        <v>0</v>
      </c>
      <c r="DL16" s="25">
        <v>0</v>
      </c>
      <c r="DM16" s="25">
        <v>0</v>
      </c>
      <c r="DN16" s="25">
        <v>0</v>
      </c>
      <c r="DO16" s="25">
        <v>0</v>
      </c>
      <c r="DP16" s="25">
        <v>358026</v>
      </c>
      <c r="DQ16" s="25">
        <v>87689</v>
      </c>
      <c r="DR16" s="25" t="s">
        <v>1244</v>
      </c>
      <c r="DS16" s="25">
        <v>0</v>
      </c>
      <c r="DT16" s="25">
        <v>1388212</v>
      </c>
      <c r="DU16" s="25">
        <v>0</v>
      </c>
      <c r="DV16" s="25">
        <v>0</v>
      </c>
      <c r="DW16" s="25">
        <v>0</v>
      </c>
      <c r="DX16" s="25">
        <v>295</v>
      </c>
      <c r="DY16" s="25" t="s">
        <v>939</v>
      </c>
      <c r="DZ16" s="25">
        <v>0</v>
      </c>
      <c r="EA16" s="25">
        <v>697018</v>
      </c>
      <c r="EB16" s="25">
        <v>0</v>
      </c>
      <c r="EC16" s="25">
        <v>0</v>
      </c>
      <c r="ED16" s="25">
        <v>0</v>
      </c>
      <c r="EE16" s="25">
        <v>415</v>
      </c>
      <c r="EF16" s="25" t="s">
        <v>939</v>
      </c>
      <c r="EG16" s="25">
        <v>0</v>
      </c>
      <c r="EH16" s="25">
        <v>10340</v>
      </c>
      <c r="EI16" s="25">
        <v>0</v>
      </c>
      <c r="EJ16" s="57">
        <v>0</v>
      </c>
      <c r="EK16" s="25">
        <v>0</v>
      </c>
      <c r="EL16" s="25">
        <v>14</v>
      </c>
      <c r="EM16" s="25" t="s">
        <v>939</v>
      </c>
      <c r="EN16" s="25">
        <v>0</v>
      </c>
      <c r="EO16" s="25">
        <v>15000</v>
      </c>
      <c r="EP16" s="25">
        <v>0</v>
      </c>
      <c r="EQ16" s="25" t="s">
        <v>1245</v>
      </c>
      <c r="EU16" s="25">
        <v>6876464</v>
      </c>
      <c r="EV16" s="25">
        <v>5716296</v>
      </c>
      <c r="EW16" s="25">
        <v>0</v>
      </c>
      <c r="EX16" s="25">
        <v>1160168</v>
      </c>
      <c r="EY16" s="25">
        <v>0</v>
      </c>
      <c r="EZ16" s="25">
        <v>0</v>
      </c>
      <c r="FA16" s="25">
        <v>6876464</v>
      </c>
      <c r="FB16" s="25">
        <v>393250</v>
      </c>
      <c r="FC16" s="25">
        <v>0</v>
      </c>
      <c r="FD16" s="25">
        <v>4081671</v>
      </c>
      <c r="FE16" s="25">
        <v>90432</v>
      </c>
      <c r="FF16" s="25">
        <v>0</v>
      </c>
      <c r="FG16" s="25">
        <v>26168199</v>
      </c>
      <c r="FH16" s="25">
        <v>4199154</v>
      </c>
      <c r="FI16" s="25">
        <v>0</v>
      </c>
      <c r="FJ16" s="25">
        <v>15599602</v>
      </c>
      <c r="FK16" s="25">
        <v>1329177</v>
      </c>
      <c r="FL16" s="25">
        <v>0</v>
      </c>
      <c r="FM16" s="25">
        <v>0</v>
      </c>
      <c r="FN16" s="25">
        <v>0</v>
      </c>
      <c r="FO16" s="25">
        <v>0</v>
      </c>
      <c r="FP16" s="25">
        <v>0</v>
      </c>
      <c r="FQ16" s="25">
        <v>0</v>
      </c>
      <c r="FR16" s="25">
        <v>0</v>
      </c>
      <c r="FS16" s="25">
        <v>0</v>
      </c>
      <c r="FT16" s="25">
        <v>0</v>
      </c>
      <c r="FU16" s="25">
        <v>0</v>
      </c>
      <c r="FV16" s="25">
        <v>0</v>
      </c>
      <c r="FW16" s="25">
        <v>0</v>
      </c>
      <c r="FX16" s="25">
        <v>0</v>
      </c>
      <c r="FY16" s="25">
        <v>0</v>
      </c>
      <c r="FZ16" s="25">
        <v>0</v>
      </c>
      <c r="GA16" s="25">
        <v>0</v>
      </c>
      <c r="GB16" s="25">
        <v>0</v>
      </c>
      <c r="GC16" s="25">
        <v>0</v>
      </c>
      <c r="GD16" s="25">
        <v>0</v>
      </c>
      <c r="GE16" s="25">
        <v>0</v>
      </c>
      <c r="GF16" s="25">
        <v>0</v>
      </c>
      <c r="GG16" s="25">
        <v>0</v>
      </c>
      <c r="GH16" s="25">
        <v>0</v>
      </c>
      <c r="GI16" s="25">
        <v>0</v>
      </c>
      <c r="GJ16" s="25">
        <v>0</v>
      </c>
      <c r="GK16" s="25">
        <v>0</v>
      </c>
      <c r="GL16" s="25">
        <v>0</v>
      </c>
      <c r="GM16" s="25">
        <v>0</v>
      </c>
      <c r="GN16" s="25">
        <v>0</v>
      </c>
      <c r="GO16" s="25">
        <v>0</v>
      </c>
      <c r="GP16" s="25">
        <v>0</v>
      </c>
      <c r="GQ16" s="25">
        <v>0</v>
      </c>
      <c r="GR16" s="25">
        <v>0</v>
      </c>
      <c r="GS16" s="25">
        <v>0</v>
      </c>
      <c r="GT16" s="25">
        <v>0</v>
      </c>
      <c r="GU16" s="25">
        <v>0</v>
      </c>
      <c r="GV16" s="25">
        <v>0</v>
      </c>
      <c r="GW16" s="25">
        <v>0</v>
      </c>
      <c r="GX16" s="25">
        <v>0</v>
      </c>
      <c r="GY16" s="25">
        <v>2400230</v>
      </c>
      <c r="GZ16" s="25">
        <v>2110570</v>
      </c>
      <c r="HA16" s="25">
        <v>0</v>
      </c>
      <c r="HB16" s="25">
        <v>0</v>
      </c>
      <c r="HC16" s="25">
        <v>0</v>
      </c>
      <c r="HD16" s="25">
        <v>0</v>
      </c>
      <c r="HE16" s="25">
        <v>0</v>
      </c>
      <c r="HF16" s="25">
        <v>0</v>
      </c>
      <c r="HG16" s="25">
        <v>0</v>
      </c>
      <c r="HH16" s="25">
        <v>0</v>
      </c>
      <c r="HI16" s="25">
        <v>0</v>
      </c>
      <c r="HJ16" s="25">
        <v>0</v>
      </c>
      <c r="HK16" s="25">
        <v>0</v>
      </c>
      <c r="HL16" s="25">
        <v>0</v>
      </c>
      <c r="HM16" s="25">
        <v>0</v>
      </c>
      <c r="HN16" s="25">
        <v>0</v>
      </c>
      <c r="HO16" s="25">
        <v>0</v>
      </c>
      <c r="HP16" s="25">
        <v>0</v>
      </c>
      <c r="HQ16" s="57">
        <v>0</v>
      </c>
      <c r="HR16" s="25">
        <v>0</v>
      </c>
      <c r="HS16" s="25">
        <v>0</v>
      </c>
      <c r="HT16" s="25">
        <v>0</v>
      </c>
      <c r="HU16" s="25">
        <v>0</v>
      </c>
      <c r="HV16" s="25">
        <v>0</v>
      </c>
      <c r="HW16" s="25">
        <v>0</v>
      </c>
      <c r="HX16" s="25">
        <v>0</v>
      </c>
      <c r="HY16" s="25">
        <v>0</v>
      </c>
      <c r="HZ16" s="25">
        <v>0</v>
      </c>
      <c r="IA16" s="25">
        <v>0</v>
      </c>
      <c r="IB16" s="25">
        <v>0</v>
      </c>
      <c r="IC16" s="25">
        <v>0</v>
      </c>
      <c r="ID16" s="25">
        <v>0</v>
      </c>
      <c r="IE16" s="25">
        <v>0</v>
      </c>
      <c r="IF16" s="25">
        <v>6876464</v>
      </c>
      <c r="IG16" s="25">
        <v>6876464</v>
      </c>
      <c r="IH16" s="25">
        <v>0</v>
      </c>
      <c r="II16" s="25">
        <v>0</v>
      </c>
      <c r="IJ16" s="25">
        <v>0</v>
      </c>
      <c r="IK16" s="25">
        <v>0</v>
      </c>
      <c r="IL16" s="25">
        <v>14805141</v>
      </c>
      <c r="IM16" s="25">
        <v>2128346</v>
      </c>
      <c r="IN16" s="25">
        <v>866558</v>
      </c>
      <c r="IO16" s="25">
        <v>0</v>
      </c>
      <c r="IP16" s="25">
        <v>0</v>
      </c>
      <c r="IQ16" s="25">
        <v>0</v>
      </c>
      <c r="IR16" s="25">
        <v>26502381</v>
      </c>
      <c r="IS16" s="25">
        <v>10710719</v>
      </c>
      <c r="IT16" s="25">
        <v>3317</v>
      </c>
      <c r="IU16" s="25">
        <v>0</v>
      </c>
      <c r="IV16" s="25">
        <v>0</v>
      </c>
      <c r="IW16" s="25">
        <v>0</v>
      </c>
      <c r="IX16" s="25">
        <v>0</v>
      </c>
      <c r="IY16" s="25">
        <v>0</v>
      </c>
      <c r="IZ16" s="25">
        <v>0</v>
      </c>
      <c r="JA16" s="25">
        <v>0</v>
      </c>
      <c r="JB16" s="25">
        <v>0</v>
      </c>
      <c r="JC16" s="25">
        <v>0</v>
      </c>
      <c r="JD16" s="25">
        <v>0</v>
      </c>
      <c r="JE16" s="25">
        <v>0</v>
      </c>
      <c r="JF16" s="25">
        <v>0</v>
      </c>
      <c r="JG16" s="25">
        <v>0</v>
      </c>
      <c r="JH16" s="25">
        <v>0</v>
      </c>
      <c r="JI16" s="25">
        <v>0</v>
      </c>
      <c r="JJ16" s="25">
        <v>0</v>
      </c>
      <c r="JK16" s="25">
        <v>0</v>
      </c>
      <c r="JL16" s="25">
        <v>0</v>
      </c>
      <c r="JM16" s="25">
        <v>0</v>
      </c>
      <c r="JN16" s="25">
        <v>0</v>
      </c>
      <c r="JO16" s="25">
        <v>0</v>
      </c>
      <c r="JP16" s="25">
        <v>0</v>
      </c>
      <c r="JQ16" s="25">
        <v>0</v>
      </c>
      <c r="JR16" s="25">
        <v>0</v>
      </c>
      <c r="JS16" s="25">
        <v>0</v>
      </c>
      <c r="JT16" s="25">
        <v>0</v>
      </c>
      <c r="JU16" s="25">
        <v>0</v>
      </c>
      <c r="JV16" s="25">
        <v>0</v>
      </c>
      <c r="JW16" s="25">
        <v>0</v>
      </c>
      <c r="JX16" s="25">
        <v>0</v>
      </c>
      <c r="JY16" s="25">
        <v>0</v>
      </c>
      <c r="JZ16" s="25">
        <v>0</v>
      </c>
      <c r="KA16" s="25">
        <v>0</v>
      </c>
      <c r="KB16" s="25">
        <v>0</v>
      </c>
      <c r="KC16" s="25">
        <v>0</v>
      </c>
      <c r="KD16" s="25">
        <v>0</v>
      </c>
      <c r="KE16" s="25">
        <v>0</v>
      </c>
      <c r="KF16" s="25">
        <v>0</v>
      </c>
      <c r="KG16" s="25">
        <v>0</v>
      </c>
      <c r="KH16" s="25">
        <v>0</v>
      </c>
      <c r="KI16" s="25">
        <v>0</v>
      </c>
      <c r="KJ16" s="25">
        <v>0</v>
      </c>
      <c r="KK16" s="25">
        <v>0</v>
      </c>
      <c r="KL16" s="25">
        <v>0</v>
      </c>
      <c r="KM16" s="25">
        <v>0</v>
      </c>
      <c r="KN16" s="25">
        <v>0</v>
      </c>
      <c r="KO16" s="25">
        <v>0</v>
      </c>
      <c r="KP16" s="25">
        <v>0</v>
      </c>
      <c r="KQ16" s="25">
        <v>0</v>
      </c>
      <c r="KR16" s="25">
        <v>0</v>
      </c>
      <c r="KS16" s="25">
        <v>0</v>
      </c>
      <c r="KT16" s="25">
        <v>0</v>
      </c>
      <c r="KU16" s="25">
        <v>0</v>
      </c>
      <c r="KV16" s="25">
        <v>0</v>
      </c>
      <c r="KW16" s="25">
        <v>0</v>
      </c>
      <c r="KX16" s="25">
        <v>0</v>
      </c>
      <c r="KY16" s="25">
        <v>0</v>
      </c>
      <c r="KZ16" s="25">
        <v>0</v>
      </c>
      <c r="LA16" s="25">
        <v>0</v>
      </c>
      <c r="LB16" s="25">
        <v>0</v>
      </c>
      <c r="LC16" s="25">
        <v>0</v>
      </c>
      <c r="LD16" s="25">
        <v>0</v>
      </c>
      <c r="LE16" s="25">
        <v>0</v>
      </c>
      <c r="LF16" s="25">
        <v>0</v>
      </c>
      <c r="LG16" s="25">
        <v>0</v>
      </c>
      <c r="LH16" s="25">
        <v>0</v>
      </c>
      <c r="LI16" s="25">
        <v>18967819</v>
      </c>
      <c r="LJ16" s="25">
        <v>6488593</v>
      </c>
      <c r="LK16" s="25">
        <v>0</v>
      </c>
      <c r="LL16" s="25">
        <v>0</v>
      </c>
      <c r="LM16" s="25">
        <v>0</v>
      </c>
      <c r="LN16" s="25">
        <v>0</v>
      </c>
      <c r="LO16" s="25">
        <v>18913046</v>
      </c>
      <c r="LP16" s="25">
        <v>0</v>
      </c>
      <c r="LQ16" s="25">
        <v>0</v>
      </c>
      <c r="LR16" s="25">
        <v>0</v>
      </c>
      <c r="LS16" s="25">
        <v>0</v>
      </c>
      <c r="LT16" s="25">
        <v>0</v>
      </c>
      <c r="LU16" s="25">
        <v>46221046</v>
      </c>
      <c r="LV16" s="25">
        <v>0</v>
      </c>
      <c r="LW16" s="25">
        <v>0</v>
      </c>
      <c r="LX16" s="25">
        <v>0</v>
      </c>
      <c r="LY16" s="25">
        <v>0</v>
      </c>
      <c r="LZ16" s="25">
        <v>0</v>
      </c>
      <c r="MA16" s="25">
        <v>0</v>
      </c>
      <c r="MB16" s="25">
        <v>0</v>
      </c>
      <c r="MC16" s="25">
        <v>0</v>
      </c>
      <c r="MD16" s="25">
        <v>0</v>
      </c>
      <c r="ME16" s="25">
        <v>0</v>
      </c>
      <c r="MF16" s="25">
        <v>0</v>
      </c>
      <c r="MG16" s="25">
        <v>0</v>
      </c>
      <c r="MH16" s="25">
        <v>0</v>
      </c>
      <c r="MI16" s="25">
        <v>0</v>
      </c>
      <c r="MJ16" s="25">
        <v>0</v>
      </c>
      <c r="MK16" s="25">
        <v>0</v>
      </c>
      <c r="ML16" s="25">
        <v>0</v>
      </c>
      <c r="MM16" s="25">
        <v>0</v>
      </c>
      <c r="MN16" s="25">
        <v>0</v>
      </c>
      <c r="MO16" s="25">
        <v>0</v>
      </c>
      <c r="MP16" s="25">
        <v>0</v>
      </c>
      <c r="MQ16" s="25">
        <v>0</v>
      </c>
      <c r="MR16" s="25">
        <v>0</v>
      </c>
      <c r="MS16" s="25">
        <v>0</v>
      </c>
      <c r="MT16" s="25">
        <v>0</v>
      </c>
      <c r="MU16" s="25">
        <v>0</v>
      </c>
      <c r="MV16" s="25">
        <v>0</v>
      </c>
      <c r="MW16" s="25">
        <v>0</v>
      </c>
      <c r="MX16" s="25">
        <v>0</v>
      </c>
      <c r="MY16" s="25">
        <v>0</v>
      </c>
      <c r="MZ16" s="25">
        <v>0</v>
      </c>
      <c r="NA16" s="25">
        <v>0</v>
      </c>
      <c r="NB16" s="25">
        <v>0</v>
      </c>
      <c r="NC16" s="25">
        <v>0</v>
      </c>
      <c r="ND16" s="25">
        <v>0</v>
      </c>
      <c r="NE16" s="25">
        <v>0</v>
      </c>
      <c r="NF16" s="25">
        <v>0</v>
      </c>
      <c r="NG16" s="25">
        <v>0</v>
      </c>
      <c r="NH16" s="25">
        <v>0</v>
      </c>
      <c r="NI16" s="25">
        <v>0</v>
      </c>
      <c r="NJ16" s="25">
        <v>0</v>
      </c>
      <c r="NK16" s="25">
        <v>0</v>
      </c>
      <c r="NL16" s="25">
        <v>0</v>
      </c>
      <c r="NM16" s="25">
        <v>0</v>
      </c>
      <c r="NN16" s="25">
        <v>0</v>
      </c>
      <c r="NO16" s="25">
        <v>0</v>
      </c>
      <c r="NP16" s="25">
        <v>0</v>
      </c>
      <c r="NQ16" s="25">
        <v>0</v>
      </c>
      <c r="NR16" s="25">
        <v>0</v>
      </c>
      <c r="NS16" s="25">
        <v>0</v>
      </c>
      <c r="NT16" s="25">
        <v>0</v>
      </c>
      <c r="NU16" s="25">
        <v>0</v>
      </c>
      <c r="NV16" s="25">
        <v>0</v>
      </c>
      <c r="NW16" s="25">
        <v>0</v>
      </c>
      <c r="NX16" s="25">
        <v>0</v>
      </c>
      <c r="NY16" s="25">
        <v>0</v>
      </c>
      <c r="NZ16" s="25">
        <v>0</v>
      </c>
      <c r="OA16" s="25">
        <v>0</v>
      </c>
      <c r="OB16" s="25">
        <v>0</v>
      </c>
      <c r="OC16" s="25">
        <v>0</v>
      </c>
      <c r="OD16" s="25">
        <v>0</v>
      </c>
      <c r="OE16" s="25">
        <v>0</v>
      </c>
      <c r="OF16" s="25">
        <v>0</v>
      </c>
      <c r="OG16" s="25">
        <v>0</v>
      </c>
      <c r="OH16" s="25">
        <v>0</v>
      </c>
      <c r="OI16" s="25">
        <v>0</v>
      </c>
      <c r="OJ16" s="25">
        <v>0</v>
      </c>
      <c r="OK16" s="25">
        <v>0</v>
      </c>
      <c r="OL16" s="25">
        <v>0</v>
      </c>
      <c r="OM16" s="25">
        <v>0</v>
      </c>
      <c r="ON16" s="25">
        <v>0</v>
      </c>
      <c r="OO16" s="25">
        <v>0</v>
      </c>
      <c r="OP16" s="25">
        <v>0</v>
      </c>
      <c r="OQ16" s="25">
        <v>0</v>
      </c>
      <c r="OR16" s="25">
        <v>0</v>
      </c>
      <c r="OS16" s="25">
        <v>0</v>
      </c>
      <c r="OT16" s="25">
        <v>0</v>
      </c>
      <c r="OU16" s="25">
        <v>0</v>
      </c>
      <c r="OV16" s="25">
        <v>0</v>
      </c>
      <c r="OW16" s="25">
        <v>0</v>
      </c>
      <c r="OX16" s="25">
        <v>0</v>
      </c>
      <c r="OY16" s="25">
        <v>0</v>
      </c>
      <c r="OZ16" s="25">
        <v>0</v>
      </c>
      <c r="PA16" s="25">
        <v>0</v>
      </c>
      <c r="PB16" s="25">
        <v>0</v>
      </c>
      <c r="PC16" s="25">
        <v>0</v>
      </c>
      <c r="PD16" s="25">
        <v>0</v>
      </c>
      <c r="PE16" s="25">
        <v>0</v>
      </c>
      <c r="PF16" s="25">
        <v>0</v>
      </c>
      <c r="PG16" s="25">
        <v>0</v>
      </c>
      <c r="PH16" s="25">
        <v>0</v>
      </c>
      <c r="PI16" s="25">
        <v>0</v>
      </c>
      <c r="PJ16" s="25">
        <v>0</v>
      </c>
      <c r="PK16" s="25">
        <v>0</v>
      </c>
      <c r="PL16" s="25">
        <v>0</v>
      </c>
      <c r="PM16" s="25">
        <v>0</v>
      </c>
      <c r="PN16" s="25">
        <v>0</v>
      </c>
      <c r="PO16" s="25">
        <v>0</v>
      </c>
      <c r="PP16" s="25">
        <v>0</v>
      </c>
      <c r="PQ16" s="25">
        <v>0</v>
      </c>
      <c r="PR16" s="25">
        <v>0</v>
      </c>
      <c r="PS16" s="25">
        <v>0</v>
      </c>
      <c r="PT16" s="25">
        <v>0</v>
      </c>
      <c r="PU16" s="25">
        <v>0</v>
      </c>
      <c r="PV16" s="25">
        <v>0</v>
      </c>
      <c r="PW16" s="25">
        <v>0</v>
      </c>
      <c r="PX16" s="25">
        <v>0</v>
      </c>
      <c r="PY16" s="25">
        <v>0</v>
      </c>
      <c r="PZ16" s="25">
        <v>0</v>
      </c>
      <c r="QA16" s="25">
        <v>0</v>
      </c>
      <c r="QB16" s="25">
        <v>0</v>
      </c>
      <c r="QC16" s="25">
        <v>0</v>
      </c>
      <c r="QD16" s="25">
        <v>0</v>
      </c>
      <c r="QE16" s="25">
        <v>0</v>
      </c>
      <c r="QF16" s="25">
        <v>0</v>
      </c>
      <c r="QG16" s="25">
        <v>0</v>
      </c>
      <c r="QH16" s="25">
        <v>0</v>
      </c>
      <c r="QI16" s="25">
        <v>0</v>
      </c>
      <c r="QJ16" s="25">
        <v>0</v>
      </c>
      <c r="QK16" s="25">
        <v>0</v>
      </c>
      <c r="QL16" s="25">
        <v>0</v>
      </c>
      <c r="QM16" s="25">
        <v>0</v>
      </c>
      <c r="QN16" s="25">
        <v>0</v>
      </c>
      <c r="QO16" s="25">
        <v>0</v>
      </c>
      <c r="QP16" s="25">
        <v>0</v>
      </c>
      <c r="QQ16" s="25">
        <v>0</v>
      </c>
      <c r="QR16" s="25">
        <v>0</v>
      </c>
      <c r="QS16" s="25">
        <v>0</v>
      </c>
      <c r="QT16" s="25">
        <v>0</v>
      </c>
      <c r="QU16" s="25">
        <v>0</v>
      </c>
      <c r="QV16" s="25">
        <v>0</v>
      </c>
      <c r="QW16" s="25">
        <v>0</v>
      </c>
      <c r="QX16" s="25">
        <v>0</v>
      </c>
      <c r="QY16" s="25">
        <v>0</v>
      </c>
      <c r="QZ16" s="25">
        <v>0</v>
      </c>
      <c r="RA16" s="25">
        <v>0</v>
      </c>
      <c r="RB16" s="25">
        <v>0</v>
      </c>
      <c r="RC16" s="25">
        <v>0</v>
      </c>
      <c r="RD16" s="25">
        <v>0</v>
      </c>
      <c r="RE16" s="25">
        <v>0</v>
      </c>
      <c r="RF16" s="25">
        <v>0</v>
      </c>
      <c r="RG16" s="25">
        <v>0</v>
      </c>
      <c r="RH16" s="25">
        <v>0</v>
      </c>
      <c r="RI16" s="25">
        <v>0</v>
      </c>
      <c r="RJ16" s="25">
        <v>0</v>
      </c>
      <c r="RK16" s="25">
        <v>0</v>
      </c>
      <c r="RL16" s="25">
        <v>0</v>
      </c>
      <c r="RM16" s="25">
        <v>0</v>
      </c>
      <c r="RN16" s="25">
        <v>0</v>
      </c>
      <c r="RO16" s="25">
        <v>0</v>
      </c>
      <c r="RP16" s="25">
        <v>0</v>
      </c>
      <c r="RQ16" s="25">
        <v>0</v>
      </c>
      <c r="RR16" s="25">
        <v>0</v>
      </c>
      <c r="RS16" s="25">
        <v>0</v>
      </c>
      <c r="RT16" s="25">
        <v>0</v>
      </c>
      <c r="RU16" s="25">
        <v>0</v>
      </c>
      <c r="RV16" s="25">
        <v>0</v>
      </c>
      <c r="RW16" s="25">
        <v>0</v>
      </c>
      <c r="RX16" s="25">
        <v>0</v>
      </c>
      <c r="RY16" s="25">
        <v>0</v>
      </c>
      <c r="RZ16" s="25">
        <v>0</v>
      </c>
      <c r="SA16" s="25">
        <v>0</v>
      </c>
      <c r="SB16" s="25">
        <v>0</v>
      </c>
      <c r="SC16" s="25">
        <v>0</v>
      </c>
      <c r="SD16" s="25">
        <v>0</v>
      </c>
      <c r="SE16" s="25">
        <v>0</v>
      </c>
      <c r="SF16" s="25">
        <v>0</v>
      </c>
      <c r="SG16" s="25">
        <v>0</v>
      </c>
      <c r="SH16" s="25">
        <v>0</v>
      </c>
      <c r="SI16" s="25">
        <v>0</v>
      </c>
      <c r="SJ16" s="25">
        <v>0</v>
      </c>
      <c r="SK16" s="25">
        <v>0</v>
      </c>
      <c r="SL16" s="25">
        <v>0</v>
      </c>
      <c r="SM16" s="25">
        <v>0</v>
      </c>
      <c r="SN16" s="25">
        <v>0</v>
      </c>
      <c r="SO16" s="25">
        <v>0</v>
      </c>
      <c r="SP16" s="25">
        <v>0</v>
      </c>
      <c r="SQ16" s="25">
        <v>0</v>
      </c>
      <c r="SR16" s="25">
        <v>0</v>
      </c>
      <c r="SS16" s="25">
        <v>0</v>
      </c>
      <c r="ST16" s="25">
        <v>0</v>
      </c>
      <c r="SU16" s="25">
        <v>0</v>
      </c>
      <c r="SV16" s="25">
        <v>0</v>
      </c>
      <c r="SW16" s="25">
        <v>0</v>
      </c>
      <c r="SX16" s="25">
        <v>0</v>
      </c>
      <c r="SY16" s="25">
        <v>0</v>
      </c>
      <c r="SZ16" s="25">
        <v>0</v>
      </c>
      <c r="TA16" s="25">
        <v>0</v>
      </c>
      <c r="TB16" s="25">
        <v>0</v>
      </c>
      <c r="TC16" s="25">
        <v>0</v>
      </c>
      <c r="TD16" s="25">
        <v>0</v>
      </c>
      <c r="TE16" s="25">
        <v>0</v>
      </c>
      <c r="TF16" s="25">
        <v>0</v>
      </c>
      <c r="TG16" s="25">
        <v>0</v>
      </c>
      <c r="TH16" s="25">
        <v>0</v>
      </c>
      <c r="TI16" s="25">
        <v>0</v>
      </c>
      <c r="TJ16" s="25">
        <v>0</v>
      </c>
      <c r="TK16" s="25">
        <v>0</v>
      </c>
      <c r="TL16" s="25">
        <v>0</v>
      </c>
      <c r="TM16" s="25">
        <v>0</v>
      </c>
      <c r="TN16" s="25">
        <v>0</v>
      </c>
      <c r="TO16" s="25">
        <v>0</v>
      </c>
      <c r="TP16" s="25">
        <v>0</v>
      </c>
      <c r="TQ16" s="25">
        <v>0</v>
      </c>
      <c r="TR16" s="25">
        <v>0</v>
      </c>
      <c r="TS16" s="25">
        <v>0</v>
      </c>
      <c r="TT16" s="25">
        <v>0</v>
      </c>
      <c r="TU16" s="25">
        <v>0</v>
      </c>
      <c r="TV16" s="25">
        <v>0</v>
      </c>
      <c r="TW16" s="25">
        <v>0</v>
      </c>
      <c r="TX16" s="25">
        <v>0</v>
      </c>
      <c r="TY16" s="25">
        <v>0</v>
      </c>
      <c r="TZ16" s="25">
        <v>0</v>
      </c>
      <c r="UA16" s="25">
        <v>0</v>
      </c>
      <c r="UB16" s="25">
        <v>0</v>
      </c>
      <c r="UC16" s="25">
        <v>0</v>
      </c>
      <c r="UD16" s="25">
        <v>0</v>
      </c>
      <c r="UE16" s="25">
        <v>0</v>
      </c>
      <c r="UF16" s="25">
        <v>0</v>
      </c>
      <c r="UG16" s="25">
        <v>0</v>
      </c>
      <c r="UH16" s="25">
        <v>0</v>
      </c>
      <c r="UI16" s="25">
        <v>0</v>
      </c>
      <c r="UJ16" s="25">
        <v>0</v>
      </c>
      <c r="UK16" s="25">
        <v>0</v>
      </c>
      <c r="UL16" s="25">
        <v>0</v>
      </c>
      <c r="UM16" s="25">
        <v>0</v>
      </c>
      <c r="UN16" s="25">
        <v>0</v>
      </c>
      <c r="UO16" s="25">
        <v>0</v>
      </c>
      <c r="UP16" s="25">
        <v>0</v>
      </c>
      <c r="UQ16" s="25">
        <v>0</v>
      </c>
      <c r="UR16" s="25">
        <v>0</v>
      </c>
      <c r="US16" s="25">
        <v>0</v>
      </c>
      <c r="UT16" s="25">
        <v>0</v>
      </c>
      <c r="UU16" s="25">
        <v>0</v>
      </c>
      <c r="UV16" s="25">
        <v>0</v>
      </c>
      <c r="UW16" s="25">
        <v>0</v>
      </c>
      <c r="UX16" s="25">
        <v>0</v>
      </c>
      <c r="UY16" s="25">
        <v>0</v>
      </c>
      <c r="UZ16" s="25">
        <v>0</v>
      </c>
      <c r="VA16" s="25">
        <v>0</v>
      </c>
      <c r="VB16" s="25">
        <v>0</v>
      </c>
      <c r="VC16" s="25">
        <v>0</v>
      </c>
      <c r="VD16" s="25">
        <v>0</v>
      </c>
      <c r="VE16" s="25">
        <v>0</v>
      </c>
      <c r="VF16" s="25">
        <v>0</v>
      </c>
      <c r="VG16" s="25">
        <v>0</v>
      </c>
      <c r="VH16" s="25">
        <v>0</v>
      </c>
      <c r="VI16" s="25">
        <v>0</v>
      </c>
      <c r="VJ16" s="25">
        <v>0</v>
      </c>
      <c r="VK16" s="25">
        <v>0</v>
      </c>
      <c r="VL16" s="25">
        <v>0</v>
      </c>
      <c r="VM16" s="25">
        <v>0</v>
      </c>
      <c r="VN16" s="25">
        <v>0</v>
      </c>
      <c r="VO16" s="25">
        <v>0</v>
      </c>
      <c r="VP16" s="25" t="s">
        <v>1246</v>
      </c>
      <c r="VQ16" s="25">
        <v>0</v>
      </c>
      <c r="VR16" s="25">
        <v>0</v>
      </c>
      <c r="VS16" s="25">
        <v>0</v>
      </c>
      <c r="VT16" s="25">
        <v>0</v>
      </c>
      <c r="VU16" s="25">
        <v>0</v>
      </c>
      <c r="VV16" s="25">
        <v>0</v>
      </c>
      <c r="VW16" s="25" t="s">
        <v>1247</v>
      </c>
      <c r="VX16" s="25">
        <v>0</v>
      </c>
      <c r="VY16" s="25">
        <v>0</v>
      </c>
      <c r="VZ16" s="25">
        <v>0</v>
      </c>
      <c r="WA16" s="25">
        <v>0</v>
      </c>
      <c r="WB16" s="25">
        <v>0</v>
      </c>
      <c r="WC16" s="25">
        <v>0</v>
      </c>
      <c r="WD16" s="25" t="s">
        <v>1248</v>
      </c>
      <c r="WE16" s="25">
        <v>0</v>
      </c>
      <c r="WF16" s="25">
        <v>0</v>
      </c>
      <c r="WG16" s="25">
        <v>0</v>
      </c>
      <c r="WH16" s="25">
        <v>0</v>
      </c>
      <c r="WI16" s="25">
        <v>0</v>
      </c>
      <c r="WJ16" s="25">
        <v>0</v>
      </c>
      <c r="WK16" s="25" t="s">
        <v>1249</v>
      </c>
      <c r="WL16" s="25">
        <v>0</v>
      </c>
      <c r="WM16" s="25">
        <v>0</v>
      </c>
      <c r="WN16" s="25">
        <v>0</v>
      </c>
      <c r="WO16" s="25">
        <v>0</v>
      </c>
      <c r="WP16" s="25">
        <v>0</v>
      </c>
      <c r="WQ16" s="25">
        <v>0</v>
      </c>
      <c r="WR16" s="25">
        <v>0</v>
      </c>
      <c r="WS16" s="25">
        <v>0</v>
      </c>
      <c r="WT16" s="25">
        <v>0</v>
      </c>
      <c r="WU16" s="25">
        <v>0</v>
      </c>
      <c r="WV16" s="25">
        <v>0</v>
      </c>
      <c r="WW16" s="25">
        <v>0</v>
      </c>
      <c r="WX16" s="25">
        <v>0</v>
      </c>
      <c r="WY16" s="25">
        <v>0</v>
      </c>
      <c r="WZ16" s="25">
        <v>0</v>
      </c>
      <c r="XA16" s="25">
        <v>0</v>
      </c>
      <c r="XB16" s="25">
        <v>0</v>
      </c>
      <c r="XC16" s="25">
        <v>0</v>
      </c>
      <c r="XD16" s="25">
        <v>0</v>
      </c>
      <c r="XE16" s="25">
        <v>0</v>
      </c>
      <c r="XF16" s="25">
        <v>0</v>
      </c>
      <c r="XG16" s="25">
        <v>0</v>
      </c>
      <c r="XH16" s="25">
        <v>0</v>
      </c>
      <c r="XI16" s="25">
        <v>0</v>
      </c>
      <c r="XJ16" s="25">
        <v>0</v>
      </c>
      <c r="XK16" s="25">
        <v>0</v>
      </c>
      <c r="XL16" s="25">
        <v>0</v>
      </c>
      <c r="XM16" s="25">
        <v>0</v>
      </c>
      <c r="XN16" s="25">
        <v>0</v>
      </c>
      <c r="XO16" s="25">
        <v>0</v>
      </c>
      <c r="XP16" s="25">
        <v>0</v>
      </c>
      <c r="XQ16" s="25">
        <v>0</v>
      </c>
      <c r="XR16" s="25">
        <v>0</v>
      </c>
      <c r="XS16" s="25">
        <v>0</v>
      </c>
      <c r="XT16" s="25">
        <v>0</v>
      </c>
      <c r="XU16" s="25">
        <v>0</v>
      </c>
      <c r="XV16" s="25">
        <v>0</v>
      </c>
      <c r="XW16" s="25">
        <v>0</v>
      </c>
      <c r="XX16" s="25">
        <v>0</v>
      </c>
      <c r="XY16" s="25">
        <v>0</v>
      </c>
      <c r="XZ16" s="25">
        <v>0</v>
      </c>
      <c r="YA16" s="25">
        <v>0</v>
      </c>
      <c r="YB16" s="25">
        <v>0</v>
      </c>
      <c r="YC16" s="25">
        <v>0</v>
      </c>
      <c r="YD16" s="25">
        <v>0</v>
      </c>
      <c r="YE16" s="25">
        <v>0</v>
      </c>
      <c r="YH16" s="25" t="s">
        <v>1250</v>
      </c>
      <c r="YI16" s="25" t="s">
        <v>1251</v>
      </c>
      <c r="YJ16" s="25" t="s">
        <v>1252</v>
      </c>
    </row>
    <row r="17" spans="1:660" s="25" customFormat="1" ht="21.75" customHeight="1" thickBot="1">
      <c r="A17" s="55">
        <v>160</v>
      </c>
      <c r="B17" s="54" t="s">
        <v>12</v>
      </c>
      <c r="C17" s="55" t="s">
        <v>54</v>
      </c>
      <c r="D17" s="25" t="s">
        <v>1222</v>
      </c>
      <c r="E17" s="25">
        <v>1</v>
      </c>
      <c r="F17" s="25">
        <v>3631</v>
      </c>
      <c r="G17" s="25">
        <v>130857318</v>
      </c>
      <c r="H17" s="303" t="s">
        <v>1223</v>
      </c>
      <c r="I17" s="25" t="s">
        <v>12</v>
      </c>
      <c r="N17" s="25">
        <v>2990925</v>
      </c>
      <c r="O17" s="25">
        <v>15440178</v>
      </c>
      <c r="P17" s="25">
        <v>0</v>
      </c>
      <c r="Q17" s="25">
        <v>0</v>
      </c>
      <c r="R17" s="25">
        <v>2465</v>
      </c>
      <c r="S17" s="25">
        <v>6277</v>
      </c>
      <c r="T17" s="25" t="s">
        <v>939</v>
      </c>
      <c r="U17" s="25">
        <v>4873432</v>
      </c>
      <c r="V17" s="25">
        <v>2884</v>
      </c>
      <c r="W17" s="25">
        <v>0</v>
      </c>
      <c r="X17" s="25">
        <v>0</v>
      </c>
      <c r="Y17" s="25">
        <v>2839</v>
      </c>
      <c r="Z17" s="25">
        <v>2</v>
      </c>
      <c r="AA17" s="25" t="s">
        <v>939</v>
      </c>
      <c r="AB17" s="25">
        <v>0</v>
      </c>
      <c r="AC17" s="25">
        <v>0</v>
      </c>
      <c r="AD17" s="25">
        <v>0</v>
      </c>
      <c r="AE17" s="25">
        <v>0</v>
      </c>
      <c r="AF17" s="25">
        <v>0</v>
      </c>
      <c r="AG17" s="25">
        <v>0</v>
      </c>
      <c r="AH17" s="25" t="s">
        <v>939</v>
      </c>
      <c r="AI17" s="25">
        <v>0</v>
      </c>
      <c r="AJ17" s="25">
        <v>137874</v>
      </c>
      <c r="AK17" s="25">
        <v>0</v>
      </c>
      <c r="AL17" s="25" t="s">
        <v>1331</v>
      </c>
      <c r="AM17" s="25">
        <v>0</v>
      </c>
      <c r="AN17" s="25">
        <v>0</v>
      </c>
      <c r="AO17" s="25" t="s">
        <v>939</v>
      </c>
      <c r="AP17" s="25">
        <v>0</v>
      </c>
      <c r="AQ17" s="25">
        <v>0</v>
      </c>
      <c r="AR17" s="25">
        <v>0</v>
      </c>
      <c r="AS17" s="25">
        <v>0</v>
      </c>
      <c r="AT17" s="25">
        <v>0</v>
      </c>
      <c r="AU17" s="25">
        <v>0</v>
      </c>
      <c r="AV17" s="25" t="s">
        <v>939</v>
      </c>
      <c r="AW17" s="25">
        <v>0</v>
      </c>
      <c r="AX17" s="25">
        <v>161981</v>
      </c>
      <c r="AY17" s="25">
        <v>0</v>
      </c>
      <c r="AZ17" s="25" t="s">
        <v>1332</v>
      </c>
      <c r="BA17" s="25">
        <v>0</v>
      </c>
      <c r="BB17" s="25">
        <v>0</v>
      </c>
      <c r="BC17" s="25" t="s">
        <v>939</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119633</v>
      </c>
      <c r="BV17" s="25">
        <v>0</v>
      </c>
      <c r="BW17" s="25">
        <v>0</v>
      </c>
      <c r="BX17" s="25">
        <v>18826</v>
      </c>
      <c r="BY17" s="25">
        <v>0</v>
      </c>
      <c r="BZ17" s="25">
        <v>0</v>
      </c>
      <c r="CA17" s="25">
        <v>48917</v>
      </c>
      <c r="CB17" s="25">
        <v>272036</v>
      </c>
      <c r="CC17" s="25">
        <v>1354772</v>
      </c>
      <c r="CD17" s="25">
        <v>0</v>
      </c>
      <c r="CE17" s="25">
        <v>0</v>
      </c>
      <c r="CF17" s="25">
        <v>151419</v>
      </c>
      <c r="CG17" s="25">
        <v>1795</v>
      </c>
      <c r="CH17" s="25">
        <v>0</v>
      </c>
      <c r="CI17" s="25">
        <v>66581</v>
      </c>
      <c r="CJ17" s="25">
        <v>0</v>
      </c>
      <c r="CK17" s="25">
        <v>11157</v>
      </c>
      <c r="CL17" s="25">
        <v>0</v>
      </c>
      <c r="CM17" s="25">
        <v>0</v>
      </c>
      <c r="CN17" s="25">
        <v>0</v>
      </c>
      <c r="CO17" s="25">
        <v>0</v>
      </c>
      <c r="CP17" s="25">
        <v>0</v>
      </c>
      <c r="CQ17" s="25">
        <v>0</v>
      </c>
      <c r="CR17" s="25">
        <v>0</v>
      </c>
      <c r="CS17" s="25">
        <v>0</v>
      </c>
      <c r="CT17" s="25">
        <v>0</v>
      </c>
      <c r="CU17" s="25">
        <v>359600</v>
      </c>
      <c r="CV17" s="25">
        <v>248750</v>
      </c>
      <c r="CW17" s="25">
        <v>0</v>
      </c>
      <c r="CX17" s="25">
        <v>0</v>
      </c>
      <c r="CY17" s="25">
        <v>0</v>
      </c>
      <c r="CZ17" s="25">
        <v>109106</v>
      </c>
      <c r="DA17" s="25">
        <v>0</v>
      </c>
      <c r="DB17" s="25">
        <v>0</v>
      </c>
      <c r="DC17" s="25">
        <v>0</v>
      </c>
      <c r="DD17" s="25">
        <v>0</v>
      </c>
      <c r="DE17" s="25">
        <v>0</v>
      </c>
      <c r="DF17" s="25">
        <v>0</v>
      </c>
      <c r="DG17" s="25">
        <v>0</v>
      </c>
      <c r="DH17" s="25">
        <v>0</v>
      </c>
      <c r="DI17" s="25">
        <v>0</v>
      </c>
      <c r="DJ17" s="25">
        <v>0</v>
      </c>
      <c r="DK17" s="25">
        <v>0</v>
      </c>
      <c r="DL17" s="25">
        <v>0</v>
      </c>
      <c r="DM17" s="25">
        <v>0</v>
      </c>
      <c r="DN17" s="25">
        <v>0</v>
      </c>
      <c r="DO17" s="25">
        <v>109673</v>
      </c>
      <c r="DP17" s="25">
        <v>4616847</v>
      </c>
      <c r="DQ17" s="25">
        <v>0</v>
      </c>
      <c r="DR17" s="25" t="s">
        <v>1333</v>
      </c>
      <c r="DS17" s="25">
        <v>0</v>
      </c>
      <c r="DT17" s="25">
        <v>1097048</v>
      </c>
      <c r="DU17" s="25">
        <v>0</v>
      </c>
      <c r="DV17" s="25">
        <v>0</v>
      </c>
      <c r="DW17" s="25">
        <v>0</v>
      </c>
      <c r="DX17" s="25">
        <v>231</v>
      </c>
      <c r="DY17" s="25" t="s">
        <v>939</v>
      </c>
      <c r="DZ17" s="25">
        <v>0</v>
      </c>
      <c r="EA17" s="25">
        <v>1061357</v>
      </c>
      <c r="EB17" s="25">
        <v>0</v>
      </c>
      <c r="EC17" s="25">
        <v>0</v>
      </c>
      <c r="ED17" s="25">
        <v>0</v>
      </c>
      <c r="EE17" s="25">
        <v>1163</v>
      </c>
      <c r="EF17" s="25" t="s">
        <v>939</v>
      </c>
      <c r="EG17" s="25">
        <v>0</v>
      </c>
      <c r="EH17" s="25">
        <v>337588</v>
      </c>
      <c r="EI17" s="25">
        <v>0</v>
      </c>
      <c r="EJ17" s="57">
        <v>0</v>
      </c>
      <c r="EK17" s="25">
        <v>0</v>
      </c>
      <c r="EL17" s="25">
        <v>156</v>
      </c>
      <c r="EM17" s="25" t="s">
        <v>939</v>
      </c>
      <c r="EN17" s="25">
        <v>0</v>
      </c>
      <c r="EO17" s="25">
        <v>0</v>
      </c>
      <c r="EP17" s="25">
        <v>0</v>
      </c>
      <c r="EQ17" s="25">
        <v>0</v>
      </c>
      <c r="EU17" s="25">
        <v>5446760</v>
      </c>
      <c r="EV17" s="25">
        <v>2990925</v>
      </c>
      <c r="EW17" s="25">
        <v>0</v>
      </c>
      <c r="EX17" s="25">
        <v>2455835</v>
      </c>
      <c r="EY17" s="25">
        <v>0</v>
      </c>
      <c r="EZ17" s="25">
        <v>0</v>
      </c>
      <c r="FA17" s="25">
        <v>5446759</v>
      </c>
      <c r="FB17" s="25">
        <v>5097553</v>
      </c>
      <c r="FC17" s="25">
        <v>0</v>
      </c>
      <c r="FD17" s="25">
        <v>349206</v>
      </c>
      <c r="FE17" s="25">
        <v>0</v>
      </c>
      <c r="FF17" s="25">
        <v>0</v>
      </c>
      <c r="FG17" s="25">
        <v>0</v>
      </c>
      <c r="FH17" s="25">
        <v>0</v>
      </c>
      <c r="FI17" s="25">
        <v>0</v>
      </c>
      <c r="FJ17" s="25">
        <v>0</v>
      </c>
      <c r="FK17" s="25">
        <v>0</v>
      </c>
      <c r="FL17" s="25">
        <v>0</v>
      </c>
      <c r="FM17" s="25">
        <v>0</v>
      </c>
      <c r="FN17" s="25">
        <v>0</v>
      </c>
      <c r="FO17" s="25">
        <v>0</v>
      </c>
      <c r="FP17" s="25">
        <v>0</v>
      </c>
      <c r="FQ17" s="25">
        <v>0</v>
      </c>
      <c r="FR17" s="25">
        <v>0</v>
      </c>
      <c r="FS17" s="25">
        <v>0</v>
      </c>
      <c r="FT17" s="25">
        <v>0</v>
      </c>
      <c r="FU17" s="25">
        <v>0</v>
      </c>
      <c r="FV17" s="25">
        <v>0</v>
      </c>
      <c r="FW17" s="25">
        <v>0</v>
      </c>
      <c r="FX17" s="25">
        <v>0</v>
      </c>
      <c r="FY17" s="25">
        <v>537803</v>
      </c>
      <c r="FZ17" s="25">
        <v>360650</v>
      </c>
      <c r="GA17" s="25">
        <v>0</v>
      </c>
      <c r="GB17" s="25">
        <v>177153</v>
      </c>
      <c r="GC17" s="25">
        <v>0</v>
      </c>
      <c r="GD17" s="25">
        <v>0</v>
      </c>
      <c r="GE17" s="25">
        <v>0</v>
      </c>
      <c r="GF17" s="25">
        <v>0</v>
      </c>
      <c r="GG17" s="25">
        <v>0</v>
      </c>
      <c r="GH17" s="25">
        <v>0</v>
      </c>
      <c r="GI17" s="25">
        <v>0</v>
      </c>
      <c r="GJ17" s="25">
        <v>0</v>
      </c>
      <c r="GK17" s="25">
        <v>0</v>
      </c>
      <c r="GL17" s="25">
        <v>0</v>
      </c>
      <c r="GM17" s="25">
        <v>0</v>
      </c>
      <c r="GN17" s="25">
        <v>0</v>
      </c>
      <c r="GO17" s="25">
        <v>0</v>
      </c>
      <c r="GP17" s="25">
        <v>0</v>
      </c>
      <c r="GQ17" s="25">
        <v>0</v>
      </c>
      <c r="GR17" s="25">
        <v>0</v>
      </c>
      <c r="GS17" s="25">
        <v>0</v>
      </c>
      <c r="GT17" s="25">
        <v>0</v>
      </c>
      <c r="GU17" s="25">
        <v>0</v>
      </c>
      <c r="GV17" s="25">
        <v>0</v>
      </c>
      <c r="GW17" s="25">
        <v>0</v>
      </c>
      <c r="GX17" s="25">
        <v>0</v>
      </c>
      <c r="GY17" s="25">
        <v>2908406</v>
      </c>
      <c r="GZ17" s="25">
        <v>2495994</v>
      </c>
      <c r="HA17" s="25">
        <v>0</v>
      </c>
      <c r="HB17" s="25" t="s">
        <v>1334</v>
      </c>
      <c r="HC17" s="25">
        <v>0</v>
      </c>
      <c r="HD17" s="25">
        <v>0</v>
      </c>
      <c r="HE17" s="25">
        <v>0</v>
      </c>
      <c r="HF17" s="25">
        <v>0</v>
      </c>
      <c r="HG17" s="25">
        <v>0</v>
      </c>
      <c r="HH17" s="25">
        <v>0</v>
      </c>
      <c r="HI17" s="25">
        <v>0</v>
      </c>
      <c r="HJ17" s="25">
        <v>0</v>
      </c>
      <c r="HK17" s="25">
        <v>0</v>
      </c>
      <c r="HL17" s="25">
        <v>0</v>
      </c>
      <c r="HM17" s="25">
        <v>0</v>
      </c>
      <c r="HN17" s="25">
        <v>0</v>
      </c>
      <c r="HO17" s="25">
        <v>0</v>
      </c>
      <c r="HP17" s="25">
        <v>0</v>
      </c>
      <c r="HQ17" s="57">
        <v>0</v>
      </c>
      <c r="HR17" s="25">
        <v>0</v>
      </c>
      <c r="HS17" s="25">
        <v>0</v>
      </c>
      <c r="HT17" s="25">
        <v>0</v>
      </c>
      <c r="HU17" s="25">
        <v>0</v>
      </c>
      <c r="HV17" s="25">
        <v>0</v>
      </c>
      <c r="HW17" s="25">
        <v>0</v>
      </c>
      <c r="HX17" s="25">
        <v>0</v>
      </c>
      <c r="HY17" s="25">
        <v>0</v>
      </c>
      <c r="HZ17" s="25">
        <v>0</v>
      </c>
      <c r="IA17" s="25">
        <v>0</v>
      </c>
      <c r="IB17" s="25">
        <v>0</v>
      </c>
      <c r="IC17" s="25">
        <v>0</v>
      </c>
      <c r="ID17" s="25">
        <v>0</v>
      </c>
      <c r="IE17" s="25">
        <v>0</v>
      </c>
      <c r="IF17" s="25">
        <v>5446760</v>
      </c>
      <c r="IG17" s="25">
        <v>5446760</v>
      </c>
      <c r="IH17" s="25">
        <v>0</v>
      </c>
      <c r="II17" s="25">
        <v>0</v>
      </c>
      <c r="IJ17" s="25">
        <v>0</v>
      </c>
      <c r="IK17" s="25">
        <v>0</v>
      </c>
      <c r="IL17" s="25">
        <v>12680004</v>
      </c>
      <c r="IM17" s="25">
        <v>8169291</v>
      </c>
      <c r="IN17" s="25">
        <v>1486657</v>
      </c>
      <c r="IO17" s="25">
        <v>0</v>
      </c>
      <c r="IP17" s="25">
        <v>0</v>
      </c>
      <c r="IQ17" s="25">
        <v>0</v>
      </c>
      <c r="IR17" s="25">
        <v>0</v>
      </c>
      <c r="IS17" s="25">
        <v>0</v>
      </c>
      <c r="IT17" s="25">
        <v>0</v>
      </c>
      <c r="IU17" s="25">
        <v>0</v>
      </c>
      <c r="IV17" s="25">
        <v>0</v>
      </c>
      <c r="IW17" s="25">
        <v>0</v>
      </c>
      <c r="IX17" s="25">
        <v>0</v>
      </c>
      <c r="IY17" s="25">
        <v>0</v>
      </c>
      <c r="IZ17" s="25">
        <v>0</v>
      </c>
      <c r="JA17" s="25">
        <v>0</v>
      </c>
      <c r="JB17" s="25">
        <v>0</v>
      </c>
      <c r="JC17" s="25">
        <v>0</v>
      </c>
      <c r="JD17" s="25">
        <v>0</v>
      </c>
      <c r="JE17" s="25">
        <v>0</v>
      </c>
      <c r="JF17" s="25">
        <v>0</v>
      </c>
      <c r="JG17" s="25">
        <v>0</v>
      </c>
      <c r="JH17" s="25">
        <v>0</v>
      </c>
      <c r="JI17" s="25">
        <v>0</v>
      </c>
      <c r="JJ17" s="25">
        <v>765685</v>
      </c>
      <c r="JK17" s="25">
        <v>11155</v>
      </c>
      <c r="JL17" s="25">
        <v>700</v>
      </c>
      <c r="JM17" s="25">
        <v>0</v>
      </c>
      <c r="JN17" s="25">
        <v>0</v>
      </c>
      <c r="JO17" s="25">
        <v>0</v>
      </c>
      <c r="JP17" s="25">
        <v>0</v>
      </c>
      <c r="JQ17" s="25">
        <v>0</v>
      </c>
      <c r="JR17" s="25">
        <v>0</v>
      </c>
      <c r="JS17" s="25">
        <v>0</v>
      </c>
      <c r="JT17" s="25">
        <v>0</v>
      </c>
      <c r="JU17" s="25">
        <v>0</v>
      </c>
      <c r="JV17" s="25">
        <v>0</v>
      </c>
      <c r="JW17" s="25">
        <v>0</v>
      </c>
      <c r="JX17" s="25">
        <v>0</v>
      </c>
      <c r="JY17" s="25">
        <v>0</v>
      </c>
      <c r="JZ17" s="25">
        <v>0</v>
      </c>
      <c r="KA17" s="25">
        <v>0</v>
      </c>
      <c r="KB17" s="25">
        <v>0</v>
      </c>
      <c r="KC17" s="25">
        <v>0</v>
      </c>
      <c r="KD17" s="25">
        <v>0</v>
      </c>
      <c r="KE17" s="25">
        <v>0</v>
      </c>
      <c r="KF17" s="25">
        <v>0</v>
      </c>
      <c r="KG17" s="25">
        <v>0</v>
      </c>
      <c r="KH17" s="25">
        <v>0</v>
      </c>
      <c r="KI17" s="25">
        <v>0</v>
      </c>
      <c r="KJ17" s="25">
        <v>0</v>
      </c>
      <c r="KK17" s="25">
        <v>0</v>
      </c>
      <c r="KL17" s="25">
        <v>0</v>
      </c>
      <c r="KM17" s="25">
        <v>0</v>
      </c>
      <c r="KN17" s="25">
        <v>0</v>
      </c>
      <c r="KO17" s="25">
        <v>0</v>
      </c>
      <c r="KP17" s="25">
        <v>0</v>
      </c>
      <c r="KQ17" s="25">
        <v>0</v>
      </c>
      <c r="KR17" s="25">
        <v>0</v>
      </c>
      <c r="KS17" s="25">
        <v>0</v>
      </c>
      <c r="KT17" s="25">
        <v>0</v>
      </c>
      <c r="KU17" s="25">
        <v>0</v>
      </c>
      <c r="KV17" s="25">
        <v>0</v>
      </c>
      <c r="KW17" s="25">
        <v>0</v>
      </c>
      <c r="KX17" s="25">
        <v>0</v>
      </c>
      <c r="KY17" s="25">
        <v>0</v>
      </c>
      <c r="KZ17" s="25">
        <v>0</v>
      </c>
      <c r="LA17" s="25">
        <v>0</v>
      </c>
      <c r="LB17" s="25">
        <v>0</v>
      </c>
      <c r="LC17" s="25">
        <v>0</v>
      </c>
      <c r="LD17" s="25">
        <v>0</v>
      </c>
      <c r="LE17" s="25">
        <v>0</v>
      </c>
      <c r="LF17" s="25">
        <v>0</v>
      </c>
      <c r="LG17" s="25">
        <v>0</v>
      </c>
      <c r="LH17" s="25">
        <v>0</v>
      </c>
      <c r="LI17" s="25">
        <v>14945449</v>
      </c>
      <c r="LJ17" s="25">
        <v>4550500</v>
      </c>
      <c r="LK17" s="25">
        <v>0</v>
      </c>
      <c r="LL17" s="25">
        <v>0</v>
      </c>
      <c r="LM17" s="25">
        <v>0</v>
      </c>
      <c r="LN17" s="25">
        <v>0</v>
      </c>
      <c r="LO17" s="25">
        <v>14206422</v>
      </c>
      <c r="LP17" s="25">
        <v>0</v>
      </c>
      <c r="LQ17" s="25">
        <v>0</v>
      </c>
      <c r="LR17" s="25">
        <v>0</v>
      </c>
      <c r="LS17" s="25">
        <v>0</v>
      </c>
      <c r="LT17" s="25">
        <v>0</v>
      </c>
      <c r="LU17" s="25">
        <v>0</v>
      </c>
      <c r="LV17" s="25">
        <v>0</v>
      </c>
      <c r="LW17" s="25">
        <v>0</v>
      </c>
      <c r="LX17" s="25">
        <v>0</v>
      </c>
      <c r="LY17" s="25">
        <v>0</v>
      </c>
      <c r="LZ17" s="25">
        <v>0</v>
      </c>
      <c r="MA17" s="25">
        <v>0</v>
      </c>
      <c r="MB17" s="25">
        <v>0</v>
      </c>
      <c r="MC17" s="25">
        <v>0</v>
      </c>
      <c r="MD17" s="25" t="s">
        <v>1267</v>
      </c>
      <c r="ME17" s="25">
        <v>0</v>
      </c>
      <c r="MF17" s="25">
        <v>0</v>
      </c>
      <c r="MG17" s="25">
        <v>0</v>
      </c>
      <c r="MH17" s="25">
        <v>0</v>
      </c>
      <c r="MI17" s="25">
        <v>0</v>
      </c>
      <c r="MJ17" s="25">
        <v>0</v>
      </c>
      <c r="MK17" s="25">
        <v>0</v>
      </c>
      <c r="ML17" s="25">
        <v>0</v>
      </c>
      <c r="MM17" s="25">
        <v>1271748</v>
      </c>
      <c r="MN17" s="25">
        <v>0</v>
      </c>
      <c r="MO17" s="25">
        <v>0</v>
      </c>
      <c r="MP17" s="25">
        <v>0</v>
      </c>
      <c r="MQ17" s="25">
        <v>0</v>
      </c>
      <c r="MR17" s="25">
        <v>0</v>
      </c>
      <c r="MS17" s="25">
        <v>0</v>
      </c>
      <c r="MT17" s="25">
        <v>0</v>
      </c>
      <c r="MU17" s="25">
        <v>0</v>
      </c>
      <c r="MV17" s="25">
        <v>0</v>
      </c>
      <c r="MW17" s="25">
        <v>0</v>
      </c>
      <c r="MX17" s="25">
        <v>0</v>
      </c>
      <c r="MY17" s="25">
        <v>0</v>
      </c>
      <c r="MZ17" s="25">
        <v>0</v>
      </c>
      <c r="NA17" s="25">
        <v>0</v>
      </c>
      <c r="NB17" s="25">
        <v>0</v>
      </c>
      <c r="NC17" s="25">
        <v>0</v>
      </c>
      <c r="ND17" s="25">
        <v>0</v>
      </c>
      <c r="NE17" s="25">
        <v>0</v>
      </c>
      <c r="NF17" s="25">
        <v>0</v>
      </c>
      <c r="NG17" s="25">
        <v>0</v>
      </c>
      <c r="NH17" s="25">
        <v>0</v>
      </c>
      <c r="NI17" s="25">
        <v>0</v>
      </c>
      <c r="NJ17" s="25">
        <v>0</v>
      </c>
      <c r="NK17" s="25">
        <v>0</v>
      </c>
      <c r="NL17" s="25">
        <v>0</v>
      </c>
      <c r="NM17" s="25">
        <v>0</v>
      </c>
      <c r="NN17" s="25">
        <v>0</v>
      </c>
      <c r="NO17" s="25">
        <v>0</v>
      </c>
      <c r="NP17" s="25">
        <v>0</v>
      </c>
      <c r="NQ17" s="25">
        <v>0</v>
      </c>
      <c r="NR17" s="25">
        <v>0</v>
      </c>
      <c r="NS17" s="25">
        <v>0</v>
      </c>
      <c r="NT17" s="25">
        <v>0</v>
      </c>
      <c r="NU17" s="25">
        <v>0</v>
      </c>
      <c r="NV17" s="25">
        <v>0</v>
      </c>
      <c r="NW17" s="25">
        <v>0</v>
      </c>
      <c r="NX17" s="25">
        <v>0</v>
      </c>
      <c r="NY17" s="25">
        <v>0</v>
      </c>
      <c r="NZ17" s="25">
        <v>0</v>
      </c>
      <c r="OA17" s="25">
        <v>0</v>
      </c>
      <c r="OB17" s="25">
        <v>0</v>
      </c>
      <c r="OC17" s="25">
        <v>0</v>
      </c>
      <c r="OD17" s="25">
        <v>0</v>
      </c>
      <c r="OE17" s="25">
        <v>0</v>
      </c>
      <c r="OF17" s="25">
        <v>0</v>
      </c>
      <c r="OG17" s="25">
        <v>0</v>
      </c>
      <c r="OH17" s="25">
        <v>0</v>
      </c>
      <c r="OI17" s="25">
        <v>0</v>
      </c>
      <c r="OJ17" s="25">
        <v>0</v>
      </c>
      <c r="OK17" s="25">
        <v>0</v>
      </c>
      <c r="OL17" s="25">
        <v>0</v>
      </c>
      <c r="OM17" s="25">
        <v>0</v>
      </c>
      <c r="ON17" s="25">
        <v>0</v>
      </c>
      <c r="OO17" s="25">
        <v>0</v>
      </c>
      <c r="OP17" s="25">
        <v>0</v>
      </c>
      <c r="OQ17" s="25">
        <v>0</v>
      </c>
      <c r="OR17" s="25">
        <v>0</v>
      </c>
      <c r="OS17" s="25">
        <v>0</v>
      </c>
      <c r="OT17" s="25">
        <v>0</v>
      </c>
      <c r="OU17" s="25">
        <v>0</v>
      </c>
      <c r="OV17" s="25">
        <v>0</v>
      </c>
      <c r="OW17" s="25">
        <v>0</v>
      </c>
      <c r="OX17" s="25">
        <v>0</v>
      </c>
      <c r="OY17" s="25">
        <v>0</v>
      </c>
      <c r="OZ17" s="25">
        <v>0</v>
      </c>
      <c r="PA17" s="25">
        <v>0</v>
      </c>
      <c r="PB17" s="25">
        <v>0</v>
      </c>
      <c r="PC17" s="25">
        <v>0</v>
      </c>
      <c r="PD17" s="25">
        <v>0</v>
      </c>
      <c r="PE17" s="25">
        <v>0</v>
      </c>
      <c r="PF17" s="25">
        <v>0</v>
      </c>
      <c r="PG17" s="25">
        <v>0</v>
      </c>
      <c r="PH17" s="25">
        <v>0</v>
      </c>
      <c r="PI17" s="25">
        <v>0</v>
      </c>
      <c r="PJ17" s="25">
        <v>0</v>
      </c>
      <c r="PK17" s="25">
        <v>0</v>
      </c>
      <c r="PL17" s="25">
        <v>0</v>
      </c>
      <c r="PM17" s="25">
        <v>0</v>
      </c>
      <c r="PN17" s="25">
        <v>0</v>
      </c>
      <c r="PO17" s="25">
        <v>0</v>
      </c>
      <c r="PP17" s="25">
        <v>0</v>
      </c>
      <c r="PQ17" s="25">
        <v>0</v>
      </c>
      <c r="PR17" s="25">
        <v>0</v>
      </c>
      <c r="PS17" s="25">
        <v>0</v>
      </c>
      <c r="PT17" s="25">
        <v>0</v>
      </c>
      <c r="PU17" s="25">
        <v>0</v>
      </c>
      <c r="PV17" s="25">
        <v>0</v>
      </c>
      <c r="PW17" s="25">
        <v>0</v>
      </c>
      <c r="PX17" s="25">
        <v>0</v>
      </c>
      <c r="PY17" s="25">
        <v>0</v>
      </c>
      <c r="PZ17" s="25">
        <v>0</v>
      </c>
      <c r="QA17" s="25">
        <v>0</v>
      </c>
      <c r="QB17" s="25">
        <v>0</v>
      </c>
      <c r="QC17" s="25">
        <v>0</v>
      </c>
      <c r="QD17" s="25">
        <v>0</v>
      </c>
      <c r="QE17" s="25">
        <v>0</v>
      </c>
      <c r="QF17" s="25">
        <v>0</v>
      </c>
      <c r="QG17" s="25">
        <v>0</v>
      </c>
      <c r="QH17" s="25">
        <v>0</v>
      </c>
      <c r="QI17" s="25">
        <v>0</v>
      </c>
      <c r="QJ17" s="25">
        <v>0</v>
      </c>
      <c r="QK17" s="25">
        <v>0</v>
      </c>
      <c r="QL17" s="25">
        <v>0</v>
      </c>
      <c r="QM17" s="25">
        <v>0</v>
      </c>
      <c r="QN17" s="25">
        <v>0</v>
      </c>
      <c r="QO17" s="25">
        <v>0</v>
      </c>
      <c r="QP17" s="25">
        <v>0</v>
      </c>
      <c r="QQ17" s="25">
        <v>0</v>
      </c>
      <c r="QR17" s="25">
        <v>0</v>
      </c>
      <c r="QS17" s="25">
        <v>0</v>
      </c>
      <c r="QT17" s="25">
        <v>0</v>
      </c>
      <c r="QU17" s="25">
        <v>0</v>
      </c>
      <c r="QV17" s="25">
        <v>0</v>
      </c>
      <c r="QW17" s="25">
        <v>0</v>
      </c>
      <c r="QX17" s="25">
        <v>0</v>
      </c>
      <c r="QY17" s="25">
        <v>0</v>
      </c>
      <c r="QZ17" s="25">
        <v>0</v>
      </c>
      <c r="RA17" s="25">
        <v>0</v>
      </c>
      <c r="RB17" s="25">
        <v>0</v>
      </c>
      <c r="RC17" s="25">
        <v>0</v>
      </c>
      <c r="RD17" s="25">
        <v>0</v>
      </c>
      <c r="RE17" s="25">
        <v>0</v>
      </c>
      <c r="RF17" s="25">
        <v>0</v>
      </c>
      <c r="RG17" s="25">
        <v>0</v>
      </c>
      <c r="RH17" s="25">
        <v>0</v>
      </c>
      <c r="RI17" s="25">
        <v>0</v>
      </c>
      <c r="RJ17" s="25">
        <v>0</v>
      </c>
      <c r="RK17" s="25">
        <v>0</v>
      </c>
      <c r="RL17" s="25">
        <v>0</v>
      </c>
      <c r="RM17" s="25">
        <v>0</v>
      </c>
      <c r="RN17" s="25">
        <v>0</v>
      </c>
      <c r="RO17" s="25">
        <v>0</v>
      </c>
      <c r="RP17" s="25">
        <v>0</v>
      </c>
      <c r="RQ17" s="25">
        <v>0</v>
      </c>
      <c r="RR17" s="25">
        <v>0</v>
      </c>
      <c r="RS17" s="25">
        <v>0</v>
      </c>
      <c r="RT17" s="25">
        <v>0</v>
      </c>
      <c r="RU17" s="25">
        <v>0</v>
      </c>
      <c r="RV17" s="25">
        <v>0</v>
      </c>
      <c r="RW17" s="25">
        <v>0</v>
      </c>
      <c r="RX17" s="25">
        <v>0</v>
      </c>
      <c r="RY17" s="25">
        <v>0</v>
      </c>
      <c r="RZ17" s="25">
        <v>0</v>
      </c>
      <c r="SA17" s="25">
        <v>0</v>
      </c>
      <c r="SB17" s="25">
        <v>0</v>
      </c>
      <c r="SC17" s="25">
        <v>0</v>
      </c>
      <c r="SD17" s="25">
        <v>0</v>
      </c>
      <c r="SE17" s="25">
        <v>0</v>
      </c>
      <c r="SF17" s="25">
        <v>0</v>
      </c>
      <c r="SG17" s="25">
        <v>0</v>
      </c>
      <c r="SH17" s="25">
        <v>0</v>
      </c>
      <c r="SI17" s="25">
        <v>0</v>
      </c>
      <c r="SJ17" s="25">
        <v>0</v>
      </c>
      <c r="SK17" s="25">
        <v>0</v>
      </c>
      <c r="SL17" s="25">
        <v>0</v>
      </c>
      <c r="SM17" s="25">
        <v>0</v>
      </c>
      <c r="SN17" s="25">
        <v>0</v>
      </c>
      <c r="SO17" s="25">
        <v>0</v>
      </c>
      <c r="SP17" s="25">
        <v>0</v>
      </c>
      <c r="SQ17" s="25">
        <v>0</v>
      </c>
      <c r="SR17" s="25">
        <v>0</v>
      </c>
      <c r="SS17" s="25">
        <v>0</v>
      </c>
      <c r="ST17" s="25">
        <v>0</v>
      </c>
      <c r="SU17" s="25">
        <v>0</v>
      </c>
      <c r="SV17" s="25">
        <v>0</v>
      </c>
      <c r="SW17" s="25">
        <v>0</v>
      </c>
      <c r="SX17" s="25">
        <v>0</v>
      </c>
      <c r="SY17" s="25">
        <v>0</v>
      </c>
      <c r="SZ17" s="25">
        <v>0</v>
      </c>
      <c r="TA17" s="25">
        <v>0</v>
      </c>
      <c r="TB17" s="25">
        <v>0</v>
      </c>
      <c r="TC17" s="25">
        <v>0</v>
      </c>
      <c r="TD17" s="25">
        <v>0</v>
      </c>
      <c r="TE17" s="25">
        <v>0</v>
      </c>
      <c r="TF17" s="25">
        <v>0</v>
      </c>
      <c r="TG17" s="25">
        <v>0</v>
      </c>
      <c r="TH17" s="25">
        <v>0</v>
      </c>
      <c r="TI17" s="25">
        <v>0</v>
      </c>
      <c r="TJ17" s="25">
        <v>0</v>
      </c>
      <c r="TK17" s="25">
        <v>0</v>
      </c>
      <c r="TL17" s="25">
        <v>0</v>
      </c>
      <c r="TM17" s="25">
        <v>0</v>
      </c>
      <c r="TN17" s="25">
        <v>0</v>
      </c>
      <c r="TO17" s="25">
        <v>0</v>
      </c>
      <c r="TP17" s="25">
        <v>0</v>
      </c>
      <c r="TQ17" s="25">
        <v>0</v>
      </c>
      <c r="TR17" s="25">
        <v>0</v>
      </c>
      <c r="TS17" s="25">
        <v>0</v>
      </c>
      <c r="TT17" s="25">
        <v>0</v>
      </c>
      <c r="TU17" s="25">
        <v>0</v>
      </c>
      <c r="TV17" s="25">
        <v>0</v>
      </c>
      <c r="TW17" s="25">
        <v>0</v>
      </c>
      <c r="TX17" s="25">
        <v>0</v>
      </c>
      <c r="TY17" s="25">
        <v>0</v>
      </c>
      <c r="TZ17" s="25">
        <v>0</v>
      </c>
      <c r="UA17" s="25">
        <v>0</v>
      </c>
      <c r="UB17" s="25">
        <v>0</v>
      </c>
      <c r="UC17" s="25">
        <v>0</v>
      </c>
      <c r="UD17" s="25">
        <v>0</v>
      </c>
      <c r="UE17" s="25">
        <v>0</v>
      </c>
      <c r="UF17" s="25">
        <v>0</v>
      </c>
      <c r="UG17" s="25">
        <v>0</v>
      </c>
      <c r="UH17" s="25">
        <v>0</v>
      </c>
      <c r="UI17" s="25">
        <v>0</v>
      </c>
      <c r="UJ17" s="25">
        <v>0</v>
      </c>
      <c r="UK17" s="25">
        <v>0</v>
      </c>
      <c r="UL17" s="25">
        <v>0</v>
      </c>
      <c r="UM17" s="25">
        <v>0</v>
      </c>
      <c r="UN17" s="25">
        <v>0</v>
      </c>
      <c r="UO17" s="25">
        <v>0</v>
      </c>
      <c r="UP17" s="25">
        <v>0</v>
      </c>
      <c r="UQ17" s="25">
        <v>0</v>
      </c>
      <c r="UR17" s="25">
        <v>0</v>
      </c>
      <c r="US17" s="25">
        <v>0</v>
      </c>
      <c r="UT17" s="25">
        <v>0</v>
      </c>
      <c r="UU17" s="25">
        <v>0</v>
      </c>
      <c r="UV17" s="25">
        <v>0</v>
      </c>
      <c r="UW17" s="25">
        <v>0</v>
      </c>
      <c r="UX17" s="25">
        <v>0</v>
      </c>
      <c r="UY17" s="25">
        <v>0</v>
      </c>
      <c r="UZ17" s="25">
        <v>0</v>
      </c>
      <c r="VA17" s="25">
        <v>0</v>
      </c>
      <c r="VB17" s="25">
        <v>0</v>
      </c>
      <c r="VC17" s="25">
        <v>0</v>
      </c>
      <c r="VD17" s="25">
        <v>0</v>
      </c>
      <c r="VE17" s="25">
        <v>0</v>
      </c>
      <c r="VF17" s="25">
        <v>0</v>
      </c>
      <c r="VG17" s="25">
        <v>0</v>
      </c>
      <c r="VH17" s="25">
        <v>0</v>
      </c>
      <c r="VI17" s="25">
        <v>0</v>
      </c>
      <c r="VJ17" s="25">
        <v>0</v>
      </c>
      <c r="VK17" s="25">
        <v>0</v>
      </c>
      <c r="VL17" s="25">
        <v>0</v>
      </c>
      <c r="VM17" s="25">
        <v>0</v>
      </c>
      <c r="VN17" s="25">
        <v>0</v>
      </c>
      <c r="VO17" s="25">
        <v>0</v>
      </c>
      <c r="VP17" s="25">
        <v>0</v>
      </c>
      <c r="VQ17" s="25">
        <v>0</v>
      </c>
      <c r="VR17" s="25">
        <v>0</v>
      </c>
      <c r="VS17" s="25">
        <v>0</v>
      </c>
      <c r="VT17" s="25">
        <v>0</v>
      </c>
      <c r="VU17" s="25">
        <v>0</v>
      </c>
      <c r="VV17" s="25">
        <v>0</v>
      </c>
      <c r="VW17" s="25">
        <v>0</v>
      </c>
      <c r="VX17" s="25">
        <v>0</v>
      </c>
      <c r="VY17" s="25">
        <v>0</v>
      </c>
      <c r="VZ17" s="25">
        <v>0</v>
      </c>
      <c r="WA17" s="25">
        <v>0</v>
      </c>
      <c r="WB17" s="25">
        <v>0</v>
      </c>
      <c r="WC17" s="25">
        <v>0</v>
      </c>
      <c r="WD17" s="25">
        <v>0</v>
      </c>
      <c r="WE17" s="25">
        <v>0</v>
      </c>
      <c r="WF17" s="25">
        <v>0</v>
      </c>
      <c r="WG17" s="25">
        <v>0</v>
      </c>
      <c r="WH17" s="25">
        <v>0</v>
      </c>
      <c r="WI17" s="25">
        <v>0</v>
      </c>
      <c r="WJ17" s="25">
        <v>0</v>
      </c>
      <c r="WK17" s="25">
        <v>0</v>
      </c>
      <c r="WL17" s="25">
        <v>0</v>
      </c>
      <c r="WM17" s="25">
        <v>0</v>
      </c>
      <c r="WN17" s="25">
        <v>0</v>
      </c>
      <c r="WO17" s="25">
        <v>0</v>
      </c>
      <c r="WP17" s="25">
        <v>0</v>
      </c>
      <c r="WQ17" s="25">
        <v>0</v>
      </c>
      <c r="WR17" s="25">
        <v>0</v>
      </c>
      <c r="WS17" s="25">
        <v>0</v>
      </c>
      <c r="WT17" s="25">
        <v>0</v>
      </c>
      <c r="WU17" s="25">
        <v>0</v>
      </c>
      <c r="WV17" s="25">
        <v>0</v>
      </c>
      <c r="WW17" s="25">
        <v>0</v>
      </c>
      <c r="WX17" s="25">
        <v>0</v>
      </c>
      <c r="WY17" s="25">
        <v>0</v>
      </c>
      <c r="WZ17" s="25">
        <v>0</v>
      </c>
      <c r="XA17" s="25">
        <v>0</v>
      </c>
      <c r="XB17" s="25">
        <v>0</v>
      </c>
      <c r="XC17" s="25">
        <v>0</v>
      </c>
      <c r="XD17" s="25">
        <v>0</v>
      </c>
      <c r="XE17" s="25">
        <v>0</v>
      </c>
      <c r="XF17" s="25">
        <v>0</v>
      </c>
      <c r="XG17" s="25">
        <v>0</v>
      </c>
      <c r="XH17" s="25">
        <v>0</v>
      </c>
      <c r="XI17" s="25">
        <v>0</v>
      </c>
      <c r="XJ17" s="25">
        <v>0</v>
      </c>
      <c r="XK17" s="25">
        <v>0</v>
      </c>
      <c r="XL17" s="25">
        <v>0</v>
      </c>
      <c r="XM17" s="25">
        <v>0</v>
      </c>
      <c r="XN17" s="25">
        <v>0</v>
      </c>
      <c r="XO17" s="25">
        <v>0</v>
      </c>
      <c r="XP17" s="25">
        <v>0</v>
      </c>
      <c r="XQ17" s="25">
        <v>0</v>
      </c>
      <c r="XR17" s="25">
        <v>0</v>
      </c>
      <c r="XS17" s="25">
        <v>0</v>
      </c>
      <c r="XT17" s="25">
        <v>0</v>
      </c>
      <c r="XU17" s="25">
        <v>0</v>
      </c>
      <c r="XV17" s="25">
        <v>0</v>
      </c>
      <c r="XW17" s="25">
        <v>0</v>
      </c>
      <c r="XX17" s="25">
        <v>0</v>
      </c>
      <c r="XY17" s="25">
        <v>0</v>
      </c>
      <c r="XZ17" s="25">
        <v>0</v>
      </c>
      <c r="YA17" s="25">
        <v>0</v>
      </c>
      <c r="YB17" s="25">
        <v>0</v>
      </c>
      <c r="YC17" s="25">
        <v>0</v>
      </c>
      <c r="YD17" s="25">
        <v>0</v>
      </c>
      <c r="YE17" s="25">
        <v>0</v>
      </c>
      <c r="YH17" s="25" t="s">
        <v>1335</v>
      </c>
      <c r="YI17" s="25">
        <v>0</v>
      </c>
      <c r="YJ17" s="25" t="s">
        <v>1336</v>
      </c>
    </row>
    <row r="18" spans="1:660" s="25" customFormat="1" ht="33" customHeight="1" thickBot="1">
      <c r="A18" s="55">
        <v>170</v>
      </c>
      <c r="B18" s="54" t="s">
        <v>13</v>
      </c>
      <c r="C18" s="55" t="s">
        <v>55</v>
      </c>
      <c r="D18" s="25" t="s">
        <v>1222</v>
      </c>
      <c r="E18" s="25">
        <v>1</v>
      </c>
      <c r="F18" s="25">
        <v>11161</v>
      </c>
      <c r="G18" s="25">
        <v>184841447</v>
      </c>
      <c r="H18" s="303" t="s">
        <v>1223</v>
      </c>
      <c r="I18" s="25" t="s">
        <v>13</v>
      </c>
      <c r="N18" s="25">
        <v>142220</v>
      </c>
      <c r="O18" s="25">
        <v>335129</v>
      </c>
      <c r="P18" s="25">
        <v>142400</v>
      </c>
      <c r="Q18" s="25">
        <v>0</v>
      </c>
      <c r="R18" s="25">
        <v>157</v>
      </c>
      <c r="S18" s="25">
        <v>478</v>
      </c>
      <c r="T18" s="25" t="s">
        <v>1121</v>
      </c>
      <c r="U18" s="25">
        <v>3538493</v>
      </c>
      <c r="V18" s="25">
        <v>17933453</v>
      </c>
      <c r="W18" s="25">
        <v>14065309</v>
      </c>
      <c r="X18" s="25">
        <v>0</v>
      </c>
      <c r="Y18" s="25">
        <v>5189</v>
      </c>
      <c r="Z18" s="25">
        <v>14703</v>
      </c>
      <c r="AA18" s="25" t="s">
        <v>1121</v>
      </c>
      <c r="AB18" s="25">
        <v>0</v>
      </c>
      <c r="AC18" s="25">
        <v>0</v>
      </c>
      <c r="AD18" s="25">
        <v>0</v>
      </c>
      <c r="AE18" s="25">
        <v>0</v>
      </c>
      <c r="AF18" s="25">
        <v>0</v>
      </c>
      <c r="AG18" s="25">
        <v>0</v>
      </c>
      <c r="AH18" s="25">
        <v>0</v>
      </c>
      <c r="AI18" s="25">
        <v>277245</v>
      </c>
      <c r="AJ18" s="25">
        <v>318000</v>
      </c>
      <c r="AK18" s="25">
        <v>104000</v>
      </c>
      <c r="AL18" s="25">
        <v>0</v>
      </c>
      <c r="AM18" s="25">
        <v>344</v>
      </c>
      <c r="AN18" s="25">
        <v>443</v>
      </c>
      <c r="AO18" s="25" t="s">
        <v>1121</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210195</v>
      </c>
      <c r="BU18" s="25">
        <v>142127</v>
      </c>
      <c r="BV18" s="25">
        <v>0</v>
      </c>
      <c r="BW18" s="25">
        <v>0</v>
      </c>
      <c r="BX18" s="25">
        <v>10482</v>
      </c>
      <c r="BY18" s="25">
        <v>0</v>
      </c>
      <c r="BZ18" s="25">
        <v>0</v>
      </c>
      <c r="CA18" s="25">
        <v>0</v>
      </c>
      <c r="CB18" s="25">
        <v>1863055</v>
      </c>
      <c r="CC18" s="25">
        <v>2019854</v>
      </c>
      <c r="CD18" s="25">
        <v>0</v>
      </c>
      <c r="CE18" s="25">
        <v>0</v>
      </c>
      <c r="CF18" s="25">
        <v>664814</v>
      </c>
      <c r="CG18" s="25">
        <v>94703</v>
      </c>
      <c r="CH18" s="25">
        <v>0</v>
      </c>
      <c r="CI18" s="25">
        <v>90678</v>
      </c>
      <c r="CJ18" s="25">
        <v>424852</v>
      </c>
      <c r="CK18" s="25">
        <v>0</v>
      </c>
      <c r="CL18" s="25">
        <v>0</v>
      </c>
      <c r="CM18" s="25">
        <v>0</v>
      </c>
      <c r="CN18" s="25">
        <v>1100767</v>
      </c>
      <c r="CO18" s="25">
        <v>6581303</v>
      </c>
      <c r="CP18" s="25">
        <v>0</v>
      </c>
      <c r="CQ18" s="25">
        <v>0</v>
      </c>
      <c r="CR18" s="25">
        <v>0</v>
      </c>
      <c r="CS18" s="25">
        <v>0</v>
      </c>
      <c r="CT18" s="25">
        <v>0</v>
      </c>
      <c r="CU18" s="25">
        <v>0</v>
      </c>
      <c r="CV18" s="25">
        <v>238372</v>
      </c>
      <c r="CW18" s="25">
        <v>0</v>
      </c>
      <c r="CX18" s="25">
        <v>0</v>
      </c>
      <c r="CY18" s="25">
        <v>0</v>
      </c>
      <c r="CZ18" s="25">
        <v>6605661</v>
      </c>
      <c r="DA18" s="25">
        <v>951208</v>
      </c>
      <c r="DB18" s="25">
        <v>0</v>
      </c>
      <c r="DC18" s="25">
        <v>0</v>
      </c>
      <c r="DD18" s="25">
        <v>0</v>
      </c>
      <c r="DE18" s="25">
        <v>0</v>
      </c>
      <c r="DF18" s="25">
        <v>0</v>
      </c>
      <c r="DG18" s="25">
        <v>0</v>
      </c>
      <c r="DH18" s="25">
        <v>0</v>
      </c>
      <c r="DI18" s="25">
        <v>0</v>
      </c>
      <c r="DJ18" s="25">
        <v>0</v>
      </c>
      <c r="DK18" s="25">
        <v>0</v>
      </c>
      <c r="DL18" s="25">
        <v>0</v>
      </c>
      <c r="DM18" s="25">
        <v>0</v>
      </c>
      <c r="DN18" s="25">
        <v>0</v>
      </c>
      <c r="DO18" s="25">
        <v>0</v>
      </c>
      <c r="DP18" s="25">
        <v>1163227</v>
      </c>
      <c r="DQ18" s="25">
        <v>0</v>
      </c>
      <c r="DR18" s="25" t="s">
        <v>1337</v>
      </c>
      <c r="DS18" s="25">
        <v>0</v>
      </c>
      <c r="DT18" s="25">
        <v>954621</v>
      </c>
      <c r="DU18" s="25">
        <v>0</v>
      </c>
      <c r="DV18" s="25">
        <v>0</v>
      </c>
      <c r="DW18" s="25">
        <v>0</v>
      </c>
      <c r="DX18" s="25">
        <v>147</v>
      </c>
      <c r="DY18" s="25" t="s">
        <v>939</v>
      </c>
      <c r="DZ18" s="25">
        <v>0</v>
      </c>
      <c r="EA18" s="25">
        <v>980574</v>
      </c>
      <c r="EB18" s="25">
        <v>0</v>
      </c>
      <c r="EC18" s="25">
        <v>0</v>
      </c>
      <c r="ED18" s="25">
        <v>0</v>
      </c>
      <c r="EE18" s="25">
        <v>599</v>
      </c>
      <c r="EF18" s="25" t="s">
        <v>939</v>
      </c>
      <c r="EG18" s="25">
        <v>0</v>
      </c>
      <c r="EH18" s="25">
        <v>125000</v>
      </c>
      <c r="EI18" s="25">
        <v>525000</v>
      </c>
      <c r="EJ18" s="57">
        <v>0</v>
      </c>
      <c r="EK18" s="25">
        <v>0</v>
      </c>
      <c r="EL18" s="25">
        <v>0</v>
      </c>
      <c r="EM18" s="25" t="s">
        <v>939</v>
      </c>
      <c r="EN18" s="25">
        <v>0</v>
      </c>
      <c r="EO18" s="25">
        <v>0</v>
      </c>
      <c r="EP18" s="25">
        <v>0</v>
      </c>
      <c r="EQ18" s="25">
        <v>0</v>
      </c>
      <c r="EU18" s="25">
        <v>5052831</v>
      </c>
      <c r="EV18" s="25">
        <v>3657958</v>
      </c>
      <c r="EW18" s="25">
        <v>0</v>
      </c>
      <c r="EX18" s="25">
        <v>1394873</v>
      </c>
      <c r="EY18" s="25">
        <v>0</v>
      </c>
      <c r="EZ18" s="25">
        <v>0</v>
      </c>
      <c r="FA18" s="25">
        <v>5052831</v>
      </c>
      <c r="FB18" s="25">
        <v>390678</v>
      </c>
      <c r="FC18" s="25">
        <v>0</v>
      </c>
      <c r="FD18" s="25">
        <v>4662153</v>
      </c>
      <c r="FE18" s="25">
        <v>0</v>
      </c>
      <c r="FF18" s="25">
        <v>0</v>
      </c>
      <c r="FG18" s="25">
        <v>0</v>
      </c>
      <c r="FH18" s="25">
        <v>0</v>
      </c>
      <c r="FI18" s="25">
        <v>0</v>
      </c>
      <c r="FJ18" s="25">
        <v>0</v>
      </c>
      <c r="FK18" s="25">
        <v>0</v>
      </c>
      <c r="FL18" s="25">
        <v>0</v>
      </c>
      <c r="FM18" s="25">
        <v>0</v>
      </c>
      <c r="FN18" s="25">
        <v>0</v>
      </c>
      <c r="FO18" s="25">
        <v>0</v>
      </c>
      <c r="FP18" s="25">
        <v>0</v>
      </c>
      <c r="FQ18" s="25">
        <v>0</v>
      </c>
      <c r="FR18" s="25">
        <v>0</v>
      </c>
      <c r="FS18" s="25">
        <v>738294</v>
      </c>
      <c r="FT18" s="25">
        <v>0</v>
      </c>
      <c r="FU18" s="25">
        <v>6264</v>
      </c>
      <c r="FV18" s="25">
        <v>744558</v>
      </c>
      <c r="FW18" s="25">
        <v>0</v>
      </c>
      <c r="FX18" s="25">
        <v>0</v>
      </c>
      <c r="FY18" s="25">
        <v>0</v>
      </c>
      <c r="FZ18" s="25">
        <v>0</v>
      </c>
      <c r="GA18" s="25">
        <v>0</v>
      </c>
      <c r="GB18" s="25">
        <v>0</v>
      </c>
      <c r="GC18" s="25">
        <v>0</v>
      </c>
      <c r="GD18" s="25">
        <v>0</v>
      </c>
      <c r="GE18" s="25">
        <v>0</v>
      </c>
      <c r="GF18" s="25">
        <v>0</v>
      </c>
      <c r="GG18" s="25">
        <v>0</v>
      </c>
      <c r="GH18" s="25">
        <v>0</v>
      </c>
      <c r="GI18" s="25">
        <v>0</v>
      </c>
      <c r="GJ18" s="25">
        <v>0</v>
      </c>
      <c r="GK18" s="25">
        <v>0</v>
      </c>
      <c r="GL18" s="25">
        <v>0</v>
      </c>
      <c r="GM18" s="25">
        <v>0</v>
      </c>
      <c r="GN18" s="25">
        <v>0</v>
      </c>
      <c r="GO18" s="25">
        <v>0</v>
      </c>
      <c r="GP18" s="25">
        <v>0</v>
      </c>
      <c r="GQ18" s="25">
        <v>0</v>
      </c>
      <c r="GR18" s="25">
        <v>0</v>
      </c>
      <c r="GS18" s="25">
        <v>0</v>
      </c>
      <c r="GT18" s="25">
        <v>0</v>
      </c>
      <c r="GU18" s="25">
        <v>0</v>
      </c>
      <c r="GV18" s="25">
        <v>0</v>
      </c>
      <c r="GW18" s="25">
        <v>0</v>
      </c>
      <c r="GX18" s="25">
        <v>0</v>
      </c>
      <c r="GY18" s="25">
        <v>2585195</v>
      </c>
      <c r="GZ18" s="25">
        <v>2060195</v>
      </c>
      <c r="HA18" s="25">
        <v>525000</v>
      </c>
      <c r="HB18" s="25">
        <v>0</v>
      </c>
      <c r="HC18" s="25">
        <v>0</v>
      </c>
      <c r="HD18" s="25">
        <v>0</v>
      </c>
      <c r="HE18" s="25">
        <v>0</v>
      </c>
      <c r="HF18" s="25">
        <v>0</v>
      </c>
      <c r="HG18" s="25">
        <v>0</v>
      </c>
      <c r="HH18" s="25">
        <v>0</v>
      </c>
      <c r="HI18" s="25">
        <v>0</v>
      </c>
      <c r="HJ18" s="25">
        <v>0</v>
      </c>
      <c r="HK18" s="25">
        <v>0</v>
      </c>
      <c r="HL18" s="25">
        <v>0</v>
      </c>
      <c r="HM18" s="25">
        <v>0</v>
      </c>
      <c r="HN18" s="25">
        <v>0</v>
      </c>
      <c r="HO18" s="25">
        <v>0</v>
      </c>
      <c r="HP18" s="25">
        <v>0</v>
      </c>
      <c r="HQ18" s="57">
        <v>0</v>
      </c>
      <c r="HR18" s="25">
        <v>0</v>
      </c>
      <c r="HS18" s="25">
        <v>0</v>
      </c>
      <c r="HT18" s="25">
        <v>0</v>
      </c>
      <c r="HU18" s="25">
        <v>0</v>
      </c>
      <c r="HV18" s="25">
        <v>0</v>
      </c>
      <c r="HW18" s="25">
        <v>0</v>
      </c>
      <c r="HX18" s="25">
        <v>0</v>
      </c>
      <c r="HY18" s="25">
        <v>0</v>
      </c>
      <c r="HZ18" s="25">
        <v>0</v>
      </c>
      <c r="IA18" s="25">
        <v>0</v>
      </c>
      <c r="IB18" s="25">
        <v>0</v>
      </c>
      <c r="IC18" s="25">
        <v>0</v>
      </c>
      <c r="ID18" s="25">
        <v>0</v>
      </c>
      <c r="IE18" s="25">
        <v>0</v>
      </c>
      <c r="IF18" s="25">
        <v>5052831</v>
      </c>
      <c r="IG18" s="25">
        <v>5052831</v>
      </c>
      <c r="IH18" s="25">
        <v>0</v>
      </c>
      <c r="II18" s="25">
        <v>0</v>
      </c>
      <c r="IJ18" s="25">
        <v>0</v>
      </c>
      <c r="IK18" s="25">
        <v>0</v>
      </c>
      <c r="IL18" s="25">
        <v>11597486</v>
      </c>
      <c r="IM18" s="25">
        <v>7486397</v>
      </c>
      <c r="IN18" s="25">
        <v>4111089</v>
      </c>
      <c r="IO18" s="25">
        <v>0</v>
      </c>
      <c r="IP18" s="25">
        <v>0</v>
      </c>
      <c r="IQ18" s="25">
        <v>0</v>
      </c>
      <c r="IR18" s="25">
        <v>0</v>
      </c>
      <c r="IS18" s="25">
        <v>0</v>
      </c>
      <c r="IT18" s="25">
        <v>0</v>
      </c>
      <c r="IU18" s="25">
        <v>0</v>
      </c>
      <c r="IV18" s="25">
        <v>0</v>
      </c>
      <c r="IW18" s="25">
        <v>0</v>
      </c>
      <c r="IX18" s="25">
        <v>0</v>
      </c>
      <c r="IY18" s="25">
        <v>0</v>
      </c>
      <c r="IZ18" s="25">
        <v>0</v>
      </c>
      <c r="JA18" s="25">
        <v>0</v>
      </c>
      <c r="JB18" s="25">
        <v>0</v>
      </c>
      <c r="JC18" s="25">
        <v>0</v>
      </c>
      <c r="JD18" s="25">
        <v>1070217</v>
      </c>
      <c r="JE18" s="25">
        <v>1070217</v>
      </c>
      <c r="JF18" s="25">
        <v>0</v>
      </c>
      <c r="JG18" s="25">
        <v>0</v>
      </c>
      <c r="JH18" s="25">
        <v>0</v>
      </c>
      <c r="JI18" s="25">
        <v>0</v>
      </c>
      <c r="JJ18" s="25">
        <v>0</v>
      </c>
      <c r="JK18" s="25">
        <v>0</v>
      </c>
      <c r="JL18" s="25">
        <v>0</v>
      </c>
      <c r="JM18" s="25">
        <v>0</v>
      </c>
      <c r="JN18" s="25">
        <v>0</v>
      </c>
      <c r="JO18" s="25">
        <v>0</v>
      </c>
      <c r="JP18" s="25">
        <v>0</v>
      </c>
      <c r="JQ18" s="25">
        <v>0</v>
      </c>
      <c r="JR18" s="25">
        <v>0</v>
      </c>
      <c r="JS18" s="25">
        <v>0</v>
      </c>
      <c r="JT18" s="25">
        <v>0</v>
      </c>
      <c r="JU18" s="25">
        <v>0</v>
      </c>
      <c r="JV18" s="25">
        <v>0</v>
      </c>
      <c r="JW18" s="25">
        <v>0</v>
      </c>
      <c r="JX18" s="25">
        <v>0</v>
      </c>
      <c r="JY18" s="25">
        <v>0</v>
      </c>
      <c r="JZ18" s="25">
        <v>0</v>
      </c>
      <c r="KA18" s="25">
        <v>0</v>
      </c>
      <c r="KB18" s="25">
        <v>0</v>
      </c>
      <c r="KC18" s="25">
        <v>0</v>
      </c>
      <c r="KD18" s="25">
        <v>0</v>
      </c>
      <c r="KE18" s="25">
        <v>0</v>
      </c>
      <c r="KF18" s="25">
        <v>0</v>
      </c>
      <c r="KG18" s="25">
        <v>0</v>
      </c>
      <c r="KH18" s="25">
        <v>0</v>
      </c>
      <c r="KI18" s="25">
        <v>0</v>
      </c>
      <c r="KJ18" s="25">
        <v>0</v>
      </c>
      <c r="KK18" s="25">
        <v>0</v>
      </c>
      <c r="KL18" s="25">
        <v>0</v>
      </c>
      <c r="KM18" s="25">
        <v>0</v>
      </c>
      <c r="KN18" s="25">
        <v>0</v>
      </c>
      <c r="KO18" s="25">
        <v>0</v>
      </c>
      <c r="KP18" s="25">
        <v>0</v>
      </c>
      <c r="KQ18" s="25">
        <v>0</v>
      </c>
      <c r="KR18" s="25">
        <v>0</v>
      </c>
      <c r="KS18" s="25">
        <v>0</v>
      </c>
      <c r="KT18" s="25">
        <v>0</v>
      </c>
      <c r="KU18" s="25">
        <v>0</v>
      </c>
      <c r="KV18" s="25">
        <v>0</v>
      </c>
      <c r="KW18" s="25">
        <v>0</v>
      </c>
      <c r="KX18" s="25">
        <v>0</v>
      </c>
      <c r="KY18" s="25">
        <v>0</v>
      </c>
      <c r="KZ18" s="25">
        <v>0</v>
      </c>
      <c r="LA18" s="25">
        <v>0</v>
      </c>
      <c r="LB18" s="25">
        <v>0</v>
      </c>
      <c r="LC18" s="25">
        <v>0</v>
      </c>
      <c r="LD18" s="25">
        <v>0</v>
      </c>
      <c r="LE18" s="25">
        <v>0</v>
      </c>
      <c r="LF18" s="25">
        <v>0</v>
      </c>
      <c r="LG18" s="25">
        <v>0</v>
      </c>
      <c r="LH18" s="25">
        <v>0</v>
      </c>
      <c r="LI18" s="25">
        <v>14428411</v>
      </c>
      <c r="LJ18" s="25">
        <v>5685000</v>
      </c>
      <c r="LK18" s="25">
        <v>8743411</v>
      </c>
      <c r="LL18" s="25">
        <v>0</v>
      </c>
      <c r="LM18" s="25">
        <v>0</v>
      </c>
      <c r="LN18" s="25">
        <v>0</v>
      </c>
      <c r="LO18" s="25">
        <v>14238527</v>
      </c>
      <c r="LP18" s="25">
        <v>3943331</v>
      </c>
      <c r="LQ18" s="25">
        <v>10295196</v>
      </c>
      <c r="LR18" s="25">
        <v>0</v>
      </c>
      <c r="LS18" s="25">
        <v>0</v>
      </c>
      <c r="LT18" s="25">
        <v>0</v>
      </c>
      <c r="LU18" s="25">
        <v>0</v>
      </c>
      <c r="LV18" s="25">
        <v>0</v>
      </c>
      <c r="LW18" s="25">
        <v>0</v>
      </c>
      <c r="LX18" s="25">
        <v>0</v>
      </c>
      <c r="LY18" s="25">
        <v>0</v>
      </c>
      <c r="LZ18" s="25">
        <v>0</v>
      </c>
      <c r="MA18" s="25">
        <v>0</v>
      </c>
      <c r="MB18" s="25">
        <v>0</v>
      </c>
      <c r="MC18" s="25">
        <v>0</v>
      </c>
      <c r="MD18" s="25">
        <v>0</v>
      </c>
      <c r="ME18" s="25">
        <v>0</v>
      </c>
      <c r="MF18" s="25">
        <v>0</v>
      </c>
      <c r="MG18" s="25">
        <v>1779855</v>
      </c>
      <c r="MH18" s="25">
        <v>828647</v>
      </c>
      <c r="MI18" s="25">
        <v>951208</v>
      </c>
      <c r="MJ18" s="25">
        <v>0</v>
      </c>
      <c r="MK18" s="25">
        <v>0</v>
      </c>
      <c r="ML18" s="25">
        <v>0</v>
      </c>
      <c r="MM18" s="25">
        <v>0</v>
      </c>
      <c r="MN18" s="25">
        <v>0</v>
      </c>
      <c r="MO18" s="25">
        <v>0</v>
      </c>
      <c r="MP18" s="25">
        <v>0</v>
      </c>
      <c r="MQ18" s="25">
        <v>0</v>
      </c>
      <c r="MR18" s="25">
        <v>0</v>
      </c>
      <c r="MS18" s="25">
        <v>0</v>
      </c>
      <c r="MT18" s="25">
        <v>0</v>
      </c>
      <c r="MU18" s="25">
        <v>0</v>
      </c>
      <c r="MV18" s="25">
        <v>0</v>
      </c>
      <c r="MW18" s="25">
        <v>0</v>
      </c>
      <c r="MX18" s="25">
        <v>0</v>
      </c>
      <c r="MY18" s="25">
        <v>0</v>
      </c>
      <c r="MZ18" s="25">
        <v>0</v>
      </c>
      <c r="NA18" s="25">
        <v>0</v>
      </c>
      <c r="NB18" s="25">
        <v>0</v>
      </c>
      <c r="NC18" s="25">
        <v>0</v>
      </c>
      <c r="ND18" s="25">
        <v>0</v>
      </c>
      <c r="NE18" s="25">
        <v>0</v>
      </c>
      <c r="NF18" s="25">
        <v>0</v>
      </c>
      <c r="NG18" s="25">
        <v>0</v>
      </c>
      <c r="NH18" s="25">
        <v>0</v>
      </c>
      <c r="NI18" s="25">
        <v>0</v>
      </c>
      <c r="NJ18" s="25">
        <v>0</v>
      </c>
      <c r="NK18" s="25">
        <v>0</v>
      </c>
      <c r="NL18" s="25">
        <v>0</v>
      </c>
      <c r="NM18" s="25">
        <v>0</v>
      </c>
      <c r="NN18" s="25">
        <v>0</v>
      </c>
      <c r="NO18" s="25">
        <v>0</v>
      </c>
      <c r="NP18" s="25">
        <v>0</v>
      </c>
      <c r="NQ18" s="25">
        <v>0</v>
      </c>
      <c r="NR18" s="25">
        <v>0</v>
      </c>
      <c r="NS18" s="25">
        <v>0</v>
      </c>
      <c r="NT18" s="25">
        <v>0</v>
      </c>
      <c r="NU18" s="25">
        <v>0</v>
      </c>
      <c r="NV18" s="25">
        <v>0</v>
      </c>
      <c r="NW18" s="25">
        <v>0</v>
      </c>
      <c r="NX18" s="25">
        <v>0</v>
      </c>
      <c r="NY18" s="25">
        <v>0</v>
      </c>
      <c r="NZ18" s="25">
        <v>0</v>
      </c>
      <c r="OA18" s="25">
        <v>0</v>
      </c>
      <c r="OB18" s="25">
        <v>0</v>
      </c>
      <c r="OC18" s="25">
        <v>0</v>
      </c>
      <c r="OD18" s="25">
        <v>0</v>
      </c>
      <c r="OE18" s="25">
        <v>0</v>
      </c>
      <c r="OF18" s="25">
        <v>0</v>
      </c>
      <c r="OG18" s="25">
        <v>0</v>
      </c>
      <c r="OH18" s="25">
        <v>0</v>
      </c>
      <c r="OI18" s="25">
        <v>0</v>
      </c>
      <c r="OJ18" s="25">
        <v>0</v>
      </c>
      <c r="OK18" s="25">
        <v>0</v>
      </c>
      <c r="OL18" s="25">
        <v>0</v>
      </c>
      <c r="OM18" s="25">
        <v>0</v>
      </c>
      <c r="ON18" s="25">
        <v>0</v>
      </c>
      <c r="OO18" s="25">
        <v>0</v>
      </c>
      <c r="OP18" s="25">
        <v>0</v>
      </c>
      <c r="OQ18" s="25">
        <v>0</v>
      </c>
      <c r="OR18" s="25">
        <v>0</v>
      </c>
      <c r="OS18" s="25">
        <v>0</v>
      </c>
      <c r="OT18" s="25">
        <v>0</v>
      </c>
      <c r="OU18" s="25">
        <v>0</v>
      </c>
      <c r="OV18" s="25">
        <v>0</v>
      </c>
      <c r="OW18" s="25">
        <v>0</v>
      </c>
      <c r="OX18" s="25">
        <v>0</v>
      </c>
      <c r="OY18" s="25">
        <v>0</v>
      </c>
      <c r="OZ18" s="25">
        <v>0</v>
      </c>
      <c r="PA18" s="25">
        <v>0</v>
      </c>
      <c r="PB18" s="25">
        <v>0</v>
      </c>
      <c r="PC18" s="25">
        <v>0</v>
      </c>
      <c r="PD18" s="25">
        <v>0</v>
      </c>
      <c r="PE18" s="25">
        <v>0</v>
      </c>
      <c r="PF18" s="25">
        <v>0</v>
      </c>
      <c r="PG18" s="25">
        <v>0</v>
      </c>
      <c r="PH18" s="25">
        <v>0</v>
      </c>
      <c r="PI18" s="25">
        <v>0</v>
      </c>
      <c r="PJ18" s="25">
        <v>0</v>
      </c>
      <c r="PK18" s="25">
        <v>0</v>
      </c>
      <c r="PL18" s="25">
        <v>0</v>
      </c>
      <c r="PM18" s="25">
        <v>0</v>
      </c>
      <c r="PN18" s="25">
        <v>0</v>
      </c>
      <c r="PO18" s="25">
        <v>0</v>
      </c>
      <c r="PP18" s="25">
        <v>0</v>
      </c>
      <c r="PQ18" s="25">
        <v>0</v>
      </c>
      <c r="PR18" s="25">
        <v>0</v>
      </c>
      <c r="PS18" s="25">
        <v>0</v>
      </c>
      <c r="PT18" s="25">
        <v>0</v>
      </c>
      <c r="PU18" s="25">
        <v>0</v>
      </c>
      <c r="PV18" s="25">
        <v>0</v>
      </c>
      <c r="PW18" s="25">
        <v>0</v>
      </c>
      <c r="PX18" s="25">
        <v>0</v>
      </c>
      <c r="PY18" s="25">
        <v>0</v>
      </c>
      <c r="PZ18" s="25">
        <v>0</v>
      </c>
      <c r="QA18" s="25">
        <v>0</v>
      </c>
      <c r="QB18" s="25">
        <v>0</v>
      </c>
      <c r="QC18" s="25">
        <v>0</v>
      </c>
      <c r="QD18" s="25">
        <v>0</v>
      </c>
      <c r="QE18" s="25">
        <v>0</v>
      </c>
      <c r="QF18" s="25">
        <v>0</v>
      </c>
      <c r="QG18" s="25">
        <v>0</v>
      </c>
      <c r="QH18" s="25">
        <v>0</v>
      </c>
      <c r="QI18" s="25">
        <v>0</v>
      </c>
      <c r="QJ18" s="25">
        <v>0</v>
      </c>
      <c r="QK18" s="25">
        <v>0</v>
      </c>
      <c r="QL18" s="25">
        <v>0</v>
      </c>
      <c r="QM18" s="25">
        <v>0</v>
      </c>
      <c r="QN18" s="25">
        <v>0</v>
      </c>
      <c r="QO18" s="25">
        <v>0</v>
      </c>
      <c r="QP18" s="25">
        <v>0</v>
      </c>
      <c r="QQ18" s="25">
        <v>0</v>
      </c>
      <c r="QR18" s="25">
        <v>0</v>
      </c>
      <c r="QS18" s="25">
        <v>0</v>
      </c>
      <c r="QT18" s="25">
        <v>0</v>
      </c>
      <c r="QU18" s="25">
        <v>0</v>
      </c>
      <c r="QV18" s="25">
        <v>0</v>
      </c>
      <c r="QW18" s="25">
        <v>0</v>
      </c>
      <c r="QX18" s="25">
        <v>0</v>
      </c>
      <c r="QY18" s="25">
        <v>0</v>
      </c>
      <c r="QZ18" s="25">
        <v>0</v>
      </c>
      <c r="RA18" s="25">
        <v>0</v>
      </c>
      <c r="RB18" s="25">
        <v>0</v>
      </c>
      <c r="RC18" s="25">
        <v>0</v>
      </c>
      <c r="RD18" s="25">
        <v>0</v>
      </c>
      <c r="RE18" s="25">
        <v>0</v>
      </c>
      <c r="RF18" s="25">
        <v>0</v>
      </c>
      <c r="RG18" s="25">
        <v>0</v>
      </c>
      <c r="RH18" s="25">
        <v>0</v>
      </c>
      <c r="RI18" s="25">
        <v>0</v>
      </c>
      <c r="RJ18" s="25">
        <v>0</v>
      </c>
      <c r="RK18" s="25">
        <v>0</v>
      </c>
      <c r="RL18" s="25">
        <v>0</v>
      </c>
      <c r="RM18" s="25">
        <v>0</v>
      </c>
      <c r="RN18" s="25">
        <v>0</v>
      </c>
      <c r="RO18" s="25">
        <v>0</v>
      </c>
      <c r="RP18" s="25">
        <v>0</v>
      </c>
      <c r="RQ18" s="25">
        <v>0</v>
      </c>
      <c r="RR18" s="25">
        <v>0</v>
      </c>
      <c r="RS18" s="25">
        <v>0</v>
      </c>
      <c r="RT18" s="25">
        <v>0</v>
      </c>
      <c r="RU18" s="25">
        <v>0</v>
      </c>
      <c r="RV18" s="25">
        <v>0</v>
      </c>
      <c r="RW18" s="25">
        <v>0</v>
      </c>
      <c r="RX18" s="25">
        <v>0</v>
      </c>
      <c r="RY18" s="25">
        <v>0</v>
      </c>
      <c r="RZ18" s="25">
        <v>0</v>
      </c>
      <c r="SA18" s="25">
        <v>0</v>
      </c>
      <c r="SB18" s="25">
        <v>0</v>
      </c>
      <c r="SC18" s="25">
        <v>0</v>
      </c>
      <c r="SD18" s="25">
        <v>0</v>
      </c>
      <c r="SE18" s="25">
        <v>0</v>
      </c>
      <c r="SF18" s="25">
        <v>0</v>
      </c>
      <c r="SG18" s="25">
        <v>0</v>
      </c>
      <c r="SH18" s="25">
        <v>0</v>
      </c>
      <c r="SI18" s="25">
        <v>0</v>
      </c>
      <c r="SJ18" s="25">
        <v>0</v>
      </c>
      <c r="SK18" s="25">
        <v>0</v>
      </c>
      <c r="SL18" s="25">
        <v>0</v>
      </c>
      <c r="SM18" s="25">
        <v>0</v>
      </c>
      <c r="SN18" s="25">
        <v>0</v>
      </c>
      <c r="SO18" s="25">
        <v>0</v>
      </c>
      <c r="SP18" s="25">
        <v>0</v>
      </c>
      <c r="SQ18" s="25">
        <v>0</v>
      </c>
      <c r="SR18" s="25">
        <v>0</v>
      </c>
      <c r="SS18" s="25">
        <v>0</v>
      </c>
      <c r="ST18" s="25">
        <v>0</v>
      </c>
      <c r="SU18" s="25">
        <v>0</v>
      </c>
      <c r="SV18" s="25">
        <v>0</v>
      </c>
      <c r="SW18" s="25">
        <v>0</v>
      </c>
      <c r="SX18" s="25">
        <v>0</v>
      </c>
      <c r="SY18" s="25">
        <v>0</v>
      </c>
      <c r="SZ18" s="25">
        <v>0</v>
      </c>
      <c r="TA18" s="25">
        <v>0</v>
      </c>
      <c r="TB18" s="25">
        <v>0</v>
      </c>
      <c r="TC18" s="25">
        <v>0</v>
      </c>
      <c r="TD18" s="25">
        <v>0</v>
      </c>
      <c r="TE18" s="25">
        <v>0</v>
      </c>
      <c r="TF18" s="25">
        <v>0</v>
      </c>
      <c r="TG18" s="25">
        <v>0</v>
      </c>
      <c r="TH18" s="25">
        <v>0</v>
      </c>
      <c r="TI18" s="25">
        <v>0</v>
      </c>
      <c r="TJ18" s="25">
        <v>0</v>
      </c>
      <c r="TK18" s="25">
        <v>0</v>
      </c>
      <c r="TL18" s="25">
        <v>0</v>
      </c>
      <c r="TM18" s="25">
        <v>0</v>
      </c>
      <c r="TN18" s="25">
        <v>0</v>
      </c>
      <c r="TO18" s="25">
        <v>0</v>
      </c>
      <c r="TP18" s="25">
        <v>0</v>
      </c>
      <c r="TQ18" s="25">
        <v>0</v>
      </c>
      <c r="TR18" s="25">
        <v>0</v>
      </c>
      <c r="TS18" s="25">
        <v>0</v>
      </c>
      <c r="TT18" s="25">
        <v>0</v>
      </c>
      <c r="TU18" s="25">
        <v>0</v>
      </c>
      <c r="TV18" s="25">
        <v>0</v>
      </c>
      <c r="TW18" s="25">
        <v>0</v>
      </c>
      <c r="TX18" s="25">
        <v>0</v>
      </c>
      <c r="TY18" s="25">
        <v>0</v>
      </c>
      <c r="TZ18" s="25">
        <v>0</v>
      </c>
      <c r="UA18" s="25">
        <v>0</v>
      </c>
      <c r="UB18" s="25">
        <v>0</v>
      </c>
      <c r="UC18" s="25">
        <v>0</v>
      </c>
      <c r="UD18" s="25">
        <v>0</v>
      </c>
      <c r="UE18" s="25">
        <v>0</v>
      </c>
      <c r="UF18" s="25">
        <v>0</v>
      </c>
      <c r="UG18" s="25">
        <v>0</v>
      </c>
      <c r="UH18" s="25">
        <v>0</v>
      </c>
      <c r="UI18" s="25">
        <v>0</v>
      </c>
      <c r="UJ18" s="25">
        <v>0</v>
      </c>
      <c r="UK18" s="25">
        <v>0</v>
      </c>
      <c r="UL18" s="25">
        <v>0</v>
      </c>
      <c r="UM18" s="25">
        <v>0</v>
      </c>
      <c r="UN18" s="25">
        <v>0</v>
      </c>
      <c r="UO18" s="25">
        <v>0</v>
      </c>
      <c r="UP18" s="25">
        <v>0</v>
      </c>
      <c r="UQ18" s="25">
        <v>0</v>
      </c>
      <c r="UR18" s="25">
        <v>0</v>
      </c>
      <c r="US18" s="25">
        <v>0</v>
      </c>
      <c r="UT18" s="25">
        <v>0</v>
      </c>
      <c r="UU18" s="25">
        <v>0</v>
      </c>
      <c r="UV18" s="25">
        <v>0</v>
      </c>
      <c r="UW18" s="25">
        <v>0</v>
      </c>
      <c r="UX18" s="25">
        <v>0</v>
      </c>
      <c r="UY18" s="25">
        <v>0</v>
      </c>
      <c r="UZ18" s="25">
        <v>0</v>
      </c>
      <c r="VA18" s="25">
        <v>0</v>
      </c>
      <c r="VB18" s="25">
        <v>0</v>
      </c>
      <c r="VC18" s="25">
        <v>0</v>
      </c>
      <c r="VD18" s="25">
        <v>0</v>
      </c>
      <c r="VE18" s="25">
        <v>0</v>
      </c>
      <c r="VF18" s="25">
        <v>0</v>
      </c>
      <c r="VG18" s="25">
        <v>0</v>
      </c>
      <c r="VH18" s="25">
        <v>0</v>
      </c>
      <c r="VI18" s="25">
        <v>0</v>
      </c>
      <c r="VJ18" s="25">
        <v>0</v>
      </c>
      <c r="VK18" s="25">
        <v>0</v>
      </c>
      <c r="VL18" s="25">
        <v>0</v>
      </c>
      <c r="VM18" s="25">
        <v>0</v>
      </c>
      <c r="VN18" s="25">
        <v>0</v>
      </c>
      <c r="VO18" s="25">
        <v>0</v>
      </c>
      <c r="VP18" s="25">
        <v>0</v>
      </c>
      <c r="VQ18" s="25">
        <v>0</v>
      </c>
      <c r="VR18" s="25">
        <v>0</v>
      </c>
      <c r="VS18" s="25">
        <v>0</v>
      </c>
      <c r="VT18" s="25">
        <v>0</v>
      </c>
      <c r="VU18" s="25">
        <v>0</v>
      </c>
      <c r="VV18" s="25">
        <v>0</v>
      </c>
      <c r="VW18" s="25">
        <v>0</v>
      </c>
      <c r="VX18" s="25">
        <v>0</v>
      </c>
      <c r="VY18" s="25">
        <v>0</v>
      </c>
      <c r="VZ18" s="25">
        <v>0</v>
      </c>
      <c r="WA18" s="25">
        <v>0</v>
      </c>
      <c r="WB18" s="25">
        <v>0</v>
      </c>
      <c r="WC18" s="25">
        <v>0</v>
      </c>
      <c r="WD18" s="25">
        <v>0</v>
      </c>
      <c r="WE18" s="25">
        <v>0</v>
      </c>
      <c r="WF18" s="25">
        <v>0</v>
      </c>
      <c r="WG18" s="25">
        <v>0</v>
      </c>
      <c r="WH18" s="25">
        <v>0</v>
      </c>
      <c r="WI18" s="25">
        <v>0</v>
      </c>
      <c r="WJ18" s="25">
        <v>0</v>
      </c>
      <c r="WK18" s="25">
        <v>0</v>
      </c>
      <c r="WL18" s="25">
        <v>0</v>
      </c>
      <c r="WM18" s="25">
        <v>0</v>
      </c>
      <c r="WN18" s="25">
        <v>0</v>
      </c>
      <c r="WO18" s="25">
        <v>0</v>
      </c>
      <c r="WP18" s="25">
        <v>0</v>
      </c>
      <c r="WQ18" s="25">
        <v>0</v>
      </c>
      <c r="WR18" s="25">
        <v>0</v>
      </c>
      <c r="WS18" s="25">
        <v>0</v>
      </c>
      <c r="WT18" s="25">
        <v>0</v>
      </c>
      <c r="WU18" s="25">
        <v>0</v>
      </c>
      <c r="WV18" s="25">
        <v>0</v>
      </c>
      <c r="WW18" s="25">
        <v>0</v>
      </c>
      <c r="WX18" s="25">
        <v>0</v>
      </c>
      <c r="WY18" s="25">
        <v>0</v>
      </c>
      <c r="WZ18" s="25">
        <v>0</v>
      </c>
      <c r="XA18" s="25">
        <v>0</v>
      </c>
      <c r="XB18" s="25">
        <v>0</v>
      </c>
      <c r="XC18" s="25">
        <v>0</v>
      </c>
      <c r="XD18" s="25">
        <v>0</v>
      </c>
      <c r="XE18" s="25">
        <v>0</v>
      </c>
      <c r="XF18" s="25">
        <v>0</v>
      </c>
      <c r="XG18" s="25">
        <v>0</v>
      </c>
      <c r="XH18" s="25">
        <v>0</v>
      </c>
      <c r="XI18" s="25">
        <v>0</v>
      </c>
      <c r="XJ18" s="25">
        <v>0</v>
      </c>
      <c r="XK18" s="25">
        <v>0</v>
      </c>
      <c r="XL18" s="25">
        <v>0</v>
      </c>
      <c r="XM18" s="25">
        <v>0</v>
      </c>
      <c r="XN18" s="25">
        <v>0</v>
      </c>
      <c r="XO18" s="25">
        <v>0</v>
      </c>
      <c r="XP18" s="25">
        <v>0</v>
      </c>
      <c r="XQ18" s="25">
        <v>0</v>
      </c>
      <c r="XR18" s="25">
        <v>0</v>
      </c>
      <c r="XS18" s="25">
        <v>0</v>
      </c>
      <c r="XT18" s="25">
        <v>0</v>
      </c>
      <c r="XU18" s="25">
        <v>0</v>
      </c>
      <c r="XV18" s="25">
        <v>0</v>
      </c>
      <c r="XW18" s="25">
        <v>0</v>
      </c>
      <c r="XX18" s="25">
        <v>0</v>
      </c>
      <c r="XY18" s="25">
        <v>0</v>
      </c>
      <c r="XZ18" s="25">
        <v>0</v>
      </c>
      <c r="YA18" s="25">
        <v>0</v>
      </c>
      <c r="YB18" s="25">
        <v>0</v>
      </c>
      <c r="YC18" s="25">
        <v>0</v>
      </c>
      <c r="YD18" s="25">
        <v>0</v>
      </c>
      <c r="YE18" s="25">
        <v>0</v>
      </c>
      <c r="YH18" s="25" t="s">
        <v>1338</v>
      </c>
      <c r="YI18" s="25" t="s">
        <v>1339</v>
      </c>
      <c r="YJ18" s="25" t="s">
        <v>1340</v>
      </c>
    </row>
    <row r="19" spans="1:660" s="25" customFormat="1" ht="32.25" customHeight="1" thickBot="1">
      <c r="A19" s="55">
        <v>180</v>
      </c>
      <c r="B19" s="54" t="s">
        <v>14</v>
      </c>
      <c r="C19" s="55" t="s">
        <v>56</v>
      </c>
      <c r="D19" s="25" t="s">
        <v>1222</v>
      </c>
      <c r="E19" s="25">
        <v>1</v>
      </c>
      <c r="F19" s="25">
        <v>3639</v>
      </c>
      <c r="G19" s="25">
        <v>88813121</v>
      </c>
      <c r="H19" s="303" t="s">
        <v>1223</v>
      </c>
      <c r="I19" s="25" t="s">
        <v>14</v>
      </c>
      <c r="N19" s="25">
        <v>2301850</v>
      </c>
      <c r="O19" s="25">
        <v>4781389</v>
      </c>
      <c r="P19" s="25">
        <v>0</v>
      </c>
      <c r="Q19" s="25">
        <v>0</v>
      </c>
      <c r="R19" s="25">
        <v>660</v>
      </c>
      <c r="S19" s="25">
        <v>4235</v>
      </c>
      <c r="T19" s="25" t="s">
        <v>939</v>
      </c>
      <c r="U19" s="25">
        <v>1696099</v>
      </c>
      <c r="V19" s="25">
        <v>0</v>
      </c>
      <c r="W19" s="25">
        <v>0</v>
      </c>
      <c r="X19" s="25">
        <v>0</v>
      </c>
      <c r="Y19" s="25">
        <v>1039</v>
      </c>
      <c r="Z19" s="25">
        <v>0</v>
      </c>
      <c r="AA19" s="25" t="s">
        <v>939</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288017</v>
      </c>
      <c r="AY19" s="25">
        <v>0</v>
      </c>
      <c r="AZ19" s="25">
        <v>0</v>
      </c>
      <c r="BA19" s="25">
        <v>0</v>
      </c>
      <c r="BB19" s="25">
        <v>0</v>
      </c>
      <c r="BC19" s="25">
        <v>0</v>
      </c>
      <c r="BD19" s="25">
        <v>0</v>
      </c>
      <c r="BE19" s="25">
        <v>1279564</v>
      </c>
      <c r="BF19" s="25">
        <v>0</v>
      </c>
      <c r="BG19" s="25">
        <v>0</v>
      </c>
      <c r="BH19" s="25">
        <v>0</v>
      </c>
      <c r="BI19" s="25">
        <v>659</v>
      </c>
      <c r="BJ19" s="25" t="s">
        <v>939</v>
      </c>
      <c r="BK19" s="25">
        <v>0</v>
      </c>
      <c r="BL19" s="25">
        <v>0</v>
      </c>
      <c r="BM19" s="25">
        <v>0</v>
      </c>
      <c r="BN19" s="25">
        <v>0</v>
      </c>
      <c r="BO19" s="25">
        <v>0</v>
      </c>
      <c r="BP19" s="25">
        <v>0</v>
      </c>
      <c r="BQ19" s="25">
        <v>0</v>
      </c>
      <c r="BR19" s="25">
        <v>0</v>
      </c>
      <c r="BS19" s="25">
        <v>0</v>
      </c>
      <c r="BT19" s="25">
        <v>0</v>
      </c>
      <c r="BU19" s="25">
        <v>0</v>
      </c>
      <c r="BV19" s="25">
        <v>0</v>
      </c>
      <c r="BW19" s="25">
        <v>0</v>
      </c>
      <c r="BX19" s="25">
        <v>23366</v>
      </c>
      <c r="BY19" s="25">
        <v>0</v>
      </c>
      <c r="BZ19" s="25">
        <v>0</v>
      </c>
      <c r="CA19" s="25">
        <v>2996</v>
      </c>
      <c r="CB19" s="25">
        <v>947103</v>
      </c>
      <c r="CC19" s="25">
        <v>0</v>
      </c>
      <c r="CD19" s="25">
        <v>0</v>
      </c>
      <c r="CE19" s="25">
        <v>0</v>
      </c>
      <c r="CF19" s="25">
        <v>171605</v>
      </c>
      <c r="CG19" s="25">
        <v>0</v>
      </c>
      <c r="CH19" s="25">
        <v>0</v>
      </c>
      <c r="CI19" s="25">
        <v>0</v>
      </c>
      <c r="CJ19" s="25">
        <v>0</v>
      </c>
      <c r="CK19" s="25">
        <v>0</v>
      </c>
      <c r="CL19" s="25">
        <v>0</v>
      </c>
      <c r="CM19" s="25">
        <v>0</v>
      </c>
      <c r="CN19" s="25">
        <v>177976</v>
      </c>
      <c r="CO19" s="25">
        <v>0</v>
      </c>
      <c r="CP19" s="25">
        <v>0</v>
      </c>
      <c r="CQ19" s="25">
        <v>0</v>
      </c>
      <c r="CR19" s="25">
        <v>73550</v>
      </c>
      <c r="CS19" s="25">
        <v>0</v>
      </c>
      <c r="CT19" s="25">
        <v>0</v>
      </c>
      <c r="CU19" s="25">
        <v>0</v>
      </c>
      <c r="CV19" s="25">
        <v>2307947</v>
      </c>
      <c r="CW19" s="25">
        <v>0</v>
      </c>
      <c r="CX19" s="25">
        <v>0</v>
      </c>
      <c r="CY19" s="25">
        <v>0</v>
      </c>
      <c r="CZ19" s="25">
        <v>2435787</v>
      </c>
      <c r="DA19" s="25">
        <v>0</v>
      </c>
      <c r="DB19" s="25">
        <v>0</v>
      </c>
      <c r="DC19" s="25">
        <v>0</v>
      </c>
      <c r="DD19" s="25">
        <v>0</v>
      </c>
      <c r="DE19" s="25">
        <v>0</v>
      </c>
      <c r="DF19" s="25">
        <v>0</v>
      </c>
      <c r="DG19" s="25">
        <v>0</v>
      </c>
      <c r="DH19" s="25">
        <v>0</v>
      </c>
      <c r="DI19" s="25">
        <v>0</v>
      </c>
      <c r="DJ19" s="25">
        <v>0</v>
      </c>
      <c r="DK19" s="25">
        <v>0</v>
      </c>
      <c r="DL19" s="25">
        <v>0</v>
      </c>
      <c r="DM19" s="25">
        <v>0</v>
      </c>
      <c r="DN19" s="25">
        <v>0</v>
      </c>
      <c r="DO19" s="25">
        <v>0</v>
      </c>
      <c r="DP19" s="25">
        <v>3737534</v>
      </c>
      <c r="DQ19" s="25">
        <v>0</v>
      </c>
      <c r="DR19" s="25" t="s">
        <v>1341</v>
      </c>
      <c r="DS19" s="25">
        <v>0</v>
      </c>
      <c r="DT19" s="25">
        <v>826617</v>
      </c>
      <c r="DU19" s="25">
        <v>0</v>
      </c>
      <c r="DV19" s="25">
        <v>0</v>
      </c>
      <c r="DW19" s="25">
        <v>0</v>
      </c>
      <c r="DX19" s="25">
        <v>333</v>
      </c>
      <c r="DY19" s="25" t="s">
        <v>939</v>
      </c>
      <c r="DZ19" s="25">
        <v>0</v>
      </c>
      <c r="EA19" s="25">
        <v>799618</v>
      </c>
      <c r="EB19" s="25">
        <v>0</v>
      </c>
      <c r="EC19" s="25">
        <v>0</v>
      </c>
      <c r="ED19" s="25">
        <v>0</v>
      </c>
      <c r="EE19" s="25">
        <v>469</v>
      </c>
      <c r="EF19" s="25" t="s">
        <v>939</v>
      </c>
      <c r="EG19" s="25">
        <v>0</v>
      </c>
      <c r="EH19" s="25">
        <v>9475</v>
      </c>
      <c r="EI19" s="25">
        <v>0</v>
      </c>
      <c r="EJ19" s="57">
        <v>0</v>
      </c>
      <c r="EK19" s="25">
        <v>0</v>
      </c>
      <c r="EL19" s="25">
        <v>9</v>
      </c>
      <c r="EM19" s="25" t="s">
        <v>939</v>
      </c>
      <c r="EN19" s="25">
        <v>0</v>
      </c>
      <c r="EO19" s="25">
        <v>0</v>
      </c>
      <c r="EP19" s="25">
        <v>0</v>
      </c>
      <c r="EQ19" s="25">
        <v>0</v>
      </c>
      <c r="EU19" s="25">
        <v>3543714</v>
      </c>
      <c r="EV19" s="25">
        <v>2301850</v>
      </c>
      <c r="EW19" s="25">
        <v>0</v>
      </c>
      <c r="EX19" s="25">
        <v>1241864</v>
      </c>
      <c r="EY19" s="25">
        <v>0</v>
      </c>
      <c r="EZ19" s="25">
        <v>0</v>
      </c>
      <c r="FA19" s="25">
        <v>3543714</v>
      </c>
      <c r="FB19" s="25">
        <v>1699095</v>
      </c>
      <c r="FC19" s="25">
        <v>0</v>
      </c>
      <c r="FD19" s="25">
        <v>1844618</v>
      </c>
      <c r="FE19" s="25">
        <v>0</v>
      </c>
      <c r="FF19" s="25">
        <v>0</v>
      </c>
      <c r="FG19" s="25">
        <v>0</v>
      </c>
      <c r="FH19" s="25">
        <v>0</v>
      </c>
      <c r="FI19" s="25">
        <v>0</v>
      </c>
      <c r="FJ19" s="25">
        <v>0</v>
      </c>
      <c r="FK19" s="25">
        <v>0</v>
      </c>
      <c r="FL19" s="25">
        <v>0</v>
      </c>
      <c r="FM19" s="25">
        <v>0</v>
      </c>
      <c r="FN19" s="25">
        <v>0</v>
      </c>
      <c r="FO19" s="25">
        <v>0</v>
      </c>
      <c r="FP19" s="25">
        <v>0</v>
      </c>
      <c r="FQ19" s="25">
        <v>0</v>
      </c>
      <c r="FR19" s="25">
        <v>0</v>
      </c>
      <c r="FS19" s="25">
        <v>516670</v>
      </c>
      <c r="FT19" s="25">
        <v>0</v>
      </c>
      <c r="FU19" s="25">
        <v>4376</v>
      </c>
      <c r="FV19" s="25">
        <v>521046</v>
      </c>
      <c r="FW19" s="25">
        <v>0</v>
      </c>
      <c r="FX19" s="25">
        <v>0</v>
      </c>
      <c r="FY19" s="25">
        <v>0</v>
      </c>
      <c r="FZ19" s="25">
        <v>0</v>
      </c>
      <c r="GA19" s="25">
        <v>0</v>
      </c>
      <c r="GB19" s="25">
        <v>0</v>
      </c>
      <c r="GC19" s="25">
        <v>0</v>
      </c>
      <c r="GD19" s="25">
        <v>0</v>
      </c>
      <c r="GE19" s="25">
        <v>0</v>
      </c>
      <c r="GF19" s="25">
        <v>0</v>
      </c>
      <c r="GG19" s="25">
        <v>0</v>
      </c>
      <c r="GH19" s="25">
        <v>0</v>
      </c>
      <c r="GI19" s="25">
        <v>0</v>
      </c>
      <c r="GJ19" s="25">
        <v>0</v>
      </c>
      <c r="GK19" s="25">
        <v>0</v>
      </c>
      <c r="GL19" s="25">
        <v>0</v>
      </c>
      <c r="GM19" s="25">
        <v>0</v>
      </c>
      <c r="GN19" s="25">
        <v>0</v>
      </c>
      <c r="GO19" s="25">
        <v>0</v>
      </c>
      <c r="GP19" s="25">
        <v>0</v>
      </c>
      <c r="GQ19" s="25">
        <v>0</v>
      </c>
      <c r="GR19" s="25">
        <v>0</v>
      </c>
      <c r="GS19" s="25">
        <v>0</v>
      </c>
      <c r="GT19" s="25">
        <v>0</v>
      </c>
      <c r="GU19" s="25">
        <v>0</v>
      </c>
      <c r="GV19" s="25">
        <v>0</v>
      </c>
      <c r="GW19" s="25">
        <v>0</v>
      </c>
      <c r="GX19" s="25">
        <v>0</v>
      </c>
      <c r="GY19" s="25">
        <v>1851235</v>
      </c>
      <c r="GZ19" s="25">
        <v>1635710</v>
      </c>
      <c r="HA19" s="25">
        <v>0</v>
      </c>
      <c r="HB19" s="25">
        <v>0</v>
      </c>
      <c r="HC19" s="25">
        <v>0</v>
      </c>
      <c r="HD19" s="25">
        <v>0</v>
      </c>
      <c r="HE19" s="25">
        <v>0</v>
      </c>
      <c r="HF19" s="25">
        <v>0</v>
      </c>
      <c r="HG19" s="25">
        <v>0</v>
      </c>
      <c r="HH19" s="25">
        <v>0</v>
      </c>
      <c r="HI19" s="25">
        <v>0</v>
      </c>
      <c r="HJ19" s="25">
        <v>0</v>
      </c>
      <c r="HK19" s="25">
        <v>0</v>
      </c>
      <c r="HL19" s="25">
        <v>0</v>
      </c>
      <c r="HM19" s="25">
        <v>0</v>
      </c>
      <c r="HN19" s="25">
        <v>0</v>
      </c>
      <c r="HO19" s="25">
        <v>0</v>
      </c>
      <c r="HP19" s="25">
        <v>0</v>
      </c>
      <c r="HQ19" s="57">
        <v>0</v>
      </c>
      <c r="HR19" s="25">
        <v>0</v>
      </c>
      <c r="HS19" s="25">
        <v>0</v>
      </c>
      <c r="HT19" s="25">
        <v>0</v>
      </c>
      <c r="HU19" s="25">
        <v>0</v>
      </c>
      <c r="HV19" s="25">
        <v>0</v>
      </c>
      <c r="HW19" s="25">
        <v>0</v>
      </c>
      <c r="HX19" s="25">
        <v>0</v>
      </c>
      <c r="HY19" s="25">
        <v>0</v>
      </c>
      <c r="HZ19" s="25">
        <v>0</v>
      </c>
      <c r="IA19" s="25">
        <v>0</v>
      </c>
      <c r="IB19" s="25">
        <v>0</v>
      </c>
      <c r="IC19" s="25">
        <v>0</v>
      </c>
      <c r="ID19" s="25">
        <v>0</v>
      </c>
      <c r="IE19" s="25">
        <v>0</v>
      </c>
      <c r="IF19" s="25">
        <v>3543714</v>
      </c>
      <c r="IG19" s="25">
        <v>3539525</v>
      </c>
      <c r="IH19" s="25">
        <v>0</v>
      </c>
      <c r="II19" s="25">
        <v>0</v>
      </c>
      <c r="IJ19" s="25">
        <v>0</v>
      </c>
      <c r="IK19" s="25">
        <v>0</v>
      </c>
      <c r="IL19" s="25">
        <v>8629521</v>
      </c>
      <c r="IM19" s="25">
        <v>8300698</v>
      </c>
      <c r="IN19" s="25">
        <v>0</v>
      </c>
      <c r="IO19" s="25">
        <v>0</v>
      </c>
      <c r="IP19" s="25">
        <v>0</v>
      </c>
      <c r="IQ19" s="25">
        <v>0</v>
      </c>
      <c r="IR19" s="25">
        <v>0</v>
      </c>
      <c r="IS19" s="25">
        <v>0</v>
      </c>
      <c r="IT19" s="25">
        <v>0</v>
      </c>
      <c r="IU19" s="25">
        <v>0</v>
      </c>
      <c r="IV19" s="25">
        <v>0</v>
      </c>
      <c r="IW19" s="25">
        <v>0</v>
      </c>
      <c r="IX19" s="25">
        <v>0</v>
      </c>
      <c r="IY19" s="25">
        <v>0</v>
      </c>
      <c r="IZ19" s="25">
        <v>0</v>
      </c>
      <c r="JA19" s="25">
        <v>0</v>
      </c>
      <c r="JB19" s="25">
        <v>0</v>
      </c>
      <c r="JC19" s="25">
        <v>0</v>
      </c>
      <c r="JD19" s="25">
        <v>776087</v>
      </c>
      <c r="JE19" s="25">
        <v>776087</v>
      </c>
      <c r="JF19" s="25">
        <v>0</v>
      </c>
      <c r="JG19" s="25">
        <v>0</v>
      </c>
      <c r="JH19" s="25">
        <v>0</v>
      </c>
      <c r="JI19" s="25">
        <v>0</v>
      </c>
      <c r="JJ19" s="25">
        <v>0</v>
      </c>
      <c r="JK19" s="25">
        <v>0</v>
      </c>
      <c r="JL19" s="25">
        <v>0</v>
      </c>
      <c r="JM19" s="25">
        <v>0</v>
      </c>
      <c r="JN19" s="25">
        <v>0</v>
      </c>
      <c r="JO19" s="25">
        <v>0</v>
      </c>
      <c r="JP19" s="25">
        <v>0</v>
      </c>
      <c r="JQ19" s="25">
        <v>0</v>
      </c>
      <c r="JR19" s="25">
        <v>0</v>
      </c>
      <c r="JS19" s="25">
        <v>0</v>
      </c>
      <c r="JT19" s="25">
        <v>0</v>
      </c>
      <c r="JU19" s="25">
        <v>0</v>
      </c>
      <c r="JV19" s="25">
        <v>0</v>
      </c>
      <c r="JW19" s="25">
        <v>0</v>
      </c>
      <c r="JX19" s="25">
        <v>0</v>
      </c>
      <c r="JY19" s="25">
        <v>0</v>
      </c>
      <c r="JZ19" s="25">
        <v>0</v>
      </c>
      <c r="KA19" s="25">
        <v>0</v>
      </c>
      <c r="KB19" s="25">
        <v>0</v>
      </c>
      <c r="KC19" s="25">
        <v>0</v>
      </c>
      <c r="KD19" s="25">
        <v>0</v>
      </c>
      <c r="KE19" s="25">
        <v>0</v>
      </c>
      <c r="KF19" s="25">
        <v>0</v>
      </c>
      <c r="KG19" s="25">
        <v>0</v>
      </c>
      <c r="KH19" s="25">
        <v>0</v>
      </c>
      <c r="KI19" s="25">
        <v>0</v>
      </c>
      <c r="KJ19" s="25">
        <v>0</v>
      </c>
      <c r="KK19" s="25">
        <v>0</v>
      </c>
      <c r="KL19" s="25">
        <v>0</v>
      </c>
      <c r="KM19" s="25">
        <v>0</v>
      </c>
      <c r="KN19" s="25">
        <v>0</v>
      </c>
      <c r="KO19" s="25">
        <v>0</v>
      </c>
      <c r="KP19" s="25">
        <v>0</v>
      </c>
      <c r="KQ19" s="25">
        <v>0</v>
      </c>
      <c r="KR19" s="25">
        <v>0</v>
      </c>
      <c r="KS19" s="25">
        <v>0</v>
      </c>
      <c r="KT19" s="25">
        <v>0</v>
      </c>
      <c r="KU19" s="25">
        <v>0</v>
      </c>
      <c r="KV19" s="25">
        <v>0</v>
      </c>
      <c r="KW19" s="25">
        <v>0</v>
      </c>
      <c r="KX19" s="25">
        <v>0</v>
      </c>
      <c r="KY19" s="25">
        <v>0</v>
      </c>
      <c r="KZ19" s="25">
        <v>0</v>
      </c>
      <c r="LA19" s="25">
        <v>0</v>
      </c>
      <c r="LB19" s="25">
        <v>0</v>
      </c>
      <c r="LC19" s="25">
        <v>0</v>
      </c>
      <c r="LD19" s="25">
        <v>0</v>
      </c>
      <c r="LE19" s="25">
        <v>0</v>
      </c>
      <c r="LF19" s="25">
        <v>0</v>
      </c>
      <c r="LG19" s="25">
        <v>0</v>
      </c>
      <c r="LH19" s="25">
        <v>0</v>
      </c>
      <c r="LI19" s="25">
        <v>10694992</v>
      </c>
      <c r="LJ19" s="25">
        <v>0</v>
      </c>
      <c r="LK19" s="25">
        <v>0</v>
      </c>
      <c r="LL19" s="25">
        <v>0</v>
      </c>
      <c r="LM19" s="25">
        <v>0</v>
      </c>
      <c r="LN19" s="25">
        <v>0</v>
      </c>
      <c r="LO19" s="25">
        <v>10658904</v>
      </c>
      <c r="LP19" s="25">
        <v>0</v>
      </c>
      <c r="LQ19" s="25">
        <v>0</v>
      </c>
      <c r="LR19" s="25">
        <v>0</v>
      </c>
      <c r="LS19" s="25">
        <v>0</v>
      </c>
      <c r="LT19" s="25">
        <v>0</v>
      </c>
      <c r="LU19" s="25">
        <v>0</v>
      </c>
      <c r="LV19" s="25">
        <v>0</v>
      </c>
      <c r="LW19" s="25">
        <v>0</v>
      </c>
      <c r="LX19" s="25">
        <v>0</v>
      </c>
      <c r="LY19" s="25">
        <v>0</v>
      </c>
      <c r="LZ19" s="25">
        <v>0</v>
      </c>
      <c r="MA19" s="25">
        <v>0</v>
      </c>
      <c r="MB19" s="25">
        <v>0</v>
      </c>
      <c r="MC19" s="25">
        <v>0</v>
      </c>
      <c r="MD19" s="25">
        <v>0</v>
      </c>
      <c r="ME19" s="25">
        <v>0</v>
      </c>
      <c r="MF19" s="25">
        <v>0</v>
      </c>
      <c r="MG19" s="25">
        <v>1318165</v>
      </c>
      <c r="MH19" s="25">
        <v>0</v>
      </c>
      <c r="MI19" s="25">
        <v>0</v>
      </c>
      <c r="MJ19" s="25">
        <v>0</v>
      </c>
      <c r="MK19" s="25">
        <v>0</v>
      </c>
      <c r="ML19" s="25">
        <v>0</v>
      </c>
      <c r="MM19" s="25">
        <v>0</v>
      </c>
      <c r="MN19" s="25">
        <v>0</v>
      </c>
      <c r="MO19" s="25">
        <v>0</v>
      </c>
      <c r="MP19" s="25">
        <v>0</v>
      </c>
      <c r="MQ19" s="25">
        <v>0</v>
      </c>
      <c r="MR19" s="25">
        <v>0</v>
      </c>
      <c r="MS19" s="25">
        <v>0</v>
      </c>
      <c r="MT19" s="25">
        <v>0</v>
      </c>
      <c r="MU19" s="25">
        <v>0</v>
      </c>
      <c r="MV19" s="25">
        <v>0</v>
      </c>
      <c r="MW19" s="25">
        <v>0</v>
      </c>
      <c r="MX19" s="25">
        <v>0</v>
      </c>
      <c r="MY19" s="25">
        <v>0</v>
      </c>
      <c r="MZ19" s="25">
        <v>0</v>
      </c>
      <c r="NA19" s="25">
        <v>0</v>
      </c>
      <c r="NB19" s="25">
        <v>0</v>
      </c>
      <c r="NC19" s="25">
        <v>0</v>
      </c>
      <c r="ND19" s="25">
        <v>0</v>
      </c>
      <c r="NE19" s="25">
        <v>0</v>
      </c>
      <c r="NF19" s="25">
        <v>0</v>
      </c>
      <c r="NG19" s="25">
        <v>0</v>
      </c>
      <c r="NH19" s="25">
        <v>0</v>
      </c>
      <c r="NI19" s="25">
        <v>0</v>
      </c>
      <c r="NJ19" s="25">
        <v>0</v>
      </c>
      <c r="NK19" s="25">
        <v>0</v>
      </c>
      <c r="NL19" s="25">
        <v>0</v>
      </c>
      <c r="NM19" s="25">
        <v>0</v>
      </c>
      <c r="NN19" s="25">
        <v>0</v>
      </c>
      <c r="NO19" s="25">
        <v>0</v>
      </c>
      <c r="NP19" s="25">
        <v>0</v>
      </c>
      <c r="NQ19" s="25">
        <v>0</v>
      </c>
      <c r="NR19" s="25">
        <v>0</v>
      </c>
      <c r="NS19" s="25">
        <v>0</v>
      </c>
      <c r="NT19" s="25">
        <v>0</v>
      </c>
      <c r="NU19" s="25">
        <v>0</v>
      </c>
      <c r="NV19" s="25">
        <v>0</v>
      </c>
      <c r="NW19" s="25">
        <v>0</v>
      </c>
      <c r="NX19" s="25">
        <v>0</v>
      </c>
      <c r="NY19" s="25">
        <v>0</v>
      </c>
      <c r="NZ19" s="25">
        <v>0</v>
      </c>
      <c r="OA19" s="25">
        <v>0</v>
      </c>
      <c r="OB19" s="25">
        <v>0</v>
      </c>
      <c r="OC19" s="25">
        <v>0</v>
      </c>
      <c r="OD19" s="25">
        <v>0</v>
      </c>
      <c r="OE19" s="25">
        <v>0</v>
      </c>
      <c r="OF19" s="25">
        <v>0</v>
      </c>
      <c r="OG19" s="25">
        <v>0</v>
      </c>
      <c r="OH19" s="25">
        <v>0</v>
      </c>
      <c r="OI19" s="25">
        <v>0</v>
      </c>
      <c r="OJ19" s="25">
        <v>0</v>
      </c>
      <c r="OK19" s="25">
        <v>0</v>
      </c>
      <c r="OL19" s="25">
        <v>0</v>
      </c>
      <c r="OM19" s="25">
        <v>0</v>
      </c>
      <c r="ON19" s="25">
        <v>0</v>
      </c>
      <c r="OO19" s="25">
        <v>0</v>
      </c>
      <c r="OP19" s="25">
        <v>0</v>
      </c>
      <c r="OQ19" s="25">
        <v>0</v>
      </c>
      <c r="OR19" s="25">
        <v>0</v>
      </c>
      <c r="OS19" s="25">
        <v>0</v>
      </c>
      <c r="OT19" s="25">
        <v>0</v>
      </c>
      <c r="OU19" s="25">
        <v>0</v>
      </c>
      <c r="OV19" s="25">
        <v>0</v>
      </c>
      <c r="OW19" s="25">
        <v>0</v>
      </c>
      <c r="OX19" s="25">
        <v>0</v>
      </c>
      <c r="OY19" s="25">
        <v>0</v>
      </c>
      <c r="OZ19" s="25">
        <v>0</v>
      </c>
      <c r="PA19" s="25">
        <v>0</v>
      </c>
      <c r="PB19" s="25">
        <v>0</v>
      </c>
      <c r="PC19" s="25">
        <v>0</v>
      </c>
      <c r="PD19" s="25">
        <v>0</v>
      </c>
      <c r="PE19" s="25">
        <v>0</v>
      </c>
      <c r="PF19" s="25">
        <v>0</v>
      </c>
      <c r="PG19" s="25">
        <v>0</v>
      </c>
      <c r="PH19" s="25">
        <v>0</v>
      </c>
      <c r="PI19" s="25">
        <v>0</v>
      </c>
      <c r="PJ19" s="25">
        <v>0</v>
      </c>
      <c r="PK19" s="25">
        <v>0</v>
      </c>
      <c r="PL19" s="25">
        <v>0</v>
      </c>
      <c r="PM19" s="25">
        <v>0</v>
      </c>
      <c r="PN19" s="25">
        <v>0</v>
      </c>
      <c r="PO19" s="25">
        <v>0</v>
      </c>
      <c r="PP19" s="25">
        <v>0</v>
      </c>
      <c r="PQ19" s="25">
        <v>0</v>
      </c>
      <c r="PR19" s="25">
        <v>0</v>
      </c>
      <c r="PS19" s="25">
        <v>0</v>
      </c>
      <c r="PT19" s="25">
        <v>0</v>
      </c>
      <c r="PU19" s="25">
        <v>0</v>
      </c>
      <c r="PV19" s="25">
        <v>0</v>
      </c>
      <c r="PW19" s="25">
        <v>0</v>
      </c>
      <c r="PX19" s="25">
        <v>0</v>
      </c>
      <c r="PY19" s="25">
        <v>0</v>
      </c>
      <c r="PZ19" s="25">
        <v>0</v>
      </c>
      <c r="QA19" s="25">
        <v>0</v>
      </c>
      <c r="QB19" s="25">
        <v>0</v>
      </c>
      <c r="QC19" s="25">
        <v>0</v>
      </c>
      <c r="QD19" s="25">
        <v>0</v>
      </c>
      <c r="QE19" s="25">
        <v>0</v>
      </c>
      <c r="QF19" s="25">
        <v>0</v>
      </c>
      <c r="QG19" s="25">
        <v>0</v>
      </c>
      <c r="QH19" s="25">
        <v>0</v>
      </c>
      <c r="QI19" s="25">
        <v>0</v>
      </c>
      <c r="QJ19" s="25">
        <v>0</v>
      </c>
      <c r="QK19" s="25">
        <v>0</v>
      </c>
      <c r="QL19" s="25">
        <v>0</v>
      </c>
      <c r="QM19" s="25">
        <v>0</v>
      </c>
      <c r="QN19" s="25">
        <v>0</v>
      </c>
      <c r="QO19" s="25">
        <v>0</v>
      </c>
      <c r="QP19" s="25">
        <v>0</v>
      </c>
      <c r="QQ19" s="25">
        <v>0</v>
      </c>
      <c r="QR19" s="25">
        <v>0</v>
      </c>
      <c r="QS19" s="25">
        <v>0</v>
      </c>
      <c r="QT19" s="25">
        <v>0</v>
      </c>
      <c r="QU19" s="25">
        <v>0</v>
      </c>
      <c r="QV19" s="25">
        <v>0</v>
      </c>
      <c r="QW19" s="25">
        <v>0</v>
      </c>
      <c r="QX19" s="25">
        <v>0</v>
      </c>
      <c r="QY19" s="25">
        <v>0</v>
      </c>
      <c r="QZ19" s="25">
        <v>0</v>
      </c>
      <c r="RA19" s="25">
        <v>0</v>
      </c>
      <c r="RB19" s="25">
        <v>0</v>
      </c>
      <c r="RC19" s="25">
        <v>0</v>
      </c>
      <c r="RD19" s="25">
        <v>0</v>
      </c>
      <c r="RE19" s="25">
        <v>0</v>
      </c>
      <c r="RF19" s="25">
        <v>0</v>
      </c>
      <c r="RG19" s="25">
        <v>0</v>
      </c>
      <c r="RH19" s="25">
        <v>0</v>
      </c>
      <c r="RI19" s="25">
        <v>0</v>
      </c>
      <c r="RJ19" s="25">
        <v>0</v>
      </c>
      <c r="RK19" s="25">
        <v>0</v>
      </c>
      <c r="RL19" s="25">
        <v>0</v>
      </c>
      <c r="RM19" s="25">
        <v>0</v>
      </c>
      <c r="RN19" s="25">
        <v>0</v>
      </c>
      <c r="RO19" s="25">
        <v>0</v>
      </c>
      <c r="RP19" s="25">
        <v>0</v>
      </c>
      <c r="RQ19" s="25">
        <v>0</v>
      </c>
      <c r="RR19" s="25">
        <v>0</v>
      </c>
      <c r="RS19" s="25">
        <v>0</v>
      </c>
      <c r="RT19" s="25">
        <v>0</v>
      </c>
      <c r="RU19" s="25">
        <v>0</v>
      </c>
      <c r="RV19" s="25">
        <v>0</v>
      </c>
      <c r="RW19" s="25">
        <v>0</v>
      </c>
      <c r="RX19" s="25">
        <v>0</v>
      </c>
      <c r="RY19" s="25">
        <v>0</v>
      </c>
      <c r="RZ19" s="25">
        <v>0</v>
      </c>
      <c r="SA19" s="25">
        <v>0</v>
      </c>
      <c r="SB19" s="25">
        <v>0</v>
      </c>
      <c r="SC19" s="25">
        <v>0</v>
      </c>
      <c r="SD19" s="25">
        <v>0</v>
      </c>
      <c r="SE19" s="25">
        <v>0</v>
      </c>
      <c r="SF19" s="25">
        <v>0</v>
      </c>
      <c r="SG19" s="25">
        <v>0</v>
      </c>
      <c r="SH19" s="25">
        <v>0</v>
      </c>
      <c r="SI19" s="25">
        <v>0</v>
      </c>
      <c r="SJ19" s="25">
        <v>0</v>
      </c>
      <c r="SK19" s="25">
        <v>0</v>
      </c>
      <c r="SL19" s="25">
        <v>0</v>
      </c>
      <c r="SM19" s="25">
        <v>0</v>
      </c>
      <c r="SN19" s="25">
        <v>0</v>
      </c>
      <c r="SO19" s="25">
        <v>0</v>
      </c>
      <c r="SP19" s="25">
        <v>0</v>
      </c>
      <c r="SQ19" s="25">
        <v>0</v>
      </c>
      <c r="SR19" s="25">
        <v>0</v>
      </c>
      <c r="SS19" s="25">
        <v>0</v>
      </c>
      <c r="ST19" s="25">
        <v>0</v>
      </c>
      <c r="SU19" s="25">
        <v>0</v>
      </c>
      <c r="SV19" s="25">
        <v>0</v>
      </c>
      <c r="SW19" s="25">
        <v>0</v>
      </c>
      <c r="SX19" s="25">
        <v>0</v>
      </c>
      <c r="SY19" s="25">
        <v>0</v>
      </c>
      <c r="SZ19" s="25">
        <v>0</v>
      </c>
      <c r="TA19" s="25">
        <v>0</v>
      </c>
      <c r="TB19" s="25">
        <v>0</v>
      </c>
      <c r="TC19" s="25">
        <v>0</v>
      </c>
      <c r="TD19" s="25">
        <v>0</v>
      </c>
      <c r="TE19" s="25">
        <v>0</v>
      </c>
      <c r="TF19" s="25">
        <v>0</v>
      </c>
      <c r="TG19" s="25">
        <v>0</v>
      </c>
      <c r="TH19" s="25">
        <v>0</v>
      </c>
      <c r="TI19" s="25">
        <v>0</v>
      </c>
      <c r="TJ19" s="25">
        <v>0</v>
      </c>
      <c r="TK19" s="25">
        <v>0</v>
      </c>
      <c r="TL19" s="25">
        <v>0</v>
      </c>
      <c r="TM19" s="25">
        <v>0</v>
      </c>
      <c r="TN19" s="25">
        <v>0</v>
      </c>
      <c r="TO19" s="25">
        <v>0</v>
      </c>
      <c r="TP19" s="25">
        <v>0</v>
      </c>
      <c r="TQ19" s="25">
        <v>0</v>
      </c>
      <c r="TR19" s="25">
        <v>0</v>
      </c>
      <c r="TS19" s="25">
        <v>0</v>
      </c>
      <c r="TT19" s="25">
        <v>0</v>
      </c>
      <c r="TU19" s="25">
        <v>0</v>
      </c>
      <c r="TV19" s="25">
        <v>0</v>
      </c>
      <c r="TW19" s="25">
        <v>0</v>
      </c>
      <c r="TX19" s="25">
        <v>0</v>
      </c>
      <c r="TY19" s="25">
        <v>0</v>
      </c>
      <c r="TZ19" s="25">
        <v>0</v>
      </c>
      <c r="UA19" s="25">
        <v>0</v>
      </c>
      <c r="UB19" s="25">
        <v>0</v>
      </c>
      <c r="UC19" s="25">
        <v>0</v>
      </c>
      <c r="UD19" s="25">
        <v>0</v>
      </c>
      <c r="UE19" s="25">
        <v>0</v>
      </c>
      <c r="UF19" s="25">
        <v>0</v>
      </c>
      <c r="UG19" s="25">
        <v>0</v>
      </c>
      <c r="UH19" s="25">
        <v>0</v>
      </c>
      <c r="UI19" s="25">
        <v>0</v>
      </c>
      <c r="UJ19" s="25">
        <v>0</v>
      </c>
      <c r="UK19" s="25">
        <v>0</v>
      </c>
      <c r="UL19" s="25">
        <v>0</v>
      </c>
      <c r="UM19" s="25">
        <v>0</v>
      </c>
      <c r="UN19" s="25">
        <v>0</v>
      </c>
      <c r="UO19" s="25">
        <v>0</v>
      </c>
      <c r="UP19" s="25">
        <v>0</v>
      </c>
      <c r="UQ19" s="25">
        <v>0</v>
      </c>
      <c r="UR19" s="25">
        <v>0</v>
      </c>
      <c r="US19" s="25">
        <v>0</v>
      </c>
      <c r="UT19" s="25">
        <v>0</v>
      </c>
      <c r="UU19" s="25">
        <v>0</v>
      </c>
      <c r="UV19" s="25">
        <v>0</v>
      </c>
      <c r="UW19" s="25">
        <v>0</v>
      </c>
      <c r="UX19" s="25">
        <v>0</v>
      </c>
      <c r="UY19" s="25">
        <v>0</v>
      </c>
      <c r="UZ19" s="25">
        <v>0</v>
      </c>
      <c r="VA19" s="25">
        <v>0</v>
      </c>
      <c r="VB19" s="25">
        <v>0</v>
      </c>
      <c r="VC19" s="25">
        <v>0</v>
      </c>
      <c r="VD19" s="25">
        <v>0</v>
      </c>
      <c r="VE19" s="25">
        <v>0</v>
      </c>
      <c r="VF19" s="25">
        <v>0</v>
      </c>
      <c r="VG19" s="25">
        <v>0</v>
      </c>
      <c r="VH19" s="25">
        <v>0</v>
      </c>
      <c r="VI19" s="25">
        <v>0</v>
      </c>
      <c r="VJ19" s="25">
        <v>0</v>
      </c>
      <c r="VK19" s="25">
        <v>0</v>
      </c>
      <c r="VL19" s="25">
        <v>0</v>
      </c>
      <c r="VM19" s="25">
        <v>0</v>
      </c>
      <c r="VN19" s="25">
        <v>0</v>
      </c>
      <c r="VO19" s="25">
        <v>0</v>
      </c>
      <c r="VP19" s="25">
        <v>0</v>
      </c>
      <c r="VQ19" s="25">
        <v>0</v>
      </c>
      <c r="VR19" s="25">
        <v>0</v>
      </c>
      <c r="VS19" s="25">
        <v>0</v>
      </c>
      <c r="VT19" s="25">
        <v>0</v>
      </c>
      <c r="VU19" s="25">
        <v>0</v>
      </c>
      <c r="VV19" s="25">
        <v>0</v>
      </c>
      <c r="VW19" s="25">
        <v>0</v>
      </c>
      <c r="VX19" s="25">
        <v>0</v>
      </c>
      <c r="VY19" s="25">
        <v>0</v>
      </c>
      <c r="VZ19" s="25">
        <v>0</v>
      </c>
      <c r="WA19" s="25">
        <v>0</v>
      </c>
      <c r="WB19" s="25">
        <v>0</v>
      </c>
      <c r="WC19" s="25">
        <v>0</v>
      </c>
      <c r="WD19" s="25">
        <v>0</v>
      </c>
      <c r="WE19" s="25">
        <v>0</v>
      </c>
      <c r="WF19" s="25">
        <v>0</v>
      </c>
      <c r="WG19" s="25">
        <v>0</v>
      </c>
      <c r="WH19" s="25">
        <v>0</v>
      </c>
      <c r="WI19" s="25">
        <v>0</v>
      </c>
      <c r="WJ19" s="25">
        <v>0</v>
      </c>
      <c r="WK19" s="25">
        <v>0</v>
      </c>
      <c r="WL19" s="25">
        <v>0</v>
      </c>
      <c r="WM19" s="25">
        <v>0</v>
      </c>
      <c r="WN19" s="25">
        <v>0</v>
      </c>
      <c r="WO19" s="25">
        <v>0</v>
      </c>
      <c r="WP19" s="25">
        <v>0</v>
      </c>
      <c r="WQ19" s="25">
        <v>0</v>
      </c>
      <c r="WR19" s="25">
        <v>0</v>
      </c>
      <c r="WS19" s="25">
        <v>0</v>
      </c>
      <c r="WT19" s="25">
        <v>0</v>
      </c>
      <c r="WU19" s="25">
        <v>0</v>
      </c>
      <c r="WV19" s="25">
        <v>0</v>
      </c>
      <c r="WW19" s="25">
        <v>0</v>
      </c>
      <c r="WX19" s="25">
        <v>0</v>
      </c>
      <c r="WY19" s="25">
        <v>0</v>
      </c>
      <c r="WZ19" s="25">
        <v>0</v>
      </c>
      <c r="XA19" s="25">
        <v>0</v>
      </c>
      <c r="XB19" s="25">
        <v>0</v>
      </c>
      <c r="XC19" s="25">
        <v>0</v>
      </c>
      <c r="XD19" s="25">
        <v>0</v>
      </c>
      <c r="XE19" s="25">
        <v>0</v>
      </c>
      <c r="XF19" s="25">
        <v>0</v>
      </c>
      <c r="XG19" s="25">
        <v>0</v>
      </c>
      <c r="XH19" s="25">
        <v>0</v>
      </c>
      <c r="XI19" s="25">
        <v>0</v>
      </c>
      <c r="XJ19" s="25">
        <v>0</v>
      </c>
      <c r="XK19" s="25">
        <v>0</v>
      </c>
      <c r="XL19" s="25">
        <v>0</v>
      </c>
      <c r="XM19" s="25">
        <v>0</v>
      </c>
      <c r="XN19" s="25">
        <v>0</v>
      </c>
      <c r="XO19" s="25">
        <v>0</v>
      </c>
      <c r="XP19" s="25">
        <v>0</v>
      </c>
      <c r="XQ19" s="25">
        <v>0</v>
      </c>
      <c r="XR19" s="25">
        <v>0</v>
      </c>
      <c r="XS19" s="25">
        <v>0</v>
      </c>
      <c r="XT19" s="25">
        <v>0</v>
      </c>
      <c r="XU19" s="25">
        <v>0</v>
      </c>
      <c r="XV19" s="25">
        <v>0</v>
      </c>
      <c r="XW19" s="25">
        <v>0</v>
      </c>
      <c r="XX19" s="25">
        <v>0</v>
      </c>
      <c r="XY19" s="25">
        <v>0</v>
      </c>
      <c r="XZ19" s="25">
        <v>0</v>
      </c>
      <c r="YA19" s="25">
        <v>0</v>
      </c>
      <c r="YB19" s="25">
        <v>0</v>
      </c>
      <c r="YC19" s="25">
        <v>0</v>
      </c>
      <c r="YD19" s="25">
        <v>0</v>
      </c>
      <c r="YE19" s="25">
        <v>0</v>
      </c>
      <c r="YH19" s="25" t="s">
        <v>1342</v>
      </c>
      <c r="YI19" s="25" t="s">
        <v>1343</v>
      </c>
      <c r="YJ19" s="25" t="s">
        <v>1344</v>
      </c>
    </row>
    <row r="20" spans="1:660" s="25" customFormat="1" ht="32.25" customHeight="1" thickBot="1">
      <c r="A20" s="55">
        <v>190</v>
      </c>
      <c r="B20" s="54" t="s">
        <v>15</v>
      </c>
      <c r="C20" s="55" t="s">
        <v>57</v>
      </c>
      <c r="D20" s="25" t="s">
        <v>1222</v>
      </c>
      <c r="E20" s="25">
        <v>1</v>
      </c>
      <c r="F20" s="25">
        <v>9651</v>
      </c>
      <c r="G20" s="25">
        <v>115615605</v>
      </c>
      <c r="H20" s="303" t="s">
        <v>1223</v>
      </c>
      <c r="I20" s="25" t="s">
        <v>15</v>
      </c>
      <c r="N20" s="25">
        <v>2458890</v>
      </c>
      <c r="O20" s="25">
        <v>8074706</v>
      </c>
      <c r="P20" s="25">
        <v>0</v>
      </c>
      <c r="Q20" s="25" t="s">
        <v>1345</v>
      </c>
      <c r="R20" s="25">
        <v>1768</v>
      </c>
      <c r="S20" s="25">
        <v>4435</v>
      </c>
      <c r="T20" s="25" t="s">
        <v>939</v>
      </c>
      <c r="U20" s="25">
        <v>588007</v>
      </c>
      <c r="V20" s="25">
        <v>3936</v>
      </c>
      <c r="W20" s="25">
        <v>0</v>
      </c>
      <c r="X20" s="25">
        <v>0</v>
      </c>
      <c r="Y20" s="25">
        <v>525</v>
      </c>
      <c r="Z20" s="25">
        <v>1</v>
      </c>
      <c r="AA20" s="25" t="s">
        <v>939</v>
      </c>
      <c r="AB20" s="25">
        <v>0</v>
      </c>
      <c r="AC20" s="25">
        <v>0</v>
      </c>
      <c r="AD20" s="25">
        <v>0</v>
      </c>
      <c r="AE20" s="25">
        <v>0</v>
      </c>
      <c r="AF20" s="25">
        <v>0</v>
      </c>
      <c r="AG20" s="25">
        <v>0</v>
      </c>
      <c r="AH20" s="25">
        <v>0</v>
      </c>
      <c r="AI20" s="25">
        <v>397390</v>
      </c>
      <c r="AJ20" s="25">
        <v>0</v>
      </c>
      <c r="AK20" s="25">
        <v>0</v>
      </c>
      <c r="AL20" s="25">
        <v>0</v>
      </c>
      <c r="AM20" s="25">
        <v>0</v>
      </c>
      <c r="AN20" s="25">
        <v>387</v>
      </c>
      <c r="AO20" s="25" t="s">
        <v>939</v>
      </c>
      <c r="AP20" s="25">
        <v>0</v>
      </c>
      <c r="AQ20" s="25">
        <v>0</v>
      </c>
      <c r="AR20" s="25">
        <v>0</v>
      </c>
      <c r="AS20" s="25">
        <v>0</v>
      </c>
      <c r="AT20" s="25">
        <v>0</v>
      </c>
      <c r="AU20" s="25">
        <v>0</v>
      </c>
      <c r="AV20" s="25">
        <v>0</v>
      </c>
      <c r="AW20" s="25">
        <v>0</v>
      </c>
      <c r="AX20" s="25">
        <v>12694</v>
      </c>
      <c r="AY20" s="25">
        <v>0</v>
      </c>
      <c r="AZ20" s="25">
        <v>0</v>
      </c>
      <c r="BA20" s="25">
        <v>0</v>
      </c>
      <c r="BB20" s="25">
        <v>30</v>
      </c>
      <c r="BC20" s="25" t="s">
        <v>939</v>
      </c>
      <c r="BD20" s="25">
        <v>0</v>
      </c>
      <c r="BE20" s="25">
        <v>1080075</v>
      </c>
      <c r="BF20" s="25">
        <v>0</v>
      </c>
      <c r="BG20" s="25">
        <v>0</v>
      </c>
      <c r="BH20" s="25">
        <v>0</v>
      </c>
      <c r="BI20" s="25">
        <v>710</v>
      </c>
      <c r="BJ20" s="25" t="s">
        <v>939</v>
      </c>
      <c r="BK20" s="25">
        <v>0</v>
      </c>
      <c r="BL20" s="25">
        <v>0</v>
      </c>
      <c r="BM20" s="25">
        <v>0</v>
      </c>
      <c r="BN20" s="25">
        <v>0</v>
      </c>
      <c r="BO20" s="25">
        <v>0</v>
      </c>
      <c r="BP20" s="25">
        <v>63829</v>
      </c>
      <c r="BQ20" s="25">
        <v>0</v>
      </c>
      <c r="BR20" s="25">
        <v>0</v>
      </c>
      <c r="BS20" s="25">
        <v>6609</v>
      </c>
      <c r="BT20" s="25">
        <v>681706</v>
      </c>
      <c r="BU20" s="25">
        <v>0</v>
      </c>
      <c r="BV20" s="25">
        <v>0</v>
      </c>
      <c r="BW20" s="25">
        <v>6600</v>
      </c>
      <c r="BX20" s="25">
        <v>27988</v>
      </c>
      <c r="BY20" s="25">
        <v>0</v>
      </c>
      <c r="BZ20" s="25">
        <v>0</v>
      </c>
      <c r="CA20" s="25">
        <v>226219</v>
      </c>
      <c r="CB20" s="25">
        <v>727245</v>
      </c>
      <c r="CC20" s="25">
        <v>0</v>
      </c>
      <c r="CD20" s="25">
        <v>0</v>
      </c>
      <c r="CE20" s="25">
        <v>108711</v>
      </c>
      <c r="CF20" s="25">
        <v>217961</v>
      </c>
      <c r="CG20" s="25">
        <v>0</v>
      </c>
      <c r="CH20" s="25">
        <v>0</v>
      </c>
      <c r="CI20" s="25">
        <v>51354</v>
      </c>
      <c r="CJ20" s="25">
        <v>58435</v>
      </c>
      <c r="CK20" s="25">
        <v>0</v>
      </c>
      <c r="CL20" s="25">
        <v>0</v>
      </c>
      <c r="CM20" s="25">
        <v>1550</v>
      </c>
      <c r="CN20" s="25">
        <v>3113087</v>
      </c>
      <c r="CO20" s="25">
        <v>0</v>
      </c>
      <c r="CP20" s="25">
        <v>0</v>
      </c>
      <c r="CQ20" s="25">
        <v>0</v>
      </c>
      <c r="CR20" s="25">
        <v>0</v>
      </c>
      <c r="CS20" s="25">
        <v>0</v>
      </c>
      <c r="CT20" s="25">
        <v>0</v>
      </c>
      <c r="CU20" s="25">
        <v>0</v>
      </c>
      <c r="CV20" s="25">
        <v>2349611</v>
      </c>
      <c r="CW20" s="25">
        <v>0</v>
      </c>
      <c r="CX20" s="25">
        <v>0</v>
      </c>
      <c r="CY20" s="25">
        <v>0</v>
      </c>
      <c r="CZ20" s="25">
        <v>428295</v>
      </c>
      <c r="DA20" s="25">
        <v>0</v>
      </c>
      <c r="DB20" s="25">
        <v>0</v>
      </c>
      <c r="DC20" s="25">
        <v>0</v>
      </c>
      <c r="DD20" s="25">
        <v>0</v>
      </c>
      <c r="DE20" s="25">
        <v>0</v>
      </c>
      <c r="DF20" s="25">
        <v>0</v>
      </c>
      <c r="DG20" s="25">
        <v>0</v>
      </c>
      <c r="DH20" s="25">
        <v>0</v>
      </c>
      <c r="DI20" s="25">
        <v>0</v>
      </c>
      <c r="DJ20" s="25">
        <v>0</v>
      </c>
      <c r="DK20" s="25">
        <v>0</v>
      </c>
      <c r="DL20" s="25">
        <v>0</v>
      </c>
      <c r="DM20" s="25">
        <v>0</v>
      </c>
      <c r="DN20" s="25">
        <v>0</v>
      </c>
      <c r="DO20" s="25">
        <v>229267</v>
      </c>
      <c r="DP20" s="25">
        <v>3786523</v>
      </c>
      <c r="DQ20" s="25">
        <v>0</v>
      </c>
      <c r="DR20" s="25" t="s">
        <v>1346</v>
      </c>
      <c r="DS20" s="25">
        <v>0</v>
      </c>
      <c r="DT20" s="25">
        <v>1122288</v>
      </c>
      <c r="DU20" s="25">
        <v>0</v>
      </c>
      <c r="DV20" s="25">
        <v>0</v>
      </c>
      <c r="DW20" s="25">
        <v>0</v>
      </c>
      <c r="DX20" s="25">
        <v>555</v>
      </c>
      <c r="DY20" s="25" t="s">
        <v>939</v>
      </c>
      <c r="DZ20" s="25">
        <v>0</v>
      </c>
      <c r="EA20" s="25">
        <v>1152800</v>
      </c>
      <c r="EB20" s="25">
        <v>0</v>
      </c>
      <c r="EC20" s="25">
        <v>0</v>
      </c>
      <c r="ED20" s="25">
        <v>0</v>
      </c>
      <c r="EE20" s="25">
        <v>825</v>
      </c>
      <c r="EF20" s="25" t="s">
        <v>939</v>
      </c>
      <c r="EG20" s="25">
        <v>0</v>
      </c>
      <c r="EH20" s="25">
        <v>17034</v>
      </c>
      <c r="EI20" s="25">
        <v>0</v>
      </c>
      <c r="EJ20" s="57">
        <v>0</v>
      </c>
      <c r="EK20" s="25">
        <v>0</v>
      </c>
      <c r="EL20" s="25">
        <v>15</v>
      </c>
      <c r="EM20" s="25" t="s">
        <v>939</v>
      </c>
      <c r="EN20" s="25">
        <v>0</v>
      </c>
      <c r="EO20" s="25">
        <v>0</v>
      </c>
      <c r="EP20" s="25">
        <v>0</v>
      </c>
      <c r="EQ20" s="25">
        <v>0</v>
      </c>
      <c r="EU20" s="25">
        <v>4750878</v>
      </c>
      <c r="EV20" s="25">
        <v>2458890</v>
      </c>
      <c r="EW20" s="25">
        <v>0</v>
      </c>
      <c r="EX20" s="25">
        <v>2291988</v>
      </c>
      <c r="EY20" s="25">
        <v>0</v>
      </c>
      <c r="EZ20" s="25">
        <v>0</v>
      </c>
      <c r="FA20" s="25">
        <v>4750878</v>
      </c>
      <c r="FB20" s="25">
        <v>1615707</v>
      </c>
      <c r="FC20" s="25">
        <v>0</v>
      </c>
      <c r="FD20" s="25">
        <v>3132720</v>
      </c>
      <c r="FE20" s="25">
        <v>0</v>
      </c>
      <c r="FF20" s="25">
        <v>0</v>
      </c>
      <c r="FG20" s="25">
        <v>0</v>
      </c>
      <c r="FH20" s="25">
        <v>0</v>
      </c>
      <c r="FI20" s="25">
        <v>0</v>
      </c>
      <c r="FJ20" s="25">
        <v>0</v>
      </c>
      <c r="FK20" s="25">
        <v>0</v>
      </c>
      <c r="FL20" s="25">
        <v>0</v>
      </c>
      <c r="FM20" s="25">
        <v>0</v>
      </c>
      <c r="FN20" s="25">
        <v>0</v>
      </c>
      <c r="FO20" s="25">
        <v>0</v>
      </c>
      <c r="FP20" s="25">
        <v>0</v>
      </c>
      <c r="FQ20" s="25">
        <v>0</v>
      </c>
      <c r="FR20" s="25">
        <v>0</v>
      </c>
      <c r="FS20" s="25">
        <v>674088</v>
      </c>
      <c r="FT20" s="25">
        <v>0</v>
      </c>
      <c r="FU20" s="25">
        <v>0</v>
      </c>
      <c r="FV20" s="25">
        <v>237201</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2387588</v>
      </c>
      <c r="GZ20" s="25">
        <v>2292122</v>
      </c>
      <c r="HA20" s="25">
        <v>0</v>
      </c>
      <c r="HB20" s="25">
        <v>0</v>
      </c>
      <c r="HC20" s="25">
        <v>0</v>
      </c>
      <c r="HD20" s="25">
        <v>0</v>
      </c>
      <c r="HE20" s="25">
        <v>0</v>
      </c>
      <c r="HF20" s="25">
        <v>0</v>
      </c>
      <c r="HG20" s="25">
        <v>0</v>
      </c>
      <c r="HH20" s="25">
        <v>0</v>
      </c>
      <c r="HI20" s="25">
        <v>0</v>
      </c>
      <c r="HJ20" s="25">
        <v>0</v>
      </c>
      <c r="HK20" s="25">
        <v>0</v>
      </c>
      <c r="HL20" s="25">
        <v>0</v>
      </c>
      <c r="HM20" s="25">
        <v>0</v>
      </c>
      <c r="HN20" s="25">
        <v>0</v>
      </c>
      <c r="HO20" s="25">
        <v>0</v>
      </c>
      <c r="HP20" s="25">
        <v>0</v>
      </c>
      <c r="HQ20" s="57">
        <v>0</v>
      </c>
      <c r="HR20" s="25">
        <v>0</v>
      </c>
      <c r="HS20" s="25">
        <v>0</v>
      </c>
      <c r="HT20" s="25">
        <v>0</v>
      </c>
      <c r="HU20" s="25">
        <v>0</v>
      </c>
      <c r="HV20" s="25">
        <v>0</v>
      </c>
      <c r="HW20" s="25">
        <v>0</v>
      </c>
      <c r="HX20" s="25">
        <v>0</v>
      </c>
      <c r="HY20" s="25">
        <v>0</v>
      </c>
      <c r="HZ20" s="25">
        <v>0</v>
      </c>
      <c r="IA20" s="25">
        <v>0</v>
      </c>
      <c r="IB20" s="25">
        <v>0</v>
      </c>
      <c r="IC20" s="25">
        <v>0</v>
      </c>
      <c r="ID20" s="25">
        <v>0</v>
      </c>
      <c r="IE20" s="25">
        <v>0</v>
      </c>
      <c r="IF20" s="25">
        <v>4750878</v>
      </c>
      <c r="IG20" s="25">
        <v>4244390</v>
      </c>
      <c r="IH20" s="25">
        <v>0</v>
      </c>
      <c r="II20" s="25">
        <v>0</v>
      </c>
      <c r="IJ20" s="25">
        <v>0</v>
      </c>
      <c r="IK20" s="25">
        <v>0</v>
      </c>
      <c r="IL20" s="25">
        <v>12214765</v>
      </c>
      <c r="IM20" s="25">
        <v>10475213</v>
      </c>
      <c r="IN20" s="25">
        <v>0</v>
      </c>
      <c r="IO20" s="25">
        <v>0</v>
      </c>
      <c r="IP20" s="25">
        <v>0</v>
      </c>
      <c r="IQ20" s="25">
        <v>0</v>
      </c>
      <c r="IR20" s="25">
        <v>0</v>
      </c>
      <c r="IS20" s="25">
        <v>0</v>
      </c>
      <c r="IT20" s="25">
        <v>0</v>
      </c>
      <c r="IU20" s="25">
        <v>0</v>
      </c>
      <c r="IV20" s="25">
        <v>0</v>
      </c>
      <c r="IW20" s="25">
        <v>0</v>
      </c>
      <c r="IX20" s="25">
        <v>0</v>
      </c>
      <c r="IY20" s="25">
        <v>0</v>
      </c>
      <c r="IZ20" s="25">
        <v>0</v>
      </c>
      <c r="JA20" s="25">
        <v>0</v>
      </c>
      <c r="JB20" s="25">
        <v>0</v>
      </c>
      <c r="JC20" s="25">
        <v>0</v>
      </c>
      <c r="JD20" s="25">
        <v>1053071</v>
      </c>
      <c r="JE20" s="25">
        <v>10176</v>
      </c>
      <c r="JF20" s="25">
        <v>0</v>
      </c>
      <c r="JG20" s="25">
        <v>0</v>
      </c>
      <c r="JH20" s="25">
        <v>0</v>
      </c>
      <c r="JI20" s="25">
        <v>0</v>
      </c>
      <c r="JJ20" s="25">
        <v>0</v>
      </c>
      <c r="JK20" s="25">
        <v>0</v>
      </c>
      <c r="JL20" s="25">
        <v>0</v>
      </c>
      <c r="JM20" s="25">
        <v>0</v>
      </c>
      <c r="JN20" s="25">
        <v>0</v>
      </c>
      <c r="JO20" s="25">
        <v>0</v>
      </c>
      <c r="JP20" s="25">
        <v>0</v>
      </c>
      <c r="JQ20" s="25">
        <v>0</v>
      </c>
      <c r="JR20" s="25">
        <v>0</v>
      </c>
      <c r="JS20" s="25">
        <v>0</v>
      </c>
      <c r="JT20" s="25">
        <v>0</v>
      </c>
      <c r="JU20" s="25">
        <v>0</v>
      </c>
      <c r="JV20" s="25">
        <v>0</v>
      </c>
      <c r="JW20" s="25">
        <v>0</v>
      </c>
      <c r="JX20" s="25">
        <v>0</v>
      </c>
      <c r="JY20" s="25">
        <v>0</v>
      </c>
      <c r="JZ20" s="25">
        <v>0</v>
      </c>
      <c r="KA20" s="25">
        <v>0</v>
      </c>
      <c r="KB20" s="25">
        <v>0</v>
      </c>
      <c r="KC20" s="25">
        <v>0</v>
      </c>
      <c r="KD20" s="25">
        <v>0</v>
      </c>
      <c r="KE20" s="25">
        <v>0</v>
      </c>
      <c r="KF20" s="25">
        <v>0</v>
      </c>
      <c r="KG20" s="25">
        <v>0</v>
      </c>
      <c r="KH20" s="25">
        <v>0</v>
      </c>
      <c r="KI20" s="25">
        <v>0</v>
      </c>
      <c r="KJ20" s="25">
        <v>0</v>
      </c>
      <c r="KK20" s="25">
        <v>0</v>
      </c>
      <c r="KL20" s="25">
        <v>0</v>
      </c>
      <c r="KM20" s="25">
        <v>0</v>
      </c>
      <c r="KN20" s="25">
        <v>0</v>
      </c>
      <c r="KO20" s="25">
        <v>0</v>
      </c>
      <c r="KP20" s="25">
        <v>0</v>
      </c>
      <c r="KQ20" s="25">
        <v>0</v>
      </c>
      <c r="KR20" s="25">
        <v>0</v>
      </c>
      <c r="KS20" s="25">
        <v>0</v>
      </c>
      <c r="KT20" s="25">
        <v>0</v>
      </c>
      <c r="KU20" s="25">
        <v>0</v>
      </c>
      <c r="KV20" s="25">
        <v>0</v>
      </c>
      <c r="KW20" s="25">
        <v>0</v>
      </c>
      <c r="KX20" s="25">
        <v>0</v>
      </c>
      <c r="KY20" s="25">
        <v>0</v>
      </c>
      <c r="KZ20" s="25">
        <v>0</v>
      </c>
      <c r="LA20" s="25">
        <v>0</v>
      </c>
      <c r="LB20" s="25">
        <v>0</v>
      </c>
      <c r="LC20" s="25">
        <v>0</v>
      </c>
      <c r="LD20" s="25">
        <v>0</v>
      </c>
      <c r="LE20" s="25">
        <v>0</v>
      </c>
      <c r="LF20" s="25">
        <v>0</v>
      </c>
      <c r="LG20" s="25">
        <v>0</v>
      </c>
      <c r="LH20" s="25">
        <v>0</v>
      </c>
      <c r="LI20" s="25">
        <v>14704001</v>
      </c>
      <c r="LJ20" s="25">
        <v>0</v>
      </c>
      <c r="LK20" s="25">
        <v>0</v>
      </c>
      <c r="LL20" s="25">
        <v>0</v>
      </c>
      <c r="LM20" s="25">
        <v>0</v>
      </c>
      <c r="LN20" s="25">
        <v>0</v>
      </c>
      <c r="LO20" s="25">
        <v>14506964</v>
      </c>
      <c r="LP20" s="25">
        <v>216817</v>
      </c>
      <c r="LQ20" s="25">
        <v>0</v>
      </c>
      <c r="LR20" s="25">
        <v>0</v>
      </c>
      <c r="LS20" s="25">
        <v>0</v>
      </c>
      <c r="LT20" s="25">
        <v>0</v>
      </c>
      <c r="LU20" s="25">
        <v>0</v>
      </c>
      <c r="LV20" s="25">
        <v>0</v>
      </c>
      <c r="LW20" s="25">
        <v>0</v>
      </c>
      <c r="LX20" s="25">
        <v>0</v>
      </c>
      <c r="LY20" s="25">
        <v>0</v>
      </c>
      <c r="LZ20" s="25">
        <v>0</v>
      </c>
      <c r="MA20" s="25">
        <v>0</v>
      </c>
      <c r="MB20" s="25">
        <v>0</v>
      </c>
      <c r="MC20" s="25">
        <v>0</v>
      </c>
      <c r="MD20" s="25">
        <v>0</v>
      </c>
      <c r="ME20" s="25">
        <v>0</v>
      </c>
      <c r="MF20" s="25">
        <v>0</v>
      </c>
      <c r="MG20" s="25">
        <v>1751943</v>
      </c>
      <c r="MH20" s="25">
        <v>6109</v>
      </c>
      <c r="MI20" s="25">
        <v>0</v>
      </c>
      <c r="MJ20" s="25">
        <v>0</v>
      </c>
      <c r="MK20" s="25">
        <v>0</v>
      </c>
      <c r="ML20" s="25">
        <v>0</v>
      </c>
      <c r="MM20" s="25">
        <v>0</v>
      </c>
      <c r="MN20" s="25">
        <v>0</v>
      </c>
      <c r="MO20" s="25">
        <v>0</v>
      </c>
      <c r="MP20" s="25">
        <v>0</v>
      </c>
      <c r="MQ20" s="25">
        <v>0</v>
      </c>
      <c r="MR20" s="25">
        <v>0</v>
      </c>
      <c r="MS20" s="25">
        <v>0</v>
      </c>
      <c r="MT20" s="25">
        <v>0</v>
      </c>
      <c r="MU20" s="25">
        <v>0</v>
      </c>
      <c r="MV20" s="25">
        <v>0</v>
      </c>
      <c r="MW20" s="25">
        <v>0</v>
      </c>
      <c r="MX20" s="25">
        <v>0</v>
      </c>
      <c r="MY20" s="25">
        <v>0</v>
      </c>
      <c r="MZ20" s="25">
        <v>0</v>
      </c>
      <c r="NA20" s="25">
        <v>0</v>
      </c>
      <c r="NB20" s="25">
        <v>0</v>
      </c>
      <c r="NC20" s="25">
        <v>0</v>
      </c>
      <c r="ND20" s="25">
        <v>0</v>
      </c>
      <c r="NE20" s="25">
        <v>0</v>
      </c>
      <c r="NF20" s="25">
        <v>0</v>
      </c>
      <c r="NG20" s="25">
        <v>0</v>
      </c>
      <c r="NH20" s="25">
        <v>0</v>
      </c>
      <c r="NI20" s="25">
        <v>0</v>
      </c>
      <c r="NJ20" s="25">
        <v>0</v>
      </c>
      <c r="NK20" s="25">
        <v>0</v>
      </c>
      <c r="NL20" s="25">
        <v>0</v>
      </c>
      <c r="NM20" s="25">
        <v>0</v>
      </c>
      <c r="NN20" s="25">
        <v>0</v>
      </c>
      <c r="NO20" s="25">
        <v>0</v>
      </c>
      <c r="NP20" s="25">
        <v>0</v>
      </c>
      <c r="NQ20" s="25">
        <v>0</v>
      </c>
      <c r="NR20" s="25">
        <v>0</v>
      </c>
      <c r="NS20" s="25">
        <v>0</v>
      </c>
      <c r="NT20" s="25">
        <v>0</v>
      </c>
      <c r="NU20" s="25">
        <v>0</v>
      </c>
      <c r="NV20" s="25">
        <v>0</v>
      </c>
      <c r="NW20" s="25">
        <v>0</v>
      </c>
      <c r="NX20" s="25">
        <v>0</v>
      </c>
      <c r="NY20" s="25">
        <v>0</v>
      </c>
      <c r="NZ20" s="25">
        <v>0</v>
      </c>
      <c r="OA20" s="25">
        <v>0</v>
      </c>
      <c r="OB20" s="25">
        <v>0</v>
      </c>
      <c r="OC20" s="25">
        <v>0</v>
      </c>
      <c r="OD20" s="25">
        <v>0</v>
      </c>
      <c r="OE20" s="25">
        <v>0</v>
      </c>
      <c r="OF20" s="25">
        <v>0</v>
      </c>
      <c r="OG20" s="25">
        <v>0</v>
      </c>
      <c r="OH20" s="25">
        <v>0</v>
      </c>
      <c r="OI20" s="25">
        <v>0</v>
      </c>
      <c r="OJ20" s="25">
        <v>0</v>
      </c>
      <c r="OK20" s="25">
        <v>0</v>
      </c>
      <c r="OL20" s="25">
        <v>0</v>
      </c>
      <c r="OM20" s="25">
        <v>0</v>
      </c>
      <c r="ON20" s="25">
        <v>0</v>
      </c>
      <c r="OO20" s="25">
        <v>0</v>
      </c>
      <c r="OP20" s="25">
        <v>0</v>
      </c>
      <c r="OQ20" s="25">
        <v>0</v>
      </c>
      <c r="OR20" s="25">
        <v>0</v>
      </c>
      <c r="OS20" s="25">
        <v>0</v>
      </c>
      <c r="OT20" s="25">
        <v>0</v>
      </c>
      <c r="OU20" s="25">
        <v>0</v>
      </c>
      <c r="OV20" s="25">
        <v>0</v>
      </c>
      <c r="OW20" s="25">
        <v>0</v>
      </c>
      <c r="OX20" s="25">
        <v>0</v>
      </c>
      <c r="OY20" s="25">
        <v>0</v>
      </c>
      <c r="OZ20" s="25">
        <v>0</v>
      </c>
      <c r="PA20" s="25">
        <v>0</v>
      </c>
      <c r="PB20" s="25">
        <v>0</v>
      </c>
      <c r="PC20" s="25">
        <v>0</v>
      </c>
      <c r="PD20" s="25">
        <v>0</v>
      </c>
      <c r="PE20" s="25">
        <v>0</v>
      </c>
      <c r="PF20" s="25">
        <v>0</v>
      </c>
      <c r="PG20" s="25">
        <v>0</v>
      </c>
      <c r="PH20" s="25">
        <v>0</v>
      </c>
      <c r="PI20" s="25">
        <v>0</v>
      </c>
      <c r="PJ20" s="25">
        <v>0</v>
      </c>
      <c r="PK20" s="25">
        <v>0</v>
      </c>
      <c r="PL20" s="25">
        <v>0</v>
      </c>
      <c r="PM20" s="25">
        <v>0</v>
      </c>
      <c r="PN20" s="25">
        <v>0</v>
      </c>
      <c r="PO20" s="25">
        <v>0</v>
      </c>
      <c r="PP20" s="25">
        <v>0</v>
      </c>
      <c r="PQ20" s="25">
        <v>0</v>
      </c>
      <c r="PR20" s="25">
        <v>0</v>
      </c>
      <c r="PS20" s="25">
        <v>0</v>
      </c>
      <c r="PT20" s="25">
        <v>0</v>
      </c>
      <c r="PU20" s="25">
        <v>0</v>
      </c>
      <c r="PV20" s="25">
        <v>0</v>
      </c>
      <c r="PW20" s="25">
        <v>0</v>
      </c>
      <c r="PX20" s="25">
        <v>0</v>
      </c>
      <c r="PY20" s="25">
        <v>0</v>
      </c>
      <c r="PZ20" s="25">
        <v>0</v>
      </c>
      <c r="QA20" s="25">
        <v>0</v>
      </c>
      <c r="QB20" s="25">
        <v>0</v>
      </c>
      <c r="QC20" s="25">
        <v>0</v>
      </c>
      <c r="QD20" s="25">
        <v>0</v>
      </c>
      <c r="QE20" s="25">
        <v>0</v>
      </c>
      <c r="QF20" s="25">
        <v>0</v>
      </c>
      <c r="QG20" s="25">
        <v>0</v>
      </c>
      <c r="QH20" s="25">
        <v>0</v>
      </c>
      <c r="QI20" s="25">
        <v>0</v>
      </c>
      <c r="QJ20" s="25">
        <v>0</v>
      </c>
      <c r="QK20" s="25">
        <v>0</v>
      </c>
      <c r="QL20" s="25">
        <v>0</v>
      </c>
      <c r="QM20" s="25">
        <v>0</v>
      </c>
      <c r="QN20" s="25">
        <v>0</v>
      </c>
      <c r="QO20" s="25">
        <v>0</v>
      </c>
      <c r="QP20" s="25">
        <v>0</v>
      </c>
      <c r="QQ20" s="25">
        <v>0</v>
      </c>
      <c r="QR20" s="25">
        <v>0</v>
      </c>
      <c r="QS20" s="25">
        <v>0</v>
      </c>
      <c r="QT20" s="25">
        <v>0</v>
      </c>
      <c r="QU20" s="25">
        <v>0</v>
      </c>
      <c r="QV20" s="25">
        <v>0</v>
      </c>
      <c r="QW20" s="25">
        <v>0</v>
      </c>
      <c r="QX20" s="25">
        <v>0</v>
      </c>
      <c r="QY20" s="25">
        <v>0</v>
      </c>
      <c r="QZ20" s="25">
        <v>0</v>
      </c>
      <c r="RA20" s="25">
        <v>0</v>
      </c>
      <c r="RB20" s="25">
        <v>0</v>
      </c>
      <c r="RC20" s="25">
        <v>0</v>
      </c>
      <c r="RD20" s="25">
        <v>0</v>
      </c>
      <c r="RE20" s="25">
        <v>0</v>
      </c>
      <c r="RF20" s="25">
        <v>0</v>
      </c>
      <c r="RG20" s="25">
        <v>0</v>
      </c>
      <c r="RH20" s="25">
        <v>0</v>
      </c>
      <c r="RI20" s="25">
        <v>0</v>
      </c>
      <c r="RJ20" s="25">
        <v>0</v>
      </c>
      <c r="RK20" s="25">
        <v>0</v>
      </c>
      <c r="RL20" s="25">
        <v>0</v>
      </c>
      <c r="RM20" s="25">
        <v>0</v>
      </c>
      <c r="RN20" s="25">
        <v>0</v>
      </c>
      <c r="RO20" s="25">
        <v>0</v>
      </c>
      <c r="RP20" s="25">
        <v>0</v>
      </c>
      <c r="RQ20" s="25">
        <v>0</v>
      </c>
      <c r="RR20" s="25">
        <v>0</v>
      </c>
      <c r="RS20" s="25">
        <v>0</v>
      </c>
      <c r="RT20" s="25">
        <v>0</v>
      </c>
      <c r="RU20" s="25">
        <v>0</v>
      </c>
      <c r="RV20" s="25">
        <v>0</v>
      </c>
      <c r="RW20" s="25">
        <v>0</v>
      </c>
      <c r="RX20" s="25">
        <v>0</v>
      </c>
      <c r="RY20" s="25">
        <v>0</v>
      </c>
      <c r="RZ20" s="25">
        <v>0</v>
      </c>
      <c r="SA20" s="25">
        <v>0</v>
      </c>
      <c r="SB20" s="25">
        <v>0</v>
      </c>
      <c r="SC20" s="25">
        <v>0</v>
      </c>
      <c r="SD20" s="25">
        <v>0</v>
      </c>
      <c r="SE20" s="25">
        <v>0</v>
      </c>
      <c r="SF20" s="25">
        <v>0</v>
      </c>
      <c r="SG20" s="25">
        <v>0</v>
      </c>
      <c r="SH20" s="25">
        <v>0</v>
      </c>
      <c r="SI20" s="25">
        <v>0</v>
      </c>
      <c r="SJ20" s="25">
        <v>0</v>
      </c>
      <c r="SK20" s="25">
        <v>0</v>
      </c>
      <c r="SL20" s="25">
        <v>0</v>
      </c>
      <c r="SM20" s="25">
        <v>0</v>
      </c>
      <c r="SN20" s="25">
        <v>0</v>
      </c>
      <c r="SO20" s="25">
        <v>0</v>
      </c>
      <c r="SP20" s="25">
        <v>0</v>
      </c>
      <c r="SQ20" s="25">
        <v>0</v>
      </c>
      <c r="SR20" s="25">
        <v>0</v>
      </c>
      <c r="SS20" s="25">
        <v>0</v>
      </c>
      <c r="ST20" s="25">
        <v>0</v>
      </c>
      <c r="SU20" s="25">
        <v>0</v>
      </c>
      <c r="SV20" s="25">
        <v>0</v>
      </c>
      <c r="SW20" s="25">
        <v>0</v>
      </c>
      <c r="SX20" s="25">
        <v>0</v>
      </c>
      <c r="SY20" s="25">
        <v>0</v>
      </c>
      <c r="SZ20" s="25">
        <v>0</v>
      </c>
      <c r="TA20" s="25">
        <v>0</v>
      </c>
      <c r="TB20" s="25">
        <v>0</v>
      </c>
      <c r="TC20" s="25">
        <v>0</v>
      </c>
      <c r="TD20" s="25">
        <v>0</v>
      </c>
      <c r="TE20" s="25">
        <v>0</v>
      </c>
      <c r="TF20" s="25">
        <v>0</v>
      </c>
      <c r="TG20" s="25">
        <v>0</v>
      </c>
      <c r="TH20" s="25">
        <v>0</v>
      </c>
      <c r="TI20" s="25">
        <v>0</v>
      </c>
      <c r="TJ20" s="25">
        <v>0</v>
      </c>
      <c r="TK20" s="25">
        <v>0</v>
      </c>
      <c r="TL20" s="25">
        <v>0</v>
      </c>
      <c r="TM20" s="25">
        <v>0</v>
      </c>
      <c r="TN20" s="25">
        <v>0</v>
      </c>
      <c r="TO20" s="25">
        <v>0</v>
      </c>
      <c r="TP20" s="25">
        <v>0</v>
      </c>
      <c r="TQ20" s="25">
        <v>0</v>
      </c>
      <c r="TR20" s="25">
        <v>0</v>
      </c>
      <c r="TS20" s="25">
        <v>0</v>
      </c>
      <c r="TT20" s="25">
        <v>0</v>
      </c>
      <c r="TU20" s="25">
        <v>0</v>
      </c>
      <c r="TV20" s="25">
        <v>0</v>
      </c>
      <c r="TW20" s="25">
        <v>0</v>
      </c>
      <c r="TX20" s="25">
        <v>0</v>
      </c>
      <c r="TY20" s="25">
        <v>0</v>
      </c>
      <c r="TZ20" s="25">
        <v>0</v>
      </c>
      <c r="UA20" s="25">
        <v>0</v>
      </c>
      <c r="UB20" s="25">
        <v>0</v>
      </c>
      <c r="UC20" s="25">
        <v>0</v>
      </c>
      <c r="UD20" s="25">
        <v>0</v>
      </c>
      <c r="UE20" s="25">
        <v>0</v>
      </c>
      <c r="UF20" s="25">
        <v>0</v>
      </c>
      <c r="UG20" s="25">
        <v>0</v>
      </c>
      <c r="UH20" s="25">
        <v>0</v>
      </c>
      <c r="UI20" s="25">
        <v>0</v>
      </c>
      <c r="UJ20" s="25">
        <v>0</v>
      </c>
      <c r="UK20" s="25">
        <v>0</v>
      </c>
      <c r="UL20" s="25">
        <v>0</v>
      </c>
      <c r="UM20" s="25">
        <v>0</v>
      </c>
      <c r="UN20" s="25">
        <v>0</v>
      </c>
      <c r="UO20" s="25">
        <v>0</v>
      </c>
      <c r="UP20" s="25">
        <v>0</v>
      </c>
      <c r="UQ20" s="25">
        <v>0</v>
      </c>
      <c r="UR20" s="25">
        <v>0</v>
      </c>
      <c r="US20" s="25">
        <v>0</v>
      </c>
      <c r="UT20" s="25">
        <v>0</v>
      </c>
      <c r="UU20" s="25">
        <v>0</v>
      </c>
      <c r="UV20" s="25">
        <v>0</v>
      </c>
      <c r="UW20" s="25">
        <v>0</v>
      </c>
      <c r="UX20" s="25">
        <v>0</v>
      </c>
      <c r="UY20" s="25">
        <v>0</v>
      </c>
      <c r="UZ20" s="25">
        <v>0</v>
      </c>
      <c r="VA20" s="25">
        <v>0</v>
      </c>
      <c r="VB20" s="25">
        <v>0</v>
      </c>
      <c r="VC20" s="25">
        <v>0</v>
      </c>
      <c r="VD20" s="25">
        <v>0</v>
      </c>
      <c r="VE20" s="25">
        <v>0</v>
      </c>
      <c r="VF20" s="25">
        <v>0</v>
      </c>
      <c r="VG20" s="25">
        <v>0</v>
      </c>
      <c r="VH20" s="25">
        <v>0</v>
      </c>
      <c r="VI20" s="25">
        <v>0</v>
      </c>
      <c r="VJ20" s="25">
        <v>0</v>
      </c>
      <c r="VK20" s="25">
        <v>0</v>
      </c>
      <c r="VL20" s="25">
        <v>0</v>
      </c>
      <c r="VM20" s="25">
        <v>0</v>
      </c>
      <c r="VN20" s="25">
        <v>0</v>
      </c>
      <c r="VO20" s="25">
        <v>0</v>
      </c>
      <c r="VP20" s="25">
        <v>0</v>
      </c>
      <c r="VQ20" s="25">
        <v>0</v>
      </c>
      <c r="VR20" s="25">
        <v>0</v>
      </c>
      <c r="VS20" s="25">
        <v>0</v>
      </c>
      <c r="VT20" s="25">
        <v>0</v>
      </c>
      <c r="VU20" s="25">
        <v>0</v>
      </c>
      <c r="VV20" s="25">
        <v>0</v>
      </c>
      <c r="VW20" s="25">
        <v>0</v>
      </c>
      <c r="VX20" s="25">
        <v>0</v>
      </c>
      <c r="VY20" s="25">
        <v>0</v>
      </c>
      <c r="VZ20" s="25">
        <v>0</v>
      </c>
      <c r="WA20" s="25">
        <v>0</v>
      </c>
      <c r="WB20" s="25">
        <v>0</v>
      </c>
      <c r="WC20" s="25">
        <v>0</v>
      </c>
      <c r="WD20" s="25">
        <v>0</v>
      </c>
      <c r="WE20" s="25">
        <v>0</v>
      </c>
      <c r="WF20" s="25">
        <v>0</v>
      </c>
      <c r="WG20" s="25">
        <v>0</v>
      </c>
      <c r="WH20" s="25">
        <v>0</v>
      </c>
      <c r="WI20" s="25">
        <v>0</v>
      </c>
      <c r="WJ20" s="25">
        <v>0</v>
      </c>
      <c r="WK20" s="25">
        <v>0</v>
      </c>
      <c r="WL20" s="25">
        <v>0</v>
      </c>
      <c r="WM20" s="25">
        <v>0</v>
      </c>
      <c r="WN20" s="25">
        <v>0</v>
      </c>
      <c r="WO20" s="25">
        <v>0</v>
      </c>
      <c r="WP20" s="25">
        <v>0</v>
      </c>
      <c r="WQ20" s="25">
        <v>0</v>
      </c>
      <c r="WR20" s="25">
        <v>0</v>
      </c>
      <c r="WS20" s="25">
        <v>0</v>
      </c>
      <c r="WT20" s="25">
        <v>0</v>
      </c>
      <c r="WU20" s="25">
        <v>0</v>
      </c>
      <c r="WV20" s="25">
        <v>0</v>
      </c>
      <c r="WW20" s="25">
        <v>0</v>
      </c>
      <c r="WX20" s="25">
        <v>0</v>
      </c>
      <c r="WY20" s="25">
        <v>0</v>
      </c>
      <c r="WZ20" s="25">
        <v>0</v>
      </c>
      <c r="XA20" s="25">
        <v>0</v>
      </c>
      <c r="XB20" s="25">
        <v>0</v>
      </c>
      <c r="XC20" s="25">
        <v>0</v>
      </c>
      <c r="XD20" s="25">
        <v>0</v>
      </c>
      <c r="XE20" s="25">
        <v>0</v>
      </c>
      <c r="XF20" s="25">
        <v>0</v>
      </c>
      <c r="XG20" s="25">
        <v>0</v>
      </c>
      <c r="XH20" s="25">
        <v>0</v>
      </c>
      <c r="XI20" s="25">
        <v>0</v>
      </c>
      <c r="XJ20" s="25">
        <v>0</v>
      </c>
      <c r="XK20" s="25">
        <v>0</v>
      </c>
      <c r="XL20" s="25">
        <v>0</v>
      </c>
      <c r="XM20" s="25">
        <v>0</v>
      </c>
      <c r="XN20" s="25">
        <v>0</v>
      </c>
      <c r="XO20" s="25">
        <v>0</v>
      </c>
      <c r="XP20" s="25">
        <v>0</v>
      </c>
      <c r="XQ20" s="25">
        <v>0</v>
      </c>
      <c r="XR20" s="25">
        <v>0</v>
      </c>
      <c r="XS20" s="25">
        <v>0</v>
      </c>
      <c r="XT20" s="25">
        <v>0</v>
      </c>
      <c r="XU20" s="25">
        <v>0</v>
      </c>
      <c r="XV20" s="25">
        <v>0</v>
      </c>
      <c r="XW20" s="25">
        <v>0</v>
      </c>
      <c r="XX20" s="25">
        <v>0</v>
      </c>
      <c r="XY20" s="25">
        <v>0</v>
      </c>
      <c r="XZ20" s="25">
        <v>0</v>
      </c>
      <c r="YA20" s="25">
        <v>0</v>
      </c>
      <c r="YB20" s="25">
        <v>66029</v>
      </c>
      <c r="YC20" s="25">
        <v>11477</v>
      </c>
      <c r="YD20" s="25">
        <v>0</v>
      </c>
      <c r="YE20" s="25" t="s">
        <v>1347</v>
      </c>
      <c r="YH20" s="25" t="s">
        <v>1348</v>
      </c>
      <c r="YI20" s="25" t="s">
        <v>1349</v>
      </c>
      <c r="YJ20" s="25">
        <v>0</v>
      </c>
    </row>
    <row r="21" spans="1:660" s="25" customFormat="1" ht="15.75" thickBot="1">
      <c r="A21" s="55">
        <v>200</v>
      </c>
      <c r="B21" s="54" t="s">
        <v>16</v>
      </c>
      <c r="C21" s="55" t="s">
        <v>58</v>
      </c>
      <c r="D21" s="25" t="s">
        <v>1222</v>
      </c>
      <c r="E21" s="25">
        <v>1</v>
      </c>
      <c r="F21" s="25">
        <v>3665</v>
      </c>
      <c r="G21" s="25">
        <v>82324679</v>
      </c>
      <c r="H21" s="303" t="s">
        <v>1223</v>
      </c>
      <c r="I21" s="25" t="s">
        <v>16</v>
      </c>
      <c r="N21" s="25">
        <v>1355430</v>
      </c>
      <c r="O21" s="25">
        <v>6645269</v>
      </c>
      <c r="P21" s="25">
        <v>0</v>
      </c>
      <c r="Q21" s="25">
        <v>0</v>
      </c>
      <c r="R21" s="25">
        <v>4328</v>
      </c>
      <c r="S21" s="25">
        <v>12883</v>
      </c>
      <c r="T21" s="25" t="s">
        <v>1121</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252510</v>
      </c>
      <c r="BT21" s="25">
        <v>0</v>
      </c>
      <c r="BU21" s="25">
        <v>0</v>
      </c>
      <c r="BV21" s="25">
        <v>0</v>
      </c>
      <c r="BW21" s="25">
        <v>0</v>
      </c>
      <c r="BX21" s="25">
        <v>312470</v>
      </c>
      <c r="BY21" s="25">
        <v>0</v>
      </c>
      <c r="BZ21" s="25">
        <v>0</v>
      </c>
      <c r="CA21" s="25">
        <v>0</v>
      </c>
      <c r="CB21" s="25">
        <v>0</v>
      </c>
      <c r="CC21" s="25">
        <v>0</v>
      </c>
      <c r="CD21" s="25">
        <v>0</v>
      </c>
      <c r="CE21" s="25">
        <v>0</v>
      </c>
      <c r="CF21" s="25">
        <v>68465</v>
      </c>
      <c r="CG21" s="25">
        <v>0</v>
      </c>
      <c r="CH21" s="25">
        <v>0</v>
      </c>
      <c r="CI21" s="25">
        <v>0</v>
      </c>
      <c r="CJ21" s="25">
        <v>2311294</v>
      </c>
      <c r="CK21" s="25">
        <v>0</v>
      </c>
      <c r="CL21" s="25">
        <v>0</v>
      </c>
      <c r="CM21" s="25">
        <v>0</v>
      </c>
      <c r="CN21" s="25">
        <v>144292</v>
      </c>
      <c r="CO21" s="25">
        <v>0</v>
      </c>
      <c r="CP21" s="25">
        <v>0</v>
      </c>
      <c r="CQ21" s="25">
        <v>0</v>
      </c>
      <c r="CR21" s="25">
        <v>0</v>
      </c>
      <c r="CS21" s="25">
        <v>0</v>
      </c>
      <c r="CT21" s="25">
        <v>0</v>
      </c>
      <c r="CU21" s="25">
        <v>0</v>
      </c>
      <c r="CV21" s="25">
        <v>2893528</v>
      </c>
      <c r="CW21" s="25">
        <v>0</v>
      </c>
      <c r="CX21" s="25">
        <v>0</v>
      </c>
      <c r="CY21" s="25">
        <v>1733509</v>
      </c>
      <c r="CZ21" s="25">
        <v>2755689</v>
      </c>
      <c r="DA21" s="25">
        <v>0</v>
      </c>
      <c r="DB21" s="25">
        <v>0</v>
      </c>
      <c r="DC21" s="25">
        <v>0</v>
      </c>
      <c r="DD21" s="25">
        <v>0</v>
      </c>
      <c r="DE21" s="25">
        <v>0</v>
      </c>
      <c r="DF21" s="25">
        <v>0</v>
      </c>
      <c r="DG21" s="25">
        <v>0</v>
      </c>
      <c r="DH21" s="25">
        <v>0</v>
      </c>
      <c r="DI21" s="25">
        <v>0</v>
      </c>
      <c r="DJ21" s="25">
        <v>0</v>
      </c>
      <c r="DK21" s="25">
        <v>0</v>
      </c>
      <c r="DL21" s="25">
        <v>0</v>
      </c>
      <c r="DM21" s="25">
        <v>0</v>
      </c>
      <c r="DN21" s="25">
        <v>0</v>
      </c>
      <c r="DO21" s="25">
        <v>0</v>
      </c>
      <c r="DP21" s="25">
        <v>0</v>
      </c>
      <c r="DQ21" s="25">
        <v>0</v>
      </c>
      <c r="DR21" s="25">
        <v>0</v>
      </c>
      <c r="DS21" s="25">
        <v>0</v>
      </c>
      <c r="DT21" s="25">
        <v>575000</v>
      </c>
      <c r="DU21" s="25">
        <v>0</v>
      </c>
      <c r="DV21" s="25">
        <v>0</v>
      </c>
      <c r="DW21" s="25">
        <v>0</v>
      </c>
      <c r="DX21" s="25">
        <v>231</v>
      </c>
      <c r="DY21" s="25" t="s">
        <v>1121</v>
      </c>
      <c r="DZ21" s="25">
        <v>0</v>
      </c>
      <c r="EA21" s="25">
        <v>556406</v>
      </c>
      <c r="EB21" s="25">
        <v>0</v>
      </c>
      <c r="EC21" s="25">
        <v>0</v>
      </c>
      <c r="ED21" s="25">
        <v>0</v>
      </c>
      <c r="EE21" s="25">
        <v>231</v>
      </c>
      <c r="EF21" s="25" t="s">
        <v>939</v>
      </c>
      <c r="EG21" s="25">
        <v>0</v>
      </c>
      <c r="EH21" s="25">
        <v>0</v>
      </c>
      <c r="EI21" s="25">
        <v>0</v>
      </c>
      <c r="EJ21" s="57">
        <v>0</v>
      </c>
      <c r="EK21" s="25">
        <v>0</v>
      </c>
      <c r="EL21" s="25">
        <v>0</v>
      </c>
      <c r="EM21" s="25">
        <v>0</v>
      </c>
      <c r="EN21" s="25">
        <v>0</v>
      </c>
      <c r="EO21" s="25">
        <v>0</v>
      </c>
      <c r="EP21" s="25">
        <v>0</v>
      </c>
      <c r="EQ21" s="25">
        <v>0</v>
      </c>
      <c r="EU21" s="25">
        <v>2882384</v>
      </c>
      <c r="EV21" s="25">
        <v>1335430</v>
      </c>
      <c r="EW21" s="25">
        <v>2882384</v>
      </c>
      <c r="EX21" s="25">
        <v>1546954</v>
      </c>
      <c r="EY21" s="25">
        <v>0</v>
      </c>
      <c r="EZ21" s="25">
        <v>0</v>
      </c>
      <c r="FA21" s="25">
        <v>2882383</v>
      </c>
      <c r="FB21" s="25">
        <v>1986019</v>
      </c>
      <c r="FC21" s="25">
        <v>2882383</v>
      </c>
      <c r="FD21" s="25">
        <v>896364</v>
      </c>
      <c r="FE21" s="25">
        <v>0</v>
      </c>
      <c r="FF21" s="25">
        <v>0</v>
      </c>
      <c r="FG21" s="25">
        <v>0</v>
      </c>
      <c r="FH21" s="25">
        <v>0</v>
      </c>
      <c r="FI21" s="25">
        <v>0</v>
      </c>
      <c r="FJ21" s="25">
        <v>0</v>
      </c>
      <c r="FK21" s="25">
        <v>0</v>
      </c>
      <c r="FL21" s="25">
        <v>0</v>
      </c>
      <c r="FM21" s="25">
        <v>0</v>
      </c>
      <c r="FN21" s="25">
        <v>0</v>
      </c>
      <c r="FO21" s="25">
        <v>0</v>
      </c>
      <c r="FP21" s="25">
        <v>0</v>
      </c>
      <c r="FQ21" s="25">
        <v>0</v>
      </c>
      <c r="FR21" s="25">
        <v>0</v>
      </c>
      <c r="FS21" s="25">
        <v>424534</v>
      </c>
      <c r="FT21" s="25">
        <v>20000</v>
      </c>
      <c r="FU21" s="25">
        <v>424534</v>
      </c>
      <c r="FV21" s="25">
        <v>404534</v>
      </c>
      <c r="FW21" s="25">
        <v>0</v>
      </c>
      <c r="FX21" s="25">
        <v>0</v>
      </c>
      <c r="FY21" s="25">
        <v>0</v>
      </c>
      <c r="FZ21" s="25">
        <v>0</v>
      </c>
      <c r="GA21" s="25">
        <v>0</v>
      </c>
      <c r="GB21" s="25">
        <v>0</v>
      </c>
      <c r="GC21" s="25">
        <v>0</v>
      </c>
      <c r="GD21" s="25">
        <v>0</v>
      </c>
      <c r="GE21" s="25">
        <v>0</v>
      </c>
      <c r="GF21" s="25">
        <v>0</v>
      </c>
      <c r="GG21" s="25">
        <v>0</v>
      </c>
      <c r="GH21" s="25">
        <v>0</v>
      </c>
      <c r="GI21" s="25">
        <v>0</v>
      </c>
      <c r="GJ21" s="25">
        <v>0</v>
      </c>
      <c r="GK21" s="25">
        <v>0</v>
      </c>
      <c r="GL21" s="25">
        <v>0</v>
      </c>
      <c r="GM21" s="25">
        <v>0</v>
      </c>
      <c r="GN21" s="25">
        <v>0</v>
      </c>
      <c r="GO21" s="25">
        <v>0</v>
      </c>
      <c r="GP21" s="25">
        <v>0</v>
      </c>
      <c r="GQ21" s="25">
        <v>0</v>
      </c>
      <c r="GR21" s="25">
        <v>0</v>
      </c>
      <c r="GS21" s="25">
        <v>0</v>
      </c>
      <c r="GT21" s="25">
        <v>0</v>
      </c>
      <c r="GU21" s="25">
        <v>0</v>
      </c>
      <c r="GV21" s="25">
        <v>0</v>
      </c>
      <c r="GW21" s="25">
        <v>0</v>
      </c>
      <c r="GX21" s="25">
        <v>0</v>
      </c>
      <c r="GY21" s="25">
        <v>1131406</v>
      </c>
      <c r="GZ21" s="25">
        <v>1131406</v>
      </c>
      <c r="HA21" s="25">
        <v>0</v>
      </c>
      <c r="HB21" s="25">
        <v>0</v>
      </c>
      <c r="HC21" s="25">
        <v>0</v>
      </c>
      <c r="HD21" s="25">
        <v>0</v>
      </c>
      <c r="HE21" s="25">
        <v>0</v>
      </c>
      <c r="HF21" s="25">
        <v>0</v>
      </c>
      <c r="HG21" s="25">
        <v>0</v>
      </c>
      <c r="HH21" s="25">
        <v>0</v>
      </c>
      <c r="HI21" s="25">
        <v>0</v>
      </c>
      <c r="HJ21" s="25">
        <v>0</v>
      </c>
      <c r="HK21" s="25">
        <v>0</v>
      </c>
      <c r="HL21" s="25">
        <v>0</v>
      </c>
      <c r="HM21" s="25">
        <v>0</v>
      </c>
      <c r="HN21" s="25">
        <v>0</v>
      </c>
      <c r="HO21" s="25">
        <v>0</v>
      </c>
      <c r="HP21" s="25">
        <v>0</v>
      </c>
      <c r="HQ21" s="57">
        <v>0</v>
      </c>
      <c r="HR21" s="25">
        <v>0</v>
      </c>
      <c r="HS21" s="25">
        <v>0</v>
      </c>
      <c r="HT21" s="25">
        <v>0</v>
      </c>
      <c r="HU21" s="25">
        <v>0</v>
      </c>
      <c r="HV21" s="25">
        <v>0</v>
      </c>
      <c r="HW21" s="25">
        <v>0</v>
      </c>
      <c r="HX21" s="25">
        <v>0</v>
      </c>
      <c r="HY21" s="25">
        <v>0</v>
      </c>
      <c r="HZ21" s="25">
        <v>0</v>
      </c>
      <c r="IA21" s="25">
        <v>0</v>
      </c>
      <c r="IB21" s="25">
        <v>0</v>
      </c>
      <c r="IC21" s="25">
        <v>0</v>
      </c>
      <c r="ID21" s="25">
        <v>0</v>
      </c>
      <c r="IE21" s="25">
        <v>0</v>
      </c>
      <c r="IF21" s="25">
        <v>2882384</v>
      </c>
      <c r="IG21" s="25">
        <v>2882384</v>
      </c>
      <c r="IH21" s="25">
        <v>0</v>
      </c>
      <c r="II21" s="25">
        <v>0</v>
      </c>
      <c r="IJ21" s="25">
        <v>0</v>
      </c>
      <c r="IK21" s="25">
        <v>0</v>
      </c>
      <c r="IL21" s="25">
        <v>7219179</v>
      </c>
      <c r="IM21" s="25">
        <v>7219179</v>
      </c>
      <c r="IN21" s="25">
        <v>0</v>
      </c>
      <c r="IO21" s="25">
        <v>0</v>
      </c>
      <c r="IP21" s="25">
        <v>0</v>
      </c>
      <c r="IQ21" s="25">
        <v>0</v>
      </c>
      <c r="IR21" s="25">
        <v>0</v>
      </c>
      <c r="IS21" s="25">
        <v>0</v>
      </c>
      <c r="IT21" s="25">
        <v>0</v>
      </c>
      <c r="IU21" s="25">
        <v>0</v>
      </c>
      <c r="IV21" s="25">
        <v>0</v>
      </c>
      <c r="IW21" s="25">
        <v>0</v>
      </c>
      <c r="IX21" s="25">
        <v>0</v>
      </c>
      <c r="IY21" s="25">
        <v>0</v>
      </c>
      <c r="IZ21" s="25">
        <v>0</v>
      </c>
      <c r="JA21" s="25">
        <v>0</v>
      </c>
      <c r="JB21" s="25">
        <v>0</v>
      </c>
      <c r="JC21" s="25">
        <v>0</v>
      </c>
      <c r="JD21" s="25">
        <v>659144</v>
      </c>
      <c r="JE21" s="25">
        <v>324750</v>
      </c>
      <c r="JF21" s="25">
        <v>0</v>
      </c>
      <c r="JG21" s="25">
        <v>0</v>
      </c>
      <c r="JH21" s="25">
        <v>0</v>
      </c>
      <c r="JI21" s="25">
        <v>0</v>
      </c>
      <c r="JJ21" s="25">
        <v>0</v>
      </c>
      <c r="JK21" s="25">
        <v>0</v>
      </c>
      <c r="JL21" s="25">
        <v>0</v>
      </c>
      <c r="JM21" s="25">
        <v>0</v>
      </c>
      <c r="JN21" s="25">
        <v>0</v>
      </c>
      <c r="JO21" s="25">
        <v>0</v>
      </c>
      <c r="JP21" s="25">
        <v>0</v>
      </c>
      <c r="JQ21" s="25">
        <v>0</v>
      </c>
      <c r="JR21" s="25">
        <v>0</v>
      </c>
      <c r="JS21" s="25">
        <v>0</v>
      </c>
      <c r="JT21" s="25">
        <v>0</v>
      </c>
      <c r="JU21" s="25">
        <v>0</v>
      </c>
      <c r="JV21" s="25">
        <v>0</v>
      </c>
      <c r="JW21" s="25">
        <v>0</v>
      </c>
      <c r="JX21" s="25">
        <v>0</v>
      </c>
      <c r="JY21" s="25">
        <v>0</v>
      </c>
      <c r="JZ21" s="25">
        <v>0</v>
      </c>
      <c r="KA21" s="25">
        <v>0</v>
      </c>
      <c r="KB21" s="25">
        <v>0</v>
      </c>
      <c r="KC21" s="25">
        <v>0</v>
      </c>
      <c r="KD21" s="25">
        <v>0</v>
      </c>
      <c r="KE21" s="25">
        <v>0</v>
      </c>
      <c r="KF21" s="25">
        <v>0</v>
      </c>
      <c r="KG21" s="25">
        <v>0</v>
      </c>
      <c r="KH21" s="25">
        <v>0</v>
      </c>
      <c r="KI21" s="25">
        <v>0</v>
      </c>
      <c r="KJ21" s="25">
        <v>0</v>
      </c>
      <c r="KK21" s="25">
        <v>0</v>
      </c>
      <c r="KL21" s="25">
        <v>0</v>
      </c>
      <c r="KM21" s="25">
        <v>0</v>
      </c>
      <c r="KN21" s="25">
        <v>0</v>
      </c>
      <c r="KO21" s="25">
        <v>0</v>
      </c>
      <c r="KP21" s="25">
        <v>0</v>
      </c>
      <c r="KQ21" s="25">
        <v>0</v>
      </c>
      <c r="KR21" s="25">
        <v>0</v>
      </c>
      <c r="KS21" s="25">
        <v>0</v>
      </c>
      <c r="KT21" s="25">
        <v>0</v>
      </c>
      <c r="KU21" s="25">
        <v>0</v>
      </c>
      <c r="KV21" s="25">
        <v>0</v>
      </c>
      <c r="KW21" s="25">
        <v>0</v>
      </c>
      <c r="KX21" s="25">
        <v>0</v>
      </c>
      <c r="KY21" s="25">
        <v>0</v>
      </c>
      <c r="KZ21" s="25">
        <v>0</v>
      </c>
      <c r="LA21" s="25">
        <v>0</v>
      </c>
      <c r="LB21" s="25">
        <v>0</v>
      </c>
      <c r="LC21" s="25">
        <v>0</v>
      </c>
      <c r="LD21" s="25">
        <v>0</v>
      </c>
      <c r="LE21" s="25">
        <v>0</v>
      </c>
      <c r="LF21" s="25">
        <v>0</v>
      </c>
      <c r="LG21" s="25">
        <v>0</v>
      </c>
      <c r="LH21" s="25">
        <v>0</v>
      </c>
      <c r="LI21" s="25">
        <v>9131944</v>
      </c>
      <c r="LJ21" s="25">
        <v>1239087</v>
      </c>
      <c r="LK21" s="25">
        <v>0</v>
      </c>
      <c r="LL21" s="25">
        <v>0</v>
      </c>
      <c r="LM21" s="25">
        <v>0</v>
      </c>
      <c r="LN21" s="25">
        <v>0</v>
      </c>
      <c r="LO21" s="25">
        <v>8574189</v>
      </c>
      <c r="LP21" s="25">
        <v>617755</v>
      </c>
      <c r="LQ21" s="25">
        <v>0</v>
      </c>
      <c r="LR21" s="25">
        <v>0</v>
      </c>
      <c r="LS21" s="25">
        <v>0</v>
      </c>
      <c r="LT21" s="25">
        <v>0</v>
      </c>
      <c r="LU21" s="25">
        <v>0</v>
      </c>
      <c r="LV21" s="25">
        <v>0</v>
      </c>
      <c r="LW21" s="25">
        <v>0</v>
      </c>
      <c r="LX21" s="25">
        <v>0</v>
      </c>
      <c r="LY21" s="25">
        <v>0</v>
      </c>
      <c r="LZ21" s="25">
        <v>0</v>
      </c>
      <c r="MA21" s="25">
        <v>0</v>
      </c>
      <c r="MB21" s="25">
        <v>0</v>
      </c>
      <c r="MC21" s="25">
        <v>0</v>
      </c>
      <c r="MD21" s="25">
        <v>0</v>
      </c>
      <c r="ME21" s="25">
        <v>0</v>
      </c>
      <c r="MF21" s="25">
        <v>0</v>
      </c>
      <c r="MG21" s="25">
        <v>1118769</v>
      </c>
      <c r="MH21" s="25">
        <v>0</v>
      </c>
      <c r="MI21" s="25">
        <v>0</v>
      </c>
      <c r="MJ21" s="25">
        <v>0</v>
      </c>
      <c r="MK21" s="25">
        <v>0</v>
      </c>
      <c r="ML21" s="25">
        <v>0</v>
      </c>
      <c r="MM21" s="25">
        <v>0</v>
      </c>
      <c r="MN21" s="25">
        <v>0</v>
      </c>
      <c r="MO21" s="25">
        <v>0</v>
      </c>
      <c r="MP21" s="25">
        <v>0</v>
      </c>
      <c r="MQ21" s="25">
        <v>0</v>
      </c>
      <c r="MR21" s="25">
        <v>0</v>
      </c>
      <c r="MS21" s="25">
        <v>0</v>
      </c>
      <c r="MT21" s="25">
        <v>0</v>
      </c>
      <c r="MU21" s="25">
        <v>0</v>
      </c>
      <c r="MV21" s="25">
        <v>0</v>
      </c>
      <c r="MW21" s="25">
        <v>0</v>
      </c>
      <c r="MX21" s="25">
        <v>0</v>
      </c>
      <c r="MY21" s="25">
        <v>0</v>
      </c>
      <c r="MZ21" s="25">
        <v>0</v>
      </c>
      <c r="NA21" s="25">
        <v>0</v>
      </c>
      <c r="NB21" s="25">
        <v>0</v>
      </c>
      <c r="NC21" s="25">
        <v>0</v>
      </c>
      <c r="ND21" s="25">
        <v>0</v>
      </c>
      <c r="NE21" s="25">
        <v>0</v>
      </c>
      <c r="NF21" s="25">
        <v>0</v>
      </c>
      <c r="NG21" s="25">
        <v>0</v>
      </c>
      <c r="NH21" s="25">
        <v>0</v>
      </c>
      <c r="NI21" s="25">
        <v>0</v>
      </c>
      <c r="NJ21" s="25">
        <v>0</v>
      </c>
      <c r="NK21" s="25">
        <v>0</v>
      </c>
      <c r="NL21" s="25">
        <v>0</v>
      </c>
      <c r="NM21" s="25">
        <v>0</v>
      </c>
      <c r="NN21" s="25">
        <v>0</v>
      </c>
      <c r="NO21" s="25">
        <v>0</v>
      </c>
      <c r="NP21" s="25">
        <v>0</v>
      </c>
      <c r="NQ21" s="25">
        <v>0</v>
      </c>
      <c r="NR21" s="25">
        <v>0</v>
      </c>
      <c r="NS21" s="25">
        <v>0</v>
      </c>
      <c r="NT21" s="25">
        <v>0</v>
      </c>
      <c r="NU21" s="25">
        <v>0</v>
      </c>
      <c r="NV21" s="25">
        <v>0</v>
      </c>
      <c r="NW21" s="25">
        <v>0</v>
      </c>
      <c r="NX21" s="25">
        <v>0</v>
      </c>
      <c r="NY21" s="25">
        <v>0</v>
      </c>
      <c r="NZ21" s="25">
        <v>0</v>
      </c>
      <c r="OA21" s="25">
        <v>0</v>
      </c>
      <c r="OB21" s="25">
        <v>0</v>
      </c>
      <c r="OC21" s="25">
        <v>0</v>
      </c>
      <c r="OD21" s="25">
        <v>0</v>
      </c>
      <c r="OE21" s="25">
        <v>0</v>
      </c>
      <c r="OF21" s="25">
        <v>0</v>
      </c>
      <c r="OG21" s="25">
        <v>0</v>
      </c>
      <c r="OH21" s="25">
        <v>0</v>
      </c>
      <c r="OI21" s="25">
        <v>0</v>
      </c>
      <c r="OJ21" s="25">
        <v>0</v>
      </c>
      <c r="OK21" s="25">
        <v>0</v>
      </c>
      <c r="OL21" s="25">
        <v>0</v>
      </c>
      <c r="OM21" s="25">
        <v>0</v>
      </c>
      <c r="ON21" s="25">
        <v>0</v>
      </c>
      <c r="OO21" s="25">
        <v>0</v>
      </c>
      <c r="OP21" s="25">
        <v>0</v>
      </c>
      <c r="OQ21" s="25">
        <v>0</v>
      </c>
      <c r="OR21" s="25">
        <v>0</v>
      </c>
      <c r="OS21" s="25">
        <v>0</v>
      </c>
      <c r="OT21" s="25">
        <v>0</v>
      </c>
      <c r="OU21" s="25">
        <v>0</v>
      </c>
      <c r="OV21" s="25">
        <v>0</v>
      </c>
      <c r="OW21" s="25">
        <v>0</v>
      </c>
      <c r="OX21" s="25">
        <v>0</v>
      </c>
      <c r="OY21" s="25">
        <v>0</v>
      </c>
      <c r="OZ21" s="25">
        <v>0</v>
      </c>
      <c r="PA21" s="25">
        <v>0</v>
      </c>
      <c r="PB21" s="25">
        <v>0</v>
      </c>
      <c r="PC21" s="25">
        <v>0</v>
      </c>
      <c r="PD21" s="25">
        <v>0</v>
      </c>
      <c r="PE21" s="25">
        <v>0</v>
      </c>
      <c r="PF21" s="25">
        <v>0</v>
      </c>
      <c r="PG21" s="25">
        <v>0</v>
      </c>
      <c r="PH21" s="25">
        <v>0</v>
      </c>
      <c r="PI21" s="25">
        <v>0</v>
      </c>
      <c r="PJ21" s="25">
        <v>0</v>
      </c>
      <c r="PK21" s="25">
        <v>0</v>
      </c>
      <c r="PL21" s="25">
        <v>0</v>
      </c>
      <c r="PM21" s="25">
        <v>0</v>
      </c>
      <c r="PN21" s="25">
        <v>0</v>
      </c>
      <c r="PO21" s="25">
        <v>0</v>
      </c>
      <c r="PP21" s="25">
        <v>0</v>
      </c>
      <c r="PQ21" s="25">
        <v>0</v>
      </c>
      <c r="PR21" s="25">
        <v>0</v>
      </c>
      <c r="PS21" s="25">
        <v>0</v>
      </c>
      <c r="PT21" s="25">
        <v>0</v>
      </c>
      <c r="PU21" s="25">
        <v>0</v>
      </c>
      <c r="PV21" s="25">
        <v>0</v>
      </c>
      <c r="PW21" s="25">
        <v>0</v>
      </c>
      <c r="PX21" s="25">
        <v>0</v>
      </c>
      <c r="PY21" s="25">
        <v>0</v>
      </c>
      <c r="PZ21" s="25">
        <v>0</v>
      </c>
      <c r="QA21" s="25">
        <v>0</v>
      </c>
      <c r="QB21" s="25">
        <v>0</v>
      </c>
      <c r="QC21" s="25">
        <v>0</v>
      </c>
      <c r="QD21" s="25">
        <v>0</v>
      </c>
      <c r="QE21" s="25">
        <v>0</v>
      </c>
      <c r="QF21" s="25">
        <v>0</v>
      </c>
      <c r="QG21" s="25">
        <v>0</v>
      </c>
      <c r="QH21" s="25">
        <v>0</v>
      </c>
      <c r="QI21" s="25">
        <v>0</v>
      </c>
      <c r="QJ21" s="25">
        <v>0</v>
      </c>
      <c r="QK21" s="25">
        <v>0</v>
      </c>
      <c r="QL21" s="25">
        <v>0</v>
      </c>
      <c r="QM21" s="25">
        <v>0</v>
      </c>
      <c r="QN21" s="25">
        <v>0</v>
      </c>
      <c r="QO21" s="25">
        <v>0</v>
      </c>
      <c r="QP21" s="25">
        <v>0</v>
      </c>
      <c r="QQ21" s="25">
        <v>0</v>
      </c>
      <c r="QR21" s="25">
        <v>0</v>
      </c>
      <c r="QS21" s="25">
        <v>0</v>
      </c>
      <c r="QT21" s="25">
        <v>0</v>
      </c>
      <c r="QU21" s="25">
        <v>0</v>
      </c>
      <c r="QV21" s="25">
        <v>0</v>
      </c>
      <c r="QW21" s="25">
        <v>0</v>
      </c>
      <c r="QX21" s="25">
        <v>0</v>
      </c>
      <c r="QY21" s="25">
        <v>0</v>
      </c>
      <c r="QZ21" s="25">
        <v>0</v>
      </c>
      <c r="RA21" s="25">
        <v>0</v>
      </c>
      <c r="RB21" s="25">
        <v>0</v>
      </c>
      <c r="RC21" s="25">
        <v>0</v>
      </c>
      <c r="RD21" s="25">
        <v>0</v>
      </c>
      <c r="RE21" s="25">
        <v>0</v>
      </c>
      <c r="RF21" s="25">
        <v>0</v>
      </c>
      <c r="RG21" s="25">
        <v>0</v>
      </c>
      <c r="RH21" s="25">
        <v>0</v>
      </c>
      <c r="RI21" s="25">
        <v>0</v>
      </c>
      <c r="RJ21" s="25">
        <v>0</v>
      </c>
      <c r="RK21" s="25">
        <v>0</v>
      </c>
      <c r="RL21" s="25">
        <v>0</v>
      </c>
      <c r="RM21" s="25">
        <v>0</v>
      </c>
      <c r="RN21" s="25">
        <v>0</v>
      </c>
      <c r="RO21" s="25">
        <v>0</v>
      </c>
      <c r="RP21" s="25">
        <v>0</v>
      </c>
      <c r="RQ21" s="25">
        <v>0</v>
      </c>
      <c r="RR21" s="25">
        <v>0</v>
      </c>
      <c r="RS21" s="25">
        <v>0</v>
      </c>
      <c r="RT21" s="25">
        <v>0</v>
      </c>
      <c r="RU21" s="25">
        <v>0</v>
      </c>
      <c r="RV21" s="25">
        <v>0</v>
      </c>
      <c r="RW21" s="25">
        <v>0</v>
      </c>
      <c r="RX21" s="25">
        <v>0</v>
      </c>
      <c r="RY21" s="25">
        <v>0</v>
      </c>
      <c r="RZ21" s="25">
        <v>0</v>
      </c>
      <c r="SA21" s="25">
        <v>0</v>
      </c>
      <c r="SB21" s="25">
        <v>0</v>
      </c>
      <c r="SC21" s="25">
        <v>0</v>
      </c>
      <c r="SD21" s="25">
        <v>0</v>
      </c>
      <c r="SE21" s="25">
        <v>0</v>
      </c>
      <c r="SF21" s="25">
        <v>0</v>
      </c>
      <c r="SG21" s="25">
        <v>0</v>
      </c>
      <c r="SH21" s="25">
        <v>0</v>
      </c>
      <c r="SI21" s="25">
        <v>0</v>
      </c>
      <c r="SJ21" s="25">
        <v>0</v>
      </c>
      <c r="SK21" s="25">
        <v>0</v>
      </c>
      <c r="SL21" s="25">
        <v>0</v>
      </c>
      <c r="SM21" s="25">
        <v>0</v>
      </c>
      <c r="SN21" s="25">
        <v>0</v>
      </c>
      <c r="SO21" s="25">
        <v>0</v>
      </c>
      <c r="SP21" s="25">
        <v>0</v>
      </c>
      <c r="SQ21" s="25">
        <v>0</v>
      </c>
      <c r="SR21" s="25">
        <v>0</v>
      </c>
      <c r="SS21" s="25">
        <v>0</v>
      </c>
      <c r="ST21" s="25">
        <v>0</v>
      </c>
      <c r="SU21" s="25">
        <v>0</v>
      </c>
      <c r="SV21" s="25">
        <v>0</v>
      </c>
      <c r="SW21" s="25">
        <v>0</v>
      </c>
      <c r="SX21" s="25">
        <v>0</v>
      </c>
      <c r="SY21" s="25">
        <v>0</v>
      </c>
      <c r="SZ21" s="25">
        <v>0</v>
      </c>
      <c r="TA21" s="25">
        <v>0</v>
      </c>
      <c r="TB21" s="25">
        <v>0</v>
      </c>
      <c r="TC21" s="25">
        <v>0</v>
      </c>
      <c r="TD21" s="25">
        <v>0</v>
      </c>
      <c r="TE21" s="25">
        <v>0</v>
      </c>
      <c r="TF21" s="25">
        <v>0</v>
      </c>
      <c r="TG21" s="25">
        <v>0</v>
      </c>
      <c r="TH21" s="25">
        <v>0</v>
      </c>
      <c r="TI21" s="25">
        <v>0</v>
      </c>
      <c r="TJ21" s="25">
        <v>0</v>
      </c>
      <c r="TK21" s="25">
        <v>0</v>
      </c>
      <c r="TL21" s="25">
        <v>0</v>
      </c>
      <c r="TM21" s="25">
        <v>0</v>
      </c>
      <c r="TN21" s="25">
        <v>0</v>
      </c>
      <c r="TO21" s="25">
        <v>0</v>
      </c>
      <c r="TP21" s="25">
        <v>0</v>
      </c>
      <c r="TQ21" s="25">
        <v>0</v>
      </c>
      <c r="TR21" s="25">
        <v>0</v>
      </c>
      <c r="TS21" s="25">
        <v>0</v>
      </c>
      <c r="TT21" s="25">
        <v>0</v>
      </c>
      <c r="TU21" s="25">
        <v>0</v>
      </c>
      <c r="TV21" s="25">
        <v>0</v>
      </c>
      <c r="TW21" s="25">
        <v>0</v>
      </c>
      <c r="TX21" s="25">
        <v>0</v>
      </c>
      <c r="TY21" s="25">
        <v>0</v>
      </c>
      <c r="TZ21" s="25">
        <v>0</v>
      </c>
      <c r="UA21" s="25">
        <v>0</v>
      </c>
      <c r="UB21" s="25">
        <v>0</v>
      </c>
      <c r="UC21" s="25">
        <v>0</v>
      </c>
      <c r="UD21" s="25">
        <v>0</v>
      </c>
      <c r="UE21" s="25">
        <v>0</v>
      </c>
      <c r="UF21" s="25">
        <v>0</v>
      </c>
      <c r="UG21" s="25">
        <v>0</v>
      </c>
      <c r="UH21" s="25">
        <v>0</v>
      </c>
      <c r="UI21" s="25">
        <v>0</v>
      </c>
      <c r="UJ21" s="25">
        <v>0</v>
      </c>
      <c r="UK21" s="25">
        <v>0</v>
      </c>
      <c r="UL21" s="25">
        <v>0</v>
      </c>
      <c r="UM21" s="25">
        <v>0</v>
      </c>
      <c r="UN21" s="25">
        <v>0</v>
      </c>
      <c r="UO21" s="25">
        <v>0</v>
      </c>
      <c r="UP21" s="25">
        <v>0</v>
      </c>
      <c r="UQ21" s="25">
        <v>0</v>
      </c>
      <c r="UR21" s="25">
        <v>0</v>
      </c>
      <c r="US21" s="25">
        <v>0</v>
      </c>
      <c r="UT21" s="25">
        <v>0</v>
      </c>
      <c r="UU21" s="25">
        <v>0</v>
      </c>
      <c r="UV21" s="25">
        <v>0</v>
      </c>
      <c r="UW21" s="25">
        <v>0</v>
      </c>
      <c r="UX21" s="25">
        <v>0</v>
      </c>
      <c r="UY21" s="25">
        <v>0</v>
      </c>
      <c r="UZ21" s="25">
        <v>0</v>
      </c>
      <c r="VA21" s="25">
        <v>0</v>
      </c>
      <c r="VB21" s="25">
        <v>0</v>
      </c>
      <c r="VC21" s="25">
        <v>0</v>
      </c>
      <c r="VD21" s="25">
        <v>0</v>
      </c>
      <c r="VE21" s="25">
        <v>0</v>
      </c>
      <c r="VF21" s="25">
        <v>0</v>
      </c>
      <c r="VG21" s="25">
        <v>0</v>
      </c>
      <c r="VH21" s="25">
        <v>0</v>
      </c>
      <c r="VI21" s="25">
        <v>0</v>
      </c>
      <c r="VJ21" s="25">
        <v>0</v>
      </c>
      <c r="VK21" s="25">
        <v>0</v>
      </c>
      <c r="VL21" s="25">
        <v>0</v>
      </c>
      <c r="VM21" s="25">
        <v>0</v>
      </c>
      <c r="VN21" s="25">
        <v>0</v>
      </c>
      <c r="VO21" s="25">
        <v>0</v>
      </c>
      <c r="VP21" s="25">
        <v>0</v>
      </c>
      <c r="VQ21" s="25">
        <v>0</v>
      </c>
      <c r="VR21" s="25">
        <v>0</v>
      </c>
      <c r="VS21" s="25">
        <v>0</v>
      </c>
      <c r="VT21" s="25">
        <v>0</v>
      </c>
      <c r="VU21" s="25">
        <v>0</v>
      </c>
      <c r="VV21" s="25">
        <v>0</v>
      </c>
      <c r="VW21" s="25">
        <v>0</v>
      </c>
      <c r="VX21" s="25">
        <v>0</v>
      </c>
      <c r="VY21" s="25">
        <v>0</v>
      </c>
      <c r="VZ21" s="25">
        <v>0</v>
      </c>
      <c r="WA21" s="25">
        <v>0</v>
      </c>
      <c r="WB21" s="25">
        <v>0</v>
      </c>
      <c r="WC21" s="25">
        <v>0</v>
      </c>
      <c r="WD21" s="25">
        <v>0</v>
      </c>
      <c r="WE21" s="25">
        <v>0</v>
      </c>
      <c r="WF21" s="25">
        <v>0</v>
      </c>
      <c r="WG21" s="25">
        <v>0</v>
      </c>
      <c r="WH21" s="25">
        <v>0</v>
      </c>
      <c r="WI21" s="25">
        <v>0</v>
      </c>
      <c r="WJ21" s="25">
        <v>0</v>
      </c>
      <c r="WK21" s="25">
        <v>0</v>
      </c>
      <c r="WL21" s="25">
        <v>0</v>
      </c>
      <c r="WM21" s="25">
        <v>0</v>
      </c>
      <c r="WN21" s="25">
        <v>0</v>
      </c>
      <c r="WO21" s="25">
        <v>0</v>
      </c>
      <c r="WP21" s="25">
        <v>0</v>
      </c>
      <c r="WQ21" s="25">
        <v>0</v>
      </c>
      <c r="WR21" s="25">
        <v>0</v>
      </c>
      <c r="WS21" s="25">
        <v>0</v>
      </c>
      <c r="WT21" s="25">
        <v>0</v>
      </c>
      <c r="WU21" s="25">
        <v>0</v>
      </c>
      <c r="WV21" s="25">
        <v>0</v>
      </c>
      <c r="WW21" s="25">
        <v>0</v>
      </c>
      <c r="WX21" s="25">
        <v>0</v>
      </c>
      <c r="WY21" s="25">
        <v>0</v>
      </c>
      <c r="WZ21" s="25">
        <v>0</v>
      </c>
      <c r="XA21" s="25">
        <v>0</v>
      </c>
      <c r="XB21" s="25">
        <v>0</v>
      </c>
      <c r="XC21" s="25">
        <v>0</v>
      </c>
      <c r="XD21" s="25">
        <v>0</v>
      </c>
      <c r="XE21" s="25">
        <v>0</v>
      </c>
      <c r="XF21" s="25">
        <v>0</v>
      </c>
      <c r="XG21" s="25">
        <v>0</v>
      </c>
      <c r="XH21" s="25">
        <v>0</v>
      </c>
      <c r="XI21" s="25">
        <v>0</v>
      </c>
      <c r="XJ21" s="25">
        <v>0</v>
      </c>
      <c r="XK21" s="25">
        <v>0</v>
      </c>
      <c r="XL21" s="25">
        <v>0</v>
      </c>
      <c r="XM21" s="25">
        <v>0</v>
      </c>
      <c r="XN21" s="25">
        <v>0</v>
      </c>
      <c r="XO21" s="25">
        <v>0</v>
      </c>
      <c r="XP21" s="25">
        <v>0</v>
      </c>
      <c r="XQ21" s="25">
        <v>0</v>
      </c>
      <c r="XR21" s="25">
        <v>0</v>
      </c>
      <c r="XS21" s="25">
        <v>0</v>
      </c>
      <c r="XT21" s="25">
        <v>0</v>
      </c>
      <c r="XU21" s="25">
        <v>0</v>
      </c>
      <c r="XV21" s="25">
        <v>0</v>
      </c>
      <c r="XW21" s="25">
        <v>0</v>
      </c>
      <c r="XX21" s="25">
        <v>0</v>
      </c>
      <c r="XY21" s="25">
        <v>0</v>
      </c>
      <c r="XZ21" s="25">
        <v>0</v>
      </c>
      <c r="YA21" s="25">
        <v>0</v>
      </c>
      <c r="YB21" s="25">
        <v>0</v>
      </c>
      <c r="YC21" s="25">
        <v>0</v>
      </c>
      <c r="YD21" s="25">
        <v>0</v>
      </c>
      <c r="YE21" s="25">
        <v>0</v>
      </c>
      <c r="YH21" s="25" t="s">
        <v>1350</v>
      </c>
      <c r="YI21" s="25" t="s">
        <v>1351</v>
      </c>
      <c r="YJ21" s="25" t="s">
        <v>1352</v>
      </c>
    </row>
    <row r="22" spans="1:660" s="25" customFormat="1" ht="33" customHeight="1" thickBot="1">
      <c r="A22" s="55">
        <v>210</v>
      </c>
      <c r="B22" s="54" t="s">
        <v>17</v>
      </c>
      <c r="C22" s="55" t="s">
        <v>59</v>
      </c>
      <c r="D22" s="25" t="s">
        <v>1222</v>
      </c>
      <c r="E22" s="25">
        <v>1</v>
      </c>
      <c r="F22" s="25">
        <v>3565</v>
      </c>
      <c r="G22" s="25">
        <v>107413164</v>
      </c>
      <c r="H22" s="303" t="s">
        <v>1223</v>
      </c>
      <c r="I22" s="25" t="s">
        <v>17</v>
      </c>
      <c r="N22" s="25">
        <v>1246006</v>
      </c>
      <c r="O22" s="25">
        <v>6118668</v>
      </c>
      <c r="P22" s="25">
        <v>0</v>
      </c>
      <c r="Q22" s="25">
        <v>0</v>
      </c>
      <c r="R22" s="25">
        <v>6739</v>
      </c>
      <c r="S22" s="25">
        <v>7439</v>
      </c>
      <c r="T22" s="25" t="s">
        <v>939</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c r="BC22" s="25">
        <v>0</v>
      </c>
      <c r="BD22" s="25">
        <v>0</v>
      </c>
      <c r="BE22" s="25">
        <v>1924972</v>
      </c>
      <c r="BF22" s="25">
        <v>0</v>
      </c>
      <c r="BG22" s="25">
        <v>0</v>
      </c>
      <c r="BH22" s="25">
        <v>0</v>
      </c>
      <c r="BI22" s="25">
        <v>591</v>
      </c>
      <c r="BJ22" s="25" t="s">
        <v>939</v>
      </c>
      <c r="BK22" s="25">
        <v>0</v>
      </c>
      <c r="BL22" s="25">
        <v>0</v>
      </c>
      <c r="BM22" s="25">
        <v>0</v>
      </c>
      <c r="BN22" s="25">
        <v>0</v>
      </c>
      <c r="BO22" s="25">
        <v>34328</v>
      </c>
      <c r="BP22" s="25">
        <v>207804</v>
      </c>
      <c r="BQ22" s="25">
        <v>0</v>
      </c>
      <c r="BR22" s="25">
        <v>0</v>
      </c>
      <c r="BS22" s="25">
        <v>0</v>
      </c>
      <c r="BT22" s="25">
        <v>359535</v>
      </c>
      <c r="BU22" s="25">
        <v>0</v>
      </c>
      <c r="BV22" s="25">
        <v>0</v>
      </c>
      <c r="BW22" s="25">
        <v>0</v>
      </c>
      <c r="BX22" s="25">
        <v>1848</v>
      </c>
      <c r="BY22" s="25">
        <v>0</v>
      </c>
      <c r="BZ22" s="25">
        <v>0</v>
      </c>
      <c r="CA22" s="25">
        <v>84159</v>
      </c>
      <c r="CB22" s="25">
        <v>726001</v>
      </c>
      <c r="CC22" s="25">
        <v>3079274</v>
      </c>
      <c r="CD22" s="25">
        <v>0</v>
      </c>
      <c r="CE22" s="25">
        <v>6272</v>
      </c>
      <c r="CF22" s="25">
        <v>371168</v>
      </c>
      <c r="CG22" s="25">
        <v>0</v>
      </c>
      <c r="CH22" s="25">
        <v>0</v>
      </c>
      <c r="CI22" s="25">
        <v>4618</v>
      </c>
      <c r="CJ22" s="25">
        <v>247068</v>
      </c>
      <c r="CK22" s="25">
        <v>0</v>
      </c>
      <c r="CL22" s="25">
        <v>0</v>
      </c>
      <c r="CM22" s="25">
        <v>0</v>
      </c>
      <c r="CN22" s="25">
        <v>482330</v>
      </c>
      <c r="CO22" s="25">
        <v>414107</v>
      </c>
      <c r="CP22" s="25">
        <v>0</v>
      </c>
      <c r="CQ22" s="25">
        <v>0</v>
      </c>
      <c r="CR22" s="25">
        <v>44592</v>
      </c>
      <c r="CS22" s="25">
        <v>0</v>
      </c>
      <c r="CT22" s="25">
        <v>0</v>
      </c>
      <c r="CU22" s="25">
        <v>0</v>
      </c>
      <c r="CV22" s="25">
        <v>6811961</v>
      </c>
      <c r="CW22" s="25">
        <v>0</v>
      </c>
      <c r="CX22" s="25">
        <v>0</v>
      </c>
      <c r="CY22" s="25">
        <v>793763</v>
      </c>
      <c r="CZ22" s="25">
        <v>5631016</v>
      </c>
      <c r="DA22" s="25">
        <v>0</v>
      </c>
      <c r="DB22" s="25">
        <v>0</v>
      </c>
      <c r="DC22" s="25">
        <v>0</v>
      </c>
      <c r="DD22" s="25">
        <v>0</v>
      </c>
      <c r="DE22" s="25">
        <v>0</v>
      </c>
      <c r="DF22" s="25">
        <v>0</v>
      </c>
      <c r="DG22" s="25">
        <v>0</v>
      </c>
      <c r="DH22" s="25">
        <v>0</v>
      </c>
      <c r="DI22" s="25">
        <v>0</v>
      </c>
      <c r="DJ22" s="25">
        <v>0</v>
      </c>
      <c r="DK22" s="25">
        <v>0</v>
      </c>
      <c r="DL22" s="25">
        <v>0</v>
      </c>
      <c r="DM22" s="25">
        <v>0</v>
      </c>
      <c r="DN22" s="25">
        <v>0</v>
      </c>
      <c r="DO22" s="25">
        <v>47978</v>
      </c>
      <c r="DP22" s="25">
        <v>412987</v>
      </c>
      <c r="DQ22" s="25">
        <v>0</v>
      </c>
      <c r="DR22" s="25" t="s">
        <v>1353</v>
      </c>
      <c r="DS22" s="25">
        <v>0</v>
      </c>
      <c r="DT22" s="25">
        <v>829321</v>
      </c>
      <c r="DU22" s="25">
        <v>0</v>
      </c>
      <c r="DV22" s="25">
        <v>0</v>
      </c>
      <c r="DW22" s="25">
        <v>0</v>
      </c>
      <c r="DX22" s="25">
        <v>476</v>
      </c>
      <c r="DY22" s="25" t="s">
        <v>939</v>
      </c>
      <c r="DZ22" s="25">
        <v>0</v>
      </c>
      <c r="EA22" s="25">
        <v>802341</v>
      </c>
      <c r="EB22" s="25">
        <v>0</v>
      </c>
      <c r="EC22" s="25">
        <v>0</v>
      </c>
      <c r="ED22" s="25">
        <v>0</v>
      </c>
      <c r="EE22" s="25">
        <v>394</v>
      </c>
      <c r="EF22" s="25" t="s">
        <v>939</v>
      </c>
      <c r="EG22" s="25">
        <v>0</v>
      </c>
      <c r="EH22" s="25">
        <v>0</v>
      </c>
      <c r="EI22" s="25">
        <v>0</v>
      </c>
      <c r="EJ22" s="57">
        <v>0</v>
      </c>
      <c r="EK22" s="25">
        <v>0</v>
      </c>
      <c r="EL22" s="25">
        <v>0</v>
      </c>
      <c r="EM22" s="25">
        <v>0</v>
      </c>
      <c r="EN22" s="25">
        <v>0</v>
      </c>
      <c r="EO22" s="25">
        <v>0</v>
      </c>
      <c r="EP22" s="25">
        <v>0</v>
      </c>
      <c r="EQ22" s="25">
        <v>0</v>
      </c>
      <c r="EU22" s="25">
        <v>3596578</v>
      </c>
      <c r="EV22" s="25">
        <v>1246006</v>
      </c>
      <c r="EW22" s="25">
        <v>0</v>
      </c>
      <c r="EX22" s="25">
        <v>2350572</v>
      </c>
      <c r="EY22" s="25">
        <v>0</v>
      </c>
      <c r="EZ22" s="25">
        <v>0</v>
      </c>
      <c r="FA22" s="25">
        <v>3596578</v>
      </c>
      <c r="FB22" s="25">
        <v>956595</v>
      </c>
      <c r="FC22" s="25">
        <v>0</v>
      </c>
      <c r="FD22" s="25">
        <v>2366313</v>
      </c>
      <c r="FE22" s="25">
        <v>0</v>
      </c>
      <c r="FF22" s="25">
        <v>0</v>
      </c>
      <c r="FG22" s="25">
        <v>0</v>
      </c>
      <c r="FH22" s="25">
        <v>0</v>
      </c>
      <c r="FI22" s="25">
        <v>0</v>
      </c>
      <c r="FJ22" s="25">
        <v>0</v>
      </c>
      <c r="FK22" s="25">
        <v>0</v>
      </c>
      <c r="FL22" s="25">
        <v>0</v>
      </c>
      <c r="FM22" s="25">
        <v>0</v>
      </c>
      <c r="FN22" s="25">
        <v>0</v>
      </c>
      <c r="FO22" s="25">
        <v>0</v>
      </c>
      <c r="FP22" s="25">
        <v>0</v>
      </c>
      <c r="FQ22" s="25">
        <v>0</v>
      </c>
      <c r="FR22" s="25">
        <v>0</v>
      </c>
      <c r="FS22" s="25">
        <v>0</v>
      </c>
      <c r="FT22" s="25">
        <v>0</v>
      </c>
      <c r="FU22" s="25">
        <v>0</v>
      </c>
      <c r="FV22" s="25">
        <v>0</v>
      </c>
      <c r="FW22" s="25">
        <v>0</v>
      </c>
      <c r="FX22" s="25">
        <v>0</v>
      </c>
      <c r="FY22" s="25">
        <v>355107</v>
      </c>
      <c r="FZ22" s="25">
        <v>14523</v>
      </c>
      <c r="GA22" s="25">
        <v>0</v>
      </c>
      <c r="GB22" s="25">
        <v>183797</v>
      </c>
      <c r="GC22" s="25">
        <v>42759</v>
      </c>
      <c r="GD22" s="25">
        <v>0</v>
      </c>
      <c r="GE22" s="25">
        <v>0</v>
      </c>
      <c r="GF22" s="25">
        <v>0</v>
      </c>
      <c r="GG22" s="25">
        <v>0</v>
      </c>
      <c r="GH22" s="25">
        <v>0</v>
      </c>
      <c r="GI22" s="25">
        <v>0</v>
      </c>
      <c r="GJ22" s="25">
        <v>0</v>
      </c>
      <c r="GK22" s="25">
        <v>0</v>
      </c>
      <c r="GL22" s="25">
        <v>0</v>
      </c>
      <c r="GM22" s="25">
        <v>0</v>
      </c>
      <c r="GN22" s="25">
        <v>0</v>
      </c>
      <c r="GO22" s="25">
        <v>0</v>
      </c>
      <c r="GP22" s="25">
        <v>0</v>
      </c>
      <c r="GQ22" s="25">
        <v>0</v>
      </c>
      <c r="GR22" s="25">
        <v>0</v>
      </c>
      <c r="GS22" s="25">
        <v>0</v>
      </c>
      <c r="GT22" s="25">
        <v>0</v>
      </c>
      <c r="GU22" s="25">
        <v>0</v>
      </c>
      <c r="GV22" s="25">
        <v>0</v>
      </c>
      <c r="GW22" s="25">
        <v>0</v>
      </c>
      <c r="GX22" s="25">
        <v>0</v>
      </c>
      <c r="GY22" s="25">
        <v>1631662</v>
      </c>
      <c r="GZ22" s="25">
        <v>1631662</v>
      </c>
      <c r="HA22" s="25">
        <v>0</v>
      </c>
      <c r="HB22" s="25">
        <v>0</v>
      </c>
      <c r="HC22" s="25">
        <v>0</v>
      </c>
      <c r="HD22" s="25">
        <v>0</v>
      </c>
      <c r="HE22" s="25">
        <v>0</v>
      </c>
      <c r="HF22" s="25">
        <v>0</v>
      </c>
      <c r="HG22" s="25">
        <v>0</v>
      </c>
      <c r="HH22" s="25">
        <v>0</v>
      </c>
      <c r="HI22" s="25">
        <v>0</v>
      </c>
      <c r="HJ22" s="25">
        <v>0</v>
      </c>
      <c r="HK22" s="25">
        <v>0</v>
      </c>
      <c r="HL22" s="25">
        <v>0</v>
      </c>
      <c r="HM22" s="25">
        <v>0</v>
      </c>
      <c r="HN22" s="25">
        <v>0</v>
      </c>
      <c r="HO22" s="25">
        <v>0</v>
      </c>
      <c r="HP22" s="25">
        <v>0</v>
      </c>
      <c r="HQ22" s="57">
        <v>0</v>
      </c>
      <c r="HR22" s="25">
        <v>0</v>
      </c>
      <c r="HS22" s="25">
        <v>0</v>
      </c>
      <c r="HT22" s="25">
        <v>0</v>
      </c>
      <c r="HU22" s="25">
        <v>0</v>
      </c>
      <c r="HV22" s="25">
        <v>0</v>
      </c>
      <c r="HW22" s="25">
        <v>0</v>
      </c>
      <c r="HX22" s="25">
        <v>0</v>
      </c>
      <c r="HY22" s="25">
        <v>0</v>
      </c>
      <c r="HZ22" s="25">
        <v>0</v>
      </c>
      <c r="IA22" s="25">
        <v>0</v>
      </c>
      <c r="IB22" s="25">
        <v>0</v>
      </c>
      <c r="IC22" s="25">
        <v>0</v>
      </c>
      <c r="ID22" s="25">
        <v>0</v>
      </c>
      <c r="IE22" s="25">
        <v>0</v>
      </c>
      <c r="IF22" s="25">
        <v>3596578</v>
      </c>
      <c r="IG22" s="25">
        <v>3596578</v>
      </c>
      <c r="IH22" s="25">
        <v>0</v>
      </c>
      <c r="II22" s="25">
        <v>0</v>
      </c>
      <c r="IJ22" s="25">
        <v>0</v>
      </c>
      <c r="IK22" s="25">
        <v>0</v>
      </c>
      <c r="IL22" s="25">
        <v>9147083</v>
      </c>
      <c r="IM22" s="25">
        <v>8987813</v>
      </c>
      <c r="IN22" s="25">
        <v>41646</v>
      </c>
      <c r="IO22" s="25">
        <v>0</v>
      </c>
      <c r="IP22" s="25">
        <v>0</v>
      </c>
      <c r="IQ22" s="25">
        <v>0</v>
      </c>
      <c r="IR22" s="25">
        <v>0</v>
      </c>
      <c r="IS22" s="25">
        <v>0</v>
      </c>
      <c r="IT22" s="25">
        <v>0</v>
      </c>
      <c r="IU22" s="25">
        <v>0</v>
      </c>
      <c r="IV22" s="25">
        <v>0</v>
      </c>
      <c r="IW22" s="25">
        <v>0</v>
      </c>
      <c r="IX22" s="25">
        <v>0</v>
      </c>
      <c r="IY22" s="25">
        <v>0</v>
      </c>
      <c r="IZ22" s="25">
        <v>0</v>
      </c>
      <c r="JA22" s="25">
        <v>0</v>
      </c>
      <c r="JB22" s="25">
        <v>0</v>
      </c>
      <c r="JC22" s="25">
        <v>0</v>
      </c>
      <c r="JD22" s="25">
        <v>0</v>
      </c>
      <c r="JE22" s="25">
        <v>0</v>
      </c>
      <c r="JF22" s="25">
        <v>0</v>
      </c>
      <c r="JG22" s="25">
        <v>0</v>
      </c>
      <c r="JH22" s="25">
        <v>0</v>
      </c>
      <c r="JI22" s="25">
        <v>0</v>
      </c>
      <c r="JJ22" s="25">
        <v>528935</v>
      </c>
      <c r="JK22" s="25">
        <v>0</v>
      </c>
      <c r="JL22" s="25">
        <v>0</v>
      </c>
      <c r="JM22" s="25">
        <v>0</v>
      </c>
      <c r="JN22" s="25">
        <v>0</v>
      </c>
      <c r="JO22" s="25">
        <v>0</v>
      </c>
      <c r="JP22" s="25">
        <v>0</v>
      </c>
      <c r="JQ22" s="25">
        <v>0</v>
      </c>
      <c r="JR22" s="25">
        <v>0</v>
      </c>
      <c r="JS22" s="25">
        <v>0</v>
      </c>
      <c r="JT22" s="25">
        <v>0</v>
      </c>
      <c r="JU22" s="25">
        <v>0</v>
      </c>
      <c r="JV22" s="25">
        <v>0</v>
      </c>
      <c r="JW22" s="25">
        <v>0</v>
      </c>
      <c r="JX22" s="25">
        <v>0</v>
      </c>
      <c r="JY22" s="25">
        <v>0</v>
      </c>
      <c r="JZ22" s="25">
        <v>0</v>
      </c>
      <c r="KA22" s="25">
        <v>0</v>
      </c>
      <c r="KB22" s="25">
        <v>0</v>
      </c>
      <c r="KC22" s="25">
        <v>0</v>
      </c>
      <c r="KD22" s="25">
        <v>0</v>
      </c>
      <c r="KE22" s="25">
        <v>0</v>
      </c>
      <c r="KF22" s="25">
        <v>0</v>
      </c>
      <c r="KG22" s="25">
        <v>0</v>
      </c>
      <c r="KH22" s="25">
        <v>0</v>
      </c>
      <c r="KI22" s="25">
        <v>0</v>
      </c>
      <c r="KJ22" s="25">
        <v>0</v>
      </c>
      <c r="KK22" s="25">
        <v>0</v>
      </c>
      <c r="KL22" s="25">
        <v>0</v>
      </c>
      <c r="KM22" s="25">
        <v>0</v>
      </c>
      <c r="KN22" s="25">
        <v>0</v>
      </c>
      <c r="KO22" s="25">
        <v>0</v>
      </c>
      <c r="KP22" s="25">
        <v>0</v>
      </c>
      <c r="KQ22" s="25">
        <v>0</v>
      </c>
      <c r="KR22" s="25">
        <v>0</v>
      </c>
      <c r="KS22" s="25">
        <v>0</v>
      </c>
      <c r="KT22" s="25">
        <v>0</v>
      </c>
      <c r="KU22" s="25">
        <v>0</v>
      </c>
      <c r="KV22" s="25">
        <v>0</v>
      </c>
      <c r="KW22" s="25">
        <v>0</v>
      </c>
      <c r="KX22" s="25">
        <v>0</v>
      </c>
      <c r="KY22" s="25">
        <v>0</v>
      </c>
      <c r="KZ22" s="25">
        <v>0</v>
      </c>
      <c r="LA22" s="25">
        <v>0</v>
      </c>
      <c r="LB22" s="25">
        <v>0</v>
      </c>
      <c r="LC22" s="25">
        <v>0</v>
      </c>
      <c r="LD22" s="25">
        <v>0</v>
      </c>
      <c r="LE22" s="25">
        <v>0</v>
      </c>
      <c r="LF22" s="25">
        <v>0</v>
      </c>
      <c r="LG22" s="25">
        <v>0</v>
      </c>
      <c r="LH22" s="25">
        <v>0</v>
      </c>
      <c r="LI22" s="25">
        <v>11709991</v>
      </c>
      <c r="LJ22" s="25">
        <v>1818236</v>
      </c>
      <c r="LK22" s="25">
        <v>0</v>
      </c>
      <c r="LL22" s="25">
        <v>0</v>
      </c>
      <c r="LM22" s="25">
        <v>0</v>
      </c>
      <c r="LN22" s="25">
        <v>0</v>
      </c>
      <c r="LO22" s="25">
        <v>10887551</v>
      </c>
      <c r="LP22" s="25">
        <v>4036641</v>
      </c>
      <c r="LQ22" s="25">
        <v>3408976</v>
      </c>
      <c r="LR22" s="25">
        <v>0</v>
      </c>
      <c r="LS22" s="25">
        <v>0</v>
      </c>
      <c r="LT22" s="25">
        <v>0</v>
      </c>
      <c r="LU22" s="25">
        <v>0</v>
      </c>
      <c r="LV22" s="25">
        <v>0</v>
      </c>
      <c r="LW22" s="25">
        <v>0</v>
      </c>
      <c r="LX22" s="25">
        <v>0</v>
      </c>
      <c r="LY22" s="25">
        <v>0</v>
      </c>
      <c r="LZ22" s="25">
        <v>0</v>
      </c>
      <c r="MA22" s="25">
        <v>0</v>
      </c>
      <c r="MB22" s="25">
        <v>0</v>
      </c>
      <c r="MC22" s="25">
        <v>0</v>
      </c>
      <c r="MD22" s="25">
        <v>0</v>
      </c>
      <c r="ME22" s="25">
        <v>0</v>
      </c>
      <c r="MF22" s="25">
        <v>0</v>
      </c>
      <c r="MG22" s="25">
        <v>0</v>
      </c>
      <c r="MH22" s="25">
        <v>0</v>
      </c>
      <c r="MI22" s="25">
        <v>0</v>
      </c>
      <c r="MJ22" s="25">
        <v>0</v>
      </c>
      <c r="MK22" s="25">
        <v>0</v>
      </c>
      <c r="ML22" s="25">
        <v>0</v>
      </c>
      <c r="MM22" s="25">
        <v>979663</v>
      </c>
      <c r="MN22" s="25">
        <v>0</v>
      </c>
      <c r="MO22" s="25">
        <v>0</v>
      </c>
      <c r="MP22" s="25">
        <v>0</v>
      </c>
      <c r="MQ22" s="25">
        <v>0</v>
      </c>
      <c r="MR22" s="25">
        <v>0</v>
      </c>
      <c r="MS22" s="25">
        <v>0</v>
      </c>
      <c r="MT22" s="25">
        <v>0</v>
      </c>
      <c r="MU22" s="25">
        <v>0</v>
      </c>
      <c r="MV22" s="25">
        <v>0</v>
      </c>
      <c r="MW22" s="25">
        <v>0</v>
      </c>
      <c r="MX22" s="25">
        <v>0</v>
      </c>
      <c r="MY22" s="25">
        <v>0</v>
      </c>
      <c r="MZ22" s="25">
        <v>0</v>
      </c>
      <c r="NA22" s="25">
        <v>0</v>
      </c>
      <c r="NB22" s="25">
        <v>0</v>
      </c>
      <c r="NC22" s="25">
        <v>0</v>
      </c>
      <c r="ND22" s="25">
        <v>0</v>
      </c>
      <c r="NE22" s="25">
        <v>0</v>
      </c>
      <c r="NF22" s="25">
        <v>0</v>
      </c>
      <c r="NG22" s="25">
        <v>0</v>
      </c>
      <c r="NH22" s="25">
        <v>0</v>
      </c>
      <c r="NI22" s="25">
        <v>0</v>
      </c>
      <c r="NJ22" s="25">
        <v>0</v>
      </c>
      <c r="NK22" s="25">
        <v>0</v>
      </c>
      <c r="NL22" s="25">
        <v>0</v>
      </c>
      <c r="NM22" s="25">
        <v>0</v>
      </c>
      <c r="NN22" s="25">
        <v>0</v>
      </c>
      <c r="NO22" s="25">
        <v>0</v>
      </c>
      <c r="NP22" s="25">
        <v>0</v>
      </c>
      <c r="NQ22" s="25">
        <v>0</v>
      </c>
      <c r="NR22" s="25">
        <v>0</v>
      </c>
      <c r="NS22" s="25">
        <v>0</v>
      </c>
      <c r="NT22" s="25">
        <v>0</v>
      </c>
      <c r="NU22" s="25">
        <v>0</v>
      </c>
      <c r="NV22" s="25">
        <v>0</v>
      </c>
      <c r="NW22" s="25">
        <v>0</v>
      </c>
      <c r="NX22" s="25">
        <v>0</v>
      </c>
      <c r="NY22" s="25">
        <v>0</v>
      </c>
      <c r="NZ22" s="25">
        <v>0</v>
      </c>
      <c r="OA22" s="25">
        <v>0</v>
      </c>
      <c r="OB22" s="25">
        <v>0</v>
      </c>
      <c r="OC22" s="25">
        <v>0</v>
      </c>
      <c r="OD22" s="25">
        <v>0</v>
      </c>
      <c r="OE22" s="25">
        <v>0</v>
      </c>
      <c r="OF22" s="25">
        <v>0</v>
      </c>
      <c r="OG22" s="25">
        <v>0</v>
      </c>
      <c r="OH22" s="25">
        <v>0</v>
      </c>
      <c r="OI22" s="25">
        <v>0</v>
      </c>
      <c r="OJ22" s="25">
        <v>0</v>
      </c>
      <c r="OK22" s="25">
        <v>0</v>
      </c>
      <c r="OL22" s="25">
        <v>0</v>
      </c>
      <c r="OM22" s="25">
        <v>0</v>
      </c>
      <c r="ON22" s="25">
        <v>0</v>
      </c>
      <c r="OO22" s="25">
        <v>0</v>
      </c>
      <c r="OP22" s="25">
        <v>0</v>
      </c>
      <c r="OQ22" s="25">
        <v>0</v>
      </c>
      <c r="OR22" s="25">
        <v>0</v>
      </c>
      <c r="OS22" s="25">
        <v>0</v>
      </c>
      <c r="OT22" s="25">
        <v>0</v>
      </c>
      <c r="OU22" s="25">
        <v>0</v>
      </c>
      <c r="OV22" s="25">
        <v>0</v>
      </c>
      <c r="OW22" s="25">
        <v>0</v>
      </c>
      <c r="OX22" s="25">
        <v>0</v>
      </c>
      <c r="OY22" s="25">
        <v>0</v>
      </c>
      <c r="OZ22" s="25">
        <v>0</v>
      </c>
      <c r="PA22" s="25">
        <v>0</v>
      </c>
      <c r="PB22" s="25">
        <v>0</v>
      </c>
      <c r="PC22" s="25">
        <v>0</v>
      </c>
      <c r="PD22" s="25">
        <v>0</v>
      </c>
      <c r="PE22" s="25">
        <v>0</v>
      </c>
      <c r="PF22" s="25">
        <v>0</v>
      </c>
      <c r="PG22" s="25">
        <v>0</v>
      </c>
      <c r="PH22" s="25">
        <v>0</v>
      </c>
      <c r="PI22" s="25">
        <v>0</v>
      </c>
      <c r="PJ22" s="25">
        <v>0</v>
      </c>
      <c r="PK22" s="25">
        <v>0</v>
      </c>
      <c r="PL22" s="25">
        <v>0</v>
      </c>
      <c r="PM22" s="25">
        <v>0</v>
      </c>
      <c r="PN22" s="25">
        <v>0</v>
      </c>
      <c r="PO22" s="25">
        <v>0</v>
      </c>
      <c r="PP22" s="25">
        <v>0</v>
      </c>
      <c r="PQ22" s="25">
        <v>0</v>
      </c>
      <c r="PR22" s="25">
        <v>0</v>
      </c>
      <c r="PS22" s="25">
        <v>0</v>
      </c>
      <c r="PT22" s="25">
        <v>0</v>
      </c>
      <c r="PU22" s="25">
        <v>0</v>
      </c>
      <c r="PV22" s="25">
        <v>0</v>
      </c>
      <c r="PW22" s="25">
        <v>0</v>
      </c>
      <c r="PX22" s="25">
        <v>0</v>
      </c>
      <c r="PY22" s="25">
        <v>0</v>
      </c>
      <c r="PZ22" s="25">
        <v>0</v>
      </c>
      <c r="QA22" s="25">
        <v>0</v>
      </c>
      <c r="QB22" s="25">
        <v>0</v>
      </c>
      <c r="QC22" s="25">
        <v>0</v>
      </c>
      <c r="QD22" s="25">
        <v>0</v>
      </c>
      <c r="QE22" s="25">
        <v>0</v>
      </c>
      <c r="QF22" s="25">
        <v>0</v>
      </c>
      <c r="QG22" s="25">
        <v>0</v>
      </c>
      <c r="QH22" s="25">
        <v>0</v>
      </c>
      <c r="QI22" s="25">
        <v>0</v>
      </c>
      <c r="QJ22" s="25">
        <v>0</v>
      </c>
      <c r="QK22" s="25">
        <v>0</v>
      </c>
      <c r="QL22" s="25">
        <v>0</v>
      </c>
      <c r="QM22" s="25">
        <v>0</v>
      </c>
      <c r="QN22" s="25">
        <v>0</v>
      </c>
      <c r="QO22" s="25">
        <v>0</v>
      </c>
      <c r="QP22" s="25">
        <v>0</v>
      </c>
      <c r="QQ22" s="25">
        <v>0</v>
      </c>
      <c r="QR22" s="25">
        <v>0</v>
      </c>
      <c r="QS22" s="25">
        <v>0</v>
      </c>
      <c r="QT22" s="25">
        <v>0</v>
      </c>
      <c r="QU22" s="25">
        <v>0</v>
      </c>
      <c r="QV22" s="25">
        <v>0</v>
      </c>
      <c r="QW22" s="25">
        <v>0</v>
      </c>
      <c r="QX22" s="25">
        <v>0</v>
      </c>
      <c r="QY22" s="25">
        <v>0</v>
      </c>
      <c r="QZ22" s="25">
        <v>0</v>
      </c>
      <c r="RA22" s="25">
        <v>0</v>
      </c>
      <c r="RB22" s="25">
        <v>0</v>
      </c>
      <c r="RC22" s="25">
        <v>0</v>
      </c>
      <c r="RD22" s="25">
        <v>0</v>
      </c>
      <c r="RE22" s="25">
        <v>0</v>
      </c>
      <c r="RF22" s="25">
        <v>0</v>
      </c>
      <c r="RG22" s="25">
        <v>0</v>
      </c>
      <c r="RH22" s="25">
        <v>0</v>
      </c>
      <c r="RI22" s="25">
        <v>0</v>
      </c>
      <c r="RJ22" s="25">
        <v>0</v>
      </c>
      <c r="RK22" s="25">
        <v>0</v>
      </c>
      <c r="RL22" s="25">
        <v>0</v>
      </c>
      <c r="RM22" s="25">
        <v>0</v>
      </c>
      <c r="RN22" s="25">
        <v>0</v>
      </c>
      <c r="RO22" s="25">
        <v>0</v>
      </c>
      <c r="RP22" s="25">
        <v>0</v>
      </c>
      <c r="RQ22" s="25">
        <v>0</v>
      </c>
      <c r="RR22" s="25">
        <v>0</v>
      </c>
      <c r="RS22" s="25">
        <v>0</v>
      </c>
      <c r="RT22" s="25">
        <v>0</v>
      </c>
      <c r="RU22" s="25">
        <v>0</v>
      </c>
      <c r="RV22" s="25">
        <v>0</v>
      </c>
      <c r="RW22" s="25">
        <v>0</v>
      </c>
      <c r="RX22" s="25">
        <v>0</v>
      </c>
      <c r="RY22" s="25">
        <v>0</v>
      </c>
      <c r="RZ22" s="25">
        <v>0</v>
      </c>
      <c r="SA22" s="25">
        <v>0</v>
      </c>
      <c r="SB22" s="25">
        <v>0</v>
      </c>
      <c r="SC22" s="25">
        <v>0</v>
      </c>
      <c r="SD22" s="25">
        <v>0</v>
      </c>
      <c r="SE22" s="25">
        <v>0</v>
      </c>
      <c r="SF22" s="25">
        <v>0</v>
      </c>
      <c r="SG22" s="25">
        <v>0</v>
      </c>
      <c r="SH22" s="25">
        <v>0</v>
      </c>
      <c r="SI22" s="25">
        <v>0</v>
      </c>
      <c r="SJ22" s="25">
        <v>0</v>
      </c>
      <c r="SK22" s="25">
        <v>0</v>
      </c>
      <c r="SL22" s="25">
        <v>0</v>
      </c>
      <c r="SM22" s="25">
        <v>0</v>
      </c>
      <c r="SN22" s="25">
        <v>0</v>
      </c>
      <c r="SO22" s="25">
        <v>0</v>
      </c>
      <c r="SP22" s="25">
        <v>0</v>
      </c>
      <c r="SQ22" s="25">
        <v>0</v>
      </c>
      <c r="SR22" s="25">
        <v>0</v>
      </c>
      <c r="SS22" s="25">
        <v>0</v>
      </c>
      <c r="ST22" s="25">
        <v>0</v>
      </c>
      <c r="SU22" s="25">
        <v>0</v>
      </c>
      <c r="SV22" s="25">
        <v>0</v>
      </c>
      <c r="SW22" s="25">
        <v>0</v>
      </c>
      <c r="SX22" s="25">
        <v>0</v>
      </c>
      <c r="SY22" s="25">
        <v>0</v>
      </c>
      <c r="SZ22" s="25">
        <v>0</v>
      </c>
      <c r="TA22" s="25">
        <v>0</v>
      </c>
      <c r="TB22" s="25">
        <v>0</v>
      </c>
      <c r="TC22" s="25">
        <v>0</v>
      </c>
      <c r="TD22" s="25">
        <v>0</v>
      </c>
      <c r="TE22" s="25">
        <v>0</v>
      </c>
      <c r="TF22" s="25">
        <v>0</v>
      </c>
      <c r="TG22" s="25">
        <v>0</v>
      </c>
      <c r="TH22" s="25">
        <v>0</v>
      </c>
      <c r="TI22" s="25">
        <v>0</v>
      </c>
      <c r="TJ22" s="25">
        <v>0</v>
      </c>
      <c r="TK22" s="25">
        <v>0</v>
      </c>
      <c r="TL22" s="25">
        <v>0</v>
      </c>
      <c r="TM22" s="25">
        <v>0</v>
      </c>
      <c r="TN22" s="25">
        <v>0</v>
      </c>
      <c r="TO22" s="25">
        <v>0</v>
      </c>
      <c r="TP22" s="25">
        <v>0</v>
      </c>
      <c r="TQ22" s="25">
        <v>0</v>
      </c>
      <c r="TR22" s="25">
        <v>0</v>
      </c>
      <c r="TS22" s="25">
        <v>0</v>
      </c>
      <c r="TT22" s="25">
        <v>0</v>
      </c>
      <c r="TU22" s="25">
        <v>0</v>
      </c>
      <c r="TV22" s="25">
        <v>0</v>
      </c>
      <c r="TW22" s="25">
        <v>0</v>
      </c>
      <c r="TX22" s="25">
        <v>0</v>
      </c>
      <c r="TY22" s="25">
        <v>0</v>
      </c>
      <c r="TZ22" s="25">
        <v>0</v>
      </c>
      <c r="UA22" s="25">
        <v>0</v>
      </c>
      <c r="UB22" s="25">
        <v>0</v>
      </c>
      <c r="UC22" s="25">
        <v>0</v>
      </c>
      <c r="UD22" s="25">
        <v>0</v>
      </c>
      <c r="UE22" s="25">
        <v>0</v>
      </c>
      <c r="UF22" s="25">
        <v>0</v>
      </c>
      <c r="UG22" s="25">
        <v>0</v>
      </c>
      <c r="UH22" s="25">
        <v>0</v>
      </c>
      <c r="UI22" s="25">
        <v>0</v>
      </c>
      <c r="UJ22" s="25">
        <v>0</v>
      </c>
      <c r="UK22" s="25">
        <v>0</v>
      </c>
      <c r="UL22" s="25">
        <v>0</v>
      </c>
      <c r="UM22" s="25">
        <v>0</v>
      </c>
      <c r="UN22" s="25">
        <v>0</v>
      </c>
      <c r="UO22" s="25">
        <v>0</v>
      </c>
      <c r="UP22" s="25">
        <v>0</v>
      </c>
      <c r="UQ22" s="25">
        <v>0</v>
      </c>
      <c r="UR22" s="25">
        <v>0</v>
      </c>
      <c r="US22" s="25">
        <v>0</v>
      </c>
      <c r="UT22" s="25">
        <v>0</v>
      </c>
      <c r="UU22" s="25">
        <v>0</v>
      </c>
      <c r="UV22" s="25">
        <v>0</v>
      </c>
      <c r="UW22" s="25">
        <v>0</v>
      </c>
      <c r="UX22" s="25">
        <v>0</v>
      </c>
      <c r="UY22" s="25">
        <v>0</v>
      </c>
      <c r="UZ22" s="25">
        <v>0</v>
      </c>
      <c r="VA22" s="25">
        <v>0</v>
      </c>
      <c r="VB22" s="25">
        <v>0</v>
      </c>
      <c r="VC22" s="25">
        <v>0</v>
      </c>
      <c r="VD22" s="25">
        <v>0</v>
      </c>
      <c r="VE22" s="25">
        <v>0</v>
      </c>
      <c r="VF22" s="25">
        <v>0</v>
      </c>
      <c r="VG22" s="25">
        <v>0</v>
      </c>
      <c r="VH22" s="25">
        <v>0</v>
      </c>
      <c r="VI22" s="25">
        <v>0</v>
      </c>
      <c r="VJ22" s="25">
        <v>0</v>
      </c>
      <c r="VK22" s="25">
        <v>0</v>
      </c>
      <c r="VL22" s="25">
        <v>0</v>
      </c>
      <c r="VM22" s="25">
        <v>0</v>
      </c>
      <c r="VN22" s="25">
        <v>0</v>
      </c>
      <c r="VO22" s="25">
        <v>0</v>
      </c>
      <c r="VP22" s="25">
        <v>0</v>
      </c>
      <c r="VQ22" s="25">
        <v>0</v>
      </c>
      <c r="VR22" s="25">
        <v>0</v>
      </c>
      <c r="VS22" s="25">
        <v>0</v>
      </c>
      <c r="VT22" s="25">
        <v>0</v>
      </c>
      <c r="VU22" s="25">
        <v>0</v>
      </c>
      <c r="VV22" s="25">
        <v>0</v>
      </c>
      <c r="VW22" s="25">
        <v>0</v>
      </c>
      <c r="VX22" s="25">
        <v>0</v>
      </c>
      <c r="VY22" s="25">
        <v>0</v>
      </c>
      <c r="VZ22" s="25">
        <v>0</v>
      </c>
      <c r="WA22" s="25">
        <v>0</v>
      </c>
      <c r="WB22" s="25">
        <v>0</v>
      </c>
      <c r="WC22" s="25">
        <v>0</v>
      </c>
      <c r="WD22" s="25">
        <v>0</v>
      </c>
      <c r="WE22" s="25">
        <v>0</v>
      </c>
      <c r="WF22" s="25">
        <v>0</v>
      </c>
      <c r="WG22" s="25">
        <v>0</v>
      </c>
      <c r="WH22" s="25">
        <v>0</v>
      </c>
      <c r="WI22" s="25">
        <v>0</v>
      </c>
      <c r="WJ22" s="25">
        <v>0</v>
      </c>
      <c r="WK22" s="25">
        <v>0</v>
      </c>
      <c r="WL22" s="25">
        <v>0</v>
      </c>
      <c r="WM22" s="25">
        <v>0</v>
      </c>
      <c r="WN22" s="25">
        <v>0</v>
      </c>
      <c r="WO22" s="25">
        <v>0</v>
      </c>
      <c r="WP22" s="25">
        <v>0</v>
      </c>
      <c r="WQ22" s="25">
        <v>0</v>
      </c>
      <c r="WR22" s="25">
        <v>0</v>
      </c>
      <c r="WS22" s="25">
        <v>0</v>
      </c>
      <c r="WT22" s="25">
        <v>0</v>
      </c>
      <c r="WU22" s="25">
        <v>0</v>
      </c>
      <c r="WV22" s="25">
        <v>0</v>
      </c>
      <c r="WW22" s="25">
        <v>0</v>
      </c>
      <c r="WX22" s="25">
        <v>0</v>
      </c>
      <c r="WY22" s="25">
        <v>0</v>
      </c>
      <c r="WZ22" s="25">
        <v>0</v>
      </c>
      <c r="XA22" s="25">
        <v>0</v>
      </c>
      <c r="XB22" s="25">
        <v>0</v>
      </c>
      <c r="XC22" s="25">
        <v>0</v>
      </c>
      <c r="XD22" s="25">
        <v>0</v>
      </c>
      <c r="XE22" s="25">
        <v>0</v>
      </c>
      <c r="XF22" s="25">
        <v>0</v>
      </c>
      <c r="XG22" s="25">
        <v>0</v>
      </c>
      <c r="XH22" s="25">
        <v>0</v>
      </c>
      <c r="XI22" s="25">
        <v>0</v>
      </c>
      <c r="XJ22" s="25">
        <v>0</v>
      </c>
      <c r="XK22" s="25">
        <v>0</v>
      </c>
      <c r="XL22" s="25">
        <v>0</v>
      </c>
      <c r="XM22" s="25">
        <v>0</v>
      </c>
      <c r="XN22" s="25">
        <v>0</v>
      </c>
      <c r="XO22" s="25">
        <v>0</v>
      </c>
      <c r="XP22" s="25">
        <v>0</v>
      </c>
      <c r="XQ22" s="25">
        <v>0</v>
      </c>
      <c r="XR22" s="25">
        <v>0</v>
      </c>
      <c r="XS22" s="25">
        <v>0</v>
      </c>
      <c r="XT22" s="25">
        <v>0</v>
      </c>
      <c r="XU22" s="25">
        <v>0</v>
      </c>
      <c r="XV22" s="25">
        <v>0</v>
      </c>
      <c r="XW22" s="25">
        <v>0</v>
      </c>
      <c r="XX22" s="25">
        <v>0</v>
      </c>
      <c r="XY22" s="25">
        <v>0</v>
      </c>
      <c r="XZ22" s="25">
        <v>0</v>
      </c>
      <c r="YA22" s="25">
        <v>0</v>
      </c>
      <c r="YB22" s="25">
        <v>0</v>
      </c>
      <c r="YC22" s="25">
        <v>0</v>
      </c>
      <c r="YD22" s="25">
        <v>0</v>
      </c>
      <c r="YE22" s="25">
        <v>0</v>
      </c>
      <c r="YH22" s="25" t="s">
        <v>1354</v>
      </c>
      <c r="YI22" s="25" t="s">
        <v>1355</v>
      </c>
      <c r="YJ22" s="25" t="s">
        <v>1356</v>
      </c>
    </row>
    <row r="23" spans="1:660" s="25" customFormat="1" ht="37.5" customHeight="1" thickBot="1">
      <c r="A23" s="55">
        <v>220</v>
      </c>
      <c r="B23" s="54" t="s">
        <v>18</v>
      </c>
      <c r="C23" s="55" t="s">
        <v>60</v>
      </c>
      <c r="D23" s="25" t="s">
        <v>1222</v>
      </c>
      <c r="E23" s="25">
        <v>1</v>
      </c>
      <c r="F23" s="25">
        <v>29269</v>
      </c>
      <c r="G23" s="25">
        <v>20010263</v>
      </c>
      <c r="H23" s="303" t="s">
        <v>1223</v>
      </c>
      <c r="I23" s="25" t="s">
        <v>18</v>
      </c>
      <c r="N23" s="25">
        <v>376624</v>
      </c>
      <c r="O23" s="25">
        <v>1005389</v>
      </c>
      <c r="P23" s="25">
        <v>0</v>
      </c>
      <c r="Q23" s="25">
        <v>0</v>
      </c>
      <c r="R23" s="25">
        <v>255</v>
      </c>
      <c r="S23" s="25">
        <v>1026</v>
      </c>
      <c r="T23" s="25" t="s">
        <v>1121</v>
      </c>
      <c r="U23" s="25">
        <v>356574</v>
      </c>
      <c r="V23" s="25">
        <v>0</v>
      </c>
      <c r="W23" s="25">
        <v>0</v>
      </c>
      <c r="X23" s="25">
        <v>0</v>
      </c>
      <c r="Y23" s="25">
        <v>166</v>
      </c>
      <c r="Z23" s="25">
        <v>0</v>
      </c>
      <c r="AA23" s="25" t="s">
        <v>1121</v>
      </c>
      <c r="AB23" s="25">
        <v>0</v>
      </c>
      <c r="AC23" s="25">
        <v>0</v>
      </c>
      <c r="AD23" s="25">
        <v>0</v>
      </c>
      <c r="AE23" s="25">
        <v>0</v>
      </c>
      <c r="AF23" s="25">
        <v>0</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660150</v>
      </c>
      <c r="BF23" s="25">
        <v>0</v>
      </c>
      <c r="BG23" s="25">
        <v>0</v>
      </c>
      <c r="BH23" s="25">
        <v>0</v>
      </c>
      <c r="BI23" s="25">
        <v>450</v>
      </c>
      <c r="BJ23" s="25" t="s">
        <v>1121</v>
      </c>
      <c r="BK23" s="25">
        <v>0</v>
      </c>
      <c r="BL23" s="25">
        <v>0</v>
      </c>
      <c r="BM23" s="25">
        <v>0</v>
      </c>
      <c r="BN23" s="25">
        <v>0</v>
      </c>
      <c r="BO23" s="25">
        <v>0</v>
      </c>
      <c r="BP23" s="25">
        <v>1180</v>
      </c>
      <c r="BQ23" s="25">
        <v>0</v>
      </c>
      <c r="BR23" s="25" t="s">
        <v>1357</v>
      </c>
      <c r="BS23" s="25">
        <v>0</v>
      </c>
      <c r="BT23" s="25">
        <v>0</v>
      </c>
      <c r="BU23" s="25">
        <v>0</v>
      </c>
      <c r="BV23" s="25">
        <v>0</v>
      </c>
      <c r="BW23" s="25">
        <v>0</v>
      </c>
      <c r="BX23" s="25">
        <v>0</v>
      </c>
      <c r="BY23" s="25">
        <v>0</v>
      </c>
      <c r="BZ23" s="25">
        <v>0</v>
      </c>
      <c r="CA23" s="25">
        <v>0</v>
      </c>
      <c r="CB23" s="25">
        <v>169617</v>
      </c>
      <c r="CC23" s="25">
        <v>22637</v>
      </c>
      <c r="CD23" s="25">
        <v>0</v>
      </c>
      <c r="CE23" s="25">
        <v>0</v>
      </c>
      <c r="CF23" s="25">
        <v>21181</v>
      </c>
      <c r="CG23" s="25">
        <v>0</v>
      </c>
      <c r="CH23" s="25" t="s">
        <v>1358</v>
      </c>
      <c r="CI23" s="25">
        <v>0</v>
      </c>
      <c r="CJ23" s="25">
        <v>46260</v>
      </c>
      <c r="CK23" s="25">
        <v>0</v>
      </c>
      <c r="CL23" s="25" t="s">
        <v>1358</v>
      </c>
      <c r="CM23" s="25">
        <v>0</v>
      </c>
      <c r="CN23" s="25">
        <v>0</v>
      </c>
      <c r="CO23" s="25">
        <v>0</v>
      </c>
      <c r="CP23" s="25">
        <v>0</v>
      </c>
      <c r="CQ23" s="25">
        <v>0</v>
      </c>
      <c r="CR23" s="25">
        <v>0</v>
      </c>
      <c r="CS23" s="25">
        <v>0</v>
      </c>
      <c r="CT23" s="25">
        <v>0</v>
      </c>
      <c r="CU23" s="25">
        <v>0</v>
      </c>
      <c r="CV23" s="25">
        <v>1500753</v>
      </c>
      <c r="CW23" s="25">
        <v>0</v>
      </c>
      <c r="CX23" s="25">
        <v>0</v>
      </c>
      <c r="CY23" s="25">
        <v>0</v>
      </c>
      <c r="CZ23" s="25">
        <v>0</v>
      </c>
      <c r="DA23" s="25">
        <v>0</v>
      </c>
      <c r="DB23" s="25">
        <v>0</v>
      </c>
      <c r="DC23" s="25">
        <v>0</v>
      </c>
      <c r="DD23" s="25">
        <v>0</v>
      </c>
      <c r="DE23" s="25">
        <v>0</v>
      </c>
      <c r="DF23" s="25">
        <v>0</v>
      </c>
      <c r="DG23" s="25">
        <v>0</v>
      </c>
      <c r="DH23" s="25">
        <v>0</v>
      </c>
      <c r="DI23" s="25">
        <v>0</v>
      </c>
      <c r="DJ23" s="25">
        <v>0</v>
      </c>
      <c r="DK23" s="25">
        <v>0</v>
      </c>
      <c r="DL23" s="25">
        <v>0</v>
      </c>
      <c r="DM23" s="25">
        <v>0</v>
      </c>
      <c r="DN23" s="25">
        <v>0</v>
      </c>
      <c r="DO23" s="25">
        <v>0</v>
      </c>
      <c r="DP23" s="25">
        <v>246169</v>
      </c>
      <c r="DQ23" s="25">
        <v>0</v>
      </c>
      <c r="DR23" s="25" t="s">
        <v>1359</v>
      </c>
      <c r="DS23" s="25">
        <v>0</v>
      </c>
      <c r="DT23" s="25">
        <v>168568</v>
      </c>
      <c r="DU23" s="25">
        <v>0</v>
      </c>
      <c r="DV23" s="25">
        <v>0</v>
      </c>
      <c r="DW23" s="25">
        <v>0</v>
      </c>
      <c r="DX23" s="25">
        <v>40</v>
      </c>
      <c r="DY23" s="25" t="s">
        <v>1121</v>
      </c>
      <c r="DZ23" s="25">
        <v>0</v>
      </c>
      <c r="EA23" s="25">
        <v>163085</v>
      </c>
      <c r="EB23" s="25">
        <v>0</v>
      </c>
      <c r="EC23" s="25">
        <v>0</v>
      </c>
      <c r="ED23" s="25">
        <v>0</v>
      </c>
      <c r="EE23" s="25">
        <v>159</v>
      </c>
      <c r="EF23" s="25" t="s">
        <v>1121</v>
      </c>
      <c r="EG23" s="25">
        <v>0</v>
      </c>
      <c r="EH23" s="25">
        <v>3500</v>
      </c>
      <c r="EI23" s="25">
        <v>0</v>
      </c>
      <c r="EJ23" s="57">
        <v>0</v>
      </c>
      <c r="EK23" s="25">
        <v>0</v>
      </c>
      <c r="EL23" s="25">
        <v>0</v>
      </c>
      <c r="EM23" s="25">
        <v>0</v>
      </c>
      <c r="EN23" s="25">
        <v>0</v>
      </c>
      <c r="EO23" s="25">
        <v>0</v>
      </c>
      <c r="EP23" s="25">
        <v>0</v>
      </c>
      <c r="EQ23" s="25">
        <v>0</v>
      </c>
      <c r="EU23" s="25">
        <v>762501</v>
      </c>
      <c r="EV23" s="25">
        <v>376624</v>
      </c>
      <c r="EW23" s="25">
        <v>0</v>
      </c>
      <c r="EX23" s="25">
        <v>385877</v>
      </c>
      <c r="EY23" s="25">
        <v>0</v>
      </c>
      <c r="EZ23" s="25">
        <v>0</v>
      </c>
      <c r="FA23" s="25">
        <v>762500</v>
      </c>
      <c r="FB23" s="25">
        <v>356574</v>
      </c>
      <c r="FC23" s="25">
        <v>0</v>
      </c>
      <c r="FD23" s="25">
        <v>405926</v>
      </c>
      <c r="FE23" s="25">
        <v>0</v>
      </c>
      <c r="FF23" s="25">
        <v>0</v>
      </c>
      <c r="FG23" s="25">
        <v>0</v>
      </c>
      <c r="FH23" s="25">
        <v>0</v>
      </c>
      <c r="FI23" s="25">
        <v>0</v>
      </c>
      <c r="FJ23" s="25">
        <v>0</v>
      </c>
      <c r="FK23" s="25">
        <v>0</v>
      </c>
      <c r="FL23" s="25">
        <v>0</v>
      </c>
      <c r="FM23" s="25">
        <v>0</v>
      </c>
      <c r="FN23" s="25">
        <v>0</v>
      </c>
      <c r="FO23" s="25">
        <v>0</v>
      </c>
      <c r="FP23" s="25">
        <v>0</v>
      </c>
      <c r="FQ23" s="25">
        <v>0</v>
      </c>
      <c r="FR23" s="25">
        <v>0</v>
      </c>
      <c r="FS23" s="25">
        <v>0</v>
      </c>
      <c r="FT23" s="25">
        <v>0</v>
      </c>
      <c r="FU23" s="25">
        <v>0</v>
      </c>
      <c r="FV23" s="25">
        <v>0</v>
      </c>
      <c r="FW23" s="25">
        <v>0</v>
      </c>
      <c r="FX23" s="25">
        <v>0</v>
      </c>
      <c r="FY23" s="25">
        <v>73978</v>
      </c>
      <c r="FZ23" s="25">
        <v>0</v>
      </c>
      <c r="GA23" s="25">
        <v>0</v>
      </c>
      <c r="GB23" s="25">
        <v>41428</v>
      </c>
      <c r="GC23" s="25">
        <v>0</v>
      </c>
      <c r="GD23" s="25">
        <v>0</v>
      </c>
      <c r="GE23" s="25">
        <v>0</v>
      </c>
      <c r="GF23" s="25">
        <v>0</v>
      </c>
      <c r="GG23" s="25">
        <v>0</v>
      </c>
      <c r="GH23" s="25">
        <v>0</v>
      </c>
      <c r="GI23" s="25">
        <v>0</v>
      </c>
      <c r="GJ23" s="25">
        <v>0</v>
      </c>
      <c r="GK23" s="25">
        <v>0</v>
      </c>
      <c r="GL23" s="25">
        <v>0</v>
      </c>
      <c r="GM23" s="25">
        <v>0</v>
      </c>
      <c r="GN23" s="25">
        <v>0</v>
      </c>
      <c r="GO23" s="25">
        <v>0</v>
      </c>
      <c r="GP23" s="25">
        <v>0</v>
      </c>
      <c r="GQ23" s="25">
        <v>0</v>
      </c>
      <c r="GR23" s="25">
        <v>0</v>
      </c>
      <c r="GS23" s="25">
        <v>0</v>
      </c>
      <c r="GT23" s="25">
        <v>0</v>
      </c>
      <c r="GU23" s="25">
        <v>0</v>
      </c>
      <c r="GV23" s="25">
        <v>0</v>
      </c>
      <c r="GW23" s="25">
        <v>0</v>
      </c>
      <c r="GX23" s="25">
        <v>0</v>
      </c>
      <c r="GY23" s="25">
        <v>631653</v>
      </c>
      <c r="GZ23" s="25">
        <v>335153</v>
      </c>
      <c r="HA23" s="25">
        <v>0</v>
      </c>
      <c r="HB23" s="25" t="s">
        <v>1360</v>
      </c>
      <c r="HC23" s="25">
        <v>0</v>
      </c>
      <c r="HD23" s="25">
        <v>0</v>
      </c>
      <c r="HE23" s="25">
        <v>0</v>
      </c>
      <c r="HF23" s="25">
        <v>0</v>
      </c>
      <c r="HG23" s="25">
        <v>0</v>
      </c>
      <c r="HH23" s="25">
        <v>0</v>
      </c>
      <c r="HI23" s="25">
        <v>0</v>
      </c>
      <c r="HJ23" s="25">
        <v>0</v>
      </c>
      <c r="HK23" s="25">
        <v>0</v>
      </c>
      <c r="HL23" s="25">
        <v>0</v>
      </c>
      <c r="HM23" s="25">
        <v>0</v>
      </c>
      <c r="HN23" s="25">
        <v>0</v>
      </c>
      <c r="HO23" s="25">
        <v>0</v>
      </c>
      <c r="HP23" s="25">
        <v>0</v>
      </c>
      <c r="HQ23" s="57">
        <v>0</v>
      </c>
      <c r="HR23" s="25">
        <v>0</v>
      </c>
      <c r="HS23" s="25">
        <v>0</v>
      </c>
      <c r="HT23" s="25">
        <v>0</v>
      </c>
      <c r="HU23" s="25">
        <v>0</v>
      </c>
      <c r="HV23" s="25">
        <v>0</v>
      </c>
      <c r="HW23" s="25">
        <v>0</v>
      </c>
      <c r="HX23" s="25">
        <v>0</v>
      </c>
      <c r="HY23" s="25">
        <v>0</v>
      </c>
      <c r="HZ23" s="25">
        <v>0</v>
      </c>
      <c r="IA23" s="25">
        <v>0</v>
      </c>
      <c r="IB23" s="25">
        <v>0</v>
      </c>
      <c r="IC23" s="25">
        <v>0</v>
      </c>
      <c r="ID23" s="25">
        <v>0</v>
      </c>
      <c r="IE23" s="25">
        <v>0</v>
      </c>
      <c r="IF23" s="25">
        <v>762501</v>
      </c>
      <c r="IG23" s="25">
        <v>381002</v>
      </c>
      <c r="IH23" s="25">
        <v>0</v>
      </c>
      <c r="II23" s="25">
        <v>0</v>
      </c>
      <c r="IJ23" s="25">
        <v>0</v>
      </c>
      <c r="IK23" s="25">
        <v>0</v>
      </c>
      <c r="IL23" s="25">
        <v>2153863</v>
      </c>
      <c r="IM23" s="25">
        <v>1729551</v>
      </c>
      <c r="IN23" s="25">
        <v>22637</v>
      </c>
      <c r="IO23" s="25">
        <v>0</v>
      </c>
      <c r="IP23" s="25">
        <v>0</v>
      </c>
      <c r="IQ23" s="25">
        <v>0</v>
      </c>
      <c r="IR23" s="25">
        <v>0</v>
      </c>
      <c r="IS23" s="25">
        <v>0</v>
      </c>
      <c r="IT23" s="25">
        <v>0</v>
      </c>
      <c r="IU23" s="25">
        <v>0</v>
      </c>
      <c r="IV23" s="25">
        <v>0</v>
      </c>
      <c r="IW23" s="25">
        <v>0</v>
      </c>
      <c r="IX23" s="25">
        <v>0</v>
      </c>
      <c r="IY23" s="25">
        <v>0</v>
      </c>
      <c r="IZ23" s="25">
        <v>0</v>
      </c>
      <c r="JA23" s="25">
        <v>0</v>
      </c>
      <c r="JB23" s="25">
        <v>0</v>
      </c>
      <c r="JC23" s="25">
        <v>0</v>
      </c>
      <c r="JD23" s="25">
        <v>0</v>
      </c>
      <c r="JE23" s="25">
        <v>0</v>
      </c>
      <c r="JF23" s="25">
        <v>0</v>
      </c>
      <c r="JG23" s="25">
        <v>0</v>
      </c>
      <c r="JH23" s="25">
        <v>0</v>
      </c>
      <c r="JI23" s="25">
        <v>0</v>
      </c>
      <c r="JJ23" s="25">
        <v>119827</v>
      </c>
      <c r="JK23" s="25">
        <v>2354</v>
      </c>
      <c r="JL23" s="25">
        <v>0</v>
      </c>
      <c r="JM23" s="25">
        <v>0</v>
      </c>
      <c r="JN23" s="25">
        <v>0</v>
      </c>
      <c r="JO23" s="25">
        <v>0</v>
      </c>
      <c r="JP23" s="25">
        <v>0</v>
      </c>
      <c r="JQ23" s="25">
        <v>0</v>
      </c>
      <c r="JR23" s="25">
        <v>0</v>
      </c>
      <c r="JS23" s="25">
        <v>0</v>
      </c>
      <c r="JT23" s="25">
        <v>0</v>
      </c>
      <c r="JU23" s="25">
        <v>0</v>
      </c>
      <c r="JV23" s="25">
        <v>0</v>
      </c>
      <c r="JW23" s="25">
        <v>0</v>
      </c>
      <c r="JX23" s="25">
        <v>0</v>
      </c>
      <c r="JY23" s="25">
        <v>0</v>
      </c>
      <c r="JZ23" s="25">
        <v>0</v>
      </c>
      <c r="KA23" s="25">
        <v>0</v>
      </c>
      <c r="KB23" s="25">
        <v>0</v>
      </c>
      <c r="KC23" s="25">
        <v>0</v>
      </c>
      <c r="KD23" s="25">
        <v>0</v>
      </c>
      <c r="KE23" s="25">
        <v>0</v>
      </c>
      <c r="KF23" s="25">
        <v>0</v>
      </c>
      <c r="KG23" s="25">
        <v>0</v>
      </c>
      <c r="KH23" s="25">
        <v>0</v>
      </c>
      <c r="KI23" s="25">
        <v>0</v>
      </c>
      <c r="KJ23" s="25">
        <v>0</v>
      </c>
      <c r="KK23" s="25">
        <v>0</v>
      </c>
      <c r="KL23" s="25">
        <v>0</v>
      </c>
      <c r="KM23" s="25">
        <v>0</v>
      </c>
      <c r="KN23" s="25">
        <v>0</v>
      </c>
      <c r="KO23" s="25">
        <v>0</v>
      </c>
      <c r="KP23" s="25">
        <v>0</v>
      </c>
      <c r="KQ23" s="25">
        <v>0</v>
      </c>
      <c r="KR23" s="25">
        <v>0</v>
      </c>
      <c r="KS23" s="25">
        <v>0</v>
      </c>
      <c r="KT23" s="25">
        <v>0</v>
      </c>
      <c r="KU23" s="25">
        <v>0</v>
      </c>
      <c r="KV23" s="25">
        <v>0</v>
      </c>
      <c r="KW23" s="25">
        <v>0</v>
      </c>
      <c r="KX23" s="25">
        <v>0</v>
      </c>
      <c r="KY23" s="25">
        <v>0</v>
      </c>
      <c r="KZ23" s="25">
        <v>0</v>
      </c>
      <c r="LA23" s="25">
        <v>0</v>
      </c>
      <c r="LB23" s="25">
        <v>0</v>
      </c>
      <c r="LC23" s="25">
        <v>0</v>
      </c>
      <c r="LD23" s="25">
        <v>0</v>
      </c>
      <c r="LE23" s="25">
        <v>0</v>
      </c>
      <c r="LF23" s="25">
        <v>0</v>
      </c>
      <c r="LG23" s="25">
        <v>0</v>
      </c>
      <c r="LH23" s="25">
        <v>0</v>
      </c>
      <c r="LI23" s="25">
        <v>2713463</v>
      </c>
      <c r="LJ23" s="25">
        <v>0</v>
      </c>
      <c r="LK23" s="25">
        <v>0</v>
      </c>
      <c r="LL23" s="25">
        <v>0</v>
      </c>
      <c r="LM23" s="25">
        <v>0</v>
      </c>
      <c r="LN23" s="25">
        <v>0</v>
      </c>
      <c r="LO23" s="25">
        <v>2515238</v>
      </c>
      <c r="LP23" s="25">
        <v>704561</v>
      </c>
      <c r="LQ23" s="25">
        <v>0</v>
      </c>
      <c r="LR23" s="25">
        <v>0</v>
      </c>
      <c r="LS23" s="25">
        <v>0</v>
      </c>
      <c r="LT23" s="25">
        <v>0</v>
      </c>
      <c r="LU23" s="25">
        <v>0</v>
      </c>
      <c r="LV23" s="25">
        <v>0</v>
      </c>
      <c r="LW23" s="25">
        <v>0</v>
      </c>
      <c r="LX23" s="25">
        <v>0</v>
      </c>
      <c r="LY23" s="25">
        <v>0</v>
      </c>
      <c r="LZ23" s="25">
        <v>0</v>
      </c>
      <c r="MA23" s="25">
        <v>0</v>
      </c>
      <c r="MB23" s="25">
        <v>0</v>
      </c>
      <c r="MC23" s="25">
        <v>0</v>
      </c>
      <c r="MD23" s="25">
        <v>0</v>
      </c>
      <c r="ME23" s="25">
        <v>0</v>
      </c>
      <c r="MF23" s="25">
        <v>0</v>
      </c>
      <c r="MG23" s="25">
        <v>0</v>
      </c>
      <c r="MH23" s="25">
        <v>0</v>
      </c>
      <c r="MI23" s="25">
        <v>0</v>
      </c>
      <c r="MJ23" s="25">
        <v>0</v>
      </c>
      <c r="MK23" s="25">
        <v>0</v>
      </c>
      <c r="ML23" s="25">
        <v>0</v>
      </c>
      <c r="MM23" s="25">
        <v>0</v>
      </c>
      <c r="MN23" s="25">
        <v>0</v>
      </c>
      <c r="MO23" s="25">
        <v>0</v>
      </c>
      <c r="MP23" s="25">
        <v>0</v>
      </c>
      <c r="MQ23" s="25">
        <v>0</v>
      </c>
      <c r="MR23" s="25">
        <v>0</v>
      </c>
      <c r="MS23" s="25">
        <v>0</v>
      </c>
      <c r="MT23" s="25">
        <v>0</v>
      </c>
      <c r="MU23" s="25">
        <v>0</v>
      </c>
      <c r="MV23" s="25">
        <v>0</v>
      </c>
      <c r="MW23" s="25">
        <v>0</v>
      </c>
      <c r="MX23" s="25">
        <v>0</v>
      </c>
      <c r="MY23" s="25">
        <v>0</v>
      </c>
      <c r="MZ23" s="25">
        <v>0</v>
      </c>
      <c r="NA23" s="25">
        <v>0</v>
      </c>
      <c r="NB23" s="25">
        <v>0</v>
      </c>
      <c r="NC23" s="25">
        <v>0</v>
      </c>
      <c r="ND23" s="25">
        <v>0</v>
      </c>
      <c r="NE23" s="25">
        <v>0</v>
      </c>
      <c r="NF23" s="25">
        <v>0</v>
      </c>
      <c r="NG23" s="25">
        <v>0</v>
      </c>
      <c r="NH23" s="25">
        <v>0</v>
      </c>
      <c r="NI23" s="25">
        <v>0</v>
      </c>
      <c r="NJ23" s="25">
        <v>0</v>
      </c>
      <c r="NK23" s="25">
        <v>0</v>
      </c>
      <c r="NL23" s="25">
        <v>0</v>
      </c>
      <c r="NM23" s="25">
        <v>0</v>
      </c>
      <c r="NN23" s="25">
        <v>0</v>
      </c>
      <c r="NO23" s="25">
        <v>0</v>
      </c>
      <c r="NP23" s="25">
        <v>0</v>
      </c>
      <c r="NQ23" s="25">
        <v>0</v>
      </c>
      <c r="NR23" s="25">
        <v>0</v>
      </c>
      <c r="NS23" s="25">
        <v>0</v>
      </c>
      <c r="NT23" s="25">
        <v>0</v>
      </c>
      <c r="NU23" s="25">
        <v>0</v>
      </c>
      <c r="NV23" s="25">
        <v>0</v>
      </c>
      <c r="NW23" s="25">
        <v>0</v>
      </c>
      <c r="NX23" s="25">
        <v>0</v>
      </c>
      <c r="NY23" s="25">
        <v>0</v>
      </c>
      <c r="NZ23" s="25">
        <v>0</v>
      </c>
      <c r="OA23" s="25">
        <v>0</v>
      </c>
      <c r="OB23" s="25">
        <v>0</v>
      </c>
      <c r="OC23" s="25">
        <v>0</v>
      </c>
      <c r="OD23" s="25">
        <v>0</v>
      </c>
      <c r="OE23" s="25">
        <v>0</v>
      </c>
      <c r="OF23" s="25">
        <v>0</v>
      </c>
      <c r="OG23" s="25">
        <v>0</v>
      </c>
      <c r="OH23" s="25">
        <v>0</v>
      </c>
      <c r="OI23" s="25">
        <v>0</v>
      </c>
      <c r="OJ23" s="25">
        <v>0</v>
      </c>
      <c r="OK23" s="25">
        <v>0</v>
      </c>
      <c r="OL23" s="25">
        <v>0</v>
      </c>
      <c r="OM23" s="25">
        <v>0</v>
      </c>
      <c r="ON23" s="25">
        <v>0</v>
      </c>
      <c r="OO23" s="25">
        <v>0</v>
      </c>
      <c r="OP23" s="25">
        <v>0</v>
      </c>
      <c r="OQ23" s="25">
        <v>0</v>
      </c>
      <c r="OR23" s="25">
        <v>0</v>
      </c>
      <c r="OS23" s="25">
        <v>0</v>
      </c>
      <c r="OT23" s="25">
        <v>0</v>
      </c>
      <c r="OU23" s="25">
        <v>0</v>
      </c>
      <c r="OV23" s="25">
        <v>0</v>
      </c>
      <c r="OW23" s="25">
        <v>0</v>
      </c>
      <c r="OX23" s="25">
        <v>0</v>
      </c>
      <c r="OY23" s="25">
        <v>0</v>
      </c>
      <c r="OZ23" s="25">
        <v>0</v>
      </c>
      <c r="PA23" s="25">
        <v>0</v>
      </c>
      <c r="PB23" s="25">
        <v>0</v>
      </c>
      <c r="PC23" s="25">
        <v>0</v>
      </c>
      <c r="PD23" s="25">
        <v>0</v>
      </c>
      <c r="PE23" s="25">
        <v>0</v>
      </c>
      <c r="PF23" s="25">
        <v>0</v>
      </c>
      <c r="PG23" s="25">
        <v>0</v>
      </c>
      <c r="PH23" s="25">
        <v>0</v>
      </c>
      <c r="PI23" s="25">
        <v>0</v>
      </c>
      <c r="PJ23" s="25">
        <v>0</v>
      </c>
      <c r="PK23" s="25">
        <v>0</v>
      </c>
      <c r="PL23" s="25">
        <v>0</v>
      </c>
      <c r="PM23" s="25">
        <v>0</v>
      </c>
      <c r="PN23" s="25">
        <v>0</v>
      </c>
      <c r="PO23" s="25">
        <v>0</v>
      </c>
      <c r="PP23" s="25">
        <v>0</v>
      </c>
      <c r="PQ23" s="25">
        <v>0</v>
      </c>
      <c r="PR23" s="25">
        <v>0</v>
      </c>
      <c r="PS23" s="25">
        <v>0</v>
      </c>
      <c r="PT23" s="25">
        <v>0</v>
      </c>
      <c r="PU23" s="25">
        <v>0</v>
      </c>
      <c r="PV23" s="25">
        <v>0</v>
      </c>
      <c r="PW23" s="25">
        <v>0</v>
      </c>
      <c r="PX23" s="25">
        <v>0</v>
      </c>
      <c r="PY23" s="25">
        <v>0</v>
      </c>
      <c r="PZ23" s="25">
        <v>0</v>
      </c>
      <c r="QA23" s="25">
        <v>0</v>
      </c>
      <c r="QB23" s="25">
        <v>0</v>
      </c>
      <c r="QC23" s="25">
        <v>0</v>
      </c>
      <c r="QD23" s="25">
        <v>0</v>
      </c>
      <c r="QE23" s="25">
        <v>0</v>
      </c>
      <c r="QF23" s="25">
        <v>0</v>
      </c>
      <c r="QG23" s="25">
        <v>0</v>
      </c>
      <c r="QH23" s="25">
        <v>0</v>
      </c>
      <c r="QI23" s="25">
        <v>0</v>
      </c>
      <c r="QJ23" s="25">
        <v>0</v>
      </c>
      <c r="QK23" s="25">
        <v>0</v>
      </c>
      <c r="QL23" s="25">
        <v>0</v>
      </c>
      <c r="QM23" s="25">
        <v>0</v>
      </c>
      <c r="QN23" s="25">
        <v>0</v>
      </c>
      <c r="QO23" s="25">
        <v>0</v>
      </c>
      <c r="QP23" s="25">
        <v>0</v>
      </c>
      <c r="QQ23" s="25">
        <v>0</v>
      </c>
      <c r="QR23" s="25">
        <v>0</v>
      </c>
      <c r="QS23" s="25">
        <v>0</v>
      </c>
      <c r="QT23" s="25">
        <v>0</v>
      </c>
      <c r="QU23" s="25">
        <v>0</v>
      </c>
      <c r="QV23" s="25">
        <v>0</v>
      </c>
      <c r="QW23" s="25">
        <v>0</v>
      </c>
      <c r="QX23" s="25">
        <v>0</v>
      </c>
      <c r="QY23" s="25">
        <v>0</v>
      </c>
      <c r="QZ23" s="25">
        <v>0</v>
      </c>
      <c r="RA23" s="25">
        <v>0</v>
      </c>
      <c r="RB23" s="25">
        <v>0</v>
      </c>
      <c r="RC23" s="25">
        <v>0</v>
      </c>
      <c r="RD23" s="25">
        <v>0</v>
      </c>
      <c r="RE23" s="25">
        <v>0</v>
      </c>
      <c r="RF23" s="25">
        <v>0</v>
      </c>
      <c r="RG23" s="25">
        <v>0</v>
      </c>
      <c r="RH23" s="25">
        <v>0</v>
      </c>
      <c r="RI23" s="25">
        <v>0</v>
      </c>
      <c r="RJ23" s="25">
        <v>0</v>
      </c>
      <c r="RK23" s="25">
        <v>0</v>
      </c>
      <c r="RL23" s="25">
        <v>0</v>
      </c>
      <c r="RM23" s="25">
        <v>0</v>
      </c>
      <c r="RN23" s="25">
        <v>0</v>
      </c>
      <c r="RO23" s="25">
        <v>0</v>
      </c>
      <c r="RP23" s="25">
        <v>0</v>
      </c>
      <c r="RQ23" s="25">
        <v>0</v>
      </c>
      <c r="RR23" s="25">
        <v>0</v>
      </c>
      <c r="RS23" s="25">
        <v>0</v>
      </c>
      <c r="RT23" s="25">
        <v>0</v>
      </c>
      <c r="RU23" s="25">
        <v>0</v>
      </c>
      <c r="RV23" s="25">
        <v>0</v>
      </c>
      <c r="RW23" s="25">
        <v>0</v>
      </c>
      <c r="RX23" s="25">
        <v>0</v>
      </c>
      <c r="RY23" s="25">
        <v>0</v>
      </c>
      <c r="RZ23" s="25">
        <v>0</v>
      </c>
      <c r="SA23" s="25">
        <v>0</v>
      </c>
      <c r="SB23" s="25">
        <v>0</v>
      </c>
      <c r="SC23" s="25">
        <v>0</v>
      </c>
      <c r="SD23" s="25">
        <v>0</v>
      </c>
      <c r="SE23" s="25">
        <v>0</v>
      </c>
      <c r="SF23" s="25">
        <v>0</v>
      </c>
      <c r="SG23" s="25">
        <v>0</v>
      </c>
      <c r="SH23" s="25">
        <v>0</v>
      </c>
      <c r="SI23" s="25">
        <v>0</v>
      </c>
      <c r="SJ23" s="25">
        <v>0</v>
      </c>
      <c r="SK23" s="25">
        <v>0</v>
      </c>
      <c r="SL23" s="25">
        <v>0</v>
      </c>
      <c r="SM23" s="25">
        <v>0</v>
      </c>
      <c r="SN23" s="25">
        <v>0</v>
      </c>
      <c r="SO23" s="25">
        <v>0</v>
      </c>
      <c r="SP23" s="25">
        <v>0</v>
      </c>
      <c r="SQ23" s="25">
        <v>0</v>
      </c>
      <c r="SR23" s="25">
        <v>0</v>
      </c>
      <c r="SS23" s="25">
        <v>0</v>
      </c>
      <c r="ST23" s="25">
        <v>0</v>
      </c>
      <c r="SU23" s="25">
        <v>0</v>
      </c>
      <c r="SV23" s="25">
        <v>0</v>
      </c>
      <c r="SW23" s="25">
        <v>0</v>
      </c>
      <c r="SX23" s="25">
        <v>0</v>
      </c>
      <c r="SY23" s="25">
        <v>0</v>
      </c>
      <c r="SZ23" s="25">
        <v>0</v>
      </c>
      <c r="TA23" s="25">
        <v>0</v>
      </c>
      <c r="TB23" s="25">
        <v>0</v>
      </c>
      <c r="TC23" s="25">
        <v>0</v>
      </c>
      <c r="TD23" s="25">
        <v>0</v>
      </c>
      <c r="TE23" s="25">
        <v>0</v>
      </c>
      <c r="TF23" s="25">
        <v>0</v>
      </c>
      <c r="TG23" s="25">
        <v>0</v>
      </c>
      <c r="TH23" s="25">
        <v>0</v>
      </c>
      <c r="TI23" s="25">
        <v>0</v>
      </c>
      <c r="TJ23" s="25">
        <v>0</v>
      </c>
      <c r="TK23" s="25">
        <v>0</v>
      </c>
      <c r="TL23" s="25">
        <v>0</v>
      </c>
      <c r="TM23" s="25">
        <v>0</v>
      </c>
      <c r="TN23" s="25">
        <v>0</v>
      </c>
      <c r="TO23" s="25">
        <v>0</v>
      </c>
      <c r="TP23" s="25">
        <v>0</v>
      </c>
      <c r="TQ23" s="25">
        <v>0</v>
      </c>
      <c r="TR23" s="25">
        <v>0</v>
      </c>
      <c r="TS23" s="25">
        <v>0</v>
      </c>
      <c r="TT23" s="25">
        <v>0</v>
      </c>
      <c r="TU23" s="25">
        <v>0</v>
      </c>
      <c r="TV23" s="25">
        <v>0</v>
      </c>
      <c r="TW23" s="25">
        <v>0</v>
      </c>
      <c r="TX23" s="25">
        <v>0</v>
      </c>
      <c r="TY23" s="25">
        <v>0</v>
      </c>
      <c r="TZ23" s="25">
        <v>0</v>
      </c>
      <c r="UA23" s="25">
        <v>0</v>
      </c>
      <c r="UB23" s="25">
        <v>0</v>
      </c>
      <c r="UC23" s="25">
        <v>0</v>
      </c>
      <c r="UD23" s="25">
        <v>0</v>
      </c>
      <c r="UE23" s="25">
        <v>0</v>
      </c>
      <c r="UF23" s="25">
        <v>0</v>
      </c>
      <c r="UG23" s="25">
        <v>0</v>
      </c>
      <c r="UH23" s="25">
        <v>0</v>
      </c>
      <c r="UI23" s="25">
        <v>0</v>
      </c>
      <c r="UJ23" s="25">
        <v>0</v>
      </c>
      <c r="UK23" s="25">
        <v>0</v>
      </c>
      <c r="UL23" s="25">
        <v>0</v>
      </c>
      <c r="UM23" s="25">
        <v>0</v>
      </c>
      <c r="UN23" s="25">
        <v>0</v>
      </c>
      <c r="UO23" s="25">
        <v>0</v>
      </c>
      <c r="UP23" s="25">
        <v>0</v>
      </c>
      <c r="UQ23" s="25">
        <v>0</v>
      </c>
      <c r="UR23" s="25">
        <v>0</v>
      </c>
      <c r="US23" s="25">
        <v>0</v>
      </c>
      <c r="UT23" s="25">
        <v>0</v>
      </c>
      <c r="UU23" s="25">
        <v>0</v>
      </c>
      <c r="UV23" s="25">
        <v>0</v>
      </c>
      <c r="UW23" s="25">
        <v>0</v>
      </c>
      <c r="UX23" s="25">
        <v>0</v>
      </c>
      <c r="UY23" s="25">
        <v>0</v>
      </c>
      <c r="UZ23" s="25">
        <v>0</v>
      </c>
      <c r="VA23" s="25">
        <v>0</v>
      </c>
      <c r="VB23" s="25">
        <v>0</v>
      </c>
      <c r="VC23" s="25">
        <v>0</v>
      </c>
      <c r="VD23" s="25">
        <v>0</v>
      </c>
      <c r="VE23" s="25">
        <v>0</v>
      </c>
      <c r="VF23" s="25">
        <v>0</v>
      </c>
      <c r="VG23" s="25">
        <v>0</v>
      </c>
      <c r="VH23" s="25">
        <v>0</v>
      </c>
      <c r="VI23" s="25">
        <v>0</v>
      </c>
      <c r="VJ23" s="25">
        <v>0</v>
      </c>
      <c r="VK23" s="25">
        <v>0</v>
      </c>
      <c r="VL23" s="25">
        <v>0</v>
      </c>
      <c r="VM23" s="25">
        <v>0</v>
      </c>
      <c r="VN23" s="25">
        <v>0</v>
      </c>
      <c r="VO23" s="25">
        <v>0</v>
      </c>
      <c r="VP23" s="25">
        <v>0</v>
      </c>
      <c r="VQ23" s="25">
        <v>0</v>
      </c>
      <c r="VR23" s="25">
        <v>0</v>
      </c>
      <c r="VS23" s="25">
        <v>0</v>
      </c>
      <c r="VT23" s="25">
        <v>0</v>
      </c>
      <c r="VU23" s="25">
        <v>0</v>
      </c>
      <c r="VV23" s="25">
        <v>0</v>
      </c>
      <c r="VW23" s="25">
        <v>0</v>
      </c>
      <c r="VX23" s="25">
        <v>0</v>
      </c>
      <c r="VY23" s="25">
        <v>0</v>
      </c>
      <c r="VZ23" s="25">
        <v>0</v>
      </c>
      <c r="WA23" s="25">
        <v>0</v>
      </c>
      <c r="WB23" s="25">
        <v>0</v>
      </c>
      <c r="WC23" s="25">
        <v>0</v>
      </c>
      <c r="WD23" s="25">
        <v>0</v>
      </c>
      <c r="WE23" s="25">
        <v>0</v>
      </c>
      <c r="WF23" s="25">
        <v>0</v>
      </c>
      <c r="WG23" s="25">
        <v>0</v>
      </c>
      <c r="WH23" s="25">
        <v>0</v>
      </c>
      <c r="WI23" s="25">
        <v>0</v>
      </c>
      <c r="WJ23" s="25">
        <v>0</v>
      </c>
      <c r="WK23" s="25">
        <v>0</v>
      </c>
      <c r="WL23" s="25">
        <v>0</v>
      </c>
      <c r="WM23" s="25">
        <v>0</v>
      </c>
      <c r="WN23" s="25">
        <v>0</v>
      </c>
      <c r="WO23" s="25">
        <v>0</v>
      </c>
      <c r="WP23" s="25">
        <v>0</v>
      </c>
      <c r="WQ23" s="25">
        <v>0</v>
      </c>
      <c r="WR23" s="25">
        <v>0</v>
      </c>
      <c r="WS23" s="25">
        <v>0</v>
      </c>
      <c r="WT23" s="25">
        <v>0</v>
      </c>
      <c r="WU23" s="25">
        <v>0</v>
      </c>
      <c r="WV23" s="25">
        <v>0</v>
      </c>
      <c r="WW23" s="25">
        <v>0</v>
      </c>
      <c r="WX23" s="25">
        <v>0</v>
      </c>
      <c r="WY23" s="25">
        <v>0</v>
      </c>
      <c r="WZ23" s="25">
        <v>0</v>
      </c>
      <c r="XA23" s="25">
        <v>0</v>
      </c>
      <c r="XB23" s="25">
        <v>0</v>
      </c>
      <c r="XC23" s="25">
        <v>0</v>
      </c>
      <c r="XD23" s="25">
        <v>0</v>
      </c>
      <c r="XE23" s="25">
        <v>0</v>
      </c>
      <c r="XF23" s="25">
        <v>0</v>
      </c>
      <c r="XG23" s="25">
        <v>0</v>
      </c>
      <c r="XH23" s="25">
        <v>0</v>
      </c>
      <c r="XI23" s="25">
        <v>0</v>
      </c>
      <c r="XJ23" s="25">
        <v>0</v>
      </c>
      <c r="XK23" s="25">
        <v>0</v>
      </c>
      <c r="XL23" s="25">
        <v>0</v>
      </c>
      <c r="XM23" s="25">
        <v>0</v>
      </c>
      <c r="XN23" s="25">
        <v>0</v>
      </c>
      <c r="XO23" s="25">
        <v>0</v>
      </c>
      <c r="XP23" s="25">
        <v>0</v>
      </c>
      <c r="XQ23" s="25">
        <v>0</v>
      </c>
      <c r="XR23" s="25">
        <v>0</v>
      </c>
      <c r="XS23" s="25">
        <v>0</v>
      </c>
      <c r="XT23" s="25">
        <v>0</v>
      </c>
      <c r="XU23" s="25">
        <v>0</v>
      </c>
      <c r="XV23" s="25">
        <v>0</v>
      </c>
      <c r="XW23" s="25">
        <v>0</v>
      </c>
      <c r="XX23" s="25">
        <v>0</v>
      </c>
      <c r="XY23" s="25">
        <v>0</v>
      </c>
      <c r="XZ23" s="25">
        <v>0</v>
      </c>
      <c r="YA23" s="25">
        <v>0</v>
      </c>
      <c r="YB23" s="25">
        <v>0</v>
      </c>
      <c r="YC23" s="25">
        <v>0</v>
      </c>
      <c r="YD23" s="25">
        <v>0</v>
      </c>
      <c r="YE23" s="25">
        <v>0</v>
      </c>
      <c r="YH23" s="25" t="s">
        <v>1361</v>
      </c>
      <c r="YI23" s="25" t="s">
        <v>1362</v>
      </c>
      <c r="YJ23" s="25" t="s">
        <v>1363</v>
      </c>
    </row>
    <row r="24" spans="1:660" s="25" customFormat="1" ht="34.5" customHeight="1" thickBot="1">
      <c r="A24" s="55">
        <v>223</v>
      </c>
      <c r="B24" s="59" t="s">
        <v>37</v>
      </c>
      <c r="C24" s="55" t="s">
        <v>61</v>
      </c>
      <c r="D24" s="25" t="s">
        <v>1222</v>
      </c>
      <c r="E24" s="25">
        <v>1</v>
      </c>
      <c r="F24" s="25">
        <v>42295</v>
      </c>
      <c r="G24" s="25">
        <v>28828859</v>
      </c>
      <c r="H24" s="303" t="s">
        <v>1223</v>
      </c>
      <c r="I24" s="25" t="s">
        <v>37</v>
      </c>
      <c r="N24" s="25">
        <v>530433</v>
      </c>
      <c r="O24" s="25">
        <v>238174</v>
      </c>
      <c r="P24" s="25">
        <v>3137137</v>
      </c>
      <c r="Q24" s="25">
        <v>0</v>
      </c>
      <c r="R24" s="25">
        <v>288</v>
      </c>
      <c r="S24" s="25">
        <v>116</v>
      </c>
      <c r="T24" s="25" t="s">
        <v>1121</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317011</v>
      </c>
      <c r="BF24" s="25">
        <v>0</v>
      </c>
      <c r="BG24" s="25">
        <v>0</v>
      </c>
      <c r="BH24" s="25">
        <v>0</v>
      </c>
      <c r="BI24" s="25">
        <v>222</v>
      </c>
      <c r="BJ24" s="25" t="s">
        <v>1121</v>
      </c>
      <c r="BK24" s="25">
        <v>327</v>
      </c>
      <c r="BL24" s="25">
        <v>1080</v>
      </c>
      <c r="BM24" s="25">
        <v>1080</v>
      </c>
      <c r="BN24" s="25">
        <v>0</v>
      </c>
      <c r="BO24" s="25">
        <v>0</v>
      </c>
      <c r="BP24" s="25">
        <v>0</v>
      </c>
      <c r="BQ24" s="25">
        <v>0</v>
      </c>
      <c r="BR24" s="25">
        <v>0</v>
      </c>
      <c r="BS24" s="25">
        <v>285</v>
      </c>
      <c r="BT24" s="25">
        <v>5152</v>
      </c>
      <c r="BU24" s="25">
        <v>5000</v>
      </c>
      <c r="BV24" s="25">
        <v>0</v>
      </c>
      <c r="BW24" s="25">
        <v>0</v>
      </c>
      <c r="BX24" s="25">
        <v>0</v>
      </c>
      <c r="BY24" s="25">
        <v>0</v>
      </c>
      <c r="BZ24" s="25">
        <v>0</v>
      </c>
      <c r="CA24" s="25">
        <v>33750</v>
      </c>
      <c r="CB24" s="25">
        <v>789007</v>
      </c>
      <c r="CC24" s="25">
        <v>880000</v>
      </c>
      <c r="CD24" s="25">
        <v>0</v>
      </c>
      <c r="CE24" s="25">
        <v>824</v>
      </c>
      <c r="CF24" s="25">
        <v>44689</v>
      </c>
      <c r="CG24" s="25">
        <v>65000</v>
      </c>
      <c r="CH24" s="25">
        <v>0</v>
      </c>
      <c r="CI24" s="25">
        <v>0</v>
      </c>
      <c r="CJ24" s="25">
        <v>24000</v>
      </c>
      <c r="CK24" s="25">
        <v>20000</v>
      </c>
      <c r="CL24" s="25">
        <v>0</v>
      </c>
      <c r="CM24" s="25">
        <v>71943</v>
      </c>
      <c r="CN24" s="25">
        <v>54057</v>
      </c>
      <c r="CO24" s="25">
        <v>550000</v>
      </c>
      <c r="CP24" s="25">
        <v>0</v>
      </c>
      <c r="CQ24" s="25">
        <v>0</v>
      </c>
      <c r="CR24" s="25">
        <v>0</v>
      </c>
      <c r="CS24" s="25">
        <v>0</v>
      </c>
      <c r="CT24" s="25">
        <v>0</v>
      </c>
      <c r="CU24" s="25">
        <v>0</v>
      </c>
      <c r="CV24" s="25">
        <v>1277676</v>
      </c>
      <c r="CW24" s="25">
        <v>1000000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12745</v>
      </c>
      <c r="DQ24" s="25">
        <v>410652</v>
      </c>
      <c r="DR24" s="25" t="s">
        <v>1364</v>
      </c>
      <c r="DS24" s="25">
        <v>0</v>
      </c>
      <c r="DT24" s="25">
        <v>0</v>
      </c>
      <c r="DU24" s="25">
        <v>0</v>
      </c>
      <c r="DV24" s="25">
        <v>0</v>
      </c>
      <c r="DW24" s="25">
        <v>0</v>
      </c>
      <c r="DX24" s="25">
        <v>0</v>
      </c>
      <c r="DY24" s="25">
        <v>0</v>
      </c>
      <c r="DZ24" s="25">
        <v>0</v>
      </c>
      <c r="EA24" s="25">
        <v>102909</v>
      </c>
      <c r="EB24" s="25">
        <v>0</v>
      </c>
      <c r="EC24" s="25">
        <v>0</v>
      </c>
      <c r="ED24" s="25">
        <v>0</v>
      </c>
      <c r="EE24" s="25">
        <v>83</v>
      </c>
      <c r="EF24" s="25" t="s">
        <v>1121</v>
      </c>
      <c r="EG24" s="25">
        <v>0</v>
      </c>
      <c r="EH24" s="25">
        <v>3404</v>
      </c>
      <c r="EI24" s="25">
        <v>0</v>
      </c>
      <c r="EJ24" s="57">
        <v>0</v>
      </c>
      <c r="EK24" s="25">
        <v>0</v>
      </c>
      <c r="EL24" s="25">
        <v>3</v>
      </c>
      <c r="EM24" s="25" t="s">
        <v>1121</v>
      </c>
      <c r="EN24" s="25">
        <v>0</v>
      </c>
      <c r="EO24" s="25">
        <v>0</v>
      </c>
      <c r="EP24" s="25">
        <v>0</v>
      </c>
      <c r="EQ24" s="25">
        <v>0</v>
      </c>
      <c r="EU24" s="25">
        <v>659100</v>
      </c>
      <c r="EV24" s="25">
        <v>530433</v>
      </c>
      <c r="EW24" s="25">
        <v>0</v>
      </c>
      <c r="EX24" s="25">
        <v>128729</v>
      </c>
      <c r="EY24" s="25">
        <v>0</v>
      </c>
      <c r="EZ24" s="25">
        <v>0</v>
      </c>
      <c r="FA24" s="25">
        <v>659100</v>
      </c>
      <c r="FB24" s="25">
        <v>73379</v>
      </c>
      <c r="FC24" s="25">
        <v>0</v>
      </c>
      <c r="FD24" s="25">
        <v>495602</v>
      </c>
      <c r="FE24" s="25">
        <v>90181</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65785</v>
      </c>
      <c r="FZ24" s="25">
        <v>33750</v>
      </c>
      <c r="GA24" s="25">
        <v>0</v>
      </c>
      <c r="GB24" s="25">
        <v>32035</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c r="GU24" s="25">
        <v>0</v>
      </c>
      <c r="GV24" s="25">
        <v>0</v>
      </c>
      <c r="GW24" s="25">
        <v>0</v>
      </c>
      <c r="GX24" s="25">
        <v>0</v>
      </c>
      <c r="GY24" s="25">
        <v>163284</v>
      </c>
      <c r="GZ24" s="25">
        <v>106313</v>
      </c>
      <c r="HA24" s="25">
        <v>0</v>
      </c>
      <c r="HB24" s="25">
        <v>0</v>
      </c>
      <c r="HC24" s="25">
        <v>0</v>
      </c>
      <c r="HD24" s="25">
        <v>0</v>
      </c>
      <c r="HE24" s="25">
        <v>0</v>
      </c>
      <c r="HF24" s="25">
        <v>0</v>
      </c>
      <c r="HG24" s="25">
        <v>0</v>
      </c>
      <c r="HH24" s="25">
        <v>0</v>
      </c>
      <c r="HI24" s="25">
        <v>0</v>
      </c>
      <c r="HJ24" s="25">
        <v>0</v>
      </c>
      <c r="HK24" s="25">
        <v>0</v>
      </c>
      <c r="HL24" s="25">
        <v>0</v>
      </c>
      <c r="HM24" s="25">
        <v>0</v>
      </c>
      <c r="HN24" s="25">
        <v>0</v>
      </c>
      <c r="HO24" s="25">
        <v>0</v>
      </c>
      <c r="HP24" s="25">
        <v>0</v>
      </c>
      <c r="HQ24" s="57">
        <v>0</v>
      </c>
      <c r="HR24" s="25">
        <v>0</v>
      </c>
      <c r="HS24" s="25">
        <v>0</v>
      </c>
      <c r="HT24" s="25">
        <v>0</v>
      </c>
      <c r="HU24" s="25">
        <v>0</v>
      </c>
      <c r="HV24" s="25">
        <v>0</v>
      </c>
      <c r="HW24" s="25">
        <v>0</v>
      </c>
      <c r="HX24" s="25">
        <v>0</v>
      </c>
      <c r="HY24" s="25">
        <v>0</v>
      </c>
      <c r="HZ24" s="25">
        <v>0</v>
      </c>
      <c r="IA24" s="25">
        <v>0</v>
      </c>
      <c r="IB24" s="25">
        <v>0</v>
      </c>
      <c r="IC24" s="25">
        <v>0</v>
      </c>
      <c r="ID24" s="25">
        <v>0</v>
      </c>
      <c r="IE24" s="25">
        <v>0</v>
      </c>
      <c r="IF24" s="25">
        <v>659162</v>
      </c>
      <c r="IG24" s="25">
        <v>109445</v>
      </c>
      <c r="IH24" s="25">
        <v>549717</v>
      </c>
      <c r="II24" s="25">
        <v>0</v>
      </c>
      <c r="IJ24" s="25">
        <v>0</v>
      </c>
      <c r="IK24" s="25">
        <v>0</v>
      </c>
      <c r="IL24" s="25">
        <v>2185898</v>
      </c>
      <c r="IM24" s="25">
        <v>1994052</v>
      </c>
      <c r="IN24" s="25">
        <v>191846</v>
      </c>
      <c r="IO24" s="25">
        <v>0</v>
      </c>
      <c r="IP24" s="25">
        <v>0</v>
      </c>
      <c r="IQ24" s="25">
        <v>0</v>
      </c>
      <c r="IR24" s="25">
        <v>0</v>
      </c>
      <c r="IS24" s="25">
        <v>0</v>
      </c>
      <c r="IT24" s="25">
        <v>0</v>
      </c>
      <c r="IU24" s="25">
        <v>0</v>
      </c>
      <c r="IV24" s="25">
        <v>0</v>
      </c>
      <c r="IW24" s="25">
        <v>0</v>
      </c>
      <c r="IX24" s="25">
        <v>0</v>
      </c>
      <c r="IY24" s="25">
        <v>0</v>
      </c>
      <c r="IZ24" s="25">
        <v>0</v>
      </c>
      <c r="JA24" s="25">
        <v>0</v>
      </c>
      <c r="JB24" s="25">
        <v>0</v>
      </c>
      <c r="JC24" s="25">
        <v>0</v>
      </c>
      <c r="JD24" s="25">
        <v>0</v>
      </c>
      <c r="JE24" s="25">
        <v>0</v>
      </c>
      <c r="JF24" s="25">
        <v>0</v>
      </c>
      <c r="JG24" s="25">
        <v>0</v>
      </c>
      <c r="JH24" s="25">
        <v>0</v>
      </c>
      <c r="JI24" s="25">
        <v>0</v>
      </c>
      <c r="JJ24" s="25">
        <v>115489</v>
      </c>
      <c r="JK24" s="25">
        <v>3728</v>
      </c>
      <c r="JL24" s="25">
        <v>111761</v>
      </c>
      <c r="JM24" s="25">
        <v>0</v>
      </c>
      <c r="JN24" s="25">
        <v>0</v>
      </c>
      <c r="JO24" s="25">
        <v>0</v>
      </c>
      <c r="JP24" s="25">
        <v>0</v>
      </c>
      <c r="JQ24" s="25">
        <v>0</v>
      </c>
      <c r="JR24" s="25">
        <v>0</v>
      </c>
      <c r="JS24" s="25">
        <v>0</v>
      </c>
      <c r="JT24" s="25">
        <v>0</v>
      </c>
      <c r="JU24" s="25">
        <v>0</v>
      </c>
      <c r="JV24" s="25">
        <v>0</v>
      </c>
      <c r="JW24" s="25">
        <v>0</v>
      </c>
      <c r="JX24" s="25">
        <v>0</v>
      </c>
      <c r="JY24" s="25">
        <v>0</v>
      </c>
      <c r="JZ24" s="25">
        <v>0</v>
      </c>
      <c r="KA24" s="25">
        <v>0</v>
      </c>
      <c r="KB24" s="25">
        <v>0</v>
      </c>
      <c r="KC24" s="25">
        <v>0</v>
      </c>
      <c r="KD24" s="25">
        <v>0</v>
      </c>
      <c r="KE24" s="25">
        <v>0</v>
      </c>
      <c r="KF24" s="25">
        <v>0</v>
      </c>
      <c r="KG24" s="25">
        <v>0</v>
      </c>
      <c r="KH24" s="25">
        <v>0</v>
      </c>
      <c r="KI24" s="25">
        <v>0</v>
      </c>
      <c r="KJ24" s="25">
        <v>0</v>
      </c>
      <c r="KK24" s="25">
        <v>0</v>
      </c>
      <c r="KL24" s="25">
        <v>0</v>
      </c>
      <c r="KM24" s="25">
        <v>0</v>
      </c>
      <c r="KN24" s="25">
        <v>0</v>
      </c>
      <c r="KO24" s="25">
        <v>0</v>
      </c>
      <c r="KP24" s="25">
        <v>0</v>
      </c>
      <c r="KQ24" s="25">
        <v>0</v>
      </c>
      <c r="KR24" s="25">
        <v>0</v>
      </c>
      <c r="KS24" s="25">
        <v>0</v>
      </c>
      <c r="KT24" s="25">
        <v>0</v>
      </c>
      <c r="KU24" s="25">
        <v>0</v>
      </c>
      <c r="KV24" s="25">
        <v>0</v>
      </c>
      <c r="KW24" s="25">
        <v>0</v>
      </c>
      <c r="KX24" s="25">
        <v>0</v>
      </c>
      <c r="KY24" s="25">
        <v>0</v>
      </c>
      <c r="KZ24" s="25">
        <v>0</v>
      </c>
      <c r="LA24" s="25">
        <v>0</v>
      </c>
      <c r="LB24" s="25">
        <v>0</v>
      </c>
      <c r="LC24" s="25">
        <v>0</v>
      </c>
      <c r="LD24" s="25">
        <v>0</v>
      </c>
      <c r="LE24" s="25">
        <v>0</v>
      </c>
      <c r="LF24" s="25">
        <v>0</v>
      </c>
      <c r="LG24" s="25">
        <v>0</v>
      </c>
      <c r="LH24" s="25">
        <v>0</v>
      </c>
      <c r="LI24" s="25">
        <v>2587420</v>
      </c>
      <c r="LJ24" s="25">
        <v>0</v>
      </c>
      <c r="LK24" s="25">
        <v>2587420</v>
      </c>
      <c r="LL24" s="25">
        <v>0</v>
      </c>
      <c r="LM24" s="25">
        <v>0</v>
      </c>
      <c r="LN24" s="25">
        <v>0</v>
      </c>
      <c r="LO24" s="25">
        <v>2231482</v>
      </c>
      <c r="LP24" s="25">
        <v>0</v>
      </c>
      <c r="LQ24" s="25">
        <v>2231482</v>
      </c>
      <c r="LR24" s="25">
        <v>0</v>
      </c>
      <c r="LS24" s="25">
        <v>0</v>
      </c>
      <c r="LT24" s="25">
        <v>0</v>
      </c>
      <c r="LU24" s="25">
        <v>0</v>
      </c>
      <c r="LV24" s="25">
        <v>0</v>
      </c>
      <c r="LW24" s="25">
        <v>0</v>
      </c>
      <c r="LX24" s="25">
        <v>0</v>
      </c>
      <c r="LY24" s="25">
        <v>0</v>
      </c>
      <c r="LZ24" s="25">
        <v>0</v>
      </c>
      <c r="MA24" s="25">
        <v>0</v>
      </c>
      <c r="MB24" s="25">
        <v>0</v>
      </c>
      <c r="MC24" s="25">
        <v>0</v>
      </c>
      <c r="MD24" s="25">
        <v>0</v>
      </c>
      <c r="ME24" s="25">
        <v>0</v>
      </c>
      <c r="MF24" s="25">
        <v>0</v>
      </c>
      <c r="MG24" s="25">
        <v>306462</v>
      </c>
      <c r="MH24" s="25">
        <v>0</v>
      </c>
      <c r="MI24" s="25">
        <v>306462</v>
      </c>
      <c r="MJ24" s="25">
        <v>0</v>
      </c>
      <c r="MK24" s="25">
        <v>0</v>
      </c>
      <c r="ML24" s="25">
        <v>0</v>
      </c>
      <c r="MM24" s="25">
        <v>0</v>
      </c>
      <c r="MN24" s="25">
        <v>0</v>
      </c>
      <c r="MO24" s="25">
        <v>0</v>
      </c>
      <c r="MP24" s="25">
        <v>0</v>
      </c>
      <c r="MQ24" s="25">
        <v>0</v>
      </c>
      <c r="MR24" s="25">
        <v>0</v>
      </c>
      <c r="MS24" s="25">
        <v>0</v>
      </c>
      <c r="MT24" s="25">
        <v>0</v>
      </c>
      <c r="MU24" s="25">
        <v>0</v>
      </c>
      <c r="MV24" s="25">
        <v>0</v>
      </c>
      <c r="MW24" s="25">
        <v>0</v>
      </c>
      <c r="MX24" s="25">
        <v>0</v>
      </c>
      <c r="MY24" s="25">
        <v>0</v>
      </c>
      <c r="MZ24" s="25">
        <v>0</v>
      </c>
      <c r="NA24" s="25">
        <v>0</v>
      </c>
      <c r="NB24" s="25">
        <v>0</v>
      </c>
      <c r="NC24" s="25">
        <v>0</v>
      </c>
      <c r="ND24" s="25">
        <v>0</v>
      </c>
      <c r="NE24" s="25">
        <v>0</v>
      </c>
      <c r="NF24" s="25">
        <v>0</v>
      </c>
      <c r="NG24" s="25">
        <v>0</v>
      </c>
      <c r="NH24" s="25">
        <v>0</v>
      </c>
      <c r="NI24" s="25">
        <v>0</v>
      </c>
      <c r="NJ24" s="25">
        <v>0</v>
      </c>
      <c r="NK24" s="25">
        <v>0</v>
      </c>
      <c r="NL24" s="25">
        <v>0</v>
      </c>
      <c r="NM24" s="25">
        <v>0</v>
      </c>
      <c r="NN24" s="25">
        <v>0</v>
      </c>
      <c r="NO24" s="25">
        <v>0</v>
      </c>
      <c r="NP24" s="25">
        <v>0</v>
      </c>
      <c r="NQ24" s="25">
        <v>0</v>
      </c>
      <c r="NR24" s="25">
        <v>0</v>
      </c>
      <c r="NS24" s="25">
        <v>0</v>
      </c>
      <c r="NT24" s="25">
        <v>0</v>
      </c>
      <c r="NU24" s="25">
        <v>0</v>
      </c>
      <c r="NV24" s="25">
        <v>0</v>
      </c>
      <c r="NW24" s="25">
        <v>0</v>
      </c>
      <c r="NX24" s="25">
        <v>0</v>
      </c>
      <c r="NY24" s="25">
        <v>0</v>
      </c>
      <c r="NZ24" s="25">
        <v>0</v>
      </c>
      <c r="OA24" s="25">
        <v>0</v>
      </c>
      <c r="OB24" s="25">
        <v>0</v>
      </c>
      <c r="OC24" s="25">
        <v>0</v>
      </c>
      <c r="OD24" s="25">
        <v>0</v>
      </c>
      <c r="OE24" s="25">
        <v>0</v>
      </c>
      <c r="OF24" s="25">
        <v>0</v>
      </c>
      <c r="OG24" s="25">
        <v>0</v>
      </c>
      <c r="OH24" s="25">
        <v>0</v>
      </c>
      <c r="OI24" s="25">
        <v>0</v>
      </c>
      <c r="OJ24" s="25">
        <v>0</v>
      </c>
      <c r="OK24" s="25">
        <v>0</v>
      </c>
      <c r="OL24" s="25">
        <v>0</v>
      </c>
      <c r="OM24" s="25">
        <v>0</v>
      </c>
      <c r="ON24" s="25">
        <v>0</v>
      </c>
      <c r="OO24" s="25">
        <v>0</v>
      </c>
      <c r="OP24" s="25">
        <v>0</v>
      </c>
      <c r="OQ24" s="25">
        <v>0</v>
      </c>
      <c r="OR24" s="25">
        <v>0</v>
      </c>
      <c r="OS24" s="25">
        <v>0</v>
      </c>
      <c r="OT24" s="25">
        <v>0</v>
      </c>
      <c r="OU24" s="25">
        <v>0</v>
      </c>
      <c r="OV24" s="25">
        <v>0</v>
      </c>
      <c r="OW24" s="25">
        <v>0</v>
      </c>
      <c r="OX24" s="25">
        <v>0</v>
      </c>
      <c r="OY24" s="25">
        <v>0</v>
      </c>
      <c r="OZ24" s="25">
        <v>0</v>
      </c>
      <c r="PA24" s="25">
        <v>0</v>
      </c>
      <c r="PB24" s="25">
        <v>0</v>
      </c>
      <c r="PC24" s="25">
        <v>0</v>
      </c>
      <c r="PD24" s="25">
        <v>0</v>
      </c>
      <c r="PE24" s="25">
        <v>0</v>
      </c>
      <c r="PF24" s="25">
        <v>0</v>
      </c>
      <c r="PG24" s="25">
        <v>0</v>
      </c>
      <c r="PH24" s="25">
        <v>0</v>
      </c>
      <c r="PI24" s="25">
        <v>0</v>
      </c>
      <c r="PJ24" s="25">
        <v>0</v>
      </c>
      <c r="PK24" s="25">
        <v>0</v>
      </c>
      <c r="PL24" s="25">
        <v>0</v>
      </c>
      <c r="PM24" s="25">
        <v>0</v>
      </c>
      <c r="PN24" s="25">
        <v>0</v>
      </c>
      <c r="PO24" s="25">
        <v>0</v>
      </c>
      <c r="PP24" s="25">
        <v>0</v>
      </c>
      <c r="PQ24" s="25">
        <v>0</v>
      </c>
      <c r="PR24" s="25">
        <v>0</v>
      </c>
      <c r="PS24" s="25">
        <v>0</v>
      </c>
      <c r="PT24" s="25">
        <v>0</v>
      </c>
      <c r="PU24" s="25">
        <v>0</v>
      </c>
      <c r="PV24" s="25">
        <v>0</v>
      </c>
      <c r="PW24" s="25">
        <v>0</v>
      </c>
      <c r="PX24" s="25">
        <v>0</v>
      </c>
      <c r="PY24" s="25">
        <v>0</v>
      </c>
      <c r="PZ24" s="25">
        <v>0</v>
      </c>
      <c r="QA24" s="25">
        <v>0</v>
      </c>
      <c r="QB24" s="25">
        <v>0</v>
      </c>
      <c r="QC24" s="25">
        <v>0</v>
      </c>
      <c r="QD24" s="25">
        <v>0</v>
      </c>
      <c r="QE24" s="25">
        <v>0</v>
      </c>
      <c r="QF24" s="25">
        <v>0</v>
      </c>
      <c r="QG24" s="25">
        <v>0</v>
      </c>
      <c r="QH24" s="25">
        <v>0</v>
      </c>
      <c r="QI24" s="25">
        <v>0</v>
      </c>
      <c r="QJ24" s="25">
        <v>0</v>
      </c>
      <c r="QK24" s="25">
        <v>0</v>
      </c>
      <c r="QL24" s="25">
        <v>0</v>
      </c>
      <c r="QM24" s="25">
        <v>0</v>
      </c>
      <c r="QN24" s="25">
        <v>0</v>
      </c>
      <c r="QO24" s="25">
        <v>0</v>
      </c>
      <c r="QP24" s="25">
        <v>0</v>
      </c>
      <c r="QQ24" s="25">
        <v>0</v>
      </c>
      <c r="QR24" s="25">
        <v>0</v>
      </c>
      <c r="QS24" s="25">
        <v>0</v>
      </c>
      <c r="QT24" s="25">
        <v>0</v>
      </c>
      <c r="QU24" s="25">
        <v>0</v>
      </c>
      <c r="QV24" s="25">
        <v>0</v>
      </c>
      <c r="QW24" s="25">
        <v>0</v>
      </c>
      <c r="QX24" s="25">
        <v>0</v>
      </c>
      <c r="QY24" s="25">
        <v>0</v>
      </c>
      <c r="QZ24" s="25">
        <v>0</v>
      </c>
      <c r="RA24" s="25">
        <v>0</v>
      </c>
      <c r="RB24" s="25">
        <v>0</v>
      </c>
      <c r="RC24" s="25">
        <v>0</v>
      </c>
      <c r="RD24" s="25">
        <v>0</v>
      </c>
      <c r="RE24" s="25">
        <v>0</v>
      </c>
      <c r="RF24" s="25">
        <v>0</v>
      </c>
      <c r="RG24" s="25">
        <v>0</v>
      </c>
      <c r="RH24" s="25">
        <v>0</v>
      </c>
      <c r="RI24" s="25">
        <v>0</v>
      </c>
      <c r="RJ24" s="25">
        <v>0</v>
      </c>
      <c r="RK24" s="25">
        <v>0</v>
      </c>
      <c r="RL24" s="25">
        <v>0</v>
      </c>
      <c r="RM24" s="25">
        <v>0</v>
      </c>
      <c r="RN24" s="25">
        <v>0</v>
      </c>
      <c r="RO24" s="25">
        <v>0</v>
      </c>
      <c r="RP24" s="25">
        <v>0</v>
      </c>
      <c r="RQ24" s="25">
        <v>0</v>
      </c>
      <c r="RR24" s="25">
        <v>0</v>
      </c>
      <c r="RS24" s="25">
        <v>0</v>
      </c>
      <c r="RT24" s="25">
        <v>0</v>
      </c>
      <c r="RU24" s="25">
        <v>0</v>
      </c>
      <c r="RV24" s="25">
        <v>0</v>
      </c>
      <c r="RW24" s="25">
        <v>0</v>
      </c>
      <c r="RX24" s="25">
        <v>0</v>
      </c>
      <c r="RY24" s="25">
        <v>0</v>
      </c>
      <c r="RZ24" s="25">
        <v>0</v>
      </c>
      <c r="SA24" s="25">
        <v>0</v>
      </c>
      <c r="SB24" s="25">
        <v>0</v>
      </c>
      <c r="SC24" s="25">
        <v>0</v>
      </c>
      <c r="SD24" s="25">
        <v>0</v>
      </c>
      <c r="SE24" s="25">
        <v>0</v>
      </c>
      <c r="SF24" s="25">
        <v>0</v>
      </c>
      <c r="SG24" s="25">
        <v>0</v>
      </c>
      <c r="SH24" s="25">
        <v>0</v>
      </c>
      <c r="SI24" s="25">
        <v>0</v>
      </c>
      <c r="SJ24" s="25">
        <v>0</v>
      </c>
      <c r="SK24" s="25">
        <v>0</v>
      </c>
      <c r="SL24" s="25">
        <v>0</v>
      </c>
      <c r="SM24" s="25">
        <v>0</v>
      </c>
      <c r="SN24" s="25">
        <v>0</v>
      </c>
      <c r="SO24" s="25">
        <v>0</v>
      </c>
      <c r="SP24" s="25">
        <v>0</v>
      </c>
      <c r="SQ24" s="25">
        <v>0</v>
      </c>
      <c r="SR24" s="25">
        <v>0</v>
      </c>
      <c r="SS24" s="25">
        <v>0</v>
      </c>
      <c r="ST24" s="25">
        <v>0</v>
      </c>
      <c r="SU24" s="25">
        <v>0</v>
      </c>
      <c r="SV24" s="25">
        <v>0</v>
      </c>
      <c r="SW24" s="25">
        <v>0</v>
      </c>
      <c r="SX24" s="25">
        <v>0</v>
      </c>
      <c r="SY24" s="25">
        <v>0</v>
      </c>
      <c r="SZ24" s="25">
        <v>0</v>
      </c>
      <c r="TA24" s="25">
        <v>0</v>
      </c>
      <c r="TB24" s="25">
        <v>0</v>
      </c>
      <c r="TC24" s="25">
        <v>0</v>
      </c>
      <c r="TD24" s="25">
        <v>0</v>
      </c>
      <c r="TE24" s="25">
        <v>0</v>
      </c>
      <c r="TF24" s="25">
        <v>0</v>
      </c>
      <c r="TG24" s="25">
        <v>0</v>
      </c>
      <c r="TH24" s="25">
        <v>0</v>
      </c>
      <c r="TI24" s="25">
        <v>0</v>
      </c>
      <c r="TJ24" s="25">
        <v>0</v>
      </c>
      <c r="TK24" s="25">
        <v>0</v>
      </c>
      <c r="TL24" s="25">
        <v>0</v>
      </c>
      <c r="TM24" s="25">
        <v>0</v>
      </c>
      <c r="TN24" s="25">
        <v>0</v>
      </c>
      <c r="TO24" s="25">
        <v>0</v>
      </c>
      <c r="TP24" s="25">
        <v>0</v>
      </c>
      <c r="TQ24" s="25">
        <v>0</v>
      </c>
      <c r="TR24" s="25">
        <v>0</v>
      </c>
      <c r="TS24" s="25">
        <v>0</v>
      </c>
      <c r="TT24" s="25">
        <v>0</v>
      </c>
      <c r="TU24" s="25">
        <v>0</v>
      </c>
      <c r="TV24" s="25">
        <v>0</v>
      </c>
      <c r="TW24" s="25">
        <v>0</v>
      </c>
      <c r="TX24" s="25">
        <v>0</v>
      </c>
      <c r="TY24" s="25">
        <v>0</v>
      </c>
      <c r="TZ24" s="25">
        <v>0</v>
      </c>
      <c r="UA24" s="25">
        <v>0</v>
      </c>
      <c r="UB24" s="25">
        <v>0</v>
      </c>
      <c r="UC24" s="25">
        <v>0</v>
      </c>
      <c r="UD24" s="25">
        <v>0</v>
      </c>
      <c r="UE24" s="25">
        <v>0</v>
      </c>
      <c r="UF24" s="25">
        <v>0</v>
      </c>
      <c r="UG24" s="25">
        <v>0</v>
      </c>
      <c r="UH24" s="25">
        <v>0</v>
      </c>
      <c r="UI24" s="25">
        <v>0</v>
      </c>
      <c r="UJ24" s="25">
        <v>0</v>
      </c>
      <c r="UK24" s="25">
        <v>0</v>
      </c>
      <c r="UL24" s="25">
        <v>0</v>
      </c>
      <c r="UM24" s="25">
        <v>0</v>
      </c>
      <c r="UN24" s="25">
        <v>0</v>
      </c>
      <c r="UO24" s="25">
        <v>0</v>
      </c>
      <c r="UP24" s="25">
        <v>0</v>
      </c>
      <c r="UQ24" s="25">
        <v>0</v>
      </c>
      <c r="UR24" s="25">
        <v>0</v>
      </c>
      <c r="US24" s="25">
        <v>0</v>
      </c>
      <c r="UT24" s="25">
        <v>0</v>
      </c>
      <c r="UU24" s="25">
        <v>0</v>
      </c>
      <c r="UV24" s="25">
        <v>0</v>
      </c>
      <c r="UW24" s="25">
        <v>0</v>
      </c>
      <c r="UX24" s="25">
        <v>0</v>
      </c>
      <c r="UY24" s="25">
        <v>0</v>
      </c>
      <c r="UZ24" s="25">
        <v>0</v>
      </c>
      <c r="VA24" s="25">
        <v>0</v>
      </c>
      <c r="VB24" s="25">
        <v>0</v>
      </c>
      <c r="VC24" s="25">
        <v>0</v>
      </c>
      <c r="VD24" s="25">
        <v>0</v>
      </c>
      <c r="VE24" s="25">
        <v>0</v>
      </c>
      <c r="VF24" s="25">
        <v>0</v>
      </c>
      <c r="VG24" s="25">
        <v>0</v>
      </c>
      <c r="VH24" s="25">
        <v>0</v>
      </c>
      <c r="VI24" s="25">
        <v>0</v>
      </c>
      <c r="VJ24" s="25">
        <v>0</v>
      </c>
      <c r="VK24" s="25">
        <v>0</v>
      </c>
      <c r="VL24" s="25">
        <v>0</v>
      </c>
      <c r="VM24" s="25">
        <v>0</v>
      </c>
      <c r="VN24" s="25">
        <v>0</v>
      </c>
      <c r="VO24" s="25">
        <v>0</v>
      </c>
      <c r="VP24" s="25">
        <v>0</v>
      </c>
      <c r="VQ24" s="25">
        <v>0</v>
      </c>
      <c r="VR24" s="25">
        <v>0</v>
      </c>
      <c r="VS24" s="25">
        <v>0</v>
      </c>
      <c r="VT24" s="25">
        <v>0</v>
      </c>
      <c r="VU24" s="25">
        <v>0</v>
      </c>
      <c r="VV24" s="25">
        <v>0</v>
      </c>
      <c r="VW24" s="25">
        <v>0</v>
      </c>
      <c r="VX24" s="25">
        <v>0</v>
      </c>
      <c r="VY24" s="25">
        <v>0</v>
      </c>
      <c r="VZ24" s="25">
        <v>0</v>
      </c>
      <c r="WA24" s="25">
        <v>0</v>
      </c>
      <c r="WB24" s="25">
        <v>0</v>
      </c>
      <c r="WC24" s="25">
        <v>0</v>
      </c>
      <c r="WD24" s="25">
        <v>0</v>
      </c>
      <c r="WE24" s="25">
        <v>0</v>
      </c>
      <c r="WF24" s="25">
        <v>0</v>
      </c>
      <c r="WG24" s="25">
        <v>0</v>
      </c>
      <c r="WH24" s="25">
        <v>0</v>
      </c>
      <c r="WI24" s="25">
        <v>0</v>
      </c>
      <c r="WJ24" s="25">
        <v>0</v>
      </c>
      <c r="WK24" s="25">
        <v>0</v>
      </c>
      <c r="WL24" s="25">
        <v>0</v>
      </c>
      <c r="WM24" s="25">
        <v>0</v>
      </c>
      <c r="WN24" s="25">
        <v>0</v>
      </c>
      <c r="WO24" s="25">
        <v>0</v>
      </c>
      <c r="WP24" s="25">
        <v>0</v>
      </c>
      <c r="WQ24" s="25">
        <v>0</v>
      </c>
      <c r="WR24" s="25">
        <v>0</v>
      </c>
      <c r="WS24" s="25">
        <v>0</v>
      </c>
      <c r="WT24" s="25">
        <v>0</v>
      </c>
      <c r="WU24" s="25">
        <v>0</v>
      </c>
      <c r="WV24" s="25">
        <v>0</v>
      </c>
      <c r="WW24" s="25">
        <v>0</v>
      </c>
      <c r="WX24" s="25">
        <v>0</v>
      </c>
      <c r="WY24" s="25">
        <v>0</v>
      </c>
      <c r="WZ24" s="25">
        <v>0</v>
      </c>
      <c r="XA24" s="25">
        <v>0</v>
      </c>
      <c r="XB24" s="25">
        <v>0</v>
      </c>
      <c r="XC24" s="25">
        <v>0</v>
      </c>
      <c r="XD24" s="25">
        <v>0</v>
      </c>
      <c r="XE24" s="25">
        <v>0</v>
      </c>
      <c r="XF24" s="25">
        <v>0</v>
      </c>
      <c r="XG24" s="25">
        <v>0</v>
      </c>
      <c r="XH24" s="25">
        <v>0</v>
      </c>
      <c r="XI24" s="25">
        <v>0</v>
      </c>
      <c r="XJ24" s="25">
        <v>0</v>
      </c>
      <c r="XK24" s="25">
        <v>0</v>
      </c>
      <c r="XL24" s="25">
        <v>0</v>
      </c>
      <c r="XM24" s="25">
        <v>0</v>
      </c>
      <c r="XN24" s="25">
        <v>0</v>
      </c>
      <c r="XO24" s="25">
        <v>0</v>
      </c>
      <c r="XP24" s="25">
        <v>0</v>
      </c>
      <c r="XQ24" s="25">
        <v>0</v>
      </c>
      <c r="XR24" s="25">
        <v>0</v>
      </c>
      <c r="XS24" s="25">
        <v>0</v>
      </c>
      <c r="XT24" s="25">
        <v>0</v>
      </c>
      <c r="XU24" s="25">
        <v>0</v>
      </c>
      <c r="XV24" s="25">
        <v>0</v>
      </c>
      <c r="XW24" s="25">
        <v>0</v>
      </c>
      <c r="XX24" s="25">
        <v>0</v>
      </c>
      <c r="XY24" s="25">
        <v>0</v>
      </c>
      <c r="XZ24" s="25">
        <v>0</v>
      </c>
      <c r="YA24" s="25">
        <v>0</v>
      </c>
      <c r="YB24" s="25">
        <v>0</v>
      </c>
      <c r="YC24" s="25">
        <v>0</v>
      </c>
      <c r="YD24" s="25">
        <v>0</v>
      </c>
      <c r="YE24" s="25">
        <v>0</v>
      </c>
      <c r="YH24" s="25" t="s">
        <v>1365</v>
      </c>
      <c r="YI24" s="25" t="s">
        <v>1366</v>
      </c>
      <c r="YJ24" s="25" t="s">
        <v>1367</v>
      </c>
    </row>
    <row r="25" spans="1:660" s="25" customFormat="1" ht="33" customHeight="1" thickBot="1">
      <c r="A25" s="55">
        <v>226</v>
      </c>
      <c r="B25" s="59" t="s">
        <v>38</v>
      </c>
      <c r="C25" s="55" t="s">
        <v>62</v>
      </c>
      <c r="D25" s="25" t="s">
        <v>1222</v>
      </c>
      <c r="E25" s="25">
        <v>1</v>
      </c>
      <c r="F25" s="25">
        <v>42485</v>
      </c>
      <c r="G25" s="25">
        <v>85571537</v>
      </c>
      <c r="H25" s="303" t="s">
        <v>1223</v>
      </c>
      <c r="I25" s="25" t="s">
        <v>38</v>
      </c>
      <c r="N25" s="25">
        <v>2062213</v>
      </c>
      <c r="O25" s="25">
        <v>7698750</v>
      </c>
      <c r="P25" s="25">
        <v>0</v>
      </c>
      <c r="Q25" s="25">
        <v>0</v>
      </c>
      <c r="R25" s="25">
        <v>1192</v>
      </c>
      <c r="S25" s="25">
        <v>733</v>
      </c>
      <c r="T25" s="25" t="s">
        <v>939</v>
      </c>
      <c r="U25" s="25">
        <v>290683</v>
      </c>
      <c r="V25" s="25">
        <v>371664</v>
      </c>
      <c r="W25" s="25">
        <v>0</v>
      </c>
      <c r="X25" s="25">
        <v>0</v>
      </c>
      <c r="Y25" s="25">
        <v>370</v>
      </c>
      <c r="Z25" s="25">
        <v>54</v>
      </c>
      <c r="AA25" s="25" t="s">
        <v>939</v>
      </c>
      <c r="AB25" s="25">
        <v>0</v>
      </c>
      <c r="AC25" s="25">
        <v>0</v>
      </c>
      <c r="AD25" s="25">
        <v>0</v>
      </c>
      <c r="AE25" s="25">
        <v>0</v>
      </c>
      <c r="AF25" s="25">
        <v>0</v>
      </c>
      <c r="AG25" s="25">
        <v>0</v>
      </c>
      <c r="AH25" s="25">
        <v>0</v>
      </c>
      <c r="AI25" s="25">
        <v>0</v>
      </c>
      <c r="AJ25" s="25">
        <v>1229805</v>
      </c>
      <c r="AK25" s="25">
        <v>432124</v>
      </c>
      <c r="AL25" s="25">
        <v>0</v>
      </c>
      <c r="AM25" s="25">
        <v>0</v>
      </c>
      <c r="AN25" s="25">
        <v>2500</v>
      </c>
      <c r="AO25" s="25" t="s">
        <v>939</v>
      </c>
      <c r="AP25" s="25">
        <v>147864</v>
      </c>
      <c r="AQ25" s="25">
        <v>519622</v>
      </c>
      <c r="AR25" s="25">
        <v>0</v>
      </c>
      <c r="AS25" s="25">
        <v>0</v>
      </c>
      <c r="AT25" s="25">
        <v>172</v>
      </c>
      <c r="AU25" s="25">
        <v>172</v>
      </c>
      <c r="AV25" s="25" t="s">
        <v>939</v>
      </c>
      <c r="AW25" s="25">
        <v>0</v>
      </c>
      <c r="AX25" s="25">
        <v>2452</v>
      </c>
      <c r="AY25" s="25">
        <v>0</v>
      </c>
      <c r="AZ25" s="25">
        <v>0</v>
      </c>
      <c r="BA25" s="25">
        <v>0</v>
      </c>
      <c r="BB25" s="25">
        <v>10</v>
      </c>
      <c r="BC25" s="25" t="s">
        <v>939</v>
      </c>
      <c r="BD25" s="25">
        <v>0</v>
      </c>
      <c r="BE25" s="25">
        <v>0</v>
      </c>
      <c r="BF25" s="25">
        <v>0</v>
      </c>
      <c r="BG25" s="25">
        <v>0</v>
      </c>
      <c r="BH25" s="25">
        <v>0</v>
      </c>
      <c r="BI25" s="25">
        <v>0</v>
      </c>
      <c r="BJ25" s="25">
        <v>0</v>
      </c>
      <c r="BK25" s="25">
        <v>0</v>
      </c>
      <c r="BL25" s="25">
        <v>0</v>
      </c>
      <c r="BM25" s="25">
        <v>0</v>
      </c>
      <c r="BN25" s="25">
        <v>0</v>
      </c>
      <c r="BO25" s="25">
        <v>6086</v>
      </c>
      <c r="BP25" s="25">
        <v>18953</v>
      </c>
      <c r="BQ25" s="25">
        <v>0</v>
      </c>
      <c r="BR25" s="25">
        <v>0</v>
      </c>
      <c r="BS25" s="25">
        <v>10077</v>
      </c>
      <c r="BT25" s="25">
        <v>93850</v>
      </c>
      <c r="BU25" s="25">
        <v>0</v>
      </c>
      <c r="BV25" s="25">
        <v>0</v>
      </c>
      <c r="BW25" s="25">
        <v>62699</v>
      </c>
      <c r="BX25" s="25">
        <v>88594</v>
      </c>
      <c r="BY25" s="25">
        <v>25702</v>
      </c>
      <c r="BZ25" s="25">
        <v>0</v>
      </c>
      <c r="CA25" s="25">
        <v>820488</v>
      </c>
      <c r="CB25" s="25">
        <v>563717</v>
      </c>
      <c r="CC25" s="25">
        <v>324376</v>
      </c>
      <c r="CD25" s="25">
        <v>0</v>
      </c>
      <c r="CE25" s="25">
        <v>306245</v>
      </c>
      <c r="CF25" s="25">
        <v>1645585</v>
      </c>
      <c r="CG25" s="25">
        <v>25353</v>
      </c>
      <c r="CH25" s="25">
        <v>0</v>
      </c>
      <c r="CI25" s="25">
        <v>17231</v>
      </c>
      <c r="CJ25" s="25">
        <v>47070</v>
      </c>
      <c r="CK25" s="25">
        <v>0</v>
      </c>
      <c r="CL25" s="25">
        <v>0</v>
      </c>
      <c r="CM25" s="25">
        <v>94157</v>
      </c>
      <c r="CN25" s="25">
        <v>99252</v>
      </c>
      <c r="CO25" s="25">
        <v>71116</v>
      </c>
      <c r="CP25" s="25">
        <v>0</v>
      </c>
      <c r="CQ25" s="25">
        <v>252</v>
      </c>
      <c r="CR25" s="25">
        <v>0</v>
      </c>
      <c r="CS25" s="25">
        <v>0</v>
      </c>
      <c r="CT25" s="25">
        <v>0</v>
      </c>
      <c r="CU25" s="25">
        <v>130000</v>
      </c>
      <c r="CV25" s="25">
        <v>3182441</v>
      </c>
      <c r="CW25" s="25">
        <v>0</v>
      </c>
      <c r="CX25" s="25">
        <v>0</v>
      </c>
      <c r="CY25" s="25">
        <v>35000</v>
      </c>
      <c r="CZ25" s="25">
        <v>389499</v>
      </c>
      <c r="DA25" s="25">
        <v>0</v>
      </c>
      <c r="DB25" s="25">
        <v>0</v>
      </c>
      <c r="DC25" s="25">
        <v>0</v>
      </c>
      <c r="DD25" s="25">
        <v>0</v>
      </c>
      <c r="DE25" s="25">
        <v>0</v>
      </c>
      <c r="DF25" s="25">
        <v>0</v>
      </c>
      <c r="DG25" s="25">
        <v>0</v>
      </c>
      <c r="DH25" s="25">
        <v>0</v>
      </c>
      <c r="DI25" s="25">
        <v>0</v>
      </c>
      <c r="DJ25" s="25">
        <v>0</v>
      </c>
      <c r="DK25" s="25">
        <v>0</v>
      </c>
      <c r="DL25" s="25">
        <v>0</v>
      </c>
      <c r="DM25" s="25">
        <v>0</v>
      </c>
      <c r="DN25" s="25">
        <v>0</v>
      </c>
      <c r="DO25" s="25">
        <v>3642</v>
      </c>
      <c r="DP25" s="25">
        <v>1518066</v>
      </c>
      <c r="DQ25" s="25">
        <v>33718</v>
      </c>
      <c r="DR25" s="25" t="s">
        <v>1368</v>
      </c>
      <c r="DS25" s="25">
        <v>0</v>
      </c>
      <c r="DT25" s="25">
        <v>666161</v>
      </c>
      <c r="DU25" s="25">
        <v>0</v>
      </c>
      <c r="DV25" s="25">
        <v>0</v>
      </c>
      <c r="DW25" s="25">
        <v>0</v>
      </c>
      <c r="DX25" s="25">
        <v>165</v>
      </c>
      <c r="DY25" s="25" t="s">
        <v>939</v>
      </c>
      <c r="DZ25" s="25">
        <v>0</v>
      </c>
      <c r="EA25" s="25">
        <v>644489</v>
      </c>
      <c r="EB25" s="25">
        <v>0</v>
      </c>
      <c r="EC25" s="25">
        <v>0</v>
      </c>
      <c r="ED25" s="25">
        <v>0</v>
      </c>
      <c r="EE25" s="25">
        <v>593</v>
      </c>
      <c r="EF25" s="25" t="s">
        <v>939</v>
      </c>
      <c r="EG25" s="25">
        <v>0</v>
      </c>
      <c r="EH25" s="25">
        <v>0</v>
      </c>
      <c r="EI25" s="25">
        <v>0</v>
      </c>
      <c r="EJ25" s="57">
        <v>0</v>
      </c>
      <c r="EK25" s="25">
        <v>0</v>
      </c>
      <c r="EL25" s="25">
        <v>0</v>
      </c>
      <c r="EM25" s="25">
        <v>0</v>
      </c>
      <c r="EN25" s="25">
        <v>0</v>
      </c>
      <c r="EO25" s="25">
        <v>0</v>
      </c>
      <c r="EP25" s="25">
        <v>0</v>
      </c>
      <c r="EQ25" s="25">
        <v>0</v>
      </c>
      <c r="EU25" s="25">
        <v>2806713</v>
      </c>
      <c r="EV25" s="25">
        <v>2062213</v>
      </c>
      <c r="EW25" s="25">
        <v>0</v>
      </c>
      <c r="EX25" s="25">
        <v>744500</v>
      </c>
      <c r="EY25" s="25">
        <v>0</v>
      </c>
      <c r="EZ25" s="25">
        <v>0</v>
      </c>
      <c r="FA25" s="25">
        <v>2806712</v>
      </c>
      <c r="FB25" s="25">
        <v>1759424</v>
      </c>
      <c r="FC25" s="25">
        <v>0</v>
      </c>
      <c r="FD25" s="25">
        <v>1047288</v>
      </c>
      <c r="FE25" s="25">
        <v>0</v>
      </c>
      <c r="FF25" s="25">
        <v>0</v>
      </c>
      <c r="FG25" s="25">
        <v>0</v>
      </c>
      <c r="FH25" s="25">
        <v>0</v>
      </c>
      <c r="FI25" s="25">
        <v>0</v>
      </c>
      <c r="FJ25" s="25">
        <v>0</v>
      </c>
      <c r="FK25" s="25">
        <v>0</v>
      </c>
      <c r="FL25" s="25">
        <v>0</v>
      </c>
      <c r="FM25" s="25">
        <v>0</v>
      </c>
      <c r="FN25" s="25">
        <v>0</v>
      </c>
      <c r="FO25" s="25">
        <v>0</v>
      </c>
      <c r="FP25" s="25">
        <v>0</v>
      </c>
      <c r="FQ25" s="25">
        <v>0</v>
      </c>
      <c r="FR25" s="25">
        <v>0</v>
      </c>
      <c r="FS25" s="25">
        <v>404121</v>
      </c>
      <c r="FT25" s="25">
        <v>165000</v>
      </c>
      <c r="FU25" s="25">
        <v>0</v>
      </c>
      <c r="FV25" s="25">
        <v>239121</v>
      </c>
      <c r="FW25" s="25">
        <v>0</v>
      </c>
      <c r="FX25" s="25">
        <v>0</v>
      </c>
      <c r="FY25" s="25">
        <v>0</v>
      </c>
      <c r="FZ25" s="25">
        <v>0</v>
      </c>
      <c r="GA25" s="25">
        <v>0</v>
      </c>
      <c r="GB25" s="25">
        <v>0</v>
      </c>
      <c r="GC25" s="25">
        <v>0</v>
      </c>
      <c r="GD25" s="25">
        <v>0</v>
      </c>
      <c r="GE25" s="25">
        <v>0</v>
      </c>
      <c r="GF25" s="25">
        <v>0</v>
      </c>
      <c r="GG25" s="25">
        <v>0</v>
      </c>
      <c r="GH25" s="25">
        <v>0</v>
      </c>
      <c r="GI25" s="25">
        <v>0</v>
      </c>
      <c r="GJ25" s="25">
        <v>0</v>
      </c>
      <c r="GK25" s="25">
        <v>0</v>
      </c>
      <c r="GL25" s="25">
        <v>0</v>
      </c>
      <c r="GM25" s="25">
        <v>0</v>
      </c>
      <c r="GN25" s="25">
        <v>0</v>
      </c>
      <c r="GO25" s="25">
        <v>0</v>
      </c>
      <c r="GP25" s="25">
        <v>0</v>
      </c>
      <c r="GQ25" s="25">
        <v>0</v>
      </c>
      <c r="GR25" s="25">
        <v>0</v>
      </c>
      <c r="GS25" s="25">
        <v>0</v>
      </c>
      <c r="GT25" s="25">
        <v>0</v>
      </c>
      <c r="GU25" s="25">
        <v>0</v>
      </c>
      <c r="GV25" s="25">
        <v>0</v>
      </c>
      <c r="GW25" s="25">
        <v>0</v>
      </c>
      <c r="GX25" s="25">
        <v>0</v>
      </c>
      <c r="GY25" s="25">
        <v>1310650</v>
      </c>
      <c r="GZ25" s="25">
        <v>1310650</v>
      </c>
      <c r="HA25" s="25">
        <v>0</v>
      </c>
      <c r="HB25" s="25">
        <v>0</v>
      </c>
      <c r="HC25" s="25">
        <v>0</v>
      </c>
      <c r="HD25" s="25">
        <v>0</v>
      </c>
      <c r="HE25" s="25">
        <v>0</v>
      </c>
      <c r="HF25" s="25">
        <v>0</v>
      </c>
      <c r="HG25" s="25">
        <v>0</v>
      </c>
      <c r="HH25" s="25">
        <v>0</v>
      </c>
      <c r="HI25" s="25">
        <v>0</v>
      </c>
      <c r="HJ25" s="25">
        <v>0</v>
      </c>
      <c r="HK25" s="25">
        <v>0</v>
      </c>
      <c r="HL25" s="25">
        <v>0</v>
      </c>
      <c r="HM25" s="25">
        <v>0</v>
      </c>
      <c r="HN25" s="25">
        <v>0</v>
      </c>
      <c r="HO25" s="25">
        <v>0</v>
      </c>
      <c r="HP25" s="25">
        <v>0</v>
      </c>
      <c r="HQ25" s="57">
        <v>0</v>
      </c>
      <c r="HR25" s="25">
        <v>0</v>
      </c>
      <c r="HS25" s="25">
        <v>0</v>
      </c>
      <c r="HT25" s="25">
        <v>0</v>
      </c>
      <c r="HU25" s="25">
        <v>0</v>
      </c>
      <c r="HV25" s="25">
        <v>0</v>
      </c>
      <c r="HW25" s="25">
        <v>0</v>
      </c>
      <c r="HX25" s="25">
        <v>0</v>
      </c>
      <c r="HY25" s="25">
        <v>0</v>
      </c>
      <c r="HZ25" s="25">
        <v>0</v>
      </c>
      <c r="IA25" s="25">
        <v>0</v>
      </c>
      <c r="IB25" s="25">
        <v>0</v>
      </c>
      <c r="IC25" s="25">
        <v>0</v>
      </c>
      <c r="ID25" s="25">
        <v>0</v>
      </c>
      <c r="IE25" s="25">
        <v>0</v>
      </c>
      <c r="IF25" s="25">
        <v>2806713</v>
      </c>
      <c r="IG25" s="25">
        <v>2806713</v>
      </c>
      <c r="IH25" s="25">
        <v>0</v>
      </c>
      <c r="II25" s="25">
        <v>0</v>
      </c>
      <c r="IJ25" s="25">
        <v>0</v>
      </c>
      <c r="IK25" s="25">
        <v>0</v>
      </c>
      <c r="IL25" s="25">
        <v>8175644</v>
      </c>
      <c r="IM25" s="25">
        <v>3626497</v>
      </c>
      <c r="IN25" s="25">
        <v>505900</v>
      </c>
      <c r="IO25" s="25">
        <v>0</v>
      </c>
      <c r="IP25" s="25">
        <v>0</v>
      </c>
      <c r="IQ25" s="25">
        <v>0</v>
      </c>
      <c r="IR25" s="25">
        <v>0</v>
      </c>
      <c r="IS25" s="25">
        <v>0</v>
      </c>
      <c r="IT25" s="25">
        <v>0</v>
      </c>
      <c r="IU25" s="25">
        <v>0</v>
      </c>
      <c r="IV25" s="25">
        <v>0</v>
      </c>
      <c r="IW25" s="25">
        <v>0</v>
      </c>
      <c r="IX25" s="25">
        <v>0</v>
      </c>
      <c r="IY25" s="25">
        <v>0</v>
      </c>
      <c r="IZ25" s="25">
        <v>0</v>
      </c>
      <c r="JA25" s="25">
        <v>0</v>
      </c>
      <c r="JB25" s="25">
        <v>0</v>
      </c>
      <c r="JC25" s="25">
        <v>0</v>
      </c>
      <c r="JD25" s="25">
        <v>690772</v>
      </c>
      <c r="JE25" s="25">
        <v>690772</v>
      </c>
      <c r="JF25" s="25">
        <v>0</v>
      </c>
      <c r="JG25" s="25">
        <v>0</v>
      </c>
      <c r="JH25" s="25">
        <v>0</v>
      </c>
      <c r="JI25" s="25">
        <v>0</v>
      </c>
      <c r="JJ25" s="25">
        <v>0</v>
      </c>
      <c r="JK25" s="25">
        <v>0</v>
      </c>
      <c r="JL25" s="25">
        <v>0</v>
      </c>
      <c r="JM25" s="25">
        <v>0</v>
      </c>
      <c r="JN25" s="25">
        <v>0</v>
      </c>
      <c r="JO25" s="25">
        <v>0</v>
      </c>
      <c r="JP25" s="25">
        <v>0</v>
      </c>
      <c r="JQ25" s="25">
        <v>0</v>
      </c>
      <c r="JR25" s="25">
        <v>0</v>
      </c>
      <c r="JS25" s="25">
        <v>0</v>
      </c>
      <c r="JT25" s="25">
        <v>0</v>
      </c>
      <c r="JU25" s="25">
        <v>0</v>
      </c>
      <c r="JV25" s="25">
        <v>0</v>
      </c>
      <c r="JW25" s="25">
        <v>0</v>
      </c>
      <c r="JX25" s="25">
        <v>0</v>
      </c>
      <c r="JY25" s="25">
        <v>0</v>
      </c>
      <c r="JZ25" s="25">
        <v>0</v>
      </c>
      <c r="KA25" s="25">
        <v>0</v>
      </c>
      <c r="KB25" s="25">
        <v>0</v>
      </c>
      <c r="KC25" s="25">
        <v>0</v>
      </c>
      <c r="KD25" s="25">
        <v>0</v>
      </c>
      <c r="KE25" s="25">
        <v>0</v>
      </c>
      <c r="KF25" s="25">
        <v>0</v>
      </c>
      <c r="KG25" s="25">
        <v>0</v>
      </c>
      <c r="KH25" s="25">
        <v>0</v>
      </c>
      <c r="KI25" s="25">
        <v>0</v>
      </c>
      <c r="KJ25" s="25">
        <v>0</v>
      </c>
      <c r="KK25" s="25">
        <v>0</v>
      </c>
      <c r="KL25" s="25">
        <v>0</v>
      </c>
      <c r="KM25" s="25">
        <v>0</v>
      </c>
      <c r="KN25" s="25">
        <v>0</v>
      </c>
      <c r="KO25" s="25">
        <v>0</v>
      </c>
      <c r="KP25" s="25">
        <v>0</v>
      </c>
      <c r="KQ25" s="25">
        <v>0</v>
      </c>
      <c r="KR25" s="25">
        <v>0</v>
      </c>
      <c r="KS25" s="25">
        <v>0</v>
      </c>
      <c r="KT25" s="25">
        <v>0</v>
      </c>
      <c r="KU25" s="25">
        <v>0</v>
      </c>
      <c r="KV25" s="25">
        <v>0</v>
      </c>
      <c r="KW25" s="25">
        <v>0</v>
      </c>
      <c r="KX25" s="25">
        <v>0</v>
      </c>
      <c r="KY25" s="25">
        <v>0</v>
      </c>
      <c r="KZ25" s="25">
        <v>0</v>
      </c>
      <c r="LA25" s="25">
        <v>0</v>
      </c>
      <c r="LB25" s="25">
        <v>0</v>
      </c>
      <c r="LC25" s="25">
        <v>0</v>
      </c>
      <c r="LD25" s="25">
        <v>0</v>
      </c>
      <c r="LE25" s="25">
        <v>0</v>
      </c>
      <c r="LF25" s="25">
        <v>0</v>
      </c>
      <c r="LG25" s="25">
        <v>0</v>
      </c>
      <c r="LH25" s="25">
        <v>0</v>
      </c>
      <c r="LI25" s="25">
        <v>9175170</v>
      </c>
      <c r="LJ25" s="25">
        <v>4147537</v>
      </c>
      <c r="LK25" s="25">
        <v>0</v>
      </c>
      <c r="LL25" s="25">
        <v>0</v>
      </c>
      <c r="LM25" s="25">
        <v>0</v>
      </c>
      <c r="LN25" s="25">
        <v>0</v>
      </c>
      <c r="LO25" s="25">
        <v>8886628</v>
      </c>
      <c r="LP25" s="25">
        <v>4018984</v>
      </c>
      <c r="LQ25" s="25">
        <v>406489</v>
      </c>
      <c r="LR25" s="25">
        <v>0</v>
      </c>
      <c r="LS25" s="25">
        <v>0</v>
      </c>
      <c r="LT25" s="25">
        <v>0</v>
      </c>
      <c r="LU25" s="25">
        <v>0</v>
      </c>
      <c r="LV25" s="25">
        <v>0</v>
      </c>
      <c r="LW25" s="25">
        <v>0</v>
      </c>
      <c r="LX25" s="25">
        <v>0</v>
      </c>
      <c r="LY25" s="25">
        <v>0</v>
      </c>
      <c r="LZ25" s="25">
        <v>0</v>
      </c>
      <c r="MA25" s="25">
        <v>0</v>
      </c>
      <c r="MB25" s="25">
        <v>0</v>
      </c>
      <c r="MC25" s="25">
        <v>0</v>
      </c>
      <c r="MD25" s="25">
        <v>0</v>
      </c>
      <c r="ME25" s="25">
        <v>0</v>
      </c>
      <c r="MF25" s="25">
        <v>0</v>
      </c>
      <c r="MG25" s="25">
        <v>1101976</v>
      </c>
      <c r="MH25" s="25">
        <v>147908</v>
      </c>
      <c r="MI25" s="25">
        <v>0</v>
      </c>
      <c r="MJ25" s="25">
        <v>0</v>
      </c>
      <c r="MK25" s="25">
        <v>0</v>
      </c>
      <c r="ML25" s="25">
        <v>0</v>
      </c>
      <c r="MM25" s="25">
        <v>0</v>
      </c>
      <c r="MN25" s="25">
        <v>0</v>
      </c>
      <c r="MO25" s="25">
        <v>0</v>
      </c>
      <c r="MP25" s="25">
        <v>0</v>
      </c>
      <c r="MQ25" s="25">
        <v>0</v>
      </c>
      <c r="MR25" s="25">
        <v>0</v>
      </c>
      <c r="MS25" s="25">
        <v>0</v>
      </c>
      <c r="MT25" s="25">
        <v>0</v>
      </c>
      <c r="MU25" s="25">
        <v>0</v>
      </c>
      <c r="MV25" s="25">
        <v>0</v>
      </c>
      <c r="MW25" s="25">
        <v>0</v>
      </c>
      <c r="MX25" s="25">
        <v>0</v>
      </c>
      <c r="MY25" s="25">
        <v>0</v>
      </c>
      <c r="MZ25" s="25">
        <v>0</v>
      </c>
      <c r="NA25" s="25">
        <v>0</v>
      </c>
      <c r="NB25" s="25">
        <v>0</v>
      </c>
      <c r="NC25" s="25">
        <v>0</v>
      </c>
      <c r="ND25" s="25">
        <v>0</v>
      </c>
      <c r="NE25" s="25">
        <v>0</v>
      </c>
      <c r="NF25" s="25">
        <v>0</v>
      </c>
      <c r="NG25" s="25">
        <v>0</v>
      </c>
      <c r="NH25" s="25">
        <v>0</v>
      </c>
      <c r="NI25" s="25">
        <v>0</v>
      </c>
      <c r="NJ25" s="25">
        <v>0</v>
      </c>
      <c r="NK25" s="25">
        <v>0</v>
      </c>
      <c r="NL25" s="25">
        <v>0</v>
      </c>
      <c r="NM25" s="25">
        <v>0</v>
      </c>
      <c r="NN25" s="25">
        <v>0</v>
      </c>
      <c r="NO25" s="25">
        <v>0</v>
      </c>
      <c r="NP25" s="25">
        <v>0</v>
      </c>
      <c r="NQ25" s="25">
        <v>0</v>
      </c>
      <c r="NR25" s="25">
        <v>0</v>
      </c>
      <c r="NS25" s="25">
        <v>0</v>
      </c>
      <c r="NT25" s="25">
        <v>0</v>
      </c>
      <c r="NU25" s="25">
        <v>0</v>
      </c>
      <c r="NV25" s="25">
        <v>0</v>
      </c>
      <c r="NW25" s="25">
        <v>0</v>
      </c>
      <c r="NX25" s="25">
        <v>0</v>
      </c>
      <c r="NY25" s="25">
        <v>0</v>
      </c>
      <c r="NZ25" s="25">
        <v>0</v>
      </c>
      <c r="OA25" s="25">
        <v>0</v>
      </c>
      <c r="OB25" s="25">
        <v>0</v>
      </c>
      <c r="OC25" s="25">
        <v>0</v>
      </c>
      <c r="OD25" s="25">
        <v>0</v>
      </c>
      <c r="OE25" s="25">
        <v>0</v>
      </c>
      <c r="OF25" s="25">
        <v>0</v>
      </c>
      <c r="OG25" s="25">
        <v>0</v>
      </c>
      <c r="OH25" s="25">
        <v>0</v>
      </c>
      <c r="OI25" s="25">
        <v>0</v>
      </c>
      <c r="OJ25" s="25">
        <v>0</v>
      </c>
      <c r="OK25" s="25">
        <v>0</v>
      </c>
      <c r="OL25" s="25">
        <v>0</v>
      </c>
      <c r="OM25" s="25">
        <v>0</v>
      </c>
      <c r="ON25" s="25">
        <v>0</v>
      </c>
      <c r="OO25" s="25">
        <v>0</v>
      </c>
      <c r="OP25" s="25">
        <v>0</v>
      </c>
      <c r="OQ25" s="25">
        <v>0</v>
      </c>
      <c r="OR25" s="25">
        <v>0</v>
      </c>
      <c r="OS25" s="25">
        <v>0</v>
      </c>
      <c r="OT25" s="25">
        <v>0</v>
      </c>
      <c r="OU25" s="25">
        <v>0</v>
      </c>
      <c r="OV25" s="25">
        <v>0</v>
      </c>
      <c r="OW25" s="25">
        <v>0</v>
      </c>
      <c r="OX25" s="25">
        <v>0</v>
      </c>
      <c r="OY25" s="25">
        <v>0</v>
      </c>
      <c r="OZ25" s="25">
        <v>0</v>
      </c>
      <c r="PA25" s="25">
        <v>0</v>
      </c>
      <c r="PB25" s="25">
        <v>0</v>
      </c>
      <c r="PC25" s="25">
        <v>0</v>
      </c>
      <c r="PD25" s="25">
        <v>0</v>
      </c>
      <c r="PE25" s="25">
        <v>0</v>
      </c>
      <c r="PF25" s="25">
        <v>0</v>
      </c>
      <c r="PG25" s="25">
        <v>0</v>
      </c>
      <c r="PH25" s="25">
        <v>0</v>
      </c>
      <c r="PI25" s="25">
        <v>0</v>
      </c>
      <c r="PJ25" s="25">
        <v>0</v>
      </c>
      <c r="PK25" s="25">
        <v>0</v>
      </c>
      <c r="PL25" s="25">
        <v>0</v>
      </c>
      <c r="PM25" s="25">
        <v>0</v>
      </c>
      <c r="PN25" s="25">
        <v>0</v>
      </c>
      <c r="PO25" s="25">
        <v>0</v>
      </c>
      <c r="PP25" s="25">
        <v>0</v>
      </c>
      <c r="PQ25" s="25">
        <v>0</v>
      </c>
      <c r="PR25" s="25">
        <v>0</v>
      </c>
      <c r="PS25" s="25">
        <v>0</v>
      </c>
      <c r="PT25" s="25">
        <v>0</v>
      </c>
      <c r="PU25" s="25">
        <v>0</v>
      </c>
      <c r="PV25" s="25">
        <v>0</v>
      </c>
      <c r="PW25" s="25">
        <v>0</v>
      </c>
      <c r="PX25" s="25">
        <v>0</v>
      </c>
      <c r="PY25" s="25">
        <v>0</v>
      </c>
      <c r="PZ25" s="25">
        <v>0</v>
      </c>
      <c r="QA25" s="25">
        <v>0</v>
      </c>
      <c r="QB25" s="25">
        <v>0</v>
      </c>
      <c r="QC25" s="25">
        <v>0</v>
      </c>
      <c r="QD25" s="25">
        <v>0</v>
      </c>
      <c r="QE25" s="25">
        <v>0</v>
      </c>
      <c r="QF25" s="25">
        <v>0</v>
      </c>
      <c r="QG25" s="25">
        <v>0</v>
      </c>
      <c r="QH25" s="25">
        <v>0</v>
      </c>
      <c r="QI25" s="25">
        <v>0</v>
      </c>
      <c r="QJ25" s="25">
        <v>0</v>
      </c>
      <c r="QK25" s="25">
        <v>0</v>
      </c>
      <c r="QL25" s="25">
        <v>0</v>
      </c>
      <c r="QM25" s="25">
        <v>0</v>
      </c>
      <c r="QN25" s="25">
        <v>0</v>
      </c>
      <c r="QO25" s="25">
        <v>0</v>
      </c>
      <c r="QP25" s="25">
        <v>0</v>
      </c>
      <c r="QQ25" s="25">
        <v>0</v>
      </c>
      <c r="QR25" s="25">
        <v>0</v>
      </c>
      <c r="QS25" s="25">
        <v>0</v>
      </c>
      <c r="QT25" s="25">
        <v>0</v>
      </c>
      <c r="QU25" s="25">
        <v>0</v>
      </c>
      <c r="QV25" s="25">
        <v>0</v>
      </c>
      <c r="QW25" s="25">
        <v>0</v>
      </c>
      <c r="QX25" s="25">
        <v>0</v>
      </c>
      <c r="QY25" s="25">
        <v>0</v>
      </c>
      <c r="QZ25" s="25">
        <v>0</v>
      </c>
      <c r="RA25" s="25">
        <v>0</v>
      </c>
      <c r="RB25" s="25">
        <v>0</v>
      </c>
      <c r="RC25" s="25">
        <v>0</v>
      </c>
      <c r="RD25" s="25">
        <v>0</v>
      </c>
      <c r="RE25" s="25">
        <v>0</v>
      </c>
      <c r="RF25" s="25">
        <v>0</v>
      </c>
      <c r="RG25" s="25">
        <v>0</v>
      </c>
      <c r="RH25" s="25">
        <v>0</v>
      </c>
      <c r="RI25" s="25">
        <v>0</v>
      </c>
      <c r="RJ25" s="25">
        <v>0</v>
      </c>
      <c r="RK25" s="25">
        <v>0</v>
      </c>
      <c r="RL25" s="25">
        <v>0</v>
      </c>
      <c r="RM25" s="25">
        <v>0</v>
      </c>
      <c r="RN25" s="25">
        <v>0</v>
      </c>
      <c r="RO25" s="25">
        <v>0</v>
      </c>
      <c r="RP25" s="25">
        <v>0</v>
      </c>
      <c r="RQ25" s="25">
        <v>0</v>
      </c>
      <c r="RR25" s="25">
        <v>0</v>
      </c>
      <c r="RS25" s="25">
        <v>0</v>
      </c>
      <c r="RT25" s="25">
        <v>0</v>
      </c>
      <c r="RU25" s="25">
        <v>0</v>
      </c>
      <c r="RV25" s="25">
        <v>0</v>
      </c>
      <c r="RW25" s="25">
        <v>0</v>
      </c>
      <c r="RX25" s="25">
        <v>0</v>
      </c>
      <c r="RY25" s="25">
        <v>0</v>
      </c>
      <c r="RZ25" s="25">
        <v>0</v>
      </c>
      <c r="SA25" s="25">
        <v>0</v>
      </c>
      <c r="SB25" s="25">
        <v>0</v>
      </c>
      <c r="SC25" s="25">
        <v>0</v>
      </c>
      <c r="SD25" s="25">
        <v>0</v>
      </c>
      <c r="SE25" s="25">
        <v>0</v>
      </c>
      <c r="SF25" s="25">
        <v>0</v>
      </c>
      <c r="SG25" s="25">
        <v>0</v>
      </c>
      <c r="SH25" s="25">
        <v>0</v>
      </c>
      <c r="SI25" s="25">
        <v>0</v>
      </c>
      <c r="SJ25" s="25">
        <v>0</v>
      </c>
      <c r="SK25" s="25">
        <v>0</v>
      </c>
      <c r="SL25" s="25">
        <v>0</v>
      </c>
      <c r="SM25" s="25">
        <v>0</v>
      </c>
      <c r="SN25" s="25">
        <v>0</v>
      </c>
      <c r="SO25" s="25">
        <v>0</v>
      </c>
      <c r="SP25" s="25">
        <v>0</v>
      </c>
      <c r="SQ25" s="25">
        <v>0</v>
      </c>
      <c r="SR25" s="25">
        <v>0</v>
      </c>
      <c r="SS25" s="25">
        <v>0</v>
      </c>
      <c r="ST25" s="25">
        <v>0</v>
      </c>
      <c r="SU25" s="25">
        <v>0</v>
      </c>
      <c r="SV25" s="25">
        <v>0</v>
      </c>
      <c r="SW25" s="25">
        <v>0</v>
      </c>
      <c r="SX25" s="25">
        <v>0</v>
      </c>
      <c r="SY25" s="25">
        <v>0</v>
      </c>
      <c r="SZ25" s="25">
        <v>0</v>
      </c>
      <c r="TA25" s="25">
        <v>0</v>
      </c>
      <c r="TB25" s="25">
        <v>0</v>
      </c>
      <c r="TC25" s="25">
        <v>0</v>
      </c>
      <c r="TD25" s="25">
        <v>0</v>
      </c>
      <c r="TE25" s="25">
        <v>0</v>
      </c>
      <c r="TF25" s="25">
        <v>0</v>
      </c>
      <c r="TG25" s="25">
        <v>0</v>
      </c>
      <c r="TH25" s="25">
        <v>0</v>
      </c>
      <c r="TI25" s="25">
        <v>0</v>
      </c>
      <c r="TJ25" s="25">
        <v>0</v>
      </c>
      <c r="TK25" s="25">
        <v>0</v>
      </c>
      <c r="TL25" s="25">
        <v>0</v>
      </c>
      <c r="TM25" s="25">
        <v>0</v>
      </c>
      <c r="TN25" s="25">
        <v>0</v>
      </c>
      <c r="TO25" s="25">
        <v>0</v>
      </c>
      <c r="TP25" s="25">
        <v>0</v>
      </c>
      <c r="TQ25" s="25">
        <v>0</v>
      </c>
      <c r="TR25" s="25">
        <v>0</v>
      </c>
      <c r="TS25" s="25">
        <v>0</v>
      </c>
      <c r="TT25" s="25">
        <v>0</v>
      </c>
      <c r="TU25" s="25">
        <v>0</v>
      </c>
      <c r="TV25" s="25">
        <v>0</v>
      </c>
      <c r="TW25" s="25">
        <v>0</v>
      </c>
      <c r="TX25" s="25">
        <v>0</v>
      </c>
      <c r="TY25" s="25">
        <v>0</v>
      </c>
      <c r="TZ25" s="25">
        <v>0</v>
      </c>
      <c r="UA25" s="25">
        <v>0</v>
      </c>
      <c r="UB25" s="25">
        <v>0</v>
      </c>
      <c r="UC25" s="25">
        <v>0</v>
      </c>
      <c r="UD25" s="25">
        <v>0</v>
      </c>
      <c r="UE25" s="25">
        <v>0</v>
      </c>
      <c r="UF25" s="25">
        <v>0</v>
      </c>
      <c r="UG25" s="25">
        <v>0</v>
      </c>
      <c r="UH25" s="25">
        <v>0</v>
      </c>
      <c r="UI25" s="25">
        <v>0</v>
      </c>
      <c r="UJ25" s="25">
        <v>0</v>
      </c>
      <c r="UK25" s="25">
        <v>0</v>
      </c>
      <c r="UL25" s="25">
        <v>0</v>
      </c>
      <c r="UM25" s="25">
        <v>0</v>
      </c>
      <c r="UN25" s="25">
        <v>0</v>
      </c>
      <c r="UO25" s="25">
        <v>0</v>
      </c>
      <c r="UP25" s="25">
        <v>0</v>
      </c>
      <c r="UQ25" s="25">
        <v>0</v>
      </c>
      <c r="UR25" s="25">
        <v>0</v>
      </c>
      <c r="US25" s="25">
        <v>0</v>
      </c>
      <c r="UT25" s="25">
        <v>0</v>
      </c>
      <c r="UU25" s="25">
        <v>0</v>
      </c>
      <c r="UV25" s="25">
        <v>0</v>
      </c>
      <c r="UW25" s="25">
        <v>0</v>
      </c>
      <c r="UX25" s="25">
        <v>0</v>
      </c>
      <c r="UY25" s="25">
        <v>0</v>
      </c>
      <c r="UZ25" s="25">
        <v>0</v>
      </c>
      <c r="VA25" s="25">
        <v>0</v>
      </c>
      <c r="VB25" s="25">
        <v>0</v>
      </c>
      <c r="VC25" s="25">
        <v>0</v>
      </c>
      <c r="VD25" s="25">
        <v>0</v>
      </c>
      <c r="VE25" s="25">
        <v>0</v>
      </c>
      <c r="VF25" s="25">
        <v>0</v>
      </c>
      <c r="VG25" s="25">
        <v>0</v>
      </c>
      <c r="VH25" s="25">
        <v>0</v>
      </c>
      <c r="VI25" s="25">
        <v>0</v>
      </c>
      <c r="VJ25" s="25">
        <v>0</v>
      </c>
      <c r="VK25" s="25">
        <v>0</v>
      </c>
      <c r="VL25" s="25">
        <v>0</v>
      </c>
      <c r="VM25" s="25">
        <v>0</v>
      </c>
      <c r="VN25" s="25">
        <v>0</v>
      </c>
      <c r="VO25" s="25">
        <v>0</v>
      </c>
      <c r="VP25" s="25">
        <v>0</v>
      </c>
      <c r="VQ25" s="25">
        <v>0</v>
      </c>
      <c r="VR25" s="25">
        <v>0</v>
      </c>
      <c r="VS25" s="25">
        <v>0</v>
      </c>
      <c r="VT25" s="25">
        <v>0</v>
      </c>
      <c r="VU25" s="25">
        <v>0</v>
      </c>
      <c r="VV25" s="25">
        <v>0</v>
      </c>
      <c r="VW25" s="25">
        <v>0</v>
      </c>
      <c r="VX25" s="25">
        <v>0</v>
      </c>
      <c r="VY25" s="25">
        <v>0</v>
      </c>
      <c r="VZ25" s="25">
        <v>0</v>
      </c>
      <c r="WA25" s="25">
        <v>0</v>
      </c>
      <c r="WB25" s="25">
        <v>0</v>
      </c>
      <c r="WC25" s="25">
        <v>0</v>
      </c>
      <c r="WD25" s="25">
        <v>0</v>
      </c>
      <c r="WE25" s="25">
        <v>0</v>
      </c>
      <c r="WF25" s="25">
        <v>0</v>
      </c>
      <c r="WG25" s="25">
        <v>0</v>
      </c>
      <c r="WH25" s="25">
        <v>0</v>
      </c>
      <c r="WI25" s="25">
        <v>0</v>
      </c>
      <c r="WJ25" s="25">
        <v>0</v>
      </c>
      <c r="WK25" s="25">
        <v>0</v>
      </c>
      <c r="WL25" s="25">
        <v>0</v>
      </c>
      <c r="WM25" s="25">
        <v>0</v>
      </c>
      <c r="WN25" s="25">
        <v>0</v>
      </c>
      <c r="WO25" s="25">
        <v>0</v>
      </c>
      <c r="WP25" s="25">
        <v>0</v>
      </c>
      <c r="WQ25" s="25">
        <v>0</v>
      </c>
      <c r="WR25" s="25">
        <v>0</v>
      </c>
      <c r="WS25" s="25">
        <v>0</v>
      </c>
      <c r="WT25" s="25">
        <v>0</v>
      </c>
      <c r="WU25" s="25">
        <v>0</v>
      </c>
      <c r="WV25" s="25">
        <v>0</v>
      </c>
      <c r="WW25" s="25">
        <v>0</v>
      </c>
      <c r="WX25" s="25">
        <v>0</v>
      </c>
      <c r="WY25" s="25">
        <v>0</v>
      </c>
      <c r="WZ25" s="25">
        <v>0</v>
      </c>
      <c r="XA25" s="25">
        <v>0</v>
      </c>
      <c r="XB25" s="25">
        <v>0</v>
      </c>
      <c r="XC25" s="25">
        <v>0</v>
      </c>
      <c r="XD25" s="25">
        <v>0</v>
      </c>
      <c r="XE25" s="25">
        <v>0</v>
      </c>
      <c r="XF25" s="25">
        <v>0</v>
      </c>
      <c r="XG25" s="25">
        <v>0</v>
      </c>
      <c r="XH25" s="25">
        <v>0</v>
      </c>
      <c r="XI25" s="25">
        <v>0</v>
      </c>
      <c r="XJ25" s="25">
        <v>0</v>
      </c>
      <c r="XK25" s="25">
        <v>0</v>
      </c>
      <c r="XL25" s="25">
        <v>0</v>
      </c>
      <c r="XM25" s="25">
        <v>0</v>
      </c>
      <c r="XN25" s="25">
        <v>0</v>
      </c>
      <c r="XO25" s="25">
        <v>0</v>
      </c>
      <c r="XP25" s="25">
        <v>0</v>
      </c>
      <c r="XQ25" s="25">
        <v>0</v>
      </c>
      <c r="XR25" s="25">
        <v>0</v>
      </c>
      <c r="XS25" s="25">
        <v>0</v>
      </c>
      <c r="XT25" s="25">
        <v>0</v>
      </c>
      <c r="XU25" s="25">
        <v>0</v>
      </c>
      <c r="XV25" s="25">
        <v>0</v>
      </c>
      <c r="XW25" s="25">
        <v>0</v>
      </c>
      <c r="XX25" s="25">
        <v>0</v>
      </c>
      <c r="XY25" s="25">
        <v>0</v>
      </c>
      <c r="XZ25" s="25">
        <v>0</v>
      </c>
      <c r="YA25" s="25">
        <v>0</v>
      </c>
      <c r="YB25" s="25">
        <v>0</v>
      </c>
      <c r="YC25" s="25">
        <v>0</v>
      </c>
      <c r="YD25" s="25">
        <v>0</v>
      </c>
      <c r="YE25" s="25">
        <v>0</v>
      </c>
      <c r="YH25" s="25" t="s">
        <v>1369</v>
      </c>
      <c r="YI25" s="25" t="s">
        <v>1370</v>
      </c>
      <c r="YJ25" s="25" t="s">
        <v>1371</v>
      </c>
    </row>
    <row r="26" spans="1:660" s="25" customFormat="1" ht="38.25" customHeight="1" thickBot="1">
      <c r="A26" s="60">
        <v>231</v>
      </c>
      <c r="B26" s="58" t="s">
        <v>901</v>
      </c>
      <c r="C26" s="60" t="s">
        <v>902</v>
      </c>
      <c r="D26" s="25" t="s">
        <v>1222</v>
      </c>
      <c r="E26" s="25">
        <v>1</v>
      </c>
      <c r="F26" s="25">
        <v>3652</v>
      </c>
      <c r="G26" s="25">
        <v>496297413</v>
      </c>
      <c r="H26" s="303" t="s">
        <v>1223</v>
      </c>
      <c r="I26" s="25" t="s">
        <v>901</v>
      </c>
      <c r="N26" s="25">
        <v>17255530</v>
      </c>
      <c r="O26" s="25">
        <v>21151733</v>
      </c>
      <c r="P26" s="25">
        <v>0</v>
      </c>
      <c r="Q26" s="25">
        <v>0</v>
      </c>
      <c r="R26" s="25">
        <v>27012</v>
      </c>
      <c r="S26" s="25">
        <v>23806</v>
      </c>
      <c r="T26" s="25" t="s">
        <v>939</v>
      </c>
      <c r="U26" s="25">
        <v>7496006</v>
      </c>
      <c r="V26" s="25">
        <v>2778684</v>
      </c>
      <c r="W26" s="25">
        <v>0</v>
      </c>
      <c r="X26" s="25">
        <v>0</v>
      </c>
      <c r="Y26" s="25">
        <v>922</v>
      </c>
      <c r="Z26" s="25">
        <v>3700</v>
      </c>
      <c r="AA26" s="25" t="s">
        <v>939</v>
      </c>
      <c r="AB26" s="25">
        <v>6202149</v>
      </c>
      <c r="AC26" s="25">
        <v>0</v>
      </c>
      <c r="AD26" s="25">
        <v>0</v>
      </c>
      <c r="AE26" s="25">
        <v>0</v>
      </c>
      <c r="AF26" s="25">
        <v>22266</v>
      </c>
      <c r="AG26" s="25">
        <v>0</v>
      </c>
      <c r="AH26" s="25" t="s">
        <v>939</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7434088</v>
      </c>
      <c r="BF26" s="25">
        <v>0</v>
      </c>
      <c r="BG26" s="25">
        <v>0</v>
      </c>
      <c r="BH26" s="25">
        <v>0</v>
      </c>
      <c r="BI26" s="25">
        <v>2698</v>
      </c>
      <c r="BJ26" s="25" t="s">
        <v>939</v>
      </c>
      <c r="BK26" s="25">
        <v>0</v>
      </c>
      <c r="BL26" s="25">
        <v>0</v>
      </c>
      <c r="BM26" s="25">
        <v>0</v>
      </c>
      <c r="BN26" s="25">
        <v>0</v>
      </c>
      <c r="BO26" s="25">
        <v>0</v>
      </c>
      <c r="BP26" s="25">
        <v>0</v>
      </c>
      <c r="BQ26" s="25">
        <v>0</v>
      </c>
      <c r="BR26" s="25">
        <v>0</v>
      </c>
      <c r="BS26" s="25">
        <v>53298</v>
      </c>
      <c r="BT26" s="25">
        <v>-5575</v>
      </c>
      <c r="BU26" s="25">
        <v>0</v>
      </c>
      <c r="BV26" s="25" t="s">
        <v>1253</v>
      </c>
      <c r="BW26" s="25">
        <v>0</v>
      </c>
      <c r="BX26" s="25">
        <v>0</v>
      </c>
      <c r="BY26" s="25">
        <v>0</v>
      </c>
      <c r="BZ26" s="25">
        <v>0</v>
      </c>
      <c r="CA26" s="25">
        <v>101035</v>
      </c>
      <c r="CB26" s="25">
        <v>661605</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12791467</v>
      </c>
      <c r="CW26" s="25">
        <v>0</v>
      </c>
      <c r="CX26" s="25">
        <v>0</v>
      </c>
      <c r="CY26" s="25">
        <v>3074517</v>
      </c>
      <c r="CZ26" s="25">
        <v>39062498</v>
      </c>
      <c r="DA26" s="25">
        <v>0</v>
      </c>
      <c r="DB26" s="25">
        <v>0</v>
      </c>
      <c r="DC26" s="25">
        <v>0</v>
      </c>
      <c r="DD26" s="25">
        <v>0</v>
      </c>
      <c r="DE26" s="25">
        <v>0</v>
      </c>
      <c r="DF26" s="25">
        <v>0</v>
      </c>
      <c r="DG26" s="25">
        <v>673951</v>
      </c>
      <c r="DH26" s="25">
        <v>1000927.0000000001</v>
      </c>
      <c r="DI26" s="25">
        <v>229599</v>
      </c>
      <c r="DJ26" s="25">
        <v>0</v>
      </c>
      <c r="DK26" s="25">
        <v>0</v>
      </c>
      <c r="DL26" s="25">
        <v>95753</v>
      </c>
      <c r="DM26" s="25">
        <v>666516</v>
      </c>
      <c r="DN26" s="25" t="s">
        <v>1254</v>
      </c>
      <c r="DO26" s="25">
        <v>1440661</v>
      </c>
      <c r="DP26" s="25">
        <v>3269330</v>
      </c>
      <c r="DQ26" s="25">
        <v>74063</v>
      </c>
      <c r="DR26" s="25" t="s">
        <v>1255</v>
      </c>
      <c r="DS26" s="25">
        <v>0</v>
      </c>
      <c r="DT26" s="25">
        <v>3094632</v>
      </c>
      <c r="DU26" s="25">
        <v>0</v>
      </c>
      <c r="DV26" s="25">
        <v>0</v>
      </c>
      <c r="DW26" s="25">
        <v>0</v>
      </c>
      <c r="DX26" s="25">
        <v>450</v>
      </c>
      <c r="DY26" s="25" t="s">
        <v>939</v>
      </c>
      <c r="DZ26" s="25">
        <v>0</v>
      </c>
      <c r="EA26" s="25">
        <v>3178456</v>
      </c>
      <c r="EB26" s="25">
        <v>0</v>
      </c>
      <c r="EC26" s="25">
        <v>0</v>
      </c>
      <c r="ED26" s="25">
        <v>0</v>
      </c>
      <c r="EE26" s="25">
        <v>2017</v>
      </c>
      <c r="EF26" s="25" t="s">
        <v>939</v>
      </c>
      <c r="EG26" s="25">
        <v>0</v>
      </c>
      <c r="EH26" s="25">
        <v>0</v>
      </c>
      <c r="EI26" s="25">
        <v>0</v>
      </c>
      <c r="EJ26" s="57">
        <v>0</v>
      </c>
      <c r="EK26" s="25">
        <v>0</v>
      </c>
      <c r="EL26" s="25">
        <v>0</v>
      </c>
      <c r="EM26" s="25">
        <v>0</v>
      </c>
      <c r="EN26" s="25">
        <v>0</v>
      </c>
      <c r="EO26" s="25">
        <v>0</v>
      </c>
      <c r="EP26" s="25">
        <v>0</v>
      </c>
      <c r="EQ26" s="25">
        <v>0</v>
      </c>
      <c r="EU26" s="25">
        <v>18351642</v>
      </c>
      <c r="EV26" s="25">
        <v>16149980</v>
      </c>
      <c r="EW26" s="25">
        <v>0</v>
      </c>
      <c r="EX26" s="25">
        <v>2201662</v>
      </c>
      <c r="EY26" s="25">
        <v>0</v>
      </c>
      <c r="EZ26" s="25">
        <v>0</v>
      </c>
      <c r="FA26" s="25">
        <v>18351641</v>
      </c>
      <c r="FB26" s="25">
        <v>16927005</v>
      </c>
      <c r="FC26" s="25">
        <v>0</v>
      </c>
      <c r="FD26" s="25">
        <v>1424636</v>
      </c>
      <c r="FE26" s="25">
        <v>0</v>
      </c>
      <c r="FF26" s="25">
        <v>0</v>
      </c>
      <c r="FG26" s="25">
        <v>0</v>
      </c>
      <c r="FH26" s="25">
        <v>0</v>
      </c>
      <c r="FI26" s="25">
        <v>0</v>
      </c>
      <c r="FJ26" s="25">
        <v>0</v>
      </c>
      <c r="FK26" s="25">
        <v>0</v>
      </c>
      <c r="FL26" s="25">
        <v>0</v>
      </c>
      <c r="FM26" s="25">
        <v>0</v>
      </c>
      <c r="FN26" s="25">
        <v>0</v>
      </c>
      <c r="FO26" s="25">
        <v>0</v>
      </c>
      <c r="FP26" s="25">
        <v>0</v>
      </c>
      <c r="FQ26" s="25">
        <v>0</v>
      </c>
      <c r="FR26" s="25">
        <v>0</v>
      </c>
      <c r="FS26" s="25">
        <v>2860368</v>
      </c>
      <c r="FT26" s="25">
        <v>2546211</v>
      </c>
      <c r="FU26" s="25">
        <v>0</v>
      </c>
      <c r="FV26" s="25">
        <v>320747</v>
      </c>
      <c r="FW26" s="25">
        <v>0</v>
      </c>
      <c r="FX26" s="25">
        <v>0</v>
      </c>
      <c r="FY26" s="25">
        <v>0</v>
      </c>
      <c r="FZ26" s="25">
        <v>0</v>
      </c>
      <c r="GA26" s="25">
        <v>0</v>
      </c>
      <c r="GB26" s="25">
        <v>0</v>
      </c>
      <c r="GC26" s="25">
        <v>0</v>
      </c>
      <c r="GD26" s="25">
        <v>0</v>
      </c>
      <c r="GE26" s="25">
        <v>0</v>
      </c>
      <c r="GF26" s="25">
        <v>0</v>
      </c>
      <c r="GG26" s="25">
        <v>0</v>
      </c>
      <c r="GH26" s="25">
        <v>0</v>
      </c>
      <c r="GI26" s="25">
        <v>0</v>
      </c>
      <c r="GJ26" s="25">
        <v>0</v>
      </c>
      <c r="GK26" s="25">
        <v>0</v>
      </c>
      <c r="GL26" s="25">
        <v>0</v>
      </c>
      <c r="GM26" s="25">
        <v>0</v>
      </c>
      <c r="GN26" s="25">
        <v>0</v>
      </c>
      <c r="GO26" s="25">
        <v>0</v>
      </c>
      <c r="GP26" s="25">
        <v>0</v>
      </c>
      <c r="GQ26" s="25">
        <v>0</v>
      </c>
      <c r="GR26" s="25">
        <v>0</v>
      </c>
      <c r="GS26" s="25">
        <v>0</v>
      </c>
      <c r="GT26" s="25">
        <v>0</v>
      </c>
      <c r="GU26" s="25">
        <v>0</v>
      </c>
      <c r="GV26" s="25">
        <v>0</v>
      </c>
      <c r="GW26" s="25">
        <v>0</v>
      </c>
      <c r="GX26" s="25">
        <v>0</v>
      </c>
      <c r="GY26" s="25">
        <v>6273088</v>
      </c>
      <c r="GZ26" s="25">
        <v>6273088</v>
      </c>
      <c r="HA26" s="25">
        <v>0</v>
      </c>
      <c r="HB26" s="25">
        <v>0</v>
      </c>
      <c r="HC26" s="25" t="s">
        <v>1256</v>
      </c>
      <c r="HD26" s="25">
        <v>4065299</v>
      </c>
      <c r="HE26" s="25">
        <v>673951</v>
      </c>
      <c r="HF26" s="25">
        <v>53010</v>
      </c>
      <c r="HG26" s="25">
        <v>1096680</v>
      </c>
      <c r="HH26" s="25">
        <v>896115</v>
      </c>
      <c r="HI26" s="25">
        <v>0</v>
      </c>
      <c r="HJ26" s="25" t="s">
        <v>1228</v>
      </c>
      <c r="HK26" s="25">
        <v>0</v>
      </c>
      <c r="HL26" s="25">
        <v>0</v>
      </c>
      <c r="HM26" s="25">
        <v>534114</v>
      </c>
      <c r="HN26" s="25">
        <v>287594</v>
      </c>
      <c r="HO26" s="25">
        <v>74063</v>
      </c>
      <c r="HP26" s="25">
        <v>0</v>
      </c>
      <c r="HQ26" s="57">
        <v>0</v>
      </c>
      <c r="HR26" s="25">
        <v>0</v>
      </c>
      <c r="HS26" s="25">
        <v>0</v>
      </c>
      <c r="HT26" s="25">
        <v>0</v>
      </c>
      <c r="HU26" s="25">
        <v>0</v>
      </c>
      <c r="HV26" s="25">
        <v>0</v>
      </c>
      <c r="HW26" s="25">
        <v>0</v>
      </c>
      <c r="HX26" s="25">
        <v>0</v>
      </c>
      <c r="HY26" s="25">
        <v>0</v>
      </c>
      <c r="HZ26" s="25">
        <v>0</v>
      </c>
      <c r="IA26" s="25">
        <v>0</v>
      </c>
      <c r="IB26" s="25">
        <v>0</v>
      </c>
      <c r="IC26" s="25">
        <v>0</v>
      </c>
      <c r="ID26" s="25">
        <v>0</v>
      </c>
      <c r="IE26" s="25">
        <v>0</v>
      </c>
      <c r="IF26" s="25">
        <v>18351642</v>
      </c>
      <c r="IG26" s="25">
        <v>17717903</v>
      </c>
      <c r="IH26" s="25">
        <v>0</v>
      </c>
      <c r="II26" s="25">
        <v>0</v>
      </c>
      <c r="IJ26" s="25">
        <v>0</v>
      </c>
      <c r="IK26" s="25">
        <v>0</v>
      </c>
      <c r="IL26" s="25">
        <v>43452885</v>
      </c>
      <c r="IM26" s="25">
        <v>43452885</v>
      </c>
      <c r="IN26" s="25">
        <v>0</v>
      </c>
      <c r="IO26" s="25">
        <v>0</v>
      </c>
      <c r="IP26" s="25">
        <v>0</v>
      </c>
      <c r="IQ26" s="25">
        <v>0</v>
      </c>
      <c r="IR26" s="25">
        <v>0</v>
      </c>
      <c r="IS26" s="25">
        <v>0</v>
      </c>
      <c r="IT26" s="25">
        <v>0</v>
      </c>
      <c r="IU26" s="25">
        <v>0</v>
      </c>
      <c r="IV26" s="25">
        <v>0</v>
      </c>
      <c r="IW26" s="25">
        <v>0</v>
      </c>
      <c r="IX26" s="25">
        <v>0</v>
      </c>
      <c r="IY26" s="25">
        <v>0</v>
      </c>
      <c r="IZ26" s="25">
        <v>0</v>
      </c>
      <c r="JA26" s="25">
        <v>0</v>
      </c>
      <c r="JB26" s="25">
        <v>0</v>
      </c>
      <c r="JC26" s="25">
        <v>0</v>
      </c>
      <c r="JD26" s="25">
        <v>4209803</v>
      </c>
      <c r="JE26" s="25">
        <v>4209803</v>
      </c>
      <c r="JF26" s="25">
        <v>0</v>
      </c>
      <c r="JG26" s="25">
        <v>0</v>
      </c>
      <c r="JH26" s="25">
        <v>0</v>
      </c>
      <c r="JI26" s="25">
        <v>0</v>
      </c>
      <c r="JJ26" s="25">
        <v>0</v>
      </c>
      <c r="JK26" s="25">
        <v>0</v>
      </c>
      <c r="JL26" s="25">
        <v>0</v>
      </c>
      <c r="JM26" s="25">
        <v>0</v>
      </c>
      <c r="JN26" s="25">
        <v>0</v>
      </c>
      <c r="JO26" s="25">
        <v>0</v>
      </c>
      <c r="JP26" s="25">
        <v>0</v>
      </c>
      <c r="JQ26" s="25">
        <v>0</v>
      </c>
      <c r="JR26" s="25">
        <v>0</v>
      </c>
      <c r="JS26" s="25">
        <v>0</v>
      </c>
      <c r="JT26" s="25">
        <v>0</v>
      </c>
      <c r="JU26" s="25">
        <v>0</v>
      </c>
      <c r="JV26" s="25">
        <v>0</v>
      </c>
      <c r="JW26" s="25">
        <v>0</v>
      </c>
      <c r="JX26" s="25">
        <v>0</v>
      </c>
      <c r="JY26" s="25">
        <v>0</v>
      </c>
      <c r="JZ26" s="25">
        <v>0</v>
      </c>
      <c r="KA26" s="25">
        <v>0</v>
      </c>
      <c r="KB26" s="25">
        <v>0</v>
      </c>
      <c r="KC26" s="25">
        <v>0</v>
      </c>
      <c r="KD26" s="25">
        <v>0</v>
      </c>
      <c r="KE26" s="25">
        <v>0</v>
      </c>
      <c r="KF26" s="25">
        <v>0</v>
      </c>
      <c r="KG26" s="25">
        <v>0</v>
      </c>
      <c r="KH26" s="25">
        <v>0</v>
      </c>
      <c r="KI26" s="25">
        <v>0</v>
      </c>
      <c r="KJ26" s="25">
        <v>0</v>
      </c>
      <c r="KK26" s="25">
        <v>0</v>
      </c>
      <c r="KL26" s="25">
        <v>0</v>
      </c>
      <c r="KM26" s="25">
        <v>0</v>
      </c>
      <c r="KN26" s="25">
        <v>0</v>
      </c>
      <c r="KO26" s="25">
        <v>0</v>
      </c>
      <c r="KP26" s="25">
        <v>0</v>
      </c>
      <c r="KQ26" s="25">
        <v>0</v>
      </c>
      <c r="KR26" s="25">
        <v>0</v>
      </c>
      <c r="KS26" s="25">
        <v>0</v>
      </c>
      <c r="KT26" s="25">
        <v>0</v>
      </c>
      <c r="KU26" s="25">
        <v>0</v>
      </c>
      <c r="KV26" s="25">
        <v>0</v>
      </c>
      <c r="KW26" s="25">
        <v>0</v>
      </c>
      <c r="KX26" s="25">
        <v>0</v>
      </c>
      <c r="KY26" s="25">
        <v>0</v>
      </c>
      <c r="KZ26" s="25">
        <v>0</v>
      </c>
      <c r="LA26" s="25">
        <v>0</v>
      </c>
      <c r="LB26" s="25">
        <v>0</v>
      </c>
      <c r="LC26" s="25">
        <v>0</v>
      </c>
      <c r="LD26" s="25">
        <v>0</v>
      </c>
      <c r="LE26" s="25">
        <v>0</v>
      </c>
      <c r="LF26" s="25">
        <v>0</v>
      </c>
      <c r="LG26" s="25">
        <v>0</v>
      </c>
      <c r="LH26" s="25">
        <v>0</v>
      </c>
      <c r="LI26" s="25">
        <v>54713989</v>
      </c>
      <c r="LJ26" s="25">
        <v>0</v>
      </c>
      <c r="LK26" s="25">
        <v>0</v>
      </c>
      <c r="LL26" s="25">
        <v>0</v>
      </c>
      <c r="LM26" s="25">
        <v>0</v>
      </c>
      <c r="LN26" s="25">
        <v>0</v>
      </c>
      <c r="LO26" s="25">
        <v>54236321</v>
      </c>
      <c r="LP26" s="25">
        <v>10333358</v>
      </c>
      <c r="LQ26" s="25">
        <v>0</v>
      </c>
      <c r="LR26" s="25">
        <v>0</v>
      </c>
      <c r="LS26" s="25">
        <v>0</v>
      </c>
      <c r="LT26" s="25">
        <v>0</v>
      </c>
      <c r="LU26" s="25">
        <v>0</v>
      </c>
      <c r="LV26" s="25">
        <v>0</v>
      </c>
      <c r="LW26" s="25">
        <v>0</v>
      </c>
      <c r="LX26" s="25">
        <v>0</v>
      </c>
      <c r="LY26" s="25">
        <v>0</v>
      </c>
      <c r="LZ26" s="25">
        <v>0</v>
      </c>
      <c r="MA26" s="25">
        <v>0</v>
      </c>
      <c r="MB26" s="25">
        <v>0</v>
      </c>
      <c r="MC26" s="25">
        <v>0</v>
      </c>
      <c r="MD26" s="25">
        <v>0</v>
      </c>
      <c r="ME26" s="25">
        <v>0</v>
      </c>
      <c r="MF26" s="25">
        <v>0</v>
      </c>
      <c r="MG26" s="25">
        <v>7195242</v>
      </c>
      <c r="MH26" s="25">
        <v>7195242</v>
      </c>
      <c r="MI26" s="25">
        <v>0</v>
      </c>
      <c r="MJ26" s="25">
        <v>0</v>
      </c>
      <c r="MK26" s="25">
        <v>0</v>
      </c>
      <c r="ML26" s="25">
        <v>0</v>
      </c>
      <c r="MM26" s="25">
        <v>0</v>
      </c>
      <c r="MN26" s="25">
        <v>0</v>
      </c>
      <c r="MO26" s="25">
        <v>0</v>
      </c>
      <c r="MP26" s="25">
        <v>0</v>
      </c>
      <c r="MQ26" s="25">
        <v>0</v>
      </c>
      <c r="MR26" s="25">
        <v>0</v>
      </c>
      <c r="MS26" s="25">
        <v>0</v>
      </c>
      <c r="MT26" s="25">
        <v>0</v>
      </c>
      <c r="MU26" s="25">
        <v>0</v>
      </c>
      <c r="MV26" s="25">
        <v>0</v>
      </c>
      <c r="MW26" s="25">
        <v>0</v>
      </c>
      <c r="MX26" s="25">
        <v>0</v>
      </c>
      <c r="MY26" s="25">
        <v>0</v>
      </c>
      <c r="MZ26" s="25">
        <v>0</v>
      </c>
      <c r="NA26" s="25">
        <v>0</v>
      </c>
      <c r="NB26" s="25">
        <v>0</v>
      </c>
      <c r="NC26" s="25">
        <v>0</v>
      </c>
      <c r="ND26" s="25">
        <v>0</v>
      </c>
      <c r="NE26" s="25">
        <v>0</v>
      </c>
      <c r="NF26" s="25">
        <v>0</v>
      </c>
      <c r="NG26" s="25">
        <v>0</v>
      </c>
      <c r="NH26" s="25">
        <v>0</v>
      </c>
      <c r="NI26" s="25">
        <v>0</v>
      </c>
      <c r="NJ26" s="25">
        <v>0</v>
      </c>
      <c r="NK26" s="25">
        <v>0</v>
      </c>
      <c r="NL26" s="25">
        <v>0</v>
      </c>
      <c r="NM26" s="25">
        <v>0</v>
      </c>
      <c r="NN26" s="25">
        <v>0</v>
      </c>
      <c r="NO26" s="25">
        <v>0</v>
      </c>
      <c r="NP26" s="25">
        <v>0</v>
      </c>
      <c r="NQ26" s="25">
        <v>0</v>
      </c>
      <c r="NR26" s="25">
        <v>0</v>
      </c>
      <c r="NS26" s="25">
        <v>0</v>
      </c>
      <c r="NT26" s="25">
        <v>0</v>
      </c>
      <c r="NU26" s="25">
        <v>0</v>
      </c>
      <c r="NV26" s="25">
        <v>0</v>
      </c>
      <c r="NW26" s="25">
        <v>0</v>
      </c>
      <c r="NX26" s="25">
        <v>0</v>
      </c>
      <c r="NY26" s="25">
        <v>0</v>
      </c>
      <c r="NZ26" s="25">
        <v>0</v>
      </c>
      <c r="OA26" s="25">
        <v>0</v>
      </c>
      <c r="OB26" s="25">
        <v>0</v>
      </c>
      <c r="OC26" s="25">
        <v>0</v>
      </c>
      <c r="OD26" s="25">
        <v>0</v>
      </c>
      <c r="OE26" s="25">
        <v>0</v>
      </c>
      <c r="OF26" s="25">
        <v>0</v>
      </c>
      <c r="OG26" s="25">
        <v>0</v>
      </c>
      <c r="OH26" s="25">
        <v>0</v>
      </c>
      <c r="OI26" s="25">
        <v>0</v>
      </c>
      <c r="OJ26" s="25">
        <v>0</v>
      </c>
      <c r="OK26" s="25">
        <v>0</v>
      </c>
      <c r="OL26" s="25">
        <v>0</v>
      </c>
      <c r="OM26" s="25">
        <v>0</v>
      </c>
      <c r="ON26" s="25">
        <v>0</v>
      </c>
      <c r="OO26" s="25">
        <v>0</v>
      </c>
      <c r="OP26" s="25">
        <v>0</v>
      </c>
      <c r="OQ26" s="25">
        <v>0</v>
      </c>
      <c r="OR26" s="25">
        <v>0</v>
      </c>
      <c r="OS26" s="25">
        <v>0</v>
      </c>
      <c r="OT26" s="25">
        <v>0</v>
      </c>
      <c r="OU26" s="25">
        <v>0</v>
      </c>
      <c r="OV26" s="25">
        <v>0</v>
      </c>
      <c r="OW26" s="25">
        <v>0</v>
      </c>
      <c r="OX26" s="25">
        <v>0</v>
      </c>
      <c r="OY26" s="25">
        <v>0</v>
      </c>
      <c r="OZ26" s="25">
        <v>0</v>
      </c>
      <c r="PA26" s="25">
        <v>0</v>
      </c>
      <c r="PB26" s="25">
        <v>0</v>
      </c>
      <c r="PC26" s="25">
        <v>0</v>
      </c>
      <c r="PD26" s="25">
        <v>0</v>
      </c>
      <c r="PE26" s="25">
        <v>0</v>
      </c>
      <c r="PF26" s="25">
        <v>0</v>
      </c>
      <c r="PG26" s="25">
        <v>0</v>
      </c>
      <c r="PH26" s="25">
        <v>0</v>
      </c>
      <c r="PI26" s="25">
        <v>0</v>
      </c>
      <c r="PJ26" s="25">
        <v>0</v>
      </c>
      <c r="PK26" s="25">
        <v>0</v>
      </c>
      <c r="PL26" s="25">
        <v>0</v>
      </c>
      <c r="PM26" s="25">
        <v>0</v>
      </c>
      <c r="PN26" s="25">
        <v>0</v>
      </c>
      <c r="PO26" s="25">
        <v>0</v>
      </c>
      <c r="PP26" s="25">
        <v>0</v>
      </c>
      <c r="PQ26" s="25">
        <v>0</v>
      </c>
      <c r="PR26" s="25">
        <v>0</v>
      </c>
      <c r="PS26" s="25">
        <v>0</v>
      </c>
      <c r="PT26" s="25">
        <v>0</v>
      </c>
      <c r="PU26" s="25">
        <v>0</v>
      </c>
      <c r="PV26" s="25">
        <v>0</v>
      </c>
      <c r="PW26" s="25">
        <v>0</v>
      </c>
      <c r="PX26" s="25">
        <v>0</v>
      </c>
      <c r="PY26" s="25">
        <v>0</v>
      </c>
      <c r="PZ26" s="25">
        <v>0</v>
      </c>
      <c r="QA26" s="25">
        <v>0</v>
      </c>
      <c r="QB26" s="25">
        <v>0</v>
      </c>
      <c r="QC26" s="25">
        <v>0</v>
      </c>
      <c r="QD26" s="25">
        <v>0</v>
      </c>
      <c r="QE26" s="25">
        <v>0</v>
      </c>
      <c r="QF26" s="25">
        <v>0</v>
      </c>
      <c r="QG26" s="25">
        <v>0</v>
      </c>
      <c r="QH26" s="25">
        <v>0</v>
      </c>
      <c r="QI26" s="25">
        <v>0</v>
      </c>
      <c r="QJ26" s="25">
        <v>0</v>
      </c>
      <c r="QK26" s="25">
        <v>0</v>
      </c>
      <c r="QL26" s="25">
        <v>0</v>
      </c>
      <c r="QM26" s="25">
        <v>0</v>
      </c>
      <c r="QN26" s="25">
        <v>0</v>
      </c>
      <c r="QO26" s="25">
        <v>0</v>
      </c>
      <c r="QP26" s="25">
        <v>0</v>
      </c>
      <c r="QQ26" s="25">
        <v>0</v>
      </c>
      <c r="QR26" s="25">
        <v>0</v>
      </c>
      <c r="QS26" s="25">
        <v>0</v>
      </c>
      <c r="QT26" s="25">
        <v>0</v>
      </c>
      <c r="QU26" s="25">
        <v>0</v>
      </c>
      <c r="QV26" s="25">
        <v>0</v>
      </c>
      <c r="QW26" s="25">
        <v>0</v>
      </c>
      <c r="QX26" s="25">
        <v>0</v>
      </c>
      <c r="QY26" s="25">
        <v>0</v>
      </c>
      <c r="QZ26" s="25">
        <v>0</v>
      </c>
      <c r="RA26" s="25">
        <v>0</v>
      </c>
      <c r="RB26" s="25">
        <v>0</v>
      </c>
      <c r="RC26" s="25">
        <v>0</v>
      </c>
      <c r="RD26" s="25">
        <v>0</v>
      </c>
      <c r="RE26" s="25">
        <v>0</v>
      </c>
      <c r="RF26" s="25">
        <v>0</v>
      </c>
      <c r="RG26" s="25">
        <v>0</v>
      </c>
      <c r="RH26" s="25">
        <v>0</v>
      </c>
      <c r="RI26" s="25">
        <v>0</v>
      </c>
      <c r="RJ26" s="25">
        <v>0</v>
      </c>
      <c r="RK26" s="25">
        <v>0</v>
      </c>
      <c r="RL26" s="25">
        <v>0</v>
      </c>
      <c r="RM26" s="25">
        <v>0</v>
      </c>
      <c r="RN26" s="25">
        <v>0</v>
      </c>
      <c r="RO26" s="25">
        <v>0</v>
      </c>
      <c r="RP26" s="25">
        <v>0</v>
      </c>
      <c r="RQ26" s="25">
        <v>0</v>
      </c>
      <c r="RR26" s="25">
        <v>0</v>
      </c>
      <c r="RS26" s="25">
        <v>0</v>
      </c>
      <c r="RT26" s="25">
        <v>0</v>
      </c>
      <c r="RU26" s="25">
        <v>0</v>
      </c>
      <c r="RV26" s="25">
        <v>0</v>
      </c>
      <c r="RW26" s="25">
        <v>0</v>
      </c>
      <c r="RX26" s="25">
        <v>0</v>
      </c>
      <c r="RY26" s="25">
        <v>0</v>
      </c>
      <c r="RZ26" s="25">
        <v>0</v>
      </c>
      <c r="SA26" s="25">
        <v>0</v>
      </c>
      <c r="SB26" s="25">
        <v>0</v>
      </c>
      <c r="SC26" s="25">
        <v>0</v>
      </c>
      <c r="SD26" s="25">
        <v>0</v>
      </c>
      <c r="SE26" s="25">
        <v>0</v>
      </c>
      <c r="SF26" s="25">
        <v>0</v>
      </c>
      <c r="SG26" s="25">
        <v>0</v>
      </c>
      <c r="SH26" s="25">
        <v>0</v>
      </c>
      <c r="SI26" s="25">
        <v>0</v>
      </c>
      <c r="SJ26" s="25">
        <v>0</v>
      </c>
      <c r="SK26" s="25">
        <v>0</v>
      </c>
      <c r="SL26" s="25">
        <v>0</v>
      </c>
      <c r="SM26" s="25">
        <v>0</v>
      </c>
      <c r="SN26" s="25">
        <v>0</v>
      </c>
      <c r="SO26" s="25">
        <v>0</v>
      </c>
      <c r="SP26" s="25">
        <v>0</v>
      </c>
      <c r="SQ26" s="25">
        <v>0</v>
      </c>
      <c r="SR26" s="25">
        <v>0</v>
      </c>
      <c r="SS26" s="25">
        <v>0</v>
      </c>
      <c r="ST26" s="25">
        <v>0</v>
      </c>
      <c r="SU26" s="25">
        <v>0</v>
      </c>
      <c r="SV26" s="25">
        <v>0</v>
      </c>
      <c r="SW26" s="25">
        <v>0</v>
      </c>
      <c r="SX26" s="25">
        <v>0</v>
      </c>
      <c r="SY26" s="25">
        <v>0</v>
      </c>
      <c r="SZ26" s="25">
        <v>0</v>
      </c>
      <c r="TA26" s="25">
        <v>0</v>
      </c>
      <c r="TB26" s="25">
        <v>0</v>
      </c>
      <c r="TC26" s="25">
        <v>0</v>
      </c>
      <c r="TD26" s="25">
        <v>0</v>
      </c>
      <c r="TE26" s="25">
        <v>0</v>
      </c>
      <c r="TF26" s="25">
        <v>0</v>
      </c>
      <c r="TG26" s="25">
        <v>0</v>
      </c>
      <c r="TH26" s="25">
        <v>0</v>
      </c>
      <c r="TI26" s="25">
        <v>0</v>
      </c>
      <c r="TJ26" s="25">
        <v>0</v>
      </c>
      <c r="TK26" s="25">
        <v>0</v>
      </c>
      <c r="TL26" s="25">
        <v>0</v>
      </c>
      <c r="TM26" s="25">
        <v>0</v>
      </c>
      <c r="TN26" s="25">
        <v>0</v>
      </c>
      <c r="TO26" s="25">
        <v>0</v>
      </c>
      <c r="TP26" s="25">
        <v>0</v>
      </c>
      <c r="TQ26" s="25">
        <v>0</v>
      </c>
      <c r="TR26" s="25">
        <v>0</v>
      </c>
      <c r="TS26" s="25">
        <v>0</v>
      </c>
      <c r="TT26" s="25">
        <v>0</v>
      </c>
      <c r="TU26" s="25">
        <v>0</v>
      </c>
      <c r="TV26" s="25">
        <v>0</v>
      </c>
      <c r="TW26" s="25">
        <v>0</v>
      </c>
      <c r="TX26" s="25">
        <v>0</v>
      </c>
      <c r="TY26" s="25">
        <v>0</v>
      </c>
      <c r="TZ26" s="25">
        <v>0</v>
      </c>
      <c r="UA26" s="25">
        <v>0</v>
      </c>
      <c r="UB26" s="25">
        <v>0</v>
      </c>
      <c r="UC26" s="25">
        <v>0</v>
      </c>
      <c r="UD26" s="25">
        <v>0</v>
      </c>
      <c r="UE26" s="25">
        <v>0</v>
      </c>
      <c r="UF26" s="25">
        <v>0</v>
      </c>
      <c r="UG26" s="25">
        <v>0</v>
      </c>
      <c r="UH26" s="25">
        <v>0</v>
      </c>
      <c r="UI26" s="25">
        <v>0</v>
      </c>
      <c r="UJ26" s="25">
        <v>0</v>
      </c>
      <c r="UK26" s="25">
        <v>0</v>
      </c>
      <c r="UL26" s="25">
        <v>0</v>
      </c>
      <c r="UM26" s="25">
        <v>0</v>
      </c>
      <c r="UN26" s="25">
        <v>0</v>
      </c>
      <c r="UO26" s="25">
        <v>0</v>
      </c>
      <c r="UP26" s="25">
        <v>0</v>
      </c>
      <c r="UQ26" s="25">
        <v>0</v>
      </c>
      <c r="UR26" s="25">
        <v>0</v>
      </c>
      <c r="US26" s="25">
        <v>0</v>
      </c>
      <c r="UT26" s="25">
        <v>0</v>
      </c>
      <c r="UU26" s="25">
        <v>0</v>
      </c>
      <c r="UV26" s="25">
        <v>0</v>
      </c>
      <c r="UW26" s="25">
        <v>0</v>
      </c>
      <c r="UX26" s="25">
        <v>0</v>
      </c>
      <c r="UY26" s="25">
        <v>0</v>
      </c>
      <c r="UZ26" s="25">
        <v>0</v>
      </c>
      <c r="VA26" s="25">
        <v>0</v>
      </c>
      <c r="VB26" s="25">
        <v>0</v>
      </c>
      <c r="VC26" s="25">
        <v>0</v>
      </c>
      <c r="VD26" s="25">
        <v>0</v>
      </c>
      <c r="VE26" s="25">
        <v>0</v>
      </c>
      <c r="VF26" s="25">
        <v>0</v>
      </c>
      <c r="VG26" s="25">
        <v>0</v>
      </c>
      <c r="VH26" s="25">
        <v>0</v>
      </c>
      <c r="VI26" s="25">
        <v>0</v>
      </c>
      <c r="VJ26" s="25">
        <v>0</v>
      </c>
      <c r="VK26" s="25">
        <v>0</v>
      </c>
      <c r="VL26" s="25">
        <v>0</v>
      </c>
      <c r="VM26" s="25">
        <v>0</v>
      </c>
      <c r="VN26" s="25">
        <v>0</v>
      </c>
      <c r="VO26" s="25">
        <v>0</v>
      </c>
      <c r="VP26" s="25">
        <v>0</v>
      </c>
      <c r="VQ26" s="25">
        <v>0</v>
      </c>
      <c r="VR26" s="25">
        <v>0</v>
      </c>
      <c r="VS26" s="25">
        <v>0</v>
      </c>
      <c r="VT26" s="25">
        <v>0</v>
      </c>
      <c r="VU26" s="25">
        <v>0</v>
      </c>
      <c r="VV26" s="25">
        <v>0</v>
      </c>
      <c r="VW26" s="25">
        <v>0</v>
      </c>
      <c r="VX26" s="25">
        <v>0</v>
      </c>
      <c r="VY26" s="25">
        <v>0</v>
      </c>
      <c r="VZ26" s="25">
        <v>0</v>
      </c>
      <c r="WA26" s="25">
        <v>0</v>
      </c>
      <c r="WB26" s="25">
        <v>0</v>
      </c>
      <c r="WC26" s="25">
        <v>0</v>
      </c>
      <c r="WD26" s="25">
        <v>0</v>
      </c>
      <c r="WE26" s="25">
        <v>0</v>
      </c>
      <c r="WF26" s="25">
        <v>0</v>
      </c>
      <c r="WG26" s="25">
        <v>0</v>
      </c>
      <c r="WH26" s="25">
        <v>0</v>
      </c>
      <c r="WI26" s="25">
        <v>0</v>
      </c>
      <c r="WJ26" s="25">
        <v>0</v>
      </c>
      <c r="WK26" s="25">
        <v>0</v>
      </c>
      <c r="WL26" s="25">
        <v>0</v>
      </c>
      <c r="WM26" s="25">
        <v>0</v>
      </c>
      <c r="WN26" s="25">
        <v>0</v>
      </c>
      <c r="WO26" s="25">
        <v>0</v>
      </c>
      <c r="WP26" s="25">
        <v>0</v>
      </c>
      <c r="WQ26" s="25">
        <v>0</v>
      </c>
      <c r="WR26" s="25">
        <v>0</v>
      </c>
      <c r="WS26" s="25">
        <v>0</v>
      </c>
      <c r="WT26" s="25">
        <v>0</v>
      </c>
      <c r="WU26" s="25">
        <v>0</v>
      </c>
      <c r="WV26" s="25">
        <v>0</v>
      </c>
      <c r="WW26" s="25">
        <v>0</v>
      </c>
      <c r="WX26" s="25">
        <v>0</v>
      </c>
      <c r="WY26" s="25">
        <v>0</v>
      </c>
      <c r="WZ26" s="25">
        <v>0</v>
      </c>
      <c r="XA26" s="25">
        <v>0</v>
      </c>
      <c r="XB26" s="25">
        <v>0</v>
      </c>
      <c r="XC26" s="25">
        <v>0</v>
      </c>
      <c r="XD26" s="25">
        <v>0</v>
      </c>
      <c r="XE26" s="25">
        <v>0</v>
      </c>
      <c r="XF26" s="25">
        <v>0</v>
      </c>
      <c r="XG26" s="25">
        <v>0</v>
      </c>
      <c r="XH26" s="25">
        <v>0</v>
      </c>
      <c r="XI26" s="25">
        <v>0</v>
      </c>
      <c r="XJ26" s="25">
        <v>0</v>
      </c>
      <c r="XK26" s="25">
        <v>0</v>
      </c>
      <c r="XL26" s="25">
        <v>0</v>
      </c>
      <c r="XM26" s="25">
        <v>0</v>
      </c>
      <c r="XN26" s="25">
        <v>0</v>
      </c>
      <c r="XO26" s="25">
        <v>0</v>
      </c>
      <c r="XP26" s="25">
        <v>0</v>
      </c>
      <c r="XQ26" s="25">
        <v>0</v>
      </c>
      <c r="XR26" s="25">
        <v>0</v>
      </c>
      <c r="XS26" s="25">
        <v>0</v>
      </c>
      <c r="XT26" s="25">
        <v>0</v>
      </c>
      <c r="XU26" s="25">
        <v>0</v>
      </c>
      <c r="XV26" s="25">
        <v>0</v>
      </c>
      <c r="XW26" s="25">
        <v>0</v>
      </c>
      <c r="XX26" s="25">
        <v>0</v>
      </c>
      <c r="XY26" s="25">
        <v>0</v>
      </c>
      <c r="XZ26" s="25">
        <v>0</v>
      </c>
      <c r="YA26" s="25">
        <v>0</v>
      </c>
      <c r="YB26" s="25">
        <v>0</v>
      </c>
      <c r="YC26" s="25">
        <v>0</v>
      </c>
      <c r="YD26" s="25">
        <v>0</v>
      </c>
      <c r="YE26" s="25">
        <v>0</v>
      </c>
      <c r="YH26" s="25" t="s">
        <v>1257</v>
      </c>
      <c r="YI26" s="25" t="s">
        <v>1258</v>
      </c>
      <c r="YJ26" s="25" t="s">
        <v>1259</v>
      </c>
    </row>
    <row r="27" spans="1:660" s="25" customFormat="1" ht="33" customHeight="1" thickBot="1">
      <c r="A27" s="55">
        <v>240</v>
      </c>
      <c r="B27" s="54" t="s">
        <v>20</v>
      </c>
      <c r="C27" s="55" t="s">
        <v>64</v>
      </c>
      <c r="D27" s="25" t="s">
        <v>1222</v>
      </c>
      <c r="E27" s="25">
        <v>1</v>
      </c>
      <c r="F27" s="25">
        <v>11711</v>
      </c>
      <c r="G27" s="25">
        <v>82191925</v>
      </c>
      <c r="H27" s="303" t="s">
        <v>1223</v>
      </c>
      <c r="I27" s="25" t="s">
        <v>20</v>
      </c>
      <c r="N27" s="25">
        <v>1750425</v>
      </c>
      <c r="O27" s="25">
        <v>8277241</v>
      </c>
      <c r="P27" s="25">
        <v>0</v>
      </c>
      <c r="Q27" s="25" t="s">
        <v>1522</v>
      </c>
      <c r="R27" s="25">
        <v>3570</v>
      </c>
      <c r="S27" s="25">
        <v>3719</v>
      </c>
      <c r="T27" s="25" t="s">
        <v>939</v>
      </c>
      <c r="U27" s="25">
        <v>1101093</v>
      </c>
      <c r="V27" s="25">
        <v>183375</v>
      </c>
      <c r="W27" s="25">
        <v>0</v>
      </c>
      <c r="X27" s="25" t="s">
        <v>1523</v>
      </c>
      <c r="Y27" s="25">
        <v>19215</v>
      </c>
      <c r="Z27" s="25">
        <v>9003</v>
      </c>
      <c r="AA27" s="25" t="s">
        <v>1121</v>
      </c>
      <c r="AB27" s="25">
        <v>0</v>
      </c>
      <c r="AC27" s="25">
        <v>0</v>
      </c>
      <c r="AD27" s="25">
        <v>0</v>
      </c>
      <c r="AE27" s="25">
        <v>0</v>
      </c>
      <c r="AF27" s="25">
        <v>0</v>
      </c>
      <c r="AG27" s="25">
        <v>0</v>
      </c>
      <c r="AH27" s="25">
        <v>0</v>
      </c>
      <c r="AI27" s="25">
        <v>902</v>
      </c>
      <c r="AJ27" s="25">
        <v>0</v>
      </c>
      <c r="AK27" s="25">
        <v>0</v>
      </c>
      <c r="AL27" s="25" t="s">
        <v>1524</v>
      </c>
      <c r="AM27" s="25">
        <v>23</v>
      </c>
      <c r="AN27" s="25">
        <v>0</v>
      </c>
      <c r="AO27" s="25" t="s">
        <v>939</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705670</v>
      </c>
      <c r="BU27" s="25">
        <v>0</v>
      </c>
      <c r="BV27" s="25">
        <v>0</v>
      </c>
      <c r="BW27" s="25">
        <v>0</v>
      </c>
      <c r="BX27" s="25">
        <v>40665</v>
      </c>
      <c r="BY27" s="25">
        <v>0</v>
      </c>
      <c r="BZ27" s="25">
        <v>0</v>
      </c>
      <c r="CA27" s="25">
        <v>550413</v>
      </c>
      <c r="CB27" s="25">
        <v>348762</v>
      </c>
      <c r="CC27" s="25">
        <v>701986</v>
      </c>
      <c r="CD27" s="25">
        <v>0</v>
      </c>
      <c r="CE27" s="25">
        <v>0</v>
      </c>
      <c r="CF27" s="25">
        <v>334552</v>
      </c>
      <c r="CG27" s="25">
        <v>0</v>
      </c>
      <c r="CH27" s="25" t="s">
        <v>1525</v>
      </c>
      <c r="CI27" s="25">
        <v>0</v>
      </c>
      <c r="CJ27" s="25">
        <v>250936</v>
      </c>
      <c r="CK27" s="25">
        <v>0</v>
      </c>
      <c r="CL27" s="25">
        <v>0</v>
      </c>
      <c r="CM27" s="25">
        <v>0</v>
      </c>
      <c r="CN27" s="25">
        <v>94443</v>
      </c>
      <c r="CO27" s="25">
        <v>486391</v>
      </c>
      <c r="CP27" s="25">
        <v>0</v>
      </c>
      <c r="CQ27" s="25">
        <v>0</v>
      </c>
      <c r="CR27" s="25">
        <v>0</v>
      </c>
      <c r="CS27" s="25">
        <v>0</v>
      </c>
      <c r="CT27" s="25">
        <v>0</v>
      </c>
      <c r="CU27" s="25">
        <v>0</v>
      </c>
      <c r="CV27" s="25">
        <v>2971871</v>
      </c>
      <c r="CW27" s="25">
        <v>0</v>
      </c>
      <c r="CX27" s="25">
        <v>0</v>
      </c>
      <c r="CY27" s="25">
        <v>0</v>
      </c>
      <c r="CZ27" s="25">
        <v>3442798</v>
      </c>
      <c r="DA27" s="25">
        <v>0</v>
      </c>
      <c r="DB27" s="25">
        <v>0</v>
      </c>
      <c r="DC27" s="25">
        <v>0</v>
      </c>
      <c r="DD27" s="25">
        <v>0</v>
      </c>
      <c r="DE27" s="25">
        <v>0</v>
      </c>
      <c r="DF27" s="25">
        <v>0</v>
      </c>
      <c r="DG27" s="25">
        <v>0</v>
      </c>
      <c r="DH27" s="25">
        <v>0</v>
      </c>
      <c r="DI27" s="25">
        <v>0</v>
      </c>
      <c r="DJ27" s="25" t="s">
        <v>1526</v>
      </c>
      <c r="DK27" s="25">
        <v>0</v>
      </c>
      <c r="DL27" s="25">
        <v>0</v>
      </c>
      <c r="DM27" s="25">
        <v>0</v>
      </c>
      <c r="DN27" s="25">
        <v>0</v>
      </c>
      <c r="DO27" s="25">
        <v>0</v>
      </c>
      <c r="DP27" s="25">
        <v>0</v>
      </c>
      <c r="DQ27" s="25">
        <v>0</v>
      </c>
      <c r="DR27" s="25">
        <v>0</v>
      </c>
      <c r="DS27" s="25">
        <v>0</v>
      </c>
      <c r="DT27" s="25">
        <v>645428</v>
      </c>
      <c r="DU27" s="25">
        <v>0</v>
      </c>
      <c r="DV27" s="25">
        <v>0</v>
      </c>
      <c r="DW27" s="25">
        <v>0</v>
      </c>
      <c r="DX27" s="25">
        <v>122</v>
      </c>
      <c r="DY27" s="25" t="s">
        <v>939</v>
      </c>
      <c r="DZ27" s="25">
        <v>0</v>
      </c>
      <c r="EA27" s="25">
        <v>624431</v>
      </c>
      <c r="EB27" s="25">
        <v>0</v>
      </c>
      <c r="EC27" s="25">
        <v>0</v>
      </c>
      <c r="ED27" s="25">
        <v>0</v>
      </c>
      <c r="EE27" s="25">
        <v>918</v>
      </c>
      <c r="EF27" s="25" t="s">
        <v>939</v>
      </c>
      <c r="EG27" s="25">
        <v>0</v>
      </c>
      <c r="EH27" s="25">
        <v>0</v>
      </c>
      <c r="EI27" s="25">
        <v>0</v>
      </c>
      <c r="EJ27" s="57">
        <v>0</v>
      </c>
      <c r="EK27" s="25">
        <v>0</v>
      </c>
      <c r="EL27" s="25">
        <v>0</v>
      </c>
      <c r="EM27" s="25" t="s">
        <v>939</v>
      </c>
      <c r="EN27" s="25">
        <v>0</v>
      </c>
      <c r="EO27" s="25">
        <v>0</v>
      </c>
      <c r="EP27" s="25">
        <v>0</v>
      </c>
      <c r="EQ27" s="25">
        <v>0</v>
      </c>
      <c r="EU27" s="25">
        <v>2777685</v>
      </c>
      <c r="EV27" s="25">
        <v>1731925</v>
      </c>
      <c r="EW27" s="25">
        <v>0</v>
      </c>
      <c r="EX27" s="25">
        <v>1045760</v>
      </c>
      <c r="EY27" s="25">
        <v>0</v>
      </c>
      <c r="EZ27" s="25">
        <v>0</v>
      </c>
      <c r="FA27" s="25">
        <v>2777684</v>
      </c>
      <c r="FB27" s="25">
        <v>1652408</v>
      </c>
      <c r="FC27" s="25">
        <v>0</v>
      </c>
      <c r="FD27" s="25">
        <v>1125276</v>
      </c>
      <c r="FE27" s="25">
        <v>0</v>
      </c>
      <c r="FF27" s="25">
        <v>0</v>
      </c>
      <c r="FG27" s="25">
        <v>0</v>
      </c>
      <c r="FH27" s="25">
        <v>0</v>
      </c>
      <c r="FI27" s="25">
        <v>0</v>
      </c>
      <c r="FJ27" s="25">
        <v>0</v>
      </c>
      <c r="FK27" s="25">
        <v>0</v>
      </c>
      <c r="FL27" s="25">
        <v>0</v>
      </c>
      <c r="FM27" s="25">
        <v>0</v>
      </c>
      <c r="FN27" s="25">
        <v>0</v>
      </c>
      <c r="FO27" s="25">
        <v>0</v>
      </c>
      <c r="FP27" s="25">
        <v>0</v>
      </c>
      <c r="FQ27" s="25">
        <v>0</v>
      </c>
      <c r="FR27" s="25">
        <v>0</v>
      </c>
      <c r="FS27" s="25">
        <v>410341</v>
      </c>
      <c r="FT27" s="25">
        <v>18500</v>
      </c>
      <c r="FU27" s="25">
        <v>0</v>
      </c>
      <c r="FV27" s="25">
        <v>391841</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c r="GU27" s="25">
        <v>0</v>
      </c>
      <c r="GV27" s="25">
        <v>0</v>
      </c>
      <c r="GW27" s="25">
        <v>0</v>
      </c>
      <c r="GX27" s="25">
        <v>0</v>
      </c>
      <c r="GY27" s="25">
        <v>1382359</v>
      </c>
      <c r="GZ27" s="25">
        <v>1269859</v>
      </c>
      <c r="HA27" s="25">
        <v>0</v>
      </c>
      <c r="HB27" s="25" t="s">
        <v>1527</v>
      </c>
      <c r="HC27" s="25">
        <v>0</v>
      </c>
      <c r="HD27" s="25">
        <v>0</v>
      </c>
      <c r="HE27" s="25">
        <v>0</v>
      </c>
      <c r="HF27" s="25">
        <v>0</v>
      </c>
      <c r="HG27" s="25">
        <v>0</v>
      </c>
      <c r="HH27" s="25">
        <v>0</v>
      </c>
      <c r="HI27" s="25">
        <v>0</v>
      </c>
      <c r="HJ27" s="25">
        <v>0</v>
      </c>
      <c r="HK27" s="25">
        <v>0</v>
      </c>
      <c r="HL27" s="25">
        <v>0</v>
      </c>
      <c r="HM27" s="25">
        <v>0</v>
      </c>
      <c r="HN27" s="25">
        <v>0</v>
      </c>
      <c r="HO27" s="25">
        <v>0</v>
      </c>
      <c r="HP27" s="25">
        <v>0</v>
      </c>
      <c r="HQ27" s="57">
        <v>0</v>
      </c>
      <c r="HR27" s="25">
        <v>0</v>
      </c>
      <c r="HS27" s="25">
        <v>0</v>
      </c>
      <c r="HT27" s="25">
        <v>0</v>
      </c>
      <c r="HU27" s="25">
        <v>0</v>
      </c>
      <c r="HV27" s="25">
        <v>0</v>
      </c>
      <c r="HW27" s="25">
        <v>0</v>
      </c>
      <c r="HX27" s="25">
        <v>0</v>
      </c>
      <c r="HY27" s="25">
        <v>0</v>
      </c>
      <c r="HZ27" s="25">
        <v>0</v>
      </c>
      <c r="IA27" s="25">
        <v>0</v>
      </c>
      <c r="IB27" s="25">
        <v>0</v>
      </c>
      <c r="IC27" s="25">
        <v>0</v>
      </c>
      <c r="ID27" s="25">
        <v>0</v>
      </c>
      <c r="IE27" s="25">
        <v>0</v>
      </c>
      <c r="IF27" s="25">
        <v>2777685</v>
      </c>
      <c r="IG27" s="25">
        <v>2777685</v>
      </c>
      <c r="IH27" s="25">
        <v>0</v>
      </c>
      <c r="II27" s="25" t="s">
        <v>1528</v>
      </c>
      <c r="IJ27" s="25">
        <v>0</v>
      </c>
      <c r="IK27" s="25">
        <v>0</v>
      </c>
      <c r="IL27" s="25">
        <v>7427468</v>
      </c>
      <c r="IM27" s="25">
        <v>7247796</v>
      </c>
      <c r="IN27" s="25">
        <v>179672</v>
      </c>
      <c r="IO27" s="25" t="s">
        <v>1528</v>
      </c>
      <c r="IP27" s="25">
        <v>0</v>
      </c>
      <c r="IQ27" s="25">
        <v>0</v>
      </c>
      <c r="IR27" s="25">
        <v>0</v>
      </c>
      <c r="IS27" s="25">
        <v>0</v>
      </c>
      <c r="IT27" s="25">
        <v>0</v>
      </c>
      <c r="IU27" s="25">
        <v>0</v>
      </c>
      <c r="IV27" s="25">
        <v>0</v>
      </c>
      <c r="IW27" s="25">
        <v>0</v>
      </c>
      <c r="IX27" s="25">
        <v>0</v>
      </c>
      <c r="IY27" s="25">
        <v>0</v>
      </c>
      <c r="IZ27" s="25">
        <v>0</v>
      </c>
      <c r="JA27" s="25">
        <v>0</v>
      </c>
      <c r="JB27" s="25">
        <v>0</v>
      </c>
      <c r="JC27" s="25">
        <v>0</v>
      </c>
      <c r="JD27" s="25">
        <v>662208</v>
      </c>
      <c r="JE27" s="25">
        <v>555080</v>
      </c>
      <c r="JF27" s="25">
        <v>0</v>
      </c>
      <c r="JG27" s="25">
        <v>0</v>
      </c>
      <c r="JH27" s="25">
        <v>0</v>
      </c>
      <c r="JI27" s="25">
        <v>0</v>
      </c>
      <c r="JJ27" s="25">
        <v>0</v>
      </c>
      <c r="JK27" s="25">
        <v>0</v>
      </c>
      <c r="JL27" s="25">
        <v>0</v>
      </c>
      <c r="JM27" s="25">
        <v>0</v>
      </c>
      <c r="JN27" s="25">
        <v>0</v>
      </c>
      <c r="JO27" s="25">
        <v>0</v>
      </c>
      <c r="JP27" s="25">
        <v>0</v>
      </c>
      <c r="JQ27" s="25">
        <v>0</v>
      </c>
      <c r="JR27" s="25">
        <v>0</v>
      </c>
      <c r="JS27" s="25">
        <v>0</v>
      </c>
      <c r="JT27" s="25">
        <v>0</v>
      </c>
      <c r="JU27" s="25">
        <v>0</v>
      </c>
      <c r="JV27" s="25">
        <v>0</v>
      </c>
      <c r="JW27" s="25">
        <v>0</v>
      </c>
      <c r="JX27" s="25">
        <v>0</v>
      </c>
      <c r="JY27" s="25">
        <v>0</v>
      </c>
      <c r="JZ27" s="25">
        <v>0</v>
      </c>
      <c r="KA27" s="25">
        <v>0</v>
      </c>
      <c r="KB27" s="25">
        <v>0</v>
      </c>
      <c r="KC27" s="25">
        <v>0</v>
      </c>
      <c r="KD27" s="25">
        <v>0</v>
      </c>
      <c r="KE27" s="25" t="s">
        <v>1527</v>
      </c>
      <c r="KF27" s="25">
        <v>0</v>
      </c>
      <c r="KG27" s="25">
        <v>0</v>
      </c>
      <c r="KH27" s="25">
        <v>0</v>
      </c>
      <c r="KI27" s="25">
        <v>0</v>
      </c>
      <c r="KJ27" s="25">
        <v>0</v>
      </c>
      <c r="KK27" s="25">
        <v>0</v>
      </c>
      <c r="KL27" s="25">
        <v>0</v>
      </c>
      <c r="KM27" s="25">
        <v>0</v>
      </c>
      <c r="KN27" s="25">
        <v>0</v>
      </c>
      <c r="KO27" s="25">
        <v>0</v>
      </c>
      <c r="KP27" s="25">
        <v>0</v>
      </c>
      <c r="KQ27" s="25">
        <v>0</v>
      </c>
      <c r="KR27" s="25">
        <v>0</v>
      </c>
      <c r="KS27" s="25">
        <v>0</v>
      </c>
      <c r="KT27" s="25">
        <v>0</v>
      </c>
      <c r="KU27" s="25">
        <v>0</v>
      </c>
      <c r="KV27" s="25">
        <v>0</v>
      </c>
      <c r="KW27" s="25">
        <v>0</v>
      </c>
      <c r="KX27" s="25">
        <v>0</v>
      </c>
      <c r="KY27" s="25">
        <v>0</v>
      </c>
      <c r="KZ27" s="25">
        <v>0</v>
      </c>
      <c r="LA27" s="25">
        <v>0</v>
      </c>
      <c r="LB27" s="25">
        <v>0</v>
      </c>
      <c r="LC27" s="25">
        <v>0</v>
      </c>
      <c r="LD27" s="25">
        <v>0</v>
      </c>
      <c r="LE27" s="25">
        <v>0</v>
      </c>
      <c r="LF27" s="25">
        <v>0</v>
      </c>
      <c r="LG27" s="25">
        <v>0</v>
      </c>
      <c r="LH27" s="25">
        <v>0</v>
      </c>
      <c r="LI27" s="25">
        <v>9010174</v>
      </c>
      <c r="LJ27" s="25">
        <v>3506875</v>
      </c>
      <c r="LK27" s="25">
        <v>0</v>
      </c>
      <c r="LL27" s="25">
        <v>0</v>
      </c>
      <c r="LM27" s="25">
        <v>0</v>
      </c>
      <c r="LN27" s="25">
        <v>0</v>
      </c>
      <c r="LO27" s="25">
        <v>8775834</v>
      </c>
      <c r="LP27" s="25">
        <v>0</v>
      </c>
      <c r="LQ27" s="25">
        <v>1008705</v>
      </c>
      <c r="LR27" s="25">
        <v>0</v>
      </c>
      <c r="LS27" s="25">
        <v>0</v>
      </c>
      <c r="LT27" s="25">
        <v>0</v>
      </c>
      <c r="LU27" s="25">
        <v>0</v>
      </c>
      <c r="LV27" s="25">
        <v>0</v>
      </c>
      <c r="LW27" s="25">
        <v>0</v>
      </c>
      <c r="LX27" s="25">
        <v>0</v>
      </c>
      <c r="LY27" s="25">
        <v>0</v>
      </c>
      <c r="LZ27" s="25">
        <v>0</v>
      </c>
      <c r="MA27" s="25">
        <v>0</v>
      </c>
      <c r="MB27" s="25">
        <v>0</v>
      </c>
      <c r="MC27" s="25">
        <v>0</v>
      </c>
      <c r="MD27" s="25">
        <v>0</v>
      </c>
      <c r="ME27" s="25">
        <v>0</v>
      </c>
      <c r="MF27" s="25">
        <v>0</v>
      </c>
      <c r="MG27" s="25">
        <v>1119442</v>
      </c>
      <c r="MH27" s="25">
        <v>0</v>
      </c>
      <c r="MI27" s="25">
        <v>0</v>
      </c>
      <c r="MJ27" s="25">
        <v>0</v>
      </c>
      <c r="MK27" s="25">
        <v>0</v>
      </c>
      <c r="ML27" s="25">
        <v>0</v>
      </c>
      <c r="MM27" s="25">
        <v>0</v>
      </c>
      <c r="MN27" s="25">
        <v>0</v>
      </c>
      <c r="MO27" s="25">
        <v>0</v>
      </c>
      <c r="MP27" s="25">
        <v>0</v>
      </c>
      <c r="MQ27" s="25">
        <v>0</v>
      </c>
      <c r="MR27" s="25">
        <v>0</v>
      </c>
      <c r="MS27" s="25">
        <v>0</v>
      </c>
      <c r="MT27" s="25">
        <v>0</v>
      </c>
      <c r="MU27" s="25">
        <v>0</v>
      </c>
      <c r="MV27" s="25">
        <v>0</v>
      </c>
      <c r="MW27" s="25">
        <v>0</v>
      </c>
      <c r="MX27" s="25">
        <v>0</v>
      </c>
      <c r="MY27" s="25">
        <v>0</v>
      </c>
      <c r="MZ27" s="25">
        <v>0</v>
      </c>
      <c r="NA27" s="25">
        <v>0</v>
      </c>
      <c r="NB27" s="25">
        <v>0</v>
      </c>
      <c r="NC27" s="25">
        <v>0</v>
      </c>
      <c r="ND27" s="25">
        <v>0</v>
      </c>
      <c r="NE27" s="25">
        <v>0</v>
      </c>
      <c r="NF27" s="25">
        <v>0</v>
      </c>
      <c r="NG27" s="25">
        <v>0</v>
      </c>
      <c r="NH27" s="25">
        <v>0</v>
      </c>
      <c r="NI27" s="25">
        <v>0</v>
      </c>
      <c r="NJ27" s="25">
        <v>0</v>
      </c>
      <c r="NK27" s="25">
        <v>0</v>
      </c>
      <c r="NL27" s="25">
        <v>0</v>
      </c>
      <c r="NM27" s="25">
        <v>0</v>
      </c>
      <c r="NN27" s="25">
        <v>0</v>
      </c>
      <c r="NO27" s="25">
        <v>0</v>
      </c>
      <c r="NP27" s="25">
        <v>0</v>
      </c>
      <c r="NQ27" s="25">
        <v>0</v>
      </c>
      <c r="NR27" s="25">
        <v>0</v>
      </c>
      <c r="NS27" s="25">
        <v>0</v>
      </c>
      <c r="NT27" s="25">
        <v>0</v>
      </c>
      <c r="NU27" s="25">
        <v>0</v>
      </c>
      <c r="NV27" s="25">
        <v>0</v>
      </c>
      <c r="NW27" s="25">
        <v>0</v>
      </c>
      <c r="NX27" s="25">
        <v>0</v>
      </c>
      <c r="NY27" s="25">
        <v>0</v>
      </c>
      <c r="NZ27" s="25">
        <v>0</v>
      </c>
      <c r="OA27" s="25">
        <v>0</v>
      </c>
      <c r="OB27" s="25">
        <v>0</v>
      </c>
      <c r="OC27" s="25">
        <v>0</v>
      </c>
      <c r="OD27" s="25">
        <v>0</v>
      </c>
      <c r="OE27" s="25">
        <v>0</v>
      </c>
      <c r="OF27" s="25">
        <v>0</v>
      </c>
      <c r="OG27" s="25">
        <v>0</v>
      </c>
      <c r="OH27" s="25">
        <v>0</v>
      </c>
      <c r="OI27" s="25">
        <v>0</v>
      </c>
      <c r="OJ27" s="25">
        <v>0</v>
      </c>
      <c r="OK27" s="25">
        <v>0</v>
      </c>
      <c r="OL27" s="25">
        <v>0</v>
      </c>
      <c r="OM27" s="25">
        <v>0</v>
      </c>
      <c r="ON27" s="25">
        <v>0</v>
      </c>
      <c r="OO27" s="25">
        <v>0</v>
      </c>
      <c r="OP27" s="25">
        <v>0</v>
      </c>
      <c r="OQ27" s="25">
        <v>0</v>
      </c>
      <c r="OR27" s="25">
        <v>0</v>
      </c>
      <c r="OS27" s="25">
        <v>0</v>
      </c>
      <c r="OT27" s="25">
        <v>0</v>
      </c>
      <c r="OU27" s="25">
        <v>0</v>
      </c>
      <c r="OV27" s="25">
        <v>0</v>
      </c>
      <c r="OW27" s="25">
        <v>0</v>
      </c>
      <c r="OX27" s="25">
        <v>0</v>
      </c>
      <c r="OY27" s="25">
        <v>0</v>
      </c>
      <c r="OZ27" s="25">
        <v>0</v>
      </c>
      <c r="PA27" s="25">
        <v>0</v>
      </c>
      <c r="PB27" s="25">
        <v>0</v>
      </c>
      <c r="PC27" s="25">
        <v>0</v>
      </c>
      <c r="PD27" s="25">
        <v>0</v>
      </c>
      <c r="PE27" s="25">
        <v>0</v>
      </c>
      <c r="PF27" s="25">
        <v>0</v>
      </c>
      <c r="PG27" s="25">
        <v>0</v>
      </c>
      <c r="PH27" s="25">
        <v>0</v>
      </c>
      <c r="PI27" s="25">
        <v>0</v>
      </c>
      <c r="PJ27" s="25">
        <v>0</v>
      </c>
      <c r="PK27" s="25">
        <v>0</v>
      </c>
      <c r="PL27" s="25">
        <v>0</v>
      </c>
      <c r="PM27" s="25">
        <v>0</v>
      </c>
      <c r="PN27" s="25">
        <v>0</v>
      </c>
      <c r="PO27" s="25">
        <v>0</v>
      </c>
      <c r="PP27" s="25">
        <v>0</v>
      </c>
      <c r="PQ27" s="25">
        <v>0</v>
      </c>
      <c r="PR27" s="25">
        <v>0</v>
      </c>
      <c r="PS27" s="25">
        <v>0</v>
      </c>
      <c r="PT27" s="25">
        <v>0</v>
      </c>
      <c r="PU27" s="25">
        <v>0</v>
      </c>
      <c r="PV27" s="25">
        <v>0</v>
      </c>
      <c r="PW27" s="25">
        <v>0</v>
      </c>
      <c r="PX27" s="25">
        <v>0</v>
      </c>
      <c r="PY27" s="25">
        <v>0</v>
      </c>
      <c r="PZ27" s="25">
        <v>0</v>
      </c>
      <c r="QA27" s="25">
        <v>0</v>
      </c>
      <c r="QB27" s="25">
        <v>0</v>
      </c>
      <c r="QC27" s="25">
        <v>0</v>
      </c>
      <c r="QD27" s="25">
        <v>0</v>
      </c>
      <c r="QE27" s="25">
        <v>0</v>
      </c>
      <c r="QF27" s="25">
        <v>0</v>
      </c>
      <c r="QG27" s="25">
        <v>0</v>
      </c>
      <c r="QH27" s="25">
        <v>0</v>
      </c>
      <c r="QI27" s="25">
        <v>0</v>
      </c>
      <c r="QJ27" s="25">
        <v>0</v>
      </c>
      <c r="QK27" s="25">
        <v>0</v>
      </c>
      <c r="QL27" s="25">
        <v>0</v>
      </c>
      <c r="QM27" s="25">
        <v>0</v>
      </c>
      <c r="QN27" s="25">
        <v>0</v>
      </c>
      <c r="QO27" s="25">
        <v>0</v>
      </c>
      <c r="QP27" s="25">
        <v>0</v>
      </c>
      <c r="QQ27" s="25">
        <v>0</v>
      </c>
      <c r="QR27" s="25">
        <v>0</v>
      </c>
      <c r="QS27" s="25">
        <v>0</v>
      </c>
      <c r="QT27" s="25">
        <v>0</v>
      </c>
      <c r="QU27" s="25">
        <v>0</v>
      </c>
      <c r="QV27" s="25">
        <v>0</v>
      </c>
      <c r="QW27" s="25">
        <v>0</v>
      </c>
      <c r="QX27" s="25">
        <v>0</v>
      </c>
      <c r="QY27" s="25">
        <v>0</v>
      </c>
      <c r="QZ27" s="25">
        <v>0</v>
      </c>
      <c r="RA27" s="25">
        <v>0</v>
      </c>
      <c r="RB27" s="25">
        <v>0</v>
      </c>
      <c r="RC27" s="25">
        <v>0</v>
      </c>
      <c r="RD27" s="25">
        <v>0</v>
      </c>
      <c r="RE27" s="25">
        <v>0</v>
      </c>
      <c r="RF27" s="25">
        <v>0</v>
      </c>
      <c r="RG27" s="25">
        <v>0</v>
      </c>
      <c r="RH27" s="25">
        <v>0</v>
      </c>
      <c r="RI27" s="25">
        <v>0</v>
      </c>
      <c r="RJ27" s="25">
        <v>0</v>
      </c>
      <c r="RK27" s="25">
        <v>0</v>
      </c>
      <c r="RL27" s="25">
        <v>0</v>
      </c>
      <c r="RM27" s="25">
        <v>0</v>
      </c>
      <c r="RN27" s="25">
        <v>0</v>
      </c>
      <c r="RO27" s="25">
        <v>0</v>
      </c>
      <c r="RP27" s="25">
        <v>0</v>
      </c>
      <c r="RQ27" s="25">
        <v>0</v>
      </c>
      <c r="RR27" s="25">
        <v>0</v>
      </c>
      <c r="RS27" s="25">
        <v>0</v>
      </c>
      <c r="RT27" s="25">
        <v>0</v>
      </c>
      <c r="RU27" s="25">
        <v>0</v>
      </c>
      <c r="RV27" s="25">
        <v>0</v>
      </c>
      <c r="RW27" s="25">
        <v>0</v>
      </c>
      <c r="RX27" s="25">
        <v>0</v>
      </c>
      <c r="RY27" s="25">
        <v>0</v>
      </c>
      <c r="RZ27" s="25">
        <v>0</v>
      </c>
      <c r="SA27" s="25">
        <v>0</v>
      </c>
      <c r="SB27" s="25">
        <v>0</v>
      </c>
      <c r="SC27" s="25">
        <v>0</v>
      </c>
      <c r="SD27" s="25">
        <v>0</v>
      </c>
      <c r="SE27" s="25">
        <v>0</v>
      </c>
      <c r="SF27" s="25">
        <v>0</v>
      </c>
      <c r="SG27" s="25">
        <v>0</v>
      </c>
      <c r="SH27" s="25">
        <v>0</v>
      </c>
      <c r="SI27" s="25">
        <v>0</v>
      </c>
      <c r="SJ27" s="25">
        <v>0</v>
      </c>
      <c r="SK27" s="25">
        <v>0</v>
      </c>
      <c r="SL27" s="25">
        <v>0</v>
      </c>
      <c r="SM27" s="25">
        <v>0</v>
      </c>
      <c r="SN27" s="25">
        <v>0</v>
      </c>
      <c r="SO27" s="25">
        <v>0</v>
      </c>
      <c r="SP27" s="25">
        <v>0</v>
      </c>
      <c r="SQ27" s="25">
        <v>0</v>
      </c>
      <c r="SR27" s="25">
        <v>0</v>
      </c>
      <c r="SS27" s="25">
        <v>0</v>
      </c>
      <c r="ST27" s="25">
        <v>0</v>
      </c>
      <c r="SU27" s="25">
        <v>0</v>
      </c>
      <c r="SV27" s="25">
        <v>0</v>
      </c>
      <c r="SW27" s="25">
        <v>0</v>
      </c>
      <c r="SX27" s="25">
        <v>0</v>
      </c>
      <c r="SY27" s="25">
        <v>0</v>
      </c>
      <c r="SZ27" s="25">
        <v>0</v>
      </c>
      <c r="TA27" s="25">
        <v>0</v>
      </c>
      <c r="TB27" s="25">
        <v>0</v>
      </c>
      <c r="TC27" s="25">
        <v>0</v>
      </c>
      <c r="TD27" s="25">
        <v>0</v>
      </c>
      <c r="TE27" s="25">
        <v>0</v>
      </c>
      <c r="TF27" s="25">
        <v>0</v>
      </c>
      <c r="TG27" s="25">
        <v>0</v>
      </c>
      <c r="TH27" s="25">
        <v>0</v>
      </c>
      <c r="TI27" s="25">
        <v>0</v>
      </c>
      <c r="TJ27" s="25">
        <v>0</v>
      </c>
      <c r="TK27" s="25">
        <v>0</v>
      </c>
      <c r="TL27" s="25">
        <v>0</v>
      </c>
      <c r="TM27" s="25">
        <v>0</v>
      </c>
      <c r="TN27" s="25">
        <v>0</v>
      </c>
      <c r="TO27" s="25">
        <v>0</v>
      </c>
      <c r="TP27" s="25">
        <v>0</v>
      </c>
      <c r="TQ27" s="25">
        <v>0</v>
      </c>
      <c r="TR27" s="25">
        <v>0</v>
      </c>
      <c r="TS27" s="25">
        <v>0</v>
      </c>
      <c r="TT27" s="25">
        <v>0</v>
      </c>
      <c r="TU27" s="25">
        <v>0</v>
      </c>
      <c r="TV27" s="25">
        <v>0</v>
      </c>
      <c r="TW27" s="25">
        <v>0</v>
      </c>
      <c r="TX27" s="25">
        <v>0</v>
      </c>
      <c r="TY27" s="25">
        <v>0</v>
      </c>
      <c r="TZ27" s="25">
        <v>0</v>
      </c>
      <c r="UA27" s="25">
        <v>0</v>
      </c>
      <c r="UB27" s="25">
        <v>0</v>
      </c>
      <c r="UC27" s="25">
        <v>0</v>
      </c>
      <c r="UD27" s="25">
        <v>0</v>
      </c>
      <c r="UE27" s="25">
        <v>0</v>
      </c>
      <c r="UF27" s="25">
        <v>0</v>
      </c>
      <c r="UG27" s="25">
        <v>0</v>
      </c>
      <c r="UH27" s="25">
        <v>0</v>
      </c>
      <c r="UI27" s="25">
        <v>0</v>
      </c>
      <c r="UJ27" s="25">
        <v>0</v>
      </c>
      <c r="UK27" s="25">
        <v>0</v>
      </c>
      <c r="UL27" s="25">
        <v>0</v>
      </c>
      <c r="UM27" s="25">
        <v>0</v>
      </c>
      <c r="UN27" s="25">
        <v>0</v>
      </c>
      <c r="UO27" s="25">
        <v>0</v>
      </c>
      <c r="UP27" s="25">
        <v>0</v>
      </c>
      <c r="UQ27" s="25">
        <v>0</v>
      </c>
      <c r="UR27" s="25">
        <v>0</v>
      </c>
      <c r="US27" s="25">
        <v>0</v>
      </c>
      <c r="UT27" s="25">
        <v>0</v>
      </c>
      <c r="UU27" s="25">
        <v>0</v>
      </c>
      <c r="UV27" s="25">
        <v>0</v>
      </c>
      <c r="UW27" s="25">
        <v>0</v>
      </c>
      <c r="UX27" s="25">
        <v>0</v>
      </c>
      <c r="UY27" s="25">
        <v>0</v>
      </c>
      <c r="UZ27" s="25">
        <v>0</v>
      </c>
      <c r="VA27" s="25">
        <v>0</v>
      </c>
      <c r="VB27" s="25">
        <v>0</v>
      </c>
      <c r="VC27" s="25">
        <v>0</v>
      </c>
      <c r="VD27" s="25">
        <v>0</v>
      </c>
      <c r="VE27" s="25">
        <v>0</v>
      </c>
      <c r="VF27" s="25">
        <v>0</v>
      </c>
      <c r="VG27" s="25">
        <v>0</v>
      </c>
      <c r="VH27" s="25">
        <v>0</v>
      </c>
      <c r="VI27" s="25">
        <v>0</v>
      </c>
      <c r="VJ27" s="25">
        <v>0</v>
      </c>
      <c r="VK27" s="25">
        <v>0</v>
      </c>
      <c r="VL27" s="25">
        <v>0</v>
      </c>
      <c r="VM27" s="25">
        <v>0</v>
      </c>
      <c r="VN27" s="25">
        <v>0</v>
      </c>
      <c r="VO27" s="25">
        <v>0</v>
      </c>
      <c r="VP27" s="25">
        <v>0</v>
      </c>
      <c r="VQ27" s="25">
        <v>0</v>
      </c>
      <c r="VR27" s="25">
        <v>0</v>
      </c>
      <c r="VS27" s="25">
        <v>0</v>
      </c>
      <c r="VT27" s="25">
        <v>0</v>
      </c>
      <c r="VU27" s="25">
        <v>0</v>
      </c>
      <c r="VV27" s="25">
        <v>0</v>
      </c>
      <c r="VW27" s="25">
        <v>0</v>
      </c>
      <c r="VX27" s="25">
        <v>0</v>
      </c>
      <c r="VY27" s="25">
        <v>0</v>
      </c>
      <c r="VZ27" s="25">
        <v>0</v>
      </c>
      <c r="WA27" s="25">
        <v>0</v>
      </c>
      <c r="WB27" s="25">
        <v>0</v>
      </c>
      <c r="WC27" s="25">
        <v>0</v>
      </c>
      <c r="WD27" s="25">
        <v>0</v>
      </c>
      <c r="WE27" s="25">
        <v>0</v>
      </c>
      <c r="WF27" s="25">
        <v>0</v>
      </c>
      <c r="WG27" s="25">
        <v>0</v>
      </c>
      <c r="WH27" s="25">
        <v>0</v>
      </c>
      <c r="WI27" s="25">
        <v>0</v>
      </c>
      <c r="WJ27" s="25">
        <v>0</v>
      </c>
      <c r="WK27" s="25">
        <v>0</v>
      </c>
      <c r="WL27" s="25">
        <v>0</v>
      </c>
      <c r="WM27" s="25">
        <v>0</v>
      </c>
      <c r="WN27" s="25">
        <v>0</v>
      </c>
      <c r="WO27" s="25">
        <v>0</v>
      </c>
      <c r="WP27" s="25">
        <v>0</v>
      </c>
      <c r="WQ27" s="25">
        <v>0</v>
      </c>
      <c r="WR27" s="25">
        <v>0</v>
      </c>
      <c r="WS27" s="25">
        <v>0</v>
      </c>
      <c r="WT27" s="25">
        <v>0</v>
      </c>
      <c r="WU27" s="25">
        <v>0</v>
      </c>
      <c r="WV27" s="25">
        <v>0</v>
      </c>
      <c r="WW27" s="25">
        <v>0</v>
      </c>
      <c r="WX27" s="25">
        <v>0</v>
      </c>
      <c r="WY27" s="25">
        <v>0</v>
      </c>
      <c r="WZ27" s="25">
        <v>0</v>
      </c>
      <c r="XA27" s="25">
        <v>0</v>
      </c>
      <c r="XB27" s="25">
        <v>0</v>
      </c>
      <c r="XC27" s="25">
        <v>0</v>
      </c>
      <c r="XD27" s="25">
        <v>0</v>
      </c>
      <c r="XE27" s="25">
        <v>0</v>
      </c>
      <c r="XF27" s="25">
        <v>0</v>
      </c>
      <c r="XG27" s="25">
        <v>0</v>
      </c>
      <c r="XH27" s="25">
        <v>0</v>
      </c>
      <c r="XI27" s="25">
        <v>0</v>
      </c>
      <c r="XJ27" s="25">
        <v>0</v>
      </c>
      <c r="XK27" s="25">
        <v>0</v>
      </c>
      <c r="XL27" s="25">
        <v>0</v>
      </c>
      <c r="XM27" s="25">
        <v>0</v>
      </c>
      <c r="XN27" s="25">
        <v>0</v>
      </c>
      <c r="XO27" s="25">
        <v>0</v>
      </c>
      <c r="XP27" s="25">
        <v>0</v>
      </c>
      <c r="XQ27" s="25">
        <v>0</v>
      </c>
      <c r="XR27" s="25">
        <v>0</v>
      </c>
      <c r="XS27" s="25">
        <v>0</v>
      </c>
      <c r="XT27" s="25">
        <v>0</v>
      </c>
      <c r="XU27" s="25">
        <v>0</v>
      </c>
      <c r="XV27" s="25">
        <v>0</v>
      </c>
      <c r="XW27" s="25">
        <v>0</v>
      </c>
      <c r="XX27" s="25">
        <v>0</v>
      </c>
      <c r="XY27" s="25">
        <v>0</v>
      </c>
      <c r="XZ27" s="25">
        <v>0</v>
      </c>
      <c r="YA27" s="25">
        <v>0</v>
      </c>
      <c r="YB27" s="25">
        <v>0</v>
      </c>
      <c r="YC27" s="25">
        <v>0</v>
      </c>
      <c r="YD27" s="25">
        <v>0</v>
      </c>
      <c r="YE27" s="25">
        <v>0</v>
      </c>
      <c r="YH27" s="25" t="s">
        <v>1529</v>
      </c>
      <c r="YI27" s="25" t="s">
        <v>1530</v>
      </c>
      <c r="YJ27" s="25" t="s">
        <v>1531</v>
      </c>
    </row>
    <row r="28" spans="1:660" s="25" customFormat="1" ht="32.25" customHeight="1" thickBot="1">
      <c r="A28" s="55">
        <v>250</v>
      </c>
      <c r="B28" s="54" t="s">
        <v>21</v>
      </c>
      <c r="C28" s="55" t="s">
        <v>65</v>
      </c>
      <c r="D28" s="25" t="s">
        <v>1222</v>
      </c>
      <c r="E28" s="25">
        <v>1</v>
      </c>
      <c r="F28" s="25">
        <v>12826</v>
      </c>
      <c r="G28" s="25">
        <v>134999190</v>
      </c>
      <c r="H28" s="303" t="s">
        <v>1223</v>
      </c>
      <c r="I28" s="25" t="s">
        <v>21</v>
      </c>
      <c r="N28" s="25">
        <v>3257500</v>
      </c>
      <c r="O28" s="25">
        <v>14259247</v>
      </c>
      <c r="P28" s="25">
        <v>0</v>
      </c>
      <c r="Q28" s="25">
        <v>0</v>
      </c>
      <c r="R28" s="25">
        <v>3177</v>
      </c>
      <c r="S28" s="25">
        <v>12942</v>
      </c>
      <c r="T28" s="25" t="s">
        <v>939</v>
      </c>
      <c r="U28" s="25">
        <v>2177778</v>
      </c>
      <c r="V28" s="25">
        <v>-1903</v>
      </c>
      <c r="W28" s="25">
        <v>0</v>
      </c>
      <c r="X28" s="25">
        <v>0</v>
      </c>
      <c r="Y28" s="25">
        <v>7562</v>
      </c>
      <c r="Z28" s="25">
        <v>17</v>
      </c>
      <c r="AA28" s="25" t="s">
        <v>939</v>
      </c>
      <c r="AB28" s="25">
        <v>0</v>
      </c>
      <c r="AC28" s="25">
        <v>0</v>
      </c>
      <c r="AD28" s="25">
        <v>0</v>
      </c>
      <c r="AE28" s="25">
        <v>0</v>
      </c>
      <c r="AF28" s="25">
        <v>0</v>
      </c>
      <c r="AG28" s="25">
        <v>0</v>
      </c>
      <c r="AH28" s="25">
        <v>0</v>
      </c>
      <c r="AI28" s="25">
        <v>8004</v>
      </c>
      <c r="AJ28" s="25">
        <v>362587</v>
      </c>
      <c r="AK28" s="25">
        <v>350750</v>
      </c>
      <c r="AL28" s="25">
        <v>0</v>
      </c>
      <c r="AM28" s="25">
        <v>321</v>
      </c>
      <c r="AN28" s="25">
        <v>635</v>
      </c>
      <c r="AO28" s="25" t="s">
        <v>939</v>
      </c>
      <c r="AP28" s="25">
        <v>36261</v>
      </c>
      <c r="AQ28" s="25">
        <v>59658</v>
      </c>
      <c r="AR28" s="25">
        <v>0</v>
      </c>
      <c r="AS28" s="25">
        <v>0</v>
      </c>
      <c r="AT28" s="25">
        <v>78</v>
      </c>
      <c r="AU28" s="25">
        <v>166</v>
      </c>
      <c r="AV28" s="25" t="s">
        <v>939</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176687</v>
      </c>
      <c r="BQ28" s="25">
        <v>0</v>
      </c>
      <c r="BR28" s="25">
        <v>0</v>
      </c>
      <c r="BS28" s="25">
        <v>13855</v>
      </c>
      <c r="BT28" s="25">
        <v>87064</v>
      </c>
      <c r="BU28" s="25">
        <v>0</v>
      </c>
      <c r="BV28" s="25">
        <v>0</v>
      </c>
      <c r="BW28" s="25">
        <v>0</v>
      </c>
      <c r="BX28" s="25">
        <v>0</v>
      </c>
      <c r="BY28" s="25">
        <v>0</v>
      </c>
      <c r="BZ28" s="25">
        <v>0</v>
      </c>
      <c r="CA28" s="25">
        <v>155663</v>
      </c>
      <c r="CB28" s="25">
        <v>926327</v>
      </c>
      <c r="CC28" s="25">
        <v>1270701</v>
      </c>
      <c r="CD28" s="25">
        <v>0</v>
      </c>
      <c r="CE28" s="25">
        <v>22815</v>
      </c>
      <c r="CF28" s="25">
        <v>469530</v>
      </c>
      <c r="CG28" s="25">
        <v>11390</v>
      </c>
      <c r="CH28" s="25">
        <v>0</v>
      </c>
      <c r="CI28" s="25">
        <v>123743</v>
      </c>
      <c r="CJ28" s="25">
        <v>436879</v>
      </c>
      <c r="CK28" s="25">
        <v>0</v>
      </c>
      <c r="CL28" s="25">
        <v>0</v>
      </c>
      <c r="CM28" s="25">
        <v>0</v>
      </c>
      <c r="CN28" s="25">
        <v>270955</v>
      </c>
      <c r="CO28" s="25">
        <v>1176263</v>
      </c>
      <c r="CP28" s="25">
        <v>0</v>
      </c>
      <c r="CQ28" s="25">
        <v>0</v>
      </c>
      <c r="CR28" s="25">
        <v>2056</v>
      </c>
      <c r="CS28" s="25">
        <v>0</v>
      </c>
      <c r="CT28" s="25">
        <v>0</v>
      </c>
      <c r="CU28" s="25">
        <v>0</v>
      </c>
      <c r="CV28" s="25">
        <v>2855529</v>
      </c>
      <c r="CW28" s="25">
        <v>0</v>
      </c>
      <c r="CX28" s="25">
        <v>0</v>
      </c>
      <c r="CY28" s="25">
        <v>0</v>
      </c>
      <c r="CZ28" s="25">
        <v>2816194</v>
      </c>
      <c r="DA28" s="25">
        <v>0</v>
      </c>
      <c r="DB28" s="25">
        <v>0</v>
      </c>
      <c r="DC28" s="25">
        <v>0</v>
      </c>
      <c r="DD28" s="25">
        <v>0</v>
      </c>
      <c r="DE28" s="25">
        <v>0</v>
      </c>
      <c r="DF28" s="25">
        <v>0</v>
      </c>
      <c r="DG28" s="25">
        <v>0</v>
      </c>
      <c r="DH28" s="25">
        <v>0</v>
      </c>
      <c r="DI28" s="25">
        <v>0</v>
      </c>
      <c r="DJ28" s="25">
        <v>0</v>
      </c>
      <c r="DK28" s="25">
        <v>0</v>
      </c>
      <c r="DL28" s="25">
        <v>0</v>
      </c>
      <c r="DM28" s="25">
        <v>0</v>
      </c>
      <c r="DN28" s="25">
        <v>0</v>
      </c>
      <c r="DO28" s="25">
        <v>317833</v>
      </c>
      <c r="DP28" s="25">
        <v>323476</v>
      </c>
      <c r="DQ28" s="25">
        <v>0</v>
      </c>
      <c r="DR28" s="25" t="s">
        <v>1260</v>
      </c>
      <c r="DS28" s="25">
        <v>0</v>
      </c>
      <c r="DT28" s="25">
        <v>1131303</v>
      </c>
      <c r="DU28" s="25">
        <v>0</v>
      </c>
      <c r="DV28" s="25">
        <v>0</v>
      </c>
      <c r="DW28" s="25">
        <v>0</v>
      </c>
      <c r="DX28" s="25">
        <v>419</v>
      </c>
      <c r="DY28" s="25">
        <v>0</v>
      </c>
      <c r="DZ28" s="25">
        <v>0</v>
      </c>
      <c r="EA28" s="25">
        <v>1094498</v>
      </c>
      <c r="EB28" s="25">
        <v>0</v>
      </c>
      <c r="EC28" s="25">
        <v>0</v>
      </c>
      <c r="ED28" s="25">
        <v>0</v>
      </c>
      <c r="EE28" s="25">
        <v>707</v>
      </c>
      <c r="EF28" s="25">
        <v>0</v>
      </c>
      <c r="EG28" s="25">
        <v>0</v>
      </c>
      <c r="EH28" s="25">
        <v>9665</v>
      </c>
      <c r="EI28" s="25">
        <v>0</v>
      </c>
      <c r="EJ28" s="57">
        <v>0</v>
      </c>
      <c r="EK28" s="25">
        <v>0</v>
      </c>
      <c r="EL28" s="25">
        <v>10</v>
      </c>
      <c r="EM28" s="25" t="s">
        <v>939</v>
      </c>
      <c r="EN28" s="25">
        <v>0</v>
      </c>
      <c r="EO28" s="25">
        <v>0</v>
      </c>
      <c r="EP28" s="25">
        <v>0</v>
      </c>
      <c r="EQ28" s="25">
        <v>0</v>
      </c>
      <c r="EU28" s="25">
        <v>4728325</v>
      </c>
      <c r="EV28" s="25">
        <v>3257500</v>
      </c>
      <c r="EW28" s="25">
        <v>0</v>
      </c>
      <c r="EX28" s="25">
        <v>1470825</v>
      </c>
      <c r="EY28" s="25">
        <v>0</v>
      </c>
      <c r="EZ28" s="25">
        <v>0</v>
      </c>
      <c r="FA28" s="25">
        <v>4728325</v>
      </c>
      <c r="FB28" s="25">
        <v>2570251</v>
      </c>
      <c r="FC28" s="25">
        <v>0</v>
      </c>
      <c r="FD28" s="25">
        <v>1943720</v>
      </c>
      <c r="FE28" s="25">
        <v>177097</v>
      </c>
      <c r="FF28" s="25">
        <v>0</v>
      </c>
      <c r="FG28" s="25">
        <v>0</v>
      </c>
      <c r="FH28" s="25">
        <v>0</v>
      </c>
      <c r="FI28" s="25">
        <v>0</v>
      </c>
      <c r="FJ28" s="25">
        <v>0</v>
      </c>
      <c r="FK28" s="25">
        <v>0</v>
      </c>
      <c r="FL28" s="25">
        <v>0</v>
      </c>
      <c r="FM28" s="25">
        <v>0</v>
      </c>
      <c r="FN28" s="25">
        <v>0</v>
      </c>
      <c r="FO28" s="25">
        <v>0</v>
      </c>
      <c r="FP28" s="25">
        <v>0</v>
      </c>
      <c r="FQ28" s="25">
        <v>0</v>
      </c>
      <c r="FR28" s="25">
        <v>0</v>
      </c>
      <c r="FS28" s="25">
        <v>689113</v>
      </c>
      <c r="FT28" s="25">
        <v>285701</v>
      </c>
      <c r="FU28" s="25">
        <v>0</v>
      </c>
      <c r="FV28" s="25">
        <v>161717</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3088301</v>
      </c>
      <c r="GZ28" s="25">
        <v>2235466</v>
      </c>
      <c r="HA28" s="25">
        <v>0</v>
      </c>
      <c r="HB28" s="25" t="s">
        <v>1261</v>
      </c>
      <c r="HC28" s="25" t="s">
        <v>1256</v>
      </c>
      <c r="HD28" s="25">
        <v>0</v>
      </c>
      <c r="HE28" s="25">
        <v>0</v>
      </c>
      <c r="HF28" s="25">
        <v>0</v>
      </c>
      <c r="HG28" s="25">
        <v>0</v>
      </c>
      <c r="HH28" s="25">
        <v>0</v>
      </c>
      <c r="HI28" s="25">
        <v>0</v>
      </c>
      <c r="HJ28" s="25" t="s">
        <v>1228</v>
      </c>
      <c r="HK28" s="25">
        <v>0</v>
      </c>
      <c r="HL28" s="25">
        <v>0</v>
      </c>
      <c r="HM28" s="25">
        <v>0</v>
      </c>
      <c r="HN28" s="25">
        <v>0</v>
      </c>
      <c r="HO28" s="25">
        <v>0</v>
      </c>
      <c r="HP28" s="25">
        <v>0</v>
      </c>
      <c r="HQ28" s="57">
        <v>0</v>
      </c>
      <c r="HR28" s="25">
        <v>0</v>
      </c>
      <c r="HS28" s="25">
        <v>0</v>
      </c>
      <c r="HT28" s="25">
        <v>0</v>
      </c>
      <c r="HU28" s="25">
        <v>0</v>
      </c>
      <c r="HV28" s="25">
        <v>0</v>
      </c>
      <c r="HW28" s="25">
        <v>0</v>
      </c>
      <c r="HX28" s="25">
        <v>0</v>
      </c>
      <c r="HY28" s="25">
        <v>0</v>
      </c>
      <c r="HZ28" s="25">
        <v>0</v>
      </c>
      <c r="IA28" s="25">
        <v>0</v>
      </c>
      <c r="IB28" s="25">
        <v>0</v>
      </c>
      <c r="IC28" s="25">
        <v>0</v>
      </c>
      <c r="ID28" s="25">
        <v>0</v>
      </c>
      <c r="IE28" s="25">
        <v>0</v>
      </c>
      <c r="IF28" s="25">
        <v>4728325</v>
      </c>
      <c r="IG28" s="25">
        <v>4729172</v>
      </c>
      <c r="IH28" s="25">
        <v>0</v>
      </c>
      <c r="II28" s="25">
        <v>0</v>
      </c>
      <c r="IJ28" s="25">
        <v>0</v>
      </c>
      <c r="IK28" s="25">
        <v>0</v>
      </c>
      <c r="IL28" s="25">
        <v>13454664</v>
      </c>
      <c r="IM28" s="25">
        <v>5798823</v>
      </c>
      <c r="IN28" s="25">
        <v>2632007</v>
      </c>
      <c r="IO28" s="25">
        <v>0</v>
      </c>
      <c r="IP28" s="25">
        <v>0</v>
      </c>
      <c r="IQ28" s="25">
        <v>0</v>
      </c>
      <c r="IR28" s="25">
        <v>0</v>
      </c>
      <c r="IS28" s="25">
        <v>0</v>
      </c>
      <c r="IT28" s="25">
        <v>0</v>
      </c>
      <c r="IU28" s="25">
        <v>0</v>
      </c>
      <c r="IV28" s="25">
        <v>0</v>
      </c>
      <c r="IW28" s="25">
        <v>0</v>
      </c>
      <c r="IX28" s="25">
        <v>0</v>
      </c>
      <c r="IY28" s="25">
        <v>0</v>
      </c>
      <c r="IZ28" s="25">
        <v>0</v>
      </c>
      <c r="JA28" s="25">
        <v>0</v>
      </c>
      <c r="JB28" s="25">
        <v>0</v>
      </c>
      <c r="JC28" s="25">
        <v>0</v>
      </c>
      <c r="JD28" s="25">
        <v>1175349</v>
      </c>
      <c r="JE28" s="25">
        <v>6476</v>
      </c>
      <c r="JF28" s="25">
        <v>0</v>
      </c>
      <c r="JG28" s="25">
        <v>0</v>
      </c>
      <c r="JH28" s="25">
        <v>0</v>
      </c>
      <c r="JI28" s="25">
        <v>0</v>
      </c>
      <c r="JJ28" s="25">
        <v>0</v>
      </c>
      <c r="JK28" s="25">
        <v>0</v>
      </c>
      <c r="JL28" s="25">
        <v>0</v>
      </c>
      <c r="JM28" s="25">
        <v>0</v>
      </c>
      <c r="JN28" s="25">
        <v>0</v>
      </c>
      <c r="JO28" s="25">
        <v>0</v>
      </c>
      <c r="JP28" s="25">
        <v>0</v>
      </c>
      <c r="JQ28" s="25">
        <v>0</v>
      </c>
      <c r="JR28" s="25">
        <v>0</v>
      </c>
      <c r="JS28" s="25">
        <v>0</v>
      </c>
      <c r="JT28" s="25">
        <v>0</v>
      </c>
      <c r="JU28" s="25">
        <v>0</v>
      </c>
      <c r="JV28" s="25">
        <v>0</v>
      </c>
      <c r="JW28" s="25">
        <v>0</v>
      </c>
      <c r="JX28" s="25">
        <v>0</v>
      </c>
      <c r="JY28" s="25">
        <v>0</v>
      </c>
      <c r="JZ28" s="25">
        <v>0</v>
      </c>
      <c r="KA28" s="25">
        <v>0</v>
      </c>
      <c r="KB28" s="25">
        <v>0</v>
      </c>
      <c r="KC28" s="25">
        <v>0</v>
      </c>
      <c r="KD28" s="25">
        <v>0</v>
      </c>
      <c r="KE28" s="25">
        <v>0</v>
      </c>
      <c r="KF28" s="25">
        <v>0</v>
      </c>
      <c r="KG28" s="25">
        <v>0</v>
      </c>
      <c r="KH28" s="25">
        <v>0</v>
      </c>
      <c r="KI28" s="25">
        <v>0</v>
      </c>
      <c r="KJ28" s="25">
        <v>0</v>
      </c>
      <c r="KK28" s="25">
        <v>0</v>
      </c>
      <c r="KL28" s="25">
        <v>0</v>
      </c>
      <c r="KM28" s="25">
        <v>0</v>
      </c>
      <c r="KN28" s="25">
        <v>0</v>
      </c>
      <c r="KO28" s="25">
        <v>0</v>
      </c>
      <c r="KP28" s="25">
        <v>0</v>
      </c>
      <c r="KQ28" s="25">
        <v>0</v>
      </c>
      <c r="KR28" s="25">
        <v>0</v>
      </c>
      <c r="KS28" s="25">
        <v>0</v>
      </c>
      <c r="KT28" s="25">
        <v>0</v>
      </c>
      <c r="KU28" s="25">
        <v>0</v>
      </c>
      <c r="KV28" s="25">
        <v>0</v>
      </c>
      <c r="KW28" s="25">
        <v>0</v>
      </c>
      <c r="KX28" s="25">
        <v>0</v>
      </c>
      <c r="KY28" s="25">
        <v>0</v>
      </c>
      <c r="KZ28" s="25">
        <v>0</v>
      </c>
      <c r="LA28" s="25">
        <v>0</v>
      </c>
      <c r="LB28" s="25">
        <v>0</v>
      </c>
      <c r="LC28" s="25">
        <v>0</v>
      </c>
      <c r="LD28" s="25">
        <v>0</v>
      </c>
      <c r="LE28" s="25">
        <v>0</v>
      </c>
      <c r="LF28" s="25">
        <v>0</v>
      </c>
      <c r="LG28" s="25">
        <v>0</v>
      </c>
      <c r="LH28" s="25">
        <v>0</v>
      </c>
      <c r="LI28" s="25">
        <v>16561672</v>
      </c>
      <c r="LJ28" s="25">
        <v>7341500</v>
      </c>
      <c r="LK28" s="25">
        <v>0</v>
      </c>
      <c r="LL28" s="25">
        <v>0</v>
      </c>
      <c r="LM28" s="25">
        <v>0</v>
      </c>
      <c r="LN28" s="25">
        <v>0</v>
      </c>
      <c r="LO28" s="25">
        <v>15404686</v>
      </c>
      <c r="LP28" s="25">
        <v>1592053</v>
      </c>
      <c r="LQ28" s="25">
        <v>0</v>
      </c>
      <c r="LR28" s="25">
        <v>0</v>
      </c>
      <c r="LS28" s="25">
        <v>0</v>
      </c>
      <c r="LT28" s="25">
        <v>0</v>
      </c>
      <c r="LU28" s="25">
        <v>0</v>
      </c>
      <c r="LV28" s="25">
        <v>0</v>
      </c>
      <c r="LW28" s="25">
        <v>0</v>
      </c>
      <c r="LX28" s="25">
        <v>0</v>
      </c>
      <c r="LY28" s="25">
        <v>0</v>
      </c>
      <c r="LZ28" s="25">
        <v>0</v>
      </c>
      <c r="MA28" s="25">
        <v>0</v>
      </c>
      <c r="MB28" s="25">
        <v>0</v>
      </c>
      <c r="MC28" s="25">
        <v>0</v>
      </c>
      <c r="MD28" s="25">
        <v>0</v>
      </c>
      <c r="ME28" s="25">
        <v>0</v>
      </c>
      <c r="MF28" s="25">
        <v>0</v>
      </c>
      <c r="MG28" s="25">
        <v>1996954</v>
      </c>
      <c r="MH28" s="25">
        <v>0</v>
      </c>
      <c r="MI28" s="25">
        <v>0</v>
      </c>
      <c r="MJ28" s="25">
        <v>0</v>
      </c>
      <c r="MK28" s="25">
        <v>0</v>
      </c>
      <c r="ML28" s="25">
        <v>0</v>
      </c>
      <c r="MM28" s="25">
        <v>0</v>
      </c>
      <c r="MN28" s="25">
        <v>0</v>
      </c>
      <c r="MO28" s="25">
        <v>0</v>
      </c>
      <c r="MP28" s="25">
        <v>0</v>
      </c>
      <c r="MQ28" s="25">
        <v>0</v>
      </c>
      <c r="MR28" s="25">
        <v>0</v>
      </c>
      <c r="MS28" s="25">
        <v>0</v>
      </c>
      <c r="MT28" s="25">
        <v>0</v>
      </c>
      <c r="MU28" s="25">
        <v>0</v>
      </c>
      <c r="MV28" s="25">
        <v>0</v>
      </c>
      <c r="MW28" s="25">
        <v>0</v>
      </c>
      <c r="MX28" s="25">
        <v>0</v>
      </c>
      <c r="MY28" s="25">
        <v>0</v>
      </c>
      <c r="MZ28" s="25">
        <v>0</v>
      </c>
      <c r="NA28" s="25">
        <v>0</v>
      </c>
      <c r="NB28" s="25">
        <v>0</v>
      </c>
      <c r="NC28" s="25">
        <v>0</v>
      </c>
      <c r="ND28" s="25">
        <v>0</v>
      </c>
      <c r="NE28" s="25">
        <v>0</v>
      </c>
      <c r="NF28" s="25">
        <v>0</v>
      </c>
      <c r="NG28" s="25">
        <v>0</v>
      </c>
      <c r="NH28" s="25">
        <v>0</v>
      </c>
      <c r="NI28" s="25">
        <v>0</v>
      </c>
      <c r="NJ28" s="25">
        <v>0</v>
      </c>
      <c r="NK28" s="25">
        <v>0</v>
      </c>
      <c r="NL28" s="25">
        <v>0</v>
      </c>
      <c r="NM28" s="25">
        <v>0</v>
      </c>
      <c r="NN28" s="25">
        <v>0</v>
      </c>
      <c r="NO28" s="25">
        <v>0</v>
      </c>
      <c r="NP28" s="25">
        <v>0</v>
      </c>
      <c r="NQ28" s="25">
        <v>0</v>
      </c>
      <c r="NR28" s="25">
        <v>0</v>
      </c>
      <c r="NS28" s="25">
        <v>0</v>
      </c>
      <c r="NT28" s="25">
        <v>0</v>
      </c>
      <c r="NU28" s="25">
        <v>0</v>
      </c>
      <c r="NV28" s="25">
        <v>0</v>
      </c>
      <c r="NW28" s="25">
        <v>0</v>
      </c>
      <c r="NX28" s="25">
        <v>0</v>
      </c>
      <c r="NY28" s="25">
        <v>0</v>
      </c>
      <c r="NZ28" s="25">
        <v>0</v>
      </c>
      <c r="OA28" s="25">
        <v>0</v>
      </c>
      <c r="OB28" s="25">
        <v>0</v>
      </c>
      <c r="OC28" s="25">
        <v>0</v>
      </c>
      <c r="OD28" s="25">
        <v>0</v>
      </c>
      <c r="OE28" s="25">
        <v>0</v>
      </c>
      <c r="OF28" s="25">
        <v>0</v>
      </c>
      <c r="OG28" s="25">
        <v>0</v>
      </c>
      <c r="OH28" s="25">
        <v>0</v>
      </c>
      <c r="OI28" s="25">
        <v>0</v>
      </c>
      <c r="OJ28" s="25">
        <v>0</v>
      </c>
      <c r="OK28" s="25">
        <v>0</v>
      </c>
      <c r="OL28" s="25">
        <v>0</v>
      </c>
      <c r="OM28" s="25">
        <v>0</v>
      </c>
      <c r="ON28" s="25">
        <v>0</v>
      </c>
      <c r="OO28" s="25">
        <v>0</v>
      </c>
      <c r="OP28" s="25">
        <v>0</v>
      </c>
      <c r="OQ28" s="25">
        <v>0</v>
      </c>
      <c r="OR28" s="25">
        <v>0</v>
      </c>
      <c r="OS28" s="25">
        <v>0</v>
      </c>
      <c r="OT28" s="25">
        <v>0</v>
      </c>
      <c r="OU28" s="25">
        <v>0</v>
      </c>
      <c r="OV28" s="25">
        <v>0</v>
      </c>
      <c r="OW28" s="25">
        <v>0</v>
      </c>
      <c r="OX28" s="25">
        <v>0</v>
      </c>
      <c r="OY28" s="25">
        <v>0</v>
      </c>
      <c r="OZ28" s="25">
        <v>0</v>
      </c>
      <c r="PA28" s="25">
        <v>0</v>
      </c>
      <c r="PB28" s="25">
        <v>0</v>
      </c>
      <c r="PC28" s="25">
        <v>0</v>
      </c>
      <c r="PD28" s="25">
        <v>0</v>
      </c>
      <c r="PE28" s="25">
        <v>0</v>
      </c>
      <c r="PF28" s="25">
        <v>0</v>
      </c>
      <c r="PG28" s="25">
        <v>0</v>
      </c>
      <c r="PH28" s="25">
        <v>0</v>
      </c>
      <c r="PI28" s="25">
        <v>0</v>
      </c>
      <c r="PJ28" s="25">
        <v>0</v>
      </c>
      <c r="PK28" s="25">
        <v>0</v>
      </c>
      <c r="PL28" s="25">
        <v>0</v>
      </c>
      <c r="PM28" s="25">
        <v>0</v>
      </c>
      <c r="PN28" s="25">
        <v>0</v>
      </c>
      <c r="PO28" s="25">
        <v>0</v>
      </c>
      <c r="PP28" s="25">
        <v>0</v>
      </c>
      <c r="PQ28" s="25">
        <v>0</v>
      </c>
      <c r="PR28" s="25">
        <v>0</v>
      </c>
      <c r="PS28" s="25">
        <v>0</v>
      </c>
      <c r="PT28" s="25">
        <v>0</v>
      </c>
      <c r="PU28" s="25">
        <v>0</v>
      </c>
      <c r="PV28" s="25">
        <v>0</v>
      </c>
      <c r="PW28" s="25">
        <v>0</v>
      </c>
      <c r="PX28" s="25">
        <v>0</v>
      </c>
      <c r="PY28" s="25">
        <v>0</v>
      </c>
      <c r="PZ28" s="25">
        <v>0</v>
      </c>
      <c r="QA28" s="25">
        <v>0</v>
      </c>
      <c r="QB28" s="25">
        <v>0</v>
      </c>
      <c r="QC28" s="25">
        <v>0</v>
      </c>
      <c r="QD28" s="25">
        <v>0</v>
      </c>
      <c r="QE28" s="25">
        <v>0</v>
      </c>
      <c r="QF28" s="25">
        <v>0</v>
      </c>
      <c r="QG28" s="25">
        <v>0</v>
      </c>
      <c r="QH28" s="25">
        <v>0</v>
      </c>
      <c r="QI28" s="25">
        <v>0</v>
      </c>
      <c r="QJ28" s="25">
        <v>0</v>
      </c>
      <c r="QK28" s="25">
        <v>0</v>
      </c>
      <c r="QL28" s="25">
        <v>0</v>
      </c>
      <c r="QM28" s="25">
        <v>0</v>
      </c>
      <c r="QN28" s="25">
        <v>0</v>
      </c>
      <c r="QO28" s="25">
        <v>0</v>
      </c>
      <c r="QP28" s="25">
        <v>0</v>
      </c>
      <c r="QQ28" s="25">
        <v>0</v>
      </c>
      <c r="QR28" s="25">
        <v>0</v>
      </c>
      <c r="QS28" s="25">
        <v>0</v>
      </c>
      <c r="QT28" s="25">
        <v>0</v>
      </c>
      <c r="QU28" s="25">
        <v>0</v>
      </c>
      <c r="QV28" s="25">
        <v>0</v>
      </c>
      <c r="QW28" s="25">
        <v>0</v>
      </c>
      <c r="QX28" s="25">
        <v>0</v>
      </c>
      <c r="QY28" s="25">
        <v>0</v>
      </c>
      <c r="QZ28" s="25">
        <v>0</v>
      </c>
      <c r="RA28" s="25">
        <v>0</v>
      </c>
      <c r="RB28" s="25">
        <v>0</v>
      </c>
      <c r="RC28" s="25">
        <v>0</v>
      </c>
      <c r="RD28" s="25">
        <v>0</v>
      </c>
      <c r="RE28" s="25">
        <v>0</v>
      </c>
      <c r="RF28" s="25">
        <v>0</v>
      </c>
      <c r="RG28" s="25">
        <v>0</v>
      </c>
      <c r="RH28" s="25">
        <v>0</v>
      </c>
      <c r="RI28" s="25">
        <v>0</v>
      </c>
      <c r="RJ28" s="25">
        <v>0</v>
      </c>
      <c r="RK28" s="25">
        <v>0</v>
      </c>
      <c r="RL28" s="25">
        <v>0</v>
      </c>
      <c r="RM28" s="25">
        <v>0</v>
      </c>
      <c r="RN28" s="25">
        <v>0</v>
      </c>
      <c r="RO28" s="25">
        <v>0</v>
      </c>
      <c r="RP28" s="25">
        <v>0</v>
      </c>
      <c r="RQ28" s="25">
        <v>0</v>
      </c>
      <c r="RR28" s="25">
        <v>0</v>
      </c>
      <c r="RS28" s="25">
        <v>0</v>
      </c>
      <c r="RT28" s="25">
        <v>0</v>
      </c>
      <c r="RU28" s="25">
        <v>0</v>
      </c>
      <c r="RV28" s="25">
        <v>0</v>
      </c>
      <c r="RW28" s="25">
        <v>0</v>
      </c>
      <c r="RX28" s="25">
        <v>0</v>
      </c>
      <c r="RY28" s="25">
        <v>0</v>
      </c>
      <c r="RZ28" s="25">
        <v>0</v>
      </c>
      <c r="SA28" s="25">
        <v>0</v>
      </c>
      <c r="SB28" s="25">
        <v>0</v>
      </c>
      <c r="SC28" s="25">
        <v>0</v>
      </c>
      <c r="SD28" s="25">
        <v>0</v>
      </c>
      <c r="SE28" s="25">
        <v>0</v>
      </c>
      <c r="SF28" s="25">
        <v>0</v>
      </c>
      <c r="SG28" s="25">
        <v>0</v>
      </c>
      <c r="SH28" s="25">
        <v>0</v>
      </c>
      <c r="SI28" s="25">
        <v>0</v>
      </c>
      <c r="SJ28" s="25">
        <v>0</v>
      </c>
      <c r="SK28" s="25">
        <v>0</v>
      </c>
      <c r="SL28" s="25">
        <v>0</v>
      </c>
      <c r="SM28" s="25">
        <v>0</v>
      </c>
      <c r="SN28" s="25">
        <v>0</v>
      </c>
      <c r="SO28" s="25">
        <v>0</v>
      </c>
      <c r="SP28" s="25">
        <v>0</v>
      </c>
      <c r="SQ28" s="25">
        <v>0</v>
      </c>
      <c r="SR28" s="25">
        <v>0</v>
      </c>
      <c r="SS28" s="25">
        <v>0</v>
      </c>
      <c r="ST28" s="25">
        <v>0</v>
      </c>
      <c r="SU28" s="25">
        <v>0</v>
      </c>
      <c r="SV28" s="25">
        <v>0</v>
      </c>
      <c r="SW28" s="25">
        <v>0</v>
      </c>
      <c r="SX28" s="25">
        <v>0</v>
      </c>
      <c r="SY28" s="25">
        <v>0</v>
      </c>
      <c r="SZ28" s="25">
        <v>0</v>
      </c>
      <c r="TA28" s="25">
        <v>0</v>
      </c>
      <c r="TB28" s="25">
        <v>0</v>
      </c>
      <c r="TC28" s="25">
        <v>0</v>
      </c>
      <c r="TD28" s="25">
        <v>0</v>
      </c>
      <c r="TE28" s="25">
        <v>0</v>
      </c>
      <c r="TF28" s="25">
        <v>0</v>
      </c>
      <c r="TG28" s="25">
        <v>0</v>
      </c>
      <c r="TH28" s="25">
        <v>0</v>
      </c>
      <c r="TI28" s="25">
        <v>0</v>
      </c>
      <c r="TJ28" s="25">
        <v>0</v>
      </c>
      <c r="TK28" s="25">
        <v>0</v>
      </c>
      <c r="TL28" s="25">
        <v>0</v>
      </c>
      <c r="TM28" s="25">
        <v>0</v>
      </c>
      <c r="TN28" s="25">
        <v>0</v>
      </c>
      <c r="TO28" s="25">
        <v>0</v>
      </c>
      <c r="TP28" s="25">
        <v>0</v>
      </c>
      <c r="TQ28" s="25">
        <v>0</v>
      </c>
      <c r="TR28" s="25">
        <v>0</v>
      </c>
      <c r="TS28" s="25">
        <v>0</v>
      </c>
      <c r="TT28" s="25">
        <v>0</v>
      </c>
      <c r="TU28" s="25">
        <v>0</v>
      </c>
      <c r="TV28" s="25">
        <v>0</v>
      </c>
      <c r="TW28" s="25">
        <v>0</v>
      </c>
      <c r="TX28" s="25">
        <v>0</v>
      </c>
      <c r="TY28" s="25">
        <v>0</v>
      </c>
      <c r="TZ28" s="25">
        <v>0</v>
      </c>
      <c r="UA28" s="25">
        <v>0</v>
      </c>
      <c r="UB28" s="25">
        <v>0</v>
      </c>
      <c r="UC28" s="25">
        <v>0</v>
      </c>
      <c r="UD28" s="25">
        <v>0</v>
      </c>
      <c r="UE28" s="25">
        <v>0</v>
      </c>
      <c r="UF28" s="25">
        <v>0</v>
      </c>
      <c r="UG28" s="25">
        <v>0</v>
      </c>
      <c r="UH28" s="25">
        <v>0</v>
      </c>
      <c r="UI28" s="25">
        <v>0</v>
      </c>
      <c r="UJ28" s="25">
        <v>0</v>
      </c>
      <c r="UK28" s="25">
        <v>0</v>
      </c>
      <c r="UL28" s="25">
        <v>0</v>
      </c>
      <c r="UM28" s="25">
        <v>0</v>
      </c>
      <c r="UN28" s="25">
        <v>0</v>
      </c>
      <c r="UO28" s="25">
        <v>0</v>
      </c>
      <c r="UP28" s="25">
        <v>0</v>
      </c>
      <c r="UQ28" s="25">
        <v>0</v>
      </c>
      <c r="UR28" s="25">
        <v>0</v>
      </c>
      <c r="US28" s="25">
        <v>0</v>
      </c>
      <c r="UT28" s="25">
        <v>0</v>
      </c>
      <c r="UU28" s="25">
        <v>0</v>
      </c>
      <c r="UV28" s="25">
        <v>0</v>
      </c>
      <c r="UW28" s="25">
        <v>0</v>
      </c>
      <c r="UX28" s="25">
        <v>0</v>
      </c>
      <c r="UY28" s="25">
        <v>0</v>
      </c>
      <c r="UZ28" s="25">
        <v>0</v>
      </c>
      <c r="VA28" s="25">
        <v>0</v>
      </c>
      <c r="VB28" s="25">
        <v>0</v>
      </c>
      <c r="VC28" s="25">
        <v>0</v>
      </c>
      <c r="VD28" s="25">
        <v>0</v>
      </c>
      <c r="VE28" s="25">
        <v>0</v>
      </c>
      <c r="VF28" s="25">
        <v>0</v>
      </c>
      <c r="VG28" s="25">
        <v>0</v>
      </c>
      <c r="VH28" s="25">
        <v>0</v>
      </c>
      <c r="VI28" s="25">
        <v>0</v>
      </c>
      <c r="VJ28" s="25">
        <v>0</v>
      </c>
      <c r="VK28" s="25">
        <v>0</v>
      </c>
      <c r="VL28" s="25">
        <v>0</v>
      </c>
      <c r="VM28" s="25">
        <v>0</v>
      </c>
      <c r="VN28" s="25">
        <v>0</v>
      </c>
      <c r="VO28" s="25">
        <v>0</v>
      </c>
      <c r="VP28" s="25">
        <v>0</v>
      </c>
      <c r="VQ28" s="25">
        <v>0</v>
      </c>
      <c r="VR28" s="25">
        <v>0</v>
      </c>
      <c r="VS28" s="25">
        <v>0</v>
      </c>
      <c r="VT28" s="25">
        <v>0</v>
      </c>
      <c r="VU28" s="25">
        <v>0</v>
      </c>
      <c r="VV28" s="25">
        <v>0</v>
      </c>
      <c r="VW28" s="25">
        <v>0</v>
      </c>
      <c r="VX28" s="25">
        <v>0</v>
      </c>
      <c r="VY28" s="25">
        <v>0</v>
      </c>
      <c r="VZ28" s="25">
        <v>0</v>
      </c>
      <c r="WA28" s="25">
        <v>0</v>
      </c>
      <c r="WB28" s="25">
        <v>0</v>
      </c>
      <c r="WC28" s="25">
        <v>0</v>
      </c>
      <c r="WD28" s="25">
        <v>0</v>
      </c>
      <c r="WE28" s="25">
        <v>0</v>
      </c>
      <c r="WF28" s="25">
        <v>0</v>
      </c>
      <c r="WG28" s="25">
        <v>0</v>
      </c>
      <c r="WH28" s="25">
        <v>0</v>
      </c>
      <c r="WI28" s="25">
        <v>0</v>
      </c>
      <c r="WJ28" s="25">
        <v>0</v>
      </c>
      <c r="WK28" s="25">
        <v>0</v>
      </c>
      <c r="WL28" s="25">
        <v>0</v>
      </c>
      <c r="WM28" s="25">
        <v>0</v>
      </c>
      <c r="WN28" s="25">
        <v>0</v>
      </c>
      <c r="WO28" s="25">
        <v>0</v>
      </c>
      <c r="WP28" s="25">
        <v>0</v>
      </c>
      <c r="WQ28" s="25">
        <v>0</v>
      </c>
      <c r="WR28" s="25">
        <v>0</v>
      </c>
      <c r="WS28" s="25">
        <v>0</v>
      </c>
      <c r="WT28" s="25">
        <v>0</v>
      </c>
      <c r="WU28" s="25">
        <v>0</v>
      </c>
      <c r="WV28" s="25">
        <v>0</v>
      </c>
      <c r="WW28" s="25">
        <v>0</v>
      </c>
      <c r="WX28" s="25">
        <v>0</v>
      </c>
      <c r="WY28" s="25">
        <v>0</v>
      </c>
      <c r="WZ28" s="25">
        <v>0</v>
      </c>
      <c r="XA28" s="25">
        <v>0</v>
      </c>
      <c r="XB28" s="25">
        <v>0</v>
      </c>
      <c r="XC28" s="25">
        <v>0</v>
      </c>
      <c r="XD28" s="25">
        <v>0</v>
      </c>
      <c r="XE28" s="25">
        <v>0</v>
      </c>
      <c r="XF28" s="25">
        <v>0</v>
      </c>
      <c r="XG28" s="25">
        <v>0</v>
      </c>
      <c r="XH28" s="25">
        <v>0</v>
      </c>
      <c r="XI28" s="25">
        <v>0</v>
      </c>
      <c r="XJ28" s="25">
        <v>0</v>
      </c>
      <c r="XK28" s="25">
        <v>0</v>
      </c>
      <c r="XL28" s="25">
        <v>0</v>
      </c>
      <c r="XM28" s="25">
        <v>0</v>
      </c>
      <c r="XN28" s="25">
        <v>0</v>
      </c>
      <c r="XO28" s="25">
        <v>0</v>
      </c>
      <c r="XP28" s="25">
        <v>0</v>
      </c>
      <c r="XQ28" s="25">
        <v>0</v>
      </c>
      <c r="XR28" s="25">
        <v>0</v>
      </c>
      <c r="XS28" s="25">
        <v>0</v>
      </c>
      <c r="XT28" s="25">
        <v>0</v>
      </c>
      <c r="XU28" s="25">
        <v>0</v>
      </c>
      <c r="XV28" s="25">
        <v>0</v>
      </c>
      <c r="XW28" s="25">
        <v>0</v>
      </c>
      <c r="XX28" s="25">
        <v>0</v>
      </c>
      <c r="XY28" s="25">
        <v>0</v>
      </c>
      <c r="XZ28" s="25">
        <v>0</v>
      </c>
      <c r="YA28" s="25">
        <v>0</v>
      </c>
      <c r="YB28" s="25">
        <v>0</v>
      </c>
      <c r="YC28" s="25">
        <v>0</v>
      </c>
      <c r="YD28" s="25">
        <v>0</v>
      </c>
      <c r="YE28" s="25">
        <v>0</v>
      </c>
      <c r="YH28" s="25" t="s">
        <v>1262</v>
      </c>
      <c r="YI28" s="25" t="s">
        <v>1263</v>
      </c>
      <c r="YJ28" s="25" t="s">
        <v>1264</v>
      </c>
    </row>
    <row r="29" spans="1:660" s="25" customFormat="1" ht="35.25" customHeight="1" thickBot="1">
      <c r="A29" s="55">
        <v>260</v>
      </c>
      <c r="B29" s="54" t="s">
        <v>22</v>
      </c>
      <c r="C29" s="55" t="s">
        <v>66</v>
      </c>
      <c r="D29" s="25" t="s">
        <v>1222</v>
      </c>
      <c r="E29" s="25">
        <v>1</v>
      </c>
      <c r="F29" s="25">
        <v>13231</v>
      </c>
      <c r="G29" s="25">
        <v>43278983</v>
      </c>
      <c r="H29" s="303" t="s">
        <v>1223</v>
      </c>
      <c r="I29" s="25" t="s">
        <v>22</v>
      </c>
      <c r="N29" s="25">
        <v>808173</v>
      </c>
      <c r="O29" s="25">
        <v>1881758</v>
      </c>
      <c r="P29" s="25">
        <v>3211510</v>
      </c>
      <c r="Q29" s="25">
        <v>0</v>
      </c>
      <c r="R29" s="25">
        <v>1226</v>
      </c>
      <c r="S29" s="25">
        <v>1752</v>
      </c>
      <c r="T29" s="25" t="s">
        <v>939</v>
      </c>
      <c r="U29" s="25">
        <v>442909</v>
      </c>
      <c r="V29" s="25">
        <v>0</v>
      </c>
      <c r="W29" s="25">
        <v>0</v>
      </c>
      <c r="X29" s="25">
        <v>0</v>
      </c>
      <c r="Y29" s="25">
        <v>380</v>
      </c>
      <c r="Z29" s="25">
        <v>0</v>
      </c>
      <c r="AA29" s="25" t="s">
        <v>939</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425842</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75902</v>
      </c>
      <c r="CB29" s="25">
        <v>27786</v>
      </c>
      <c r="CC29" s="25">
        <v>0</v>
      </c>
      <c r="CD29" s="25">
        <v>0</v>
      </c>
      <c r="CE29" s="25">
        <v>2078</v>
      </c>
      <c r="CF29" s="25">
        <v>16457</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3550306</v>
      </c>
      <c r="DA29" s="25">
        <v>1897808</v>
      </c>
      <c r="DB29" s="25">
        <v>0</v>
      </c>
      <c r="DC29" s="25">
        <v>0</v>
      </c>
      <c r="DD29" s="25">
        <v>0</v>
      </c>
      <c r="DE29" s="25">
        <v>0</v>
      </c>
      <c r="DF29" s="25">
        <v>0</v>
      </c>
      <c r="DG29" s="25">
        <v>0</v>
      </c>
      <c r="DH29" s="25">
        <v>0</v>
      </c>
      <c r="DI29" s="25">
        <v>0</v>
      </c>
      <c r="DJ29" s="25">
        <v>0</v>
      </c>
      <c r="DK29" s="25">
        <v>0</v>
      </c>
      <c r="DL29" s="25">
        <v>0</v>
      </c>
      <c r="DM29" s="25">
        <v>0</v>
      </c>
      <c r="DN29" s="25">
        <v>0</v>
      </c>
      <c r="DO29" s="25">
        <v>707515</v>
      </c>
      <c r="DP29" s="25">
        <v>782023</v>
      </c>
      <c r="DQ29" s="25">
        <v>0</v>
      </c>
      <c r="DR29" s="25" t="s">
        <v>1372</v>
      </c>
      <c r="DS29" s="25">
        <v>0</v>
      </c>
      <c r="DT29" s="25">
        <v>300178</v>
      </c>
      <c r="DU29" s="25">
        <v>0</v>
      </c>
      <c r="DV29" s="25">
        <v>0</v>
      </c>
      <c r="DW29" s="25">
        <v>0</v>
      </c>
      <c r="DX29" s="25">
        <v>201</v>
      </c>
      <c r="DY29" s="25" t="s">
        <v>939</v>
      </c>
      <c r="DZ29" s="25">
        <v>0</v>
      </c>
      <c r="EA29" s="25">
        <v>290413</v>
      </c>
      <c r="EB29" s="25">
        <v>0</v>
      </c>
      <c r="EC29" s="25">
        <v>0</v>
      </c>
      <c r="ED29" s="25">
        <v>0</v>
      </c>
      <c r="EE29" s="25">
        <v>219</v>
      </c>
      <c r="EF29" s="25" t="s">
        <v>939</v>
      </c>
      <c r="EG29" s="25">
        <v>0</v>
      </c>
      <c r="EH29" s="25">
        <v>0</v>
      </c>
      <c r="EI29" s="25">
        <v>0</v>
      </c>
      <c r="EJ29" s="57">
        <v>0</v>
      </c>
      <c r="EK29" s="25">
        <v>0</v>
      </c>
      <c r="EL29" s="25">
        <v>0</v>
      </c>
      <c r="EM29" s="25">
        <v>0</v>
      </c>
      <c r="EN29" s="25">
        <v>0</v>
      </c>
      <c r="EO29" s="25">
        <v>0</v>
      </c>
      <c r="EP29" s="25">
        <v>0</v>
      </c>
      <c r="EQ29" s="25">
        <v>0</v>
      </c>
      <c r="EU29" s="25">
        <v>1116503</v>
      </c>
      <c r="EV29" s="25">
        <v>808173</v>
      </c>
      <c r="EW29" s="25">
        <v>0</v>
      </c>
      <c r="EX29" s="25">
        <v>308330</v>
      </c>
      <c r="EY29" s="25">
        <v>0</v>
      </c>
      <c r="EZ29" s="25">
        <v>0</v>
      </c>
      <c r="FA29" s="25">
        <v>1116503</v>
      </c>
      <c r="FB29" s="25">
        <v>1068609</v>
      </c>
      <c r="FC29" s="25">
        <v>0</v>
      </c>
      <c r="FD29" s="25">
        <v>47894</v>
      </c>
      <c r="FE29" s="25">
        <v>0</v>
      </c>
      <c r="FF29" s="25">
        <v>0</v>
      </c>
      <c r="FG29" s="25">
        <v>0</v>
      </c>
      <c r="FH29" s="25">
        <v>0</v>
      </c>
      <c r="FI29" s="25">
        <v>0</v>
      </c>
      <c r="FJ29" s="25">
        <v>0</v>
      </c>
      <c r="FK29" s="25">
        <v>0</v>
      </c>
      <c r="FL29" s="25">
        <v>0</v>
      </c>
      <c r="FM29" s="25">
        <v>0</v>
      </c>
      <c r="FN29" s="25">
        <v>0</v>
      </c>
      <c r="FO29" s="25">
        <v>0</v>
      </c>
      <c r="FP29" s="25">
        <v>0</v>
      </c>
      <c r="FQ29" s="25">
        <v>0</v>
      </c>
      <c r="FR29" s="25">
        <v>0</v>
      </c>
      <c r="FS29" s="25">
        <v>161130</v>
      </c>
      <c r="FT29" s="25">
        <v>159795</v>
      </c>
      <c r="FU29" s="25">
        <v>0</v>
      </c>
      <c r="FV29" s="25">
        <v>1335</v>
      </c>
      <c r="FW29" s="25">
        <v>0</v>
      </c>
      <c r="FX29" s="25">
        <v>0</v>
      </c>
      <c r="FY29" s="25">
        <v>0</v>
      </c>
      <c r="FZ29" s="25">
        <v>0</v>
      </c>
      <c r="GA29" s="25">
        <v>0</v>
      </c>
      <c r="GB29" s="25">
        <v>0</v>
      </c>
      <c r="GC29" s="25">
        <v>0</v>
      </c>
      <c r="GD29" s="25">
        <v>0</v>
      </c>
      <c r="GE29" s="25">
        <v>0</v>
      </c>
      <c r="GF29" s="25">
        <v>0</v>
      </c>
      <c r="GG29" s="25">
        <v>0</v>
      </c>
      <c r="GH29" s="25">
        <v>0</v>
      </c>
      <c r="GI29" s="25">
        <v>0</v>
      </c>
      <c r="GJ29" s="25">
        <v>0</v>
      </c>
      <c r="GK29" s="25">
        <v>0</v>
      </c>
      <c r="GL29" s="25">
        <v>0</v>
      </c>
      <c r="GM29" s="25">
        <v>0</v>
      </c>
      <c r="GN29" s="25">
        <v>0</v>
      </c>
      <c r="GO29" s="25">
        <v>0</v>
      </c>
      <c r="GP29" s="25">
        <v>0</v>
      </c>
      <c r="GQ29" s="25">
        <v>0</v>
      </c>
      <c r="GR29" s="25">
        <v>0</v>
      </c>
      <c r="GS29" s="25">
        <v>0</v>
      </c>
      <c r="GT29" s="25">
        <v>0</v>
      </c>
      <c r="GU29" s="25">
        <v>0</v>
      </c>
      <c r="GV29" s="25">
        <v>0</v>
      </c>
      <c r="GW29" s="25">
        <v>0</v>
      </c>
      <c r="GX29" s="25">
        <v>0</v>
      </c>
      <c r="GY29" s="25">
        <v>590591</v>
      </c>
      <c r="GZ29" s="25">
        <v>590591</v>
      </c>
      <c r="HA29" s="25">
        <v>0</v>
      </c>
      <c r="HB29" s="25">
        <v>0</v>
      </c>
      <c r="HC29" s="25">
        <v>0</v>
      </c>
      <c r="HD29" s="25">
        <v>0</v>
      </c>
      <c r="HE29" s="25">
        <v>0</v>
      </c>
      <c r="HF29" s="25">
        <v>0</v>
      </c>
      <c r="HG29" s="25">
        <v>0</v>
      </c>
      <c r="HH29" s="25">
        <v>0</v>
      </c>
      <c r="HI29" s="25">
        <v>0</v>
      </c>
      <c r="HJ29" s="25">
        <v>0</v>
      </c>
      <c r="HK29" s="25">
        <v>0</v>
      </c>
      <c r="HL29" s="25">
        <v>0</v>
      </c>
      <c r="HM29" s="25">
        <v>0</v>
      </c>
      <c r="HN29" s="25">
        <v>0</v>
      </c>
      <c r="HO29" s="25">
        <v>0</v>
      </c>
      <c r="HP29" s="25">
        <v>0</v>
      </c>
      <c r="HQ29" s="57">
        <v>0</v>
      </c>
      <c r="HR29" s="25">
        <v>0</v>
      </c>
      <c r="HS29" s="25">
        <v>0</v>
      </c>
      <c r="HT29" s="25">
        <v>0</v>
      </c>
      <c r="HU29" s="25">
        <v>0</v>
      </c>
      <c r="HV29" s="25">
        <v>0</v>
      </c>
      <c r="HW29" s="25">
        <v>0</v>
      </c>
      <c r="HX29" s="25">
        <v>0</v>
      </c>
      <c r="HY29" s="25">
        <v>0</v>
      </c>
      <c r="HZ29" s="25">
        <v>0</v>
      </c>
      <c r="IA29" s="25">
        <v>0</v>
      </c>
      <c r="IB29" s="25">
        <v>0</v>
      </c>
      <c r="IC29" s="25">
        <v>0</v>
      </c>
      <c r="ID29" s="25">
        <v>0</v>
      </c>
      <c r="IE29" s="25">
        <v>0</v>
      </c>
      <c r="IF29" s="25">
        <v>1116503</v>
      </c>
      <c r="IG29" s="25">
        <v>1116503</v>
      </c>
      <c r="IH29" s="25">
        <v>0</v>
      </c>
      <c r="II29" s="25">
        <v>0</v>
      </c>
      <c r="IJ29" s="25">
        <v>0</v>
      </c>
      <c r="IK29" s="25">
        <v>0</v>
      </c>
      <c r="IL29" s="25">
        <v>3067891</v>
      </c>
      <c r="IM29" s="25">
        <v>3067891</v>
      </c>
      <c r="IN29" s="25">
        <v>0</v>
      </c>
      <c r="IO29" s="25">
        <v>0</v>
      </c>
      <c r="IP29" s="25">
        <v>0</v>
      </c>
      <c r="IQ29" s="25">
        <v>0</v>
      </c>
      <c r="IR29" s="25">
        <v>0</v>
      </c>
      <c r="IS29" s="25">
        <v>0</v>
      </c>
      <c r="IT29" s="25">
        <v>0</v>
      </c>
      <c r="IU29" s="25">
        <v>0</v>
      </c>
      <c r="IV29" s="25">
        <v>0</v>
      </c>
      <c r="IW29" s="25">
        <v>0</v>
      </c>
      <c r="IX29" s="25">
        <v>0</v>
      </c>
      <c r="IY29" s="25">
        <v>0</v>
      </c>
      <c r="IZ29" s="25">
        <v>0</v>
      </c>
      <c r="JA29" s="25">
        <v>0</v>
      </c>
      <c r="JB29" s="25">
        <v>0</v>
      </c>
      <c r="JC29" s="25">
        <v>0</v>
      </c>
      <c r="JD29" s="25">
        <v>278342</v>
      </c>
      <c r="JE29" s="25">
        <v>278342</v>
      </c>
      <c r="JF29" s="25">
        <v>0</v>
      </c>
      <c r="JG29" s="25">
        <v>0</v>
      </c>
      <c r="JH29" s="25">
        <v>0</v>
      </c>
      <c r="JI29" s="25">
        <v>0</v>
      </c>
      <c r="JJ29" s="25">
        <v>0</v>
      </c>
      <c r="JK29" s="25">
        <v>0</v>
      </c>
      <c r="JL29" s="25">
        <v>0</v>
      </c>
      <c r="JM29" s="25">
        <v>0</v>
      </c>
      <c r="JN29" s="25">
        <v>0</v>
      </c>
      <c r="JO29" s="25">
        <v>0</v>
      </c>
      <c r="JP29" s="25">
        <v>0</v>
      </c>
      <c r="JQ29" s="25">
        <v>0</v>
      </c>
      <c r="JR29" s="25">
        <v>0</v>
      </c>
      <c r="JS29" s="25">
        <v>0</v>
      </c>
      <c r="JT29" s="25">
        <v>0</v>
      </c>
      <c r="JU29" s="25">
        <v>0</v>
      </c>
      <c r="JV29" s="25">
        <v>0</v>
      </c>
      <c r="JW29" s="25">
        <v>0</v>
      </c>
      <c r="JX29" s="25">
        <v>0</v>
      </c>
      <c r="JY29" s="25">
        <v>0</v>
      </c>
      <c r="JZ29" s="25">
        <v>0</v>
      </c>
      <c r="KA29" s="25">
        <v>0</v>
      </c>
      <c r="KB29" s="25">
        <v>0</v>
      </c>
      <c r="KC29" s="25">
        <v>0</v>
      </c>
      <c r="KD29" s="25">
        <v>0</v>
      </c>
      <c r="KE29" s="25">
        <v>0</v>
      </c>
      <c r="KF29" s="25">
        <v>0</v>
      </c>
      <c r="KG29" s="25">
        <v>0</v>
      </c>
      <c r="KH29" s="25">
        <v>0</v>
      </c>
      <c r="KI29" s="25">
        <v>0</v>
      </c>
      <c r="KJ29" s="25">
        <v>0</v>
      </c>
      <c r="KK29" s="25">
        <v>0</v>
      </c>
      <c r="KL29" s="25">
        <v>0</v>
      </c>
      <c r="KM29" s="25">
        <v>0</v>
      </c>
      <c r="KN29" s="25">
        <v>0</v>
      </c>
      <c r="KO29" s="25">
        <v>0</v>
      </c>
      <c r="KP29" s="25">
        <v>0</v>
      </c>
      <c r="KQ29" s="25">
        <v>0</v>
      </c>
      <c r="KR29" s="25">
        <v>0</v>
      </c>
      <c r="KS29" s="25">
        <v>0</v>
      </c>
      <c r="KT29" s="25">
        <v>0</v>
      </c>
      <c r="KU29" s="25">
        <v>0</v>
      </c>
      <c r="KV29" s="25">
        <v>0</v>
      </c>
      <c r="KW29" s="25">
        <v>0</v>
      </c>
      <c r="KX29" s="25">
        <v>0</v>
      </c>
      <c r="KY29" s="25">
        <v>0</v>
      </c>
      <c r="KZ29" s="25">
        <v>0</v>
      </c>
      <c r="LA29" s="25">
        <v>0</v>
      </c>
      <c r="LB29" s="25">
        <v>0</v>
      </c>
      <c r="LC29" s="25">
        <v>0</v>
      </c>
      <c r="LD29" s="25">
        <v>0</v>
      </c>
      <c r="LE29" s="25">
        <v>0</v>
      </c>
      <c r="LF29" s="25">
        <v>0</v>
      </c>
      <c r="LG29" s="25">
        <v>0</v>
      </c>
      <c r="LH29" s="25">
        <v>0</v>
      </c>
      <c r="LI29" s="25">
        <v>3668435</v>
      </c>
      <c r="LJ29" s="25">
        <v>456925</v>
      </c>
      <c r="LK29" s="25">
        <v>3211510</v>
      </c>
      <c r="LL29" s="25">
        <v>0</v>
      </c>
      <c r="LM29" s="25">
        <v>0</v>
      </c>
      <c r="LN29" s="25">
        <v>0</v>
      </c>
      <c r="LO29" s="25">
        <v>2878918</v>
      </c>
      <c r="LP29" s="25">
        <v>981110</v>
      </c>
      <c r="LQ29" s="25">
        <v>1897808</v>
      </c>
      <c r="LR29" s="25">
        <v>0</v>
      </c>
      <c r="LS29" s="25">
        <v>0</v>
      </c>
      <c r="LT29" s="25">
        <v>0</v>
      </c>
      <c r="LU29" s="25">
        <v>0</v>
      </c>
      <c r="LV29" s="25">
        <v>0</v>
      </c>
      <c r="LW29" s="25">
        <v>0</v>
      </c>
      <c r="LX29" s="25">
        <v>0</v>
      </c>
      <c r="LY29" s="25">
        <v>0</v>
      </c>
      <c r="LZ29" s="25">
        <v>0</v>
      </c>
      <c r="MA29" s="25">
        <v>0</v>
      </c>
      <c r="MB29" s="25">
        <v>0</v>
      </c>
      <c r="MC29" s="25">
        <v>0</v>
      </c>
      <c r="MD29" s="25">
        <v>0</v>
      </c>
      <c r="ME29" s="25">
        <v>0</v>
      </c>
      <c r="MF29" s="25">
        <v>0</v>
      </c>
      <c r="MG29" s="25">
        <v>425842</v>
      </c>
      <c r="MH29" s="25">
        <v>0</v>
      </c>
      <c r="MI29" s="25">
        <v>425842</v>
      </c>
      <c r="MJ29" s="25">
        <v>0</v>
      </c>
      <c r="MK29" s="25">
        <v>0</v>
      </c>
      <c r="ML29" s="25">
        <v>0</v>
      </c>
      <c r="MM29" s="25">
        <v>0</v>
      </c>
      <c r="MN29" s="25">
        <v>0</v>
      </c>
      <c r="MO29" s="25">
        <v>0</v>
      </c>
      <c r="MP29" s="25">
        <v>0</v>
      </c>
      <c r="MQ29" s="25">
        <v>0</v>
      </c>
      <c r="MR29" s="25">
        <v>0</v>
      </c>
      <c r="MS29" s="25">
        <v>0</v>
      </c>
      <c r="MT29" s="25">
        <v>0</v>
      </c>
      <c r="MU29" s="25">
        <v>0</v>
      </c>
      <c r="MV29" s="25">
        <v>0</v>
      </c>
      <c r="MW29" s="25">
        <v>0</v>
      </c>
      <c r="MX29" s="25">
        <v>0</v>
      </c>
      <c r="MY29" s="25">
        <v>0</v>
      </c>
      <c r="MZ29" s="25">
        <v>0</v>
      </c>
      <c r="NA29" s="25">
        <v>0</v>
      </c>
      <c r="NB29" s="25">
        <v>0</v>
      </c>
      <c r="NC29" s="25">
        <v>0</v>
      </c>
      <c r="ND29" s="25">
        <v>0</v>
      </c>
      <c r="NE29" s="25">
        <v>0</v>
      </c>
      <c r="NF29" s="25">
        <v>0</v>
      </c>
      <c r="NG29" s="25">
        <v>0</v>
      </c>
      <c r="NH29" s="25">
        <v>0</v>
      </c>
      <c r="NI29" s="25">
        <v>0</v>
      </c>
      <c r="NJ29" s="25">
        <v>0</v>
      </c>
      <c r="NK29" s="25">
        <v>0</v>
      </c>
      <c r="NL29" s="25">
        <v>0</v>
      </c>
      <c r="NM29" s="25">
        <v>0</v>
      </c>
      <c r="NN29" s="25">
        <v>0</v>
      </c>
      <c r="NO29" s="25">
        <v>0</v>
      </c>
      <c r="NP29" s="25">
        <v>0</v>
      </c>
      <c r="NQ29" s="25">
        <v>0</v>
      </c>
      <c r="NR29" s="25">
        <v>0</v>
      </c>
      <c r="NS29" s="25">
        <v>0</v>
      </c>
      <c r="NT29" s="25">
        <v>0</v>
      </c>
      <c r="NU29" s="25">
        <v>0</v>
      </c>
      <c r="NV29" s="25">
        <v>0</v>
      </c>
      <c r="NW29" s="25">
        <v>0</v>
      </c>
      <c r="NX29" s="25">
        <v>0</v>
      </c>
      <c r="NY29" s="25">
        <v>0</v>
      </c>
      <c r="NZ29" s="25">
        <v>0</v>
      </c>
      <c r="OA29" s="25">
        <v>0</v>
      </c>
      <c r="OB29" s="25">
        <v>0</v>
      </c>
      <c r="OC29" s="25">
        <v>0</v>
      </c>
      <c r="OD29" s="25">
        <v>0</v>
      </c>
      <c r="OE29" s="25">
        <v>0</v>
      </c>
      <c r="OF29" s="25">
        <v>0</v>
      </c>
      <c r="OG29" s="25">
        <v>0</v>
      </c>
      <c r="OH29" s="25">
        <v>0</v>
      </c>
      <c r="OI29" s="25">
        <v>0</v>
      </c>
      <c r="OJ29" s="25">
        <v>0</v>
      </c>
      <c r="OK29" s="25">
        <v>0</v>
      </c>
      <c r="OL29" s="25">
        <v>0</v>
      </c>
      <c r="OM29" s="25">
        <v>0</v>
      </c>
      <c r="ON29" s="25">
        <v>0</v>
      </c>
      <c r="OO29" s="25">
        <v>0</v>
      </c>
      <c r="OP29" s="25">
        <v>0</v>
      </c>
      <c r="OQ29" s="25">
        <v>0</v>
      </c>
      <c r="OR29" s="25">
        <v>0</v>
      </c>
      <c r="OS29" s="25">
        <v>0</v>
      </c>
      <c r="OT29" s="25">
        <v>0</v>
      </c>
      <c r="OU29" s="25">
        <v>0</v>
      </c>
      <c r="OV29" s="25">
        <v>0</v>
      </c>
      <c r="OW29" s="25">
        <v>0</v>
      </c>
      <c r="OX29" s="25">
        <v>0</v>
      </c>
      <c r="OY29" s="25">
        <v>0</v>
      </c>
      <c r="OZ29" s="25">
        <v>0</v>
      </c>
      <c r="PA29" s="25">
        <v>0</v>
      </c>
      <c r="PB29" s="25">
        <v>0</v>
      </c>
      <c r="PC29" s="25">
        <v>0</v>
      </c>
      <c r="PD29" s="25">
        <v>0</v>
      </c>
      <c r="PE29" s="25">
        <v>0</v>
      </c>
      <c r="PF29" s="25">
        <v>0</v>
      </c>
      <c r="PG29" s="25">
        <v>0</v>
      </c>
      <c r="PH29" s="25">
        <v>0</v>
      </c>
      <c r="PI29" s="25">
        <v>0</v>
      </c>
      <c r="PJ29" s="25">
        <v>0</v>
      </c>
      <c r="PK29" s="25">
        <v>0</v>
      </c>
      <c r="PL29" s="25">
        <v>0</v>
      </c>
      <c r="PM29" s="25">
        <v>0</v>
      </c>
      <c r="PN29" s="25">
        <v>0</v>
      </c>
      <c r="PO29" s="25">
        <v>0</v>
      </c>
      <c r="PP29" s="25">
        <v>0</v>
      </c>
      <c r="PQ29" s="25">
        <v>0</v>
      </c>
      <c r="PR29" s="25">
        <v>0</v>
      </c>
      <c r="PS29" s="25">
        <v>0</v>
      </c>
      <c r="PT29" s="25">
        <v>0</v>
      </c>
      <c r="PU29" s="25">
        <v>0</v>
      </c>
      <c r="PV29" s="25">
        <v>0</v>
      </c>
      <c r="PW29" s="25">
        <v>0</v>
      </c>
      <c r="PX29" s="25">
        <v>0</v>
      </c>
      <c r="PY29" s="25">
        <v>0</v>
      </c>
      <c r="PZ29" s="25">
        <v>0</v>
      </c>
      <c r="QA29" s="25">
        <v>0</v>
      </c>
      <c r="QB29" s="25">
        <v>0</v>
      </c>
      <c r="QC29" s="25">
        <v>0</v>
      </c>
      <c r="QD29" s="25">
        <v>0</v>
      </c>
      <c r="QE29" s="25">
        <v>0</v>
      </c>
      <c r="QF29" s="25">
        <v>0</v>
      </c>
      <c r="QG29" s="25">
        <v>0</v>
      </c>
      <c r="QH29" s="25">
        <v>0</v>
      </c>
      <c r="QI29" s="25">
        <v>0</v>
      </c>
      <c r="QJ29" s="25">
        <v>0</v>
      </c>
      <c r="QK29" s="25">
        <v>0</v>
      </c>
      <c r="QL29" s="25">
        <v>0</v>
      </c>
      <c r="QM29" s="25">
        <v>0</v>
      </c>
      <c r="QN29" s="25">
        <v>0</v>
      </c>
      <c r="QO29" s="25">
        <v>0</v>
      </c>
      <c r="QP29" s="25">
        <v>0</v>
      </c>
      <c r="QQ29" s="25">
        <v>0</v>
      </c>
      <c r="QR29" s="25">
        <v>0</v>
      </c>
      <c r="QS29" s="25">
        <v>0</v>
      </c>
      <c r="QT29" s="25">
        <v>0</v>
      </c>
      <c r="QU29" s="25">
        <v>0</v>
      </c>
      <c r="QV29" s="25">
        <v>0</v>
      </c>
      <c r="QW29" s="25">
        <v>0</v>
      </c>
      <c r="QX29" s="25">
        <v>0</v>
      </c>
      <c r="QY29" s="25">
        <v>0</v>
      </c>
      <c r="QZ29" s="25">
        <v>0</v>
      </c>
      <c r="RA29" s="25">
        <v>0</v>
      </c>
      <c r="RB29" s="25">
        <v>0</v>
      </c>
      <c r="RC29" s="25">
        <v>0</v>
      </c>
      <c r="RD29" s="25">
        <v>0</v>
      </c>
      <c r="RE29" s="25">
        <v>0</v>
      </c>
      <c r="RF29" s="25">
        <v>0</v>
      </c>
      <c r="RG29" s="25">
        <v>0</v>
      </c>
      <c r="RH29" s="25">
        <v>0</v>
      </c>
      <c r="RI29" s="25">
        <v>0</v>
      </c>
      <c r="RJ29" s="25">
        <v>0</v>
      </c>
      <c r="RK29" s="25">
        <v>0</v>
      </c>
      <c r="RL29" s="25">
        <v>0</v>
      </c>
      <c r="RM29" s="25">
        <v>0</v>
      </c>
      <c r="RN29" s="25">
        <v>0</v>
      </c>
      <c r="RO29" s="25">
        <v>0</v>
      </c>
      <c r="RP29" s="25">
        <v>0</v>
      </c>
      <c r="RQ29" s="25">
        <v>0</v>
      </c>
      <c r="RR29" s="25">
        <v>0</v>
      </c>
      <c r="RS29" s="25">
        <v>0</v>
      </c>
      <c r="RT29" s="25">
        <v>0</v>
      </c>
      <c r="RU29" s="25">
        <v>0</v>
      </c>
      <c r="RV29" s="25">
        <v>0</v>
      </c>
      <c r="RW29" s="25">
        <v>0</v>
      </c>
      <c r="RX29" s="25">
        <v>0</v>
      </c>
      <c r="RY29" s="25">
        <v>0</v>
      </c>
      <c r="RZ29" s="25">
        <v>0</v>
      </c>
      <c r="SA29" s="25">
        <v>0</v>
      </c>
      <c r="SB29" s="25">
        <v>0</v>
      </c>
      <c r="SC29" s="25">
        <v>0</v>
      </c>
      <c r="SD29" s="25">
        <v>0</v>
      </c>
      <c r="SE29" s="25">
        <v>0</v>
      </c>
      <c r="SF29" s="25">
        <v>0</v>
      </c>
      <c r="SG29" s="25">
        <v>0</v>
      </c>
      <c r="SH29" s="25">
        <v>0</v>
      </c>
      <c r="SI29" s="25">
        <v>0</v>
      </c>
      <c r="SJ29" s="25">
        <v>0</v>
      </c>
      <c r="SK29" s="25">
        <v>0</v>
      </c>
      <c r="SL29" s="25">
        <v>0</v>
      </c>
      <c r="SM29" s="25">
        <v>0</v>
      </c>
      <c r="SN29" s="25">
        <v>0</v>
      </c>
      <c r="SO29" s="25">
        <v>0</v>
      </c>
      <c r="SP29" s="25">
        <v>0</v>
      </c>
      <c r="SQ29" s="25">
        <v>0</v>
      </c>
      <c r="SR29" s="25">
        <v>0</v>
      </c>
      <c r="SS29" s="25">
        <v>0</v>
      </c>
      <c r="ST29" s="25">
        <v>0</v>
      </c>
      <c r="SU29" s="25">
        <v>0</v>
      </c>
      <c r="SV29" s="25">
        <v>0</v>
      </c>
      <c r="SW29" s="25">
        <v>0</v>
      </c>
      <c r="SX29" s="25">
        <v>0</v>
      </c>
      <c r="SY29" s="25">
        <v>0</v>
      </c>
      <c r="SZ29" s="25">
        <v>0</v>
      </c>
      <c r="TA29" s="25">
        <v>0</v>
      </c>
      <c r="TB29" s="25">
        <v>0</v>
      </c>
      <c r="TC29" s="25">
        <v>0</v>
      </c>
      <c r="TD29" s="25">
        <v>0</v>
      </c>
      <c r="TE29" s="25">
        <v>0</v>
      </c>
      <c r="TF29" s="25">
        <v>0</v>
      </c>
      <c r="TG29" s="25">
        <v>0</v>
      </c>
      <c r="TH29" s="25">
        <v>0</v>
      </c>
      <c r="TI29" s="25">
        <v>0</v>
      </c>
      <c r="TJ29" s="25">
        <v>0</v>
      </c>
      <c r="TK29" s="25">
        <v>0</v>
      </c>
      <c r="TL29" s="25">
        <v>0</v>
      </c>
      <c r="TM29" s="25">
        <v>0</v>
      </c>
      <c r="TN29" s="25">
        <v>0</v>
      </c>
      <c r="TO29" s="25">
        <v>0</v>
      </c>
      <c r="TP29" s="25">
        <v>0</v>
      </c>
      <c r="TQ29" s="25">
        <v>0</v>
      </c>
      <c r="TR29" s="25">
        <v>0</v>
      </c>
      <c r="TS29" s="25">
        <v>0</v>
      </c>
      <c r="TT29" s="25">
        <v>0</v>
      </c>
      <c r="TU29" s="25">
        <v>0</v>
      </c>
      <c r="TV29" s="25">
        <v>0</v>
      </c>
      <c r="TW29" s="25">
        <v>0</v>
      </c>
      <c r="TX29" s="25">
        <v>0</v>
      </c>
      <c r="TY29" s="25">
        <v>0</v>
      </c>
      <c r="TZ29" s="25">
        <v>0</v>
      </c>
      <c r="UA29" s="25">
        <v>0</v>
      </c>
      <c r="UB29" s="25">
        <v>0</v>
      </c>
      <c r="UC29" s="25">
        <v>0</v>
      </c>
      <c r="UD29" s="25">
        <v>0</v>
      </c>
      <c r="UE29" s="25">
        <v>0</v>
      </c>
      <c r="UF29" s="25">
        <v>0</v>
      </c>
      <c r="UG29" s="25">
        <v>0</v>
      </c>
      <c r="UH29" s="25">
        <v>0</v>
      </c>
      <c r="UI29" s="25">
        <v>0</v>
      </c>
      <c r="UJ29" s="25">
        <v>0</v>
      </c>
      <c r="UK29" s="25">
        <v>0</v>
      </c>
      <c r="UL29" s="25">
        <v>0</v>
      </c>
      <c r="UM29" s="25">
        <v>0</v>
      </c>
      <c r="UN29" s="25">
        <v>0</v>
      </c>
      <c r="UO29" s="25">
        <v>0</v>
      </c>
      <c r="UP29" s="25">
        <v>0</v>
      </c>
      <c r="UQ29" s="25">
        <v>0</v>
      </c>
      <c r="UR29" s="25">
        <v>0</v>
      </c>
      <c r="US29" s="25">
        <v>0</v>
      </c>
      <c r="UT29" s="25">
        <v>0</v>
      </c>
      <c r="UU29" s="25">
        <v>0</v>
      </c>
      <c r="UV29" s="25">
        <v>0</v>
      </c>
      <c r="UW29" s="25">
        <v>0</v>
      </c>
      <c r="UX29" s="25">
        <v>0</v>
      </c>
      <c r="UY29" s="25">
        <v>0</v>
      </c>
      <c r="UZ29" s="25">
        <v>0</v>
      </c>
      <c r="VA29" s="25">
        <v>0</v>
      </c>
      <c r="VB29" s="25">
        <v>0</v>
      </c>
      <c r="VC29" s="25">
        <v>0</v>
      </c>
      <c r="VD29" s="25">
        <v>0</v>
      </c>
      <c r="VE29" s="25">
        <v>0</v>
      </c>
      <c r="VF29" s="25">
        <v>0</v>
      </c>
      <c r="VG29" s="25">
        <v>0</v>
      </c>
      <c r="VH29" s="25">
        <v>0</v>
      </c>
      <c r="VI29" s="25">
        <v>0</v>
      </c>
      <c r="VJ29" s="25">
        <v>0</v>
      </c>
      <c r="VK29" s="25">
        <v>0</v>
      </c>
      <c r="VL29" s="25">
        <v>0</v>
      </c>
      <c r="VM29" s="25">
        <v>0</v>
      </c>
      <c r="VN29" s="25">
        <v>0</v>
      </c>
      <c r="VO29" s="25">
        <v>0</v>
      </c>
      <c r="VP29" s="25">
        <v>0</v>
      </c>
      <c r="VQ29" s="25">
        <v>0</v>
      </c>
      <c r="VR29" s="25">
        <v>0</v>
      </c>
      <c r="VS29" s="25">
        <v>0</v>
      </c>
      <c r="VT29" s="25">
        <v>0</v>
      </c>
      <c r="VU29" s="25">
        <v>0</v>
      </c>
      <c r="VV29" s="25">
        <v>0</v>
      </c>
      <c r="VW29" s="25">
        <v>0</v>
      </c>
      <c r="VX29" s="25">
        <v>0</v>
      </c>
      <c r="VY29" s="25">
        <v>0</v>
      </c>
      <c r="VZ29" s="25">
        <v>0</v>
      </c>
      <c r="WA29" s="25">
        <v>0</v>
      </c>
      <c r="WB29" s="25">
        <v>0</v>
      </c>
      <c r="WC29" s="25">
        <v>0</v>
      </c>
      <c r="WD29" s="25">
        <v>0</v>
      </c>
      <c r="WE29" s="25">
        <v>0</v>
      </c>
      <c r="WF29" s="25">
        <v>0</v>
      </c>
      <c r="WG29" s="25">
        <v>0</v>
      </c>
      <c r="WH29" s="25">
        <v>0</v>
      </c>
      <c r="WI29" s="25">
        <v>0</v>
      </c>
      <c r="WJ29" s="25">
        <v>0</v>
      </c>
      <c r="WK29" s="25">
        <v>0</v>
      </c>
      <c r="WL29" s="25">
        <v>0</v>
      </c>
      <c r="WM29" s="25">
        <v>0</v>
      </c>
      <c r="WN29" s="25">
        <v>0</v>
      </c>
      <c r="WO29" s="25">
        <v>0</v>
      </c>
      <c r="WP29" s="25">
        <v>0</v>
      </c>
      <c r="WQ29" s="25">
        <v>0</v>
      </c>
      <c r="WR29" s="25">
        <v>0</v>
      </c>
      <c r="WS29" s="25">
        <v>0</v>
      </c>
      <c r="WT29" s="25">
        <v>0</v>
      </c>
      <c r="WU29" s="25">
        <v>0</v>
      </c>
      <c r="WV29" s="25">
        <v>0</v>
      </c>
      <c r="WW29" s="25">
        <v>0</v>
      </c>
      <c r="WX29" s="25">
        <v>0</v>
      </c>
      <c r="WY29" s="25">
        <v>0</v>
      </c>
      <c r="WZ29" s="25">
        <v>0</v>
      </c>
      <c r="XA29" s="25">
        <v>0</v>
      </c>
      <c r="XB29" s="25">
        <v>0</v>
      </c>
      <c r="XC29" s="25">
        <v>0</v>
      </c>
      <c r="XD29" s="25">
        <v>0</v>
      </c>
      <c r="XE29" s="25">
        <v>0</v>
      </c>
      <c r="XF29" s="25">
        <v>0</v>
      </c>
      <c r="XG29" s="25">
        <v>0</v>
      </c>
      <c r="XH29" s="25">
        <v>0</v>
      </c>
      <c r="XI29" s="25">
        <v>0</v>
      </c>
      <c r="XJ29" s="25">
        <v>0</v>
      </c>
      <c r="XK29" s="25">
        <v>0</v>
      </c>
      <c r="XL29" s="25">
        <v>0</v>
      </c>
      <c r="XM29" s="25">
        <v>0</v>
      </c>
      <c r="XN29" s="25">
        <v>0</v>
      </c>
      <c r="XO29" s="25">
        <v>0</v>
      </c>
      <c r="XP29" s="25">
        <v>0</v>
      </c>
      <c r="XQ29" s="25">
        <v>0</v>
      </c>
      <c r="XR29" s="25">
        <v>0</v>
      </c>
      <c r="XS29" s="25">
        <v>0</v>
      </c>
      <c r="XT29" s="25">
        <v>0</v>
      </c>
      <c r="XU29" s="25">
        <v>0</v>
      </c>
      <c r="XV29" s="25">
        <v>0</v>
      </c>
      <c r="XW29" s="25">
        <v>0</v>
      </c>
      <c r="XX29" s="25">
        <v>0</v>
      </c>
      <c r="XY29" s="25">
        <v>0</v>
      </c>
      <c r="XZ29" s="25">
        <v>0</v>
      </c>
      <c r="YA29" s="25">
        <v>0</v>
      </c>
      <c r="YB29" s="25">
        <v>0</v>
      </c>
      <c r="YC29" s="25">
        <v>0</v>
      </c>
      <c r="YD29" s="25">
        <v>0</v>
      </c>
      <c r="YE29" s="25">
        <v>0</v>
      </c>
      <c r="YH29" s="25" t="s">
        <v>1373</v>
      </c>
      <c r="YI29" s="25" t="s">
        <v>1374</v>
      </c>
      <c r="YJ29" s="25" t="s">
        <v>1375</v>
      </c>
    </row>
    <row r="30" spans="1:660" s="25" customFormat="1" ht="24" customHeight="1" thickBot="1">
      <c r="A30" s="55">
        <v>270</v>
      </c>
      <c r="B30" s="54" t="s">
        <v>33</v>
      </c>
      <c r="C30" s="55" t="s">
        <v>67</v>
      </c>
      <c r="D30" s="25" t="s">
        <v>1222</v>
      </c>
      <c r="E30" s="25">
        <v>1</v>
      </c>
      <c r="F30" s="25">
        <v>3581</v>
      </c>
      <c r="G30" s="25">
        <v>112581496</v>
      </c>
      <c r="H30" s="303" t="s">
        <v>1223</v>
      </c>
      <c r="I30" s="25" t="s">
        <v>33</v>
      </c>
      <c r="N30" s="25">
        <v>2922320</v>
      </c>
      <c r="O30" s="25">
        <v>10941243</v>
      </c>
      <c r="P30" s="25">
        <v>0</v>
      </c>
      <c r="Q30" s="25">
        <v>0</v>
      </c>
      <c r="R30" s="25">
        <v>2357</v>
      </c>
      <c r="S30" s="25">
        <v>10854</v>
      </c>
      <c r="T30" s="25" t="s">
        <v>939</v>
      </c>
      <c r="U30" s="25">
        <v>0</v>
      </c>
      <c r="V30" s="25">
        <v>0</v>
      </c>
      <c r="W30" s="25">
        <v>0</v>
      </c>
      <c r="X30" s="25">
        <v>0</v>
      </c>
      <c r="Y30" s="25">
        <v>0</v>
      </c>
      <c r="Z30" s="25">
        <v>0</v>
      </c>
      <c r="AA30" s="25">
        <v>0</v>
      </c>
      <c r="AB30" s="25">
        <v>0</v>
      </c>
      <c r="AC30" s="25">
        <v>0</v>
      </c>
      <c r="AD30" s="25">
        <v>0</v>
      </c>
      <c r="AE30" s="25">
        <v>0</v>
      </c>
      <c r="AF30" s="25">
        <v>0</v>
      </c>
      <c r="AG30" s="25">
        <v>0</v>
      </c>
      <c r="AH30" s="25">
        <v>0</v>
      </c>
      <c r="AI30" s="25">
        <v>0</v>
      </c>
      <c r="AJ30" s="25">
        <v>0</v>
      </c>
      <c r="AK30" s="25">
        <v>0</v>
      </c>
      <c r="AL30" s="25">
        <v>0</v>
      </c>
      <c r="AM30" s="25">
        <v>0</v>
      </c>
      <c r="AN30" s="25">
        <v>0</v>
      </c>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966332</v>
      </c>
      <c r="BE30" s="25">
        <v>721720</v>
      </c>
      <c r="BF30" s="25">
        <v>0</v>
      </c>
      <c r="BG30" s="25">
        <v>0</v>
      </c>
      <c r="BH30" s="25">
        <v>3085</v>
      </c>
      <c r="BI30" s="25">
        <v>882</v>
      </c>
      <c r="BJ30" s="25" t="s">
        <v>939</v>
      </c>
      <c r="BK30" s="25">
        <v>0</v>
      </c>
      <c r="BL30" s="25">
        <v>0</v>
      </c>
      <c r="BM30" s="25">
        <v>0</v>
      </c>
      <c r="BN30" s="25">
        <v>0</v>
      </c>
      <c r="BO30" s="25">
        <v>0</v>
      </c>
      <c r="BP30" s="25">
        <v>30318</v>
      </c>
      <c r="BQ30" s="25">
        <v>0</v>
      </c>
      <c r="BR30" s="25">
        <v>0</v>
      </c>
      <c r="BS30" s="25">
        <v>119622</v>
      </c>
      <c r="BT30" s="25">
        <v>326013</v>
      </c>
      <c r="BU30" s="25">
        <v>0</v>
      </c>
      <c r="BV30" s="25">
        <v>0</v>
      </c>
      <c r="BW30" s="25">
        <v>0</v>
      </c>
      <c r="BX30" s="25">
        <v>3152</v>
      </c>
      <c r="BY30" s="25">
        <v>0</v>
      </c>
      <c r="BZ30" s="25">
        <v>0</v>
      </c>
      <c r="CA30" s="25">
        <v>47207</v>
      </c>
      <c r="CB30" s="25">
        <v>1313738</v>
      </c>
      <c r="CC30" s="25">
        <v>0</v>
      </c>
      <c r="CD30" s="25">
        <v>0</v>
      </c>
      <c r="CE30" s="25">
        <v>58040</v>
      </c>
      <c r="CF30" s="25">
        <v>71244</v>
      </c>
      <c r="CG30" s="25">
        <v>0</v>
      </c>
      <c r="CH30" s="25">
        <v>0</v>
      </c>
      <c r="CI30" s="25">
        <v>98729</v>
      </c>
      <c r="CJ30" s="25">
        <v>471416</v>
      </c>
      <c r="CK30" s="25">
        <v>0</v>
      </c>
      <c r="CL30" s="25">
        <v>0</v>
      </c>
      <c r="CM30" s="25">
        <v>50253</v>
      </c>
      <c r="CN30" s="25">
        <v>640766</v>
      </c>
      <c r="CO30" s="25">
        <v>0</v>
      </c>
      <c r="CP30" s="25">
        <v>0</v>
      </c>
      <c r="CQ30" s="25">
        <v>0</v>
      </c>
      <c r="CR30" s="25">
        <v>0</v>
      </c>
      <c r="CS30" s="25">
        <v>0</v>
      </c>
      <c r="CT30" s="25">
        <v>0</v>
      </c>
      <c r="CU30" s="25">
        <v>0</v>
      </c>
      <c r="CV30" s="25">
        <v>12631035</v>
      </c>
      <c r="CW30" s="25">
        <v>0</v>
      </c>
      <c r="CX30" s="25">
        <v>0</v>
      </c>
      <c r="CY30" s="25">
        <v>0</v>
      </c>
      <c r="CZ30" s="25">
        <v>375751</v>
      </c>
      <c r="DA30" s="25">
        <v>0</v>
      </c>
      <c r="DB30" s="25">
        <v>0</v>
      </c>
      <c r="DC30" s="25">
        <v>0</v>
      </c>
      <c r="DD30" s="25">
        <v>0</v>
      </c>
      <c r="DE30" s="25">
        <v>0</v>
      </c>
      <c r="DF30" s="25">
        <v>0</v>
      </c>
      <c r="DG30" s="25">
        <v>0</v>
      </c>
      <c r="DH30" s="25">
        <v>0</v>
      </c>
      <c r="DI30" s="25">
        <v>0</v>
      </c>
      <c r="DJ30" s="25">
        <v>0</v>
      </c>
      <c r="DK30" s="25">
        <v>0</v>
      </c>
      <c r="DL30" s="25">
        <v>0</v>
      </c>
      <c r="DM30" s="25">
        <v>0</v>
      </c>
      <c r="DN30" s="25">
        <v>0</v>
      </c>
      <c r="DO30" s="25">
        <v>0</v>
      </c>
      <c r="DP30" s="25">
        <v>0</v>
      </c>
      <c r="DQ30" s="25">
        <v>0</v>
      </c>
      <c r="DR30" s="25">
        <v>0</v>
      </c>
      <c r="DS30" s="25">
        <v>0</v>
      </c>
      <c r="DT30" s="25">
        <v>823913</v>
      </c>
      <c r="DU30" s="25">
        <v>0</v>
      </c>
      <c r="DV30" s="25">
        <v>0</v>
      </c>
      <c r="DW30" s="25">
        <v>0</v>
      </c>
      <c r="DX30" s="25">
        <v>199</v>
      </c>
      <c r="DY30" s="25" t="s">
        <v>939</v>
      </c>
      <c r="DZ30" s="25">
        <v>0</v>
      </c>
      <c r="EA30" s="25">
        <v>797108</v>
      </c>
      <c r="EB30" s="25">
        <v>0</v>
      </c>
      <c r="EC30" s="25">
        <v>0</v>
      </c>
      <c r="ED30" s="25">
        <v>0</v>
      </c>
      <c r="EE30" s="25">
        <v>390</v>
      </c>
      <c r="EF30" s="25" t="s">
        <v>939</v>
      </c>
      <c r="EG30" s="25">
        <v>0</v>
      </c>
      <c r="EH30" s="25">
        <v>8792</v>
      </c>
      <c r="EI30" s="25">
        <v>0</v>
      </c>
      <c r="EJ30" s="57">
        <v>0</v>
      </c>
      <c r="EK30" s="25">
        <v>0</v>
      </c>
      <c r="EL30" s="25">
        <v>5</v>
      </c>
      <c r="EM30" s="25" t="s">
        <v>939</v>
      </c>
      <c r="EN30" s="25">
        <v>0</v>
      </c>
      <c r="EO30" s="25">
        <v>0</v>
      </c>
      <c r="EP30" s="25">
        <v>0</v>
      </c>
      <c r="EQ30" s="25">
        <v>0</v>
      </c>
      <c r="EU30" s="25">
        <v>3524387</v>
      </c>
      <c r="EV30" s="25">
        <v>2922320</v>
      </c>
      <c r="EW30" s="25">
        <v>0</v>
      </c>
      <c r="EX30" s="25">
        <v>602067</v>
      </c>
      <c r="EY30" s="25">
        <v>0</v>
      </c>
      <c r="EZ30" s="25">
        <v>0</v>
      </c>
      <c r="FA30" s="25">
        <v>3524387</v>
      </c>
      <c r="FB30" s="25">
        <v>1340183</v>
      </c>
      <c r="FC30" s="25">
        <v>0</v>
      </c>
      <c r="FD30" s="25">
        <v>2184207</v>
      </c>
      <c r="FE30" s="25">
        <v>0</v>
      </c>
      <c r="FF30" s="25">
        <v>0</v>
      </c>
      <c r="FG30" s="25">
        <v>0</v>
      </c>
      <c r="FH30" s="25">
        <v>0</v>
      </c>
      <c r="FI30" s="25">
        <v>0</v>
      </c>
      <c r="FJ30" s="25">
        <v>0</v>
      </c>
      <c r="FK30" s="25">
        <v>0</v>
      </c>
      <c r="FL30" s="25">
        <v>0</v>
      </c>
      <c r="FM30" s="25">
        <v>0</v>
      </c>
      <c r="FN30" s="25">
        <v>0</v>
      </c>
      <c r="FO30" s="25">
        <v>0</v>
      </c>
      <c r="FP30" s="25">
        <v>0</v>
      </c>
      <c r="FQ30" s="25">
        <v>0</v>
      </c>
      <c r="FR30" s="25">
        <v>0</v>
      </c>
      <c r="FS30" s="25">
        <v>0</v>
      </c>
      <c r="FT30" s="25">
        <v>0</v>
      </c>
      <c r="FU30" s="25">
        <v>0</v>
      </c>
      <c r="FV30" s="25">
        <v>0</v>
      </c>
      <c r="FW30" s="25">
        <v>0</v>
      </c>
      <c r="FX30" s="25">
        <v>0</v>
      </c>
      <c r="FY30" s="25">
        <v>345068</v>
      </c>
      <c r="FZ30" s="25">
        <v>0</v>
      </c>
      <c r="GA30" s="25">
        <v>3999</v>
      </c>
      <c r="GB30" s="25">
        <v>348917</v>
      </c>
      <c r="GC30" s="25">
        <v>0</v>
      </c>
      <c r="GD30" s="25">
        <v>0</v>
      </c>
      <c r="GE30" s="25">
        <v>0</v>
      </c>
      <c r="GF30" s="25">
        <v>0</v>
      </c>
      <c r="GG30" s="25">
        <v>0</v>
      </c>
      <c r="GH30" s="25">
        <v>0</v>
      </c>
      <c r="GI30" s="25">
        <v>0</v>
      </c>
      <c r="GJ30" s="25">
        <v>0</v>
      </c>
      <c r="GK30" s="25">
        <v>0</v>
      </c>
      <c r="GL30" s="25">
        <v>0</v>
      </c>
      <c r="GM30" s="25">
        <v>0</v>
      </c>
      <c r="GN30" s="25">
        <v>0</v>
      </c>
      <c r="GO30" s="25">
        <v>0</v>
      </c>
      <c r="GP30" s="25">
        <v>0</v>
      </c>
      <c r="GQ30" s="25">
        <v>0</v>
      </c>
      <c r="GR30" s="25">
        <v>0</v>
      </c>
      <c r="GS30" s="25">
        <v>0</v>
      </c>
      <c r="GT30" s="25">
        <v>0</v>
      </c>
      <c r="GU30" s="25">
        <v>0</v>
      </c>
      <c r="GV30" s="25">
        <v>0</v>
      </c>
      <c r="GW30" s="25">
        <v>0</v>
      </c>
      <c r="GX30" s="25">
        <v>0</v>
      </c>
      <c r="GY30" s="25">
        <v>2221021</v>
      </c>
      <c r="GZ30" s="25">
        <v>1629813</v>
      </c>
      <c r="HA30" s="25">
        <v>0</v>
      </c>
      <c r="HB30" s="25">
        <v>0</v>
      </c>
      <c r="HC30" s="25">
        <v>0</v>
      </c>
      <c r="HD30" s="25">
        <v>0</v>
      </c>
      <c r="HE30" s="25">
        <v>0</v>
      </c>
      <c r="HF30" s="25">
        <v>0</v>
      </c>
      <c r="HG30" s="25">
        <v>0</v>
      </c>
      <c r="HH30" s="25">
        <v>0</v>
      </c>
      <c r="HI30" s="25">
        <v>0</v>
      </c>
      <c r="HJ30" s="25">
        <v>0</v>
      </c>
      <c r="HK30" s="25">
        <v>0</v>
      </c>
      <c r="HL30" s="25">
        <v>0</v>
      </c>
      <c r="HM30" s="25">
        <v>0</v>
      </c>
      <c r="HN30" s="25">
        <v>0</v>
      </c>
      <c r="HO30" s="25">
        <v>0</v>
      </c>
      <c r="HP30" s="25">
        <v>0</v>
      </c>
      <c r="HQ30" s="57">
        <v>0</v>
      </c>
      <c r="HR30" s="25">
        <v>0</v>
      </c>
      <c r="HS30" s="25">
        <v>0</v>
      </c>
      <c r="HT30" s="25">
        <v>0</v>
      </c>
      <c r="HU30" s="25">
        <v>0</v>
      </c>
      <c r="HV30" s="25">
        <v>0</v>
      </c>
      <c r="HW30" s="25">
        <v>0</v>
      </c>
      <c r="HX30" s="25">
        <v>0</v>
      </c>
      <c r="HY30" s="25">
        <v>0</v>
      </c>
      <c r="HZ30" s="25">
        <v>0</v>
      </c>
      <c r="IA30" s="25">
        <v>0</v>
      </c>
      <c r="IB30" s="25">
        <v>0</v>
      </c>
      <c r="IC30" s="25">
        <v>0</v>
      </c>
      <c r="ID30" s="25">
        <v>0</v>
      </c>
      <c r="IE30" s="25">
        <v>0</v>
      </c>
      <c r="IF30" s="25">
        <v>3524387</v>
      </c>
      <c r="IG30" s="25">
        <v>3355238</v>
      </c>
      <c r="IH30" s="25">
        <v>0</v>
      </c>
      <c r="II30" s="25">
        <v>0</v>
      </c>
      <c r="IJ30" s="25">
        <v>0</v>
      </c>
      <c r="IK30" s="25">
        <v>0</v>
      </c>
      <c r="IL30" s="25">
        <v>9353709</v>
      </c>
      <c r="IM30" s="25">
        <v>8987886</v>
      </c>
      <c r="IN30" s="25">
        <v>0</v>
      </c>
      <c r="IO30" s="25">
        <v>0</v>
      </c>
      <c r="IP30" s="25">
        <v>0</v>
      </c>
      <c r="IQ30" s="25">
        <v>0</v>
      </c>
      <c r="IR30" s="25">
        <v>0</v>
      </c>
      <c r="IS30" s="25">
        <v>0</v>
      </c>
      <c r="IT30" s="25">
        <v>0</v>
      </c>
      <c r="IU30" s="25">
        <v>0</v>
      </c>
      <c r="IV30" s="25">
        <v>0</v>
      </c>
      <c r="IW30" s="25">
        <v>0</v>
      </c>
      <c r="IX30" s="25">
        <v>0</v>
      </c>
      <c r="IY30" s="25">
        <v>0</v>
      </c>
      <c r="IZ30" s="25">
        <v>0</v>
      </c>
      <c r="JA30" s="25">
        <v>0</v>
      </c>
      <c r="JB30" s="25">
        <v>0</v>
      </c>
      <c r="JC30" s="25">
        <v>0</v>
      </c>
      <c r="JD30" s="25">
        <v>0</v>
      </c>
      <c r="JE30" s="25">
        <v>0</v>
      </c>
      <c r="JF30" s="25">
        <v>0</v>
      </c>
      <c r="JG30" s="25">
        <v>0</v>
      </c>
      <c r="JH30" s="25">
        <v>0</v>
      </c>
      <c r="JI30" s="25">
        <v>0</v>
      </c>
      <c r="JJ30" s="25">
        <v>537637</v>
      </c>
      <c r="JK30" s="25">
        <v>26834</v>
      </c>
      <c r="JL30" s="25">
        <v>0</v>
      </c>
      <c r="JM30" s="25">
        <v>0</v>
      </c>
      <c r="JN30" s="25">
        <v>0</v>
      </c>
      <c r="JO30" s="25">
        <v>0</v>
      </c>
      <c r="JP30" s="25">
        <v>0</v>
      </c>
      <c r="JQ30" s="25">
        <v>0</v>
      </c>
      <c r="JR30" s="25">
        <v>0</v>
      </c>
      <c r="JS30" s="25">
        <v>0</v>
      </c>
      <c r="JT30" s="25">
        <v>0</v>
      </c>
      <c r="JU30" s="25">
        <v>0</v>
      </c>
      <c r="JV30" s="25">
        <v>0</v>
      </c>
      <c r="JW30" s="25">
        <v>0</v>
      </c>
      <c r="JX30" s="25">
        <v>0</v>
      </c>
      <c r="JY30" s="25">
        <v>0</v>
      </c>
      <c r="JZ30" s="25">
        <v>0</v>
      </c>
      <c r="KA30" s="25">
        <v>0</v>
      </c>
      <c r="KB30" s="25">
        <v>0</v>
      </c>
      <c r="KC30" s="25">
        <v>0</v>
      </c>
      <c r="KD30" s="25">
        <v>0</v>
      </c>
      <c r="KE30" s="25">
        <v>0</v>
      </c>
      <c r="KF30" s="25">
        <v>0</v>
      </c>
      <c r="KG30" s="25">
        <v>0</v>
      </c>
      <c r="KH30" s="25">
        <v>0</v>
      </c>
      <c r="KI30" s="25">
        <v>0</v>
      </c>
      <c r="KJ30" s="25">
        <v>0</v>
      </c>
      <c r="KK30" s="25">
        <v>0</v>
      </c>
      <c r="KL30" s="25">
        <v>0</v>
      </c>
      <c r="KM30" s="25">
        <v>0</v>
      </c>
      <c r="KN30" s="25">
        <v>0</v>
      </c>
      <c r="KO30" s="25">
        <v>0</v>
      </c>
      <c r="KP30" s="25">
        <v>0</v>
      </c>
      <c r="KQ30" s="25">
        <v>0</v>
      </c>
      <c r="KR30" s="25">
        <v>0</v>
      </c>
      <c r="KS30" s="25">
        <v>0</v>
      </c>
      <c r="KT30" s="25">
        <v>0</v>
      </c>
      <c r="KU30" s="25">
        <v>0</v>
      </c>
      <c r="KV30" s="25">
        <v>0</v>
      </c>
      <c r="KW30" s="25">
        <v>0</v>
      </c>
      <c r="KX30" s="25">
        <v>0</v>
      </c>
      <c r="KY30" s="25">
        <v>0</v>
      </c>
      <c r="KZ30" s="25">
        <v>0</v>
      </c>
      <c r="LA30" s="25">
        <v>0</v>
      </c>
      <c r="LB30" s="25">
        <v>0</v>
      </c>
      <c r="LC30" s="25">
        <v>0</v>
      </c>
      <c r="LD30" s="25">
        <v>0</v>
      </c>
      <c r="LE30" s="25">
        <v>0</v>
      </c>
      <c r="LF30" s="25">
        <v>0</v>
      </c>
      <c r="LG30" s="25">
        <v>0</v>
      </c>
      <c r="LH30" s="25">
        <v>0</v>
      </c>
      <c r="LI30" s="25">
        <v>11380397</v>
      </c>
      <c r="LJ30" s="25">
        <v>6983937</v>
      </c>
      <c r="LK30" s="25">
        <v>0</v>
      </c>
      <c r="LL30" s="25">
        <v>0</v>
      </c>
      <c r="LM30" s="25">
        <v>0</v>
      </c>
      <c r="LN30" s="25">
        <v>0</v>
      </c>
      <c r="LO30" s="25">
        <v>10363762</v>
      </c>
      <c r="LP30" s="25">
        <v>5037310</v>
      </c>
      <c r="LQ30" s="25">
        <v>0</v>
      </c>
      <c r="LR30" s="25">
        <v>0</v>
      </c>
      <c r="LS30" s="25">
        <v>0</v>
      </c>
      <c r="LT30" s="25">
        <v>0</v>
      </c>
      <c r="LU30" s="25">
        <v>0</v>
      </c>
      <c r="LV30" s="25">
        <v>0</v>
      </c>
      <c r="LW30" s="25">
        <v>0</v>
      </c>
      <c r="LX30" s="25">
        <v>0</v>
      </c>
      <c r="LY30" s="25">
        <v>0</v>
      </c>
      <c r="LZ30" s="25">
        <v>0</v>
      </c>
      <c r="MA30" s="25">
        <v>0</v>
      </c>
      <c r="MB30" s="25">
        <v>0</v>
      </c>
      <c r="MC30" s="25">
        <v>0</v>
      </c>
      <c r="MD30" s="25">
        <v>0</v>
      </c>
      <c r="ME30" s="25">
        <v>0</v>
      </c>
      <c r="MF30" s="25">
        <v>0</v>
      </c>
      <c r="MG30" s="25">
        <v>0</v>
      </c>
      <c r="MH30" s="25">
        <v>0</v>
      </c>
      <c r="MI30" s="25">
        <v>0</v>
      </c>
      <c r="MJ30" s="25">
        <v>0</v>
      </c>
      <c r="MK30" s="25">
        <v>0</v>
      </c>
      <c r="ML30" s="25">
        <v>0</v>
      </c>
      <c r="MM30" s="25">
        <v>943965</v>
      </c>
      <c r="MN30" s="25">
        <v>0</v>
      </c>
      <c r="MO30" s="25">
        <v>0</v>
      </c>
      <c r="MP30" s="25">
        <v>0</v>
      </c>
      <c r="MQ30" s="25">
        <v>0</v>
      </c>
      <c r="MR30" s="25">
        <v>0</v>
      </c>
      <c r="MS30" s="25">
        <v>0</v>
      </c>
      <c r="MT30" s="25">
        <v>0</v>
      </c>
      <c r="MU30" s="25">
        <v>0</v>
      </c>
      <c r="MV30" s="25">
        <v>0</v>
      </c>
      <c r="MW30" s="25">
        <v>0</v>
      </c>
      <c r="MX30" s="25">
        <v>0</v>
      </c>
      <c r="MY30" s="25">
        <v>0</v>
      </c>
      <c r="MZ30" s="25">
        <v>0</v>
      </c>
      <c r="NA30" s="25">
        <v>0</v>
      </c>
      <c r="NB30" s="25">
        <v>0</v>
      </c>
      <c r="NC30" s="25">
        <v>0</v>
      </c>
      <c r="ND30" s="25">
        <v>0</v>
      </c>
      <c r="NE30" s="25">
        <v>0</v>
      </c>
      <c r="NF30" s="25">
        <v>0</v>
      </c>
      <c r="NG30" s="25">
        <v>0</v>
      </c>
      <c r="NH30" s="25">
        <v>0</v>
      </c>
      <c r="NI30" s="25">
        <v>0</v>
      </c>
      <c r="NJ30" s="25">
        <v>0</v>
      </c>
      <c r="NK30" s="25">
        <v>0</v>
      </c>
      <c r="NL30" s="25">
        <v>0</v>
      </c>
      <c r="NM30" s="25">
        <v>0</v>
      </c>
      <c r="NN30" s="25">
        <v>0</v>
      </c>
      <c r="NO30" s="25">
        <v>0</v>
      </c>
      <c r="NP30" s="25">
        <v>0</v>
      </c>
      <c r="NQ30" s="25">
        <v>0</v>
      </c>
      <c r="NR30" s="25">
        <v>0</v>
      </c>
      <c r="NS30" s="25">
        <v>0</v>
      </c>
      <c r="NT30" s="25">
        <v>0</v>
      </c>
      <c r="NU30" s="25">
        <v>0</v>
      </c>
      <c r="NV30" s="25">
        <v>0</v>
      </c>
      <c r="NW30" s="25">
        <v>0</v>
      </c>
      <c r="NX30" s="25">
        <v>0</v>
      </c>
      <c r="NY30" s="25">
        <v>0</v>
      </c>
      <c r="NZ30" s="25">
        <v>0</v>
      </c>
      <c r="OA30" s="25">
        <v>0</v>
      </c>
      <c r="OB30" s="25">
        <v>0</v>
      </c>
      <c r="OC30" s="25">
        <v>0</v>
      </c>
      <c r="OD30" s="25">
        <v>0</v>
      </c>
      <c r="OE30" s="25">
        <v>0</v>
      </c>
      <c r="OF30" s="25">
        <v>0</v>
      </c>
      <c r="OG30" s="25">
        <v>0</v>
      </c>
      <c r="OH30" s="25">
        <v>0</v>
      </c>
      <c r="OI30" s="25">
        <v>0</v>
      </c>
      <c r="OJ30" s="25">
        <v>0</v>
      </c>
      <c r="OK30" s="25">
        <v>0</v>
      </c>
      <c r="OL30" s="25">
        <v>0</v>
      </c>
      <c r="OM30" s="25">
        <v>0</v>
      </c>
      <c r="ON30" s="25">
        <v>0</v>
      </c>
      <c r="OO30" s="25">
        <v>0</v>
      </c>
      <c r="OP30" s="25">
        <v>0</v>
      </c>
      <c r="OQ30" s="25">
        <v>0</v>
      </c>
      <c r="OR30" s="25">
        <v>0</v>
      </c>
      <c r="OS30" s="25">
        <v>0</v>
      </c>
      <c r="OT30" s="25">
        <v>0</v>
      </c>
      <c r="OU30" s="25">
        <v>0</v>
      </c>
      <c r="OV30" s="25">
        <v>0</v>
      </c>
      <c r="OW30" s="25">
        <v>0</v>
      </c>
      <c r="OX30" s="25">
        <v>0</v>
      </c>
      <c r="OY30" s="25">
        <v>0</v>
      </c>
      <c r="OZ30" s="25">
        <v>0</v>
      </c>
      <c r="PA30" s="25">
        <v>0</v>
      </c>
      <c r="PB30" s="25">
        <v>0</v>
      </c>
      <c r="PC30" s="25">
        <v>0</v>
      </c>
      <c r="PD30" s="25">
        <v>0</v>
      </c>
      <c r="PE30" s="25">
        <v>0</v>
      </c>
      <c r="PF30" s="25">
        <v>0</v>
      </c>
      <c r="PG30" s="25">
        <v>0</v>
      </c>
      <c r="PH30" s="25">
        <v>0</v>
      </c>
      <c r="PI30" s="25">
        <v>0</v>
      </c>
      <c r="PJ30" s="25">
        <v>0</v>
      </c>
      <c r="PK30" s="25">
        <v>0</v>
      </c>
      <c r="PL30" s="25">
        <v>0</v>
      </c>
      <c r="PM30" s="25">
        <v>0</v>
      </c>
      <c r="PN30" s="25">
        <v>0</v>
      </c>
      <c r="PO30" s="25">
        <v>0</v>
      </c>
      <c r="PP30" s="25">
        <v>0</v>
      </c>
      <c r="PQ30" s="25">
        <v>0</v>
      </c>
      <c r="PR30" s="25">
        <v>0</v>
      </c>
      <c r="PS30" s="25">
        <v>0</v>
      </c>
      <c r="PT30" s="25">
        <v>0</v>
      </c>
      <c r="PU30" s="25">
        <v>0</v>
      </c>
      <c r="PV30" s="25">
        <v>0</v>
      </c>
      <c r="PW30" s="25">
        <v>0</v>
      </c>
      <c r="PX30" s="25">
        <v>0</v>
      </c>
      <c r="PY30" s="25">
        <v>0</v>
      </c>
      <c r="PZ30" s="25">
        <v>0</v>
      </c>
      <c r="QA30" s="25">
        <v>0</v>
      </c>
      <c r="QB30" s="25">
        <v>0</v>
      </c>
      <c r="QC30" s="25">
        <v>0</v>
      </c>
      <c r="QD30" s="25">
        <v>0</v>
      </c>
      <c r="QE30" s="25">
        <v>0</v>
      </c>
      <c r="QF30" s="25">
        <v>0</v>
      </c>
      <c r="QG30" s="25">
        <v>0</v>
      </c>
      <c r="QH30" s="25">
        <v>0</v>
      </c>
      <c r="QI30" s="25">
        <v>0</v>
      </c>
      <c r="QJ30" s="25">
        <v>0</v>
      </c>
      <c r="QK30" s="25">
        <v>0</v>
      </c>
      <c r="QL30" s="25">
        <v>0</v>
      </c>
      <c r="QM30" s="25">
        <v>0</v>
      </c>
      <c r="QN30" s="25">
        <v>0</v>
      </c>
      <c r="QO30" s="25">
        <v>0</v>
      </c>
      <c r="QP30" s="25">
        <v>0</v>
      </c>
      <c r="QQ30" s="25">
        <v>0</v>
      </c>
      <c r="QR30" s="25">
        <v>0</v>
      </c>
      <c r="QS30" s="25">
        <v>0</v>
      </c>
      <c r="QT30" s="25">
        <v>0</v>
      </c>
      <c r="QU30" s="25">
        <v>0</v>
      </c>
      <c r="QV30" s="25">
        <v>0</v>
      </c>
      <c r="QW30" s="25">
        <v>0</v>
      </c>
      <c r="QX30" s="25">
        <v>0</v>
      </c>
      <c r="QY30" s="25">
        <v>0</v>
      </c>
      <c r="QZ30" s="25">
        <v>0</v>
      </c>
      <c r="RA30" s="25">
        <v>0</v>
      </c>
      <c r="RB30" s="25">
        <v>0</v>
      </c>
      <c r="RC30" s="25">
        <v>0</v>
      </c>
      <c r="RD30" s="25">
        <v>0</v>
      </c>
      <c r="RE30" s="25">
        <v>0</v>
      </c>
      <c r="RF30" s="25">
        <v>0</v>
      </c>
      <c r="RG30" s="25">
        <v>0</v>
      </c>
      <c r="RH30" s="25">
        <v>0</v>
      </c>
      <c r="RI30" s="25">
        <v>0</v>
      </c>
      <c r="RJ30" s="25">
        <v>0</v>
      </c>
      <c r="RK30" s="25">
        <v>0</v>
      </c>
      <c r="RL30" s="25">
        <v>0</v>
      </c>
      <c r="RM30" s="25">
        <v>0</v>
      </c>
      <c r="RN30" s="25">
        <v>0</v>
      </c>
      <c r="RO30" s="25">
        <v>0</v>
      </c>
      <c r="RP30" s="25">
        <v>0</v>
      </c>
      <c r="RQ30" s="25">
        <v>0</v>
      </c>
      <c r="RR30" s="25">
        <v>0</v>
      </c>
      <c r="RS30" s="25">
        <v>0</v>
      </c>
      <c r="RT30" s="25">
        <v>0</v>
      </c>
      <c r="RU30" s="25">
        <v>0</v>
      </c>
      <c r="RV30" s="25">
        <v>0</v>
      </c>
      <c r="RW30" s="25">
        <v>0</v>
      </c>
      <c r="RX30" s="25">
        <v>0</v>
      </c>
      <c r="RY30" s="25">
        <v>0</v>
      </c>
      <c r="RZ30" s="25">
        <v>0</v>
      </c>
      <c r="SA30" s="25">
        <v>0</v>
      </c>
      <c r="SB30" s="25">
        <v>0</v>
      </c>
      <c r="SC30" s="25">
        <v>0</v>
      </c>
      <c r="SD30" s="25">
        <v>0</v>
      </c>
      <c r="SE30" s="25">
        <v>0</v>
      </c>
      <c r="SF30" s="25">
        <v>0</v>
      </c>
      <c r="SG30" s="25">
        <v>0</v>
      </c>
      <c r="SH30" s="25">
        <v>0</v>
      </c>
      <c r="SI30" s="25">
        <v>0</v>
      </c>
      <c r="SJ30" s="25">
        <v>0</v>
      </c>
      <c r="SK30" s="25">
        <v>0</v>
      </c>
      <c r="SL30" s="25">
        <v>0</v>
      </c>
      <c r="SM30" s="25">
        <v>0</v>
      </c>
      <c r="SN30" s="25">
        <v>0</v>
      </c>
      <c r="SO30" s="25">
        <v>0</v>
      </c>
      <c r="SP30" s="25">
        <v>0</v>
      </c>
      <c r="SQ30" s="25">
        <v>0</v>
      </c>
      <c r="SR30" s="25">
        <v>0</v>
      </c>
      <c r="SS30" s="25">
        <v>0</v>
      </c>
      <c r="ST30" s="25">
        <v>0</v>
      </c>
      <c r="SU30" s="25">
        <v>0</v>
      </c>
      <c r="SV30" s="25">
        <v>0</v>
      </c>
      <c r="SW30" s="25">
        <v>0</v>
      </c>
      <c r="SX30" s="25">
        <v>0</v>
      </c>
      <c r="SY30" s="25">
        <v>0</v>
      </c>
      <c r="SZ30" s="25">
        <v>0</v>
      </c>
      <c r="TA30" s="25">
        <v>0</v>
      </c>
      <c r="TB30" s="25">
        <v>0</v>
      </c>
      <c r="TC30" s="25">
        <v>0</v>
      </c>
      <c r="TD30" s="25">
        <v>0</v>
      </c>
      <c r="TE30" s="25">
        <v>0</v>
      </c>
      <c r="TF30" s="25">
        <v>0</v>
      </c>
      <c r="TG30" s="25">
        <v>0</v>
      </c>
      <c r="TH30" s="25">
        <v>0</v>
      </c>
      <c r="TI30" s="25">
        <v>0</v>
      </c>
      <c r="TJ30" s="25">
        <v>0</v>
      </c>
      <c r="TK30" s="25">
        <v>0</v>
      </c>
      <c r="TL30" s="25">
        <v>0</v>
      </c>
      <c r="TM30" s="25">
        <v>0</v>
      </c>
      <c r="TN30" s="25">
        <v>0</v>
      </c>
      <c r="TO30" s="25">
        <v>0</v>
      </c>
      <c r="TP30" s="25">
        <v>0</v>
      </c>
      <c r="TQ30" s="25">
        <v>0</v>
      </c>
      <c r="TR30" s="25">
        <v>0</v>
      </c>
      <c r="TS30" s="25">
        <v>0</v>
      </c>
      <c r="TT30" s="25">
        <v>0</v>
      </c>
      <c r="TU30" s="25">
        <v>0</v>
      </c>
      <c r="TV30" s="25">
        <v>0</v>
      </c>
      <c r="TW30" s="25">
        <v>0</v>
      </c>
      <c r="TX30" s="25">
        <v>0</v>
      </c>
      <c r="TY30" s="25">
        <v>0</v>
      </c>
      <c r="TZ30" s="25">
        <v>0</v>
      </c>
      <c r="UA30" s="25">
        <v>0</v>
      </c>
      <c r="UB30" s="25">
        <v>0</v>
      </c>
      <c r="UC30" s="25">
        <v>0</v>
      </c>
      <c r="UD30" s="25">
        <v>0</v>
      </c>
      <c r="UE30" s="25">
        <v>0</v>
      </c>
      <c r="UF30" s="25">
        <v>0</v>
      </c>
      <c r="UG30" s="25">
        <v>0</v>
      </c>
      <c r="UH30" s="25">
        <v>0</v>
      </c>
      <c r="UI30" s="25">
        <v>0</v>
      </c>
      <c r="UJ30" s="25">
        <v>0</v>
      </c>
      <c r="UK30" s="25">
        <v>0</v>
      </c>
      <c r="UL30" s="25">
        <v>0</v>
      </c>
      <c r="UM30" s="25">
        <v>0</v>
      </c>
      <c r="UN30" s="25">
        <v>0</v>
      </c>
      <c r="UO30" s="25">
        <v>0</v>
      </c>
      <c r="UP30" s="25">
        <v>0</v>
      </c>
      <c r="UQ30" s="25">
        <v>0</v>
      </c>
      <c r="UR30" s="25">
        <v>0</v>
      </c>
      <c r="US30" s="25">
        <v>0</v>
      </c>
      <c r="UT30" s="25">
        <v>0</v>
      </c>
      <c r="UU30" s="25">
        <v>0</v>
      </c>
      <c r="UV30" s="25">
        <v>0</v>
      </c>
      <c r="UW30" s="25">
        <v>0</v>
      </c>
      <c r="UX30" s="25">
        <v>0</v>
      </c>
      <c r="UY30" s="25">
        <v>0</v>
      </c>
      <c r="UZ30" s="25">
        <v>0</v>
      </c>
      <c r="VA30" s="25">
        <v>0</v>
      </c>
      <c r="VB30" s="25">
        <v>0</v>
      </c>
      <c r="VC30" s="25">
        <v>0</v>
      </c>
      <c r="VD30" s="25">
        <v>0</v>
      </c>
      <c r="VE30" s="25">
        <v>0</v>
      </c>
      <c r="VF30" s="25">
        <v>0</v>
      </c>
      <c r="VG30" s="25">
        <v>0</v>
      </c>
      <c r="VH30" s="25">
        <v>0</v>
      </c>
      <c r="VI30" s="25">
        <v>0</v>
      </c>
      <c r="VJ30" s="25">
        <v>0</v>
      </c>
      <c r="VK30" s="25">
        <v>0</v>
      </c>
      <c r="VL30" s="25">
        <v>0</v>
      </c>
      <c r="VM30" s="25">
        <v>0</v>
      </c>
      <c r="VN30" s="25">
        <v>0</v>
      </c>
      <c r="VO30" s="25">
        <v>0</v>
      </c>
      <c r="VP30" s="25">
        <v>0</v>
      </c>
      <c r="VQ30" s="25">
        <v>0</v>
      </c>
      <c r="VR30" s="25">
        <v>0</v>
      </c>
      <c r="VS30" s="25">
        <v>0</v>
      </c>
      <c r="VT30" s="25">
        <v>0</v>
      </c>
      <c r="VU30" s="25">
        <v>0</v>
      </c>
      <c r="VV30" s="25">
        <v>0</v>
      </c>
      <c r="VW30" s="25">
        <v>0</v>
      </c>
      <c r="VX30" s="25">
        <v>0</v>
      </c>
      <c r="VY30" s="25">
        <v>0</v>
      </c>
      <c r="VZ30" s="25">
        <v>0</v>
      </c>
      <c r="WA30" s="25">
        <v>0</v>
      </c>
      <c r="WB30" s="25">
        <v>0</v>
      </c>
      <c r="WC30" s="25">
        <v>0</v>
      </c>
      <c r="WD30" s="25">
        <v>0</v>
      </c>
      <c r="WE30" s="25">
        <v>0</v>
      </c>
      <c r="WF30" s="25">
        <v>0</v>
      </c>
      <c r="WG30" s="25">
        <v>0</v>
      </c>
      <c r="WH30" s="25">
        <v>0</v>
      </c>
      <c r="WI30" s="25">
        <v>0</v>
      </c>
      <c r="WJ30" s="25">
        <v>0</v>
      </c>
      <c r="WK30" s="25">
        <v>0</v>
      </c>
      <c r="WL30" s="25">
        <v>0</v>
      </c>
      <c r="WM30" s="25">
        <v>0</v>
      </c>
      <c r="WN30" s="25">
        <v>0</v>
      </c>
      <c r="WO30" s="25">
        <v>0</v>
      </c>
      <c r="WP30" s="25">
        <v>0</v>
      </c>
      <c r="WQ30" s="25">
        <v>0</v>
      </c>
      <c r="WR30" s="25">
        <v>0</v>
      </c>
      <c r="WS30" s="25">
        <v>0</v>
      </c>
      <c r="WT30" s="25">
        <v>0</v>
      </c>
      <c r="WU30" s="25">
        <v>0</v>
      </c>
      <c r="WV30" s="25">
        <v>0</v>
      </c>
      <c r="WW30" s="25">
        <v>0</v>
      </c>
      <c r="WX30" s="25">
        <v>0</v>
      </c>
      <c r="WY30" s="25">
        <v>0</v>
      </c>
      <c r="WZ30" s="25">
        <v>0</v>
      </c>
      <c r="XA30" s="25">
        <v>0</v>
      </c>
      <c r="XB30" s="25">
        <v>0</v>
      </c>
      <c r="XC30" s="25">
        <v>0</v>
      </c>
      <c r="XD30" s="25">
        <v>0</v>
      </c>
      <c r="XE30" s="25">
        <v>0</v>
      </c>
      <c r="XF30" s="25">
        <v>0</v>
      </c>
      <c r="XG30" s="25">
        <v>0</v>
      </c>
      <c r="XH30" s="25">
        <v>0</v>
      </c>
      <c r="XI30" s="25">
        <v>0</v>
      </c>
      <c r="XJ30" s="25">
        <v>0</v>
      </c>
      <c r="XK30" s="25">
        <v>0</v>
      </c>
      <c r="XL30" s="25">
        <v>0</v>
      </c>
      <c r="XM30" s="25">
        <v>0</v>
      </c>
      <c r="XN30" s="25">
        <v>0</v>
      </c>
      <c r="XO30" s="25">
        <v>0</v>
      </c>
      <c r="XP30" s="25">
        <v>0</v>
      </c>
      <c r="XQ30" s="25">
        <v>0</v>
      </c>
      <c r="XR30" s="25">
        <v>0</v>
      </c>
      <c r="XS30" s="25">
        <v>0</v>
      </c>
      <c r="XT30" s="25">
        <v>0</v>
      </c>
      <c r="XU30" s="25">
        <v>0</v>
      </c>
      <c r="XV30" s="25">
        <v>0</v>
      </c>
      <c r="XW30" s="25">
        <v>0</v>
      </c>
      <c r="XX30" s="25">
        <v>0</v>
      </c>
      <c r="XY30" s="25">
        <v>0</v>
      </c>
      <c r="XZ30" s="25">
        <v>0</v>
      </c>
      <c r="YA30" s="25">
        <v>0</v>
      </c>
      <c r="YB30" s="25">
        <v>0</v>
      </c>
      <c r="YC30" s="25">
        <v>0</v>
      </c>
      <c r="YD30" s="25">
        <v>0</v>
      </c>
      <c r="YE30" s="25">
        <v>0</v>
      </c>
      <c r="YH30" s="25" t="s">
        <v>1376</v>
      </c>
      <c r="YI30" s="25" t="s">
        <v>1377</v>
      </c>
      <c r="YJ30" s="25" t="s">
        <v>1378</v>
      </c>
    </row>
    <row r="31" spans="1:660" s="25" customFormat="1" ht="48" thickBot="1">
      <c r="A31" s="60">
        <v>281</v>
      </c>
      <c r="B31" s="58" t="s">
        <v>904</v>
      </c>
      <c r="C31" s="60" t="s">
        <v>905</v>
      </c>
      <c r="D31" s="25" t="s">
        <v>1222</v>
      </c>
      <c r="E31" s="25">
        <v>1</v>
      </c>
      <c r="F31" s="25">
        <v>3606</v>
      </c>
      <c r="G31" s="25">
        <v>187861078</v>
      </c>
      <c r="H31" s="303" t="s">
        <v>1223</v>
      </c>
      <c r="I31" s="25" t="s">
        <v>904</v>
      </c>
      <c r="N31" s="25">
        <v>8845539</v>
      </c>
      <c r="O31" s="25">
        <v>12674832</v>
      </c>
      <c r="P31" s="25">
        <v>0</v>
      </c>
      <c r="Q31" s="25">
        <v>0</v>
      </c>
      <c r="R31" s="25">
        <v>7294</v>
      </c>
      <c r="S31" s="25">
        <v>4013</v>
      </c>
      <c r="T31" s="25" t="s">
        <v>939</v>
      </c>
      <c r="U31" s="25">
        <v>5475566</v>
      </c>
      <c r="V31" s="25">
        <v>0</v>
      </c>
      <c r="W31" s="25">
        <v>0</v>
      </c>
      <c r="X31" s="25">
        <v>0</v>
      </c>
      <c r="Y31" s="25">
        <v>7294</v>
      </c>
      <c r="Z31" s="25">
        <v>0</v>
      </c>
      <c r="AA31" s="25" t="s">
        <v>1121</v>
      </c>
      <c r="AB31" s="25">
        <v>0</v>
      </c>
      <c r="AC31" s="25">
        <v>0</v>
      </c>
      <c r="AD31" s="25">
        <v>0</v>
      </c>
      <c r="AE31" s="25">
        <v>0</v>
      </c>
      <c r="AF31" s="25">
        <v>0</v>
      </c>
      <c r="AG31" s="25">
        <v>0</v>
      </c>
      <c r="AH31" s="25">
        <v>0</v>
      </c>
      <c r="AI31" s="25">
        <v>0</v>
      </c>
      <c r="AJ31" s="25">
        <v>0</v>
      </c>
      <c r="AK31" s="25">
        <v>0</v>
      </c>
      <c r="AL31" s="25" t="s">
        <v>1379</v>
      </c>
      <c r="AM31" s="25">
        <v>0</v>
      </c>
      <c r="AN31" s="25">
        <v>0</v>
      </c>
      <c r="AO31" s="25">
        <v>0</v>
      </c>
      <c r="AP31" s="25">
        <v>0</v>
      </c>
      <c r="AQ31" s="25">
        <v>0</v>
      </c>
      <c r="AR31" s="25">
        <v>0</v>
      </c>
      <c r="AS31" s="25" t="s">
        <v>1379</v>
      </c>
      <c r="AT31" s="25">
        <v>0</v>
      </c>
      <c r="AU31" s="25">
        <v>0</v>
      </c>
      <c r="AV31" s="25">
        <v>0</v>
      </c>
      <c r="AW31" s="25">
        <v>0</v>
      </c>
      <c r="AX31" s="25">
        <v>0</v>
      </c>
      <c r="AY31" s="25">
        <v>0</v>
      </c>
      <c r="AZ31" s="25">
        <v>0</v>
      </c>
      <c r="BA31" s="25">
        <v>0</v>
      </c>
      <c r="BB31" s="25">
        <v>0</v>
      </c>
      <c r="BC31" s="25">
        <v>0</v>
      </c>
      <c r="BD31" s="25">
        <v>0</v>
      </c>
      <c r="BE31" s="25">
        <v>5692066</v>
      </c>
      <c r="BF31" s="25">
        <v>0</v>
      </c>
      <c r="BG31" s="25">
        <v>0</v>
      </c>
      <c r="BH31" s="25">
        <v>0</v>
      </c>
      <c r="BI31" s="25">
        <v>0</v>
      </c>
      <c r="BJ31" s="25">
        <v>0</v>
      </c>
      <c r="BK31" s="25">
        <v>0</v>
      </c>
      <c r="BL31" s="25">
        <v>0</v>
      </c>
      <c r="BM31" s="25">
        <v>0</v>
      </c>
      <c r="BN31" s="25">
        <v>0</v>
      </c>
      <c r="BO31" s="25">
        <v>50688</v>
      </c>
      <c r="BP31" s="25">
        <v>324909</v>
      </c>
      <c r="BQ31" s="25">
        <v>0</v>
      </c>
      <c r="BR31" s="25">
        <v>0</v>
      </c>
      <c r="BS31" s="25">
        <v>0</v>
      </c>
      <c r="BT31" s="25">
        <v>0</v>
      </c>
      <c r="BU31" s="25">
        <v>0</v>
      </c>
      <c r="BV31" s="25">
        <v>0</v>
      </c>
      <c r="BW31" s="25">
        <v>0</v>
      </c>
      <c r="BX31" s="25">
        <v>0</v>
      </c>
      <c r="BY31" s="25">
        <v>0</v>
      </c>
      <c r="BZ31" s="25">
        <v>0</v>
      </c>
      <c r="CA31" s="25">
        <v>120100</v>
      </c>
      <c r="CB31" s="25">
        <v>1218280</v>
      </c>
      <c r="CC31" s="25">
        <v>0</v>
      </c>
      <c r="CD31" s="25">
        <v>0</v>
      </c>
      <c r="CE31" s="25">
        <v>80552</v>
      </c>
      <c r="CF31" s="25">
        <v>245522</v>
      </c>
      <c r="CG31" s="25">
        <v>0</v>
      </c>
      <c r="CH31" s="25">
        <v>0</v>
      </c>
      <c r="CI31" s="25">
        <v>405973</v>
      </c>
      <c r="CJ31" s="25">
        <v>128076</v>
      </c>
      <c r="CK31" s="25">
        <v>0</v>
      </c>
      <c r="CL31" s="25">
        <v>0</v>
      </c>
      <c r="CM31" s="25">
        <v>108947</v>
      </c>
      <c r="CN31" s="25">
        <v>121429</v>
      </c>
      <c r="CO31" s="25">
        <v>0</v>
      </c>
      <c r="CP31" s="25">
        <v>0</v>
      </c>
      <c r="CQ31" s="25">
        <v>309164</v>
      </c>
      <c r="CR31" s="25">
        <v>240068</v>
      </c>
      <c r="CS31" s="25">
        <v>0</v>
      </c>
      <c r="CT31" s="25">
        <v>0</v>
      </c>
      <c r="CU31" s="25">
        <v>0</v>
      </c>
      <c r="CV31" s="25">
        <v>0</v>
      </c>
      <c r="CW31" s="25">
        <v>0</v>
      </c>
      <c r="CX31" s="25">
        <v>0</v>
      </c>
      <c r="CY31" s="25">
        <v>850956</v>
      </c>
      <c r="CZ31" s="25">
        <v>0</v>
      </c>
      <c r="DA31" s="25">
        <v>0</v>
      </c>
      <c r="DB31" s="25">
        <v>0</v>
      </c>
      <c r="DC31" s="25">
        <v>0</v>
      </c>
      <c r="DD31" s="25">
        <v>0</v>
      </c>
      <c r="DE31" s="25">
        <v>0</v>
      </c>
      <c r="DF31" s="25">
        <v>0</v>
      </c>
      <c r="DG31" s="25">
        <v>0</v>
      </c>
      <c r="DH31" s="25">
        <v>454</v>
      </c>
      <c r="DI31" s="25">
        <v>0</v>
      </c>
      <c r="DJ31" s="25">
        <v>0</v>
      </c>
      <c r="DK31" s="25">
        <v>0</v>
      </c>
      <c r="DL31" s="25">
        <v>0</v>
      </c>
      <c r="DM31" s="25">
        <v>0</v>
      </c>
      <c r="DN31" s="25">
        <v>0</v>
      </c>
      <c r="DO31" s="25">
        <v>0</v>
      </c>
      <c r="DP31" s="25">
        <v>1692818</v>
      </c>
      <c r="DQ31" s="25">
        <v>0</v>
      </c>
      <c r="DR31" s="25" t="s">
        <v>1380</v>
      </c>
      <c r="DS31" s="25">
        <v>0</v>
      </c>
      <c r="DT31" s="25">
        <v>1557682</v>
      </c>
      <c r="DU31" s="25">
        <v>0</v>
      </c>
      <c r="DV31" s="25">
        <v>0</v>
      </c>
      <c r="DW31" s="25">
        <v>0</v>
      </c>
      <c r="DX31" s="25">
        <v>1309</v>
      </c>
      <c r="DY31" s="25" t="s">
        <v>939</v>
      </c>
      <c r="DZ31" s="25">
        <v>0</v>
      </c>
      <c r="EA31" s="25">
        <v>1507006</v>
      </c>
      <c r="EB31" s="25">
        <v>0</v>
      </c>
      <c r="EC31" s="25">
        <v>0</v>
      </c>
      <c r="ED31" s="25">
        <v>0</v>
      </c>
      <c r="EE31" s="25">
        <v>1816</v>
      </c>
      <c r="EF31" s="25" t="s">
        <v>939</v>
      </c>
      <c r="EG31" s="25">
        <v>0</v>
      </c>
      <c r="EH31" s="25">
        <v>300000</v>
      </c>
      <c r="EI31" s="25">
        <v>0</v>
      </c>
      <c r="EJ31" s="57">
        <v>0</v>
      </c>
      <c r="EK31" s="25">
        <v>0</v>
      </c>
      <c r="EL31" s="25">
        <v>34</v>
      </c>
      <c r="EM31" s="25" t="s">
        <v>939</v>
      </c>
      <c r="EN31" s="25">
        <v>0</v>
      </c>
      <c r="EO31" s="25">
        <v>0</v>
      </c>
      <c r="EP31" s="25">
        <v>0</v>
      </c>
      <c r="EQ31" s="25">
        <v>0</v>
      </c>
      <c r="EU31" s="25">
        <v>8734102</v>
      </c>
      <c r="EV31" s="25">
        <v>7942839</v>
      </c>
      <c r="EW31" s="25">
        <v>0</v>
      </c>
      <c r="EX31" s="25">
        <v>722263</v>
      </c>
      <c r="EY31" s="25">
        <v>0</v>
      </c>
      <c r="EZ31" s="25">
        <v>0</v>
      </c>
      <c r="FA31" s="25">
        <v>8734102</v>
      </c>
      <c r="FB31" s="25">
        <v>7453690</v>
      </c>
      <c r="FC31" s="25">
        <v>0</v>
      </c>
      <c r="FD31" s="25">
        <v>1280412</v>
      </c>
      <c r="FE31" s="25">
        <v>0</v>
      </c>
      <c r="FF31" s="25">
        <v>0</v>
      </c>
      <c r="FG31" s="25">
        <v>0</v>
      </c>
      <c r="FH31" s="25">
        <v>0</v>
      </c>
      <c r="FI31" s="25">
        <v>0</v>
      </c>
      <c r="FJ31" s="25">
        <v>0</v>
      </c>
      <c r="FK31" s="25">
        <v>0</v>
      </c>
      <c r="FL31" s="25">
        <v>0</v>
      </c>
      <c r="FM31" s="25">
        <v>0</v>
      </c>
      <c r="FN31" s="25">
        <v>0</v>
      </c>
      <c r="FO31" s="25">
        <v>0</v>
      </c>
      <c r="FP31" s="25">
        <v>0</v>
      </c>
      <c r="FQ31" s="25">
        <v>0</v>
      </c>
      <c r="FR31" s="25">
        <v>0</v>
      </c>
      <c r="FS31" s="25">
        <v>0</v>
      </c>
      <c r="FT31" s="25">
        <v>0</v>
      </c>
      <c r="FU31" s="25">
        <v>0</v>
      </c>
      <c r="FV31" s="25">
        <v>0</v>
      </c>
      <c r="FW31" s="25">
        <v>0</v>
      </c>
      <c r="FX31" s="25">
        <v>0</v>
      </c>
      <c r="FY31" s="25">
        <v>860863</v>
      </c>
      <c r="FZ31" s="25">
        <v>850956</v>
      </c>
      <c r="GA31" s="25">
        <v>0</v>
      </c>
      <c r="GB31" s="25">
        <v>0</v>
      </c>
      <c r="GC31" s="25">
        <v>0</v>
      </c>
      <c r="GD31" s="25">
        <v>0</v>
      </c>
      <c r="GE31" s="25">
        <v>0</v>
      </c>
      <c r="GF31" s="25">
        <v>0</v>
      </c>
      <c r="GG31" s="25">
        <v>0</v>
      </c>
      <c r="GH31" s="25">
        <v>0</v>
      </c>
      <c r="GI31" s="25">
        <v>0</v>
      </c>
      <c r="GJ31" s="25">
        <v>0</v>
      </c>
      <c r="GK31" s="25">
        <v>0</v>
      </c>
      <c r="GL31" s="25">
        <v>0</v>
      </c>
      <c r="GM31" s="25">
        <v>0</v>
      </c>
      <c r="GN31" s="25">
        <v>0</v>
      </c>
      <c r="GO31" s="25">
        <v>0</v>
      </c>
      <c r="GP31" s="25">
        <v>0</v>
      </c>
      <c r="GQ31" s="25">
        <v>0</v>
      </c>
      <c r="GR31" s="25">
        <v>0</v>
      </c>
      <c r="GS31" s="25">
        <v>0</v>
      </c>
      <c r="GT31" s="25">
        <v>0</v>
      </c>
      <c r="GU31" s="25">
        <v>0</v>
      </c>
      <c r="GV31" s="25">
        <v>0</v>
      </c>
      <c r="GW31" s="25">
        <v>0</v>
      </c>
      <c r="GX31" s="25">
        <v>0</v>
      </c>
      <c r="GY31" s="25">
        <v>3364688</v>
      </c>
      <c r="GZ31" s="25">
        <v>3364688</v>
      </c>
      <c r="HA31" s="25">
        <v>0</v>
      </c>
      <c r="HB31" s="25">
        <v>0</v>
      </c>
      <c r="HC31" s="25">
        <v>0</v>
      </c>
      <c r="HD31" s="25">
        <v>0</v>
      </c>
      <c r="HE31" s="25">
        <v>0</v>
      </c>
      <c r="HF31" s="25">
        <v>0</v>
      </c>
      <c r="HG31" s="25">
        <v>0</v>
      </c>
      <c r="HH31" s="25">
        <v>0</v>
      </c>
      <c r="HI31" s="25">
        <v>0</v>
      </c>
      <c r="HJ31" s="25">
        <v>0</v>
      </c>
      <c r="HK31" s="25">
        <v>0</v>
      </c>
      <c r="HL31" s="25">
        <v>0</v>
      </c>
      <c r="HM31" s="25">
        <v>0</v>
      </c>
      <c r="HN31" s="25">
        <v>0</v>
      </c>
      <c r="HO31" s="25">
        <v>0</v>
      </c>
      <c r="HP31" s="25">
        <v>0</v>
      </c>
      <c r="HQ31" s="57">
        <v>0</v>
      </c>
      <c r="HR31" s="25">
        <v>0</v>
      </c>
      <c r="HS31" s="25">
        <v>0</v>
      </c>
      <c r="HT31" s="25">
        <v>0</v>
      </c>
      <c r="HU31" s="25">
        <v>0</v>
      </c>
      <c r="HV31" s="25">
        <v>0</v>
      </c>
      <c r="HW31" s="25">
        <v>0</v>
      </c>
      <c r="HX31" s="25">
        <v>0</v>
      </c>
      <c r="HY31" s="25">
        <v>0</v>
      </c>
      <c r="HZ31" s="25">
        <v>0</v>
      </c>
      <c r="IA31" s="25">
        <v>0</v>
      </c>
      <c r="IB31" s="25">
        <v>0</v>
      </c>
      <c r="IC31" s="25">
        <v>0</v>
      </c>
      <c r="ID31" s="25">
        <v>0</v>
      </c>
      <c r="IE31" s="25">
        <v>0</v>
      </c>
      <c r="IF31" s="25">
        <v>8734102</v>
      </c>
      <c r="IG31" s="25">
        <v>8105283</v>
      </c>
      <c r="IH31" s="25">
        <v>0</v>
      </c>
      <c r="II31" s="25">
        <v>0</v>
      </c>
      <c r="IJ31" s="25">
        <v>0</v>
      </c>
      <c r="IK31" s="25">
        <v>0</v>
      </c>
      <c r="IL31" s="25">
        <v>19998079</v>
      </c>
      <c r="IM31" s="25">
        <v>6984097</v>
      </c>
      <c r="IN31" s="25">
        <v>0</v>
      </c>
      <c r="IO31" s="25">
        <v>0</v>
      </c>
      <c r="IP31" s="25">
        <v>0</v>
      </c>
      <c r="IQ31" s="25">
        <v>0</v>
      </c>
      <c r="IR31" s="25">
        <v>0</v>
      </c>
      <c r="IS31" s="25">
        <v>0</v>
      </c>
      <c r="IT31" s="25">
        <v>0</v>
      </c>
      <c r="IU31" s="25">
        <v>0</v>
      </c>
      <c r="IV31" s="25">
        <v>0</v>
      </c>
      <c r="IW31" s="25">
        <v>0</v>
      </c>
      <c r="IX31" s="25">
        <v>0</v>
      </c>
      <c r="IY31" s="25">
        <v>0</v>
      </c>
      <c r="IZ31" s="25">
        <v>0</v>
      </c>
      <c r="JA31" s="25">
        <v>0</v>
      </c>
      <c r="JB31" s="25">
        <v>0</v>
      </c>
      <c r="JC31" s="25">
        <v>0</v>
      </c>
      <c r="JD31" s="25">
        <v>0</v>
      </c>
      <c r="JE31" s="25">
        <v>0</v>
      </c>
      <c r="JF31" s="25">
        <v>0</v>
      </c>
      <c r="JG31" s="25">
        <v>0</v>
      </c>
      <c r="JH31" s="25">
        <v>0</v>
      </c>
      <c r="JI31" s="25">
        <v>0</v>
      </c>
      <c r="JJ31" s="25">
        <v>1207315</v>
      </c>
      <c r="JK31" s="25">
        <v>0</v>
      </c>
      <c r="JL31" s="25">
        <v>0</v>
      </c>
      <c r="JM31" s="25">
        <v>0</v>
      </c>
      <c r="JN31" s="25">
        <v>0</v>
      </c>
      <c r="JO31" s="25">
        <v>0</v>
      </c>
      <c r="JP31" s="25">
        <v>0</v>
      </c>
      <c r="JQ31" s="25">
        <v>0</v>
      </c>
      <c r="JR31" s="25">
        <v>0</v>
      </c>
      <c r="JS31" s="25">
        <v>0</v>
      </c>
      <c r="JT31" s="25">
        <v>0</v>
      </c>
      <c r="JU31" s="25">
        <v>0</v>
      </c>
      <c r="JV31" s="25">
        <v>0</v>
      </c>
      <c r="JW31" s="25">
        <v>0</v>
      </c>
      <c r="JX31" s="25">
        <v>0</v>
      </c>
      <c r="JY31" s="25">
        <v>0</v>
      </c>
      <c r="JZ31" s="25">
        <v>0</v>
      </c>
      <c r="KA31" s="25">
        <v>0</v>
      </c>
      <c r="KB31" s="25">
        <v>0</v>
      </c>
      <c r="KC31" s="25">
        <v>0</v>
      </c>
      <c r="KD31" s="25">
        <v>0</v>
      </c>
      <c r="KE31" s="25">
        <v>0</v>
      </c>
      <c r="KF31" s="25">
        <v>0</v>
      </c>
      <c r="KG31" s="25">
        <v>0</v>
      </c>
      <c r="KH31" s="25">
        <v>0</v>
      </c>
      <c r="KI31" s="25">
        <v>0</v>
      </c>
      <c r="KJ31" s="25">
        <v>0</v>
      </c>
      <c r="KK31" s="25">
        <v>0</v>
      </c>
      <c r="KL31" s="25">
        <v>0</v>
      </c>
      <c r="KM31" s="25">
        <v>0</v>
      </c>
      <c r="KN31" s="25">
        <v>0</v>
      </c>
      <c r="KO31" s="25">
        <v>0</v>
      </c>
      <c r="KP31" s="25">
        <v>0</v>
      </c>
      <c r="KQ31" s="25">
        <v>0</v>
      </c>
      <c r="KR31" s="25">
        <v>0</v>
      </c>
      <c r="KS31" s="25">
        <v>0</v>
      </c>
      <c r="KT31" s="25">
        <v>0</v>
      </c>
      <c r="KU31" s="25">
        <v>0</v>
      </c>
      <c r="KV31" s="25">
        <v>0</v>
      </c>
      <c r="KW31" s="25">
        <v>0</v>
      </c>
      <c r="KX31" s="25">
        <v>0</v>
      </c>
      <c r="KY31" s="25">
        <v>0</v>
      </c>
      <c r="KZ31" s="25">
        <v>0</v>
      </c>
      <c r="LA31" s="25">
        <v>0</v>
      </c>
      <c r="LB31" s="25">
        <v>0</v>
      </c>
      <c r="LC31" s="25">
        <v>0</v>
      </c>
      <c r="LD31" s="25">
        <v>0</v>
      </c>
      <c r="LE31" s="25">
        <v>0</v>
      </c>
      <c r="LF31" s="25">
        <v>0</v>
      </c>
      <c r="LG31" s="25">
        <v>0</v>
      </c>
      <c r="LH31" s="25">
        <v>0</v>
      </c>
      <c r="LI31" s="25">
        <v>25521947</v>
      </c>
      <c r="LJ31" s="25">
        <v>3847286</v>
      </c>
      <c r="LK31" s="25">
        <v>0</v>
      </c>
      <c r="LL31" s="25">
        <v>0</v>
      </c>
      <c r="LM31" s="25">
        <v>0</v>
      </c>
      <c r="LN31" s="25">
        <v>0</v>
      </c>
      <c r="LO31" s="25">
        <v>24588601</v>
      </c>
      <c r="LP31" s="25">
        <v>1399113</v>
      </c>
      <c r="LQ31" s="25">
        <v>0</v>
      </c>
      <c r="LR31" s="25">
        <v>0</v>
      </c>
      <c r="LS31" s="25">
        <v>0</v>
      </c>
      <c r="LT31" s="25">
        <v>0</v>
      </c>
      <c r="LU31" s="25">
        <v>0</v>
      </c>
      <c r="LV31" s="25">
        <v>0</v>
      </c>
      <c r="LW31" s="25">
        <v>0</v>
      </c>
      <c r="LX31" s="25">
        <v>0</v>
      </c>
      <c r="LY31" s="25">
        <v>0</v>
      </c>
      <c r="LZ31" s="25">
        <v>0</v>
      </c>
      <c r="MA31" s="25">
        <v>0</v>
      </c>
      <c r="MB31" s="25">
        <v>0</v>
      </c>
      <c r="MC31" s="25">
        <v>0</v>
      </c>
      <c r="MD31" s="25">
        <v>0</v>
      </c>
      <c r="ME31" s="25">
        <v>0</v>
      </c>
      <c r="MF31" s="25">
        <v>0</v>
      </c>
      <c r="MG31" s="25">
        <v>0</v>
      </c>
      <c r="MH31" s="25">
        <v>0</v>
      </c>
      <c r="MI31" s="25">
        <v>0</v>
      </c>
      <c r="MJ31" s="25">
        <v>0</v>
      </c>
      <c r="MK31" s="25">
        <v>0</v>
      </c>
      <c r="ML31" s="25">
        <v>0</v>
      </c>
      <c r="MM31" s="25">
        <v>2190659</v>
      </c>
      <c r="MN31" s="25">
        <v>0</v>
      </c>
      <c r="MO31" s="25">
        <v>0</v>
      </c>
      <c r="MP31" s="25">
        <v>0</v>
      </c>
      <c r="MQ31" s="25">
        <v>0</v>
      </c>
      <c r="MR31" s="25">
        <v>0</v>
      </c>
      <c r="MS31" s="25">
        <v>0</v>
      </c>
      <c r="MT31" s="25">
        <v>0</v>
      </c>
      <c r="MU31" s="25">
        <v>0</v>
      </c>
      <c r="MV31" s="25">
        <v>0</v>
      </c>
      <c r="MW31" s="25">
        <v>0</v>
      </c>
      <c r="MX31" s="25">
        <v>0</v>
      </c>
      <c r="MY31" s="25">
        <v>0</v>
      </c>
      <c r="MZ31" s="25">
        <v>0</v>
      </c>
      <c r="NA31" s="25">
        <v>0</v>
      </c>
      <c r="NB31" s="25">
        <v>0</v>
      </c>
      <c r="NC31" s="25">
        <v>0</v>
      </c>
      <c r="ND31" s="25">
        <v>0</v>
      </c>
      <c r="NE31" s="25">
        <v>0</v>
      </c>
      <c r="NF31" s="25">
        <v>0</v>
      </c>
      <c r="NG31" s="25">
        <v>0</v>
      </c>
      <c r="NH31" s="25">
        <v>0</v>
      </c>
      <c r="NI31" s="25">
        <v>0</v>
      </c>
      <c r="NJ31" s="25">
        <v>0</v>
      </c>
      <c r="NK31" s="25">
        <v>0</v>
      </c>
      <c r="NL31" s="25">
        <v>0</v>
      </c>
      <c r="NM31" s="25">
        <v>0</v>
      </c>
      <c r="NN31" s="25">
        <v>0</v>
      </c>
      <c r="NO31" s="25">
        <v>0</v>
      </c>
      <c r="NP31" s="25">
        <v>0</v>
      </c>
      <c r="NQ31" s="25">
        <v>0</v>
      </c>
      <c r="NR31" s="25">
        <v>0</v>
      </c>
      <c r="NS31" s="25">
        <v>0</v>
      </c>
      <c r="NT31" s="25">
        <v>0</v>
      </c>
      <c r="NU31" s="25">
        <v>0</v>
      </c>
      <c r="NV31" s="25">
        <v>0</v>
      </c>
      <c r="NW31" s="25">
        <v>0</v>
      </c>
      <c r="NX31" s="25">
        <v>0</v>
      </c>
      <c r="NY31" s="25">
        <v>0</v>
      </c>
      <c r="NZ31" s="25">
        <v>0</v>
      </c>
      <c r="OA31" s="25">
        <v>0</v>
      </c>
      <c r="OB31" s="25">
        <v>0</v>
      </c>
      <c r="OC31" s="25">
        <v>0</v>
      </c>
      <c r="OD31" s="25">
        <v>0</v>
      </c>
      <c r="OE31" s="25">
        <v>0</v>
      </c>
      <c r="OF31" s="25">
        <v>0</v>
      </c>
      <c r="OG31" s="25">
        <v>0</v>
      </c>
      <c r="OH31" s="25">
        <v>0</v>
      </c>
      <c r="OI31" s="25">
        <v>0</v>
      </c>
      <c r="OJ31" s="25">
        <v>0</v>
      </c>
      <c r="OK31" s="25">
        <v>0</v>
      </c>
      <c r="OL31" s="25">
        <v>0</v>
      </c>
      <c r="OM31" s="25">
        <v>0</v>
      </c>
      <c r="ON31" s="25">
        <v>0</v>
      </c>
      <c r="OO31" s="25">
        <v>0</v>
      </c>
      <c r="OP31" s="25">
        <v>0</v>
      </c>
      <c r="OQ31" s="25">
        <v>0</v>
      </c>
      <c r="OR31" s="25">
        <v>0</v>
      </c>
      <c r="OS31" s="25">
        <v>0</v>
      </c>
      <c r="OT31" s="25">
        <v>0</v>
      </c>
      <c r="OU31" s="25">
        <v>0</v>
      </c>
      <c r="OV31" s="25">
        <v>0</v>
      </c>
      <c r="OW31" s="25">
        <v>0</v>
      </c>
      <c r="OX31" s="25">
        <v>0</v>
      </c>
      <c r="OY31" s="25">
        <v>0</v>
      </c>
      <c r="OZ31" s="25">
        <v>0</v>
      </c>
      <c r="PA31" s="25">
        <v>0</v>
      </c>
      <c r="PB31" s="25">
        <v>0</v>
      </c>
      <c r="PC31" s="25">
        <v>0</v>
      </c>
      <c r="PD31" s="25">
        <v>0</v>
      </c>
      <c r="PE31" s="25">
        <v>0</v>
      </c>
      <c r="PF31" s="25">
        <v>0</v>
      </c>
      <c r="PG31" s="25">
        <v>0</v>
      </c>
      <c r="PH31" s="25">
        <v>0</v>
      </c>
      <c r="PI31" s="25">
        <v>0</v>
      </c>
      <c r="PJ31" s="25">
        <v>0</v>
      </c>
      <c r="PK31" s="25">
        <v>0</v>
      </c>
      <c r="PL31" s="25">
        <v>0</v>
      </c>
      <c r="PM31" s="25">
        <v>0</v>
      </c>
      <c r="PN31" s="25">
        <v>0</v>
      </c>
      <c r="PO31" s="25">
        <v>0</v>
      </c>
      <c r="PP31" s="25">
        <v>0</v>
      </c>
      <c r="PQ31" s="25">
        <v>0</v>
      </c>
      <c r="PR31" s="25">
        <v>0</v>
      </c>
      <c r="PS31" s="25">
        <v>0</v>
      </c>
      <c r="PT31" s="25">
        <v>0</v>
      </c>
      <c r="PU31" s="25">
        <v>0</v>
      </c>
      <c r="PV31" s="25">
        <v>0</v>
      </c>
      <c r="PW31" s="25">
        <v>0</v>
      </c>
      <c r="PX31" s="25">
        <v>0</v>
      </c>
      <c r="PY31" s="25">
        <v>0</v>
      </c>
      <c r="PZ31" s="25">
        <v>0</v>
      </c>
      <c r="QA31" s="25">
        <v>0</v>
      </c>
      <c r="QB31" s="25">
        <v>0</v>
      </c>
      <c r="QC31" s="25">
        <v>0</v>
      </c>
      <c r="QD31" s="25">
        <v>0</v>
      </c>
      <c r="QE31" s="25">
        <v>0</v>
      </c>
      <c r="QF31" s="25">
        <v>0</v>
      </c>
      <c r="QG31" s="25">
        <v>0</v>
      </c>
      <c r="QH31" s="25">
        <v>0</v>
      </c>
      <c r="QI31" s="25">
        <v>0</v>
      </c>
      <c r="QJ31" s="25">
        <v>0</v>
      </c>
      <c r="QK31" s="25">
        <v>0</v>
      </c>
      <c r="QL31" s="25">
        <v>0</v>
      </c>
      <c r="QM31" s="25">
        <v>0</v>
      </c>
      <c r="QN31" s="25">
        <v>0</v>
      </c>
      <c r="QO31" s="25">
        <v>0</v>
      </c>
      <c r="QP31" s="25">
        <v>0</v>
      </c>
      <c r="QQ31" s="25">
        <v>0</v>
      </c>
      <c r="QR31" s="25">
        <v>0</v>
      </c>
      <c r="QS31" s="25">
        <v>0</v>
      </c>
      <c r="QT31" s="25">
        <v>0</v>
      </c>
      <c r="QU31" s="25">
        <v>0</v>
      </c>
      <c r="QV31" s="25">
        <v>0</v>
      </c>
      <c r="QW31" s="25">
        <v>0</v>
      </c>
      <c r="QX31" s="25">
        <v>0</v>
      </c>
      <c r="QY31" s="25">
        <v>0</v>
      </c>
      <c r="QZ31" s="25">
        <v>0</v>
      </c>
      <c r="RA31" s="25">
        <v>0</v>
      </c>
      <c r="RB31" s="25">
        <v>0</v>
      </c>
      <c r="RC31" s="25">
        <v>0</v>
      </c>
      <c r="RD31" s="25">
        <v>0</v>
      </c>
      <c r="RE31" s="25">
        <v>0</v>
      </c>
      <c r="RF31" s="25">
        <v>0</v>
      </c>
      <c r="RG31" s="25">
        <v>0</v>
      </c>
      <c r="RH31" s="25">
        <v>0</v>
      </c>
      <c r="RI31" s="25">
        <v>0</v>
      </c>
      <c r="RJ31" s="25">
        <v>0</v>
      </c>
      <c r="RK31" s="25">
        <v>0</v>
      </c>
      <c r="RL31" s="25">
        <v>0</v>
      </c>
      <c r="RM31" s="25">
        <v>0</v>
      </c>
      <c r="RN31" s="25">
        <v>0</v>
      </c>
      <c r="RO31" s="25">
        <v>0</v>
      </c>
      <c r="RP31" s="25">
        <v>0</v>
      </c>
      <c r="RQ31" s="25">
        <v>0</v>
      </c>
      <c r="RR31" s="25">
        <v>0</v>
      </c>
      <c r="RS31" s="25">
        <v>0</v>
      </c>
      <c r="RT31" s="25">
        <v>0</v>
      </c>
      <c r="RU31" s="25">
        <v>0</v>
      </c>
      <c r="RV31" s="25">
        <v>0</v>
      </c>
      <c r="RW31" s="25">
        <v>0</v>
      </c>
      <c r="RX31" s="25">
        <v>0</v>
      </c>
      <c r="RY31" s="25">
        <v>0</v>
      </c>
      <c r="RZ31" s="25">
        <v>0</v>
      </c>
      <c r="SA31" s="25">
        <v>0</v>
      </c>
      <c r="SB31" s="25">
        <v>0</v>
      </c>
      <c r="SC31" s="25">
        <v>0</v>
      </c>
      <c r="SD31" s="25">
        <v>0</v>
      </c>
      <c r="SE31" s="25">
        <v>0</v>
      </c>
      <c r="SF31" s="25">
        <v>0</v>
      </c>
      <c r="SG31" s="25">
        <v>0</v>
      </c>
      <c r="SH31" s="25">
        <v>0</v>
      </c>
      <c r="SI31" s="25">
        <v>0</v>
      </c>
      <c r="SJ31" s="25">
        <v>0</v>
      </c>
      <c r="SK31" s="25">
        <v>0</v>
      </c>
      <c r="SL31" s="25">
        <v>0</v>
      </c>
      <c r="SM31" s="25">
        <v>0</v>
      </c>
      <c r="SN31" s="25">
        <v>0</v>
      </c>
      <c r="SO31" s="25">
        <v>0</v>
      </c>
      <c r="SP31" s="25">
        <v>0</v>
      </c>
      <c r="SQ31" s="25">
        <v>0</v>
      </c>
      <c r="SR31" s="25">
        <v>0</v>
      </c>
      <c r="SS31" s="25">
        <v>0</v>
      </c>
      <c r="ST31" s="25">
        <v>0</v>
      </c>
      <c r="SU31" s="25">
        <v>0</v>
      </c>
      <c r="SV31" s="25">
        <v>0</v>
      </c>
      <c r="SW31" s="25">
        <v>0</v>
      </c>
      <c r="SX31" s="25">
        <v>0</v>
      </c>
      <c r="SY31" s="25">
        <v>0</v>
      </c>
      <c r="SZ31" s="25">
        <v>0</v>
      </c>
      <c r="TA31" s="25">
        <v>0</v>
      </c>
      <c r="TB31" s="25">
        <v>0</v>
      </c>
      <c r="TC31" s="25">
        <v>0</v>
      </c>
      <c r="TD31" s="25">
        <v>0</v>
      </c>
      <c r="TE31" s="25">
        <v>0</v>
      </c>
      <c r="TF31" s="25">
        <v>0</v>
      </c>
      <c r="TG31" s="25">
        <v>0</v>
      </c>
      <c r="TH31" s="25">
        <v>0</v>
      </c>
      <c r="TI31" s="25">
        <v>0</v>
      </c>
      <c r="TJ31" s="25">
        <v>0</v>
      </c>
      <c r="TK31" s="25">
        <v>0</v>
      </c>
      <c r="TL31" s="25">
        <v>0</v>
      </c>
      <c r="TM31" s="25">
        <v>0</v>
      </c>
      <c r="TN31" s="25">
        <v>0</v>
      </c>
      <c r="TO31" s="25">
        <v>0</v>
      </c>
      <c r="TP31" s="25">
        <v>0</v>
      </c>
      <c r="TQ31" s="25">
        <v>0</v>
      </c>
      <c r="TR31" s="25">
        <v>0</v>
      </c>
      <c r="TS31" s="25">
        <v>0</v>
      </c>
      <c r="TT31" s="25">
        <v>0</v>
      </c>
      <c r="TU31" s="25">
        <v>0</v>
      </c>
      <c r="TV31" s="25">
        <v>0</v>
      </c>
      <c r="TW31" s="25">
        <v>0</v>
      </c>
      <c r="TX31" s="25">
        <v>0</v>
      </c>
      <c r="TY31" s="25">
        <v>0</v>
      </c>
      <c r="TZ31" s="25">
        <v>0</v>
      </c>
      <c r="UA31" s="25">
        <v>0</v>
      </c>
      <c r="UB31" s="25">
        <v>0</v>
      </c>
      <c r="UC31" s="25">
        <v>0</v>
      </c>
      <c r="UD31" s="25">
        <v>0</v>
      </c>
      <c r="UE31" s="25">
        <v>0</v>
      </c>
      <c r="UF31" s="25">
        <v>0</v>
      </c>
      <c r="UG31" s="25">
        <v>0</v>
      </c>
      <c r="UH31" s="25">
        <v>0</v>
      </c>
      <c r="UI31" s="25">
        <v>0</v>
      </c>
      <c r="UJ31" s="25">
        <v>0</v>
      </c>
      <c r="UK31" s="25">
        <v>0</v>
      </c>
      <c r="UL31" s="25">
        <v>0</v>
      </c>
      <c r="UM31" s="25">
        <v>0</v>
      </c>
      <c r="UN31" s="25">
        <v>0</v>
      </c>
      <c r="UO31" s="25">
        <v>0</v>
      </c>
      <c r="UP31" s="25">
        <v>0</v>
      </c>
      <c r="UQ31" s="25">
        <v>0</v>
      </c>
      <c r="UR31" s="25">
        <v>0</v>
      </c>
      <c r="US31" s="25">
        <v>0</v>
      </c>
      <c r="UT31" s="25">
        <v>0</v>
      </c>
      <c r="UU31" s="25">
        <v>0</v>
      </c>
      <c r="UV31" s="25">
        <v>0</v>
      </c>
      <c r="UW31" s="25">
        <v>0</v>
      </c>
      <c r="UX31" s="25">
        <v>0</v>
      </c>
      <c r="UY31" s="25">
        <v>0</v>
      </c>
      <c r="UZ31" s="25">
        <v>0</v>
      </c>
      <c r="VA31" s="25">
        <v>0</v>
      </c>
      <c r="VB31" s="25">
        <v>0</v>
      </c>
      <c r="VC31" s="25">
        <v>0</v>
      </c>
      <c r="VD31" s="25">
        <v>0</v>
      </c>
      <c r="VE31" s="25">
        <v>0</v>
      </c>
      <c r="VF31" s="25">
        <v>0</v>
      </c>
      <c r="VG31" s="25">
        <v>0</v>
      </c>
      <c r="VH31" s="25">
        <v>0</v>
      </c>
      <c r="VI31" s="25">
        <v>0</v>
      </c>
      <c r="VJ31" s="25">
        <v>0</v>
      </c>
      <c r="VK31" s="25">
        <v>0</v>
      </c>
      <c r="VL31" s="25">
        <v>0</v>
      </c>
      <c r="VM31" s="25">
        <v>0</v>
      </c>
      <c r="VN31" s="25">
        <v>0</v>
      </c>
      <c r="VO31" s="25">
        <v>0</v>
      </c>
      <c r="VP31" s="25">
        <v>0</v>
      </c>
      <c r="VQ31" s="25">
        <v>0</v>
      </c>
      <c r="VR31" s="25">
        <v>0</v>
      </c>
      <c r="VS31" s="25">
        <v>0</v>
      </c>
      <c r="VT31" s="25">
        <v>0</v>
      </c>
      <c r="VU31" s="25">
        <v>0</v>
      </c>
      <c r="VV31" s="25">
        <v>0</v>
      </c>
      <c r="VW31" s="25">
        <v>0</v>
      </c>
      <c r="VX31" s="25">
        <v>0</v>
      </c>
      <c r="VY31" s="25">
        <v>0</v>
      </c>
      <c r="VZ31" s="25">
        <v>0</v>
      </c>
      <c r="WA31" s="25">
        <v>0</v>
      </c>
      <c r="WB31" s="25">
        <v>0</v>
      </c>
      <c r="WC31" s="25">
        <v>0</v>
      </c>
      <c r="WD31" s="25">
        <v>0</v>
      </c>
      <c r="WE31" s="25">
        <v>0</v>
      </c>
      <c r="WF31" s="25">
        <v>0</v>
      </c>
      <c r="WG31" s="25">
        <v>0</v>
      </c>
      <c r="WH31" s="25">
        <v>0</v>
      </c>
      <c r="WI31" s="25">
        <v>0</v>
      </c>
      <c r="WJ31" s="25">
        <v>0</v>
      </c>
      <c r="WK31" s="25">
        <v>0</v>
      </c>
      <c r="WL31" s="25">
        <v>0</v>
      </c>
      <c r="WM31" s="25">
        <v>0</v>
      </c>
      <c r="WN31" s="25">
        <v>0</v>
      </c>
      <c r="WO31" s="25">
        <v>0</v>
      </c>
      <c r="WP31" s="25">
        <v>0</v>
      </c>
      <c r="WQ31" s="25">
        <v>0</v>
      </c>
      <c r="WR31" s="25">
        <v>0</v>
      </c>
      <c r="WS31" s="25">
        <v>0</v>
      </c>
      <c r="WT31" s="25">
        <v>0</v>
      </c>
      <c r="WU31" s="25">
        <v>0</v>
      </c>
      <c r="WV31" s="25">
        <v>0</v>
      </c>
      <c r="WW31" s="25">
        <v>0</v>
      </c>
      <c r="WX31" s="25">
        <v>0</v>
      </c>
      <c r="WY31" s="25">
        <v>0</v>
      </c>
      <c r="WZ31" s="25">
        <v>0</v>
      </c>
      <c r="XA31" s="25">
        <v>0</v>
      </c>
      <c r="XB31" s="25">
        <v>0</v>
      </c>
      <c r="XC31" s="25">
        <v>0</v>
      </c>
      <c r="XD31" s="25">
        <v>0</v>
      </c>
      <c r="XE31" s="25">
        <v>0</v>
      </c>
      <c r="XF31" s="25">
        <v>0</v>
      </c>
      <c r="XG31" s="25">
        <v>0</v>
      </c>
      <c r="XH31" s="25">
        <v>0</v>
      </c>
      <c r="XI31" s="25">
        <v>0</v>
      </c>
      <c r="XJ31" s="25">
        <v>0</v>
      </c>
      <c r="XK31" s="25">
        <v>0</v>
      </c>
      <c r="XL31" s="25">
        <v>0</v>
      </c>
      <c r="XM31" s="25">
        <v>0</v>
      </c>
      <c r="XN31" s="25">
        <v>0</v>
      </c>
      <c r="XO31" s="25">
        <v>0</v>
      </c>
      <c r="XP31" s="25">
        <v>0</v>
      </c>
      <c r="XQ31" s="25">
        <v>0</v>
      </c>
      <c r="XR31" s="25">
        <v>0</v>
      </c>
      <c r="XS31" s="25">
        <v>0</v>
      </c>
      <c r="XT31" s="25">
        <v>0</v>
      </c>
      <c r="XU31" s="25">
        <v>0</v>
      </c>
      <c r="XV31" s="25">
        <v>0</v>
      </c>
      <c r="XW31" s="25">
        <v>0</v>
      </c>
      <c r="XX31" s="25">
        <v>0</v>
      </c>
      <c r="XY31" s="25">
        <v>0</v>
      </c>
      <c r="XZ31" s="25">
        <v>0</v>
      </c>
      <c r="YA31" s="25">
        <v>0</v>
      </c>
      <c r="YB31" s="25">
        <v>0</v>
      </c>
      <c r="YC31" s="25">
        <v>0</v>
      </c>
      <c r="YD31" s="25">
        <v>0</v>
      </c>
      <c r="YE31" s="25">
        <v>0</v>
      </c>
      <c r="YH31" s="25" t="s">
        <v>1381</v>
      </c>
      <c r="YI31" s="25" t="s">
        <v>1382</v>
      </c>
      <c r="YJ31" s="25" t="s">
        <v>1383</v>
      </c>
    </row>
    <row r="32" spans="1:660" s="25" customFormat="1" ht="33" customHeight="1" thickBot="1">
      <c r="A32" s="55">
        <v>290</v>
      </c>
      <c r="B32" s="54" t="s">
        <v>149</v>
      </c>
      <c r="C32" s="55" t="s">
        <v>69</v>
      </c>
      <c r="D32" s="25" t="s">
        <v>1222</v>
      </c>
      <c r="E32" s="25">
        <v>1</v>
      </c>
      <c r="F32" s="25">
        <v>3615</v>
      </c>
      <c r="G32" s="25">
        <v>583459036</v>
      </c>
      <c r="H32" s="303" t="s">
        <v>1223</v>
      </c>
      <c r="I32" s="25" t="s">
        <v>149</v>
      </c>
      <c r="N32" s="25">
        <v>19777275</v>
      </c>
      <c r="O32" s="25">
        <v>15494435</v>
      </c>
      <c r="P32" s="25">
        <v>48507745</v>
      </c>
      <c r="Q32" s="25">
        <v>0</v>
      </c>
      <c r="R32" s="25">
        <v>23004</v>
      </c>
      <c r="S32" s="25">
        <v>18048</v>
      </c>
      <c r="T32" s="25" t="s">
        <v>939</v>
      </c>
      <c r="U32" s="25">
        <v>8564925</v>
      </c>
      <c r="V32" s="25">
        <v>0</v>
      </c>
      <c r="W32" s="25">
        <v>0</v>
      </c>
      <c r="X32" s="25">
        <v>0</v>
      </c>
      <c r="Y32" s="25">
        <v>8291</v>
      </c>
      <c r="Z32" s="25">
        <v>0</v>
      </c>
      <c r="AA32" s="25" t="s">
        <v>939</v>
      </c>
      <c r="AB32" s="25">
        <v>0</v>
      </c>
      <c r="AC32" s="25">
        <v>0</v>
      </c>
      <c r="AD32" s="25">
        <v>0</v>
      </c>
      <c r="AE32" s="25">
        <v>0</v>
      </c>
      <c r="AF32" s="25">
        <v>0</v>
      </c>
      <c r="AG32" s="25">
        <v>0</v>
      </c>
      <c r="AH32" s="25">
        <v>0</v>
      </c>
      <c r="AI32" s="25">
        <v>0</v>
      </c>
      <c r="AJ32" s="25">
        <v>0</v>
      </c>
      <c r="AK32" s="25">
        <v>0</v>
      </c>
      <c r="AL32" s="25">
        <v>0</v>
      </c>
      <c r="AM32" s="25">
        <v>0</v>
      </c>
      <c r="AN32" s="25">
        <v>0</v>
      </c>
      <c r="AO32" s="25">
        <v>0</v>
      </c>
      <c r="AP32" s="25">
        <v>0</v>
      </c>
      <c r="AQ32" s="25">
        <v>0</v>
      </c>
      <c r="AR32" s="25">
        <v>0</v>
      </c>
      <c r="AS32" s="25">
        <v>0</v>
      </c>
      <c r="AT32" s="25">
        <v>0</v>
      </c>
      <c r="AU32" s="25">
        <v>0</v>
      </c>
      <c r="AV32" s="25">
        <v>0</v>
      </c>
      <c r="AW32" s="25">
        <v>0</v>
      </c>
      <c r="AX32" s="25">
        <v>0</v>
      </c>
      <c r="AY32" s="25">
        <v>0</v>
      </c>
      <c r="AZ32" s="25">
        <v>0</v>
      </c>
      <c r="BA32" s="25">
        <v>0</v>
      </c>
      <c r="BB32" s="25">
        <v>0</v>
      </c>
      <c r="BC32" s="25">
        <v>0</v>
      </c>
      <c r="BD32" s="25">
        <v>0</v>
      </c>
      <c r="BE32" s="25">
        <v>0</v>
      </c>
      <c r="BF32" s="25">
        <v>0</v>
      </c>
      <c r="BG32" s="25">
        <v>0</v>
      </c>
      <c r="BH32" s="25">
        <v>0</v>
      </c>
      <c r="BI32" s="25">
        <v>0</v>
      </c>
      <c r="BJ32" s="25">
        <v>0</v>
      </c>
      <c r="BK32" s="25">
        <v>0</v>
      </c>
      <c r="BL32" s="25">
        <v>0</v>
      </c>
      <c r="BM32" s="25">
        <v>0</v>
      </c>
      <c r="BN32" s="25">
        <v>0</v>
      </c>
      <c r="BO32" s="25">
        <v>3328934</v>
      </c>
      <c r="BP32" s="25">
        <v>0</v>
      </c>
      <c r="BQ32" s="25">
        <v>0</v>
      </c>
      <c r="BR32" s="25">
        <v>0</v>
      </c>
      <c r="BS32" s="25">
        <v>0</v>
      </c>
      <c r="BT32" s="25">
        <v>0</v>
      </c>
      <c r="BU32" s="25">
        <v>0</v>
      </c>
      <c r="BV32" s="25">
        <v>0</v>
      </c>
      <c r="BW32" s="25">
        <v>0</v>
      </c>
      <c r="BX32" s="25">
        <v>0</v>
      </c>
      <c r="BY32" s="25">
        <v>0</v>
      </c>
      <c r="BZ32" s="25">
        <v>0</v>
      </c>
      <c r="CA32" s="25">
        <v>120345</v>
      </c>
      <c r="CB32" s="25">
        <v>0</v>
      </c>
      <c r="CC32" s="25">
        <v>2408200</v>
      </c>
      <c r="CD32" s="25">
        <v>0</v>
      </c>
      <c r="CE32" s="25">
        <v>0</v>
      </c>
      <c r="CF32" s="25">
        <v>0</v>
      </c>
      <c r="CG32" s="25">
        <v>0</v>
      </c>
      <c r="CH32" s="25">
        <v>0</v>
      </c>
      <c r="CI32" s="25">
        <v>0</v>
      </c>
      <c r="CJ32" s="25">
        <v>0</v>
      </c>
      <c r="CK32" s="25">
        <v>1160000</v>
      </c>
      <c r="CL32" s="25">
        <v>0</v>
      </c>
      <c r="CM32" s="25">
        <v>0</v>
      </c>
      <c r="CN32" s="25">
        <v>11840</v>
      </c>
      <c r="CO32" s="25">
        <v>18217415</v>
      </c>
      <c r="CP32" s="25">
        <v>0</v>
      </c>
      <c r="CQ32" s="25">
        <v>0</v>
      </c>
      <c r="CR32" s="25">
        <v>0</v>
      </c>
      <c r="CS32" s="25">
        <v>0</v>
      </c>
      <c r="CT32" s="25">
        <v>0</v>
      </c>
      <c r="CU32" s="25">
        <v>0</v>
      </c>
      <c r="CV32" s="25">
        <v>12757798</v>
      </c>
      <c r="CW32" s="25">
        <v>23475020</v>
      </c>
      <c r="CX32" s="25">
        <v>0</v>
      </c>
      <c r="CY32" s="25">
        <v>0</v>
      </c>
      <c r="CZ32" s="25">
        <v>902043</v>
      </c>
      <c r="DA32" s="25">
        <v>12537788</v>
      </c>
      <c r="DB32" s="25">
        <v>0</v>
      </c>
      <c r="DC32" s="25">
        <v>0</v>
      </c>
      <c r="DD32" s="25">
        <v>0</v>
      </c>
      <c r="DE32" s="25">
        <v>0</v>
      </c>
      <c r="DF32" s="25">
        <v>0</v>
      </c>
      <c r="DG32" s="25">
        <v>0</v>
      </c>
      <c r="DH32" s="25">
        <v>0</v>
      </c>
      <c r="DI32" s="25">
        <v>0</v>
      </c>
      <c r="DJ32" s="25">
        <v>0</v>
      </c>
      <c r="DK32" s="25">
        <v>0</v>
      </c>
      <c r="DL32" s="25">
        <v>0</v>
      </c>
      <c r="DM32" s="25">
        <v>0</v>
      </c>
      <c r="DN32" s="25">
        <v>0</v>
      </c>
      <c r="DO32" s="25">
        <v>0</v>
      </c>
      <c r="DP32" s="25">
        <v>0</v>
      </c>
      <c r="DQ32" s="25">
        <v>20002268</v>
      </c>
      <c r="DR32" s="25" t="s">
        <v>1384</v>
      </c>
      <c r="DS32" s="25">
        <v>0</v>
      </c>
      <c r="DT32" s="25">
        <v>2812482</v>
      </c>
      <c r="DU32" s="25">
        <v>0</v>
      </c>
      <c r="DV32" s="25">
        <v>0</v>
      </c>
      <c r="DW32" s="25">
        <v>0</v>
      </c>
      <c r="DX32" s="25">
        <v>672</v>
      </c>
      <c r="DY32" s="25" t="s">
        <v>939</v>
      </c>
      <c r="DZ32" s="25">
        <v>0</v>
      </c>
      <c r="EA32" s="25">
        <v>2888944</v>
      </c>
      <c r="EB32" s="25">
        <v>0</v>
      </c>
      <c r="EC32" s="25">
        <v>0</v>
      </c>
      <c r="ED32" s="25">
        <v>0</v>
      </c>
      <c r="EE32" s="25">
        <v>3000</v>
      </c>
      <c r="EF32" s="25" t="s">
        <v>939</v>
      </c>
      <c r="EG32" s="25">
        <v>0</v>
      </c>
      <c r="EH32" s="25">
        <v>71052</v>
      </c>
      <c r="EI32" s="25">
        <v>1428948</v>
      </c>
      <c r="EJ32" s="57">
        <v>0</v>
      </c>
      <c r="EK32" s="25">
        <v>0</v>
      </c>
      <c r="EL32" s="25">
        <v>35</v>
      </c>
      <c r="EM32" s="25" t="s">
        <v>939</v>
      </c>
      <c r="EN32" s="25">
        <v>0</v>
      </c>
      <c r="EO32" s="25">
        <v>0</v>
      </c>
      <c r="EP32" s="25">
        <v>0</v>
      </c>
      <c r="EQ32" s="25">
        <v>0</v>
      </c>
      <c r="EU32" s="25">
        <v>15895755</v>
      </c>
      <c r="EV32" s="25">
        <v>15895755</v>
      </c>
      <c r="EW32" s="25">
        <v>0</v>
      </c>
      <c r="EX32" s="25">
        <v>0</v>
      </c>
      <c r="EY32" s="25">
        <v>0</v>
      </c>
      <c r="EZ32" s="25">
        <v>0</v>
      </c>
      <c r="FA32" s="25">
        <v>15895754</v>
      </c>
      <c r="FB32" s="25">
        <v>15895724</v>
      </c>
      <c r="FC32" s="25">
        <v>0</v>
      </c>
      <c r="FD32" s="25">
        <v>-120</v>
      </c>
      <c r="FE32" s="25">
        <v>150</v>
      </c>
      <c r="FF32" s="25">
        <v>0</v>
      </c>
      <c r="FG32" s="25">
        <v>0</v>
      </c>
      <c r="FH32" s="25">
        <v>0</v>
      </c>
      <c r="FI32" s="25">
        <v>0</v>
      </c>
      <c r="FJ32" s="25">
        <v>0</v>
      </c>
      <c r="FK32" s="25">
        <v>0</v>
      </c>
      <c r="FL32" s="25">
        <v>0</v>
      </c>
      <c r="FM32" s="25">
        <v>0</v>
      </c>
      <c r="FN32" s="25">
        <v>0</v>
      </c>
      <c r="FO32" s="25">
        <v>0</v>
      </c>
      <c r="FP32" s="25">
        <v>0</v>
      </c>
      <c r="FQ32" s="25">
        <v>0</v>
      </c>
      <c r="FR32" s="25">
        <v>0</v>
      </c>
      <c r="FS32" s="25">
        <v>2348991</v>
      </c>
      <c r="FT32" s="25">
        <v>0</v>
      </c>
      <c r="FU32" s="25">
        <v>0</v>
      </c>
      <c r="FV32" s="25">
        <v>811243</v>
      </c>
      <c r="FW32" s="25">
        <v>1537748</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7201426</v>
      </c>
      <c r="GZ32" s="25">
        <v>5772478</v>
      </c>
      <c r="HA32" s="25">
        <v>1428948</v>
      </c>
      <c r="HB32" s="25">
        <v>0</v>
      </c>
      <c r="HC32" s="25">
        <v>0</v>
      </c>
      <c r="HD32" s="25">
        <v>0</v>
      </c>
      <c r="HE32" s="25">
        <v>0</v>
      </c>
      <c r="HF32" s="25">
        <v>0</v>
      </c>
      <c r="HG32" s="25">
        <v>0</v>
      </c>
      <c r="HH32" s="25">
        <v>0</v>
      </c>
      <c r="HI32" s="25">
        <v>0</v>
      </c>
      <c r="HJ32" s="25">
        <v>0</v>
      </c>
      <c r="HK32" s="25">
        <v>0</v>
      </c>
      <c r="HL32" s="25">
        <v>0</v>
      </c>
      <c r="HM32" s="25">
        <v>0</v>
      </c>
      <c r="HN32" s="25">
        <v>0</v>
      </c>
      <c r="HO32" s="25">
        <v>0</v>
      </c>
      <c r="HP32" s="25">
        <v>0</v>
      </c>
      <c r="HQ32" s="57">
        <v>0</v>
      </c>
      <c r="HR32" s="25">
        <v>0</v>
      </c>
      <c r="HS32" s="25">
        <v>0</v>
      </c>
      <c r="HT32" s="25">
        <v>0</v>
      </c>
      <c r="HU32" s="25">
        <v>0</v>
      </c>
      <c r="HV32" s="25">
        <v>0</v>
      </c>
      <c r="HW32" s="25">
        <v>0</v>
      </c>
      <c r="HX32" s="25">
        <v>0</v>
      </c>
      <c r="HY32" s="25">
        <v>0</v>
      </c>
      <c r="HZ32" s="25">
        <v>0</v>
      </c>
      <c r="IA32" s="25">
        <v>0</v>
      </c>
      <c r="IB32" s="25">
        <v>0</v>
      </c>
      <c r="IC32" s="25">
        <v>0</v>
      </c>
      <c r="ID32" s="25">
        <v>0</v>
      </c>
      <c r="IE32" s="25">
        <v>0</v>
      </c>
      <c r="IF32" s="25">
        <v>15895755</v>
      </c>
      <c r="IG32" s="25">
        <v>14648812</v>
      </c>
      <c r="IH32" s="25">
        <v>1246943</v>
      </c>
      <c r="II32" s="25">
        <v>0</v>
      </c>
      <c r="IJ32" s="25">
        <v>0</v>
      </c>
      <c r="IK32" s="25">
        <v>0</v>
      </c>
      <c r="IL32" s="25">
        <v>36246797</v>
      </c>
      <c r="IM32" s="25">
        <v>10508492</v>
      </c>
      <c r="IN32" s="25">
        <v>25738305</v>
      </c>
      <c r="IO32" s="25">
        <v>0</v>
      </c>
      <c r="IP32" s="25">
        <v>0</v>
      </c>
      <c r="IQ32" s="25">
        <v>0</v>
      </c>
      <c r="IR32" s="25">
        <v>0</v>
      </c>
      <c r="IS32" s="25">
        <v>0</v>
      </c>
      <c r="IT32" s="25">
        <v>0</v>
      </c>
      <c r="IU32" s="25">
        <v>0</v>
      </c>
      <c r="IV32" s="25">
        <v>0</v>
      </c>
      <c r="IW32" s="25">
        <v>0</v>
      </c>
      <c r="IX32" s="25">
        <v>0</v>
      </c>
      <c r="IY32" s="25">
        <v>0</v>
      </c>
      <c r="IZ32" s="25">
        <v>0</v>
      </c>
      <c r="JA32" s="25">
        <v>0</v>
      </c>
      <c r="JB32" s="25">
        <v>0</v>
      </c>
      <c r="JC32" s="25">
        <v>0</v>
      </c>
      <c r="JD32" s="25">
        <v>3357574</v>
      </c>
      <c r="JE32" s="25">
        <v>0</v>
      </c>
      <c r="JF32" s="25">
        <v>3357574</v>
      </c>
      <c r="JG32" s="25">
        <v>0</v>
      </c>
      <c r="JH32" s="25">
        <v>0</v>
      </c>
      <c r="JI32" s="25">
        <v>0</v>
      </c>
      <c r="JJ32" s="25">
        <v>0</v>
      </c>
      <c r="JK32" s="25">
        <v>0</v>
      </c>
      <c r="JL32" s="25">
        <v>0</v>
      </c>
      <c r="JM32" s="25">
        <v>0</v>
      </c>
      <c r="JN32" s="25">
        <v>0</v>
      </c>
      <c r="JO32" s="25">
        <v>0</v>
      </c>
      <c r="JP32" s="25">
        <v>0</v>
      </c>
      <c r="JQ32" s="25">
        <v>0</v>
      </c>
      <c r="JR32" s="25">
        <v>0</v>
      </c>
      <c r="JS32" s="25">
        <v>0</v>
      </c>
      <c r="JT32" s="25">
        <v>0</v>
      </c>
      <c r="JU32" s="25">
        <v>0</v>
      </c>
      <c r="JV32" s="25">
        <v>0</v>
      </c>
      <c r="JW32" s="25">
        <v>0</v>
      </c>
      <c r="JX32" s="25">
        <v>0</v>
      </c>
      <c r="JY32" s="25">
        <v>0</v>
      </c>
      <c r="JZ32" s="25">
        <v>0</v>
      </c>
      <c r="KA32" s="25">
        <v>0</v>
      </c>
      <c r="KB32" s="25">
        <v>0</v>
      </c>
      <c r="KC32" s="25">
        <v>0</v>
      </c>
      <c r="KD32" s="25">
        <v>0</v>
      </c>
      <c r="KE32" s="25">
        <v>0</v>
      </c>
      <c r="KF32" s="25">
        <v>0</v>
      </c>
      <c r="KG32" s="25">
        <v>0</v>
      </c>
      <c r="KH32" s="25">
        <v>0</v>
      </c>
      <c r="KI32" s="25">
        <v>0</v>
      </c>
      <c r="KJ32" s="25">
        <v>0</v>
      </c>
      <c r="KK32" s="25">
        <v>0</v>
      </c>
      <c r="KL32" s="25">
        <v>0</v>
      </c>
      <c r="KM32" s="25">
        <v>0</v>
      </c>
      <c r="KN32" s="25">
        <v>0</v>
      </c>
      <c r="KO32" s="25">
        <v>0</v>
      </c>
      <c r="KP32" s="25">
        <v>0</v>
      </c>
      <c r="KQ32" s="25">
        <v>0</v>
      </c>
      <c r="KR32" s="25">
        <v>0</v>
      </c>
      <c r="KS32" s="25">
        <v>0</v>
      </c>
      <c r="KT32" s="25">
        <v>0</v>
      </c>
      <c r="KU32" s="25">
        <v>0</v>
      </c>
      <c r="KV32" s="25">
        <v>0</v>
      </c>
      <c r="KW32" s="25">
        <v>0</v>
      </c>
      <c r="KX32" s="25">
        <v>0</v>
      </c>
      <c r="KY32" s="25">
        <v>0</v>
      </c>
      <c r="KZ32" s="25">
        <v>0</v>
      </c>
      <c r="LA32" s="25">
        <v>0</v>
      </c>
      <c r="LB32" s="25">
        <v>0</v>
      </c>
      <c r="LC32" s="25">
        <v>0</v>
      </c>
      <c r="LD32" s="25">
        <v>0</v>
      </c>
      <c r="LE32" s="25">
        <v>0</v>
      </c>
      <c r="LF32" s="25">
        <v>0</v>
      </c>
      <c r="LG32" s="25">
        <v>0</v>
      </c>
      <c r="LH32" s="25">
        <v>0</v>
      </c>
      <c r="LI32" s="25">
        <v>46077627</v>
      </c>
      <c r="LJ32" s="25">
        <v>34500</v>
      </c>
      <c r="LK32" s="25">
        <v>46043127</v>
      </c>
      <c r="LL32" s="25">
        <v>0</v>
      </c>
      <c r="LM32" s="25">
        <v>0</v>
      </c>
      <c r="LN32" s="25">
        <v>0</v>
      </c>
      <c r="LO32" s="25">
        <v>45816234</v>
      </c>
      <c r="LP32" s="25">
        <v>3163189</v>
      </c>
      <c r="LQ32" s="25">
        <v>42653045</v>
      </c>
      <c r="LR32" s="25">
        <v>0</v>
      </c>
      <c r="LS32" s="25">
        <v>0</v>
      </c>
      <c r="LT32" s="25">
        <v>0</v>
      </c>
      <c r="LU32" s="25">
        <v>0</v>
      </c>
      <c r="LV32" s="25">
        <v>0</v>
      </c>
      <c r="LW32" s="25">
        <v>0</v>
      </c>
      <c r="LX32" s="25">
        <v>0</v>
      </c>
      <c r="LY32" s="25">
        <v>0</v>
      </c>
      <c r="LZ32" s="25">
        <v>0</v>
      </c>
      <c r="MA32" s="25">
        <v>0</v>
      </c>
      <c r="MB32" s="25">
        <v>0</v>
      </c>
      <c r="MC32" s="25">
        <v>0</v>
      </c>
      <c r="MD32" s="25">
        <v>0</v>
      </c>
      <c r="ME32" s="25">
        <v>0</v>
      </c>
      <c r="MF32" s="25">
        <v>0</v>
      </c>
      <c r="MG32" s="25">
        <v>5731544</v>
      </c>
      <c r="MH32" s="25">
        <v>0</v>
      </c>
      <c r="MI32" s="25">
        <v>5731544</v>
      </c>
      <c r="MJ32" s="25">
        <v>0</v>
      </c>
      <c r="MK32" s="25">
        <v>0</v>
      </c>
      <c r="ML32" s="25">
        <v>0</v>
      </c>
      <c r="MM32" s="25">
        <v>0</v>
      </c>
      <c r="MN32" s="25">
        <v>0</v>
      </c>
      <c r="MO32" s="25">
        <v>0</v>
      </c>
      <c r="MP32" s="25">
        <v>0</v>
      </c>
      <c r="MQ32" s="25">
        <v>0</v>
      </c>
      <c r="MR32" s="25">
        <v>0</v>
      </c>
      <c r="MS32" s="25">
        <v>0</v>
      </c>
      <c r="MT32" s="25">
        <v>0</v>
      </c>
      <c r="MU32" s="25">
        <v>0</v>
      </c>
      <c r="MV32" s="25">
        <v>0</v>
      </c>
      <c r="MW32" s="25">
        <v>0</v>
      </c>
      <c r="MX32" s="25">
        <v>0</v>
      </c>
      <c r="MY32" s="25">
        <v>0</v>
      </c>
      <c r="MZ32" s="25">
        <v>0</v>
      </c>
      <c r="NA32" s="25">
        <v>0</v>
      </c>
      <c r="NB32" s="25">
        <v>0</v>
      </c>
      <c r="NC32" s="25">
        <v>0</v>
      </c>
      <c r="ND32" s="25">
        <v>0</v>
      </c>
      <c r="NE32" s="25">
        <v>0</v>
      </c>
      <c r="NF32" s="25">
        <v>0</v>
      </c>
      <c r="NG32" s="25">
        <v>0</v>
      </c>
      <c r="NH32" s="25">
        <v>0</v>
      </c>
      <c r="NI32" s="25">
        <v>0</v>
      </c>
      <c r="NJ32" s="25">
        <v>0</v>
      </c>
      <c r="NK32" s="25">
        <v>0</v>
      </c>
      <c r="NL32" s="25">
        <v>0</v>
      </c>
      <c r="NM32" s="25">
        <v>0</v>
      </c>
      <c r="NN32" s="25">
        <v>0</v>
      </c>
      <c r="NO32" s="25">
        <v>0</v>
      </c>
      <c r="NP32" s="25">
        <v>0</v>
      </c>
      <c r="NQ32" s="25">
        <v>0</v>
      </c>
      <c r="NR32" s="25">
        <v>0</v>
      </c>
      <c r="NS32" s="25">
        <v>0</v>
      </c>
      <c r="NT32" s="25">
        <v>0</v>
      </c>
      <c r="NU32" s="25">
        <v>0</v>
      </c>
      <c r="NV32" s="25">
        <v>0</v>
      </c>
      <c r="NW32" s="25">
        <v>0</v>
      </c>
      <c r="NX32" s="25">
        <v>0</v>
      </c>
      <c r="NY32" s="25">
        <v>0</v>
      </c>
      <c r="NZ32" s="25">
        <v>0</v>
      </c>
      <c r="OA32" s="25">
        <v>0</v>
      </c>
      <c r="OB32" s="25">
        <v>0</v>
      </c>
      <c r="OC32" s="25">
        <v>0</v>
      </c>
      <c r="OD32" s="25">
        <v>0</v>
      </c>
      <c r="OE32" s="25">
        <v>0</v>
      </c>
      <c r="OF32" s="25">
        <v>0</v>
      </c>
      <c r="OG32" s="25">
        <v>0</v>
      </c>
      <c r="OH32" s="25">
        <v>0</v>
      </c>
      <c r="OI32" s="25">
        <v>0</v>
      </c>
      <c r="OJ32" s="25">
        <v>0</v>
      </c>
      <c r="OK32" s="25">
        <v>0</v>
      </c>
      <c r="OL32" s="25">
        <v>0</v>
      </c>
      <c r="OM32" s="25">
        <v>0</v>
      </c>
      <c r="ON32" s="25">
        <v>0</v>
      </c>
      <c r="OO32" s="25">
        <v>0</v>
      </c>
      <c r="OP32" s="25">
        <v>0</v>
      </c>
      <c r="OQ32" s="25">
        <v>0</v>
      </c>
      <c r="OR32" s="25">
        <v>0</v>
      </c>
      <c r="OS32" s="25">
        <v>0</v>
      </c>
      <c r="OT32" s="25">
        <v>0</v>
      </c>
      <c r="OU32" s="25">
        <v>0</v>
      </c>
      <c r="OV32" s="25">
        <v>0</v>
      </c>
      <c r="OW32" s="25">
        <v>0</v>
      </c>
      <c r="OX32" s="25">
        <v>0</v>
      </c>
      <c r="OY32" s="25">
        <v>0</v>
      </c>
      <c r="OZ32" s="25">
        <v>0</v>
      </c>
      <c r="PA32" s="25">
        <v>0</v>
      </c>
      <c r="PB32" s="25">
        <v>0</v>
      </c>
      <c r="PC32" s="25">
        <v>0</v>
      </c>
      <c r="PD32" s="25">
        <v>0</v>
      </c>
      <c r="PE32" s="25">
        <v>0</v>
      </c>
      <c r="PF32" s="25">
        <v>0</v>
      </c>
      <c r="PG32" s="25">
        <v>0</v>
      </c>
      <c r="PH32" s="25">
        <v>0</v>
      </c>
      <c r="PI32" s="25">
        <v>0</v>
      </c>
      <c r="PJ32" s="25">
        <v>0</v>
      </c>
      <c r="PK32" s="25">
        <v>0</v>
      </c>
      <c r="PL32" s="25">
        <v>0</v>
      </c>
      <c r="PM32" s="25">
        <v>0</v>
      </c>
      <c r="PN32" s="25">
        <v>0</v>
      </c>
      <c r="PO32" s="25">
        <v>0</v>
      </c>
      <c r="PP32" s="25">
        <v>0</v>
      </c>
      <c r="PQ32" s="25">
        <v>0</v>
      </c>
      <c r="PR32" s="25">
        <v>0</v>
      </c>
      <c r="PS32" s="25">
        <v>0</v>
      </c>
      <c r="PT32" s="25">
        <v>0</v>
      </c>
      <c r="PU32" s="25">
        <v>0</v>
      </c>
      <c r="PV32" s="25">
        <v>0</v>
      </c>
      <c r="PW32" s="25">
        <v>0</v>
      </c>
      <c r="PX32" s="25">
        <v>0</v>
      </c>
      <c r="PY32" s="25">
        <v>0</v>
      </c>
      <c r="PZ32" s="25">
        <v>0</v>
      </c>
      <c r="QA32" s="25">
        <v>0</v>
      </c>
      <c r="QB32" s="25">
        <v>0</v>
      </c>
      <c r="QC32" s="25">
        <v>0</v>
      </c>
      <c r="QD32" s="25">
        <v>0</v>
      </c>
      <c r="QE32" s="25">
        <v>0</v>
      </c>
      <c r="QF32" s="25">
        <v>0</v>
      </c>
      <c r="QG32" s="25">
        <v>0</v>
      </c>
      <c r="QH32" s="25">
        <v>0</v>
      </c>
      <c r="QI32" s="25">
        <v>0</v>
      </c>
      <c r="QJ32" s="25">
        <v>0</v>
      </c>
      <c r="QK32" s="25">
        <v>0</v>
      </c>
      <c r="QL32" s="25">
        <v>0</v>
      </c>
      <c r="QM32" s="25">
        <v>0</v>
      </c>
      <c r="QN32" s="25">
        <v>0</v>
      </c>
      <c r="QO32" s="25">
        <v>0</v>
      </c>
      <c r="QP32" s="25">
        <v>0</v>
      </c>
      <c r="QQ32" s="25">
        <v>0</v>
      </c>
      <c r="QR32" s="25">
        <v>0</v>
      </c>
      <c r="QS32" s="25">
        <v>0</v>
      </c>
      <c r="QT32" s="25">
        <v>0</v>
      </c>
      <c r="QU32" s="25">
        <v>0</v>
      </c>
      <c r="QV32" s="25">
        <v>0</v>
      </c>
      <c r="QW32" s="25">
        <v>0</v>
      </c>
      <c r="QX32" s="25">
        <v>0</v>
      </c>
      <c r="QY32" s="25">
        <v>0</v>
      </c>
      <c r="QZ32" s="25">
        <v>0</v>
      </c>
      <c r="RA32" s="25">
        <v>0</v>
      </c>
      <c r="RB32" s="25">
        <v>0</v>
      </c>
      <c r="RC32" s="25">
        <v>0</v>
      </c>
      <c r="RD32" s="25">
        <v>0</v>
      </c>
      <c r="RE32" s="25">
        <v>0</v>
      </c>
      <c r="RF32" s="25">
        <v>0</v>
      </c>
      <c r="RG32" s="25">
        <v>0</v>
      </c>
      <c r="RH32" s="25">
        <v>0</v>
      </c>
      <c r="RI32" s="25">
        <v>0</v>
      </c>
      <c r="RJ32" s="25">
        <v>0</v>
      </c>
      <c r="RK32" s="25">
        <v>0</v>
      </c>
      <c r="RL32" s="25">
        <v>0</v>
      </c>
      <c r="RM32" s="25">
        <v>0</v>
      </c>
      <c r="RN32" s="25">
        <v>0</v>
      </c>
      <c r="RO32" s="25">
        <v>0</v>
      </c>
      <c r="RP32" s="25">
        <v>0</v>
      </c>
      <c r="RQ32" s="25">
        <v>0</v>
      </c>
      <c r="RR32" s="25">
        <v>0</v>
      </c>
      <c r="RS32" s="25">
        <v>0</v>
      </c>
      <c r="RT32" s="25">
        <v>0</v>
      </c>
      <c r="RU32" s="25">
        <v>0</v>
      </c>
      <c r="RV32" s="25">
        <v>0</v>
      </c>
      <c r="RW32" s="25">
        <v>0</v>
      </c>
      <c r="RX32" s="25">
        <v>0</v>
      </c>
      <c r="RY32" s="25">
        <v>0</v>
      </c>
      <c r="RZ32" s="25">
        <v>0</v>
      </c>
      <c r="SA32" s="25">
        <v>0</v>
      </c>
      <c r="SB32" s="25">
        <v>0</v>
      </c>
      <c r="SC32" s="25">
        <v>0</v>
      </c>
      <c r="SD32" s="25">
        <v>0</v>
      </c>
      <c r="SE32" s="25">
        <v>0</v>
      </c>
      <c r="SF32" s="25">
        <v>0</v>
      </c>
      <c r="SG32" s="25">
        <v>0</v>
      </c>
      <c r="SH32" s="25">
        <v>0</v>
      </c>
      <c r="SI32" s="25">
        <v>0</v>
      </c>
      <c r="SJ32" s="25">
        <v>0</v>
      </c>
      <c r="SK32" s="25">
        <v>0</v>
      </c>
      <c r="SL32" s="25">
        <v>0</v>
      </c>
      <c r="SM32" s="25">
        <v>0</v>
      </c>
      <c r="SN32" s="25">
        <v>0</v>
      </c>
      <c r="SO32" s="25">
        <v>0</v>
      </c>
      <c r="SP32" s="25">
        <v>0</v>
      </c>
      <c r="SQ32" s="25">
        <v>0</v>
      </c>
      <c r="SR32" s="25">
        <v>0</v>
      </c>
      <c r="SS32" s="25">
        <v>0</v>
      </c>
      <c r="ST32" s="25">
        <v>0</v>
      </c>
      <c r="SU32" s="25">
        <v>0</v>
      </c>
      <c r="SV32" s="25">
        <v>0</v>
      </c>
      <c r="SW32" s="25">
        <v>0</v>
      </c>
      <c r="SX32" s="25">
        <v>0</v>
      </c>
      <c r="SY32" s="25">
        <v>0</v>
      </c>
      <c r="SZ32" s="25">
        <v>0</v>
      </c>
      <c r="TA32" s="25">
        <v>0</v>
      </c>
      <c r="TB32" s="25">
        <v>0</v>
      </c>
      <c r="TC32" s="25">
        <v>0</v>
      </c>
      <c r="TD32" s="25">
        <v>0</v>
      </c>
      <c r="TE32" s="25">
        <v>0</v>
      </c>
      <c r="TF32" s="25">
        <v>0</v>
      </c>
      <c r="TG32" s="25">
        <v>0</v>
      </c>
      <c r="TH32" s="25">
        <v>0</v>
      </c>
      <c r="TI32" s="25">
        <v>0</v>
      </c>
      <c r="TJ32" s="25">
        <v>0</v>
      </c>
      <c r="TK32" s="25">
        <v>0</v>
      </c>
      <c r="TL32" s="25">
        <v>0</v>
      </c>
      <c r="TM32" s="25">
        <v>0</v>
      </c>
      <c r="TN32" s="25">
        <v>0</v>
      </c>
      <c r="TO32" s="25">
        <v>0</v>
      </c>
      <c r="TP32" s="25">
        <v>0</v>
      </c>
      <c r="TQ32" s="25">
        <v>0</v>
      </c>
      <c r="TR32" s="25">
        <v>0</v>
      </c>
      <c r="TS32" s="25">
        <v>0</v>
      </c>
      <c r="TT32" s="25">
        <v>0</v>
      </c>
      <c r="TU32" s="25">
        <v>0</v>
      </c>
      <c r="TV32" s="25">
        <v>0</v>
      </c>
      <c r="TW32" s="25">
        <v>0</v>
      </c>
      <c r="TX32" s="25">
        <v>0</v>
      </c>
      <c r="TY32" s="25">
        <v>0</v>
      </c>
      <c r="TZ32" s="25">
        <v>0</v>
      </c>
      <c r="UA32" s="25">
        <v>0</v>
      </c>
      <c r="UB32" s="25">
        <v>0</v>
      </c>
      <c r="UC32" s="25">
        <v>0</v>
      </c>
      <c r="UD32" s="25">
        <v>0</v>
      </c>
      <c r="UE32" s="25">
        <v>0</v>
      </c>
      <c r="UF32" s="25">
        <v>0</v>
      </c>
      <c r="UG32" s="25">
        <v>0</v>
      </c>
      <c r="UH32" s="25">
        <v>0</v>
      </c>
      <c r="UI32" s="25">
        <v>0</v>
      </c>
      <c r="UJ32" s="25">
        <v>0</v>
      </c>
      <c r="UK32" s="25">
        <v>0</v>
      </c>
      <c r="UL32" s="25">
        <v>0</v>
      </c>
      <c r="UM32" s="25">
        <v>0</v>
      </c>
      <c r="UN32" s="25">
        <v>0</v>
      </c>
      <c r="UO32" s="25">
        <v>0</v>
      </c>
      <c r="UP32" s="25">
        <v>0</v>
      </c>
      <c r="UQ32" s="25">
        <v>0</v>
      </c>
      <c r="UR32" s="25">
        <v>0</v>
      </c>
      <c r="US32" s="25">
        <v>0</v>
      </c>
      <c r="UT32" s="25">
        <v>0</v>
      </c>
      <c r="UU32" s="25">
        <v>0</v>
      </c>
      <c r="UV32" s="25">
        <v>0</v>
      </c>
      <c r="UW32" s="25">
        <v>0</v>
      </c>
      <c r="UX32" s="25">
        <v>0</v>
      </c>
      <c r="UY32" s="25">
        <v>0</v>
      </c>
      <c r="UZ32" s="25">
        <v>0</v>
      </c>
      <c r="VA32" s="25">
        <v>0</v>
      </c>
      <c r="VB32" s="25">
        <v>0</v>
      </c>
      <c r="VC32" s="25">
        <v>0</v>
      </c>
      <c r="VD32" s="25">
        <v>0</v>
      </c>
      <c r="VE32" s="25">
        <v>0</v>
      </c>
      <c r="VF32" s="25">
        <v>0</v>
      </c>
      <c r="VG32" s="25">
        <v>0</v>
      </c>
      <c r="VH32" s="25">
        <v>0</v>
      </c>
      <c r="VI32" s="25">
        <v>0</v>
      </c>
      <c r="VJ32" s="25">
        <v>0</v>
      </c>
      <c r="VK32" s="25">
        <v>0</v>
      </c>
      <c r="VL32" s="25">
        <v>0</v>
      </c>
      <c r="VM32" s="25">
        <v>0</v>
      </c>
      <c r="VN32" s="25">
        <v>0</v>
      </c>
      <c r="VO32" s="25">
        <v>0</v>
      </c>
      <c r="VP32" s="25">
        <v>0</v>
      </c>
      <c r="VQ32" s="25">
        <v>0</v>
      </c>
      <c r="VR32" s="25">
        <v>0</v>
      </c>
      <c r="VS32" s="25">
        <v>0</v>
      </c>
      <c r="VT32" s="25">
        <v>0</v>
      </c>
      <c r="VU32" s="25">
        <v>0</v>
      </c>
      <c r="VV32" s="25">
        <v>0</v>
      </c>
      <c r="VW32" s="25">
        <v>0</v>
      </c>
      <c r="VX32" s="25">
        <v>0</v>
      </c>
      <c r="VY32" s="25">
        <v>0</v>
      </c>
      <c r="VZ32" s="25">
        <v>0</v>
      </c>
      <c r="WA32" s="25">
        <v>0</v>
      </c>
      <c r="WB32" s="25">
        <v>0</v>
      </c>
      <c r="WC32" s="25">
        <v>0</v>
      </c>
      <c r="WD32" s="25">
        <v>0</v>
      </c>
      <c r="WE32" s="25">
        <v>0</v>
      </c>
      <c r="WF32" s="25">
        <v>0</v>
      </c>
      <c r="WG32" s="25">
        <v>0</v>
      </c>
      <c r="WH32" s="25">
        <v>0</v>
      </c>
      <c r="WI32" s="25">
        <v>0</v>
      </c>
      <c r="WJ32" s="25">
        <v>0</v>
      </c>
      <c r="WK32" s="25">
        <v>0</v>
      </c>
      <c r="WL32" s="25">
        <v>0</v>
      </c>
      <c r="WM32" s="25">
        <v>0</v>
      </c>
      <c r="WN32" s="25">
        <v>0</v>
      </c>
      <c r="WO32" s="25">
        <v>0</v>
      </c>
      <c r="WP32" s="25">
        <v>0</v>
      </c>
      <c r="WQ32" s="25">
        <v>0</v>
      </c>
      <c r="WR32" s="25">
        <v>0</v>
      </c>
      <c r="WS32" s="25">
        <v>0</v>
      </c>
      <c r="WT32" s="25">
        <v>0</v>
      </c>
      <c r="WU32" s="25">
        <v>0</v>
      </c>
      <c r="WV32" s="25">
        <v>0</v>
      </c>
      <c r="WW32" s="25">
        <v>0</v>
      </c>
      <c r="WX32" s="25">
        <v>0</v>
      </c>
      <c r="WY32" s="25">
        <v>0</v>
      </c>
      <c r="WZ32" s="25">
        <v>0</v>
      </c>
      <c r="XA32" s="25">
        <v>0</v>
      </c>
      <c r="XB32" s="25">
        <v>0</v>
      </c>
      <c r="XC32" s="25">
        <v>0</v>
      </c>
      <c r="XD32" s="25">
        <v>0</v>
      </c>
      <c r="XE32" s="25">
        <v>0</v>
      </c>
      <c r="XF32" s="25">
        <v>0</v>
      </c>
      <c r="XG32" s="25">
        <v>0</v>
      </c>
      <c r="XH32" s="25">
        <v>0</v>
      </c>
      <c r="XI32" s="25">
        <v>0</v>
      </c>
      <c r="XJ32" s="25">
        <v>0</v>
      </c>
      <c r="XK32" s="25">
        <v>0</v>
      </c>
      <c r="XL32" s="25">
        <v>0</v>
      </c>
      <c r="XM32" s="25">
        <v>0</v>
      </c>
      <c r="XN32" s="25">
        <v>0</v>
      </c>
      <c r="XO32" s="25">
        <v>0</v>
      </c>
      <c r="XP32" s="25">
        <v>0</v>
      </c>
      <c r="XQ32" s="25">
        <v>0</v>
      </c>
      <c r="XR32" s="25">
        <v>0</v>
      </c>
      <c r="XS32" s="25">
        <v>0</v>
      </c>
      <c r="XT32" s="25">
        <v>0</v>
      </c>
      <c r="XU32" s="25">
        <v>0</v>
      </c>
      <c r="XV32" s="25">
        <v>0</v>
      </c>
      <c r="XW32" s="25">
        <v>0</v>
      </c>
      <c r="XX32" s="25">
        <v>0</v>
      </c>
      <c r="XY32" s="25">
        <v>0</v>
      </c>
      <c r="XZ32" s="25">
        <v>0</v>
      </c>
      <c r="YA32" s="25">
        <v>0</v>
      </c>
      <c r="YB32" s="25">
        <v>0</v>
      </c>
      <c r="YC32" s="25">
        <v>0</v>
      </c>
      <c r="YD32" s="25">
        <v>0</v>
      </c>
      <c r="YE32" s="25">
        <v>0</v>
      </c>
      <c r="YH32" s="25" t="s">
        <v>1385</v>
      </c>
      <c r="YI32" s="25" t="s">
        <v>1386</v>
      </c>
      <c r="YJ32" s="25" t="s">
        <v>1387</v>
      </c>
    </row>
    <row r="33" spans="1:660" s="25" customFormat="1" ht="24" customHeight="1" thickBot="1">
      <c r="A33" s="55">
        <v>300</v>
      </c>
      <c r="B33" s="54" t="s">
        <v>24</v>
      </c>
      <c r="C33" s="55" t="s">
        <v>70</v>
      </c>
      <c r="D33" s="25" t="s">
        <v>1222</v>
      </c>
      <c r="E33" s="25">
        <v>1</v>
      </c>
      <c r="F33" s="25">
        <v>3625</v>
      </c>
      <c r="G33" s="25">
        <v>25682479</v>
      </c>
      <c r="H33" s="303" t="s">
        <v>1223</v>
      </c>
      <c r="I33" s="25" t="s">
        <v>24</v>
      </c>
      <c r="N33" s="25">
        <v>889996</v>
      </c>
      <c r="O33" s="25">
        <v>919512</v>
      </c>
      <c r="P33" s="25">
        <v>0</v>
      </c>
      <c r="Q33" s="25">
        <v>0</v>
      </c>
      <c r="R33" s="25">
        <v>711</v>
      </c>
      <c r="S33" s="25">
        <v>1095</v>
      </c>
      <c r="T33" s="25" t="s">
        <v>939</v>
      </c>
      <c r="U33" s="25">
        <v>613286</v>
      </c>
      <c r="V33" s="25">
        <v>395345</v>
      </c>
      <c r="W33" s="25">
        <v>0</v>
      </c>
      <c r="X33" s="25">
        <v>0</v>
      </c>
      <c r="Y33" s="25">
        <v>0</v>
      </c>
      <c r="Z33" s="25">
        <v>0</v>
      </c>
      <c r="AA33" s="25">
        <v>0</v>
      </c>
      <c r="AB33" s="25">
        <v>0</v>
      </c>
      <c r="AC33" s="25">
        <v>0</v>
      </c>
      <c r="AD33" s="25">
        <v>0</v>
      </c>
      <c r="AE33" s="25">
        <v>0</v>
      </c>
      <c r="AF33" s="25">
        <v>0</v>
      </c>
      <c r="AG33" s="25">
        <v>0</v>
      </c>
      <c r="AH33" s="25">
        <v>0</v>
      </c>
      <c r="AI33" s="25">
        <v>0</v>
      </c>
      <c r="AJ33" s="25">
        <v>0</v>
      </c>
      <c r="AK33" s="25">
        <v>0</v>
      </c>
      <c r="AL33" s="25">
        <v>0</v>
      </c>
      <c r="AM33" s="25">
        <v>0</v>
      </c>
      <c r="AN33" s="25">
        <v>0</v>
      </c>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669163</v>
      </c>
      <c r="BM33" s="25">
        <v>0</v>
      </c>
      <c r="BN33" s="25">
        <v>0</v>
      </c>
      <c r="BO33" s="25">
        <v>0</v>
      </c>
      <c r="BP33" s="25">
        <v>0</v>
      </c>
      <c r="BQ33" s="25">
        <v>0</v>
      </c>
      <c r="BR33" s="25">
        <v>0</v>
      </c>
      <c r="BS33" s="25">
        <v>0</v>
      </c>
      <c r="BT33" s="25">
        <v>0</v>
      </c>
      <c r="BU33" s="25">
        <v>0</v>
      </c>
      <c r="BV33" s="25">
        <v>0</v>
      </c>
      <c r="BW33" s="25">
        <v>0</v>
      </c>
      <c r="BX33" s="25">
        <v>0</v>
      </c>
      <c r="BY33" s="25">
        <v>0</v>
      </c>
      <c r="BZ33" s="25">
        <v>0</v>
      </c>
      <c r="CA33" s="25">
        <v>0</v>
      </c>
      <c r="CB33" s="25">
        <v>0</v>
      </c>
      <c r="CC33" s="25">
        <v>0</v>
      </c>
      <c r="CD33" s="25">
        <v>0</v>
      </c>
      <c r="CE33" s="25">
        <v>0</v>
      </c>
      <c r="CF33" s="25">
        <v>243457</v>
      </c>
      <c r="CG33" s="25">
        <v>0</v>
      </c>
      <c r="CH33" s="25">
        <v>0</v>
      </c>
      <c r="CI33" s="25">
        <v>0</v>
      </c>
      <c r="CJ33" s="25">
        <v>0</v>
      </c>
      <c r="CK33" s="25">
        <v>0</v>
      </c>
      <c r="CL33" s="25">
        <v>0</v>
      </c>
      <c r="CM33" s="25">
        <v>0</v>
      </c>
      <c r="CN33" s="25">
        <v>0</v>
      </c>
      <c r="CO33" s="25">
        <v>0</v>
      </c>
      <c r="CP33" s="25">
        <v>0</v>
      </c>
      <c r="CQ33" s="25">
        <v>0</v>
      </c>
      <c r="CR33" s="25">
        <v>0</v>
      </c>
      <c r="CS33" s="25">
        <v>0</v>
      </c>
      <c r="CT33" s="25">
        <v>0</v>
      </c>
      <c r="CU33" s="25">
        <v>0</v>
      </c>
      <c r="CV33" s="25">
        <v>1822741</v>
      </c>
      <c r="CW33" s="25">
        <v>0</v>
      </c>
      <c r="CX33" s="25">
        <v>0</v>
      </c>
      <c r="CY33" s="25">
        <v>0</v>
      </c>
      <c r="CZ33" s="25">
        <v>0</v>
      </c>
      <c r="DA33" s="25">
        <v>0</v>
      </c>
      <c r="DB33" s="25">
        <v>0</v>
      </c>
      <c r="DC33" s="25">
        <v>0</v>
      </c>
      <c r="DD33" s="25">
        <v>0</v>
      </c>
      <c r="DE33" s="25">
        <v>0</v>
      </c>
      <c r="DF33" s="25">
        <v>0</v>
      </c>
      <c r="DG33" s="25">
        <v>0</v>
      </c>
      <c r="DH33" s="25">
        <v>0</v>
      </c>
      <c r="DI33" s="25">
        <v>0</v>
      </c>
      <c r="DJ33" s="25">
        <v>0</v>
      </c>
      <c r="DK33" s="25">
        <v>0</v>
      </c>
      <c r="DL33" s="25">
        <v>0</v>
      </c>
      <c r="DM33" s="25">
        <v>0</v>
      </c>
      <c r="DN33" s="25">
        <v>0</v>
      </c>
      <c r="DO33" s="25">
        <v>0</v>
      </c>
      <c r="DP33" s="25">
        <v>400</v>
      </c>
      <c r="DQ33" s="25">
        <v>0</v>
      </c>
      <c r="DR33" s="25" t="s">
        <v>1388</v>
      </c>
      <c r="DS33" s="25">
        <v>0</v>
      </c>
      <c r="DT33" s="25">
        <v>191104</v>
      </c>
      <c r="DU33" s="25">
        <v>0</v>
      </c>
      <c r="DV33" s="25">
        <v>0</v>
      </c>
      <c r="DW33" s="25">
        <v>0</v>
      </c>
      <c r="DX33" s="25">
        <v>70</v>
      </c>
      <c r="DY33" s="25" t="s">
        <v>939</v>
      </c>
      <c r="DZ33" s="25">
        <v>0</v>
      </c>
      <c r="EA33" s="25">
        <v>196300</v>
      </c>
      <c r="EB33" s="25">
        <v>0</v>
      </c>
      <c r="EC33" s="25">
        <v>0</v>
      </c>
      <c r="ED33" s="25">
        <v>0</v>
      </c>
      <c r="EE33" s="25">
        <v>187</v>
      </c>
      <c r="EF33" s="25" t="s">
        <v>939</v>
      </c>
      <c r="EG33" s="25">
        <v>0</v>
      </c>
      <c r="EH33" s="25">
        <v>0</v>
      </c>
      <c r="EI33" s="25">
        <v>0</v>
      </c>
      <c r="EJ33" s="57">
        <v>0</v>
      </c>
      <c r="EK33" s="25">
        <v>0</v>
      </c>
      <c r="EL33" s="25">
        <v>0</v>
      </c>
      <c r="EM33" s="25">
        <v>0</v>
      </c>
      <c r="EN33" s="25">
        <v>0</v>
      </c>
      <c r="EO33" s="25">
        <v>0</v>
      </c>
      <c r="EP33" s="25">
        <v>0</v>
      </c>
      <c r="EQ33" s="25">
        <v>0</v>
      </c>
      <c r="EU33" s="25">
        <v>889996</v>
      </c>
      <c r="EV33" s="25">
        <v>889996</v>
      </c>
      <c r="EW33" s="25">
        <v>0</v>
      </c>
      <c r="EX33" s="25">
        <v>0</v>
      </c>
      <c r="EY33" s="25">
        <v>0</v>
      </c>
      <c r="EZ33" s="25">
        <v>0</v>
      </c>
      <c r="FA33" s="25">
        <v>889995</v>
      </c>
      <c r="FB33" s="25">
        <v>613286</v>
      </c>
      <c r="FC33" s="25">
        <v>0</v>
      </c>
      <c r="FD33" s="25">
        <v>276709</v>
      </c>
      <c r="FE33" s="25">
        <v>0</v>
      </c>
      <c r="FF33" s="25">
        <v>0</v>
      </c>
      <c r="FG33" s="25">
        <v>0</v>
      </c>
      <c r="FH33" s="25">
        <v>0</v>
      </c>
      <c r="FI33" s="25">
        <v>0</v>
      </c>
      <c r="FJ33" s="25">
        <v>0</v>
      </c>
      <c r="FK33" s="25">
        <v>0</v>
      </c>
      <c r="FL33" s="25">
        <v>0</v>
      </c>
      <c r="FM33" s="25">
        <v>0</v>
      </c>
      <c r="FN33" s="25">
        <v>0</v>
      </c>
      <c r="FO33" s="25">
        <v>0</v>
      </c>
      <c r="FP33" s="25">
        <v>0</v>
      </c>
      <c r="FQ33" s="25">
        <v>0</v>
      </c>
      <c r="FR33" s="25">
        <v>0</v>
      </c>
      <c r="FS33" s="25">
        <v>129584</v>
      </c>
      <c r="FT33" s="25">
        <v>0</v>
      </c>
      <c r="FU33" s="25">
        <v>0</v>
      </c>
      <c r="FV33" s="25">
        <v>129584</v>
      </c>
      <c r="FW33" s="25">
        <v>0</v>
      </c>
      <c r="FX33" s="25">
        <v>0</v>
      </c>
      <c r="FY33" s="25">
        <v>0</v>
      </c>
      <c r="FZ33" s="25">
        <v>0</v>
      </c>
      <c r="GA33" s="25">
        <v>0</v>
      </c>
      <c r="GB33" s="25">
        <v>0</v>
      </c>
      <c r="GC33" s="25">
        <v>0</v>
      </c>
      <c r="GD33" s="25">
        <v>0</v>
      </c>
      <c r="GE33" s="25">
        <v>0</v>
      </c>
      <c r="GF33" s="25">
        <v>0</v>
      </c>
      <c r="GG33" s="25">
        <v>0</v>
      </c>
      <c r="GH33" s="25">
        <v>0</v>
      </c>
      <c r="GI33" s="25">
        <v>0</v>
      </c>
      <c r="GJ33" s="25">
        <v>0</v>
      </c>
      <c r="GK33" s="25">
        <v>0</v>
      </c>
      <c r="GL33" s="25">
        <v>0</v>
      </c>
      <c r="GM33" s="25">
        <v>0</v>
      </c>
      <c r="GN33" s="25">
        <v>0</v>
      </c>
      <c r="GO33" s="25">
        <v>0</v>
      </c>
      <c r="GP33" s="25">
        <v>0</v>
      </c>
      <c r="GQ33" s="25">
        <v>0</v>
      </c>
      <c r="GR33" s="25">
        <v>0</v>
      </c>
      <c r="GS33" s="25">
        <v>0</v>
      </c>
      <c r="GT33" s="25">
        <v>0</v>
      </c>
      <c r="GU33" s="25">
        <v>0</v>
      </c>
      <c r="GV33" s="25">
        <v>0</v>
      </c>
      <c r="GW33" s="25">
        <v>0</v>
      </c>
      <c r="GX33" s="25">
        <v>0</v>
      </c>
      <c r="GY33" s="25">
        <v>387404</v>
      </c>
      <c r="GZ33" s="25">
        <v>387404</v>
      </c>
      <c r="HA33" s="25">
        <v>0</v>
      </c>
      <c r="HB33" s="25">
        <v>0</v>
      </c>
      <c r="HC33" s="25">
        <v>0</v>
      </c>
      <c r="HD33" s="25">
        <v>0</v>
      </c>
      <c r="HE33" s="25">
        <v>0</v>
      </c>
      <c r="HF33" s="25">
        <v>0</v>
      </c>
      <c r="HG33" s="25">
        <v>0</v>
      </c>
      <c r="HH33" s="25">
        <v>0</v>
      </c>
      <c r="HI33" s="25">
        <v>0</v>
      </c>
      <c r="HJ33" s="25">
        <v>0</v>
      </c>
      <c r="HK33" s="25">
        <v>0</v>
      </c>
      <c r="HL33" s="25">
        <v>0</v>
      </c>
      <c r="HM33" s="25">
        <v>0</v>
      </c>
      <c r="HN33" s="25">
        <v>0</v>
      </c>
      <c r="HO33" s="25">
        <v>0</v>
      </c>
      <c r="HP33" s="25">
        <v>0</v>
      </c>
      <c r="HQ33" s="57">
        <v>0</v>
      </c>
      <c r="HR33" s="25">
        <v>0</v>
      </c>
      <c r="HS33" s="25">
        <v>0</v>
      </c>
      <c r="HT33" s="25">
        <v>0</v>
      </c>
      <c r="HU33" s="25">
        <v>0</v>
      </c>
      <c r="HV33" s="25">
        <v>0</v>
      </c>
      <c r="HW33" s="25">
        <v>0</v>
      </c>
      <c r="HX33" s="25">
        <v>0</v>
      </c>
      <c r="HY33" s="25">
        <v>0</v>
      </c>
      <c r="HZ33" s="25">
        <v>0</v>
      </c>
      <c r="IA33" s="25">
        <v>0</v>
      </c>
      <c r="IB33" s="25">
        <v>0</v>
      </c>
      <c r="IC33" s="25">
        <v>0</v>
      </c>
      <c r="ID33" s="25">
        <v>0</v>
      </c>
      <c r="IE33" s="25">
        <v>0</v>
      </c>
      <c r="IF33" s="25">
        <v>889996</v>
      </c>
      <c r="IG33" s="25">
        <v>889996</v>
      </c>
      <c r="IH33" s="25">
        <v>0</v>
      </c>
      <c r="II33" s="25">
        <v>0</v>
      </c>
      <c r="IJ33" s="25">
        <v>0</v>
      </c>
      <c r="IK33" s="25">
        <v>0</v>
      </c>
      <c r="IL33" s="25">
        <v>2681692</v>
      </c>
      <c r="IM33" s="25">
        <v>2681692</v>
      </c>
      <c r="IN33" s="25">
        <v>0</v>
      </c>
      <c r="IO33" s="25">
        <v>0</v>
      </c>
      <c r="IP33" s="25">
        <v>0</v>
      </c>
      <c r="IQ33" s="25">
        <v>0</v>
      </c>
      <c r="IR33" s="25">
        <v>0</v>
      </c>
      <c r="IS33" s="25">
        <v>0</v>
      </c>
      <c r="IT33" s="25">
        <v>0</v>
      </c>
      <c r="IU33" s="25">
        <v>0</v>
      </c>
      <c r="IV33" s="25">
        <v>0</v>
      </c>
      <c r="IW33" s="25">
        <v>0</v>
      </c>
      <c r="IX33" s="25">
        <v>0</v>
      </c>
      <c r="IY33" s="25">
        <v>0</v>
      </c>
      <c r="IZ33" s="25">
        <v>0</v>
      </c>
      <c r="JA33" s="25">
        <v>0</v>
      </c>
      <c r="JB33" s="25">
        <v>0</v>
      </c>
      <c r="JC33" s="25">
        <v>0</v>
      </c>
      <c r="JD33" s="25">
        <v>229086</v>
      </c>
      <c r="JE33" s="25">
        <v>634</v>
      </c>
      <c r="JF33" s="25">
        <v>0</v>
      </c>
      <c r="JG33" s="25">
        <v>0</v>
      </c>
      <c r="JH33" s="25">
        <v>0</v>
      </c>
      <c r="JI33" s="25">
        <v>0</v>
      </c>
      <c r="JJ33" s="25">
        <v>0</v>
      </c>
      <c r="JK33" s="25">
        <v>0</v>
      </c>
      <c r="JL33" s="25">
        <v>0</v>
      </c>
      <c r="JM33" s="25">
        <v>0</v>
      </c>
      <c r="JN33" s="25">
        <v>0</v>
      </c>
      <c r="JO33" s="25">
        <v>0</v>
      </c>
      <c r="JP33" s="25">
        <v>0</v>
      </c>
      <c r="JQ33" s="25">
        <v>0</v>
      </c>
      <c r="JR33" s="25">
        <v>0</v>
      </c>
      <c r="JS33" s="25">
        <v>0</v>
      </c>
      <c r="JT33" s="25">
        <v>0</v>
      </c>
      <c r="JU33" s="25">
        <v>0</v>
      </c>
      <c r="JV33" s="25">
        <v>0</v>
      </c>
      <c r="JW33" s="25">
        <v>0</v>
      </c>
      <c r="JX33" s="25">
        <v>0</v>
      </c>
      <c r="JY33" s="25">
        <v>0</v>
      </c>
      <c r="JZ33" s="25">
        <v>0</v>
      </c>
      <c r="KA33" s="25">
        <v>0</v>
      </c>
      <c r="KB33" s="25">
        <v>0</v>
      </c>
      <c r="KC33" s="25">
        <v>0</v>
      </c>
      <c r="KD33" s="25">
        <v>0</v>
      </c>
      <c r="KE33" s="25">
        <v>0</v>
      </c>
      <c r="KF33" s="25">
        <v>0</v>
      </c>
      <c r="KG33" s="25">
        <v>0</v>
      </c>
      <c r="KH33" s="25">
        <v>0</v>
      </c>
      <c r="KI33" s="25">
        <v>0</v>
      </c>
      <c r="KJ33" s="25">
        <v>0</v>
      </c>
      <c r="KK33" s="25">
        <v>0</v>
      </c>
      <c r="KL33" s="25">
        <v>0</v>
      </c>
      <c r="KM33" s="25">
        <v>0</v>
      </c>
      <c r="KN33" s="25">
        <v>0</v>
      </c>
      <c r="KO33" s="25">
        <v>0</v>
      </c>
      <c r="KP33" s="25">
        <v>0</v>
      </c>
      <c r="KQ33" s="25">
        <v>0</v>
      </c>
      <c r="KR33" s="25">
        <v>0</v>
      </c>
      <c r="KS33" s="25">
        <v>0</v>
      </c>
      <c r="KT33" s="25">
        <v>0</v>
      </c>
      <c r="KU33" s="25">
        <v>0</v>
      </c>
      <c r="KV33" s="25">
        <v>0</v>
      </c>
      <c r="KW33" s="25">
        <v>0</v>
      </c>
      <c r="KX33" s="25">
        <v>0</v>
      </c>
      <c r="KY33" s="25">
        <v>0</v>
      </c>
      <c r="KZ33" s="25">
        <v>0</v>
      </c>
      <c r="LA33" s="25">
        <v>0</v>
      </c>
      <c r="LB33" s="25">
        <v>0</v>
      </c>
      <c r="LC33" s="25">
        <v>0</v>
      </c>
      <c r="LD33" s="25">
        <v>0</v>
      </c>
      <c r="LE33" s="25">
        <v>0</v>
      </c>
      <c r="LF33" s="25">
        <v>0</v>
      </c>
      <c r="LG33" s="25">
        <v>0</v>
      </c>
      <c r="LH33" s="25">
        <v>0</v>
      </c>
      <c r="LI33" s="25">
        <v>3693386</v>
      </c>
      <c r="LJ33" s="25">
        <v>29516</v>
      </c>
      <c r="LK33" s="25">
        <v>0</v>
      </c>
      <c r="LL33" s="25">
        <v>0</v>
      </c>
      <c r="LM33" s="25">
        <v>0</v>
      </c>
      <c r="LN33" s="25">
        <v>0</v>
      </c>
      <c r="LO33" s="25">
        <v>3562426</v>
      </c>
      <c r="LP33" s="25">
        <v>42487</v>
      </c>
      <c r="LQ33" s="25">
        <v>0</v>
      </c>
      <c r="LR33" s="25">
        <v>0</v>
      </c>
      <c r="LS33" s="25">
        <v>0</v>
      </c>
      <c r="LT33" s="25">
        <v>0</v>
      </c>
      <c r="LU33" s="25">
        <v>0</v>
      </c>
      <c r="LV33" s="25">
        <v>0</v>
      </c>
      <c r="LW33" s="25">
        <v>0</v>
      </c>
      <c r="LX33" s="25">
        <v>0</v>
      </c>
      <c r="LY33" s="25">
        <v>0</v>
      </c>
      <c r="LZ33" s="25">
        <v>0</v>
      </c>
      <c r="MA33" s="25">
        <v>0</v>
      </c>
      <c r="MB33" s="25">
        <v>0</v>
      </c>
      <c r="MC33" s="25">
        <v>0</v>
      </c>
      <c r="MD33" s="25">
        <v>0</v>
      </c>
      <c r="ME33" s="25">
        <v>0</v>
      </c>
      <c r="MF33" s="25">
        <v>0</v>
      </c>
      <c r="MG33" s="25">
        <v>440618</v>
      </c>
      <c r="MH33" s="25">
        <v>0</v>
      </c>
      <c r="MI33" s="25">
        <v>0</v>
      </c>
      <c r="MJ33" s="25">
        <v>0</v>
      </c>
      <c r="MK33" s="25">
        <v>0</v>
      </c>
      <c r="ML33" s="25">
        <v>0</v>
      </c>
      <c r="MM33" s="25">
        <v>0</v>
      </c>
      <c r="MN33" s="25">
        <v>0</v>
      </c>
      <c r="MO33" s="25">
        <v>0</v>
      </c>
      <c r="MP33" s="25">
        <v>0</v>
      </c>
      <c r="MQ33" s="25">
        <v>0</v>
      </c>
      <c r="MR33" s="25">
        <v>0</v>
      </c>
      <c r="MS33" s="25">
        <v>0</v>
      </c>
      <c r="MT33" s="25">
        <v>0</v>
      </c>
      <c r="MU33" s="25">
        <v>0</v>
      </c>
      <c r="MV33" s="25">
        <v>0</v>
      </c>
      <c r="MW33" s="25">
        <v>0</v>
      </c>
      <c r="MX33" s="25">
        <v>0</v>
      </c>
      <c r="MY33" s="25">
        <v>0</v>
      </c>
      <c r="MZ33" s="25">
        <v>0</v>
      </c>
      <c r="NA33" s="25">
        <v>0</v>
      </c>
      <c r="NB33" s="25">
        <v>0</v>
      </c>
      <c r="NC33" s="25">
        <v>0</v>
      </c>
      <c r="ND33" s="25">
        <v>0</v>
      </c>
      <c r="NE33" s="25">
        <v>0</v>
      </c>
      <c r="NF33" s="25">
        <v>0</v>
      </c>
      <c r="NG33" s="25">
        <v>0</v>
      </c>
      <c r="NH33" s="25">
        <v>0</v>
      </c>
      <c r="NI33" s="25">
        <v>0</v>
      </c>
      <c r="NJ33" s="25">
        <v>0</v>
      </c>
      <c r="NK33" s="25">
        <v>0</v>
      </c>
      <c r="NL33" s="25">
        <v>0</v>
      </c>
      <c r="NM33" s="25">
        <v>0</v>
      </c>
      <c r="NN33" s="25">
        <v>0</v>
      </c>
      <c r="NO33" s="25">
        <v>0</v>
      </c>
      <c r="NP33" s="25">
        <v>0</v>
      </c>
      <c r="NQ33" s="25">
        <v>0</v>
      </c>
      <c r="NR33" s="25">
        <v>0</v>
      </c>
      <c r="NS33" s="25">
        <v>0</v>
      </c>
      <c r="NT33" s="25">
        <v>0</v>
      </c>
      <c r="NU33" s="25">
        <v>0</v>
      </c>
      <c r="NV33" s="25">
        <v>0</v>
      </c>
      <c r="NW33" s="25">
        <v>0</v>
      </c>
      <c r="NX33" s="25">
        <v>0</v>
      </c>
      <c r="NY33" s="25">
        <v>0</v>
      </c>
      <c r="NZ33" s="25">
        <v>0</v>
      </c>
      <c r="OA33" s="25">
        <v>0</v>
      </c>
      <c r="OB33" s="25">
        <v>0</v>
      </c>
      <c r="OC33" s="25">
        <v>0</v>
      </c>
      <c r="OD33" s="25">
        <v>0</v>
      </c>
      <c r="OE33" s="25">
        <v>0</v>
      </c>
      <c r="OF33" s="25">
        <v>0</v>
      </c>
      <c r="OG33" s="25">
        <v>0</v>
      </c>
      <c r="OH33" s="25">
        <v>0</v>
      </c>
      <c r="OI33" s="25">
        <v>0</v>
      </c>
      <c r="OJ33" s="25">
        <v>0</v>
      </c>
      <c r="OK33" s="25">
        <v>0</v>
      </c>
      <c r="OL33" s="25">
        <v>0</v>
      </c>
      <c r="OM33" s="25">
        <v>0</v>
      </c>
      <c r="ON33" s="25">
        <v>0</v>
      </c>
      <c r="OO33" s="25">
        <v>0</v>
      </c>
      <c r="OP33" s="25">
        <v>0</v>
      </c>
      <c r="OQ33" s="25">
        <v>0</v>
      </c>
      <c r="OR33" s="25">
        <v>0</v>
      </c>
      <c r="OS33" s="25">
        <v>0</v>
      </c>
      <c r="OT33" s="25">
        <v>0</v>
      </c>
      <c r="OU33" s="25">
        <v>0</v>
      </c>
      <c r="OV33" s="25">
        <v>0</v>
      </c>
      <c r="OW33" s="25">
        <v>0</v>
      </c>
      <c r="OX33" s="25">
        <v>0</v>
      </c>
      <c r="OY33" s="25">
        <v>0</v>
      </c>
      <c r="OZ33" s="25">
        <v>0</v>
      </c>
      <c r="PA33" s="25">
        <v>0</v>
      </c>
      <c r="PB33" s="25">
        <v>0</v>
      </c>
      <c r="PC33" s="25">
        <v>0</v>
      </c>
      <c r="PD33" s="25">
        <v>0</v>
      </c>
      <c r="PE33" s="25">
        <v>0</v>
      </c>
      <c r="PF33" s="25">
        <v>0</v>
      </c>
      <c r="PG33" s="25">
        <v>0</v>
      </c>
      <c r="PH33" s="25">
        <v>0</v>
      </c>
      <c r="PI33" s="25">
        <v>0</v>
      </c>
      <c r="PJ33" s="25">
        <v>0</v>
      </c>
      <c r="PK33" s="25">
        <v>0</v>
      </c>
      <c r="PL33" s="25">
        <v>0</v>
      </c>
      <c r="PM33" s="25">
        <v>0</v>
      </c>
      <c r="PN33" s="25">
        <v>0</v>
      </c>
      <c r="PO33" s="25">
        <v>0</v>
      </c>
      <c r="PP33" s="25">
        <v>0</v>
      </c>
      <c r="PQ33" s="25">
        <v>0</v>
      </c>
      <c r="PR33" s="25">
        <v>0</v>
      </c>
      <c r="PS33" s="25">
        <v>0</v>
      </c>
      <c r="PT33" s="25">
        <v>0</v>
      </c>
      <c r="PU33" s="25">
        <v>0</v>
      </c>
      <c r="PV33" s="25">
        <v>0</v>
      </c>
      <c r="PW33" s="25">
        <v>0</v>
      </c>
      <c r="PX33" s="25">
        <v>0</v>
      </c>
      <c r="PY33" s="25">
        <v>0</v>
      </c>
      <c r="PZ33" s="25">
        <v>0</v>
      </c>
      <c r="QA33" s="25">
        <v>0</v>
      </c>
      <c r="QB33" s="25">
        <v>0</v>
      </c>
      <c r="QC33" s="25">
        <v>0</v>
      </c>
      <c r="QD33" s="25">
        <v>0</v>
      </c>
      <c r="QE33" s="25">
        <v>0</v>
      </c>
      <c r="QF33" s="25">
        <v>0</v>
      </c>
      <c r="QG33" s="25">
        <v>0</v>
      </c>
      <c r="QH33" s="25">
        <v>0</v>
      </c>
      <c r="QI33" s="25">
        <v>0</v>
      </c>
      <c r="QJ33" s="25">
        <v>0</v>
      </c>
      <c r="QK33" s="25">
        <v>0</v>
      </c>
      <c r="QL33" s="25">
        <v>0</v>
      </c>
      <c r="QM33" s="25">
        <v>0</v>
      </c>
      <c r="QN33" s="25">
        <v>0</v>
      </c>
      <c r="QO33" s="25">
        <v>0</v>
      </c>
      <c r="QP33" s="25">
        <v>0</v>
      </c>
      <c r="QQ33" s="25">
        <v>0</v>
      </c>
      <c r="QR33" s="25">
        <v>0</v>
      </c>
      <c r="QS33" s="25">
        <v>0</v>
      </c>
      <c r="QT33" s="25">
        <v>0</v>
      </c>
      <c r="QU33" s="25">
        <v>0</v>
      </c>
      <c r="QV33" s="25">
        <v>0</v>
      </c>
      <c r="QW33" s="25">
        <v>0</v>
      </c>
      <c r="QX33" s="25">
        <v>0</v>
      </c>
      <c r="QY33" s="25">
        <v>0</v>
      </c>
      <c r="QZ33" s="25">
        <v>0</v>
      </c>
      <c r="RA33" s="25">
        <v>0</v>
      </c>
      <c r="RB33" s="25">
        <v>0</v>
      </c>
      <c r="RC33" s="25">
        <v>0</v>
      </c>
      <c r="RD33" s="25">
        <v>0</v>
      </c>
      <c r="RE33" s="25">
        <v>0</v>
      </c>
      <c r="RF33" s="25">
        <v>0</v>
      </c>
      <c r="RG33" s="25">
        <v>0</v>
      </c>
      <c r="RH33" s="25">
        <v>0</v>
      </c>
      <c r="RI33" s="25">
        <v>0</v>
      </c>
      <c r="RJ33" s="25">
        <v>0</v>
      </c>
      <c r="RK33" s="25">
        <v>0</v>
      </c>
      <c r="RL33" s="25">
        <v>0</v>
      </c>
      <c r="RM33" s="25">
        <v>0</v>
      </c>
      <c r="RN33" s="25">
        <v>0</v>
      </c>
      <c r="RO33" s="25">
        <v>0</v>
      </c>
      <c r="RP33" s="25">
        <v>0</v>
      </c>
      <c r="RQ33" s="25">
        <v>0</v>
      </c>
      <c r="RR33" s="25">
        <v>0</v>
      </c>
      <c r="RS33" s="25">
        <v>0</v>
      </c>
      <c r="RT33" s="25">
        <v>0</v>
      </c>
      <c r="RU33" s="25">
        <v>0</v>
      </c>
      <c r="RV33" s="25">
        <v>0</v>
      </c>
      <c r="RW33" s="25">
        <v>0</v>
      </c>
      <c r="RX33" s="25">
        <v>0</v>
      </c>
      <c r="RY33" s="25">
        <v>0</v>
      </c>
      <c r="RZ33" s="25">
        <v>0</v>
      </c>
      <c r="SA33" s="25">
        <v>0</v>
      </c>
      <c r="SB33" s="25">
        <v>0</v>
      </c>
      <c r="SC33" s="25">
        <v>0</v>
      </c>
      <c r="SD33" s="25">
        <v>0</v>
      </c>
      <c r="SE33" s="25">
        <v>0</v>
      </c>
      <c r="SF33" s="25">
        <v>0</v>
      </c>
      <c r="SG33" s="25">
        <v>0</v>
      </c>
      <c r="SH33" s="25">
        <v>0</v>
      </c>
      <c r="SI33" s="25">
        <v>0</v>
      </c>
      <c r="SJ33" s="25">
        <v>0</v>
      </c>
      <c r="SK33" s="25">
        <v>0</v>
      </c>
      <c r="SL33" s="25">
        <v>0</v>
      </c>
      <c r="SM33" s="25">
        <v>0</v>
      </c>
      <c r="SN33" s="25">
        <v>0</v>
      </c>
      <c r="SO33" s="25">
        <v>0</v>
      </c>
      <c r="SP33" s="25">
        <v>0</v>
      </c>
      <c r="SQ33" s="25">
        <v>0</v>
      </c>
      <c r="SR33" s="25">
        <v>0</v>
      </c>
      <c r="SS33" s="25">
        <v>0</v>
      </c>
      <c r="ST33" s="25">
        <v>0</v>
      </c>
      <c r="SU33" s="25">
        <v>0</v>
      </c>
      <c r="SV33" s="25">
        <v>0</v>
      </c>
      <c r="SW33" s="25">
        <v>0</v>
      </c>
      <c r="SX33" s="25">
        <v>0</v>
      </c>
      <c r="SY33" s="25">
        <v>0</v>
      </c>
      <c r="SZ33" s="25">
        <v>0</v>
      </c>
      <c r="TA33" s="25">
        <v>0</v>
      </c>
      <c r="TB33" s="25">
        <v>0</v>
      </c>
      <c r="TC33" s="25">
        <v>0</v>
      </c>
      <c r="TD33" s="25">
        <v>0</v>
      </c>
      <c r="TE33" s="25">
        <v>0</v>
      </c>
      <c r="TF33" s="25">
        <v>0</v>
      </c>
      <c r="TG33" s="25">
        <v>0</v>
      </c>
      <c r="TH33" s="25">
        <v>0</v>
      </c>
      <c r="TI33" s="25">
        <v>0</v>
      </c>
      <c r="TJ33" s="25">
        <v>0</v>
      </c>
      <c r="TK33" s="25">
        <v>0</v>
      </c>
      <c r="TL33" s="25">
        <v>0</v>
      </c>
      <c r="TM33" s="25">
        <v>0</v>
      </c>
      <c r="TN33" s="25">
        <v>0</v>
      </c>
      <c r="TO33" s="25">
        <v>0</v>
      </c>
      <c r="TP33" s="25">
        <v>0</v>
      </c>
      <c r="TQ33" s="25">
        <v>0</v>
      </c>
      <c r="TR33" s="25">
        <v>0</v>
      </c>
      <c r="TS33" s="25">
        <v>0</v>
      </c>
      <c r="TT33" s="25">
        <v>0</v>
      </c>
      <c r="TU33" s="25">
        <v>0</v>
      </c>
      <c r="TV33" s="25">
        <v>0</v>
      </c>
      <c r="TW33" s="25">
        <v>0</v>
      </c>
      <c r="TX33" s="25">
        <v>0</v>
      </c>
      <c r="TY33" s="25">
        <v>0</v>
      </c>
      <c r="TZ33" s="25">
        <v>0</v>
      </c>
      <c r="UA33" s="25">
        <v>0</v>
      </c>
      <c r="UB33" s="25">
        <v>0</v>
      </c>
      <c r="UC33" s="25">
        <v>0</v>
      </c>
      <c r="UD33" s="25">
        <v>0</v>
      </c>
      <c r="UE33" s="25">
        <v>0</v>
      </c>
      <c r="UF33" s="25">
        <v>0</v>
      </c>
      <c r="UG33" s="25">
        <v>0</v>
      </c>
      <c r="UH33" s="25">
        <v>0</v>
      </c>
      <c r="UI33" s="25">
        <v>0</v>
      </c>
      <c r="UJ33" s="25">
        <v>0</v>
      </c>
      <c r="UK33" s="25">
        <v>0</v>
      </c>
      <c r="UL33" s="25">
        <v>0</v>
      </c>
      <c r="UM33" s="25">
        <v>0</v>
      </c>
      <c r="UN33" s="25">
        <v>0</v>
      </c>
      <c r="UO33" s="25">
        <v>0</v>
      </c>
      <c r="UP33" s="25">
        <v>0</v>
      </c>
      <c r="UQ33" s="25">
        <v>0</v>
      </c>
      <c r="UR33" s="25">
        <v>0</v>
      </c>
      <c r="US33" s="25">
        <v>0</v>
      </c>
      <c r="UT33" s="25">
        <v>0</v>
      </c>
      <c r="UU33" s="25">
        <v>0</v>
      </c>
      <c r="UV33" s="25">
        <v>0</v>
      </c>
      <c r="UW33" s="25">
        <v>0</v>
      </c>
      <c r="UX33" s="25">
        <v>0</v>
      </c>
      <c r="UY33" s="25">
        <v>0</v>
      </c>
      <c r="UZ33" s="25">
        <v>0</v>
      </c>
      <c r="VA33" s="25">
        <v>0</v>
      </c>
      <c r="VB33" s="25">
        <v>0</v>
      </c>
      <c r="VC33" s="25">
        <v>0</v>
      </c>
      <c r="VD33" s="25">
        <v>0</v>
      </c>
      <c r="VE33" s="25">
        <v>0</v>
      </c>
      <c r="VF33" s="25">
        <v>0</v>
      </c>
      <c r="VG33" s="25">
        <v>0</v>
      </c>
      <c r="VH33" s="25">
        <v>0</v>
      </c>
      <c r="VI33" s="25">
        <v>0</v>
      </c>
      <c r="VJ33" s="25">
        <v>0</v>
      </c>
      <c r="VK33" s="25">
        <v>0</v>
      </c>
      <c r="VL33" s="25">
        <v>0</v>
      </c>
      <c r="VM33" s="25">
        <v>0</v>
      </c>
      <c r="VN33" s="25">
        <v>0</v>
      </c>
      <c r="VO33" s="25">
        <v>0</v>
      </c>
      <c r="VP33" s="25">
        <v>0</v>
      </c>
      <c r="VQ33" s="25">
        <v>0</v>
      </c>
      <c r="VR33" s="25">
        <v>0</v>
      </c>
      <c r="VS33" s="25">
        <v>0</v>
      </c>
      <c r="VT33" s="25">
        <v>0</v>
      </c>
      <c r="VU33" s="25">
        <v>0</v>
      </c>
      <c r="VV33" s="25">
        <v>0</v>
      </c>
      <c r="VW33" s="25">
        <v>0</v>
      </c>
      <c r="VX33" s="25">
        <v>0</v>
      </c>
      <c r="VY33" s="25">
        <v>0</v>
      </c>
      <c r="VZ33" s="25">
        <v>0</v>
      </c>
      <c r="WA33" s="25">
        <v>0</v>
      </c>
      <c r="WB33" s="25">
        <v>0</v>
      </c>
      <c r="WC33" s="25">
        <v>0</v>
      </c>
      <c r="WD33" s="25">
        <v>0</v>
      </c>
      <c r="WE33" s="25">
        <v>0</v>
      </c>
      <c r="WF33" s="25">
        <v>0</v>
      </c>
      <c r="WG33" s="25">
        <v>0</v>
      </c>
      <c r="WH33" s="25">
        <v>0</v>
      </c>
      <c r="WI33" s="25">
        <v>0</v>
      </c>
      <c r="WJ33" s="25">
        <v>0</v>
      </c>
      <c r="WK33" s="25">
        <v>0</v>
      </c>
      <c r="WL33" s="25">
        <v>0</v>
      </c>
      <c r="WM33" s="25">
        <v>0</v>
      </c>
      <c r="WN33" s="25">
        <v>0</v>
      </c>
      <c r="WO33" s="25">
        <v>0</v>
      </c>
      <c r="WP33" s="25">
        <v>0</v>
      </c>
      <c r="WQ33" s="25">
        <v>0</v>
      </c>
      <c r="WR33" s="25">
        <v>0</v>
      </c>
      <c r="WS33" s="25">
        <v>0</v>
      </c>
      <c r="WT33" s="25">
        <v>0</v>
      </c>
      <c r="WU33" s="25">
        <v>0</v>
      </c>
      <c r="WV33" s="25">
        <v>0</v>
      </c>
      <c r="WW33" s="25">
        <v>0</v>
      </c>
      <c r="WX33" s="25">
        <v>0</v>
      </c>
      <c r="WY33" s="25">
        <v>0</v>
      </c>
      <c r="WZ33" s="25">
        <v>0</v>
      </c>
      <c r="XA33" s="25">
        <v>0</v>
      </c>
      <c r="XB33" s="25">
        <v>0</v>
      </c>
      <c r="XC33" s="25">
        <v>0</v>
      </c>
      <c r="XD33" s="25">
        <v>0</v>
      </c>
      <c r="XE33" s="25">
        <v>0</v>
      </c>
      <c r="XF33" s="25">
        <v>0</v>
      </c>
      <c r="XG33" s="25">
        <v>0</v>
      </c>
      <c r="XH33" s="25">
        <v>0</v>
      </c>
      <c r="XI33" s="25">
        <v>0</v>
      </c>
      <c r="XJ33" s="25">
        <v>0</v>
      </c>
      <c r="XK33" s="25">
        <v>0</v>
      </c>
      <c r="XL33" s="25">
        <v>0</v>
      </c>
      <c r="XM33" s="25">
        <v>0</v>
      </c>
      <c r="XN33" s="25">
        <v>0</v>
      </c>
      <c r="XO33" s="25">
        <v>0</v>
      </c>
      <c r="XP33" s="25">
        <v>0</v>
      </c>
      <c r="XQ33" s="25">
        <v>0</v>
      </c>
      <c r="XR33" s="25">
        <v>0</v>
      </c>
      <c r="XS33" s="25">
        <v>0</v>
      </c>
      <c r="XT33" s="25">
        <v>0</v>
      </c>
      <c r="XU33" s="25">
        <v>0</v>
      </c>
      <c r="XV33" s="25">
        <v>0</v>
      </c>
      <c r="XW33" s="25">
        <v>0</v>
      </c>
      <c r="XX33" s="25">
        <v>0</v>
      </c>
      <c r="XY33" s="25">
        <v>0</v>
      </c>
      <c r="XZ33" s="25">
        <v>0</v>
      </c>
      <c r="YA33" s="25">
        <v>0</v>
      </c>
      <c r="YB33" s="25">
        <v>0</v>
      </c>
      <c r="YC33" s="25">
        <v>0</v>
      </c>
      <c r="YD33" s="25">
        <v>0</v>
      </c>
      <c r="YE33" s="25">
        <v>0</v>
      </c>
      <c r="YH33" s="25" t="s">
        <v>1389</v>
      </c>
      <c r="YI33" s="25" t="s">
        <v>1390</v>
      </c>
      <c r="YJ33" s="25" t="s">
        <v>1391</v>
      </c>
    </row>
    <row r="34" spans="1:660" s="25" customFormat="1" ht="24.75" customHeight="1" thickBot="1">
      <c r="A34" s="55">
        <v>310</v>
      </c>
      <c r="B34" s="54" t="s">
        <v>25</v>
      </c>
      <c r="C34" s="55" t="s">
        <v>71</v>
      </c>
      <c r="D34" s="25" t="s">
        <v>1222</v>
      </c>
      <c r="E34" s="25">
        <v>1</v>
      </c>
      <c r="F34" s="25">
        <v>3644</v>
      </c>
      <c r="G34" s="25">
        <v>336590569</v>
      </c>
      <c r="H34" s="303" t="s">
        <v>1223</v>
      </c>
      <c r="I34" s="25" t="s">
        <v>25</v>
      </c>
      <c r="N34" s="25">
        <v>13331049</v>
      </c>
      <c r="O34" s="25">
        <v>12284716</v>
      </c>
      <c r="P34" s="25">
        <v>0</v>
      </c>
      <c r="Q34" s="25">
        <v>0</v>
      </c>
      <c r="R34" s="25">
        <v>14716</v>
      </c>
      <c r="S34" s="25">
        <v>18166</v>
      </c>
      <c r="T34" s="25" t="s">
        <v>1121</v>
      </c>
      <c r="U34" s="25">
        <v>12109149</v>
      </c>
      <c r="V34" s="25">
        <v>2421202</v>
      </c>
      <c r="W34" s="25">
        <v>0</v>
      </c>
      <c r="X34" s="25" t="s">
        <v>1392</v>
      </c>
      <c r="Y34" s="25">
        <v>20940</v>
      </c>
      <c r="Z34" s="25">
        <v>36953</v>
      </c>
      <c r="AA34" s="25" t="s">
        <v>1121</v>
      </c>
      <c r="AB34" s="25">
        <v>0</v>
      </c>
      <c r="AC34" s="25">
        <v>0</v>
      </c>
      <c r="AD34" s="25">
        <v>0</v>
      </c>
      <c r="AE34" s="25">
        <v>0</v>
      </c>
      <c r="AF34" s="25">
        <v>0</v>
      </c>
      <c r="AG34" s="25">
        <v>0</v>
      </c>
      <c r="AH34" s="25">
        <v>0</v>
      </c>
      <c r="AI34" s="25">
        <v>149100</v>
      </c>
      <c r="AJ34" s="25">
        <v>0</v>
      </c>
      <c r="AK34" s="25">
        <v>0</v>
      </c>
      <c r="AL34" s="25" t="s">
        <v>1393</v>
      </c>
      <c r="AM34" s="25">
        <v>375</v>
      </c>
      <c r="AN34" s="25">
        <v>0</v>
      </c>
      <c r="AO34" s="25" t="s">
        <v>1121</v>
      </c>
      <c r="AP34" s="25">
        <v>0</v>
      </c>
      <c r="AQ34" s="25">
        <v>0</v>
      </c>
      <c r="AR34" s="25">
        <v>0</v>
      </c>
      <c r="AS34" s="25">
        <v>0</v>
      </c>
      <c r="AT34" s="25">
        <v>0</v>
      </c>
      <c r="AU34" s="25">
        <v>0</v>
      </c>
      <c r="AV34" s="25">
        <v>0</v>
      </c>
      <c r="AW34" s="25">
        <v>238146</v>
      </c>
      <c r="AX34" s="25">
        <v>3625432</v>
      </c>
      <c r="AY34" s="25">
        <v>0</v>
      </c>
      <c r="AZ34" s="25" t="s">
        <v>1394</v>
      </c>
      <c r="BA34" s="25">
        <v>0</v>
      </c>
      <c r="BB34" s="25">
        <v>996</v>
      </c>
      <c r="BC34" s="25" t="s">
        <v>1121</v>
      </c>
      <c r="BD34" s="25">
        <v>0</v>
      </c>
      <c r="BE34" s="25">
        <v>0</v>
      </c>
      <c r="BF34" s="25">
        <v>0</v>
      </c>
      <c r="BG34" s="25">
        <v>0</v>
      </c>
      <c r="BH34" s="25">
        <v>0</v>
      </c>
      <c r="BI34" s="25">
        <v>0</v>
      </c>
      <c r="BJ34" s="25">
        <v>0</v>
      </c>
      <c r="BK34" s="25">
        <v>0</v>
      </c>
      <c r="BL34" s="25">
        <v>0</v>
      </c>
      <c r="BM34" s="25">
        <v>0</v>
      </c>
      <c r="BN34" s="25">
        <v>0</v>
      </c>
      <c r="BO34" s="25">
        <v>0</v>
      </c>
      <c r="BP34" s="25">
        <v>0</v>
      </c>
      <c r="BQ34" s="25">
        <v>0</v>
      </c>
      <c r="BR34" s="25">
        <v>0</v>
      </c>
      <c r="BS34" s="25">
        <v>0</v>
      </c>
      <c r="BT34" s="25">
        <v>0</v>
      </c>
      <c r="BU34" s="25">
        <v>0</v>
      </c>
      <c r="BV34" s="25">
        <v>0</v>
      </c>
      <c r="BW34" s="25">
        <v>0</v>
      </c>
      <c r="BX34" s="25">
        <v>0</v>
      </c>
      <c r="BY34" s="25">
        <v>0</v>
      </c>
      <c r="BZ34" s="25">
        <v>0</v>
      </c>
      <c r="CA34" s="25">
        <v>238485</v>
      </c>
      <c r="CB34" s="25">
        <v>409978</v>
      </c>
      <c r="CC34" s="25">
        <v>0</v>
      </c>
      <c r="CD34" s="25" t="s">
        <v>1395</v>
      </c>
      <c r="CE34" s="25">
        <v>0</v>
      </c>
      <c r="CF34" s="25">
        <v>83227</v>
      </c>
      <c r="CG34" s="25">
        <v>0</v>
      </c>
      <c r="CH34" s="25" t="s">
        <v>1396</v>
      </c>
      <c r="CI34" s="25">
        <v>0</v>
      </c>
      <c r="CJ34" s="25">
        <v>1598816</v>
      </c>
      <c r="CK34" s="25">
        <v>0</v>
      </c>
      <c r="CL34" s="25" t="s">
        <v>1397</v>
      </c>
      <c r="CM34" s="25">
        <v>0</v>
      </c>
      <c r="CN34" s="25">
        <v>271530</v>
      </c>
      <c r="CO34" s="25">
        <v>0</v>
      </c>
      <c r="CP34" s="25" t="s">
        <v>1398</v>
      </c>
      <c r="CQ34" s="25">
        <v>0</v>
      </c>
      <c r="CR34" s="25">
        <v>160561</v>
      </c>
      <c r="CS34" s="25">
        <v>0</v>
      </c>
      <c r="CT34" s="25" t="s">
        <v>1399</v>
      </c>
      <c r="CU34" s="25">
        <v>956224</v>
      </c>
      <c r="CV34" s="25">
        <v>5732853</v>
      </c>
      <c r="CW34" s="25">
        <v>0</v>
      </c>
      <c r="CX34" s="25" t="s">
        <v>1400</v>
      </c>
      <c r="CY34" s="25">
        <v>0</v>
      </c>
      <c r="CZ34" s="25">
        <v>11181079</v>
      </c>
      <c r="DA34" s="25">
        <v>0</v>
      </c>
      <c r="DB34" s="25" t="s">
        <v>1401</v>
      </c>
      <c r="DC34" s="25">
        <v>0</v>
      </c>
      <c r="DD34" s="25">
        <v>0</v>
      </c>
      <c r="DE34" s="25">
        <v>0</v>
      </c>
      <c r="DF34" s="25">
        <v>0</v>
      </c>
      <c r="DG34" s="25">
        <v>22632</v>
      </c>
      <c r="DH34" s="25">
        <v>2229873</v>
      </c>
      <c r="DI34" s="25">
        <v>0</v>
      </c>
      <c r="DJ34" s="25" t="s">
        <v>1402</v>
      </c>
      <c r="DK34" s="25">
        <v>0</v>
      </c>
      <c r="DL34" s="25">
        <v>0</v>
      </c>
      <c r="DM34" s="25">
        <v>0</v>
      </c>
      <c r="DN34" s="25">
        <v>0</v>
      </c>
      <c r="DO34" s="25">
        <v>173139</v>
      </c>
      <c r="DP34" s="25">
        <v>20875072</v>
      </c>
      <c r="DQ34" s="25">
        <v>0</v>
      </c>
      <c r="DR34" s="25" t="s">
        <v>1403</v>
      </c>
      <c r="DS34" s="25">
        <v>0</v>
      </c>
      <c r="DT34" s="25">
        <v>1571204</v>
      </c>
      <c r="DU34" s="25">
        <v>0</v>
      </c>
      <c r="DV34" s="25">
        <v>0</v>
      </c>
      <c r="DW34" s="25">
        <v>0</v>
      </c>
      <c r="DX34" s="25">
        <v>315</v>
      </c>
      <c r="DY34" s="25" t="s">
        <v>1121</v>
      </c>
      <c r="DZ34" s="25">
        <v>0</v>
      </c>
      <c r="EA34" s="25">
        <v>1457588</v>
      </c>
      <c r="EB34" s="25">
        <v>0</v>
      </c>
      <c r="EC34" s="25">
        <v>0</v>
      </c>
      <c r="ED34" s="25">
        <v>0</v>
      </c>
      <c r="EE34" s="25">
        <v>584</v>
      </c>
      <c r="EF34" s="25" t="s">
        <v>1121</v>
      </c>
      <c r="EG34" s="25">
        <v>0</v>
      </c>
      <c r="EH34" s="25">
        <v>3400</v>
      </c>
      <c r="EI34" s="25">
        <v>0</v>
      </c>
      <c r="EJ34" s="57">
        <v>0</v>
      </c>
      <c r="EK34" s="25">
        <v>0</v>
      </c>
      <c r="EL34" s="25">
        <v>2</v>
      </c>
      <c r="EM34" s="25" t="s">
        <v>1121</v>
      </c>
      <c r="EN34" s="25">
        <v>0</v>
      </c>
      <c r="EO34" s="25">
        <v>0</v>
      </c>
      <c r="EP34" s="25">
        <v>0</v>
      </c>
      <c r="EQ34" s="25">
        <v>0</v>
      </c>
      <c r="EU34" s="25">
        <v>12757626</v>
      </c>
      <c r="EV34" s="25">
        <v>12757626</v>
      </c>
      <c r="EW34" s="25">
        <v>0</v>
      </c>
      <c r="EX34" s="25">
        <v>0</v>
      </c>
      <c r="EY34" s="25">
        <v>0</v>
      </c>
      <c r="EZ34" s="25">
        <v>0</v>
      </c>
      <c r="FA34" s="25">
        <v>12757626</v>
      </c>
      <c r="FB34" s="25">
        <v>12757626</v>
      </c>
      <c r="FC34" s="25">
        <v>0</v>
      </c>
      <c r="FD34" s="25">
        <v>0</v>
      </c>
      <c r="FE34" s="25">
        <v>0</v>
      </c>
      <c r="FF34" s="25">
        <v>0</v>
      </c>
      <c r="FG34" s="25">
        <v>0</v>
      </c>
      <c r="FH34" s="25">
        <v>0</v>
      </c>
      <c r="FI34" s="25">
        <v>0</v>
      </c>
      <c r="FJ34" s="25">
        <v>0</v>
      </c>
      <c r="FK34" s="25">
        <v>0</v>
      </c>
      <c r="FL34" s="25">
        <v>0</v>
      </c>
      <c r="FM34" s="25">
        <v>0</v>
      </c>
      <c r="FN34" s="25">
        <v>0</v>
      </c>
      <c r="FO34" s="25">
        <v>0</v>
      </c>
      <c r="FP34" s="25">
        <v>0</v>
      </c>
      <c r="FQ34" s="25">
        <v>0</v>
      </c>
      <c r="FR34" s="25">
        <v>0</v>
      </c>
      <c r="FS34" s="25">
        <v>1912447</v>
      </c>
      <c r="FT34" s="25">
        <v>1529646</v>
      </c>
      <c r="FU34" s="25">
        <v>16506</v>
      </c>
      <c r="FV34" s="25">
        <v>399306</v>
      </c>
      <c r="FW34" s="25">
        <v>0</v>
      </c>
      <c r="FX34" s="25">
        <v>0</v>
      </c>
      <c r="FY34" s="25">
        <v>0</v>
      </c>
      <c r="FZ34" s="25">
        <v>0</v>
      </c>
      <c r="GA34" s="25">
        <v>0</v>
      </c>
      <c r="GB34" s="25">
        <v>0</v>
      </c>
      <c r="GC34" s="25">
        <v>0</v>
      </c>
      <c r="GD34" s="25">
        <v>0</v>
      </c>
      <c r="GE34" s="25">
        <v>0</v>
      </c>
      <c r="GF34" s="25">
        <v>0</v>
      </c>
      <c r="GG34" s="25">
        <v>0</v>
      </c>
      <c r="GH34" s="25">
        <v>0</v>
      </c>
      <c r="GI34" s="25">
        <v>0</v>
      </c>
      <c r="GJ34" s="25">
        <v>0</v>
      </c>
      <c r="GK34" s="25">
        <v>0</v>
      </c>
      <c r="GL34" s="25">
        <v>0</v>
      </c>
      <c r="GM34" s="25">
        <v>0</v>
      </c>
      <c r="GN34" s="25">
        <v>0</v>
      </c>
      <c r="GO34" s="25">
        <v>0</v>
      </c>
      <c r="GP34" s="25">
        <v>0</v>
      </c>
      <c r="GQ34" s="25">
        <v>0</v>
      </c>
      <c r="GR34" s="25">
        <v>0</v>
      </c>
      <c r="GS34" s="25">
        <v>0</v>
      </c>
      <c r="GT34" s="25">
        <v>0</v>
      </c>
      <c r="GU34" s="25">
        <v>0</v>
      </c>
      <c r="GV34" s="25">
        <v>0</v>
      </c>
      <c r="GW34" s="25">
        <v>0</v>
      </c>
      <c r="GX34" s="25">
        <v>0</v>
      </c>
      <c r="GY34" s="25">
        <v>3841292</v>
      </c>
      <c r="GZ34" s="25">
        <v>3032192</v>
      </c>
      <c r="HA34" s="25">
        <v>0</v>
      </c>
      <c r="HB34" s="25">
        <v>0</v>
      </c>
      <c r="HC34" s="25" t="s">
        <v>1404</v>
      </c>
      <c r="HD34" s="25">
        <v>1280000</v>
      </c>
      <c r="HE34" s="25">
        <v>150393</v>
      </c>
      <c r="HF34" s="25">
        <v>0</v>
      </c>
      <c r="HG34" s="25">
        <v>711647</v>
      </c>
      <c r="HH34" s="25">
        <v>0</v>
      </c>
      <c r="HI34" s="25" t="s">
        <v>1405</v>
      </c>
      <c r="HJ34" s="25">
        <v>0</v>
      </c>
      <c r="HK34" s="25">
        <v>0</v>
      </c>
      <c r="HL34" s="25">
        <v>0</v>
      </c>
      <c r="HM34" s="25">
        <v>0</v>
      </c>
      <c r="HN34" s="25">
        <v>0</v>
      </c>
      <c r="HO34" s="25">
        <v>0</v>
      </c>
      <c r="HP34" s="25">
        <v>0</v>
      </c>
      <c r="HQ34" s="57">
        <v>0</v>
      </c>
      <c r="HR34" s="25">
        <v>0</v>
      </c>
      <c r="HS34" s="25">
        <v>0</v>
      </c>
      <c r="HT34" s="25">
        <v>0</v>
      </c>
      <c r="HU34" s="25">
        <v>0</v>
      </c>
      <c r="HV34" s="25">
        <v>0</v>
      </c>
      <c r="HW34" s="25">
        <v>0</v>
      </c>
      <c r="HX34" s="25">
        <v>0</v>
      </c>
      <c r="HY34" s="25">
        <v>0</v>
      </c>
      <c r="HZ34" s="25">
        <v>0</v>
      </c>
      <c r="IA34" s="25">
        <v>0</v>
      </c>
      <c r="IB34" s="25">
        <v>0</v>
      </c>
      <c r="IC34" s="25">
        <v>0</v>
      </c>
      <c r="ID34" s="25">
        <v>0</v>
      </c>
      <c r="IE34" s="25">
        <v>0</v>
      </c>
      <c r="IF34" s="25">
        <v>12757626</v>
      </c>
      <c r="IG34" s="25">
        <v>5991550</v>
      </c>
      <c r="IH34" s="25">
        <v>0</v>
      </c>
      <c r="II34" s="25">
        <v>0</v>
      </c>
      <c r="IJ34" s="25">
        <v>0</v>
      </c>
      <c r="IK34" s="25">
        <v>0</v>
      </c>
      <c r="IL34" s="25">
        <v>27031239</v>
      </c>
      <c r="IM34" s="25">
        <v>29909586</v>
      </c>
      <c r="IN34" s="25">
        <v>0</v>
      </c>
      <c r="IO34" s="25">
        <v>0</v>
      </c>
      <c r="IP34" s="25">
        <v>0</v>
      </c>
      <c r="IQ34" s="25">
        <v>0</v>
      </c>
      <c r="IR34" s="25">
        <v>0</v>
      </c>
      <c r="IS34" s="25">
        <v>0</v>
      </c>
      <c r="IT34" s="25">
        <v>0</v>
      </c>
      <c r="IU34" s="25">
        <v>0</v>
      </c>
      <c r="IV34" s="25">
        <v>0</v>
      </c>
      <c r="IW34" s="25">
        <v>0</v>
      </c>
      <c r="IX34" s="25">
        <v>0</v>
      </c>
      <c r="IY34" s="25">
        <v>0</v>
      </c>
      <c r="IZ34" s="25">
        <v>0</v>
      </c>
      <c r="JA34" s="25">
        <v>0</v>
      </c>
      <c r="JB34" s="25">
        <v>0</v>
      </c>
      <c r="JC34" s="25">
        <v>0</v>
      </c>
      <c r="JD34" s="25">
        <v>2643835</v>
      </c>
      <c r="JE34" s="25">
        <v>1931493</v>
      </c>
      <c r="JF34" s="25">
        <v>0</v>
      </c>
      <c r="JG34" s="25">
        <v>0</v>
      </c>
      <c r="JH34" s="25">
        <v>0</v>
      </c>
      <c r="JI34" s="25">
        <v>0</v>
      </c>
      <c r="JJ34" s="25">
        <v>0</v>
      </c>
      <c r="JK34" s="25">
        <v>0</v>
      </c>
      <c r="JL34" s="25">
        <v>0</v>
      </c>
      <c r="JM34" s="25">
        <v>0</v>
      </c>
      <c r="JN34" s="25">
        <v>0</v>
      </c>
      <c r="JO34" s="25">
        <v>0</v>
      </c>
      <c r="JP34" s="25">
        <v>0</v>
      </c>
      <c r="JQ34" s="25">
        <v>0</v>
      </c>
      <c r="JR34" s="25">
        <v>0</v>
      </c>
      <c r="JS34" s="25">
        <v>0</v>
      </c>
      <c r="JT34" s="25">
        <v>0</v>
      </c>
      <c r="JU34" s="25">
        <v>0</v>
      </c>
      <c r="JV34" s="25">
        <v>0</v>
      </c>
      <c r="JW34" s="25">
        <v>0</v>
      </c>
      <c r="JX34" s="25">
        <v>0</v>
      </c>
      <c r="JY34" s="25">
        <v>0</v>
      </c>
      <c r="JZ34" s="25">
        <v>0</v>
      </c>
      <c r="KA34" s="25">
        <v>0</v>
      </c>
      <c r="KB34" s="25">
        <v>0</v>
      </c>
      <c r="KC34" s="25">
        <v>0</v>
      </c>
      <c r="KD34" s="25">
        <v>0</v>
      </c>
      <c r="KE34" s="25">
        <v>0</v>
      </c>
      <c r="KF34" s="25" t="s">
        <v>1406</v>
      </c>
      <c r="KG34" s="25">
        <v>0</v>
      </c>
      <c r="KH34" s="25">
        <v>0</v>
      </c>
      <c r="KI34" s="25">
        <v>28893</v>
      </c>
      <c r="KJ34" s="25">
        <v>17255</v>
      </c>
      <c r="KK34" s="25">
        <v>0</v>
      </c>
      <c r="KL34" s="25" t="s">
        <v>1407</v>
      </c>
      <c r="KM34" s="25" t="s">
        <v>1408</v>
      </c>
      <c r="KN34" s="25">
        <v>0</v>
      </c>
      <c r="KO34" s="25">
        <v>0</v>
      </c>
      <c r="KP34" s="25">
        <v>173539</v>
      </c>
      <c r="KQ34" s="25">
        <v>173523</v>
      </c>
      <c r="KR34" s="25">
        <v>0</v>
      </c>
      <c r="KS34" s="25" t="s">
        <v>1409</v>
      </c>
      <c r="KT34" s="25">
        <v>0</v>
      </c>
      <c r="KU34" s="25">
        <v>0</v>
      </c>
      <c r="KV34" s="25">
        <v>0</v>
      </c>
      <c r="KW34" s="25">
        <v>0</v>
      </c>
      <c r="KX34" s="25">
        <v>0</v>
      </c>
      <c r="KY34" s="25">
        <v>0</v>
      </c>
      <c r="KZ34" s="25">
        <v>0</v>
      </c>
      <c r="LA34" s="25">
        <v>0</v>
      </c>
      <c r="LB34" s="25">
        <v>0</v>
      </c>
      <c r="LC34" s="25">
        <v>0</v>
      </c>
      <c r="LD34" s="25">
        <v>0</v>
      </c>
      <c r="LE34" s="25">
        <v>0</v>
      </c>
      <c r="LF34" s="25">
        <v>0</v>
      </c>
      <c r="LG34" s="25">
        <v>0</v>
      </c>
      <c r="LH34" s="25">
        <v>0</v>
      </c>
      <c r="LI34" s="25">
        <v>35493723</v>
      </c>
      <c r="LJ34" s="25">
        <v>6072000</v>
      </c>
      <c r="LK34" s="25">
        <v>0</v>
      </c>
      <c r="LL34" s="25">
        <v>0</v>
      </c>
      <c r="LM34" s="25">
        <v>0</v>
      </c>
      <c r="LN34" s="25">
        <v>0</v>
      </c>
      <c r="LO34" s="25">
        <v>34906018</v>
      </c>
      <c r="LP34" s="25">
        <v>14060630</v>
      </c>
      <c r="LQ34" s="25">
        <v>0</v>
      </c>
      <c r="LR34" s="25">
        <v>0</v>
      </c>
      <c r="LS34" s="25">
        <v>0</v>
      </c>
      <c r="LT34" s="25">
        <v>0</v>
      </c>
      <c r="LU34" s="25">
        <v>0</v>
      </c>
      <c r="LV34" s="25">
        <v>0</v>
      </c>
      <c r="LW34" s="25">
        <v>0</v>
      </c>
      <c r="LX34" s="25">
        <v>0</v>
      </c>
      <c r="LY34" s="25">
        <v>0</v>
      </c>
      <c r="LZ34" s="25">
        <v>0</v>
      </c>
      <c r="MA34" s="25">
        <v>0</v>
      </c>
      <c r="MB34" s="25">
        <v>0</v>
      </c>
      <c r="MC34" s="25">
        <v>0</v>
      </c>
      <c r="MD34" s="25">
        <v>0</v>
      </c>
      <c r="ME34" s="25">
        <v>0</v>
      </c>
      <c r="MF34" s="25">
        <v>0</v>
      </c>
      <c r="MG34" s="25">
        <v>4534565</v>
      </c>
      <c r="MH34" s="25">
        <v>487109</v>
      </c>
      <c r="MI34" s="25">
        <v>0</v>
      </c>
      <c r="MJ34" s="25">
        <v>0</v>
      </c>
      <c r="MK34" s="25">
        <v>0</v>
      </c>
      <c r="ML34" s="25">
        <v>0</v>
      </c>
      <c r="MM34" s="25">
        <v>0</v>
      </c>
      <c r="MN34" s="25">
        <v>0</v>
      </c>
      <c r="MO34" s="25">
        <v>0</v>
      </c>
      <c r="MP34" s="25">
        <v>0</v>
      </c>
      <c r="MQ34" s="25">
        <v>0</v>
      </c>
      <c r="MR34" s="25">
        <v>0</v>
      </c>
      <c r="MS34" s="25">
        <v>0</v>
      </c>
      <c r="MT34" s="25">
        <v>0</v>
      </c>
      <c r="MU34" s="25">
        <v>0</v>
      </c>
      <c r="MV34" s="25">
        <v>0</v>
      </c>
      <c r="MW34" s="25">
        <v>0</v>
      </c>
      <c r="MX34" s="25">
        <v>0</v>
      </c>
      <c r="MY34" s="25">
        <v>0</v>
      </c>
      <c r="MZ34" s="25">
        <v>0</v>
      </c>
      <c r="NA34" s="25">
        <v>0</v>
      </c>
      <c r="NB34" s="25">
        <v>0</v>
      </c>
      <c r="NC34" s="25" t="s">
        <v>1406</v>
      </c>
      <c r="ND34" s="25">
        <v>0</v>
      </c>
      <c r="NE34" s="25">
        <v>0</v>
      </c>
      <c r="NF34" s="25">
        <v>114864</v>
      </c>
      <c r="NG34" s="25">
        <v>6786</v>
      </c>
      <c r="NH34" s="25">
        <v>0</v>
      </c>
      <c r="NI34" s="25" t="s">
        <v>1409</v>
      </c>
      <c r="NJ34" s="25">
        <v>0</v>
      </c>
      <c r="NK34" s="25">
        <v>0</v>
      </c>
      <c r="NL34" s="25">
        <v>0</v>
      </c>
      <c r="NM34" s="25">
        <v>0</v>
      </c>
      <c r="NN34" s="25">
        <v>0</v>
      </c>
      <c r="NO34" s="25">
        <v>0</v>
      </c>
      <c r="NP34" s="25">
        <v>0</v>
      </c>
      <c r="NQ34" s="25">
        <v>0</v>
      </c>
      <c r="NR34" s="25">
        <v>0</v>
      </c>
      <c r="NS34" s="25">
        <v>0</v>
      </c>
      <c r="NT34" s="25">
        <v>0</v>
      </c>
      <c r="NU34" s="25">
        <v>0</v>
      </c>
      <c r="NV34" s="25">
        <v>0</v>
      </c>
      <c r="NW34" s="25">
        <v>0</v>
      </c>
      <c r="NX34" s="25">
        <v>0</v>
      </c>
      <c r="NY34" s="25">
        <v>0</v>
      </c>
      <c r="NZ34" s="25">
        <v>0</v>
      </c>
      <c r="OA34" s="25">
        <v>0</v>
      </c>
      <c r="OB34" s="25">
        <v>0</v>
      </c>
      <c r="OC34" s="25">
        <v>0</v>
      </c>
      <c r="OD34" s="25">
        <v>0</v>
      </c>
      <c r="OE34" s="25">
        <v>0</v>
      </c>
      <c r="OF34" s="25">
        <v>0</v>
      </c>
      <c r="OG34" s="25">
        <v>0</v>
      </c>
      <c r="OH34" s="25">
        <v>0</v>
      </c>
      <c r="OI34" s="25">
        <v>0</v>
      </c>
      <c r="OJ34" s="25">
        <v>0</v>
      </c>
      <c r="OK34" s="25">
        <v>0</v>
      </c>
      <c r="OL34" s="25">
        <v>0</v>
      </c>
      <c r="OM34" s="25">
        <v>0</v>
      </c>
      <c r="ON34" s="25">
        <v>0</v>
      </c>
      <c r="OO34" s="25">
        <v>0</v>
      </c>
      <c r="OP34" s="25">
        <v>0</v>
      </c>
      <c r="OQ34" s="25">
        <v>0</v>
      </c>
      <c r="OR34" s="25">
        <v>0</v>
      </c>
      <c r="OS34" s="25">
        <v>0</v>
      </c>
      <c r="OT34" s="25">
        <v>0</v>
      </c>
      <c r="OU34" s="25">
        <v>0</v>
      </c>
      <c r="OV34" s="25">
        <v>0</v>
      </c>
      <c r="OW34" s="25">
        <v>0</v>
      </c>
      <c r="OX34" s="25">
        <v>0</v>
      </c>
      <c r="OY34" s="25">
        <v>0</v>
      </c>
      <c r="OZ34" s="25">
        <v>0</v>
      </c>
      <c r="PA34" s="25">
        <v>0</v>
      </c>
      <c r="PB34" s="25">
        <v>0</v>
      </c>
      <c r="PC34" s="25">
        <v>0</v>
      </c>
      <c r="PD34" s="25">
        <v>0</v>
      </c>
      <c r="PE34" s="25">
        <v>0</v>
      </c>
      <c r="PF34" s="25">
        <v>0</v>
      </c>
      <c r="PG34" s="25">
        <v>0</v>
      </c>
      <c r="PH34" s="25">
        <v>0</v>
      </c>
      <c r="PI34" s="25">
        <v>0</v>
      </c>
      <c r="PJ34" s="25">
        <v>0</v>
      </c>
      <c r="PK34" s="25">
        <v>0</v>
      </c>
      <c r="PL34" s="25">
        <v>0</v>
      </c>
      <c r="PM34" s="25">
        <v>0</v>
      </c>
      <c r="PN34" s="25">
        <v>0</v>
      </c>
      <c r="PO34" s="25">
        <v>0</v>
      </c>
      <c r="PP34" s="25">
        <v>0</v>
      </c>
      <c r="PQ34" s="25">
        <v>0</v>
      </c>
      <c r="PR34" s="25">
        <v>0</v>
      </c>
      <c r="PS34" s="25">
        <v>0</v>
      </c>
      <c r="PT34" s="25">
        <v>0</v>
      </c>
      <c r="PU34" s="25">
        <v>0</v>
      </c>
      <c r="PV34" s="25">
        <v>0</v>
      </c>
      <c r="PW34" s="25">
        <v>0</v>
      </c>
      <c r="PX34" s="25">
        <v>0</v>
      </c>
      <c r="PY34" s="25">
        <v>0</v>
      </c>
      <c r="PZ34" s="25">
        <v>0</v>
      </c>
      <c r="QA34" s="25">
        <v>0</v>
      </c>
      <c r="QB34" s="25">
        <v>0</v>
      </c>
      <c r="QC34" s="25">
        <v>0</v>
      </c>
      <c r="QD34" s="25">
        <v>0</v>
      </c>
      <c r="QE34" s="25">
        <v>0</v>
      </c>
      <c r="QF34" s="25">
        <v>0</v>
      </c>
      <c r="QG34" s="25">
        <v>0</v>
      </c>
      <c r="QH34" s="25">
        <v>0</v>
      </c>
      <c r="QI34" s="25">
        <v>0</v>
      </c>
      <c r="QJ34" s="25">
        <v>0</v>
      </c>
      <c r="QK34" s="25">
        <v>0</v>
      </c>
      <c r="QL34" s="25">
        <v>0</v>
      </c>
      <c r="QM34" s="25">
        <v>0</v>
      </c>
      <c r="QN34" s="25">
        <v>0</v>
      </c>
      <c r="QO34" s="25">
        <v>0</v>
      </c>
      <c r="QP34" s="25">
        <v>0</v>
      </c>
      <c r="QQ34" s="25">
        <v>0</v>
      </c>
      <c r="QR34" s="25">
        <v>0</v>
      </c>
      <c r="QS34" s="25">
        <v>0</v>
      </c>
      <c r="QT34" s="25">
        <v>0</v>
      </c>
      <c r="QU34" s="25">
        <v>0</v>
      </c>
      <c r="QV34" s="25">
        <v>0</v>
      </c>
      <c r="QW34" s="25">
        <v>0</v>
      </c>
      <c r="QX34" s="25">
        <v>0</v>
      </c>
      <c r="QY34" s="25">
        <v>0</v>
      </c>
      <c r="QZ34" s="25">
        <v>0</v>
      </c>
      <c r="RA34" s="25">
        <v>0</v>
      </c>
      <c r="RB34" s="25">
        <v>0</v>
      </c>
      <c r="RC34" s="25">
        <v>0</v>
      </c>
      <c r="RD34" s="25">
        <v>0</v>
      </c>
      <c r="RE34" s="25">
        <v>0</v>
      </c>
      <c r="RF34" s="25">
        <v>0</v>
      </c>
      <c r="RG34" s="25">
        <v>0</v>
      </c>
      <c r="RH34" s="25">
        <v>0</v>
      </c>
      <c r="RI34" s="25">
        <v>0</v>
      </c>
      <c r="RJ34" s="25">
        <v>0</v>
      </c>
      <c r="RK34" s="25">
        <v>0</v>
      </c>
      <c r="RL34" s="25">
        <v>0</v>
      </c>
      <c r="RM34" s="25">
        <v>0</v>
      </c>
      <c r="RN34" s="25">
        <v>0</v>
      </c>
      <c r="RO34" s="25">
        <v>0</v>
      </c>
      <c r="RP34" s="25">
        <v>0</v>
      </c>
      <c r="RQ34" s="25">
        <v>0</v>
      </c>
      <c r="RR34" s="25">
        <v>0</v>
      </c>
      <c r="RS34" s="25">
        <v>0</v>
      </c>
      <c r="RT34" s="25">
        <v>0</v>
      </c>
      <c r="RU34" s="25">
        <v>0</v>
      </c>
      <c r="RV34" s="25">
        <v>0</v>
      </c>
      <c r="RW34" s="25">
        <v>0</v>
      </c>
      <c r="RX34" s="25">
        <v>0</v>
      </c>
      <c r="RY34" s="25">
        <v>0</v>
      </c>
      <c r="RZ34" s="25">
        <v>0</v>
      </c>
      <c r="SA34" s="25">
        <v>0</v>
      </c>
      <c r="SB34" s="25">
        <v>0</v>
      </c>
      <c r="SC34" s="25">
        <v>0</v>
      </c>
      <c r="SD34" s="25">
        <v>0</v>
      </c>
      <c r="SE34" s="25">
        <v>0</v>
      </c>
      <c r="SF34" s="25">
        <v>0</v>
      </c>
      <c r="SG34" s="25">
        <v>0</v>
      </c>
      <c r="SH34" s="25">
        <v>0</v>
      </c>
      <c r="SI34" s="25">
        <v>0</v>
      </c>
      <c r="SJ34" s="25">
        <v>0</v>
      </c>
      <c r="SK34" s="25">
        <v>0</v>
      </c>
      <c r="SL34" s="25">
        <v>0</v>
      </c>
      <c r="SM34" s="25">
        <v>0</v>
      </c>
      <c r="SN34" s="25">
        <v>0</v>
      </c>
      <c r="SO34" s="25">
        <v>0</v>
      </c>
      <c r="SP34" s="25">
        <v>0</v>
      </c>
      <c r="SQ34" s="25">
        <v>0</v>
      </c>
      <c r="SR34" s="25">
        <v>0</v>
      </c>
      <c r="SS34" s="25">
        <v>0</v>
      </c>
      <c r="ST34" s="25">
        <v>0</v>
      </c>
      <c r="SU34" s="25">
        <v>0</v>
      </c>
      <c r="SV34" s="25">
        <v>0</v>
      </c>
      <c r="SW34" s="25">
        <v>0</v>
      </c>
      <c r="SX34" s="25">
        <v>0</v>
      </c>
      <c r="SY34" s="25">
        <v>0</v>
      </c>
      <c r="SZ34" s="25">
        <v>0</v>
      </c>
      <c r="TA34" s="25">
        <v>0</v>
      </c>
      <c r="TB34" s="25">
        <v>0</v>
      </c>
      <c r="TC34" s="25">
        <v>0</v>
      </c>
      <c r="TD34" s="25">
        <v>0</v>
      </c>
      <c r="TE34" s="25">
        <v>0</v>
      </c>
      <c r="TF34" s="25">
        <v>0</v>
      </c>
      <c r="TG34" s="25">
        <v>0</v>
      </c>
      <c r="TH34" s="25">
        <v>0</v>
      </c>
      <c r="TI34" s="25">
        <v>0</v>
      </c>
      <c r="TJ34" s="25">
        <v>0</v>
      </c>
      <c r="TK34" s="25">
        <v>0</v>
      </c>
      <c r="TL34" s="25">
        <v>0</v>
      </c>
      <c r="TM34" s="25">
        <v>0</v>
      </c>
      <c r="TN34" s="25">
        <v>0</v>
      </c>
      <c r="TO34" s="25">
        <v>0</v>
      </c>
      <c r="TP34" s="25">
        <v>0</v>
      </c>
      <c r="TQ34" s="25">
        <v>0</v>
      </c>
      <c r="TR34" s="25">
        <v>0</v>
      </c>
      <c r="TS34" s="25">
        <v>0</v>
      </c>
      <c r="TT34" s="25">
        <v>0</v>
      </c>
      <c r="TU34" s="25">
        <v>0</v>
      </c>
      <c r="TV34" s="25">
        <v>0</v>
      </c>
      <c r="TW34" s="25">
        <v>0</v>
      </c>
      <c r="TX34" s="25">
        <v>0</v>
      </c>
      <c r="TY34" s="25">
        <v>0</v>
      </c>
      <c r="TZ34" s="25">
        <v>0</v>
      </c>
      <c r="UA34" s="25">
        <v>0</v>
      </c>
      <c r="UB34" s="25">
        <v>0</v>
      </c>
      <c r="UC34" s="25">
        <v>0</v>
      </c>
      <c r="UD34" s="25">
        <v>0</v>
      </c>
      <c r="UE34" s="25">
        <v>0</v>
      </c>
      <c r="UF34" s="25">
        <v>0</v>
      </c>
      <c r="UG34" s="25">
        <v>0</v>
      </c>
      <c r="UH34" s="25">
        <v>0</v>
      </c>
      <c r="UI34" s="25">
        <v>0</v>
      </c>
      <c r="UJ34" s="25">
        <v>0</v>
      </c>
      <c r="UK34" s="25">
        <v>0</v>
      </c>
      <c r="UL34" s="25">
        <v>0</v>
      </c>
      <c r="UM34" s="25">
        <v>0</v>
      </c>
      <c r="UN34" s="25">
        <v>0</v>
      </c>
      <c r="UO34" s="25">
        <v>0</v>
      </c>
      <c r="UP34" s="25">
        <v>0</v>
      </c>
      <c r="UQ34" s="25">
        <v>0</v>
      </c>
      <c r="UR34" s="25">
        <v>0</v>
      </c>
      <c r="US34" s="25">
        <v>0</v>
      </c>
      <c r="UT34" s="25">
        <v>0</v>
      </c>
      <c r="UU34" s="25">
        <v>0</v>
      </c>
      <c r="UV34" s="25">
        <v>0</v>
      </c>
      <c r="UW34" s="25">
        <v>0</v>
      </c>
      <c r="UX34" s="25">
        <v>0</v>
      </c>
      <c r="UY34" s="25">
        <v>0</v>
      </c>
      <c r="UZ34" s="25">
        <v>0</v>
      </c>
      <c r="VA34" s="25">
        <v>0</v>
      </c>
      <c r="VB34" s="25">
        <v>0</v>
      </c>
      <c r="VC34" s="25">
        <v>0</v>
      </c>
      <c r="VD34" s="25">
        <v>0</v>
      </c>
      <c r="VE34" s="25">
        <v>0</v>
      </c>
      <c r="VF34" s="25">
        <v>0</v>
      </c>
      <c r="VG34" s="25">
        <v>0</v>
      </c>
      <c r="VH34" s="25">
        <v>0</v>
      </c>
      <c r="VI34" s="25">
        <v>0</v>
      </c>
      <c r="VJ34" s="25">
        <v>0</v>
      </c>
      <c r="VK34" s="25">
        <v>0</v>
      </c>
      <c r="VL34" s="25">
        <v>0</v>
      </c>
      <c r="VM34" s="25">
        <v>0</v>
      </c>
      <c r="VN34" s="25">
        <v>0</v>
      </c>
      <c r="VO34" s="25">
        <v>0</v>
      </c>
      <c r="VP34" s="25">
        <v>0</v>
      </c>
      <c r="VQ34" s="25">
        <v>0</v>
      </c>
      <c r="VR34" s="25">
        <v>0</v>
      </c>
      <c r="VS34" s="25">
        <v>0</v>
      </c>
      <c r="VT34" s="25">
        <v>0</v>
      </c>
      <c r="VU34" s="25">
        <v>0</v>
      </c>
      <c r="VV34" s="25">
        <v>0</v>
      </c>
      <c r="VW34" s="25">
        <v>0</v>
      </c>
      <c r="VX34" s="25">
        <v>0</v>
      </c>
      <c r="VY34" s="25">
        <v>0</v>
      </c>
      <c r="VZ34" s="25">
        <v>0</v>
      </c>
      <c r="WA34" s="25">
        <v>0</v>
      </c>
      <c r="WB34" s="25">
        <v>0</v>
      </c>
      <c r="WC34" s="25">
        <v>0</v>
      </c>
      <c r="WD34" s="25">
        <v>0</v>
      </c>
      <c r="WE34" s="25">
        <v>0</v>
      </c>
      <c r="WF34" s="25">
        <v>0</v>
      </c>
      <c r="WG34" s="25">
        <v>0</v>
      </c>
      <c r="WH34" s="25">
        <v>0</v>
      </c>
      <c r="WI34" s="25">
        <v>0</v>
      </c>
      <c r="WJ34" s="25">
        <v>0</v>
      </c>
      <c r="WK34" s="25">
        <v>0</v>
      </c>
      <c r="WL34" s="25">
        <v>0</v>
      </c>
      <c r="WM34" s="25">
        <v>0</v>
      </c>
      <c r="WN34" s="25">
        <v>0</v>
      </c>
      <c r="WO34" s="25">
        <v>0</v>
      </c>
      <c r="WP34" s="25">
        <v>0</v>
      </c>
      <c r="WQ34" s="25">
        <v>0</v>
      </c>
      <c r="WR34" s="25">
        <v>0</v>
      </c>
      <c r="WS34" s="25">
        <v>0</v>
      </c>
      <c r="WT34" s="25">
        <v>0</v>
      </c>
      <c r="WU34" s="25">
        <v>0</v>
      </c>
      <c r="WV34" s="25">
        <v>0</v>
      </c>
      <c r="WW34" s="25">
        <v>0</v>
      </c>
      <c r="WX34" s="25">
        <v>0</v>
      </c>
      <c r="WY34" s="25">
        <v>0</v>
      </c>
      <c r="WZ34" s="25">
        <v>0</v>
      </c>
      <c r="XA34" s="25">
        <v>0</v>
      </c>
      <c r="XB34" s="25">
        <v>0</v>
      </c>
      <c r="XC34" s="25">
        <v>0</v>
      </c>
      <c r="XD34" s="25">
        <v>0</v>
      </c>
      <c r="XE34" s="25">
        <v>0</v>
      </c>
      <c r="XF34" s="25">
        <v>0</v>
      </c>
      <c r="XG34" s="25">
        <v>0</v>
      </c>
      <c r="XH34" s="25">
        <v>0</v>
      </c>
      <c r="XI34" s="25">
        <v>0</v>
      </c>
      <c r="XJ34" s="25">
        <v>0</v>
      </c>
      <c r="XK34" s="25">
        <v>0</v>
      </c>
      <c r="XL34" s="25">
        <v>0</v>
      </c>
      <c r="XM34" s="25">
        <v>0</v>
      </c>
      <c r="XN34" s="25">
        <v>0</v>
      </c>
      <c r="XO34" s="25">
        <v>0</v>
      </c>
      <c r="XP34" s="25">
        <v>0</v>
      </c>
      <c r="XQ34" s="25">
        <v>0</v>
      </c>
      <c r="XR34" s="25">
        <v>0</v>
      </c>
      <c r="XS34" s="25">
        <v>0</v>
      </c>
      <c r="XT34" s="25">
        <v>0</v>
      </c>
      <c r="XU34" s="25">
        <v>0</v>
      </c>
      <c r="XV34" s="25">
        <v>0</v>
      </c>
      <c r="XW34" s="25">
        <v>0</v>
      </c>
      <c r="XX34" s="25">
        <v>0</v>
      </c>
      <c r="XY34" s="25">
        <v>0</v>
      </c>
      <c r="XZ34" s="25">
        <v>2382269</v>
      </c>
      <c r="YA34" s="25">
        <v>22633</v>
      </c>
      <c r="YB34" s="25">
        <v>1612900</v>
      </c>
      <c r="YC34" s="25">
        <v>1113454</v>
      </c>
      <c r="YD34" s="25">
        <v>0</v>
      </c>
      <c r="YE34" s="25" t="s">
        <v>1410</v>
      </c>
      <c r="YH34" s="25" t="s">
        <v>1411</v>
      </c>
      <c r="YI34" s="25" t="s">
        <v>1412</v>
      </c>
      <c r="YJ34" s="25" t="s">
        <v>1413</v>
      </c>
    </row>
    <row r="35" spans="1:660" s="25" customFormat="1" ht="28.5" customHeight="1" thickBot="1">
      <c r="A35" s="55">
        <v>320</v>
      </c>
      <c r="B35" s="54" t="s">
        <v>26</v>
      </c>
      <c r="C35" s="55" t="s">
        <v>72</v>
      </c>
      <c r="D35" s="25" t="s">
        <v>1222</v>
      </c>
      <c r="E35" s="25">
        <v>1</v>
      </c>
      <c r="F35" s="25">
        <v>3541</v>
      </c>
      <c r="G35" s="25">
        <v>122972320</v>
      </c>
      <c r="H35" s="303" t="s">
        <v>1223</v>
      </c>
      <c r="I35" s="25" t="s">
        <v>26</v>
      </c>
      <c r="N35" s="25">
        <v>3366765</v>
      </c>
      <c r="O35" s="25">
        <v>8673538</v>
      </c>
      <c r="P35" s="25">
        <v>6454327</v>
      </c>
      <c r="Q35" s="25" t="s">
        <v>1414</v>
      </c>
      <c r="R35" s="25">
        <v>2664</v>
      </c>
      <c r="S35" s="25">
        <v>4535</v>
      </c>
      <c r="T35" s="25" t="s">
        <v>939</v>
      </c>
      <c r="U35" s="25">
        <v>2525791</v>
      </c>
      <c r="V35" s="25">
        <v>486700</v>
      </c>
      <c r="W35" s="25">
        <v>0</v>
      </c>
      <c r="X35" s="25" t="s">
        <v>1415</v>
      </c>
      <c r="Y35" s="25">
        <v>1536</v>
      </c>
      <c r="Z35" s="25">
        <v>2414</v>
      </c>
      <c r="AA35" s="25" t="s">
        <v>939</v>
      </c>
      <c r="AB35" s="25">
        <v>0</v>
      </c>
      <c r="AC35" s="25">
        <v>0</v>
      </c>
      <c r="AD35" s="25">
        <v>0</v>
      </c>
      <c r="AE35" s="25">
        <v>0</v>
      </c>
      <c r="AF35" s="25">
        <v>0</v>
      </c>
      <c r="AG35" s="25">
        <v>0</v>
      </c>
      <c r="AH35" s="25">
        <v>0</v>
      </c>
      <c r="AI35" s="25">
        <v>0</v>
      </c>
      <c r="AJ35" s="25">
        <v>0</v>
      </c>
      <c r="AK35" s="25">
        <v>0</v>
      </c>
      <c r="AL35" s="25">
        <v>0</v>
      </c>
      <c r="AM35" s="25">
        <v>0</v>
      </c>
      <c r="AN35" s="25">
        <v>0</v>
      </c>
      <c r="AO35" s="25">
        <v>0</v>
      </c>
      <c r="AP35" s="25">
        <v>0</v>
      </c>
      <c r="AQ35" s="25">
        <v>0</v>
      </c>
      <c r="AR35" s="25">
        <v>0</v>
      </c>
      <c r="AS35" s="25">
        <v>0</v>
      </c>
      <c r="AT35" s="25">
        <v>0</v>
      </c>
      <c r="AU35" s="25">
        <v>0</v>
      </c>
      <c r="AV35" s="25">
        <v>0</v>
      </c>
      <c r="AW35" s="25">
        <v>0</v>
      </c>
      <c r="AX35" s="25">
        <v>7018</v>
      </c>
      <c r="AY35" s="25">
        <v>0</v>
      </c>
      <c r="AZ35" s="25" t="s">
        <v>1416</v>
      </c>
      <c r="BA35" s="25">
        <v>0</v>
      </c>
      <c r="BB35" s="25">
        <v>5</v>
      </c>
      <c r="BC35" s="25" t="s">
        <v>939</v>
      </c>
      <c r="BD35" s="25">
        <v>0</v>
      </c>
      <c r="BE35" s="25">
        <v>143288</v>
      </c>
      <c r="BF35" s="25">
        <v>0</v>
      </c>
      <c r="BG35" s="25" t="s">
        <v>1417</v>
      </c>
      <c r="BH35" s="25">
        <v>0</v>
      </c>
      <c r="BI35" s="25">
        <v>136</v>
      </c>
      <c r="BJ35" s="25" t="s">
        <v>939</v>
      </c>
      <c r="BK35" s="25">
        <v>0</v>
      </c>
      <c r="BL35" s="25">
        <v>0</v>
      </c>
      <c r="BM35" s="25">
        <v>0</v>
      </c>
      <c r="BN35" s="25">
        <v>0</v>
      </c>
      <c r="BO35" s="25">
        <v>0</v>
      </c>
      <c r="BP35" s="25">
        <v>0</v>
      </c>
      <c r="BQ35" s="25">
        <v>0</v>
      </c>
      <c r="BR35" s="25">
        <v>0</v>
      </c>
      <c r="BS35" s="25">
        <v>0</v>
      </c>
      <c r="BT35" s="25">
        <v>0</v>
      </c>
      <c r="BU35" s="25">
        <v>0</v>
      </c>
      <c r="BV35" s="25">
        <v>0</v>
      </c>
      <c r="BW35" s="25">
        <v>0</v>
      </c>
      <c r="BX35" s="25">
        <v>0</v>
      </c>
      <c r="BY35" s="25">
        <v>0</v>
      </c>
      <c r="BZ35" s="25">
        <v>0</v>
      </c>
      <c r="CA35" s="25">
        <v>138998</v>
      </c>
      <c r="CB35" s="25">
        <v>17893</v>
      </c>
      <c r="CC35" s="25">
        <v>0</v>
      </c>
      <c r="CD35" s="25" t="s">
        <v>1418</v>
      </c>
      <c r="CE35" s="25">
        <v>19594</v>
      </c>
      <c r="CF35" s="25">
        <v>43602</v>
      </c>
      <c r="CG35" s="25">
        <v>0</v>
      </c>
      <c r="CH35" s="25" t="s">
        <v>1419</v>
      </c>
      <c r="CI35" s="25">
        <v>35742</v>
      </c>
      <c r="CJ35" s="25">
        <v>214672</v>
      </c>
      <c r="CK35" s="25">
        <v>0</v>
      </c>
      <c r="CL35" s="25" t="s">
        <v>1420</v>
      </c>
      <c r="CM35" s="25">
        <v>0</v>
      </c>
      <c r="CN35" s="25">
        <v>0</v>
      </c>
      <c r="CO35" s="25">
        <v>0</v>
      </c>
      <c r="CP35" s="25">
        <v>0</v>
      </c>
      <c r="CQ35" s="25">
        <v>0</v>
      </c>
      <c r="CR35" s="25">
        <v>19102</v>
      </c>
      <c r="CS35" s="25">
        <v>0</v>
      </c>
      <c r="CT35" s="25" t="s">
        <v>1421</v>
      </c>
      <c r="CU35" s="25">
        <v>0</v>
      </c>
      <c r="CV35" s="25">
        <v>3578622</v>
      </c>
      <c r="CW35" s="25">
        <v>0</v>
      </c>
      <c r="CX35" s="25" t="s">
        <v>1422</v>
      </c>
      <c r="CY35" s="25">
        <v>0</v>
      </c>
      <c r="CZ35" s="25">
        <v>2576283</v>
      </c>
      <c r="DA35" s="25">
        <v>0</v>
      </c>
      <c r="DB35" s="25" t="s">
        <v>1423</v>
      </c>
      <c r="DC35" s="25">
        <v>0</v>
      </c>
      <c r="DD35" s="25">
        <v>0</v>
      </c>
      <c r="DE35" s="25">
        <v>0</v>
      </c>
      <c r="DF35" s="25">
        <v>0</v>
      </c>
      <c r="DG35" s="25">
        <v>0</v>
      </c>
      <c r="DH35" s="25">
        <v>0</v>
      </c>
      <c r="DI35" s="25">
        <v>0</v>
      </c>
      <c r="DJ35" s="25">
        <v>0</v>
      </c>
      <c r="DK35" s="25">
        <v>0</v>
      </c>
      <c r="DL35" s="25">
        <v>0</v>
      </c>
      <c r="DM35" s="25">
        <v>0</v>
      </c>
      <c r="DN35" s="25">
        <v>0</v>
      </c>
      <c r="DO35" s="25">
        <v>14924</v>
      </c>
      <c r="DP35" s="25">
        <v>532749</v>
      </c>
      <c r="DQ35" s="25">
        <v>10644268</v>
      </c>
      <c r="DR35" s="25" t="s">
        <v>1424</v>
      </c>
      <c r="DS35" s="25">
        <v>0</v>
      </c>
      <c r="DT35" s="25">
        <v>758108</v>
      </c>
      <c r="DU35" s="25">
        <v>0</v>
      </c>
      <c r="DV35" s="25">
        <v>0</v>
      </c>
      <c r="DW35" s="25">
        <v>0</v>
      </c>
      <c r="DX35" s="25">
        <v>224</v>
      </c>
      <c r="DY35" s="25" t="s">
        <v>939</v>
      </c>
      <c r="DZ35" s="25">
        <v>0</v>
      </c>
      <c r="EA35" s="25">
        <v>733444</v>
      </c>
      <c r="EB35" s="25">
        <v>0</v>
      </c>
      <c r="EC35" s="25">
        <v>0</v>
      </c>
      <c r="ED35" s="25">
        <v>0</v>
      </c>
      <c r="EE35" s="25">
        <v>981</v>
      </c>
      <c r="EF35" s="25" t="s">
        <v>939</v>
      </c>
      <c r="EG35" s="25">
        <v>0</v>
      </c>
      <c r="EH35" s="25">
        <v>0</v>
      </c>
      <c r="EI35" s="25">
        <v>0</v>
      </c>
      <c r="EJ35" s="57">
        <v>0</v>
      </c>
      <c r="EK35" s="25">
        <v>0</v>
      </c>
      <c r="EL35" s="25">
        <v>0</v>
      </c>
      <c r="EM35" s="25">
        <v>0</v>
      </c>
      <c r="EN35" s="25">
        <v>0</v>
      </c>
      <c r="EO35" s="25">
        <v>0</v>
      </c>
      <c r="EP35" s="25">
        <v>0</v>
      </c>
      <c r="EQ35" s="25">
        <v>0</v>
      </c>
      <c r="EU35" s="25">
        <v>3179781</v>
      </c>
      <c r="EV35" s="25">
        <v>3179781</v>
      </c>
      <c r="EW35" s="25">
        <v>0</v>
      </c>
      <c r="EX35" s="25">
        <v>0</v>
      </c>
      <c r="EY35" s="25">
        <v>0</v>
      </c>
      <c r="EZ35" s="25">
        <v>0</v>
      </c>
      <c r="FA35" s="25">
        <v>3179780</v>
      </c>
      <c r="FB35" s="25">
        <v>2725415</v>
      </c>
      <c r="FC35" s="25">
        <v>0</v>
      </c>
      <c r="FD35" s="25">
        <v>454365</v>
      </c>
      <c r="FE35" s="25">
        <v>0</v>
      </c>
      <c r="FF35" s="25">
        <v>0</v>
      </c>
      <c r="FG35" s="25">
        <v>0</v>
      </c>
      <c r="FH35" s="25">
        <v>0</v>
      </c>
      <c r="FI35" s="25">
        <v>0</v>
      </c>
      <c r="FJ35" s="25">
        <v>0</v>
      </c>
      <c r="FK35" s="25">
        <v>0</v>
      </c>
      <c r="FL35" s="25">
        <v>0</v>
      </c>
      <c r="FM35" s="25">
        <v>0</v>
      </c>
      <c r="FN35" s="25">
        <v>0</v>
      </c>
      <c r="FO35" s="25">
        <v>0</v>
      </c>
      <c r="FP35" s="25">
        <v>0</v>
      </c>
      <c r="FQ35" s="25">
        <v>0</v>
      </c>
      <c r="FR35" s="25">
        <v>0</v>
      </c>
      <c r="FS35" s="25">
        <v>470075</v>
      </c>
      <c r="FT35" s="25">
        <v>186984</v>
      </c>
      <c r="FU35" s="25">
        <v>4018</v>
      </c>
      <c r="FV35" s="25">
        <v>287109</v>
      </c>
      <c r="FW35" s="25">
        <v>0</v>
      </c>
      <c r="FX35" s="25">
        <v>0</v>
      </c>
      <c r="FY35" s="25">
        <v>0</v>
      </c>
      <c r="FZ35" s="25">
        <v>0</v>
      </c>
      <c r="GA35" s="25">
        <v>0</v>
      </c>
      <c r="GB35" s="25">
        <v>0</v>
      </c>
      <c r="GC35" s="25">
        <v>0</v>
      </c>
      <c r="GD35" s="25">
        <v>0</v>
      </c>
      <c r="GE35" s="25">
        <v>0</v>
      </c>
      <c r="GF35" s="25">
        <v>0</v>
      </c>
      <c r="GG35" s="25">
        <v>0</v>
      </c>
      <c r="GH35" s="25">
        <v>0</v>
      </c>
      <c r="GI35" s="25">
        <v>0</v>
      </c>
      <c r="GJ35" s="25">
        <v>0</v>
      </c>
      <c r="GK35" s="25">
        <v>0</v>
      </c>
      <c r="GL35" s="25">
        <v>0</v>
      </c>
      <c r="GM35" s="25">
        <v>0</v>
      </c>
      <c r="GN35" s="25">
        <v>0</v>
      </c>
      <c r="GO35" s="25">
        <v>0</v>
      </c>
      <c r="GP35" s="25">
        <v>0</v>
      </c>
      <c r="GQ35" s="25">
        <v>0</v>
      </c>
      <c r="GR35" s="25">
        <v>0</v>
      </c>
      <c r="GS35" s="25">
        <v>0</v>
      </c>
      <c r="GT35" s="25">
        <v>0</v>
      </c>
      <c r="GU35" s="25">
        <v>0</v>
      </c>
      <c r="GV35" s="25">
        <v>0</v>
      </c>
      <c r="GW35" s="25">
        <v>0</v>
      </c>
      <c r="GX35" s="25">
        <v>0</v>
      </c>
      <c r="GY35" s="25">
        <v>1491552</v>
      </c>
      <c r="GZ35" s="25">
        <v>1491552</v>
      </c>
      <c r="HA35" s="25">
        <v>0</v>
      </c>
      <c r="HB35" s="25">
        <v>0</v>
      </c>
      <c r="HC35" s="25">
        <v>0</v>
      </c>
      <c r="HD35" s="25">
        <v>0</v>
      </c>
      <c r="HE35" s="25">
        <v>0</v>
      </c>
      <c r="HF35" s="25">
        <v>0</v>
      </c>
      <c r="HG35" s="25">
        <v>0</v>
      </c>
      <c r="HH35" s="25">
        <v>0</v>
      </c>
      <c r="HI35" s="25">
        <v>0</v>
      </c>
      <c r="HJ35" s="25">
        <v>0</v>
      </c>
      <c r="HK35" s="25">
        <v>0</v>
      </c>
      <c r="HL35" s="25">
        <v>0</v>
      </c>
      <c r="HM35" s="25">
        <v>0</v>
      </c>
      <c r="HN35" s="25">
        <v>0</v>
      </c>
      <c r="HO35" s="25">
        <v>0</v>
      </c>
      <c r="HP35" s="25">
        <v>0</v>
      </c>
      <c r="HQ35" s="57">
        <v>0</v>
      </c>
      <c r="HR35" s="25">
        <v>0</v>
      </c>
      <c r="HS35" s="25">
        <v>0</v>
      </c>
      <c r="HT35" s="25">
        <v>0</v>
      </c>
      <c r="HU35" s="25">
        <v>0</v>
      </c>
      <c r="HV35" s="25">
        <v>0</v>
      </c>
      <c r="HW35" s="25">
        <v>0</v>
      </c>
      <c r="HX35" s="25">
        <v>0</v>
      </c>
      <c r="HY35" s="25">
        <v>0</v>
      </c>
      <c r="HZ35" s="25">
        <v>0</v>
      </c>
      <c r="IA35" s="25">
        <v>0</v>
      </c>
      <c r="IB35" s="25">
        <v>0</v>
      </c>
      <c r="IC35" s="25">
        <v>0</v>
      </c>
      <c r="ID35" s="25">
        <v>0</v>
      </c>
      <c r="IE35" s="25">
        <v>0</v>
      </c>
      <c r="IF35" s="25">
        <v>3179781</v>
      </c>
      <c r="IG35" s="25">
        <v>3179781</v>
      </c>
      <c r="IH35" s="25">
        <v>0</v>
      </c>
      <c r="II35" s="25">
        <v>0</v>
      </c>
      <c r="IJ35" s="25">
        <v>0</v>
      </c>
      <c r="IK35" s="25">
        <v>0</v>
      </c>
      <c r="IL35" s="25">
        <v>7857891</v>
      </c>
      <c r="IM35" s="25">
        <v>7694631</v>
      </c>
      <c r="IN35" s="25">
        <v>163260</v>
      </c>
      <c r="IO35" s="25">
        <v>0</v>
      </c>
      <c r="IP35" s="25">
        <v>0</v>
      </c>
      <c r="IQ35" s="25">
        <v>0</v>
      </c>
      <c r="IR35" s="25">
        <v>0</v>
      </c>
      <c r="IS35" s="25">
        <v>0</v>
      </c>
      <c r="IT35" s="25">
        <v>0</v>
      </c>
      <c r="IU35" s="25">
        <v>0</v>
      </c>
      <c r="IV35" s="25">
        <v>0</v>
      </c>
      <c r="IW35" s="25">
        <v>0</v>
      </c>
      <c r="IX35" s="25">
        <v>0</v>
      </c>
      <c r="IY35" s="25">
        <v>0</v>
      </c>
      <c r="IZ35" s="25">
        <v>0</v>
      </c>
      <c r="JA35" s="25">
        <v>0</v>
      </c>
      <c r="JB35" s="25">
        <v>0</v>
      </c>
      <c r="JC35" s="25">
        <v>0</v>
      </c>
      <c r="JD35" s="25">
        <v>716811</v>
      </c>
      <c r="JE35" s="25">
        <v>716811</v>
      </c>
      <c r="JF35" s="25">
        <v>0</v>
      </c>
      <c r="JG35" s="25">
        <v>0</v>
      </c>
      <c r="JH35" s="25">
        <v>0</v>
      </c>
      <c r="JI35" s="25">
        <v>0</v>
      </c>
      <c r="JJ35" s="25">
        <v>0</v>
      </c>
      <c r="JK35" s="25">
        <v>0</v>
      </c>
      <c r="JL35" s="25">
        <v>0</v>
      </c>
      <c r="JM35" s="25">
        <v>0</v>
      </c>
      <c r="JN35" s="25">
        <v>0</v>
      </c>
      <c r="JO35" s="25">
        <v>0</v>
      </c>
      <c r="JP35" s="25">
        <v>0</v>
      </c>
      <c r="JQ35" s="25">
        <v>0</v>
      </c>
      <c r="JR35" s="25">
        <v>0</v>
      </c>
      <c r="JS35" s="25">
        <v>0</v>
      </c>
      <c r="JT35" s="25">
        <v>0</v>
      </c>
      <c r="JU35" s="25">
        <v>0</v>
      </c>
      <c r="JV35" s="25">
        <v>0</v>
      </c>
      <c r="JW35" s="25">
        <v>0</v>
      </c>
      <c r="JX35" s="25">
        <v>0</v>
      </c>
      <c r="JY35" s="25">
        <v>0</v>
      </c>
      <c r="JZ35" s="25">
        <v>0</v>
      </c>
      <c r="KA35" s="25">
        <v>0</v>
      </c>
      <c r="KB35" s="25">
        <v>0</v>
      </c>
      <c r="KC35" s="25">
        <v>0</v>
      </c>
      <c r="KD35" s="25">
        <v>0</v>
      </c>
      <c r="KE35" s="25">
        <v>0</v>
      </c>
      <c r="KF35" s="25">
        <v>0</v>
      </c>
      <c r="KG35" s="25">
        <v>0</v>
      </c>
      <c r="KH35" s="25">
        <v>0</v>
      </c>
      <c r="KI35" s="25">
        <v>0</v>
      </c>
      <c r="KJ35" s="25">
        <v>0</v>
      </c>
      <c r="KK35" s="25">
        <v>0</v>
      </c>
      <c r="KL35" s="25">
        <v>0</v>
      </c>
      <c r="KM35" s="25">
        <v>0</v>
      </c>
      <c r="KN35" s="25">
        <v>0</v>
      </c>
      <c r="KO35" s="25">
        <v>0</v>
      </c>
      <c r="KP35" s="25">
        <v>0</v>
      </c>
      <c r="KQ35" s="25">
        <v>0</v>
      </c>
      <c r="KR35" s="25">
        <v>0</v>
      </c>
      <c r="KS35" s="25">
        <v>0</v>
      </c>
      <c r="KT35" s="25">
        <v>0</v>
      </c>
      <c r="KU35" s="25">
        <v>0</v>
      </c>
      <c r="KV35" s="25">
        <v>0</v>
      </c>
      <c r="KW35" s="25">
        <v>0</v>
      </c>
      <c r="KX35" s="25">
        <v>0</v>
      </c>
      <c r="KY35" s="25">
        <v>0</v>
      </c>
      <c r="KZ35" s="25">
        <v>0</v>
      </c>
      <c r="LA35" s="25">
        <v>0</v>
      </c>
      <c r="LB35" s="25">
        <v>0</v>
      </c>
      <c r="LC35" s="25">
        <v>0</v>
      </c>
      <c r="LD35" s="25">
        <v>0</v>
      </c>
      <c r="LE35" s="25">
        <v>0</v>
      </c>
      <c r="LF35" s="25">
        <v>0</v>
      </c>
      <c r="LG35" s="25">
        <v>0</v>
      </c>
      <c r="LH35" s="25">
        <v>0</v>
      </c>
      <c r="LI35" s="25">
        <v>9788846</v>
      </c>
      <c r="LJ35" s="25">
        <v>3334519</v>
      </c>
      <c r="LK35" s="25">
        <v>6454327</v>
      </c>
      <c r="LL35" s="25">
        <v>0</v>
      </c>
      <c r="LM35" s="25">
        <v>0</v>
      </c>
      <c r="LN35" s="25">
        <v>0</v>
      </c>
      <c r="LO35" s="25">
        <v>9693502</v>
      </c>
      <c r="LP35" s="25">
        <v>277183</v>
      </c>
      <c r="LQ35" s="25">
        <v>9416319</v>
      </c>
      <c r="LR35" s="25">
        <v>0</v>
      </c>
      <c r="LS35" s="25">
        <v>0</v>
      </c>
      <c r="LT35" s="25">
        <v>0</v>
      </c>
      <c r="LU35" s="25">
        <v>0</v>
      </c>
      <c r="LV35" s="25">
        <v>0</v>
      </c>
      <c r="LW35" s="25">
        <v>0</v>
      </c>
      <c r="LX35" s="25">
        <v>0</v>
      </c>
      <c r="LY35" s="25">
        <v>0</v>
      </c>
      <c r="LZ35" s="25">
        <v>0</v>
      </c>
      <c r="MA35" s="25">
        <v>0</v>
      </c>
      <c r="MB35" s="25">
        <v>0</v>
      </c>
      <c r="MC35" s="25">
        <v>0</v>
      </c>
      <c r="MD35" s="25">
        <v>0</v>
      </c>
      <c r="ME35" s="25">
        <v>0</v>
      </c>
      <c r="MF35" s="25">
        <v>0</v>
      </c>
      <c r="MG35" s="25">
        <v>1228002</v>
      </c>
      <c r="MH35" s="25">
        <v>251915</v>
      </c>
      <c r="MI35" s="25">
        <v>976087</v>
      </c>
      <c r="MJ35" s="25">
        <v>0</v>
      </c>
      <c r="MK35" s="25">
        <v>0</v>
      </c>
      <c r="ML35" s="25">
        <v>0</v>
      </c>
      <c r="MM35" s="25">
        <v>0</v>
      </c>
      <c r="MN35" s="25">
        <v>0</v>
      </c>
      <c r="MO35" s="25">
        <v>0</v>
      </c>
      <c r="MP35" s="25">
        <v>0</v>
      </c>
      <c r="MQ35" s="25">
        <v>0</v>
      </c>
      <c r="MR35" s="25">
        <v>0</v>
      </c>
      <c r="MS35" s="25">
        <v>0</v>
      </c>
      <c r="MT35" s="25">
        <v>0</v>
      </c>
      <c r="MU35" s="25">
        <v>0</v>
      </c>
      <c r="MV35" s="25">
        <v>0</v>
      </c>
      <c r="MW35" s="25">
        <v>0</v>
      </c>
      <c r="MX35" s="25">
        <v>0</v>
      </c>
      <c r="MY35" s="25">
        <v>0</v>
      </c>
      <c r="MZ35" s="25">
        <v>0</v>
      </c>
      <c r="NA35" s="25">
        <v>0</v>
      </c>
      <c r="NB35" s="25">
        <v>0</v>
      </c>
      <c r="NC35" s="25">
        <v>0</v>
      </c>
      <c r="ND35" s="25">
        <v>0</v>
      </c>
      <c r="NE35" s="25">
        <v>0</v>
      </c>
      <c r="NF35" s="25">
        <v>0</v>
      </c>
      <c r="NG35" s="25">
        <v>0</v>
      </c>
      <c r="NH35" s="25">
        <v>0</v>
      </c>
      <c r="NI35" s="25">
        <v>0</v>
      </c>
      <c r="NJ35" s="25">
        <v>0</v>
      </c>
      <c r="NK35" s="25">
        <v>0</v>
      </c>
      <c r="NL35" s="25">
        <v>0</v>
      </c>
      <c r="NM35" s="25">
        <v>0</v>
      </c>
      <c r="NN35" s="25">
        <v>0</v>
      </c>
      <c r="NO35" s="25">
        <v>0</v>
      </c>
      <c r="NP35" s="25">
        <v>0</v>
      </c>
      <c r="NQ35" s="25">
        <v>0</v>
      </c>
      <c r="NR35" s="25">
        <v>0</v>
      </c>
      <c r="NS35" s="25">
        <v>0</v>
      </c>
      <c r="NT35" s="25">
        <v>0</v>
      </c>
      <c r="NU35" s="25">
        <v>0</v>
      </c>
      <c r="NV35" s="25">
        <v>0</v>
      </c>
      <c r="NW35" s="25">
        <v>0</v>
      </c>
      <c r="NX35" s="25">
        <v>0</v>
      </c>
      <c r="NY35" s="25">
        <v>0</v>
      </c>
      <c r="NZ35" s="25">
        <v>0</v>
      </c>
      <c r="OA35" s="25">
        <v>0</v>
      </c>
      <c r="OB35" s="25">
        <v>0</v>
      </c>
      <c r="OC35" s="25">
        <v>0</v>
      </c>
      <c r="OD35" s="25">
        <v>0</v>
      </c>
      <c r="OE35" s="25">
        <v>0</v>
      </c>
      <c r="OF35" s="25">
        <v>0</v>
      </c>
      <c r="OG35" s="25">
        <v>0</v>
      </c>
      <c r="OH35" s="25">
        <v>0</v>
      </c>
      <c r="OI35" s="25">
        <v>0</v>
      </c>
      <c r="OJ35" s="25">
        <v>0</v>
      </c>
      <c r="OK35" s="25">
        <v>0</v>
      </c>
      <c r="OL35" s="25">
        <v>0</v>
      </c>
      <c r="OM35" s="25">
        <v>0</v>
      </c>
      <c r="ON35" s="25">
        <v>0</v>
      </c>
      <c r="OO35" s="25">
        <v>0</v>
      </c>
      <c r="OP35" s="25">
        <v>0</v>
      </c>
      <c r="OQ35" s="25">
        <v>0</v>
      </c>
      <c r="OR35" s="25">
        <v>0</v>
      </c>
      <c r="OS35" s="25">
        <v>0</v>
      </c>
      <c r="OT35" s="25">
        <v>0</v>
      </c>
      <c r="OU35" s="25">
        <v>0</v>
      </c>
      <c r="OV35" s="25">
        <v>0</v>
      </c>
      <c r="OW35" s="25">
        <v>0</v>
      </c>
      <c r="OX35" s="25">
        <v>0</v>
      </c>
      <c r="OY35" s="25">
        <v>0</v>
      </c>
      <c r="OZ35" s="25">
        <v>0</v>
      </c>
      <c r="PA35" s="25">
        <v>0</v>
      </c>
      <c r="PB35" s="25">
        <v>0</v>
      </c>
      <c r="PC35" s="25">
        <v>0</v>
      </c>
      <c r="PD35" s="25">
        <v>0</v>
      </c>
      <c r="PE35" s="25">
        <v>0</v>
      </c>
      <c r="PF35" s="25">
        <v>0</v>
      </c>
      <c r="PG35" s="25">
        <v>0</v>
      </c>
      <c r="PH35" s="25">
        <v>0</v>
      </c>
      <c r="PI35" s="25">
        <v>0</v>
      </c>
      <c r="PJ35" s="25">
        <v>0</v>
      </c>
      <c r="PK35" s="25">
        <v>0</v>
      </c>
      <c r="PL35" s="25">
        <v>0</v>
      </c>
      <c r="PM35" s="25">
        <v>0</v>
      </c>
      <c r="PN35" s="25">
        <v>0</v>
      </c>
      <c r="PO35" s="25">
        <v>0</v>
      </c>
      <c r="PP35" s="25">
        <v>0</v>
      </c>
      <c r="PQ35" s="25">
        <v>0</v>
      </c>
      <c r="PR35" s="25">
        <v>0</v>
      </c>
      <c r="PS35" s="25">
        <v>0</v>
      </c>
      <c r="PT35" s="25">
        <v>0</v>
      </c>
      <c r="PU35" s="25">
        <v>0</v>
      </c>
      <c r="PV35" s="25">
        <v>0</v>
      </c>
      <c r="PW35" s="25">
        <v>0</v>
      </c>
      <c r="PX35" s="25">
        <v>0</v>
      </c>
      <c r="PY35" s="25">
        <v>0</v>
      </c>
      <c r="PZ35" s="25">
        <v>0</v>
      </c>
      <c r="QA35" s="25">
        <v>0</v>
      </c>
      <c r="QB35" s="25">
        <v>0</v>
      </c>
      <c r="QC35" s="25">
        <v>0</v>
      </c>
      <c r="QD35" s="25">
        <v>0</v>
      </c>
      <c r="QE35" s="25">
        <v>0</v>
      </c>
      <c r="QF35" s="25">
        <v>0</v>
      </c>
      <c r="QG35" s="25">
        <v>0</v>
      </c>
      <c r="QH35" s="25">
        <v>0</v>
      </c>
      <c r="QI35" s="25">
        <v>0</v>
      </c>
      <c r="QJ35" s="25">
        <v>0</v>
      </c>
      <c r="QK35" s="25">
        <v>0</v>
      </c>
      <c r="QL35" s="25">
        <v>0</v>
      </c>
      <c r="QM35" s="25">
        <v>0</v>
      </c>
      <c r="QN35" s="25">
        <v>0</v>
      </c>
      <c r="QO35" s="25">
        <v>0</v>
      </c>
      <c r="QP35" s="25">
        <v>0</v>
      </c>
      <c r="QQ35" s="25">
        <v>0</v>
      </c>
      <c r="QR35" s="25">
        <v>0</v>
      </c>
      <c r="QS35" s="25">
        <v>0</v>
      </c>
      <c r="QT35" s="25">
        <v>0</v>
      </c>
      <c r="QU35" s="25">
        <v>0</v>
      </c>
      <c r="QV35" s="25">
        <v>0</v>
      </c>
      <c r="QW35" s="25">
        <v>0</v>
      </c>
      <c r="QX35" s="25">
        <v>0</v>
      </c>
      <c r="QY35" s="25">
        <v>0</v>
      </c>
      <c r="QZ35" s="25">
        <v>0</v>
      </c>
      <c r="RA35" s="25">
        <v>0</v>
      </c>
      <c r="RB35" s="25">
        <v>0</v>
      </c>
      <c r="RC35" s="25">
        <v>0</v>
      </c>
      <c r="RD35" s="25">
        <v>0</v>
      </c>
      <c r="RE35" s="25">
        <v>0</v>
      </c>
      <c r="RF35" s="25">
        <v>0</v>
      </c>
      <c r="RG35" s="25">
        <v>0</v>
      </c>
      <c r="RH35" s="25">
        <v>0</v>
      </c>
      <c r="RI35" s="25">
        <v>0</v>
      </c>
      <c r="RJ35" s="25">
        <v>0</v>
      </c>
      <c r="RK35" s="25">
        <v>0</v>
      </c>
      <c r="RL35" s="25">
        <v>0</v>
      </c>
      <c r="RM35" s="25">
        <v>0</v>
      </c>
      <c r="RN35" s="25">
        <v>0</v>
      </c>
      <c r="RO35" s="25">
        <v>0</v>
      </c>
      <c r="RP35" s="25">
        <v>0</v>
      </c>
      <c r="RQ35" s="25">
        <v>0</v>
      </c>
      <c r="RR35" s="25">
        <v>0</v>
      </c>
      <c r="RS35" s="25">
        <v>0</v>
      </c>
      <c r="RT35" s="25">
        <v>0</v>
      </c>
      <c r="RU35" s="25">
        <v>0</v>
      </c>
      <c r="RV35" s="25">
        <v>0</v>
      </c>
      <c r="RW35" s="25">
        <v>0</v>
      </c>
      <c r="RX35" s="25">
        <v>0</v>
      </c>
      <c r="RY35" s="25">
        <v>0</v>
      </c>
      <c r="RZ35" s="25">
        <v>0</v>
      </c>
      <c r="SA35" s="25">
        <v>0</v>
      </c>
      <c r="SB35" s="25">
        <v>0</v>
      </c>
      <c r="SC35" s="25">
        <v>0</v>
      </c>
      <c r="SD35" s="25">
        <v>0</v>
      </c>
      <c r="SE35" s="25">
        <v>0</v>
      </c>
      <c r="SF35" s="25">
        <v>0</v>
      </c>
      <c r="SG35" s="25">
        <v>0</v>
      </c>
      <c r="SH35" s="25">
        <v>0</v>
      </c>
      <c r="SI35" s="25">
        <v>0</v>
      </c>
      <c r="SJ35" s="25">
        <v>0</v>
      </c>
      <c r="SK35" s="25">
        <v>0</v>
      </c>
      <c r="SL35" s="25">
        <v>0</v>
      </c>
      <c r="SM35" s="25">
        <v>0</v>
      </c>
      <c r="SN35" s="25">
        <v>0</v>
      </c>
      <c r="SO35" s="25">
        <v>0</v>
      </c>
      <c r="SP35" s="25">
        <v>0</v>
      </c>
      <c r="SQ35" s="25">
        <v>0</v>
      </c>
      <c r="SR35" s="25">
        <v>0</v>
      </c>
      <c r="SS35" s="25">
        <v>0</v>
      </c>
      <c r="ST35" s="25">
        <v>0</v>
      </c>
      <c r="SU35" s="25">
        <v>0</v>
      </c>
      <c r="SV35" s="25">
        <v>0</v>
      </c>
      <c r="SW35" s="25">
        <v>0</v>
      </c>
      <c r="SX35" s="25">
        <v>0</v>
      </c>
      <c r="SY35" s="25">
        <v>0</v>
      </c>
      <c r="SZ35" s="25">
        <v>0</v>
      </c>
      <c r="TA35" s="25">
        <v>0</v>
      </c>
      <c r="TB35" s="25">
        <v>0</v>
      </c>
      <c r="TC35" s="25">
        <v>0</v>
      </c>
      <c r="TD35" s="25">
        <v>0</v>
      </c>
      <c r="TE35" s="25">
        <v>0</v>
      </c>
      <c r="TF35" s="25">
        <v>0</v>
      </c>
      <c r="TG35" s="25">
        <v>0</v>
      </c>
      <c r="TH35" s="25">
        <v>0</v>
      </c>
      <c r="TI35" s="25">
        <v>0</v>
      </c>
      <c r="TJ35" s="25">
        <v>0</v>
      </c>
      <c r="TK35" s="25">
        <v>0</v>
      </c>
      <c r="TL35" s="25">
        <v>0</v>
      </c>
      <c r="TM35" s="25">
        <v>0</v>
      </c>
      <c r="TN35" s="25">
        <v>0</v>
      </c>
      <c r="TO35" s="25">
        <v>0</v>
      </c>
      <c r="TP35" s="25">
        <v>0</v>
      </c>
      <c r="TQ35" s="25">
        <v>0</v>
      </c>
      <c r="TR35" s="25">
        <v>0</v>
      </c>
      <c r="TS35" s="25">
        <v>0</v>
      </c>
      <c r="TT35" s="25">
        <v>0</v>
      </c>
      <c r="TU35" s="25">
        <v>0</v>
      </c>
      <c r="TV35" s="25">
        <v>0</v>
      </c>
      <c r="TW35" s="25">
        <v>0</v>
      </c>
      <c r="TX35" s="25">
        <v>0</v>
      </c>
      <c r="TY35" s="25">
        <v>0</v>
      </c>
      <c r="TZ35" s="25">
        <v>0</v>
      </c>
      <c r="UA35" s="25">
        <v>0</v>
      </c>
      <c r="UB35" s="25">
        <v>0</v>
      </c>
      <c r="UC35" s="25">
        <v>0</v>
      </c>
      <c r="UD35" s="25">
        <v>0</v>
      </c>
      <c r="UE35" s="25">
        <v>0</v>
      </c>
      <c r="UF35" s="25">
        <v>0</v>
      </c>
      <c r="UG35" s="25">
        <v>0</v>
      </c>
      <c r="UH35" s="25">
        <v>0</v>
      </c>
      <c r="UI35" s="25">
        <v>0</v>
      </c>
      <c r="UJ35" s="25">
        <v>0</v>
      </c>
      <c r="UK35" s="25">
        <v>0</v>
      </c>
      <c r="UL35" s="25">
        <v>0</v>
      </c>
      <c r="UM35" s="25">
        <v>0</v>
      </c>
      <c r="UN35" s="25">
        <v>0</v>
      </c>
      <c r="UO35" s="25">
        <v>0</v>
      </c>
      <c r="UP35" s="25">
        <v>0</v>
      </c>
      <c r="UQ35" s="25">
        <v>0</v>
      </c>
      <c r="UR35" s="25">
        <v>0</v>
      </c>
      <c r="US35" s="25">
        <v>0</v>
      </c>
      <c r="UT35" s="25">
        <v>0</v>
      </c>
      <c r="UU35" s="25">
        <v>0</v>
      </c>
      <c r="UV35" s="25">
        <v>0</v>
      </c>
      <c r="UW35" s="25">
        <v>0</v>
      </c>
      <c r="UX35" s="25">
        <v>0</v>
      </c>
      <c r="UY35" s="25">
        <v>0</v>
      </c>
      <c r="UZ35" s="25">
        <v>0</v>
      </c>
      <c r="VA35" s="25">
        <v>0</v>
      </c>
      <c r="VB35" s="25">
        <v>0</v>
      </c>
      <c r="VC35" s="25">
        <v>0</v>
      </c>
      <c r="VD35" s="25">
        <v>0</v>
      </c>
      <c r="VE35" s="25">
        <v>0</v>
      </c>
      <c r="VF35" s="25">
        <v>0</v>
      </c>
      <c r="VG35" s="25">
        <v>0</v>
      </c>
      <c r="VH35" s="25">
        <v>0</v>
      </c>
      <c r="VI35" s="25">
        <v>0</v>
      </c>
      <c r="VJ35" s="25">
        <v>0</v>
      </c>
      <c r="VK35" s="25">
        <v>0</v>
      </c>
      <c r="VL35" s="25">
        <v>0</v>
      </c>
      <c r="VM35" s="25">
        <v>0</v>
      </c>
      <c r="VN35" s="25">
        <v>0</v>
      </c>
      <c r="VO35" s="25">
        <v>0</v>
      </c>
      <c r="VP35" s="25">
        <v>0</v>
      </c>
      <c r="VQ35" s="25">
        <v>0</v>
      </c>
      <c r="VR35" s="25">
        <v>0</v>
      </c>
      <c r="VS35" s="25">
        <v>0</v>
      </c>
      <c r="VT35" s="25">
        <v>0</v>
      </c>
      <c r="VU35" s="25">
        <v>0</v>
      </c>
      <c r="VV35" s="25">
        <v>0</v>
      </c>
      <c r="VW35" s="25">
        <v>0</v>
      </c>
      <c r="VX35" s="25">
        <v>0</v>
      </c>
      <c r="VY35" s="25">
        <v>0</v>
      </c>
      <c r="VZ35" s="25">
        <v>0</v>
      </c>
      <c r="WA35" s="25">
        <v>0</v>
      </c>
      <c r="WB35" s="25">
        <v>0</v>
      </c>
      <c r="WC35" s="25">
        <v>0</v>
      </c>
      <c r="WD35" s="25">
        <v>0</v>
      </c>
      <c r="WE35" s="25">
        <v>0</v>
      </c>
      <c r="WF35" s="25">
        <v>0</v>
      </c>
      <c r="WG35" s="25">
        <v>0</v>
      </c>
      <c r="WH35" s="25">
        <v>0</v>
      </c>
      <c r="WI35" s="25">
        <v>0</v>
      </c>
      <c r="WJ35" s="25">
        <v>0</v>
      </c>
      <c r="WK35" s="25">
        <v>0</v>
      </c>
      <c r="WL35" s="25">
        <v>0</v>
      </c>
      <c r="WM35" s="25">
        <v>0</v>
      </c>
      <c r="WN35" s="25">
        <v>0</v>
      </c>
      <c r="WO35" s="25">
        <v>0</v>
      </c>
      <c r="WP35" s="25">
        <v>0</v>
      </c>
      <c r="WQ35" s="25">
        <v>0</v>
      </c>
      <c r="WR35" s="25">
        <v>0</v>
      </c>
      <c r="WS35" s="25">
        <v>0</v>
      </c>
      <c r="WT35" s="25">
        <v>0</v>
      </c>
      <c r="WU35" s="25">
        <v>0</v>
      </c>
      <c r="WV35" s="25">
        <v>0</v>
      </c>
      <c r="WW35" s="25">
        <v>0</v>
      </c>
      <c r="WX35" s="25">
        <v>0</v>
      </c>
      <c r="WY35" s="25">
        <v>0</v>
      </c>
      <c r="WZ35" s="25">
        <v>0</v>
      </c>
      <c r="XA35" s="25">
        <v>0</v>
      </c>
      <c r="XB35" s="25">
        <v>0</v>
      </c>
      <c r="XC35" s="25">
        <v>0</v>
      </c>
      <c r="XD35" s="25">
        <v>0</v>
      </c>
      <c r="XE35" s="25">
        <v>0</v>
      </c>
      <c r="XF35" s="25">
        <v>0</v>
      </c>
      <c r="XG35" s="25">
        <v>0</v>
      </c>
      <c r="XH35" s="25">
        <v>0</v>
      </c>
      <c r="XI35" s="25">
        <v>0</v>
      </c>
      <c r="XJ35" s="25">
        <v>0</v>
      </c>
      <c r="XK35" s="25">
        <v>0</v>
      </c>
      <c r="XL35" s="25">
        <v>0</v>
      </c>
      <c r="XM35" s="25">
        <v>0</v>
      </c>
      <c r="XN35" s="25">
        <v>0</v>
      </c>
      <c r="XO35" s="25">
        <v>0</v>
      </c>
      <c r="XP35" s="25">
        <v>0</v>
      </c>
      <c r="XQ35" s="25">
        <v>0</v>
      </c>
      <c r="XR35" s="25">
        <v>0</v>
      </c>
      <c r="XS35" s="25">
        <v>0</v>
      </c>
      <c r="XT35" s="25">
        <v>0</v>
      </c>
      <c r="XU35" s="25">
        <v>0</v>
      </c>
      <c r="XV35" s="25">
        <v>0</v>
      </c>
      <c r="XW35" s="25">
        <v>0</v>
      </c>
      <c r="XX35" s="25">
        <v>0</v>
      </c>
      <c r="XY35" s="25">
        <v>0</v>
      </c>
      <c r="XZ35" s="25">
        <v>231347</v>
      </c>
      <c r="YA35" s="25">
        <v>9634</v>
      </c>
      <c r="YB35" s="25">
        <v>-35958</v>
      </c>
      <c r="YC35" s="25">
        <v>97153</v>
      </c>
      <c r="YD35" s="25">
        <v>88602</v>
      </c>
      <c r="YE35" s="25" t="s">
        <v>1425</v>
      </c>
      <c r="YH35" s="25" t="s">
        <v>1426</v>
      </c>
      <c r="YI35" s="25" t="s">
        <v>1427</v>
      </c>
      <c r="YJ35" s="25" t="s">
        <v>1428</v>
      </c>
    </row>
    <row r="36" spans="1:660" s="25" customFormat="1" ht="15.75" thickBot="1">
      <c r="A36" s="55">
        <v>330</v>
      </c>
      <c r="B36" s="54" t="s">
        <v>27</v>
      </c>
      <c r="C36" s="55" t="s">
        <v>73</v>
      </c>
      <c r="D36" s="25" t="s">
        <v>1222</v>
      </c>
      <c r="E36" s="25">
        <v>1</v>
      </c>
      <c r="F36" s="25">
        <v>3594</v>
      </c>
      <c r="G36" s="25">
        <v>395028017</v>
      </c>
      <c r="H36" s="303" t="s">
        <v>1223</v>
      </c>
      <c r="I36" s="25" t="s">
        <v>27</v>
      </c>
      <c r="N36" s="25">
        <v>11716309</v>
      </c>
      <c r="O36" s="25">
        <v>33976235</v>
      </c>
      <c r="P36" s="25">
        <v>0</v>
      </c>
      <c r="Q36" s="25" t="s">
        <v>1429</v>
      </c>
      <c r="R36" s="25">
        <v>11618</v>
      </c>
      <c r="S36" s="25">
        <v>35099</v>
      </c>
      <c r="T36" s="25" t="s">
        <v>939</v>
      </c>
      <c r="U36" s="25">
        <v>9126937</v>
      </c>
      <c r="V36" s="25">
        <v>-4305</v>
      </c>
      <c r="W36" s="25">
        <v>0</v>
      </c>
      <c r="X36" s="25" t="s">
        <v>1430</v>
      </c>
      <c r="Y36" s="25">
        <v>5633</v>
      </c>
      <c r="Z36" s="25">
        <v>0</v>
      </c>
      <c r="AA36" s="25" t="s">
        <v>939</v>
      </c>
      <c r="AB36" s="25">
        <v>0</v>
      </c>
      <c r="AC36" s="25">
        <v>0</v>
      </c>
      <c r="AD36" s="25">
        <v>0</v>
      </c>
      <c r="AE36" s="25">
        <v>0</v>
      </c>
      <c r="AF36" s="25">
        <v>0</v>
      </c>
      <c r="AG36" s="25">
        <v>0</v>
      </c>
      <c r="AH36" s="25">
        <v>0</v>
      </c>
      <c r="AI36" s="25">
        <v>0</v>
      </c>
      <c r="AJ36" s="25">
        <v>0</v>
      </c>
      <c r="AK36" s="25">
        <v>0</v>
      </c>
      <c r="AL36" s="25">
        <v>0</v>
      </c>
      <c r="AM36" s="25">
        <v>0</v>
      </c>
      <c r="AN36" s="25">
        <v>0</v>
      </c>
      <c r="AO36" s="25">
        <v>0</v>
      </c>
      <c r="AP36" s="25">
        <v>0</v>
      </c>
      <c r="AQ36" s="25">
        <v>0</v>
      </c>
      <c r="AR36" s="25">
        <v>0</v>
      </c>
      <c r="AS36" s="25">
        <v>0</v>
      </c>
      <c r="AT36" s="25">
        <v>0</v>
      </c>
      <c r="AU36" s="25">
        <v>0</v>
      </c>
      <c r="AV36" s="25">
        <v>0</v>
      </c>
      <c r="AW36" s="25">
        <v>0</v>
      </c>
      <c r="AX36" s="25">
        <v>80622</v>
      </c>
      <c r="AY36" s="25">
        <v>0</v>
      </c>
      <c r="AZ36" s="25" t="s">
        <v>1431</v>
      </c>
      <c r="BA36" s="25">
        <v>0</v>
      </c>
      <c r="BB36" s="25">
        <v>87</v>
      </c>
      <c r="BC36" s="25" t="s">
        <v>939</v>
      </c>
      <c r="BD36" s="25">
        <v>0</v>
      </c>
      <c r="BE36" s="25">
        <v>8237302</v>
      </c>
      <c r="BF36" s="25">
        <v>0</v>
      </c>
      <c r="BG36" s="25">
        <v>0</v>
      </c>
      <c r="BH36" s="25">
        <v>0</v>
      </c>
      <c r="BI36" s="25">
        <v>4370</v>
      </c>
      <c r="BJ36" s="25" t="s">
        <v>939</v>
      </c>
      <c r="BK36" s="25">
        <v>0</v>
      </c>
      <c r="BL36" s="25">
        <v>0</v>
      </c>
      <c r="BM36" s="25">
        <v>0</v>
      </c>
      <c r="BN36" s="25">
        <v>0</v>
      </c>
      <c r="BO36" s="25">
        <v>0</v>
      </c>
      <c r="BP36" s="25">
        <v>3675663</v>
      </c>
      <c r="BQ36" s="25">
        <v>0</v>
      </c>
      <c r="BR36" s="25" t="s">
        <v>1432</v>
      </c>
      <c r="BS36" s="25">
        <v>267</v>
      </c>
      <c r="BT36" s="25">
        <v>491948</v>
      </c>
      <c r="BU36" s="25">
        <v>0</v>
      </c>
      <c r="BV36" s="25">
        <v>0</v>
      </c>
      <c r="BW36" s="25">
        <v>0</v>
      </c>
      <c r="BX36" s="25">
        <v>60000</v>
      </c>
      <c r="BY36" s="25">
        <v>0</v>
      </c>
      <c r="BZ36" s="25" t="s">
        <v>1433</v>
      </c>
      <c r="CA36" s="25">
        <v>160434</v>
      </c>
      <c r="CB36" s="25">
        <v>1345596</v>
      </c>
      <c r="CC36" s="25">
        <v>0</v>
      </c>
      <c r="CD36" s="25" t="s">
        <v>1434</v>
      </c>
      <c r="CE36" s="25">
        <v>0</v>
      </c>
      <c r="CF36" s="25">
        <v>19961</v>
      </c>
      <c r="CG36" s="25">
        <v>0</v>
      </c>
      <c r="CH36" s="25" t="s">
        <v>1435</v>
      </c>
      <c r="CI36" s="25">
        <v>866289</v>
      </c>
      <c r="CJ36" s="25">
        <v>94547</v>
      </c>
      <c r="CK36" s="25">
        <v>0</v>
      </c>
      <c r="CL36" s="25" t="s">
        <v>1436</v>
      </c>
      <c r="CM36" s="25">
        <v>0</v>
      </c>
      <c r="CN36" s="25">
        <v>0</v>
      </c>
      <c r="CO36" s="25">
        <v>0</v>
      </c>
      <c r="CP36" s="25">
        <v>0</v>
      </c>
      <c r="CQ36" s="25">
        <v>0</v>
      </c>
      <c r="CR36" s="25">
        <v>0</v>
      </c>
      <c r="CS36" s="25">
        <v>0</v>
      </c>
      <c r="CT36" s="25">
        <v>0</v>
      </c>
      <c r="CU36" s="25">
        <v>0</v>
      </c>
      <c r="CV36" s="25">
        <v>11215608</v>
      </c>
      <c r="CW36" s="25">
        <v>0</v>
      </c>
      <c r="CX36" s="25">
        <v>0</v>
      </c>
      <c r="CY36" s="25">
        <v>0</v>
      </c>
      <c r="CZ36" s="25">
        <v>9694216</v>
      </c>
      <c r="DA36" s="25">
        <v>0</v>
      </c>
      <c r="DB36" s="25">
        <v>0</v>
      </c>
      <c r="DC36" s="25">
        <v>0</v>
      </c>
      <c r="DD36" s="25">
        <v>0</v>
      </c>
      <c r="DE36" s="25">
        <v>0</v>
      </c>
      <c r="DF36" s="25">
        <v>0</v>
      </c>
      <c r="DG36" s="25">
        <v>0</v>
      </c>
      <c r="DH36" s="25">
        <v>0</v>
      </c>
      <c r="DI36" s="25">
        <v>0</v>
      </c>
      <c r="DJ36" s="25">
        <v>0</v>
      </c>
      <c r="DK36" s="25">
        <v>0</v>
      </c>
      <c r="DL36" s="25">
        <v>0</v>
      </c>
      <c r="DM36" s="25">
        <v>0</v>
      </c>
      <c r="DN36" s="25">
        <v>0</v>
      </c>
      <c r="DO36" s="25">
        <v>216695</v>
      </c>
      <c r="DP36" s="25">
        <v>6941257</v>
      </c>
      <c r="DQ36" s="25">
        <v>6266001</v>
      </c>
      <c r="DR36" s="25" t="s">
        <v>1437</v>
      </c>
      <c r="DS36" s="25">
        <v>0</v>
      </c>
      <c r="DT36" s="25">
        <v>2343725</v>
      </c>
      <c r="DU36" s="25">
        <v>0</v>
      </c>
      <c r="DV36" s="25">
        <v>0</v>
      </c>
      <c r="DW36" s="25">
        <v>0</v>
      </c>
      <c r="DX36" s="25">
        <v>884</v>
      </c>
      <c r="DY36" s="25" t="s">
        <v>939</v>
      </c>
      <c r="DZ36" s="25">
        <v>0</v>
      </c>
      <c r="EA36" s="25">
        <v>2407453</v>
      </c>
      <c r="EB36" s="25">
        <v>0</v>
      </c>
      <c r="EC36" s="25">
        <v>0</v>
      </c>
      <c r="ED36" s="25">
        <v>0</v>
      </c>
      <c r="EE36" s="25">
        <v>1243</v>
      </c>
      <c r="EF36" s="25" t="s">
        <v>939</v>
      </c>
      <c r="EG36" s="25">
        <v>0</v>
      </c>
      <c r="EH36" s="25">
        <v>23362</v>
      </c>
      <c r="EI36" s="25">
        <v>0</v>
      </c>
      <c r="EJ36" s="57">
        <v>0</v>
      </c>
      <c r="EK36" s="25">
        <v>0</v>
      </c>
      <c r="EL36" s="25">
        <v>27</v>
      </c>
      <c r="EM36" s="25" t="s">
        <v>939</v>
      </c>
      <c r="EN36" s="25">
        <v>0</v>
      </c>
      <c r="EO36" s="25">
        <v>0</v>
      </c>
      <c r="EP36" s="25">
        <v>5000</v>
      </c>
      <c r="EQ36" s="25">
        <v>0</v>
      </c>
      <c r="EU36" s="25">
        <v>14509044</v>
      </c>
      <c r="EV36" s="25">
        <v>11716309</v>
      </c>
      <c r="EW36" s="25">
        <v>0</v>
      </c>
      <c r="EX36" s="25">
        <v>2792735</v>
      </c>
      <c r="EY36" s="25">
        <v>0</v>
      </c>
      <c r="EZ36" s="25">
        <v>0</v>
      </c>
      <c r="FA36" s="25">
        <v>14509044</v>
      </c>
      <c r="FB36" s="25">
        <v>10363452</v>
      </c>
      <c r="FC36" s="25">
        <v>0</v>
      </c>
      <c r="FD36" s="25">
        <v>2627334</v>
      </c>
      <c r="FE36" s="25">
        <v>1518258</v>
      </c>
      <c r="FF36" s="25">
        <v>0</v>
      </c>
      <c r="FG36" s="25">
        <v>0</v>
      </c>
      <c r="FH36" s="25">
        <v>0</v>
      </c>
      <c r="FI36" s="25">
        <v>0</v>
      </c>
      <c r="FJ36" s="25">
        <v>0</v>
      </c>
      <c r="FK36" s="25">
        <v>0</v>
      </c>
      <c r="FL36" s="25">
        <v>0</v>
      </c>
      <c r="FM36" s="25">
        <v>0</v>
      </c>
      <c r="FN36" s="25">
        <v>0</v>
      </c>
      <c r="FO36" s="25">
        <v>0</v>
      </c>
      <c r="FP36" s="25">
        <v>0</v>
      </c>
      <c r="FQ36" s="25">
        <v>0</v>
      </c>
      <c r="FR36" s="25">
        <v>0</v>
      </c>
      <c r="FS36" s="25">
        <v>2150220</v>
      </c>
      <c r="FT36" s="25">
        <v>7170</v>
      </c>
      <c r="FU36" s="25">
        <v>0</v>
      </c>
      <c r="FV36" s="25">
        <v>2143050</v>
      </c>
      <c r="FW36" s="25">
        <v>2600</v>
      </c>
      <c r="FX36" s="25">
        <v>0</v>
      </c>
      <c r="FY36" s="25">
        <v>0</v>
      </c>
      <c r="FZ36" s="25">
        <v>0</v>
      </c>
      <c r="GA36" s="25">
        <v>0</v>
      </c>
      <c r="GB36" s="25">
        <v>0</v>
      </c>
      <c r="GC36" s="25">
        <v>0</v>
      </c>
      <c r="GD36" s="25">
        <v>0</v>
      </c>
      <c r="GE36" s="25">
        <v>0</v>
      </c>
      <c r="GF36" s="25">
        <v>0</v>
      </c>
      <c r="GG36" s="25">
        <v>0</v>
      </c>
      <c r="GH36" s="25">
        <v>0</v>
      </c>
      <c r="GI36" s="25">
        <v>0</v>
      </c>
      <c r="GJ36" s="25">
        <v>0</v>
      </c>
      <c r="GK36" s="25">
        <v>0</v>
      </c>
      <c r="GL36" s="25">
        <v>0</v>
      </c>
      <c r="GM36" s="25">
        <v>0</v>
      </c>
      <c r="GN36" s="25">
        <v>0</v>
      </c>
      <c r="GO36" s="25">
        <v>0</v>
      </c>
      <c r="GP36" s="25">
        <v>0</v>
      </c>
      <c r="GQ36" s="25">
        <v>0</v>
      </c>
      <c r="GR36" s="25">
        <v>0</v>
      </c>
      <c r="GS36" s="25">
        <v>0</v>
      </c>
      <c r="GT36" s="25">
        <v>0</v>
      </c>
      <c r="GU36" s="25">
        <v>0</v>
      </c>
      <c r="GV36" s="25">
        <v>0</v>
      </c>
      <c r="GW36" s="25">
        <v>0</v>
      </c>
      <c r="GX36" s="25">
        <v>0</v>
      </c>
      <c r="GY36" s="25">
        <v>5356178</v>
      </c>
      <c r="GZ36" s="25">
        <v>4774540</v>
      </c>
      <c r="HA36" s="25">
        <v>5000</v>
      </c>
      <c r="HB36" s="25">
        <v>0</v>
      </c>
      <c r="HC36" s="25">
        <v>0</v>
      </c>
      <c r="HD36" s="25">
        <v>0</v>
      </c>
      <c r="HE36" s="25">
        <v>0</v>
      </c>
      <c r="HF36" s="25">
        <v>0</v>
      </c>
      <c r="HG36" s="25">
        <v>0</v>
      </c>
      <c r="HH36" s="25">
        <v>0</v>
      </c>
      <c r="HI36" s="25">
        <v>0</v>
      </c>
      <c r="HJ36" s="25">
        <v>0</v>
      </c>
      <c r="HK36" s="25">
        <v>0</v>
      </c>
      <c r="HL36" s="25">
        <v>0</v>
      </c>
      <c r="HM36" s="25">
        <v>0</v>
      </c>
      <c r="HN36" s="25">
        <v>0</v>
      </c>
      <c r="HO36" s="25">
        <v>0</v>
      </c>
      <c r="HP36" s="25">
        <v>0</v>
      </c>
      <c r="HQ36" s="57">
        <v>0</v>
      </c>
      <c r="HR36" s="25">
        <v>0</v>
      </c>
      <c r="HS36" s="25">
        <v>0</v>
      </c>
      <c r="HT36" s="25">
        <v>0</v>
      </c>
      <c r="HU36" s="25">
        <v>0</v>
      </c>
      <c r="HV36" s="25">
        <v>0</v>
      </c>
      <c r="HW36" s="25">
        <v>0</v>
      </c>
      <c r="HX36" s="25">
        <v>0</v>
      </c>
      <c r="HY36" s="25">
        <v>0</v>
      </c>
      <c r="HZ36" s="25">
        <v>0</v>
      </c>
      <c r="IA36" s="25">
        <v>0</v>
      </c>
      <c r="IB36" s="25">
        <v>0</v>
      </c>
      <c r="IC36" s="25">
        <v>0</v>
      </c>
      <c r="ID36" s="25">
        <v>0</v>
      </c>
      <c r="IE36" s="25">
        <v>0</v>
      </c>
      <c r="IF36" s="25">
        <v>14509044</v>
      </c>
      <c r="IG36" s="25">
        <v>14509044</v>
      </c>
      <c r="IH36" s="25">
        <v>0</v>
      </c>
      <c r="II36" s="25">
        <v>0</v>
      </c>
      <c r="IJ36" s="25">
        <v>0</v>
      </c>
      <c r="IK36" s="25">
        <v>0</v>
      </c>
      <c r="IL36" s="25">
        <v>33345551</v>
      </c>
      <c r="IM36" s="25">
        <v>24814304</v>
      </c>
      <c r="IN36" s="25">
        <v>4552657</v>
      </c>
      <c r="IO36" s="25">
        <v>0</v>
      </c>
      <c r="IP36" s="25">
        <v>0</v>
      </c>
      <c r="IQ36" s="25">
        <v>0</v>
      </c>
      <c r="IR36" s="25">
        <v>0</v>
      </c>
      <c r="IS36" s="25">
        <v>0</v>
      </c>
      <c r="IT36" s="25">
        <v>0</v>
      </c>
      <c r="IU36" s="25">
        <v>0</v>
      </c>
      <c r="IV36" s="25">
        <v>0</v>
      </c>
      <c r="IW36" s="25">
        <v>0</v>
      </c>
      <c r="IX36" s="25">
        <v>0</v>
      </c>
      <c r="IY36" s="25">
        <v>0</v>
      </c>
      <c r="IZ36" s="25">
        <v>0</v>
      </c>
      <c r="JA36" s="25">
        <v>0</v>
      </c>
      <c r="JB36" s="25">
        <v>0</v>
      </c>
      <c r="JC36" s="25">
        <v>0</v>
      </c>
      <c r="JD36" s="25">
        <v>3102636</v>
      </c>
      <c r="JE36" s="25">
        <v>65390</v>
      </c>
      <c r="JF36" s="25">
        <v>0</v>
      </c>
      <c r="JG36" s="25">
        <v>0</v>
      </c>
      <c r="JH36" s="25">
        <v>0</v>
      </c>
      <c r="JI36" s="25">
        <v>0</v>
      </c>
      <c r="JJ36" s="25">
        <v>0</v>
      </c>
      <c r="JK36" s="25">
        <v>0</v>
      </c>
      <c r="JL36" s="25">
        <v>0</v>
      </c>
      <c r="JM36" s="25">
        <v>0</v>
      </c>
      <c r="JN36" s="25">
        <v>0</v>
      </c>
      <c r="JO36" s="25">
        <v>0</v>
      </c>
      <c r="JP36" s="25">
        <v>0</v>
      </c>
      <c r="JQ36" s="25">
        <v>0</v>
      </c>
      <c r="JR36" s="25">
        <v>0</v>
      </c>
      <c r="JS36" s="25">
        <v>0</v>
      </c>
      <c r="JT36" s="25">
        <v>0</v>
      </c>
      <c r="JU36" s="25">
        <v>0</v>
      </c>
      <c r="JV36" s="25">
        <v>0</v>
      </c>
      <c r="JW36" s="25">
        <v>0</v>
      </c>
      <c r="JX36" s="25">
        <v>0</v>
      </c>
      <c r="JY36" s="25">
        <v>0</v>
      </c>
      <c r="JZ36" s="25">
        <v>0</v>
      </c>
      <c r="KA36" s="25">
        <v>0</v>
      </c>
      <c r="KB36" s="25">
        <v>0</v>
      </c>
      <c r="KC36" s="25">
        <v>0</v>
      </c>
      <c r="KD36" s="25">
        <v>0</v>
      </c>
      <c r="KE36" s="25">
        <v>0</v>
      </c>
      <c r="KF36" s="25">
        <v>0</v>
      </c>
      <c r="KG36" s="25">
        <v>0</v>
      </c>
      <c r="KH36" s="25">
        <v>0</v>
      </c>
      <c r="KI36" s="25">
        <v>0</v>
      </c>
      <c r="KJ36" s="25">
        <v>0</v>
      </c>
      <c r="KK36" s="25">
        <v>0</v>
      </c>
      <c r="KL36" s="25">
        <v>0</v>
      </c>
      <c r="KM36" s="25">
        <v>0</v>
      </c>
      <c r="KN36" s="25">
        <v>0</v>
      </c>
      <c r="KO36" s="25">
        <v>0</v>
      </c>
      <c r="KP36" s="25">
        <v>0</v>
      </c>
      <c r="KQ36" s="25">
        <v>0</v>
      </c>
      <c r="KR36" s="25">
        <v>0</v>
      </c>
      <c r="KS36" s="25">
        <v>0</v>
      </c>
      <c r="KT36" s="25">
        <v>0</v>
      </c>
      <c r="KU36" s="25">
        <v>0</v>
      </c>
      <c r="KV36" s="25">
        <v>0</v>
      </c>
      <c r="KW36" s="25">
        <v>0</v>
      </c>
      <c r="KX36" s="25">
        <v>0</v>
      </c>
      <c r="KY36" s="25">
        <v>0</v>
      </c>
      <c r="KZ36" s="25">
        <v>0</v>
      </c>
      <c r="LA36" s="25">
        <v>0</v>
      </c>
      <c r="LB36" s="25">
        <v>0</v>
      </c>
      <c r="LC36" s="25">
        <v>0</v>
      </c>
      <c r="LD36" s="25">
        <v>0</v>
      </c>
      <c r="LE36" s="25">
        <v>0</v>
      </c>
      <c r="LF36" s="25">
        <v>0</v>
      </c>
      <c r="LG36" s="25">
        <v>0</v>
      </c>
      <c r="LH36" s="25">
        <v>0</v>
      </c>
      <c r="LI36" s="25">
        <v>42468686</v>
      </c>
      <c r="LJ36" s="25">
        <v>16524456</v>
      </c>
      <c r="LK36" s="25">
        <v>0</v>
      </c>
      <c r="LL36" s="25">
        <v>0</v>
      </c>
      <c r="LM36" s="25">
        <v>0</v>
      </c>
      <c r="LN36" s="25">
        <v>0</v>
      </c>
      <c r="LO36" s="25">
        <v>41799783</v>
      </c>
      <c r="LP36" s="25">
        <v>12352337</v>
      </c>
      <c r="LQ36" s="25">
        <v>192486</v>
      </c>
      <c r="LR36" s="25">
        <v>0</v>
      </c>
      <c r="LS36" s="25">
        <v>0</v>
      </c>
      <c r="LT36" s="25">
        <v>0</v>
      </c>
      <c r="LU36" s="25">
        <v>0</v>
      </c>
      <c r="LV36" s="25">
        <v>0</v>
      </c>
      <c r="LW36" s="25">
        <v>0</v>
      </c>
      <c r="LX36" s="25">
        <v>0</v>
      </c>
      <c r="LY36" s="25">
        <v>0</v>
      </c>
      <c r="LZ36" s="25">
        <v>0</v>
      </c>
      <c r="MA36" s="25">
        <v>0</v>
      </c>
      <c r="MB36" s="25">
        <v>0</v>
      </c>
      <c r="MC36" s="25">
        <v>0</v>
      </c>
      <c r="MD36" s="25">
        <v>0</v>
      </c>
      <c r="ME36" s="25">
        <v>0</v>
      </c>
      <c r="MF36" s="25">
        <v>0</v>
      </c>
      <c r="MG36" s="25">
        <v>5293032</v>
      </c>
      <c r="MH36" s="25">
        <v>0</v>
      </c>
      <c r="MI36" s="25">
        <v>0</v>
      </c>
      <c r="MJ36" s="25">
        <v>0</v>
      </c>
      <c r="MK36" s="25">
        <v>0</v>
      </c>
      <c r="ML36" s="25">
        <v>0</v>
      </c>
      <c r="MM36" s="25">
        <v>0</v>
      </c>
      <c r="MN36" s="25">
        <v>0</v>
      </c>
      <c r="MO36" s="25">
        <v>0</v>
      </c>
      <c r="MP36" s="25">
        <v>0</v>
      </c>
      <c r="MQ36" s="25">
        <v>0</v>
      </c>
      <c r="MR36" s="25">
        <v>0</v>
      </c>
      <c r="MS36" s="25">
        <v>0</v>
      </c>
      <c r="MT36" s="25">
        <v>0</v>
      </c>
      <c r="MU36" s="25">
        <v>0</v>
      </c>
      <c r="MV36" s="25">
        <v>0</v>
      </c>
      <c r="MW36" s="25">
        <v>0</v>
      </c>
      <c r="MX36" s="25">
        <v>0</v>
      </c>
      <c r="MY36" s="25">
        <v>0</v>
      </c>
      <c r="MZ36" s="25">
        <v>0</v>
      </c>
      <c r="NA36" s="25">
        <v>0</v>
      </c>
      <c r="NB36" s="25">
        <v>0</v>
      </c>
      <c r="NC36" s="25">
        <v>0</v>
      </c>
      <c r="ND36" s="25">
        <v>0</v>
      </c>
      <c r="NE36" s="25">
        <v>0</v>
      </c>
      <c r="NF36" s="25">
        <v>0</v>
      </c>
      <c r="NG36" s="25">
        <v>0</v>
      </c>
      <c r="NH36" s="25">
        <v>0</v>
      </c>
      <c r="NI36" s="25">
        <v>0</v>
      </c>
      <c r="NJ36" s="25">
        <v>0</v>
      </c>
      <c r="NK36" s="25">
        <v>0</v>
      </c>
      <c r="NL36" s="25">
        <v>0</v>
      </c>
      <c r="NM36" s="25">
        <v>0</v>
      </c>
      <c r="NN36" s="25">
        <v>0</v>
      </c>
      <c r="NO36" s="25">
        <v>0</v>
      </c>
      <c r="NP36" s="25">
        <v>0</v>
      </c>
      <c r="NQ36" s="25">
        <v>0</v>
      </c>
      <c r="NR36" s="25">
        <v>0</v>
      </c>
      <c r="NS36" s="25">
        <v>0</v>
      </c>
      <c r="NT36" s="25">
        <v>0</v>
      </c>
      <c r="NU36" s="25">
        <v>0</v>
      </c>
      <c r="NV36" s="25">
        <v>0</v>
      </c>
      <c r="NW36" s="25">
        <v>0</v>
      </c>
      <c r="NX36" s="25">
        <v>0</v>
      </c>
      <c r="NY36" s="25">
        <v>0</v>
      </c>
      <c r="NZ36" s="25">
        <v>0</v>
      </c>
      <c r="OA36" s="25">
        <v>0</v>
      </c>
      <c r="OB36" s="25">
        <v>0</v>
      </c>
      <c r="OC36" s="25">
        <v>0</v>
      </c>
      <c r="OD36" s="25">
        <v>0</v>
      </c>
      <c r="OE36" s="25">
        <v>0</v>
      </c>
      <c r="OF36" s="25">
        <v>0</v>
      </c>
      <c r="OG36" s="25">
        <v>0</v>
      </c>
      <c r="OH36" s="25">
        <v>0</v>
      </c>
      <c r="OI36" s="25">
        <v>0</v>
      </c>
      <c r="OJ36" s="25">
        <v>0</v>
      </c>
      <c r="OK36" s="25">
        <v>0</v>
      </c>
      <c r="OL36" s="25">
        <v>0</v>
      </c>
      <c r="OM36" s="25">
        <v>0</v>
      </c>
      <c r="ON36" s="25">
        <v>0</v>
      </c>
      <c r="OO36" s="25">
        <v>0</v>
      </c>
      <c r="OP36" s="25">
        <v>0</v>
      </c>
      <c r="OQ36" s="25">
        <v>0</v>
      </c>
      <c r="OR36" s="25">
        <v>0</v>
      </c>
      <c r="OS36" s="25">
        <v>0</v>
      </c>
      <c r="OT36" s="25">
        <v>0</v>
      </c>
      <c r="OU36" s="25">
        <v>0</v>
      </c>
      <c r="OV36" s="25">
        <v>0</v>
      </c>
      <c r="OW36" s="25">
        <v>0</v>
      </c>
      <c r="OX36" s="25">
        <v>0</v>
      </c>
      <c r="OY36" s="25">
        <v>0</v>
      </c>
      <c r="OZ36" s="25">
        <v>0</v>
      </c>
      <c r="PA36" s="25">
        <v>0</v>
      </c>
      <c r="PB36" s="25">
        <v>0</v>
      </c>
      <c r="PC36" s="25">
        <v>0</v>
      </c>
      <c r="PD36" s="25">
        <v>0</v>
      </c>
      <c r="PE36" s="25">
        <v>0</v>
      </c>
      <c r="PF36" s="25">
        <v>0</v>
      </c>
      <c r="PG36" s="25">
        <v>0</v>
      </c>
      <c r="PH36" s="25">
        <v>0</v>
      </c>
      <c r="PI36" s="25">
        <v>0</v>
      </c>
      <c r="PJ36" s="25">
        <v>0</v>
      </c>
      <c r="PK36" s="25">
        <v>0</v>
      </c>
      <c r="PL36" s="25">
        <v>0</v>
      </c>
      <c r="PM36" s="25">
        <v>0</v>
      </c>
      <c r="PN36" s="25">
        <v>0</v>
      </c>
      <c r="PO36" s="25">
        <v>0</v>
      </c>
      <c r="PP36" s="25">
        <v>0</v>
      </c>
      <c r="PQ36" s="25">
        <v>0</v>
      </c>
      <c r="PR36" s="25">
        <v>0</v>
      </c>
      <c r="PS36" s="25">
        <v>0</v>
      </c>
      <c r="PT36" s="25">
        <v>0</v>
      </c>
      <c r="PU36" s="25">
        <v>0</v>
      </c>
      <c r="PV36" s="25">
        <v>0</v>
      </c>
      <c r="PW36" s="25">
        <v>0</v>
      </c>
      <c r="PX36" s="25">
        <v>0</v>
      </c>
      <c r="PY36" s="25">
        <v>0</v>
      </c>
      <c r="PZ36" s="25">
        <v>0</v>
      </c>
      <c r="QA36" s="25">
        <v>0</v>
      </c>
      <c r="QB36" s="25">
        <v>0</v>
      </c>
      <c r="QC36" s="25">
        <v>0</v>
      </c>
      <c r="QD36" s="25">
        <v>0</v>
      </c>
      <c r="QE36" s="25">
        <v>0</v>
      </c>
      <c r="QF36" s="25">
        <v>0</v>
      </c>
      <c r="QG36" s="25">
        <v>0</v>
      </c>
      <c r="QH36" s="25">
        <v>0</v>
      </c>
      <c r="QI36" s="25">
        <v>0</v>
      </c>
      <c r="QJ36" s="25">
        <v>0</v>
      </c>
      <c r="QK36" s="25">
        <v>0</v>
      </c>
      <c r="QL36" s="25">
        <v>0</v>
      </c>
      <c r="QM36" s="25">
        <v>0</v>
      </c>
      <c r="QN36" s="25">
        <v>0</v>
      </c>
      <c r="QO36" s="25">
        <v>0</v>
      </c>
      <c r="QP36" s="25">
        <v>0</v>
      </c>
      <c r="QQ36" s="25">
        <v>0</v>
      </c>
      <c r="QR36" s="25">
        <v>0</v>
      </c>
      <c r="QS36" s="25">
        <v>0</v>
      </c>
      <c r="QT36" s="25">
        <v>0</v>
      </c>
      <c r="QU36" s="25">
        <v>0</v>
      </c>
      <c r="QV36" s="25">
        <v>0</v>
      </c>
      <c r="QW36" s="25">
        <v>0</v>
      </c>
      <c r="QX36" s="25">
        <v>0</v>
      </c>
      <c r="QY36" s="25">
        <v>0</v>
      </c>
      <c r="QZ36" s="25">
        <v>0</v>
      </c>
      <c r="RA36" s="25">
        <v>0</v>
      </c>
      <c r="RB36" s="25">
        <v>0</v>
      </c>
      <c r="RC36" s="25">
        <v>0</v>
      </c>
      <c r="RD36" s="25">
        <v>0</v>
      </c>
      <c r="RE36" s="25">
        <v>0</v>
      </c>
      <c r="RF36" s="25">
        <v>0</v>
      </c>
      <c r="RG36" s="25">
        <v>0</v>
      </c>
      <c r="RH36" s="25">
        <v>0</v>
      </c>
      <c r="RI36" s="25">
        <v>0</v>
      </c>
      <c r="RJ36" s="25">
        <v>0</v>
      </c>
      <c r="RK36" s="25">
        <v>0</v>
      </c>
      <c r="RL36" s="25">
        <v>0</v>
      </c>
      <c r="RM36" s="25">
        <v>0</v>
      </c>
      <c r="RN36" s="25">
        <v>0</v>
      </c>
      <c r="RO36" s="25">
        <v>0</v>
      </c>
      <c r="RP36" s="25">
        <v>0</v>
      </c>
      <c r="RQ36" s="25">
        <v>0</v>
      </c>
      <c r="RR36" s="25">
        <v>0</v>
      </c>
      <c r="RS36" s="25">
        <v>0</v>
      </c>
      <c r="RT36" s="25">
        <v>0</v>
      </c>
      <c r="RU36" s="25">
        <v>0</v>
      </c>
      <c r="RV36" s="25">
        <v>0</v>
      </c>
      <c r="RW36" s="25">
        <v>0</v>
      </c>
      <c r="RX36" s="25">
        <v>0</v>
      </c>
      <c r="RY36" s="25">
        <v>0</v>
      </c>
      <c r="RZ36" s="25">
        <v>0</v>
      </c>
      <c r="SA36" s="25">
        <v>0</v>
      </c>
      <c r="SB36" s="25">
        <v>0</v>
      </c>
      <c r="SC36" s="25">
        <v>0</v>
      </c>
      <c r="SD36" s="25">
        <v>0</v>
      </c>
      <c r="SE36" s="25">
        <v>0</v>
      </c>
      <c r="SF36" s="25">
        <v>0</v>
      </c>
      <c r="SG36" s="25">
        <v>0</v>
      </c>
      <c r="SH36" s="25">
        <v>0</v>
      </c>
      <c r="SI36" s="25">
        <v>0</v>
      </c>
      <c r="SJ36" s="25">
        <v>0</v>
      </c>
      <c r="SK36" s="25">
        <v>0</v>
      </c>
      <c r="SL36" s="25">
        <v>0</v>
      </c>
      <c r="SM36" s="25">
        <v>0</v>
      </c>
      <c r="SN36" s="25">
        <v>0</v>
      </c>
      <c r="SO36" s="25">
        <v>0</v>
      </c>
      <c r="SP36" s="25">
        <v>0</v>
      </c>
      <c r="SQ36" s="25">
        <v>0</v>
      </c>
      <c r="SR36" s="25">
        <v>0</v>
      </c>
      <c r="SS36" s="25">
        <v>0</v>
      </c>
      <c r="ST36" s="25">
        <v>0</v>
      </c>
      <c r="SU36" s="25">
        <v>0</v>
      </c>
      <c r="SV36" s="25">
        <v>0</v>
      </c>
      <c r="SW36" s="25">
        <v>0</v>
      </c>
      <c r="SX36" s="25">
        <v>0</v>
      </c>
      <c r="SY36" s="25">
        <v>0</v>
      </c>
      <c r="SZ36" s="25">
        <v>0</v>
      </c>
      <c r="TA36" s="25">
        <v>0</v>
      </c>
      <c r="TB36" s="25">
        <v>0</v>
      </c>
      <c r="TC36" s="25">
        <v>0</v>
      </c>
      <c r="TD36" s="25">
        <v>0</v>
      </c>
      <c r="TE36" s="25">
        <v>0</v>
      </c>
      <c r="TF36" s="25">
        <v>0</v>
      </c>
      <c r="TG36" s="25">
        <v>0</v>
      </c>
      <c r="TH36" s="25">
        <v>0</v>
      </c>
      <c r="TI36" s="25">
        <v>0</v>
      </c>
      <c r="TJ36" s="25">
        <v>0</v>
      </c>
      <c r="TK36" s="25">
        <v>0</v>
      </c>
      <c r="TL36" s="25">
        <v>0</v>
      </c>
      <c r="TM36" s="25">
        <v>0</v>
      </c>
      <c r="TN36" s="25">
        <v>0</v>
      </c>
      <c r="TO36" s="25">
        <v>0</v>
      </c>
      <c r="TP36" s="25">
        <v>0</v>
      </c>
      <c r="TQ36" s="25">
        <v>0</v>
      </c>
      <c r="TR36" s="25">
        <v>0</v>
      </c>
      <c r="TS36" s="25">
        <v>0</v>
      </c>
      <c r="TT36" s="25">
        <v>0</v>
      </c>
      <c r="TU36" s="25">
        <v>0</v>
      </c>
      <c r="TV36" s="25">
        <v>0</v>
      </c>
      <c r="TW36" s="25">
        <v>0</v>
      </c>
      <c r="TX36" s="25">
        <v>0</v>
      </c>
      <c r="TY36" s="25">
        <v>0</v>
      </c>
      <c r="TZ36" s="25">
        <v>0</v>
      </c>
      <c r="UA36" s="25">
        <v>0</v>
      </c>
      <c r="UB36" s="25">
        <v>0</v>
      </c>
      <c r="UC36" s="25">
        <v>0</v>
      </c>
      <c r="UD36" s="25">
        <v>0</v>
      </c>
      <c r="UE36" s="25">
        <v>0</v>
      </c>
      <c r="UF36" s="25">
        <v>0</v>
      </c>
      <c r="UG36" s="25">
        <v>0</v>
      </c>
      <c r="UH36" s="25">
        <v>0</v>
      </c>
      <c r="UI36" s="25">
        <v>0</v>
      </c>
      <c r="UJ36" s="25">
        <v>0</v>
      </c>
      <c r="UK36" s="25">
        <v>0</v>
      </c>
      <c r="UL36" s="25">
        <v>0</v>
      </c>
      <c r="UM36" s="25">
        <v>0</v>
      </c>
      <c r="UN36" s="25">
        <v>0</v>
      </c>
      <c r="UO36" s="25">
        <v>0</v>
      </c>
      <c r="UP36" s="25">
        <v>0</v>
      </c>
      <c r="UQ36" s="25">
        <v>0</v>
      </c>
      <c r="UR36" s="25">
        <v>0</v>
      </c>
      <c r="US36" s="25">
        <v>0</v>
      </c>
      <c r="UT36" s="25">
        <v>0</v>
      </c>
      <c r="UU36" s="25">
        <v>0</v>
      </c>
      <c r="UV36" s="25">
        <v>0</v>
      </c>
      <c r="UW36" s="25">
        <v>0</v>
      </c>
      <c r="UX36" s="25">
        <v>0</v>
      </c>
      <c r="UY36" s="25">
        <v>0</v>
      </c>
      <c r="UZ36" s="25">
        <v>0</v>
      </c>
      <c r="VA36" s="25">
        <v>0</v>
      </c>
      <c r="VB36" s="25">
        <v>0</v>
      </c>
      <c r="VC36" s="25">
        <v>0</v>
      </c>
      <c r="VD36" s="25">
        <v>0</v>
      </c>
      <c r="VE36" s="25">
        <v>0</v>
      </c>
      <c r="VF36" s="25">
        <v>0</v>
      </c>
      <c r="VG36" s="25">
        <v>0</v>
      </c>
      <c r="VH36" s="25">
        <v>0</v>
      </c>
      <c r="VI36" s="25">
        <v>0</v>
      </c>
      <c r="VJ36" s="25">
        <v>0</v>
      </c>
      <c r="VK36" s="25">
        <v>0</v>
      </c>
      <c r="VL36" s="25">
        <v>0</v>
      </c>
      <c r="VM36" s="25">
        <v>0</v>
      </c>
      <c r="VN36" s="25">
        <v>0</v>
      </c>
      <c r="VO36" s="25">
        <v>0</v>
      </c>
      <c r="VP36" s="25">
        <v>0</v>
      </c>
      <c r="VQ36" s="25">
        <v>0</v>
      </c>
      <c r="VR36" s="25">
        <v>0</v>
      </c>
      <c r="VS36" s="25">
        <v>0</v>
      </c>
      <c r="VT36" s="25">
        <v>0</v>
      </c>
      <c r="VU36" s="25">
        <v>0</v>
      </c>
      <c r="VV36" s="25">
        <v>0</v>
      </c>
      <c r="VW36" s="25">
        <v>0</v>
      </c>
      <c r="VX36" s="25">
        <v>0</v>
      </c>
      <c r="VY36" s="25">
        <v>0</v>
      </c>
      <c r="VZ36" s="25">
        <v>0</v>
      </c>
      <c r="WA36" s="25">
        <v>0</v>
      </c>
      <c r="WB36" s="25">
        <v>0</v>
      </c>
      <c r="WC36" s="25">
        <v>0</v>
      </c>
      <c r="WD36" s="25">
        <v>0</v>
      </c>
      <c r="WE36" s="25">
        <v>0</v>
      </c>
      <c r="WF36" s="25">
        <v>0</v>
      </c>
      <c r="WG36" s="25">
        <v>0</v>
      </c>
      <c r="WH36" s="25">
        <v>0</v>
      </c>
      <c r="WI36" s="25">
        <v>0</v>
      </c>
      <c r="WJ36" s="25">
        <v>0</v>
      </c>
      <c r="WK36" s="25">
        <v>0</v>
      </c>
      <c r="WL36" s="25">
        <v>0</v>
      </c>
      <c r="WM36" s="25">
        <v>0</v>
      </c>
      <c r="WN36" s="25">
        <v>0</v>
      </c>
      <c r="WO36" s="25">
        <v>0</v>
      </c>
      <c r="WP36" s="25">
        <v>0</v>
      </c>
      <c r="WQ36" s="25">
        <v>0</v>
      </c>
      <c r="WR36" s="25">
        <v>0</v>
      </c>
      <c r="WS36" s="25">
        <v>0</v>
      </c>
      <c r="WT36" s="25">
        <v>0</v>
      </c>
      <c r="WU36" s="25">
        <v>0</v>
      </c>
      <c r="WV36" s="25">
        <v>0</v>
      </c>
      <c r="WW36" s="25">
        <v>0</v>
      </c>
      <c r="WX36" s="25">
        <v>0</v>
      </c>
      <c r="WY36" s="25">
        <v>0</v>
      </c>
      <c r="WZ36" s="25">
        <v>0</v>
      </c>
      <c r="XA36" s="25">
        <v>0</v>
      </c>
      <c r="XB36" s="25">
        <v>0</v>
      </c>
      <c r="XC36" s="25">
        <v>0</v>
      </c>
      <c r="XD36" s="25">
        <v>0</v>
      </c>
      <c r="XE36" s="25">
        <v>0</v>
      </c>
      <c r="XF36" s="25">
        <v>0</v>
      </c>
      <c r="XG36" s="25">
        <v>0</v>
      </c>
      <c r="XH36" s="25">
        <v>0</v>
      </c>
      <c r="XI36" s="25">
        <v>0</v>
      </c>
      <c r="XJ36" s="25">
        <v>0</v>
      </c>
      <c r="XK36" s="25">
        <v>0</v>
      </c>
      <c r="XL36" s="25">
        <v>0</v>
      </c>
      <c r="XM36" s="25">
        <v>0</v>
      </c>
      <c r="XN36" s="25">
        <v>0</v>
      </c>
      <c r="XO36" s="25">
        <v>0</v>
      </c>
      <c r="XP36" s="25">
        <v>0</v>
      </c>
      <c r="XQ36" s="25">
        <v>0</v>
      </c>
      <c r="XR36" s="25">
        <v>0</v>
      </c>
      <c r="XS36" s="25">
        <v>0</v>
      </c>
      <c r="XT36" s="25">
        <v>0</v>
      </c>
      <c r="XU36" s="25">
        <v>0</v>
      </c>
      <c r="XV36" s="25">
        <v>0</v>
      </c>
      <c r="XW36" s="25">
        <v>0</v>
      </c>
      <c r="XX36" s="25">
        <v>0</v>
      </c>
      <c r="XY36" s="25">
        <v>0</v>
      </c>
      <c r="XZ36" s="25">
        <v>0</v>
      </c>
      <c r="YA36" s="25">
        <v>0</v>
      </c>
      <c r="YB36" s="25">
        <v>0</v>
      </c>
      <c r="YC36" s="25">
        <v>0</v>
      </c>
      <c r="YD36" s="25">
        <v>0</v>
      </c>
      <c r="YE36" s="25">
        <v>0</v>
      </c>
      <c r="YH36" s="25" t="s">
        <v>1438</v>
      </c>
      <c r="YI36" s="25" t="s">
        <v>1439</v>
      </c>
      <c r="YJ36" s="25" t="s">
        <v>1440</v>
      </c>
    </row>
    <row r="37" spans="1:660" s="25" customFormat="1" ht="30.75" thickBot="1">
      <c r="A37" s="55">
        <v>333</v>
      </c>
      <c r="B37" s="59" t="s">
        <v>36</v>
      </c>
      <c r="C37" s="55" t="s">
        <v>74</v>
      </c>
      <c r="D37" s="25" t="s">
        <v>1222</v>
      </c>
      <c r="E37" s="25">
        <v>1</v>
      </c>
      <c r="F37" s="25">
        <v>42421</v>
      </c>
      <c r="G37" s="25">
        <v>47654687</v>
      </c>
      <c r="H37" s="303" t="s">
        <v>1223</v>
      </c>
      <c r="I37" s="25" t="s">
        <v>36</v>
      </c>
      <c r="N37" s="25">
        <v>627621</v>
      </c>
      <c r="O37" s="25">
        <v>2139216</v>
      </c>
      <c r="P37" s="25">
        <v>0</v>
      </c>
      <c r="Q37" s="25">
        <v>0</v>
      </c>
      <c r="R37" s="25">
        <v>883</v>
      </c>
      <c r="S37" s="25">
        <v>4541</v>
      </c>
      <c r="T37" s="25" t="s">
        <v>939</v>
      </c>
      <c r="U37" s="25">
        <v>0</v>
      </c>
      <c r="V37" s="25">
        <v>0</v>
      </c>
      <c r="W37" s="25">
        <v>0</v>
      </c>
      <c r="X37" s="25">
        <v>0</v>
      </c>
      <c r="Y37" s="25">
        <v>0</v>
      </c>
      <c r="Z37" s="25">
        <v>0</v>
      </c>
      <c r="AA37" s="25">
        <v>0</v>
      </c>
      <c r="AB37" s="25">
        <v>0</v>
      </c>
      <c r="AC37" s="25">
        <v>0</v>
      </c>
      <c r="AD37" s="25">
        <v>0</v>
      </c>
      <c r="AE37" s="25">
        <v>0</v>
      </c>
      <c r="AF37" s="25">
        <v>0</v>
      </c>
      <c r="AG37" s="25">
        <v>0</v>
      </c>
      <c r="AH37" s="25">
        <v>0</v>
      </c>
      <c r="AI37" s="25">
        <v>0</v>
      </c>
      <c r="AJ37" s="25">
        <v>206600</v>
      </c>
      <c r="AK37" s="25">
        <v>3445</v>
      </c>
      <c r="AL37" s="25">
        <v>0</v>
      </c>
      <c r="AM37" s="25">
        <v>0</v>
      </c>
      <c r="AN37" s="25">
        <v>81</v>
      </c>
      <c r="AO37" s="25" t="s">
        <v>939</v>
      </c>
      <c r="AP37" s="25">
        <v>0</v>
      </c>
      <c r="AQ37" s="25">
        <v>8752</v>
      </c>
      <c r="AR37" s="25">
        <v>0</v>
      </c>
      <c r="AS37" s="25">
        <v>0</v>
      </c>
      <c r="AT37" s="25">
        <v>0</v>
      </c>
      <c r="AU37" s="25">
        <v>48</v>
      </c>
      <c r="AV37" s="25" t="s">
        <v>939</v>
      </c>
      <c r="AW37" s="25">
        <v>0</v>
      </c>
      <c r="AX37" s="25">
        <v>16483</v>
      </c>
      <c r="AY37" s="25">
        <v>0</v>
      </c>
      <c r="AZ37" s="25">
        <v>0</v>
      </c>
      <c r="BA37" s="25">
        <v>0</v>
      </c>
      <c r="BB37" s="25">
        <v>12</v>
      </c>
      <c r="BC37" s="25" t="s">
        <v>939</v>
      </c>
      <c r="BD37" s="25">
        <v>0</v>
      </c>
      <c r="BE37" s="25">
        <v>1984496</v>
      </c>
      <c r="BF37" s="25">
        <v>0</v>
      </c>
      <c r="BG37" s="25">
        <v>0</v>
      </c>
      <c r="BH37" s="25">
        <v>0</v>
      </c>
      <c r="BI37" s="25">
        <v>747</v>
      </c>
      <c r="BJ37" s="25" t="s">
        <v>939</v>
      </c>
      <c r="BK37" s="25">
        <v>0</v>
      </c>
      <c r="BL37" s="25">
        <v>912</v>
      </c>
      <c r="BM37" s="25">
        <v>0</v>
      </c>
      <c r="BN37" s="25">
        <v>0</v>
      </c>
      <c r="BO37" s="25">
        <v>0</v>
      </c>
      <c r="BP37" s="25">
        <v>0</v>
      </c>
      <c r="BQ37" s="25">
        <v>0</v>
      </c>
      <c r="BR37" s="25">
        <v>0</v>
      </c>
      <c r="BS37" s="25">
        <v>0</v>
      </c>
      <c r="BT37" s="25">
        <v>420</v>
      </c>
      <c r="BU37" s="25">
        <v>0</v>
      </c>
      <c r="BV37" s="25">
        <v>0</v>
      </c>
      <c r="BW37" s="25">
        <v>0</v>
      </c>
      <c r="BX37" s="25">
        <v>0</v>
      </c>
      <c r="BY37" s="25">
        <v>0</v>
      </c>
      <c r="BZ37" s="25">
        <v>0</v>
      </c>
      <c r="CA37" s="25">
        <v>0</v>
      </c>
      <c r="CB37" s="25">
        <v>659444</v>
      </c>
      <c r="CC37" s="25">
        <v>311753</v>
      </c>
      <c r="CD37" s="25">
        <v>0</v>
      </c>
      <c r="CE37" s="25">
        <v>0</v>
      </c>
      <c r="CF37" s="25">
        <v>186577</v>
      </c>
      <c r="CG37" s="25">
        <v>82620</v>
      </c>
      <c r="CH37" s="25">
        <v>0</v>
      </c>
      <c r="CI37" s="25">
        <v>0</v>
      </c>
      <c r="CJ37" s="25">
        <v>183188</v>
      </c>
      <c r="CK37" s="25">
        <v>35515</v>
      </c>
      <c r="CL37" s="25">
        <v>0</v>
      </c>
      <c r="CM37" s="25">
        <v>0</v>
      </c>
      <c r="CN37" s="25">
        <v>243922</v>
      </c>
      <c r="CO37" s="25">
        <v>44013</v>
      </c>
      <c r="CP37" s="25">
        <v>0</v>
      </c>
      <c r="CQ37" s="25">
        <v>0</v>
      </c>
      <c r="CR37" s="25">
        <v>0</v>
      </c>
      <c r="CS37" s="25">
        <v>40625</v>
      </c>
      <c r="CT37" s="25">
        <v>0</v>
      </c>
      <c r="CU37" s="25">
        <v>0</v>
      </c>
      <c r="CV37" s="25">
        <v>4310026</v>
      </c>
      <c r="CW37" s="25">
        <v>0</v>
      </c>
      <c r="CX37" s="25">
        <v>0</v>
      </c>
      <c r="CY37" s="25">
        <v>0</v>
      </c>
      <c r="CZ37" s="25">
        <v>745024</v>
      </c>
      <c r="DA37" s="25">
        <v>0</v>
      </c>
      <c r="DB37" s="25">
        <v>0</v>
      </c>
      <c r="DC37" s="25">
        <v>0</v>
      </c>
      <c r="DD37" s="25">
        <v>0</v>
      </c>
      <c r="DE37" s="25">
        <v>0</v>
      </c>
      <c r="DF37" s="25">
        <v>0</v>
      </c>
      <c r="DG37" s="25">
        <v>0</v>
      </c>
      <c r="DH37" s="25">
        <v>0</v>
      </c>
      <c r="DI37" s="25">
        <v>0</v>
      </c>
      <c r="DJ37" s="25">
        <v>0</v>
      </c>
      <c r="DK37" s="25">
        <v>0</v>
      </c>
      <c r="DL37" s="25">
        <v>0</v>
      </c>
      <c r="DM37" s="25">
        <v>0</v>
      </c>
      <c r="DN37" s="25">
        <v>0</v>
      </c>
      <c r="DO37" s="25">
        <v>0</v>
      </c>
      <c r="DP37" s="25">
        <v>609165</v>
      </c>
      <c r="DQ37" s="25">
        <v>0</v>
      </c>
      <c r="DR37" s="25" t="s">
        <v>1441</v>
      </c>
      <c r="DS37" s="25">
        <v>0</v>
      </c>
      <c r="DT37" s="25">
        <v>450718</v>
      </c>
      <c r="DU37" s="25">
        <v>0</v>
      </c>
      <c r="DV37" s="25">
        <v>0</v>
      </c>
      <c r="DW37" s="25">
        <v>0</v>
      </c>
      <c r="DX37" s="25">
        <v>91</v>
      </c>
      <c r="DY37" s="25" t="s">
        <v>939</v>
      </c>
      <c r="DZ37" s="25">
        <v>0</v>
      </c>
      <c r="EA37" s="25">
        <v>436055</v>
      </c>
      <c r="EB37" s="25">
        <v>0</v>
      </c>
      <c r="EC37" s="25">
        <v>0</v>
      </c>
      <c r="ED37" s="25">
        <v>0</v>
      </c>
      <c r="EE37" s="25">
        <v>259</v>
      </c>
      <c r="EF37" s="25" t="s">
        <v>939</v>
      </c>
      <c r="EG37" s="25">
        <v>0</v>
      </c>
      <c r="EH37" s="25">
        <v>14113</v>
      </c>
      <c r="EI37" s="25">
        <v>0</v>
      </c>
      <c r="EJ37" s="57">
        <v>0</v>
      </c>
      <c r="EK37" s="25">
        <v>0</v>
      </c>
      <c r="EL37" s="25">
        <v>0</v>
      </c>
      <c r="EM37" s="25">
        <v>0</v>
      </c>
      <c r="EN37" s="25">
        <v>0</v>
      </c>
      <c r="EO37" s="25">
        <v>0</v>
      </c>
      <c r="EP37" s="25">
        <v>0</v>
      </c>
      <c r="EQ37" s="25">
        <v>0</v>
      </c>
      <c r="EU37" s="25">
        <v>1518405</v>
      </c>
      <c r="EV37" s="25">
        <v>627621</v>
      </c>
      <c r="EW37" s="25">
        <v>0</v>
      </c>
      <c r="EX37" s="25">
        <v>890784</v>
      </c>
      <c r="EY37" s="25">
        <v>0</v>
      </c>
      <c r="EZ37" s="25">
        <v>0</v>
      </c>
      <c r="FA37" s="25">
        <v>1518405</v>
      </c>
      <c r="FB37" s="25">
        <v>0</v>
      </c>
      <c r="FC37" s="25">
        <v>0</v>
      </c>
      <c r="FD37" s="25">
        <v>1518405</v>
      </c>
      <c r="FE37" s="25">
        <v>0</v>
      </c>
      <c r="FF37" s="25">
        <v>0</v>
      </c>
      <c r="FG37" s="25">
        <v>0</v>
      </c>
      <c r="FH37" s="25">
        <v>0</v>
      </c>
      <c r="FI37" s="25">
        <v>0</v>
      </c>
      <c r="FJ37" s="25">
        <v>0</v>
      </c>
      <c r="FK37" s="25">
        <v>0</v>
      </c>
      <c r="FL37" s="25">
        <v>0</v>
      </c>
      <c r="FM37" s="25">
        <v>0</v>
      </c>
      <c r="FN37" s="25">
        <v>0</v>
      </c>
      <c r="FO37" s="25">
        <v>0</v>
      </c>
      <c r="FP37" s="25">
        <v>0</v>
      </c>
      <c r="FQ37" s="25">
        <v>0</v>
      </c>
      <c r="FR37" s="25">
        <v>0</v>
      </c>
      <c r="FS37" s="25">
        <v>0</v>
      </c>
      <c r="FT37" s="25">
        <v>0</v>
      </c>
      <c r="FU37" s="25">
        <v>219788</v>
      </c>
      <c r="FV37" s="25">
        <v>219788</v>
      </c>
      <c r="FW37" s="25">
        <v>0</v>
      </c>
      <c r="FX37" s="25">
        <v>0</v>
      </c>
      <c r="FY37" s="25">
        <v>0</v>
      </c>
      <c r="FZ37" s="25">
        <v>0</v>
      </c>
      <c r="GA37" s="25">
        <v>0</v>
      </c>
      <c r="GB37" s="25">
        <v>0</v>
      </c>
      <c r="GC37" s="25">
        <v>0</v>
      </c>
      <c r="GD37" s="25">
        <v>0</v>
      </c>
      <c r="GE37" s="25">
        <v>0</v>
      </c>
      <c r="GF37" s="25">
        <v>0</v>
      </c>
      <c r="GG37" s="25">
        <v>0</v>
      </c>
      <c r="GH37" s="25">
        <v>0</v>
      </c>
      <c r="GI37" s="25">
        <v>0</v>
      </c>
      <c r="GJ37" s="25">
        <v>0</v>
      </c>
      <c r="GK37" s="25">
        <v>0</v>
      </c>
      <c r="GL37" s="25">
        <v>0</v>
      </c>
      <c r="GM37" s="25">
        <v>0</v>
      </c>
      <c r="GN37" s="25">
        <v>0</v>
      </c>
      <c r="GO37" s="25">
        <v>0</v>
      </c>
      <c r="GP37" s="25">
        <v>0</v>
      </c>
      <c r="GQ37" s="25">
        <v>0</v>
      </c>
      <c r="GR37" s="25">
        <v>0</v>
      </c>
      <c r="GS37" s="25">
        <v>0</v>
      </c>
      <c r="GT37" s="25">
        <v>0</v>
      </c>
      <c r="GU37" s="25">
        <v>0</v>
      </c>
      <c r="GV37" s="25">
        <v>0</v>
      </c>
      <c r="GW37" s="25">
        <v>0</v>
      </c>
      <c r="GX37" s="25">
        <v>0</v>
      </c>
      <c r="GY37" s="25">
        <v>1536773</v>
      </c>
      <c r="GZ37" s="25">
        <v>900886</v>
      </c>
      <c r="HA37" s="25">
        <v>0</v>
      </c>
      <c r="HB37" s="25">
        <v>0</v>
      </c>
      <c r="HC37" s="25">
        <v>0</v>
      </c>
      <c r="HD37" s="25">
        <v>0</v>
      </c>
      <c r="HE37" s="25">
        <v>0</v>
      </c>
      <c r="HF37" s="25">
        <v>0</v>
      </c>
      <c r="HG37" s="25">
        <v>0</v>
      </c>
      <c r="HH37" s="25">
        <v>0</v>
      </c>
      <c r="HI37" s="25">
        <v>0</v>
      </c>
      <c r="HJ37" s="25">
        <v>0</v>
      </c>
      <c r="HK37" s="25">
        <v>0</v>
      </c>
      <c r="HL37" s="25">
        <v>0</v>
      </c>
      <c r="HM37" s="25">
        <v>0</v>
      </c>
      <c r="HN37" s="25">
        <v>0</v>
      </c>
      <c r="HO37" s="25">
        <v>0</v>
      </c>
      <c r="HP37" s="25">
        <v>0</v>
      </c>
      <c r="HQ37" s="57">
        <v>0</v>
      </c>
      <c r="HR37" s="25">
        <v>0</v>
      </c>
      <c r="HS37" s="25">
        <v>0</v>
      </c>
      <c r="HT37" s="25">
        <v>0</v>
      </c>
      <c r="HU37" s="25">
        <v>0</v>
      </c>
      <c r="HV37" s="25">
        <v>0</v>
      </c>
      <c r="HW37" s="25">
        <v>0</v>
      </c>
      <c r="HX37" s="25">
        <v>0</v>
      </c>
      <c r="HY37" s="25">
        <v>0</v>
      </c>
      <c r="HZ37" s="25">
        <v>0</v>
      </c>
      <c r="IA37" s="25">
        <v>0</v>
      </c>
      <c r="IB37" s="25">
        <v>0</v>
      </c>
      <c r="IC37" s="25">
        <v>0</v>
      </c>
      <c r="ID37" s="25">
        <v>0</v>
      </c>
      <c r="IE37" s="25">
        <v>0</v>
      </c>
      <c r="IF37" s="25">
        <v>1518405</v>
      </c>
      <c r="IG37" s="25">
        <v>1248432</v>
      </c>
      <c r="IH37" s="25">
        <v>0</v>
      </c>
      <c r="II37" s="25">
        <v>0</v>
      </c>
      <c r="IJ37" s="25">
        <v>0</v>
      </c>
      <c r="IK37" s="25">
        <v>0</v>
      </c>
      <c r="IL37" s="25">
        <v>3903506</v>
      </c>
      <c r="IM37" s="25">
        <v>3903506</v>
      </c>
      <c r="IN37" s="25">
        <v>0</v>
      </c>
      <c r="IO37" s="25">
        <v>0</v>
      </c>
      <c r="IP37" s="25">
        <v>0</v>
      </c>
      <c r="IQ37" s="25">
        <v>0</v>
      </c>
      <c r="IR37" s="25">
        <v>0</v>
      </c>
      <c r="IS37" s="25">
        <v>0</v>
      </c>
      <c r="IT37" s="25">
        <v>0</v>
      </c>
      <c r="IU37" s="25">
        <v>0</v>
      </c>
      <c r="IV37" s="25">
        <v>0</v>
      </c>
      <c r="IW37" s="25">
        <v>0</v>
      </c>
      <c r="IX37" s="25">
        <v>0</v>
      </c>
      <c r="IY37" s="25">
        <v>0</v>
      </c>
      <c r="IZ37" s="25">
        <v>0</v>
      </c>
      <c r="JA37" s="25">
        <v>0</v>
      </c>
      <c r="JB37" s="25">
        <v>0</v>
      </c>
      <c r="JC37" s="25">
        <v>0</v>
      </c>
      <c r="JD37" s="25">
        <v>348106</v>
      </c>
      <c r="JE37" s="25">
        <v>348106</v>
      </c>
      <c r="JF37" s="25">
        <v>0</v>
      </c>
      <c r="JG37" s="25">
        <v>0</v>
      </c>
      <c r="JH37" s="25">
        <v>0</v>
      </c>
      <c r="JI37" s="25">
        <v>0</v>
      </c>
      <c r="JJ37" s="25">
        <v>0</v>
      </c>
      <c r="JK37" s="25">
        <v>0</v>
      </c>
      <c r="JL37" s="25">
        <v>0</v>
      </c>
      <c r="JM37" s="25">
        <v>0</v>
      </c>
      <c r="JN37" s="25">
        <v>0</v>
      </c>
      <c r="JO37" s="25">
        <v>0</v>
      </c>
      <c r="JP37" s="25">
        <v>0</v>
      </c>
      <c r="JQ37" s="25">
        <v>0</v>
      </c>
      <c r="JR37" s="25">
        <v>0</v>
      </c>
      <c r="JS37" s="25">
        <v>0</v>
      </c>
      <c r="JT37" s="25">
        <v>0</v>
      </c>
      <c r="JU37" s="25">
        <v>0</v>
      </c>
      <c r="JV37" s="25">
        <v>0</v>
      </c>
      <c r="JW37" s="25">
        <v>0</v>
      </c>
      <c r="JX37" s="25">
        <v>0</v>
      </c>
      <c r="JY37" s="25">
        <v>0</v>
      </c>
      <c r="JZ37" s="25">
        <v>0</v>
      </c>
      <c r="KA37" s="25">
        <v>0</v>
      </c>
      <c r="KB37" s="25">
        <v>0</v>
      </c>
      <c r="KC37" s="25">
        <v>0</v>
      </c>
      <c r="KD37" s="25">
        <v>0</v>
      </c>
      <c r="KE37" s="25">
        <v>0</v>
      </c>
      <c r="KF37" s="25">
        <v>0</v>
      </c>
      <c r="KG37" s="25">
        <v>0</v>
      </c>
      <c r="KH37" s="25">
        <v>0</v>
      </c>
      <c r="KI37" s="25">
        <v>0</v>
      </c>
      <c r="KJ37" s="25">
        <v>0</v>
      </c>
      <c r="KK37" s="25">
        <v>0</v>
      </c>
      <c r="KL37" s="25">
        <v>0</v>
      </c>
      <c r="KM37" s="25">
        <v>0</v>
      </c>
      <c r="KN37" s="25">
        <v>0</v>
      </c>
      <c r="KO37" s="25">
        <v>0</v>
      </c>
      <c r="KP37" s="25">
        <v>0</v>
      </c>
      <c r="KQ37" s="25">
        <v>0</v>
      </c>
      <c r="KR37" s="25">
        <v>0</v>
      </c>
      <c r="KS37" s="25">
        <v>0</v>
      </c>
      <c r="KT37" s="25">
        <v>0</v>
      </c>
      <c r="KU37" s="25">
        <v>0</v>
      </c>
      <c r="KV37" s="25">
        <v>0</v>
      </c>
      <c r="KW37" s="25">
        <v>0</v>
      </c>
      <c r="KX37" s="25">
        <v>0</v>
      </c>
      <c r="KY37" s="25">
        <v>0</v>
      </c>
      <c r="KZ37" s="25">
        <v>0</v>
      </c>
      <c r="LA37" s="25">
        <v>0</v>
      </c>
      <c r="LB37" s="25">
        <v>0</v>
      </c>
      <c r="LC37" s="25">
        <v>0</v>
      </c>
      <c r="LD37" s="25">
        <v>0</v>
      </c>
      <c r="LE37" s="25">
        <v>0</v>
      </c>
      <c r="LF37" s="25">
        <v>0</v>
      </c>
      <c r="LG37" s="25">
        <v>0</v>
      </c>
      <c r="LH37" s="25">
        <v>0</v>
      </c>
      <c r="LI37" s="25">
        <v>4990779</v>
      </c>
      <c r="LJ37" s="25">
        <v>0</v>
      </c>
      <c r="LK37" s="25">
        <v>0</v>
      </c>
      <c r="LL37" s="25">
        <v>0</v>
      </c>
      <c r="LM37" s="25">
        <v>0</v>
      </c>
      <c r="LN37" s="25">
        <v>0</v>
      </c>
      <c r="LO37" s="25">
        <v>4766644</v>
      </c>
      <c r="LP37" s="25">
        <v>3165204</v>
      </c>
      <c r="LQ37" s="25">
        <v>517971</v>
      </c>
      <c r="LR37" s="25">
        <v>0</v>
      </c>
      <c r="LS37" s="25">
        <v>0</v>
      </c>
      <c r="LT37" s="25">
        <v>0</v>
      </c>
      <c r="LU37" s="25">
        <v>0</v>
      </c>
      <c r="LV37" s="25">
        <v>0</v>
      </c>
      <c r="LW37" s="25">
        <v>0</v>
      </c>
      <c r="LX37" s="25">
        <v>0</v>
      </c>
      <c r="LY37" s="25">
        <v>0</v>
      </c>
      <c r="LZ37" s="25">
        <v>0</v>
      </c>
      <c r="MA37" s="25">
        <v>0</v>
      </c>
      <c r="MB37" s="25">
        <v>0</v>
      </c>
      <c r="MC37" s="25">
        <v>0</v>
      </c>
      <c r="MD37" s="25">
        <v>0</v>
      </c>
      <c r="ME37" s="25">
        <v>0</v>
      </c>
      <c r="MF37" s="25">
        <v>0</v>
      </c>
      <c r="MG37" s="25">
        <v>603387</v>
      </c>
      <c r="MH37" s="25">
        <v>0</v>
      </c>
      <c r="MI37" s="25">
        <v>0</v>
      </c>
      <c r="MJ37" s="25">
        <v>0</v>
      </c>
      <c r="MK37" s="25">
        <v>0</v>
      </c>
      <c r="ML37" s="25">
        <v>0</v>
      </c>
      <c r="MM37" s="25">
        <v>0</v>
      </c>
      <c r="MN37" s="25">
        <v>0</v>
      </c>
      <c r="MO37" s="25">
        <v>0</v>
      </c>
      <c r="MP37" s="25">
        <v>0</v>
      </c>
      <c r="MQ37" s="25">
        <v>0</v>
      </c>
      <c r="MR37" s="25">
        <v>0</v>
      </c>
      <c r="MS37" s="25">
        <v>0</v>
      </c>
      <c r="MT37" s="25">
        <v>0</v>
      </c>
      <c r="MU37" s="25">
        <v>0</v>
      </c>
      <c r="MV37" s="25">
        <v>0</v>
      </c>
      <c r="MW37" s="25">
        <v>0</v>
      </c>
      <c r="MX37" s="25">
        <v>0</v>
      </c>
      <c r="MY37" s="25">
        <v>0</v>
      </c>
      <c r="MZ37" s="25">
        <v>0</v>
      </c>
      <c r="NA37" s="25">
        <v>0</v>
      </c>
      <c r="NB37" s="25">
        <v>0</v>
      </c>
      <c r="NC37" s="25">
        <v>0</v>
      </c>
      <c r="ND37" s="25">
        <v>0</v>
      </c>
      <c r="NE37" s="25">
        <v>0</v>
      </c>
      <c r="NF37" s="25">
        <v>0</v>
      </c>
      <c r="NG37" s="25">
        <v>0</v>
      </c>
      <c r="NH37" s="25">
        <v>0</v>
      </c>
      <c r="NI37" s="25">
        <v>0</v>
      </c>
      <c r="NJ37" s="25">
        <v>0</v>
      </c>
      <c r="NK37" s="25">
        <v>0</v>
      </c>
      <c r="NL37" s="25">
        <v>0</v>
      </c>
      <c r="NM37" s="25">
        <v>0</v>
      </c>
      <c r="NN37" s="25">
        <v>0</v>
      </c>
      <c r="NO37" s="25">
        <v>0</v>
      </c>
      <c r="NP37" s="25">
        <v>0</v>
      </c>
      <c r="NQ37" s="25">
        <v>0</v>
      </c>
      <c r="NR37" s="25">
        <v>0</v>
      </c>
      <c r="NS37" s="25">
        <v>0</v>
      </c>
      <c r="NT37" s="25">
        <v>0</v>
      </c>
      <c r="NU37" s="25">
        <v>0</v>
      </c>
      <c r="NV37" s="25">
        <v>0</v>
      </c>
      <c r="NW37" s="25">
        <v>0</v>
      </c>
      <c r="NX37" s="25">
        <v>0</v>
      </c>
      <c r="NY37" s="25">
        <v>0</v>
      </c>
      <c r="NZ37" s="25">
        <v>0</v>
      </c>
      <c r="OA37" s="25">
        <v>0</v>
      </c>
      <c r="OB37" s="25">
        <v>0</v>
      </c>
      <c r="OC37" s="25">
        <v>0</v>
      </c>
      <c r="OD37" s="25">
        <v>0</v>
      </c>
      <c r="OE37" s="25">
        <v>0</v>
      </c>
      <c r="OF37" s="25">
        <v>0</v>
      </c>
      <c r="OG37" s="25">
        <v>0</v>
      </c>
      <c r="OH37" s="25">
        <v>0</v>
      </c>
      <c r="OI37" s="25">
        <v>0</v>
      </c>
      <c r="OJ37" s="25">
        <v>0</v>
      </c>
      <c r="OK37" s="25">
        <v>0</v>
      </c>
      <c r="OL37" s="25">
        <v>0</v>
      </c>
      <c r="OM37" s="25">
        <v>0</v>
      </c>
      <c r="ON37" s="25">
        <v>0</v>
      </c>
      <c r="OO37" s="25">
        <v>0</v>
      </c>
      <c r="OP37" s="25">
        <v>0</v>
      </c>
      <c r="OQ37" s="25">
        <v>0</v>
      </c>
      <c r="OR37" s="25">
        <v>0</v>
      </c>
      <c r="OS37" s="25">
        <v>0</v>
      </c>
      <c r="OT37" s="25">
        <v>0</v>
      </c>
      <c r="OU37" s="25">
        <v>0</v>
      </c>
      <c r="OV37" s="25">
        <v>0</v>
      </c>
      <c r="OW37" s="25">
        <v>0</v>
      </c>
      <c r="OX37" s="25">
        <v>0</v>
      </c>
      <c r="OY37" s="25">
        <v>0</v>
      </c>
      <c r="OZ37" s="25">
        <v>0</v>
      </c>
      <c r="PA37" s="25">
        <v>0</v>
      </c>
      <c r="PB37" s="25">
        <v>0</v>
      </c>
      <c r="PC37" s="25">
        <v>0</v>
      </c>
      <c r="PD37" s="25">
        <v>0</v>
      </c>
      <c r="PE37" s="25">
        <v>0</v>
      </c>
      <c r="PF37" s="25">
        <v>0</v>
      </c>
      <c r="PG37" s="25">
        <v>0</v>
      </c>
      <c r="PH37" s="25">
        <v>0</v>
      </c>
      <c r="PI37" s="25">
        <v>0</v>
      </c>
      <c r="PJ37" s="25">
        <v>0</v>
      </c>
      <c r="PK37" s="25">
        <v>0</v>
      </c>
      <c r="PL37" s="25">
        <v>0</v>
      </c>
      <c r="PM37" s="25">
        <v>0</v>
      </c>
      <c r="PN37" s="25">
        <v>0</v>
      </c>
      <c r="PO37" s="25">
        <v>0</v>
      </c>
      <c r="PP37" s="25">
        <v>0</v>
      </c>
      <c r="PQ37" s="25">
        <v>0</v>
      </c>
      <c r="PR37" s="25">
        <v>0</v>
      </c>
      <c r="PS37" s="25">
        <v>0</v>
      </c>
      <c r="PT37" s="25">
        <v>0</v>
      </c>
      <c r="PU37" s="25">
        <v>0</v>
      </c>
      <c r="PV37" s="25">
        <v>0</v>
      </c>
      <c r="PW37" s="25">
        <v>0</v>
      </c>
      <c r="PX37" s="25">
        <v>0</v>
      </c>
      <c r="PY37" s="25">
        <v>0</v>
      </c>
      <c r="PZ37" s="25">
        <v>0</v>
      </c>
      <c r="QA37" s="25">
        <v>0</v>
      </c>
      <c r="QB37" s="25">
        <v>0</v>
      </c>
      <c r="QC37" s="25">
        <v>0</v>
      </c>
      <c r="QD37" s="25">
        <v>0</v>
      </c>
      <c r="QE37" s="25">
        <v>0</v>
      </c>
      <c r="QF37" s="25">
        <v>0</v>
      </c>
      <c r="QG37" s="25">
        <v>0</v>
      </c>
      <c r="QH37" s="25">
        <v>0</v>
      </c>
      <c r="QI37" s="25">
        <v>0</v>
      </c>
      <c r="QJ37" s="25">
        <v>0</v>
      </c>
      <c r="QK37" s="25">
        <v>0</v>
      </c>
      <c r="QL37" s="25">
        <v>0</v>
      </c>
      <c r="QM37" s="25">
        <v>0</v>
      </c>
      <c r="QN37" s="25">
        <v>0</v>
      </c>
      <c r="QO37" s="25">
        <v>0</v>
      </c>
      <c r="QP37" s="25">
        <v>0</v>
      </c>
      <c r="QQ37" s="25">
        <v>0</v>
      </c>
      <c r="QR37" s="25">
        <v>0</v>
      </c>
      <c r="QS37" s="25">
        <v>0</v>
      </c>
      <c r="QT37" s="25">
        <v>0</v>
      </c>
      <c r="QU37" s="25">
        <v>0</v>
      </c>
      <c r="QV37" s="25">
        <v>0</v>
      </c>
      <c r="QW37" s="25">
        <v>0</v>
      </c>
      <c r="QX37" s="25">
        <v>0</v>
      </c>
      <c r="QY37" s="25">
        <v>0</v>
      </c>
      <c r="QZ37" s="25">
        <v>0</v>
      </c>
      <c r="RA37" s="25">
        <v>0</v>
      </c>
      <c r="RB37" s="25">
        <v>0</v>
      </c>
      <c r="RC37" s="25">
        <v>0</v>
      </c>
      <c r="RD37" s="25">
        <v>0</v>
      </c>
      <c r="RE37" s="25">
        <v>0</v>
      </c>
      <c r="RF37" s="25">
        <v>0</v>
      </c>
      <c r="RG37" s="25">
        <v>0</v>
      </c>
      <c r="RH37" s="25">
        <v>0</v>
      </c>
      <c r="RI37" s="25">
        <v>0</v>
      </c>
      <c r="RJ37" s="25">
        <v>0</v>
      </c>
      <c r="RK37" s="25">
        <v>0</v>
      </c>
      <c r="RL37" s="25">
        <v>0</v>
      </c>
      <c r="RM37" s="25">
        <v>0</v>
      </c>
      <c r="RN37" s="25">
        <v>0</v>
      </c>
      <c r="RO37" s="25">
        <v>0</v>
      </c>
      <c r="RP37" s="25">
        <v>0</v>
      </c>
      <c r="RQ37" s="25">
        <v>0</v>
      </c>
      <c r="RR37" s="25">
        <v>0</v>
      </c>
      <c r="RS37" s="25">
        <v>0</v>
      </c>
      <c r="RT37" s="25">
        <v>0</v>
      </c>
      <c r="RU37" s="25">
        <v>0</v>
      </c>
      <c r="RV37" s="25">
        <v>0</v>
      </c>
      <c r="RW37" s="25">
        <v>0</v>
      </c>
      <c r="RX37" s="25">
        <v>0</v>
      </c>
      <c r="RY37" s="25">
        <v>0</v>
      </c>
      <c r="RZ37" s="25">
        <v>0</v>
      </c>
      <c r="SA37" s="25">
        <v>0</v>
      </c>
      <c r="SB37" s="25">
        <v>0</v>
      </c>
      <c r="SC37" s="25">
        <v>0</v>
      </c>
      <c r="SD37" s="25">
        <v>0</v>
      </c>
      <c r="SE37" s="25">
        <v>0</v>
      </c>
      <c r="SF37" s="25">
        <v>0</v>
      </c>
      <c r="SG37" s="25">
        <v>0</v>
      </c>
      <c r="SH37" s="25">
        <v>0</v>
      </c>
      <c r="SI37" s="25">
        <v>0</v>
      </c>
      <c r="SJ37" s="25">
        <v>0</v>
      </c>
      <c r="SK37" s="25">
        <v>0</v>
      </c>
      <c r="SL37" s="25">
        <v>0</v>
      </c>
      <c r="SM37" s="25">
        <v>0</v>
      </c>
      <c r="SN37" s="25">
        <v>0</v>
      </c>
      <c r="SO37" s="25">
        <v>0</v>
      </c>
      <c r="SP37" s="25">
        <v>0</v>
      </c>
      <c r="SQ37" s="25">
        <v>0</v>
      </c>
      <c r="SR37" s="25">
        <v>0</v>
      </c>
      <c r="SS37" s="25">
        <v>0</v>
      </c>
      <c r="ST37" s="25">
        <v>0</v>
      </c>
      <c r="SU37" s="25">
        <v>0</v>
      </c>
      <c r="SV37" s="25">
        <v>0</v>
      </c>
      <c r="SW37" s="25">
        <v>0</v>
      </c>
      <c r="SX37" s="25">
        <v>0</v>
      </c>
      <c r="SY37" s="25">
        <v>0</v>
      </c>
      <c r="SZ37" s="25">
        <v>0</v>
      </c>
      <c r="TA37" s="25">
        <v>0</v>
      </c>
      <c r="TB37" s="25">
        <v>0</v>
      </c>
      <c r="TC37" s="25">
        <v>0</v>
      </c>
      <c r="TD37" s="25">
        <v>0</v>
      </c>
      <c r="TE37" s="25">
        <v>0</v>
      </c>
      <c r="TF37" s="25">
        <v>0</v>
      </c>
      <c r="TG37" s="25">
        <v>0</v>
      </c>
      <c r="TH37" s="25">
        <v>0</v>
      </c>
      <c r="TI37" s="25">
        <v>0</v>
      </c>
      <c r="TJ37" s="25">
        <v>0</v>
      </c>
      <c r="TK37" s="25">
        <v>0</v>
      </c>
      <c r="TL37" s="25">
        <v>0</v>
      </c>
      <c r="TM37" s="25">
        <v>0</v>
      </c>
      <c r="TN37" s="25">
        <v>0</v>
      </c>
      <c r="TO37" s="25">
        <v>0</v>
      </c>
      <c r="TP37" s="25">
        <v>0</v>
      </c>
      <c r="TQ37" s="25">
        <v>0</v>
      </c>
      <c r="TR37" s="25">
        <v>0</v>
      </c>
      <c r="TS37" s="25">
        <v>0</v>
      </c>
      <c r="TT37" s="25">
        <v>0</v>
      </c>
      <c r="TU37" s="25">
        <v>0</v>
      </c>
      <c r="TV37" s="25">
        <v>0</v>
      </c>
      <c r="TW37" s="25">
        <v>0</v>
      </c>
      <c r="TX37" s="25">
        <v>0</v>
      </c>
      <c r="TY37" s="25">
        <v>0</v>
      </c>
      <c r="TZ37" s="25">
        <v>0</v>
      </c>
      <c r="UA37" s="25">
        <v>0</v>
      </c>
      <c r="UB37" s="25">
        <v>0</v>
      </c>
      <c r="UC37" s="25">
        <v>0</v>
      </c>
      <c r="UD37" s="25">
        <v>0</v>
      </c>
      <c r="UE37" s="25">
        <v>0</v>
      </c>
      <c r="UF37" s="25">
        <v>0</v>
      </c>
      <c r="UG37" s="25">
        <v>0</v>
      </c>
      <c r="UH37" s="25">
        <v>0</v>
      </c>
      <c r="UI37" s="25">
        <v>0</v>
      </c>
      <c r="UJ37" s="25">
        <v>0</v>
      </c>
      <c r="UK37" s="25">
        <v>0</v>
      </c>
      <c r="UL37" s="25">
        <v>0</v>
      </c>
      <c r="UM37" s="25">
        <v>0</v>
      </c>
      <c r="UN37" s="25">
        <v>0</v>
      </c>
      <c r="UO37" s="25">
        <v>0</v>
      </c>
      <c r="UP37" s="25">
        <v>0</v>
      </c>
      <c r="UQ37" s="25">
        <v>0</v>
      </c>
      <c r="UR37" s="25">
        <v>0</v>
      </c>
      <c r="US37" s="25">
        <v>0</v>
      </c>
      <c r="UT37" s="25">
        <v>0</v>
      </c>
      <c r="UU37" s="25">
        <v>0</v>
      </c>
      <c r="UV37" s="25">
        <v>0</v>
      </c>
      <c r="UW37" s="25">
        <v>0</v>
      </c>
      <c r="UX37" s="25">
        <v>0</v>
      </c>
      <c r="UY37" s="25">
        <v>0</v>
      </c>
      <c r="UZ37" s="25">
        <v>0</v>
      </c>
      <c r="VA37" s="25">
        <v>0</v>
      </c>
      <c r="VB37" s="25">
        <v>0</v>
      </c>
      <c r="VC37" s="25">
        <v>0</v>
      </c>
      <c r="VD37" s="25">
        <v>0</v>
      </c>
      <c r="VE37" s="25">
        <v>0</v>
      </c>
      <c r="VF37" s="25">
        <v>0</v>
      </c>
      <c r="VG37" s="25">
        <v>0</v>
      </c>
      <c r="VH37" s="25">
        <v>0</v>
      </c>
      <c r="VI37" s="25">
        <v>0</v>
      </c>
      <c r="VJ37" s="25">
        <v>0</v>
      </c>
      <c r="VK37" s="25">
        <v>0</v>
      </c>
      <c r="VL37" s="25">
        <v>0</v>
      </c>
      <c r="VM37" s="25">
        <v>0</v>
      </c>
      <c r="VN37" s="25">
        <v>0</v>
      </c>
      <c r="VO37" s="25">
        <v>0</v>
      </c>
      <c r="VP37" s="25">
        <v>0</v>
      </c>
      <c r="VQ37" s="25">
        <v>0</v>
      </c>
      <c r="VR37" s="25">
        <v>0</v>
      </c>
      <c r="VS37" s="25">
        <v>0</v>
      </c>
      <c r="VT37" s="25">
        <v>0</v>
      </c>
      <c r="VU37" s="25">
        <v>0</v>
      </c>
      <c r="VV37" s="25">
        <v>0</v>
      </c>
      <c r="VW37" s="25">
        <v>0</v>
      </c>
      <c r="VX37" s="25">
        <v>0</v>
      </c>
      <c r="VY37" s="25">
        <v>0</v>
      </c>
      <c r="VZ37" s="25">
        <v>0</v>
      </c>
      <c r="WA37" s="25">
        <v>0</v>
      </c>
      <c r="WB37" s="25">
        <v>0</v>
      </c>
      <c r="WC37" s="25">
        <v>0</v>
      </c>
      <c r="WD37" s="25">
        <v>0</v>
      </c>
      <c r="WE37" s="25">
        <v>0</v>
      </c>
      <c r="WF37" s="25">
        <v>0</v>
      </c>
      <c r="WG37" s="25">
        <v>0</v>
      </c>
      <c r="WH37" s="25">
        <v>0</v>
      </c>
      <c r="WI37" s="25">
        <v>0</v>
      </c>
      <c r="WJ37" s="25">
        <v>0</v>
      </c>
      <c r="WK37" s="25">
        <v>0</v>
      </c>
      <c r="WL37" s="25">
        <v>0</v>
      </c>
      <c r="WM37" s="25">
        <v>0</v>
      </c>
      <c r="WN37" s="25">
        <v>0</v>
      </c>
      <c r="WO37" s="25">
        <v>0</v>
      </c>
      <c r="WP37" s="25">
        <v>0</v>
      </c>
      <c r="WQ37" s="25">
        <v>0</v>
      </c>
      <c r="WR37" s="25">
        <v>0</v>
      </c>
      <c r="WS37" s="25">
        <v>0</v>
      </c>
      <c r="WT37" s="25">
        <v>0</v>
      </c>
      <c r="WU37" s="25">
        <v>0</v>
      </c>
      <c r="WV37" s="25">
        <v>0</v>
      </c>
      <c r="WW37" s="25">
        <v>0</v>
      </c>
      <c r="WX37" s="25">
        <v>0</v>
      </c>
      <c r="WY37" s="25">
        <v>0</v>
      </c>
      <c r="WZ37" s="25">
        <v>0</v>
      </c>
      <c r="XA37" s="25">
        <v>0</v>
      </c>
      <c r="XB37" s="25">
        <v>0</v>
      </c>
      <c r="XC37" s="25">
        <v>0</v>
      </c>
      <c r="XD37" s="25">
        <v>0</v>
      </c>
      <c r="XE37" s="25">
        <v>0</v>
      </c>
      <c r="XF37" s="25">
        <v>0</v>
      </c>
      <c r="XG37" s="25">
        <v>0</v>
      </c>
      <c r="XH37" s="25">
        <v>0</v>
      </c>
      <c r="XI37" s="25">
        <v>0</v>
      </c>
      <c r="XJ37" s="25">
        <v>0</v>
      </c>
      <c r="XK37" s="25">
        <v>0</v>
      </c>
      <c r="XL37" s="25">
        <v>0</v>
      </c>
      <c r="XM37" s="25">
        <v>0</v>
      </c>
      <c r="XN37" s="25">
        <v>0</v>
      </c>
      <c r="XO37" s="25">
        <v>0</v>
      </c>
      <c r="XP37" s="25">
        <v>0</v>
      </c>
      <c r="XQ37" s="25">
        <v>0</v>
      </c>
      <c r="XR37" s="25">
        <v>0</v>
      </c>
      <c r="XS37" s="25">
        <v>0</v>
      </c>
      <c r="XT37" s="25">
        <v>0</v>
      </c>
      <c r="XU37" s="25">
        <v>0</v>
      </c>
      <c r="XV37" s="25">
        <v>0</v>
      </c>
      <c r="XW37" s="25">
        <v>0</v>
      </c>
      <c r="XX37" s="25">
        <v>0</v>
      </c>
      <c r="XY37" s="25">
        <v>0</v>
      </c>
      <c r="XZ37" s="25">
        <v>0</v>
      </c>
      <c r="YA37" s="25">
        <v>0</v>
      </c>
      <c r="YB37" s="25">
        <v>0</v>
      </c>
      <c r="YC37" s="25">
        <v>0</v>
      </c>
      <c r="YD37" s="25">
        <v>0</v>
      </c>
      <c r="YE37" s="25">
        <v>0</v>
      </c>
      <c r="YH37" s="25" t="s">
        <v>1442</v>
      </c>
      <c r="YJ37" s="25" t="s">
        <v>1443</v>
      </c>
    </row>
    <row r="38" spans="1:660" s="25" customFormat="1" ht="15.75" thickBot="1">
      <c r="A38" s="55">
        <v>340</v>
      </c>
      <c r="B38" s="54" t="s">
        <v>28</v>
      </c>
      <c r="C38" s="55" t="s">
        <v>75</v>
      </c>
      <c r="D38" s="25" t="s">
        <v>1222</v>
      </c>
      <c r="E38" s="25">
        <v>1</v>
      </c>
      <c r="F38" s="25">
        <v>3592</v>
      </c>
      <c r="G38" s="25">
        <v>83592687</v>
      </c>
      <c r="H38" s="303" t="s">
        <v>1223</v>
      </c>
      <c r="I38" s="25" t="s">
        <v>28</v>
      </c>
      <c r="N38" s="25">
        <v>2203658</v>
      </c>
      <c r="O38" s="25">
        <v>3531725</v>
      </c>
      <c r="P38" s="25">
        <v>5642942</v>
      </c>
      <c r="Q38" s="25">
        <v>0</v>
      </c>
      <c r="R38" s="25">
        <v>3382</v>
      </c>
      <c r="S38" s="25">
        <v>7165</v>
      </c>
      <c r="T38" s="25" t="s">
        <v>939</v>
      </c>
      <c r="U38" s="25">
        <v>1727099</v>
      </c>
      <c r="V38" s="25">
        <v>0</v>
      </c>
      <c r="W38" s="25">
        <v>1268000</v>
      </c>
      <c r="X38" s="25">
        <v>0</v>
      </c>
      <c r="Y38" s="25">
        <v>1306</v>
      </c>
      <c r="Z38" s="25">
        <v>0</v>
      </c>
      <c r="AA38" s="25" t="s">
        <v>939</v>
      </c>
      <c r="AB38" s="25">
        <v>0</v>
      </c>
      <c r="AC38" s="25">
        <v>0</v>
      </c>
      <c r="AD38" s="25">
        <v>0</v>
      </c>
      <c r="AE38" s="25">
        <v>0</v>
      </c>
      <c r="AF38" s="25">
        <v>0</v>
      </c>
      <c r="AG38" s="25">
        <v>0</v>
      </c>
      <c r="AH38" s="25">
        <v>0</v>
      </c>
      <c r="AI38" s="25">
        <v>0</v>
      </c>
      <c r="AJ38" s="25">
        <v>9150</v>
      </c>
      <c r="AK38" s="25">
        <v>0</v>
      </c>
      <c r="AL38" s="25" t="s">
        <v>1444</v>
      </c>
      <c r="AM38" s="25">
        <v>0</v>
      </c>
      <c r="AN38" s="25">
        <v>0</v>
      </c>
      <c r="AO38" s="25">
        <v>0</v>
      </c>
      <c r="AP38" s="25">
        <v>0</v>
      </c>
      <c r="AQ38" s="25">
        <v>0</v>
      </c>
      <c r="AR38" s="25">
        <v>0</v>
      </c>
      <c r="AS38" s="25">
        <v>0</v>
      </c>
      <c r="AT38" s="25">
        <v>0</v>
      </c>
      <c r="AU38" s="25">
        <v>0</v>
      </c>
      <c r="AV38" s="25">
        <v>0</v>
      </c>
      <c r="AW38" s="25">
        <v>0</v>
      </c>
      <c r="AX38" s="25">
        <v>0</v>
      </c>
      <c r="AY38" s="25">
        <v>0</v>
      </c>
      <c r="AZ38" s="25">
        <v>0</v>
      </c>
      <c r="BA38" s="25">
        <v>0</v>
      </c>
      <c r="BB38" s="25">
        <v>0</v>
      </c>
      <c r="BC38" s="25">
        <v>0</v>
      </c>
      <c r="BD38" s="25">
        <v>0</v>
      </c>
      <c r="BE38" s="25">
        <v>1220137</v>
      </c>
      <c r="BF38" s="25">
        <v>0</v>
      </c>
      <c r="BG38" s="25">
        <v>0</v>
      </c>
      <c r="BH38" s="25">
        <v>0</v>
      </c>
      <c r="BI38" s="25">
        <v>661</v>
      </c>
      <c r="BJ38" s="25" t="s">
        <v>939</v>
      </c>
      <c r="BK38" s="25">
        <v>0</v>
      </c>
      <c r="BL38" s="25">
        <v>0</v>
      </c>
      <c r="BM38" s="25">
        <v>0</v>
      </c>
      <c r="BN38" s="25">
        <v>0</v>
      </c>
      <c r="BO38" s="25">
        <v>12125</v>
      </c>
      <c r="BP38" s="25">
        <v>53442</v>
      </c>
      <c r="BQ38" s="25">
        <v>37752</v>
      </c>
      <c r="BR38" s="25">
        <v>0</v>
      </c>
      <c r="BS38" s="25">
        <v>0</v>
      </c>
      <c r="BT38" s="25">
        <v>277976</v>
      </c>
      <c r="BU38" s="25">
        <v>908505</v>
      </c>
      <c r="BV38" s="25">
        <v>0</v>
      </c>
      <c r="BW38" s="25">
        <v>0</v>
      </c>
      <c r="BX38" s="25">
        <v>1167</v>
      </c>
      <c r="BY38" s="25">
        <v>0</v>
      </c>
      <c r="BZ38" s="25">
        <v>0</v>
      </c>
      <c r="CA38" s="25">
        <v>82144</v>
      </c>
      <c r="CB38" s="25">
        <v>419275</v>
      </c>
      <c r="CC38" s="25">
        <v>1003396</v>
      </c>
      <c r="CD38" s="25">
        <v>0</v>
      </c>
      <c r="CE38" s="25">
        <v>9565</v>
      </c>
      <c r="CF38" s="25">
        <v>93616</v>
      </c>
      <c r="CG38" s="25">
        <v>26798</v>
      </c>
      <c r="CH38" s="25">
        <v>0</v>
      </c>
      <c r="CI38" s="25">
        <v>4103</v>
      </c>
      <c r="CJ38" s="25">
        <v>98662</v>
      </c>
      <c r="CK38" s="25">
        <v>0</v>
      </c>
      <c r="CL38" s="25">
        <v>0</v>
      </c>
      <c r="CM38" s="25">
        <v>10216</v>
      </c>
      <c r="CN38" s="25">
        <v>80323</v>
      </c>
      <c r="CO38" s="25">
        <v>0</v>
      </c>
      <c r="CP38" s="25">
        <v>0</v>
      </c>
      <c r="CQ38" s="25">
        <v>0</v>
      </c>
      <c r="CR38" s="25">
        <v>0</v>
      </c>
      <c r="CS38" s="25">
        <v>0</v>
      </c>
      <c r="CT38" s="25">
        <v>0</v>
      </c>
      <c r="CU38" s="25">
        <v>124752</v>
      </c>
      <c r="CV38" s="25">
        <v>1612483</v>
      </c>
      <c r="CW38" s="25">
        <v>2000000</v>
      </c>
      <c r="CX38" s="25" t="s">
        <v>1445</v>
      </c>
      <c r="CY38" s="25">
        <v>82195</v>
      </c>
      <c r="CZ38" s="25">
        <v>2147545</v>
      </c>
      <c r="DA38" s="25">
        <v>2000000</v>
      </c>
      <c r="DB38" s="25" t="s">
        <v>1446</v>
      </c>
      <c r="DC38" s="25">
        <v>0</v>
      </c>
      <c r="DD38" s="25">
        <v>0</v>
      </c>
      <c r="DE38" s="25">
        <v>0</v>
      </c>
      <c r="DF38" s="25">
        <v>0</v>
      </c>
      <c r="DG38" s="25">
        <v>0</v>
      </c>
      <c r="DH38" s="25">
        <v>0</v>
      </c>
      <c r="DI38" s="25">
        <v>0</v>
      </c>
      <c r="DJ38" s="25">
        <v>0</v>
      </c>
      <c r="DK38" s="25">
        <v>0</v>
      </c>
      <c r="DL38" s="25">
        <v>0</v>
      </c>
      <c r="DM38" s="25">
        <v>0</v>
      </c>
      <c r="DN38" s="25">
        <v>0</v>
      </c>
      <c r="DO38" s="25">
        <v>0</v>
      </c>
      <c r="DP38" s="25">
        <v>33869</v>
      </c>
      <c r="DQ38" s="25">
        <v>0</v>
      </c>
      <c r="DR38" s="25" t="s">
        <v>1447</v>
      </c>
      <c r="DS38" s="25">
        <v>0</v>
      </c>
      <c r="DT38" s="25">
        <v>520128</v>
      </c>
      <c r="DU38" s="25">
        <v>0</v>
      </c>
      <c r="DV38" s="25">
        <v>0</v>
      </c>
      <c r="DW38" s="25">
        <v>0</v>
      </c>
      <c r="DX38" s="25">
        <v>116</v>
      </c>
      <c r="DY38" s="25" t="s">
        <v>939</v>
      </c>
      <c r="DZ38" s="25">
        <v>0</v>
      </c>
      <c r="EA38" s="25">
        <v>503207</v>
      </c>
      <c r="EB38" s="25">
        <v>0</v>
      </c>
      <c r="EC38" s="25">
        <v>0</v>
      </c>
      <c r="ED38" s="25">
        <v>0</v>
      </c>
      <c r="EE38" s="25">
        <v>1088</v>
      </c>
      <c r="EF38" s="25" t="s">
        <v>939</v>
      </c>
      <c r="EG38" s="25">
        <v>0</v>
      </c>
      <c r="EH38" s="25">
        <v>17250</v>
      </c>
      <c r="EI38" s="25">
        <v>95250</v>
      </c>
      <c r="EJ38" s="57">
        <v>0</v>
      </c>
      <c r="EK38" s="25">
        <v>0</v>
      </c>
      <c r="EL38" s="25">
        <v>12</v>
      </c>
      <c r="EM38" s="25" t="s">
        <v>939</v>
      </c>
      <c r="EN38" s="25">
        <v>0</v>
      </c>
      <c r="EO38" s="25">
        <v>0</v>
      </c>
      <c r="EP38" s="25">
        <v>0</v>
      </c>
      <c r="EQ38" s="25">
        <v>0</v>
      </c>
      <c r="EU38" s="25">
        <v>2206937</v>
      </c>
      <c r="EV38" s="25">
        <v>2203658</v>
      </c>
      <c r="EW38" s="25">
        <v>0</v>
      </c>
      <c r="EX38" s="25">
        <v>3279</v>
      </c>
      <c r="EY38" s="25">
        <v>0</v>
      </c>
      <c r="EZ38" s="25">
        <v>0</v>
      </c>
      <c r="FA38" s="25">
        <v>2206937</v>
      </c>
      <c r="FB38" s="25">
        <v>1845252</v>
      </c>
      <c r="FC38" s="25">
        <v>0</v>
      </c>
      <c r="FD38" s="25">
        <v>361685</v>
      </c>
      <c r="FE38" s="25">
        <v>0</v>
      </c>
      <c r="FF38" s="25">
        <v>0</v>
      </c>
      <c r="FG38" s="25">
        <v>0</v>
      </c>
      <c r="FH38" s="25">
        <v>0</v>
      </c>
      <c r="FI38" s="25">
        <v>0</v>
      </c>
      <c r="FJ38" s="25">
        <v>0</v>
      </c>
      <c r="FK38" s="25">
        <v>0</v>
      </c>
      <c r="FL38" s="25">
        <v>0</v>
      </c>
      <c r="FM38" s="25">
        <v>0</v>
      </c>
      <c r="FN38" s="25">
        <v>0</v>
      </c>
      <c r="FO38" s="25">
        <v>0</v>
      </c>
      <c r="FP38" s="25">
        <v>0</v>
      </c>
      <c r="FQ38" s="25">
        <v>0</v>
      </c>
      <c r="FR38" s="25">
        <v>0</v>
      </c>
      <c r="FS38" s="25">
        <v>0</v>
      </c>
      <c r="FT38" s="25">
        <v>0</v>
      </c>
      <c r="FU38" s="25">
        <v>0</v>
      </c>
      <c r="FV38" s="25">
        <v>0</v>
      </c>
      <c r="FW38" s="25">
        <v>0</v>
      </c>
      <c r="FX38" s="25">
        <v>0</v>
      </c>
      <c r="FY38" s="25">
        <v>215274</v>
      </c>
      <c r="FZ38" s="25">
        <v>206947</v>
      </c>
      <c r="GA38" s="25">
        <v>2508</v>
      </c>
      <c r="GB38" s="25">
        <v>10835</v>
      </c>
      <c r="GC38" s="25">
        <v>0</v>
      </c>
      <c r="GD38" s="25">
        <v>0</v>
      </c>
      <c r="GE38" s="25">
        <v>0</v>
      </c>
      <c r="GF38" s="25">
        <v>0</v>
      </c>
      <c r="GG38" s="25">
        <v>0</v>
      </c>
      <c r="GH38" s="25">
        <v>0</v>
      </c>
      <c r="GI38" s="25">
        <v>0</v>
      </c>
      <c r="GJ38" s="25">
        <v>0</v>
      </c>
      <c r="GK38" s="25">
        <v>0</v>
      </c>
      <c r="GL38" s="25">
        <v>0</v>
      </c>
      <c r="GM38" s="25">
        <v>0</v>
      </c>
      <c r="GN38" s="25">
        <v>0</v>
      </c>
      <c r="GO38" s="25">
        <v>0</v>
      </c>
      <c r="GP38" s="25">
        <v>0</v>
      </c>
      <c r="GQ38" s="25">
        <v>0</v>
      </c>
      <c r="GR38" s="25">
        <v>0</v>
      </c>
      <c r="GS38" s="25">
        <v>0</v>
      </c>
      <c r="GT38" s="25">
        <v>0</v>
      </c>
      <c r="GU38" s="25">
        <v>0</v>
      </c>
      <c r="GV38" s="25">
        <v>0</v>
      </c>
      <c r="GW38" s="25">
        <v>0</v>
      </c>
      <c r="GX38" s="25">
        <v>0</v>
      </c>
      <c r="GY38" s="25">
        <v>1135835</v>
      </c>
      <c r="GZ38" s="25">
        <v>1040585</v>
      </c>
      <c r="HA38" s="25">
        <v>95250</v>
      </c>
      <c r="HB38" s="25">
        <v>0</v>
      </c>
      <c r="HC38" s="25">
        <v>0</v>
      </c>
      <c r="HD38" s="25">
        <v>0</v>
      </c>
      <c r="HE38" s="25">
        <v>0</v>
      </c>
      <c r="HF38" s="25">
        <v>0</v>
      </c>
      <c r="HG38" s="25">
        <v>0</v>
      </c>
      <c r="HH38" s="25">
        <v>0</v>
      </c>
      <c r="HI38" s="25">
        <v>0</v>
      </c>
      <c r="HJ38" s="25">
        <v>0</v>
      </c>
      <c r="HK38" s="25">
        <v>0</v>
      </c>
      <c r="HL38" s="25">
        <v>0</v>
      </c>
      <c r="HM38" s="25">
        <v>0</v>
      </c>
      <c r="HN38" s="25">
        <v>0</v>
      </c>
      <c r="HO38" s="25">
        <v>0</v>
      </c>
      <c r="HP38" s="25">
        <v>0</v>
      </c>
      <c r="HQ38" s="57">
        <v>0</v>
      </c>
      <c r="HR38" s="25">
        <v>0</v>
      </c>
      <c r="HS38" s="25">
        <v>0</v>
      </c>
      <c r="HT38" s="25">
        <v>0</v>
      </c>
      <c r="HU38" s="25">
        <v>0</v>
      </c>
      <c r="HV38" s="25">
        <v>0</v>
      </c>
      <c r="HW38" s="25">
        <v>0</v>
      </c>
      <c r="HX38" s="25">
        <v>0</v>
      </c>
      <c r="HY38" s="25">
        <v>0</v>
      </c>
      <c r="HZ38" s="25">
        <v>0</v>
      </c>
      <c r="IA38" s="25">
        <v>0</v>
      </c>
      <c r="IB38" s="25">
        <v>0</v>
      </c>
      <c r="IC38" s="25">
        <v>0</v>
      </c>
      <c r="ID38" s="25">
        <v>0</v>
      </c>
      <c r="IE38" s="25">
        <v>0</v>
      </c>
      <c r="IF38" s="25">
        <v>2206937</v>
      </c>
      <c r="IG38" s="25">
        <v>2206937</v>
      </c>
      <c r="IH38" s="25">
        <v>0</v>
      </c>
      <c r="II38" s="25">
        <v>0</v>
      </c>
      <c r="IJ38" s="25">
        <v>0</v>
      </c>
      <c r="IK38" s="25">
        <v>0</v>
      </c>
      <c r="IL38" s="25">
        <v>5471504</v>
      </c>
      <c r="IM38" s="25">
        <v>4475758</v>
      </c>
      <c r="IN38" s="25">
        <v>995746</v>
      </c>
      <c r="IO38" s="25">
        <v>0</v>
      </c>
      <c r="IP38" s="25">
        <v>0</v>
      </c>
      <c r="IQ38" s="25">
        <v>0</v>
      </c>
      <c r="IR38" s="25">
        <v>0</v>
      </c>
      <c r="IS38" s="25">
        <v>0</v>
      </c>
      <c r="IT38" s="25">
        <v>0</v>
      </c>
      <c r="IU38" s="25">
        <v>0</v>
      </c>
      <c r="IV38" s="25">
        <v>0</v>
      </c>
      <c r="IW38" s="25">
        <v>0</v>
      </c>
      <c r="IX38" s="25">
        <v>0</v>
      </c>
      <c r="IY38" s="25">
        <v>0</v>
      </c>
      <c r="IZ38" s="25">
        <v>0</v>
      </c>
      <c r="JA38" s="25">
        <v>0</v>
      </c>
      <c r="JB38" s="25">
        <v>0</v>
      </c>
      <c r="JC38" s="25">
        <v>0</v>
      </c>
      <c r="JD38" s="25">
        <v>0</v>
      </c>
      <c r="JE38" s="25">
        <v>0</v>
      </c>
      <c r="JF38" s="25">
        <v>0</v>
      </c>
      <c r="JG38" s="25">
        <v>0</v>
      </c>
      <c r="JH38" s="25">
        <v>0</v>
      </c>
      <c r="JI38" s="25">
        <v>0</v>
      </c>
      <c r="JJ38" s="25">
        <v>320830</v>
      </c>
      <c r="JK38" s="25">
        <v>299</v>
      </c>
      <c r="JL38" s="25">
        <v>320531</v>
      </c>
      <c r="JM38" s="25">
        <v>0</v>
      </c>
      <c r="JN38" s="25">
        <v>0</v>
      </c>
      <c r="JO38" s="25">
        <v>0</v>
      </c>
      <c r="JP38" s="25">
        <v>0</v>
      </c>
      <c r="JQ38" s="25">
        <v>0</v>
      </c>
      <c r="JR38" s="25">
        <v>0</v>
      </c>
      <c r="JS38" s="25">
        <v>0</v>
      </c>
      <c r="JT38" s="25">
        <v>0</v>
      </c>
      <c r="JU38" s="25">
        <v>0</v>
      </c>
      <c r="JV38" s="25">
        <v>0</v>
      </c>
      <c r="JW38" s="25">
        <v>0</v>
      </c>
      <c r="JX38" s="25">
        <v>0</v>
      </c>
      <c r="JY38" s="25">
        <v>0</v>
      </c>
      <c r="JZ38" s="25">
        <v>0</v>
      </c>
      <c r="KA38" s="25">
        <v>0</v>
      </c>
      <c r="KB38" s="25">
        <v>0</v>
      </c>
      <c r="KC38" s="25">
        <v>0</v>
      </c>
      <c r="KD38" s="25">
        <v>0</v>
      </c>
      <c r="KE38" s="25">
        <v>0</v>
      </c>
      <c r="KF38" s="25">
        <v>0</v>
      </c>
      <c r="KG38" s="25">
        <v>0</v>
      </c>
      <c r="KH38" s="25">
        <v>0</v>
      </c>
      <c r="KI38" s="25">
        <v>0</v>
      </c>
      <c r="KJ38" s="25">
        <v>0</v>
      </c>
      <c r="KK38" s="25">
        <v>0</v>
      </c>
      <c r="KL38" s="25">
        <v>0</v>
      </c>
      <c r="KM38" s="25">
        <v>0</v>
      </c>
      <c r="KN38" s="25">
        <v>0</v>
      </c>
      <c r="KO38" s="25">
        <v>0</v>
      </c>
      <c r="KP38" s="25">
        <v>0</v>
      </c>
      <c r="KQ38" s="25">
        <v>0</v>
      </c>
      <c r="KR38" s="25">
        <v>0</v>
      </c>
      <c r="KS38" s="25">
        <v>0</v>
      </c>
      <c r="KT38" s="25">
        <v>0</v>
      </c>
      <c r="KU38" s="25">
        <v>0</v>
      </c>
      <c r="KV38" s="25">
        <v>0</v>
      </c>
      <c r="KW38" s="25">
        <v>0</v>
      </c>
      <c r="KX38" s="25">
        <v>0</v>
      </c>
      <c r="KY38" s="25">
        <v>0</v>
      </c>
      <c r="KZ38" s="25">
        <v>0</v>
      </c>
      <c r="LA38" s="25">
        <v>0</v>
      </c>
      <c r="LB38" s="25">
        <v>0</v>
      </c>
      <c r="LC38" s="25">
        <v>0</v>
      </c>
      <c r="LD38" s="25">
        <v>0</v>
      </c>
      <c r="LE38" s="25">
        <v>0</v>
      </c>
      <c r="LF38" s="25">
        <v>0</v>
      </c>
      <c r="LG38" s="25">
        <v>0</v>
      </c>
      <c r="LH38" s="25">
        <v>0</v>
      </c>
      <c r="LI38" s="25">
        <v>6934442</v>
      </c>
      <c r="LJ38" s="25">
        <v>1291500</v>
      </c>
      <c r="LK38" s="25">
        <v>5642942</v>
      </c>
      <c r="LL38" s="25">
        <v>0</v>
      </c>
      <c r="LM38" s="25">
        <v>0</v>
      </c>
      <c r="LN38" s="25">
        <v>0</v>
      </c>
      <c r="LO38" s="25">
        <v>6569277</v>
      </c>
      <c r="LP38" s="25">
        <v>1229077</v>
      </c>
      <c r="LQ38" s="25">
        <v>5340200</v>
      </c>
      <c r="LR38" s="25">
        <v>0</v>
      </c>
      <c r="LS38" s="25">
        <v>0</v>
      </c>
      <c r="LT38" s="25">
        <v>0</v>
      </c>
      <c r="LU38" s="25">
        <v>0</v>
      </c>
      <c r="LV38" s="25">
        <v>0</v>
      </c>
      <c r="LW38" s="25">
        <v>0</v>
      </c>
      <c r="LX38" s="25">
        <v>0</v>
      </c>
      <c r="LY38" s="25">
        <v>0</v>
      </c>
      <c r="LZ38" s="25">
        <v>0</v>
      </c>
      <c r="MA38" s="25">
        <v>0</v>
      </c>
      <c r="MB38" s="25">
        <v>0</v>
      </c>
      <c r="MC38" s="25">
        <v>0</v>
      </c>
      <c r="MD38" s="25">
        <v>0</v>
      </c>
      <c r="ME38" s="25">
        <v>0</v>
      </c>
      <c r="MF38" s="25">
        <v>0</v>
      </c>
      <c r="MG38" s="25">
        <v>0</v>
      </c>
      <c r="MH38" s="25">
        <v>0</v>
      </c>
      <c r="MI38" s="25">
        <v>0</v>
      </c>
      <c r="MJ38" s="25">
        <v>0</v>
      </c>
      <c r="MK38" s="25">
        <v>0</v>
      </c>
      <c r="ML38" s="25">
        <v>0</v>
      </c>
      <c r="MM38" s="25">
        <v>587974</v>
      </c>
      <c r="MN38" s="25">
        <v>0</v>
      </c>
      <c r="MO38" s="25">
        <v>587974</v>
      </c>
      <c r="MP38" s="25">
        <v>0</v>
      </c>
      <c r="MQ38" s="25">
        <v>0</v>
      </c>
      <c r="MR38" s="25">
        <v>0</v>
      </c>
      <c r="MS38" s="25">
        <v>0</v>
      </c>
      <c r="MT38" s="25">
        <v>0</v>
      </c>
      <c r="MU38" s="25">
        <v>0</v>
      </c>
      <c r="MV38" s="25">
        <v>0</v>
      </c>
      <c r="MW38" s="25">
        <v>0</v>
      </c>
      <c r="MX38" s="25">
        <v>0</v>
      </c>
      <c r="MY38" s="25">
        <v>0</v>
      </c>
      <c r="MZ38" s="25">
        <v>0</v>
      </c>
      <c r="NA38" s="25">
        <v>0</v>
      </c>
      <c r="NB38" s="25">
        <v>0</v>
      </c>
      <c r="NC38" s="25">
        <v>0</v>
      </c>
      <c r="ND38" s="25">
        <v>0</v>
      </c>
      <c r="NE38" s="25">
        <v>0</v>
      </c>
      <c r="NF38" s="25">
        <v>0</v>
      </c>
      <c r="NG38" s="25">
        <v>0</v>
      </c>
      <c r="NH38" s="25">
        <v>0</v>
      </c>
      <c r="NI38" s="25">
        <v>0</v>
      </c>
      <c r="NJ38" s="25">
        <v>0</v>
      </c>
      <c r="NK38" s="25">
        <v>0</v>
      </c>
      <c r="NL38" s="25">
        <v>0</v>
      </c>
      <c r="NM38" s="25">
        <v>0</v>
      </c>
      <c r="NN38" s="25">
        <v>0</v>
      </c>
      <c r="NO38" s="25">
        <v>0</v>
      </c>
      <c r="NP38" s="25">
        <v>0</v>
      </c>
      <c r="NQ38" s="25">
        <v>0</v>
      </c>
      <c r="NR38" s="25">
        <v>0</v>
      </c>
      <c r="NS38" s="25">
        <v>0</v>
      </c>
      <c r="NT38" s="25">
        <v>0</v>
      </c>
      <c r="NU38" s="25">
        <v>0</v>
      </c>
      <c r="NV38" s="25">
        <v>0</v>
      </c>
      <c r="NW38" s="25">
        <v>0</v>
      </c>
      <c r="NX38" s="25">
        <v>0</v>
      </c>
      <c r="NY38" s="25">
        <v>0</v>
      </c>
      <c r="NZ38" s="25">
        <v>0</v>
      </c>
      <c r="OA38" s="25">
        <v>0</v>
      </c>
      <c r="OB38" s="25">
        <v>0</v>
      </c>
      <c r="OC38" s="25">
        <v>0</v>
      </c>
      <c r="OD38" s="25">
        <v>0</v>
      </c>
      <c r="OE38" s="25">
        <v>0</v>
      </c>
      <c r="OF38" s="25">
        <v>0</v>
      </c>
      <c r="OG38" s="25">
        <v>0</v>
      </c>
      <c r="OH38" s="25">
        <v>0</v>
      </c>
      <c r="OI38" s="25">
        <v>0</v>
      </c>
      <c r="OJ38" s="25">
        <v>0</v>
      </c>
      <c r="OK38" s="25">
        <v>0</v>
      </c>
      <c r="OL38" s="25">
        <v>0</v>
      </c>
      <c r="OM38" s="25">
        <v>0</v>
      </c>
      <c r="ON38" s="25">
        <v>0</v>
      </c>
      <c r="OO38" s="25">
        <v>0</v>
      </c>
      <c r="OP38" s="25">
        <v>0</v>
      </c>
      <c r="OQ38" s="25">
        <v>0</v>
      </c>
      <c r="OR38" s="25">
        <v>0</v>
      </c>
      <c r="OS38" s="25">
        <v>0</v>
      </c>
      <c r="OT38" s="25">
        <v>0</v>
      </c>
      <c r="OU38" s="25">
        <v>0</v>
      </c>
      <c r="OV38" s="25">
        <v>0</v>
      </c>
      <c r="OW38" s="25">
        <v>0</v>
      </c>
      <c r="OX38" s="25">
        <v>0</v>
      </c>
      <c r="OY38" s="25">
        <v>0</v>
      </c>
      <c r="OZ38" s="25">
        <v>0</v>
      </c>
      <c r="PA38" s="25">
        <v>0</v>
      </c>
      <c r="PB38" s="25">
        <v>0</v>
      </c>
      <c r="PC38" s="25">
        <v>0</v>
      </c>
      <c r="PD38" s="25">
        <v>0</v>
      </c>
      <c r="PE38" s="25">
        <v>0</v>
      </c>
      <c r="PF38" s="25">
        <v>0</v>
      </c>
      <c r="PG38" s="25">
        <v>0</v>
      </c>
      <c r="PH38" s="25">
        <v>0</v>
      </c>
      <c r="PI38" s="25">
        <v>0</v>
      </c>
      <c r="PJ38" s="25">
        <v>0</v>
      </c>
      <c r="PK38" s="25">
        <v>0</v>
      </c>
      <c r="PL38" s="25">
        <v>0</v>
      </c>
      <c r="PM38" s="25">
        <v>0</v>
      </c>
      <c r="PN38" s="25">
        <v>0</v>
      </c>
      <c r="PO38" s="25">
        <v>0</v>
      </c>
      <c r="PP38" s="25">
        <v>0</v>
      </c>
      <c r="PQ38" s="25">
        <v>0</v>
      </c>
      <c r="PR38" s="25">
        <v>0</v>
      </c>
      <c r="PS38" s="25">
        <v>0</v>
      </c>
      <c r="PT38" s="25">
        <v>0</v>
      </c>
      <c r="PU38" s="25">
        <v>0</v>
      </c>
      <c r="PV38" s="25">
        <v>0</v>
      </c>
      <c r="PW38" s="25">
        <v>0</v>
      </c>
      <c r="PX38" s="25">
        <v>0</v>
      </c>
      <c r="PY38" s="25">
        <v>0</v>
      </c>
      <c r="PZ38" s="25">
        <v>0</v>
      </c>
      <c r="QA38" s="25">
        <v>0</v>
      </c>
      <c r="QB38" s="25">
        <v>0</v>
      </c>
      <c r="QC38" s="25">
        <v>0</v>
      </c>
      <c r="QD38" s="25">
        <v>0</v>
      </c>
      <c r="QE38" s="25">
        <v>0</v>
      </c>
      <c r="QF38" s="25">
        <v>0</v>
      </c>
      <c r="QG38" s="25">
        <v>0</v>
      </c>
      <c r="QH38" s="25">
        <v>0</v>
      </c>
      <c r="QI38" s="25">
        <v>0</v>
      </c>
      <c r="QJ38" s="25">
        <v>0</v>
      </c>
      <c r="QK38" s="25">
        <v>0</v>
      </c>
      <c r="QL38" s="25">
        <v>0</v>
      </c>
      <c r="QM38" s="25">
        <v>0</v>
      </c>
      <c r="QN38" s="25">
        <v>0</v>
      </c>
      <c r="QO38" s="25">
        <v>0</v>
      </c>
      <c r="QP38" s="25">
        <v>0</v>
      </c>
      <c r="QQ38" s="25">
        <v>0</v>
      </c>
      <c r="QR38" s="25">
        <v>0</v>
      </c>
      <c r="QS38" s="25">
        <v>0</v>
      </c>
      <c r="QT38" s="25">
        <v>0</v>
      </c>
      <c r="QU38" s="25">
        <v>0</v>
      </c>
      <c r="QV38" s="25">
        <v>0</v>
      </c>
      <c r="QW38" s="25">
        <v>0</v>
      </c>
      <c r="QX38" s="25">
        <v>0</v>
      </c>
      <c r="QY38" s="25">
        <v>0</v>
      </c>
      <c r="QZ38" s="25">
        <v>0</v>
      </c>
      <c r="RA38" s="25">
        <v>0</v>
      </c>
      <c r="RB38" s="25">
        <v>0</v>
      </c>
      <c r="RC38" s="25">
        <v>0</v>
      </c>
      <c r="RD38" s="25">
        <v>0</v>
      </c>
      <c r="RE38" s="25">
        <v>0</v>
      </c>
      <c r="RF38" s="25">
        <v>0</v>
      </c>
      <c r="RG38" s="25">
        <v>0</v>
      </c>
      <c r="RH38" s="25">
        <v>0</v>
      </c>
      <c r="RI38" s="25">
        <v>0</v>
      </c>
      <c r="RJ38" s="25">
        <v>0</v>
      </c>
      <c r="RK38" s="25">
        <v>0</v>
      </c>
      <c r="RL38" s="25">
        <v>0</v>
      </c>
      <c r="RM38" s="25">
        <v>0</v>
      </c>
      <c r="RN38" s="25">
        <v>0</v>
      </c>
      <c r="RO38" s="25">
        <v>0</v>
      </c>
      <c r="RP38" s="25">
        <v>0</v>
      </c>
      <c r="RQ38" s="25">
        <v>0</v>
      </c>
      <c r="RR38" s="25">
        <v>0</v>
      </c>
      <c r="RS38" s="25">
        <v>0</v>
      </c>
      <c r="RT38" s="25">
        <v>0</v>
      </c>
      <c r="RU38" s="25">
        <v>0</v>
      </c>
      <c r="RV38" s="25">
        <v>0</v>
      </c>
      <c r="RW38" s="25">
        <v>0</v>
      </c>
      <c r="RX38" s="25">
        <v>0</v>
      </c>
      <c r="RY38" s="25">
        <v>0</v>
      </c>
      <c r="RZ38" s="25">
        <v>0</v>
      </c>
      <c r="SA38" s="25">
        <v>0</v>
      </c>
      <c r="SB38" s="25">
        <v>0</v>
      </c>
      <c r="SC38" s="25">
        <v>0</v>
      </c>
      <c r="SD38" s="25">
        <v>0</v>
      </c>
      <c r="SE38" s="25">
        <v>0</v>
      </c>
      <c r="SF38" s="25">
        <v>0</v>
      </c>
      <c r="SG38" s="25">
        <v>0</v>
      </c>
      <c r="SH38" s="25">
        <v>0</v>
      </c>
      <c r="SI38" s="25">
        <v>0</v>
      </c>
      <c r="SJ38" s="25">
        <v>0</v>
      </c>
      <c r="SK38" s="25">
        <v>0</v>
      </c>
      <c r="SL38" s="25">
        <v>0</v>
      </c>
      <c r="SM38" s="25">
        <v>0</v>
      </c>
      <c r="SN38" s="25">
        <v>0</v>
      </c>
      <c r="SO38" s="25">
        <v>0</v>
      </c>
      <c r="SP38" s="25">
        <v>0</v>
      </c>
      <c r="SQ38" s="25">
        <v>0</v>
      </c>
      <c r="SR38" s="25">
        <v>0</v>
      </c>
      <c r="SS38" s="25">
        <v>0</v>
      </c>
      <c r="ST38" s="25">
        <v>0</v>
      </c>
      <c r="SU38" s="25">
        <v>0</v>
      </c>
      <c r="SV38" s="25">
        <v>0</v>
      </c>
      <c r="SW38" s="25">
        <v>0</v>
      </c>
      <c r="SX38" s="25">
        <v>0</v>
      </c>
      <c r="SY38" s="25">
        <v>0</v>
      </c>
      <c r="SZ38" s="25">
        <v>0</v>
      </c>
      <c r="TA38" s="25">
        <v>0</v>
      </c>
      <c r="TB38" s="25">
        <v>0</v>
      </c>
      <c r="TC38" s="25">
        <v>0</v>
      </c>
      <c r="TD38" s="25">
        <v>0</v>
      </c>
      <c r="TE38" s="25">
        <v>0</v>
      </c>
      <c r="TF38" s="25">
        <v>0</v>
      </c>
      <c r="TG38" s="25">
        <v>0</v>
      </c>
      <c r="TH38" s="25">
        <v>0</v>
      </c>
      <c r="TI38" s="25">
        <v>0</v>
      </c>
      <c r="TJ38" s="25">
        <v>0</v>
      </c>
      <c r="TK38" s="25">
        <v>0</v>
      </c>
      <c r="TL38" s="25">
        <v>0</v>
      </c>
      <c r="TM38" s="25">
        <v>0</v>
      </c>
      <c r="TN38" s="25">
        <v>0</v>
      </c>
      <c r="TO38" s="25">
        <v>0</v>
      </c>
      <c r="TP38" s="25">
        <v>0</v>
      </c>
      <c r="TQ38" s="25">
        <v>0</v>
      </c>
      <c r="TR38" s="25">
        <v>0</v>
      </c>
      <c r="TS38" s="25">
        <v>0</v>
      </c>
      <c r="TT38" s="25">
        <v>0</v>
      </c>
      <c r="TU38" s="25">
        <v>0</v>
      </c>
      <c r="TV38" s="25">
        <v>0</v>
      </c>
      <c r="TW38" s="25">
        <v>0</v>
      </c>
      <c r="TX38" s="25">
        <v>0</v>
      </c>
      <c r="TY38" s="25">
        <v>0</v>
      </c>
      <c r="TZ38" s="25">
        <v>0</v>
      </c>
      <c r="UA38" s="25">
        <v>0</v>
      </c>
      <c r="UB38" s="25">
        <v>0</v>
      </c>
      <c r="UC38" s="25">
        <v>0</v>
      </c>
      <c r="UD38" s="25">
        <v>0</v>
      </c>
      <c r="UE38" s="25">
        <v>0</v>
      </c>
      <c r="UF38" s="25">
        <v>0</v>
      </c>
      <c r="UG38" s="25">
        <v>0</v>
      </c>
      <c r="UH38" s="25">
        <v>0</v>
      </c>
      <c r="UI38" s="25">
        <v>0</v>
      </c>
      <c r="UJ38" s="25">
        <v>0</v>
      </c>
      <c r="UK38" s="25">
        <v>0</v>
      </c>
      <c r="UL38" s="25">
        <v>0</v>
      </c>
      <c r="UM38" s="25">
        <v>0</v>
      </c>
      <c r="UN38" s="25">
        <v>0</v>
      </c>
      <c r="UO38" s="25">
        <v>0</v>
      </c>
      <c r="UP38" s="25">
        <v>0</v>
      </c>
      <c r="UQ38" s="25">
        <v>0</v>
      </c>
      <c r="UR38" s="25">
        <v>0</v>
      </c>
      <c r="US38" s="25">
        <v>0</v>
      </c>
      <c r="UT38" s="25">
        <v>0</v>
      </c>
      <c r="UU38" s="25">
        <v>0</v>
      </c>
      <c r="UV38" s="25">
        <v>0</v>
      </c>
      <c r="UW38" s="25">
        <v>0</v>
      </c>
      <c r="UX38" s="25">
        <v>0</v>
      </c>
      <c r="UY38" s="25">
        <v>0</v>
      </c>
      <c r="UZ38" s="25">
        <v>0</v>
      </c>
      <c r="VA38" s="25">
        <v>0</v>
      </c>
      <c r="VB38" s="25">
        <v>0</v>
      </c>
      <c r="VC38" s="25">
        <v>0</v>
      </c>
      <c r="VD38" s="25">
        <v>0</v>
      </c>
      <c r="VE38" s="25">
        <v>0</v>
      </c>
      <c r="VF38" s="25">
        <v>0</v>
      </c>
      <c r="VG38" s="25">
        <v>0</v>
      </c>
      <c r="VH38" s="25">
        <v>0</v>
      </c>
      <c r="VI38" s="25">
        <v>0</v>
      </c>
      <c r="VJ38" s="25">
        <v>0</v>
      </c>
      <c r="VK38" s="25">
        <v>0</v>
      </c>
      <c r="VL38" s="25">
        <v>0</v>
      </c>
      <c r="VM38" s="25">
        <v>0</v>
      </c>
      <c r="VN38" s="25">
        <v>0</v>
      </c>
      <c r="VO38" s="25">
        <v>0</v>
      </c>
      <c r="VP38" s="25">
        <v>0</v>
      </c>
      <c r="VQ38" s="25">
        <v>0</v>
      </c>
      <c r="VR38" s="25">
        <v>0</v>
      </c>
      <c r="VS38" s="25">
        <v>0</v>
      </c>
      <c r="VT38" s="25">
        <v>0</v>
      </c>
      <c r="VU38" s="25">
        <v>0</v>
      </c>
      <c r="VV38" s="25">
        <v>0</v>
      </c>
      <c r="VW38" s="25">
        <v>0</v>
      </c>
      <c r="VX38" s="25">
        <v>0</v>
      </c>
      <c r="VY38" s="25">
        <v>0</v>
      </c>
      <c r="VZ38" s="25">
        <v>0</v>
      </c>
      <c r="WA38" s="25">
        <v>0</v>
      </c>
      <c r="WB38" s="25">
        <v>0</v>
      </c>
      <c r="WC38" s="25">
        <v>0</v>
      </c>
      <c r="WD38" s="25">
        <v>0</v>
      </c>
      <c r="WE38" s="25">
        <v>0</v>
      </c>
      <c r="WF38" s="25">
        <v>0</v>
      </c>
      <c r="WG38" s="25">
        <v>0</v>
      </c>
      <c r="WH38" s="25">
        <v>0</v>
      </c>
      <c r="WI38" s="25">
        <v>0</v>
      </c>
      <c r="WJ38" s="25">
        <v>0</v>
      </c>
      <c r="WK38" s="25">
        <v>0</v>
      </c>
      <c r="WL38" s="25">
        <v>0</v>
      </c>
      <c r="WM38" s="25">
        <v>0</v>
      </c>
      <c r="WN38" s="25">
        <v>0</v>
      </c>
      <c r="WO38" s="25">
        <v>0</v>
      </c>
      <c r="WP38" s="25">
        <v>0</v>
      </c>
      <c r="WQ38" s="25">
        <v>0</v>
      </c>
      <c r="WR38" s="25">
        <v>0</v>
      </c>
      <c r="WS38" s="25">
        <v>0</v>
      </c>
      <c r="WT38" s="25">
        <v>0</v>
      </c>
      <c r="WU38" s="25">
        <v>0</v>
      </c>
      <c r="WV38" s="25">
        <v>0</v>
      </c>
      <c r="WW38" s="25">
        <v>0</v>
      </c>
      <c r="WX38" s="25">
        <v>0</v>
      </c>
      <c r="WY38" s="25">
        <v>0</v>
      </c>
      <c r="WZ38" s="25">
        <v>0</v>
      </c>
      <c r="XA38" s="25">
        <v>0</v>
      </c>
      <c r="XB38" s="25">
        <v>0</v>
      </c>
      <c r="XC38" s="25">
        <v>0</v>
      </c>
      <c r="XD38" s="25">
        <v>0</v>
      </c>
      <c r="XE38" s="25">
        <v>0</v>
      </c>
      <c r="XF38" s="25">
        <v>0</v>
      </c>
      <c r="XG38" s="25">
        <v>0</v>
      </c>
      <c r="XH38" s="25">
        <v>0</v>
      </c>
      <c r="XI38" s="25">
        <v>0</v>
      </c>
      <c r="XJ38" s="25">
        <v>0</v>
      </c>
      <c r="XK38" s="25">
        <v>0</v>
      </c>
      <c r="XL38" s="25">
        <v>0</v>
      </c>
      <c r="XM38" s="25">
        <v>0</v>
      </c>
      <c r="XN38" s="25">
        <v>0</v>
      </c>
      <c r="XO38" s="25">
        <v>0</v>
      </c>
      <c r="XP38" s="25">
        <v>0</v>
      </c>
      <c r="XQ38" s="25">
        <v>0</v>
      </c>
      <c r="XR38" s="25">
        <v>0</v>
      </c>
      <c r="XS38" s="25">
        <v>0</v>
      </c>
      <c r="XT38" s="25">
        <v>0</v>
      </c>
      <c r="XU38" s="25">
        <v>0</v>
      </c>
      <c r="XV38" s="25">
        <v>0</v>
      </c>
      <c r="XW38" s="25">
        <v>0</v>
      </c>
      <c r="XX38" s="25">
        <v>0</v>
      </c>
      <c r="XY38" s="25">
        <v>0</v>
      </c>
      <c r="XZ38" s="25">
        <v>0</v>
      </c>
      <c r="YA38" s="25">
        <v>0</v>
      </c>
      <c r="YB38" s="25">
        <v>0</v>
      </c>
      <c r="YC38" s="25">
        <v>0</v>
      </c>
      <c r="YD38" s="25">
        <v>0</v>
      </c>
      <c r="YE38" s="25">
        <v>0</v>
      </c>
      <c r="YH38" s="25" t="s">
        <v>1448</v>
      </c>
      <c r="YI38" s="25" t="s">
        <v>1449</v>
      </c>
      <c r="YJ38" s="25" t="s">
        <v>1450</v>
      </c>
    </row>
    <row r="39" spans="1:660" s="25" customFormat="1" ht="36" customHeight="1" thickBot="1">
      <c r="A39" s="55">
        <v>350</v>
      </c>
      <c r="B39" s="54" t="s">
        <v>29</v>
      </c>
      <c r="C39" s="55" t="s">
        <v>76</v>
      </c>
      <c r="D39" s="25" t="s">
        <v>1222</v>
      </c>
      <c r="E39" s="25">
        <v>1</v>
      </c>
      <c r="F39" s="25">
        <v>3624</v>
      </c>
      <c r="G39" s="25">
        <v>182522360</v>
      </c>
      <c r="H39" s="303" t="s">
        <v>1223</v>
      </c>
      <c r="I39" s="25" t="s">
        <v>29</v>
      </c>
      <c r="N39" s="25">
        <v>5262539</v>
      </c>
      <c r="O39" s="25">
        <v>20472731</v>
      </c>
      <c r="P39" s="25">
        <v>0</v>
      </c>
      <c r="Q39" s="25">
        <v>0</v>
      </c>
      <c r="R39" s="25">
        <v>4713</v>
      </c>
      <c r="S39" s="25">
        <v>14927</v>
      </c>
      <c r="T39" s="25" t="s">
        <v>939</v>
      </c>
      <c r="U39" s="25">
        <v>3613657</v>
      </c>
      <c r="V39" s="25">
        <v>5589262</v>
      </c>
      <c r="W39" s="25">
        <v>0</v>
      </c>
      <c r="X39" s="25" t="s">
        <v>1451</v>
      </c>
      <c r="Y39" s="25">
        <v>3952</v>
      </c>
      <c r="Z39" s="25">
        <v>6112</v>
      </c>
      <c r="AA39" s="25">
        <v>0</v>
      </c>
      <c r="AB39" s="25">
        <v>0</v>
      </c>
      <c r="AC39" s="25">
        <v>0</v>
      </c>
      <c r="AD39" s="25">
        <v>0</v>
      </c>
      <c r="AE39" s="25">
        <v>0</v>
      </c>
      <c r="AF39" s="25">
        <v>0</v>
      </c>
      <c r="AG39" s="25">
        <v>0</v>
      </c>
      <c r="AH39" s="25">
        <v>0</v>
      </c>
      <c r="AI39" s="25">
        <v>0</v>
      </c>
      <c r="AJ39" s="25">
        <v>0</v>
      </c>
      <c r="AK39" s="25">
        <v>0</v>
      </c>
      <c r="AL39" s="25">
        <v>0</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c r="BC39" s="25">
        <v>0</v>
      </c>
      <c r="BD39" s="25">
        <v>0</v>
      </c>
      <c r="BE39" s="25">
        <v>0</v>
      </c>
      <c r="BF39" s="25">
        <v>0</v>
      </c>
      <c r="BG39" s="25">
        <v>0</v>
      </c>
      <c r="BH39" s="25">
        <v>0</v>
      </c>
      <c r="BI39" s="25">
        <v>0</v>
      </c>
      <c r="BJ39" s="25">
        <v>0</v>
      </c>
      <c r="BK39" s="25">
        <v>0</v>
      </c>
      <c r="BL39" s="25">
        <v>0</v>
      </c>
      <c r="BM39" s="25">
        <v>0</v>
      </c>
      <c r="BN39" s="25">
        <v>0</v>
      </c>
      <c r="BO39" s="25">
        <v>0</v>
      </c>
      <c r="BP39" s="25">
        <v>0</v>
      </c>
      <c r="BQ39" s="25">
        <v>0</v>
      </c>
      <c r="BR39" s="25">
        <v>0</v>
      </c>
      <c r="BS39" s="25">
        <v>0</v>
      </c>
      <c r="BT39" s="25">
        <v>0</v>
      </c>
      <c r="BU39" s="25">
        <v>0</v>
      </c>
      <c r="BV39" s="25">
        <v>0</v>
      </c>
      <c r="BW39" s="25">
        <v>0</v>
      </c>
      <c r="BX39" s="25">
        <v>0</v>
      </c>
      <c r="BY39" s="25">
        <v>0</v>
      </c>
      <c r="BZ39" s="25">
        <v>0</v>
      </c>
      <c r="CA39" s="25">
        <v>636753</v>
      </c>
      <c r="CB39" s="25">
        <v>1254560</v>
      </c>
      <c r="CC39" s="25">
        <v>0</v>
      </c>
      <c r="CD39" s="25">
        <v>0</v>
      </c>
      <c r="CE39" s="25">
        <v>0</v>
      </c>
      <c r="CF39" s="25">
        <v>123733</v>
      </c>
      <c r="CG39" s="25">
        <v>0</v>
      </c>
      <c r="CH39" s="25">
        <v>0</v>
      </c>
      <c r="CI39" s="25">
        <v>0</v>
      </c>
      <c r="CJ39" s="25">
        <v>0</v>
      </c>
      <c r="CK39" s="25">
        <v>0</v>
      </c>
      <c r="CL39" s="25">
        <v>0</v>
      </c>
      <c r="CM39" s="25">
        <v>0</v>
      </c>
      <c r="CN39" s="25">
        <v>0</v>
      </c>
      <c r="CO39" s="25">
        <v>0</v>
      </c>
      <c r="CP39" s="25">
        <v>0</v>
      </c>
      <c r="CQ39" s="25">
        <v>0</v>
      </c>
      <c r="CR39" s="25">
        <v>0</v>
      </c>
      <c r="CS39" s="25">
        <v>0</v>
      </c>
      <c r="CT39" s="25">
        <v>0</v>
      </c>
      <c r="CU39" s="25">
        <v>0</v>
      </c>
      <c r="CV39" s="25">
        <v>0</v>
      </c>
      <c r="CW39" s="25">
        <v>0</v>
      </c>
      <c r="CX39" s="25">
        <v>0</v>
      </c>
      <c r="CY39" s="25">
        <v>0</v>
      </c>
      <c r="CZ39" s="25">
        <v>20493601</v>
      </c>
      <c r="DA39" s="25">
        <v>0</v>
      </c>
      <c r="DB39" s="25">
        <v>0</v>
      </c>
      <c r="DC39" s="25">
        <v>0</v>
      </c>
      <c r="DD39" s="25">
        <v>0</v>
      </c>
      <c r="DE39" s="25">
        <v>0</v>
      </c>
      <c r="DF39" s="25">
        <v>0</v>
      </c>
      <c r="DG39" s="25">
        <v>0</v>
      </c>
      <c r="DH39" s="25">
        <v>0</v>
      </c>
      <c r="DI39" s="25">
        <v>0</v>
      </c>
      <c r="DJ39" s="25">
        <v>0</v>
      </c>
      <c r="DK39" s="25">
        <v>0</v>
      </c>
      <c r="DL39" s="25">
        <v>0</v>
      </c>
      <c r="DM39" s="25">
        <v>0</v>
      </c>
      <c r="DN39" s="25">
        <v>0</v>
      </c>
      <c r="DO39" s="25">
        <v>0</v>
      </c>
      <c r="DP39" s="25">
        <v>609136</v>
      </c>
      <c r="DQ39" s="25">
        <v>0</v>
      </c>
      <c r="DR39" s="25" t="s">
        <v>1452</v>
      </c>
      <c r="DS39" s="25">
        <v>0</v>
      </c>
      <c r="DT39" s="25">
        <v>978960</v>
      </c>
      <c r="DU39" s="25">
        <v>0</v>
      </c>
      <c r="DV39" s="25">
        <v>0</v>
      </c>
      <c r="DW39" s="25">
        <v>0</v>
      </c>
      <c r="DX39" s="25">
        <v>190</v>
      </c>
      <c r="DY39" s="25" t="s">
        <v>939</v>
      </c>
      <c r="DZ39" s="25">
        <v>0</v>
      </c>
      <c r="EA39" s="25">
        <v>947111</v>
      </c>
      <c r="EB39" s="25">
        <v>0</v>
      </c>
      <c r="EC39" s="25">
        <v>0</v>
      </c>
      <c r="ED39" s="25">
        <v>0</v>
      </c>
      <c r="EE39" s="25">
        <v>477</v>
      </c>
      <c r="EF39" s="25" t="s">
        <v>939</v>
      </c>
      <c r="EG39" s="25">
        <v>0</v>
      </c>
      <c r="EH39" s="25">
        <v>0</v>
      </c>
      <c r="EI39" s="25">
        <v>0</v>
      </c>
      <c r="EJ39" s="57">
        <v>0</v>
      </c>
      <c r="EK39" s="25">
        <v>0</v>
      </c>
      <c r="EL39" s="25">
        <v>0</v>
      </c>
      <c r="EM39" s="25">
        <v>0</v>
      </c>
      <c r="EN39" s="25">
        <v>0</v>
      </c>
      <c r="EO39" s="25">
        <v>0</v>
      </c>
      <c r="EP39" s="25">
        <v>0</v>
      </c>
      <c r="EQ39" s="25">
        <v>0</v>
      </c>
      <c r="EU39" s="25">
        <v>5262539</v>
      </c>
      <c r="EV39" s="25">
        <v>3736985</v>
      </c>
      <c r="EW39" s="25">
        <v>0</v>
      </c>
      <c r="EX39" s="25">
        <v>1364781</v>
      </c>
      <c r="EY39" s="25">
        <v>0</v>
      </c>
      <c r="EZ39" s="25">
        <v>0</v>
      </c>
      <c r="FA39" s="25">
        <v>5262539</v>
      </c>
      <c r="FB39" s="25">
        <v>5262539</v>
      </c>
      <c r="FC39" s="25">
        <v>0</v>
      </c>
      <c r="FD39" s="25">
        <v>0</v>
      </c>
      <c r="FE39" s="25">
        <v>0</v>
      </c>
      <c r="FF39" s="25">
        <v>0</v>
      </c>
      <c r="FG39" s="25">
        <v>0</v>
      </c>
      <c r="FH39" s="25">
        <v>0</v>
      </c>
      <c r="FI39" s="25">
        <v>0</v>
      </c>
      <c r="FJ39" s="25">
        <v>0</v>
      </c>
      <c r="FK39" s="25">
        <v>0</v>
      </c>
      <c r="FL39" s="25">
        <v>0</v>
      </c>
      <c r="FM39" s="25">
        <v>0</v>
      </c>
      <c r="FN39" s="25">
        <v>0</v>
      </c>
      <c r="FO39" s="25">
        <v>0</v>
      </c>
      <c r="FP39" s="25">
        <v>0</v>
      </c>
      <c r="FQ39" s="25">
        <v>0</v>
      </c>
      <c r="FR39" s="25">
        <v>0</v>
      </c>
      <c r="FS39" s="25">
        <v>0</v>
      </c>
      <c r="FT39" s="25">
        <v>0</v>
      </c>
      <c r="FU39" s="25">
        <v>0</v>
      </c>
      <c r="FV39" s="25">
        <v>0</v>
      </c>
      <c r="FW39" s="25">
        <v>0</v>
      </c>
      <c r="FX39" s="25">
        <v>0</v>
      </c>
      <c r="FY39" s="25">
        <v>513425</v>
      </c>
      <c r="FZ39" s="25">
        <v>513425</v>
      </c>
      <c r="GA39" s="25">
        <v>5986</v>
      </c>
      <c r="GB39" s="25">
        <v>5986</v>
      </c>
      <c r="GC39" s="25">
        <v>0</v>
      </c>
      <c r="GD39" s="25">
        <v>0</v>
      </c>
      <c r="GE39" s="25">
        <v>0</v>
      </c>
      <c r="GF39" s="25">
        <v>0</v>
      </c>
      <c r="GG39" s="25">
        <v>0</v>
      </c>
      <c r="GH39" s="25">
        <v>0</v>
      </c>
      <c r="GI39" s="25">
        <v>0</v>
      </c>
      <c r="GJ39" s="25">
        <v>0</v>
      </c>
      <c r="GK39" s="25">
        <v>0</v>
      </c>
      <c r="GL39" s="25">
        <v>0</v>
      </c>
      <c r="GM39" s="25">
        <v>0</v>
      </c>
      <c r="GN39" s="25">
        <v>0</v>
      </c>
      <c r="GO39" s="25">
        <v>0</v>
      </c>
      <c r="GP39" s="25">
        <v>0</v>
      </c>
      <c r="GQ39" s="25">
        <v>0</v>
      </c>
      <c r="GR39" s="25">
        <v>0</v>
      </c>
      <c r="GS39" s="25">
        <v>0</v>
      </c>
      <c r="GT39" s="25">
        <v>0</v>
      </c>
      <c r="GU39" s="25">
        <v>0</v>
      </c>
      <c r="GV39" s="25">
        <v>0</v>
      </c>
      <c r="GW39" s="25">
        <v>0</v>
      </c>
      <c r="GX39" s="25">
        <v>0</v>
      </c>
      <c r="GY39" s="25">
        <v>2038572</v>
      </c>
      <c r="GZ39" s="25">
        <v>1926072</v>
      </c>
      <c r="HA39" s="25">
        <v>0</v>
      </c>
      <c r="HB39" s="25">
        <v>0</v>
      </c>
      <c r="HC39" s="25">
        <v>0</v>
      </c>
      <c r="HD39" s="25">
        <v>0</v>
      </c>
      <c r="HE39" s="25">
        <v>0</v>
      </c>
      <c r="HF39" s="25">
        <v>0</v>
      </c>
      <c r="HG39" s="25">
        <v>0</v>
      </c>
      <c r="HH39" s="25">
        <v>0</v>
      </c>
      <c r="HI39" s="25">
        <v>0</v>
      </c>
      <c r="HJ39" s="25">
        <v>0</v>
      </c>
      <c r="HK39" s="25">
        <v>0</v>
      </c>
      <c r="HL39" s="25">
        <v>0</v>
      </c>
      <c r="HM39" s="25">
        <v>0</v>
      </c>
      <c r="HN39" s="25">
        <v>0</v>
      </c>
      <c r="HO39" s="25">
        <v>0</v>
      </c>
      <c r="HP39" s="25">
        <v>0</v>
      </c>
      <c r="HQ39" s="57">
        <v>0</v>
      </c>
      <c r="HR39" s="25">
        <v>0</v>
      </c>
      <c r="HS39" s="25">
        <v>0</v>
      </c>
      <c r="HT39" s="25">
        <v>0</v>
      </c>
      <c r="HU39" s="25">
        <v>0</v>
      </c>
      <c r="HV39" s="25">
        <v>0</v>
      </c>
      <c r="HW39" s="25">
        <v>0</v>
      </c>
      <c r="HX39" s="25">
        <v>0</v>
      </c>
      <c r="HY39" s="25">
        <v>0</v>
      </c>
      <c r="HZ39" s="25">
        <v>0</v>
      </c>
      <c r="IA39" s="25">
        <v>0</v>
      </c>
      <c r="IB39" s="25">
        <v>0</v>
      </c>
      <c r="IC39" s="25">
        <v>0</v>
      </c>
      <c r="ID39" s="25">
        <v>0</v>
      </c>
      <c r="IE39" s="25">
        <v>0</v>
      </c>
      <c r="IF39" s="25">
        <v>5262539</v>
      </c>
      <c r="IG39" s="25">
        <v>5262539</v>
      </c>
      <c r="IH39" s="25">
        <v>0</v>
      </c>
      <c r="II39" s="25">
        <v>0</v>
      </c>
      <c r="IJ39" s="25">
        <v>0</v>
      </c>
      <c r="IK39" s="25">
        <v>0</v>
      </c>
      <c r="IL39" s="25">
        <v>11870883</v>
      </c>
      <c r="IM39" s="25">
        <v>11870883</v>
      </c>
      <c r="IN39" s="25">
        <v>0</v>
      </c>
      <c r="IO39" s="25">
        <v>0</v>
      </c>
      <c r="IP39" s="25">
        <v>0</v>
      </c>
      <c r="IQ39" s="25">
        <v>0</v>
      </c>
      <c r="IR39" s="25">
        <v>0</v>
      </c>
      <c r="IS39" s="25">
        <v>0</v>
      </c>
      <c r="IT39" s="25">
        <v>0</v>
      </c>
      <c r="IU39" s="25">
        <v>0</v>
      </c>
      <c r="IV39" s="25">
        <v>0</v>
      </c>
      <c r="IW39" s="25">
        <v>0</v>
      </c>
      <c r="IX39" s="25">
        <v>0</v>
      </c>
      <c r="IY39" s="25">
        <v>0</v>
      </c>
      <c r="IZ39" s="25">
        <v>0</v>
      </c>
      <c r="JA39" s="25">
        <v>0</v>
      </c>
      <c r="JB39" s="25">
        <v>0</v>
      </c>
      <c r="JC39" s="25">
        <v>0</v>
      </c>
      <c r="JD39" s="25">
        <v>0</v>
      </c>
      <c r="JE39" s="25">
        <v>0</v>
      </c>
      <c r="JF39" s="25">
        <v>0</v>
      </c>
      <c r="JG39" s="25">
        <v>0</v>
      </c>
      <c r="JH39" s="25">
        <v>0</v>
      </c>
      <c r="JI39" s="25">
        <v>0</v>
      </c>
      <c r="JJ39" s="25">
        <v>722284</v>
      </c>
      <c r="JK39" s="25">
        <v>722284</v>
      </c>
      <c r="JL39" s="25">
        <v>0</v>
      </c>
      <c r="JM39" s="25">
        <v>0</v>
      </c>
      <c r="JN39" s="25">
        <v>0</v>
      </c>
      <c r="JO39" s="25">
        <v>0</v>
      </c>
      <c r="JP39" s="25">
        <v>0</v>
      </c>
      <c r="JQ39" s="25">
        <v>0</v>
      </c>
      <c r="JR39" s="25">
        <v>0</v>
      </c>
      <c r="JS39" s="25">
        <v>0</v>
      </c>
      <c r="JT39" s="25">
        <v>0</v>
      </c>
      <c r="JU39" s="25">
        <v>0</v>
      </c>
      <c r="JV39" s="25">
        <v>0</v>
      </c>
      <c r="JW39" s="25">
        <v>0</v>
      </c>
      <c r="JX39" s="25">
        <v>0</v>
      </c>
      <c r="JY39" s="25">
        <v>0</v>
      </c>
      <c r="JZ39" s="25">
        <v>0</v>
      </c>
      <c r="KA39" s="25">
        <v>0</v>
      </c>
      <c r="KB39" s="25">
        <v>0</v>
      </c>
      <c r="KC39" s="25">
        <v>0</v>
      </c>
      <c r="KD39" s="25">
        <v>0</v>
      </c>
      <c r="KE39" s="25">
        <v>0</v>
      </c>
      <c r="KF39" s="25">
        <v>0</v>
      </c>
      <c r="KG39" s="25">
        <v>0</v>
      </c>
      <c r="KH39" s="25">
        <v>0</v>
      </c>
      <c r="KI39" s="25">
        <v>0</v>
      </c>
      <c r="KJ39" s="25">
        <v>0</v>
      </c>
      <c r="KK39" s="25">
        <v>0</v>
      </c>
      <c r="KL39" s="25">
        <v>0</v>
      </c>
      <c r="KM39" s="25">
        <v>0</v>
      </c>
      <c r="KN39" s="25">
        <v>0</v>
      </c>
      <c r="KO39" s="25">
        <v>0</v>
      </c>
      <c r="KP39" s="25">
        <v>0</v>
      </c>
      <c r="KQ39" s="25">
        <v>0</v>
      </c>
      <c r="KR39" s="25">
        <v>0</v>
      </c>
      <c r="KS39" s="25">
        <v>0</v>
      </c>
      <c r="KT39" s="25">
        <v>0</v>
      </c>
      <c r="KU39" s="25">
        <v>0</v>
      </c>
      <c r="KV39" s="25">
        <v>0</v>
      </c>
      <c r="KW39" s="25">
        <v>0</v>
      </c>
      <c r="KX39" s="25">
        <v>0</v>
      </c>
      <c r="KY39" s="25">
        <v>0</v>
      </c>
      <c r="KZ39" s="25">
        <v>0</v>
      </c>
      <c r="LA39" s="25">
        <v>0</v>
      </c>
      <c r="LB39" s="25">
        <v>0</v>
      </c>
      <c r="LC39" s="25">
        <v>0</v>
      </c>
      <c r="LD39" s="25">
        <v>0</v>
      </c>
      <c r="LE39" s="25">
        <v>0</v>
      </c>
      <c r="LF39" s="25">
        <v>0</v>
      </c>
      <c r="LG39" s="25">
        <v>0</v>
      </c>
      <c r="LH39" s="25">
        <v>0</v>
      </c>
      <c r="LI39" s="25">
        <v>15344767</v>
      </c>
      <c r="LJ39" s="25">
        <v>15210192</v>
      </c>
      <c r="LK39" s="25">
        <v>0</v>
      </c>
      <c r="LL39" s="25">
        <v>0</v>
      </c>
      <c r="LM39" s="25">
        <v>0</v>
      </c>
      <c r="LN39" s="25">
        <v>0</v>
      </c>
      <c r="LO39" s="25">
        <v>14911596</v>
      </c>
      <c r="LP39" s="25">
        <v>12777208</v>
      </c>
      <c r="LQ39" s="25">
        <v>0</v>
      </c>
      <c r="LR39" s="25">
        <v>0</v>
      </c>
      <c r="LS39" s="25">
        <v>0</v>
      </c>
      <c r="LT39" s="25">
        <v>0</v>
      </c>
      <c r="LU39" s="25">
        <v>0</v>
      </c>
      <c r="LV39" s="25">
        <v>0</v>
      </c>
      <c r="LW39" s="25">
        <v>0</v>
      </c>
      <c r="LX39" s="25">
        <v>0</v>
      </c>
      <c r="LY39" s="25">
        <v>0</v>
      </c>
      <c r="LZ39" s="25">
        <v>0</v>
      </c>
      <c r="MA39" s="25">
        <v>0</v>
      </c>
      <c r="MB39" s="25">
        <v>0</v>
      </c>
      <c r="MC39" s="25">
        <v>0</v>
      </c>
      <c r="MD39" s="25">
        <v>0</v>
      </c>
      <c r="ME39" s="25">
        <v>0</v>
      </c>
      <c r="MF39" s="25">
        <v>0</v>
      </c>
      <c r="MG39" s="25">
        <v>0</v>
      </c>
      <c r="MH39" s="25">
        <v>0</v>
      </c>
      <c r="MI39" s="25">
        <v>0</v>
      </c>
      <c r="MJ39" s="25">
        <v>0</v>
      </c>
      <c r="MK39" s="25">
        <v>0</v>
      </c>
      <c r="ML39" s="25">
        <v>0</v>
      </c>
      <c r="MM39" s="25">
        <v>1329149</v>
      </c>
      <c r="MN39" s="25">
        <v>1329149</v>
      </c>
      <c r="MO39" s="25">
        <v>0</v>
      </c>
      <c r="MP39" s="25">
        <v>0</v>
      </c>
      <c r="MQ39" s="25">
        <v>0</v>
      </c>
      <c r="MR39" s="25">
        <v>0</v>
      </c>
      <c r="MS39" s="25">
        <v>0</v>
      </c>
      <c r="MT39" s="25">
        <v>0</v>
      </c>
      <c r="MU39" s="25">
        <v>0</v>
      </c>
      <c r="MV39" s="25">
        <v>0</v>
      </c>
      <c r="MW39" s="25">
        <v>0</v>
      </c>
      <c r="MX39" s="25">
        <v>0</v>
      </c>
      <c r="MY39" s="25">
        <v>0</v>
      </c>
      <c r="MZ39" s="25">
        <v>0</v>
      </c>
      <c r="NA39" s="25">
        <v>0</v>
      </c>
      <c r="NB39" s="25">
        <v>0</v>
      </c>
      <c r="NC39" s="25">
        <v>0</v>
      </c>
      <c r="ND39" s="25">
        <v>0</v>
      </c>
      <c r="NE39" s="25">
        <v>0</v>
      </c>
      <c r="NF39" s="25">
        <v>0</v>
      </c>
      <c r="NG39" s="25">
        <v>0</v>
      </c>
      <c r="NH39" s="25">
        <v>0</v>
      </c>
      <c r="NI39" s="25">
        <v>0</v>
      </c>
      <c r="NJ39" s="25">
        <v>0</v>
      </c>
      <c r="NK39" s="25">
        <v>0</v>
      </c>
      <c r="NL39" s="25">
        <v>0</v>
      </c>
      <c r="NM39" s="25">
        <v>0</v>
      </c>
      <c r="NN39" s="25">
        <v>0</v>
      </c>
      <c r="NO39" s="25">
        <v>0</v>
      </c>
      <c r="NP39" s="25">
        <v>0</v>
      </c>
      <c r="NQ39" s="25">
        <v>0</v>
      </c>
      <c r="NR39" s="25">
        <v>0</v>
      </c>
      <c r="NS39" s="25">
        <v>0</v>
      </c>
      <c r="NT39" s="25">
        <v>0</v>
      </c>
      <c r="NU39" s="25">
        <v>0</v>
      </c>
      <c r="NV39" s="25">
        <v>0</v>
      </c>
      <c r="NW39" s="25">
        <v>0</v>
      </c>
      <c r="NX39" s="25">
        <v>0</v>
      </c>
      <c r="NY39" s="25">
        <v>0</v>
      </c>
      <c r="NZ39" s="25">
        <v>0</v>
      </c>
      <c r="OA39" s="25">
        <v>0</v>
      </c>
      <c r="OB39" s="25">
        <v>0</v>
      </c>
      <c r="OC39" s="25">
        <v>0</v>
      </c>
      <c r="OD39" s="25">
        <v>0</v>
      </c>
      <c r="OE39" s="25">
        <v>0</v>
      </c>
      <c r="OF39" s="25">
        <v>0</v>
      </c>
      <c r="OG39" s="25">
        <v>0</v>
      </c>
      <c r="OH39" s="25">
        <v>0</v>
      </c>
      <c r="OI39" s="25">
        <v>0</v>
      </c>
      <c r="OJ39" s="25">
        <v>0</v>
      </c>
      <c r="OK39" s="25">
        <v>0</v>
      </c>
      <c r="OL39" s="25">
        <v>0</v>
      </c>
      <c r="OM39" s="25">
        <v>0</v>
      </c>
      <c r="ON39" s="25">
        <v>0</v>
      </c>
      <c r="OO39" s="25">
        <v>0</v>
      </c>
      <c r="OP39" s="25">
        <v>0</v>
      </c>
      <c r="OQ39" s="25">
        <v>0</v>
      </c>
      <c r="OR39" s="25">
        <v>0</v>
      </c>
      <c r="OS39" s="25">
        <v>0</v>
      </c>
      <c r="OT39" s="25">
        <v>0</v>
      </c>
      <c r="OU39" s="25">
        <v>0</v>
      </c>
      <c r="OV39" s="25">
        <v>0</v>
      </c>
      <c r="OW39" s="25">
        <v>0</v>
      </c>
      <c r="OX39" s="25">
        <v>0</v>
      </c>
      <c r="OY39" s="25">
        <v>0</v>
      </c>
      <c r="OZ39" s="25">
        <v>0</v>
      </c>
      <c r="PA39" s="25">
        <v>0</v>
      </c>
      <c r="PB39" s="25">
        <v>0</v>
      </c>
      <c r="PC39" s="25">
        <v>0</v>
      </c>
      <c r="PD39" s="25">
        <v>0</v>
      </c>
      <c r="PE39" s="25">
        <v>0</v>
      </c>
      <c r="PF39" s="25">
        <v>0</v>
      </c>
      <c r="PG39" s="25">
        <v>0</v>
      </c>
      <c r="PH39" s="25">
        <v>0</v>
      </c>
      <c r="PI39" s="25">
        <v>0</v>
      </c>
      <c r="PJ39" s="25">
        <v>0</v>
      </c>
      <c r="PK39" s="25">
        <v>0</v>
      </c>
      <c r="PL39" s="25">
        <v>0</v>
      </c>
      <c r="PM39" s="25">
        <v>0</v>
      </c>
      <c r="PN39" s="25">
        <v>0</v>
      </c>
      <c r="PO39" s="25">
        <v>0</v>
      </c>
      <c r="PP39" s="25">
        <v>0</v>
      </c>
      <c r="PQ39" s="25">
        <v>0</v>
      </c>
      <c r="PR39" s="25">
        <v>0</v>
      </c>
      <c r="PS39" s="25">
        <v>0</v>
      </c>
      <c r="PT39" s="25">
        <v>0</v>
      </c>
      <c r="PU39" s="25">
        <v>0</v>
      </c>
      <c r="PV39" s="25">
        <v>0</v>
      </c>
      <c r="PW39" s="25">
        <v>0</v>
      </c>
      <c r="PX39" s="25">
        <v>0</v>
      </c>
      <c r="PY39" s="25">
        <v>0</v>
      </c>
      <c r="PZ39" s="25">
        <v>0</v>
      </c>
      <c r="QA39" s="25">
        <v>0</v>
      </c>
      <c r="QB39" s="25">
        <v>0</v>
      </c>
      <c r="QC39" s="25">
        <v>0</v>
      </c>
      <c r="QD39" s="25">
        <v>0</v>
      </c>
      <c r="QE39" s="25">
        <v>0</v>
      </c>
      <c r="QF39" s="25">
        <v>0</v>
      </c>
      <c r="QG39" s="25">
        <v>0</v>
      </c>
      <c r="QH39" s="25">
        <v>0</v>
      </c>
      <c r="QI39" s="25">
        <v>0</v>
      </c>
      <c r="QJ39" s="25">
        <v>0</v>
      </c>
      <c r="QK39" s="25">
        <v>0</v>
      </c>
      <c r="QL39" s="25">
        <v>0</v>
      </c>
      <c r="QM39" s="25">
        <v>0</v>
      </c>
      <c r="QN39" s="25">
        <v>0</v>
      </c>
      <c r="QO39" s="25">
        <v>0</v>
      </c>
      <c r="QP39" s="25">
        <v>0</v>
      </c>
      <c r="QQ39" s="25">
        <v>0</v>
      </c>
      <c r="QR39" s="25">
        <v>0</v>
      </c>
      <c r="QS39" s="25">
        <v>0</v>
      </c>
      <c r="QT39" s="25">
        <v>0</v>
      </c>
      <c r="QU39" s="25">
        <v>0</v>
      </c>
      <c r="QV39" s="25">
        <v>0</v>
      </c>
      <c r="QW39" s="25">
        <v>0</v>
      </c>
      <c r="QX39" s="25">
        <v>0</v>
      </c>
      <c r="QY39" s="25">
        <v>0</v>
      </c>
      <c r="QZ39" s="25">
        <v>0</v>
      </c>
      <c r="RA39" s="25">
        <v>0</v>
      </c>
      <c r="RB39" s="25">
        <v>0</v>
      </c>
      <c r="RC39" s="25">
        <v>0</v>
      </c>
      <c r="RD39" s="25">
        <v>0</v>
      </c>
      <c r="RE39" s="25">
        <v>0</v>
      </c>
      <c r="RF39" s="25">
        <v>0</v>
      </c>
      <c r="RG39" s="25">
        <v>0</v>
      </c>
      <c r="RH39" s="25">
        <v>0</v>
      </c>
      <c r="RI39" s="25">
        <v>0</v>
      </c>
      <c r="RJ39" s="25">
        <v>0</v>
      </c>
      <c r="RK39" s="25">
        <v>0</v>
      </c>
      <c r="RL39" s="25">
        <v>0</v>
      </c>
      <c r="RM39" s="25">
        <v>0</v>
      </c>
      <c r="RN39" s="25">
        <v>0</v>
      </c>
      <c r="RO39" s="25">
        <v>0</v>
      </c>
      <c r="RP39" s="25">
        <v>0</v>
      </c>
      <c r="RQ39" s="25">
        <v>0</v>
      </c>
      <c r="RR39" s="25">
        <v>0</v>
      </c>
      <c r="RS39" s="25">
        <v>0</v>
      </c>
      <c r="RT39" s="25">
        <v>0</v>
      </c>
      <c r="RU39" s="25">
        <v>0</v>
      </c>
      <c r="RV39" s="25">
        <v>0</v>
      </c>
      <c r="RW39" s="25">
        <v>0</v>
      </c>
      <c r="RX39" s="25">
        <v>0</v>
      </c>
      <c r="RY39" s="25">
        <v>0</v>
      </c>
      <c r="RZ39" s="25">
        <v>0</v>
      </c>
      <c r="SA39" s="25">
        <v>0</v>
      </c>
      <c r="SB39" s="25">
        <v>0</v>
      </c>
      <c r="SC39" s="25">
        <v>0</v>
      </c>
      <c r="SD39" s="25">
        <v>0</v>
      </c>
      <c r="SE39" s="25">
        <v>0</v>
      </c>
      <c r="SF39" s="25">
        <v>0</v>
      </c>
      <c r="SG39" s="25">
        <v>0</v>
      </c>
      <c r="SH39" s="25">
        <v>0</v>
      </c>
      <c r="SI39" s="25">
        <v>0</v>
      </c>
      <c r="SJ39" s="25">
        <v>0</v>
      </c>
      <c r="SK39" s="25">
        <v>0</v>
      </c>
      <c r="SL39" s="25">
        <v>0</v>
      </c>
      <c r="SM39" s="25">
        <v>0</v>
      </c>
      <c r="SN39" s="25">
        <v>0</v>
      </c>
      <c r="SO39" s="25">
        <v>0</v>
      </c>
      <c r="SP39" s="25">
        <v>0</v>
      </c>
      <c r="SQ39" s="25">
        <v>0</v>
      </c>
      <c r="SR39" s="25">
        <v>0</v>
      </c>
      <c r="SS39" s="25">
        <v>0</v>
      </c>
      <c r="ST39" s="25">
        <v>0</v>
      </c>
      <c r="SU39" s="25">
        <v>0</v>
      </c>
      <c r="SV39" s="25">
        <v>0</v>
      </c>
      <c r="SW39" s="25">
        <v>0</v>
      </c>
      <c r="SX39" s="25">
        <v>0</v>
      </c>
      <c r="SY39" s="25">
        <v>0</v>
      </c>
      <c r="SZ39" s="25">
        <v>0</v>
      </c>
      <c r="TA39" s="25">
        <v>0</v>
      </c>
      <c r="TB39" s="25">
        <v>0</v>
      </c>
      <c r="TC39" s="25">
        <v>0</v>
      </c>
      <c r="TD39" s="25">
        <v>0</v>
      </c>
      <c r="TE39" s="25">
        <v>0</v>
      </c>
      <c r="TF39" s="25">
        <v>0</v>
      </c>
      <c r="TG39" s="25">
        <v>0</v>
      </c>
      <c r="TH39" s="25">
        <v>0</v>
      </c>
      <c r="TI39" s="25">
        <v>0</v>
      </c>
      <c r="TJ39" s="25">
        <v>0</v>
      </c>
      <c r="TK39" s="25">
        <v>0</v>
      </c>
      <c r="TL39" s="25">
        <v>0</v>
      </c>
      <c r="TM39" s="25">
        <v>0</v>
      </c>
      <c r="TN39" s="25">
        <v>0</v>
      </c>
      <c r="TO39" s="25">
        <v>0</v>
      </c>
      <c r="TP39" s="25">
        <v>0</v>
      </c>
      <c r="TQ39" s="25">
        <v>0</v>
      </c>
      <c r="TR39" s="25">
        <v>0</v>
      </c>
      <c r="TS39" s="25">
        <v>0</v>
      </c>
      <c r="TT39" s="25">
        <v>0</v>
      </c>
      <c r="TU39" s="25">
        <v>0</v>
      </c>
      <c r="TV39" s="25">
        <v>0</v>
      </c>
      <c r="TW39" s="25">
        <v>0</v>
      </c>
      <c r="TX39" s="25">
        <v>0</v>
      </c>
      <c r="TY39" s="25">
        <v>0</v>
      </c>
      <c r="TZ39" s="25">
        <v>0</v>
      </c>
      <c r="UA39" s="25">
        <v>0</v>
      </c>
      <c r="UB39" s="25">
        <v>0</v>
      </c>
      <c r="UC39" s="25">
        <v>0</v>
      </c>
      <c r="UD39" s="25">
        <v>0</v>
      </c>
      <c r="UE39" s="25">
        <v>0</v>
      </c>
      <c r="UF39" s="25">
        <v>0</v>
      </c>
      <c r="UG39" s="25">
        <v>0</v>
      </c>
      <c r="UH39" s="25">
        <v>0</v>
      </c>
      <c r="UI39" s="25">
        <v>0</v>
      </c>
      <c r="UJ39" s="25">
        <v>0</v>
      </c>
      <c r="UK39" s="25">
        <v>0</v>
      </c>
      <c r="UL39" s="25">
        <v>0</v>
      </c>
      <c r="UM39" s="25">
        <v>0</v>
      </c>
      <c r="UN39" s="25">
        <v>0</v>
      </c>
      <c r="UO39" s="25">
        <v>0</v>
      </c>
      <c r="UP39" s="25">
        <v>0</v>
      </c>
      <c r="UQ39" s="25">
        <v>0</v>
      </c>
      <c r="UR39" s="25">
        <v>0</v>
      </c>
      <c r="US39" s="25">
        <v>0</v>
      </c>
      <c r="UT39" s="25">
        <v>0</v>
      </c>
      <c r="UU39" s="25">
        <v>0</v>
      </c>
      <c r="UV39" s="25">
        <v>0</v>
      </c>
      <c r="UW39" s="25">
        <v>0</v>
      </c>
      <c r="UX39" s="25">
        <v>0</v>
      </c>
      <c r="UY39" s="25">
        <v>0</v>
      </c>
      <c r="UZ39" s="25">
        <v>0</v>
      </c>
      <c r="VA39" s="25">
        <v>0</v>
      </c>
      <c r="VB39" s="25">
        <v>0</v>
      </c>
      <c r="VC39" s="25">
        <v>0</v>
      </c>
      <c r="VD39" s="25">
        <v>0</v>
      </c>
      <c r="VE39" s="25">
        <v>0</v>
      </c>
      <c r="VF39" s="25">
        <v>0</v>
      </c>
      <c r="VG39" s="25">
        <v>0</v>
      </c>
      <c r="VH39" s="25">
        <v>0</v>
      </c>
      <c r="VI39" s="25">
        <v>0</v>
      </c>
      <c r="VJ39" s="25">
        <v>0</v>
      </c>
      <c r="VK39" s="25">
        <v>0</v>
      </c>
      <c r="VL39" s="25">
        <v>0</v>
      </c>
      <c r="VM39" s="25">
        <v>0</v>
      </c>
      <c r="VN39" s="25">
        <v>0</v>
      </c>
      <c r="VO39" s="25">
        <v>0</v>
      </c>
      <c r="VP39" s="25">
        <v>0</v>
      </c>
      <c r="VQ39" s="25">
        <v>0</v>
      </c>
      <c r="VR39" s="25">
        <v>0</v>
      </c>
      <c r="VS39" s="25">
        <v>0</v>
      </c>
      <c r="VT39" s="25">
        <v>0</v>
      </c>
      <c r="VU39" s="25">
        <v>0</v>
      </c>
      <c r="VV39" s="25">
        <v>0</v>
      </c>
      <c r="VW39" s="25">
        <v>0</v>
      </c>
      <c r="VX39" s="25">
        <v>0</v>
      </c>
      <c r="VY39" s="25">
        <v>0</v>
      </c>
      <c r="VZ39" s="25">
        <v>0</v>
      </c>
      <c r="WA39" s="25">
        <v>0</v>
      </c>
      <c r="WB39" s="25">
        <v>0</v>
      </c>
      <c r="WC39" s="25">
        <v>0</v>
      </c>
      <c r="WD39" s="25">
        <v>0</v>
      </c>
      <c r="WE39" s="25">
        <v>0</v>
      </c>
      <c r="WF39" s="25">
        <v>0</v>
      </c>
      <c r="WG39" s="25">
        <v>0</v>
      </c>
      <c r="WH39" s="25">
        <v>0</v>
      </c>
      <c r="WI39" s="25">
        <v>0</v>
      </c>
      <c r="WJ39" s="25">
        <v>0</v>
      </c>
      <c r="WK39" s="25">
        <v>0</v>
      </c>
      <c r="WL39" s="25">
        <v>0</v>
      </c>
      <c r="WM39" s="25">
        <v>0</v>
      </c>
      <c r="WN39" s="25">
        <v>0</v>
      </c>
      <c r="WO39" s="25">
        <v>0</v>
      </c>
      <c r="WP39" s="25">
        <v>0</v>
      </c>
      <c r="WQ39" s="25">
        <v>0</v>
      </c>
      <c r="WR39" s="25">
        <v>0</v>
      </c>
      <c r="WS39" s="25">
        <v>0</v>
      </c>
      <c r="WT39" s="25">
        <v>0</v>
      </c>
      <c r="WU39" s="25">
        <v>0</v>
      </c>
      <c r="WV39" s="25">
        <v>0</v>
      </c>
      <c r="WW39" s="25">
        <v>0</v>
      </c>
      <c r="WX39" s="25">
        <v>0</v>
      </c>
      <c r="WY39" s="25">
        <v>0</v>
      </c>
      <c r="WZ39" s="25">
        <v>0</v>
      </c>
      <c r="XA39" s="25">
        <v>0</v>
      </c>
      <c r="XB39" s="25">
        <v>0</v>
      </c>
      <c r="XC39" s="25">
        <v>0</v>
      </c>
      <c r="XD39" s="25">
        <v>0</v>
      </c>
      <c r="XE39" s="25">
        <v>0</v>
      </c>
      <c r="XF39" s="25">
        <v>0</v>
      </c>
      <c r="XG39" s="25">
        <v>0</v>
      </c>
      <c r="XH39" s="25">
        <v>0</v>
      </c>
      <c r="XI39" s="25">
        <v>0</v>
      </c>
      <c r="XJ39" s="25">
        <v>0</v>
      </c>
      <c r="XK39" s="25">
        <v>0</v>
      </c>
      <c r="XL39" s="25">
        <v>0</v>
      </c>
      <c r="XM39" s="25">
        <v>0</v>
      </c>
      <c r="XN39" s="25">
        <v>0</v>
      </c>
      <c r="XO39" s="25">
        <v>0</v>
      </c>
      <c r="XP39" s="25">
        <v>0</v>
      </c>
      <c r="XQ39" s="25">
        <v>0</v>
      </c>
      <c r="XR39" s="25">
        <v>0</v>
      </c>
      <c r="XS39" s="25">
        <v>0</v>
      </c>
      <c r="XT39" s="25">
        <v>0</v>
      </c>
      <c r="XU39" s="25">
        <v>0</v>
      </c>
      <c r="XV39" s="25">
        <v>0</v>
      </c>
      <c r="XW39" s="25">
        <v>0</v>
      </c>
      <c r="XX39" s="25">
        <v>0</v>
      </c>
      <c r="XY39" s="25">
        <v>0</v>
      </c>
      <c r="XZ39" s="25">
        <v>0</v>
      </c>
      <c r="YA39" s="25">
        <v>0</v>
      </c>
      <c r="YB39" s="25">
        <v>0</v>
      </c>
      <c r="YC39" s="25">
        <v>0</v>
      </c>
      <c r="YD39" s="25">
        <v>0</v>
      </c>
      <c r="YE39" s="25">
        <v>0</v>
      </c>
      <c r="YH39" s="25" t="s">
        <v>1453</v>
      </c>
      <c r="YI39" s="25" t="s">
        <v>1454</v>
      </c>
      <c r="YJ39" s="25" t="s">
        <v>1455</v>
      </c>
    </row>
    <row r="40" spans="1:660" s="25" customFormat="1" ht="31.5" customHeight="1" thickBot="1">
      <c r="A40" s="55">
        <v>360</v>
      </c>
      <c r="B40" s="54" t="s">
        <v>30</v>
      </c>
      <c r="C40" s="55" t="s">
        <v>77</v>
      </c>
      <c r="D40" s="25" t="s">
        <v>1222</v>
      </c>
      <c r="E40" s="25">
        <v>1</v>
      </c>
      <c r="F40" s="25">
        <v>3642</v>
      </c>
      <c r="G40" s="25">
        <v>309574780</v>
      </c>
      <c r="H40" s="303" t="s">
        <v>1223</v>
      </c>
      <c r="I40" s="25" t="s">
        <v>30</v>
      </c>
      <c r="N40" s="25">
        <v>4522850</v>
      </c>
      <c r="O40" s="25">
        <v>10549600</v>
      </c>
      <c r="P40" s="25">
        <v>0</v>
      </c>
      <c r="Q40" s="25">
        <v>0</v>
      </c>
      <c r="R40" s="25">
        <v>5321</v>
      </c>
      <c r="S40" s="25">
        <v>6265</v>
      </c>
      <c r="T40" s="25" t="s">
        <v>939</v>
      </c>
      <c r="U40" s="25">
        <v>1472165</v>
      </c>
      <c r="V40" s="25">
        <v>0</v>
      </c>
      <c r="W40" s="25">
        <v>0</v>
      </c>
      <c r="X40" s="25">
        <v>0</v>
      </c>
      <c r="Y40" s="25">
        <v>1400</v>
      </c>
      <c r="Z40" s="25">
        <v>0</v>
      </c>
      <c r="AA40" s="25" t="s">
        <v>939</v>
      </c>
      <c r="AB40" s="25">
        <v>0</v>
      </c>
      <c r="AC40" s="25">
        <v>0</v>
      </c>
      <c r="AD40" s="25">
        <v>0</v>
      </c>
      <c r="AE40" s="25">
        <v>0</v>
      </c>
      <c r="AF40" s="25">
        <v>0</v>
      </c>
      <c r="AG40" s="25">
        <v>0</v>
      </c>
      <c r="AH40" s="25">
        <v>0</v>
      </c>
      <c r="AI40" s="25">
        <v>0</v>
      </c>
      <c r="AJ40" s="25">
        <v>603600</v>
      </c>
      <c r="AK40" s="25">
        <v>0</v>
      </c>
      <c r="AL40" s="25">
        <v>0</v>
      </c>
      <c r="AM40" s="25">
        <v>0</v>
      </c>
      <c r="AN40" s="25">
        <v>0</v>
      </c>
      <c r="AO40" s="25">
        <v>0</v>
      </c>
      <c r="AP40" s="25">
        <v>137042</v>
      </c>
      <c r="AQ40" s="25">
        <v>223321</v>
      </c>
      <c r="AR40" s="25">
        <v>65146</v>
      </c>
      <c r="AS40" s="25">
        <v>0</v>
      </c>
      <c r="AT40" s="25">
        <v>545</v>
      </c>
      <c r="AU40" s="25">
        <v>561</v>
      </c>
      <c r="AV40" s="25" t="s">
        <v>939</v>
      </c>
      <c r="AW40" s="25">
        <v>0</v>
      </c>
      <c r="AX40" s="25">
        <v>0</v>
      </c>
      <c r="AY40" s="25">
        <v>0</v>
      </c>
      <c r="AZ40" s="25">
        <v>0</v>
      </c>
      <c r="BA40" s="25">
        <v>0</v>
      </c>
      <c r="BB40" s="25">
        <v>0</v>
      </c>
      <c r="BC40" s="25">
        <v>0</v>
      </c>
      <c r="BD40" s="25">
        <v>0</v>
      </c>
      <c r="BE40" s="25">
        <v>2697959</v>
      </c>
      <c r="BF40" s="25">
        <v>0</v>
      </c>
      <c r="BG40" s="25">
        <v>0</v>
      </c>
      <c r="BH40" s="25">
        <v>0</v>
      </c>
      <c r="BI40" s="25">
        <v>1849</v>
      </c>
      <c r="BJ40" s="25" t="s">
        <v>939</v>
      </c>
      <c r="BK40" s="25">
        <v>0</v>
      </c>
      <c r="BL40" s="25">
        <v>0</v>
      </c>
      <c r="BM40" s="25">
        <v>0</v>
      </c>
      <c r="BN40" s="25">
        <v>0</v>
      </c>
      <c r="BO40" s="25">
        <v>0</v>
      </c>
      <c r="BP40" s="25">
        <v>0</v>
      </c>
      <c r="BQ40" s="25">
        <v>0</v>
      </c>
      <c r="BR40" s="25">
        <v>0</v>
      </c>
      <c r="BS40" s="25">
        <v>2838524</v>
      </c>
      <c r="BT40" s="25">
        <v>0</v>
      </c>
      <c r="BU40" s="25">
        <v>0</v>
      </c>
      <c r="BV40" s="25">
        <v>0</v>
      </c>
      <c r="BW40" s="25">
        <v>0</v>
      </c>
      <c r="BX40" s="25">
        <v>6218</v>
      </c>
      <c r="BY40" s="25">
        <v>0</v>
      </c>
      <c r="BZ40" s="25">
        <v>0</v>
      </c>
      <c r="CA40" s="25">
        <v>167478</v>
      </c>
      <c r="CB40" s="25">
        <v>3529981</v>
      </c>
      <c r="CC40" s="25">
        <v>7011943</v>
      </c>
      <c r="CD40" s="25">
        <v>0</v>
      </c>
      <c r="CE40" s="25">
        <v>116086</v>
      </c>
      <c r="CF40" s="25">
        <v>448643</v>
      </c>
      <c r="CG40" s="25">
        <v>74042</v>
      </c>
      <c r="CH40" s="25">
        <v>0</v>
      </c>
      <c r="CI40" s="25">
        <v>216369</v>
      </c>
      <c r="CJ40" s="25">
        <v>150911</v>
      </c>
      <c r="CK40" s="25">
        <v>0</v>
      </c>
      <c r="CL40" s="25">
        <v>0</v>
      </c>
      <c r="CM40" s="25">
        <v>111724</v>
      </c>
      <c r="CN40" s="25">
        <v>129791</v>
      </c>
      <c r="CO40" s="25">
        <v>1185</v>
      </c>
      <c r="CP40" s="25">
        <v>0</v>
      </c>
      <c r="CQ40" s="25">
        <v>0</v>
      </c>
      <c r="CR40" s="25">
        <v>0</v>
      </c>
      <c r="CS40" s="25">
        <v>0</v>
      </c>
      <c r="CT40" s="25">
        <v>0</v>
      </c>
      <c r="CU40" s="25">
        <v>0</v>
      </c>
      <c r="CV40" s="25">
        <v>15971403</v>
      </c>
      <c r="CW40" s="25">
        <v>0</v>
      </c>
      <c r="CX40" s="25" t="s">
        <v>1532</v>
      </c>
      <c r="CY40" s="25">
        <v>1098888</v>
      </c>
      <c r="CZ40" s="25">
        <v>7577103</v>
      </c>
      <c r="DA40" s="25">
        <v>0</v>
      </c>
      <c r="DB40" s="25">
        <v>0</v>
      </c>
      <c r="DC40" s="25">
        <v>0</v>
      </c>
      <c r="DD40" s="25">
        <v>0</v>
      </c>
      <c r="DE40" s="25">
        <v>0</v>
      </c>
      <c r="DF40" s="25">
        <v>0</v>
      </c>
      <c r="DG40" s="25">
        <v>0</v>
      </c>
      <c r="DH40" s="25">
        <v>0</v>
      </c>
      <c r="DI40" s="25">
        <v>0</v>
      </c>
      <c r="DJ40" s="25">
        <v>0</v>
      </c>
      <c r="DK40" s="25">
        <v>0</v>
      </c>
      <c r="DL40" s="25">
        <v>0</v>
      </c>
      <c r="DM40" s="25">
        <v>0</v>
      </c>
      <c r="DN40" s="25">
        <v>0</v>
      </c>
      <c r="DO40" s="25">
        <v>0</v>
      </c>
      <c r="DP40" s="25">
        <v>2461409</v>
      </c>
      <c r="DQ40" s="25">
        <v>0</v>
      </c>
      <c r="DR40" s="25" t="s">
        <v>1533</v>
      </c>
      <c r="DS40" s="25">
        <v>0</v>
      </c>
      <c r="DT40" s="25">
        <v>1168261</v>
      </c>
      <c r="DU40" s="25">
        <v>0</v>
      </c>
      <c r="DV40" s="25">
        <v>0</v>
      </c>
      <c r="DW40" s="25">
        <v>0</v>
      </c>
      <c r="DX40" s="25">
        <v>594</v>
      </c>
      <c r="DY40" s="25" t="s">
        <v>939</v>
      </c>
      <c r="DZ40" s="25">
        <v>0</v>
      </c>
      <c r="EA40" s="25">
        <v>1126953</v>
      </c>
      <c r="EB40" s="25">
        <v>0</v>
      </c>
      <c r="EC40" s="25">
        <v>0</v>
      </c>
      <c r="ED40" s="25">
        <v>0</v>
      </c>
      <c r="EE40" s="25">
        <v>807</v>
      </c>
      <c r="EF40" s="25" t="s">
        <v>939</v>
      </c>
      <c r="EG40" s="25">
        <v>0</v>
      </c>
      <c r="EH40" s="25">
        <v>127785</v>
      </c>
      <c r="EI40" s="25">
        <v>0</v>
      </c>
      <c r="EJ40" s="57">
        <v>0</v>
      </c>
      <c r="EK40" s="25">
        <v>0</v>
      </c>
      <c r="EL40" s="25">
        <v>54</v>
      </c>
      <c r="EM40" s="25" t="s">
        <v>939</v>
      </c>
      <c r="EN40" s="25">
        <v>0</v>
      </c>
      <c r="EO40" s="25">
        <v>0</v>
      </c>
      <c r="EP40" s="25">
        <v>0</v>
      </c>
      <c r="EQ40" s="25">
        <v>0</v>
      </c>
      <c r="EU40" s="25">
        <v>5898449</v>
      </c>
      <c r="EV40" s="25">
        <v>4522850</v>
      </c>
      <c r="EW40" s="25">
        <v>0</v>
      </c>
      <c r="EX40" s="25">
        <v>1375599</v>
      </c>
      <c r="EY40" s="25">
        <v>0</v>
      </c>
      <c r="EZ40" s="25">
        <v>0</v>
      </c>
      <c r="FA40" s="25">
        <v>5898449</v>
      </c>
      <c r="FB40" s="25">
        <v>4999853</v>
      </c>
      <c r="FC40" s="25">
        <v>0</v>
      </c>
      <c r="FD40" s="25">
        <v>897014</v>
      </c>
      <c r="FE40" s="25">
        <v>10840</v>
      </c>
      <c r="FF40" s="25">
        <v>0</v>
      </c>
      <c r="FG40" s="25">
        <v>24065187</v>
      </c>
      <c r="FH40" s="25">
        <v>1158423</v>
      </c>
      <c r="FI40" s="25">
        <v>0</v>
      </c>
      <c r="FJ40" s="25">
        <v>22906764</v>
      </c>
      <c r="FK40" s="25">
        <v>276421</v>
      </c>
      <c r="FL40" s="25">
        <v>0</v>
      </c>
      <c r="FM40" s="25">
        <v>0</v>
      </c>
      <c r="FN40" s="25">
        <v>0</v>
      </c>
      <c r="FO40" s="25">
        <v>0</v>
      </c>
      <c r="FP40" s="25">
        <v>0</v>
      </c>
      <c r="FQ40" s="25">
        <v>0</v>
      </c>
      <c r="FR40" s="25">
        <v>0</v>
      </c>
      <c r="FS40" s="25">
        <v>0</v>
      </c>
      <c r="FT40" s="25">
        <v>0</v>
      </c>
      <c r="FU40" s="25">
        <v>0</v>
      </c>
      <c r="FV40" s="25">
        <v>0</v>
      </c>
      <c r="FW40" s="25">
        <v>0</v>
      </c>
      <c r="FX40" s="25">
        <v>0</v>
      </c>
      <c r="FY40" s="25">
        <v>0</v>
      </c>
      <c r="FZ40" s="25">
        <v>0</v>
      </c>
      <c r="GA40" s="25">
        <v>0</v>
      </c>
      <c r="GB40" s="25">
        <v>0</v>
      </c>
      <c r="GC40" s="25">
        <v>0</v>
      </c>
      <c r="GD40" s="25">
        <v>0</v>
      </c>
      <c r="GE40" s="25">
        <v>0</v>
      </c>
      <c r="GF40" s="25">
        <v>0</v>
      </c>
      <c r="GG40" s="25">
        <v>0</v>
      </c>
      <c r="GH40" s="25">
        <v>0</v>
      </c>
      <c r="GI40" s="25">
        <v>0</v>
      </c>
      <c r="GJ40" s="25">
        <v>0</v>
      </c>
      <c r="GK40" s="25">
        <v>0</v>
      </c>
      <c r="GL40" s="25">
        <v>0</v>
      </c>
      <c r="GM40" s="25">
        <v>0</v>
      </c>
      <c r="GN40" s="25">
        <v>0</v>
      </c>
      <c r="GO40" s="25">
        <v>0</v>
      </c>
      <c r="GP40" s="25">
        <v>0</v>
      </c>
      <c r="GQ40" s="25">
        <v>0</v>
      </c>
      <c r="GR40" s="25">
        <v>0</v>
      </c>
      <c r="GS40" s="25">
        <v>0</v>
      </c>
      <c r="GT40" s="25">
        <v>0</v>
      </c>
      <c r="GU40" s="25">
        <v>0</v>
      </c>
      <c r="GV40" s="25">
        <v>0</v>
      </c>
      <c r="GW40" s="25">
        <v>0</v>
      </c>
      <c r="GX40" s="25">
        <v>0</v>
      </c>
      <c r="GY40" s="25">
        <v>2595214</v>
      </c>
      <c r="GZ40" s="25">
        <v>2422999</v>
      </c>
      <c r="HA40" s="25">
        <v>0</v>
      </c>
      <c r="HB40" s="25">
        <v>0</v>
      </c>
      <c r="HC40" s="25">
        <v>0</v>
      </c>
      <c r="HD40" s="25">
        <v>0</v>
      </c>
      <c r="HE40" s="25">
        <v>0</v>
      </c>
      <c r="HF40" s="25">
        <v>0</v>
      </c>
      <c r="HG40" s="25">
        <v>0</v>
      </c>
      <c r="HH40" s="25">
        <v>0</v>
      </c>
      <c r="HI40" s="25">
        <v>0</v>
      </c>
      <c r="HJ40" s="25">
        <v>0</v>
      </c>
      <c r="HK40" s="25">
        <v>0</v>
      </c>
      <c r="HL40" s="25">
        <v>0</v>
      </c>
      <c r="HM40" s="25">
        <v>0</v>
      </c>
      <c r="HN40" s="25">
        <v>0</v>
      </c>
      <c r="HO40" s="25">
        <v>0</v>
      </c>
      <c r="HP40" s="25">
        <v>0</v>
      </c>
      <c r="HQ40" s="57">
        <v>0</v>
      </c>
      <c r="HR40" s="25">
        <v>0</v>
      </c>
      <c r="HS40" s="25">
        <v>0</v>
      </c>
      <c r="HT40" s="25">
        <v>0</v>
      </c>
      <c r="HU40" s="25">
        <v>0</v>
      </c>
      <c r="HV40" s="25">
        <v>0</v>
      </c>
      <c r="HW40" s="25">
        <v>0</v>
      </c>
      <c r="HX40" s="25">
        <v>0</v>
      </c>
      <c r="HY40" s="25">
        <v>0</v>
      </c>
      <c r="HZ40" s="25">
        <v>0</v>
      </c>
      <c r="IA40" s="25">
        <v>0</v>
      </c>
      <c r="IB40" s="25">
        <v>0</v>
      </c>
      <c r="IC40" s="25">
        <v>0</v>
      </c>
      <c r="ID40" s="25">
        <v>0</v>
      </c>
      <c r="IE40" s="25">
        <v>0</v>
      </c>
      <c r="IF40" s="25">
        <v>5898449</v>
      </c>
      <c r="IG40" s="25">
        <v>5898449</v>
      </c>
      <c r="IH40" s="25">
        <v>0</v>
      </c>
      <c r="II40" s="25">
        <v>0</v>
      </c>
      <c r="IJ40" s="25">
        <v>0</v>
      </c>
      <c r="IK40" s="25">
        <v>0</v>
      </c>
      <c r="IL40" s="25">
        <v>13616071</v>
      </c>
      <c r="IM40" s="25">
        <v>3384511</v>
      </c>
      <c r="IN40" s="25">
        <v>714220</v>
      </c>
      <c r="IO40" s="25">
        <v>0</v>
      </c>
      <c r="IP40" s="25">
        <v>0</v>
      </c>
      <c r="IQ40" s="25">
        <v>0</v>
      </c>
      <c r="IR40" s="25">
        <v>32235134</v>
      </c>
      <c r="IS40" s="25">
        <v>6612050</v>
      </c>
      <c r="IT40" s="25">
        <v>6150835</v>
      </c>
      <c r="IU40" s="25">
        <v>0</v>
      </c>
      <c r="IV40" s="25">
        <v>0</v>
      </c>
      <c r="IW40" s="25">
        <v>0</v>
      </c>
      <c r="IX40" s="25">
        <v>0</v>
      </c>
      <c r="IY40" s="25">
        <v>0</v>
      </c>
      <c r="IZ40" s="25">
        <v>0</v>
      </c>
      <c r="JA40" s="25">
        <v>0</v>
      </c>
      <c r="JB40" s="25">
        <v>0</v>
      </c>
      <c r="JC40" s="25">
        <v>0</v>
      </c>
      <c r="JD40" s="25">
        <v>0</v>
      </c>
      <c r="JE40" s="25">
        <v>0</v>
      </c>
      <c r="JF40" s="25">
        <v>0</v>
      </c>
      <c r="JG40" s="25">
        <v>0</v>
      </c>
      <c r="JH40" s="25">
        <v>0</v>
      </c>
      <c r="JI40" s="25">
        <v>0</v>
      </c>
      <c r="JJ40" s="25">
        <v>0</v>
      </c>
      <c r="JK40" s="25">
        <v>0</v>
      </c>
      <c r="JL40" s="25">
        <v>0</v>
      </c>
      <c r="JM40" s="25">
        <v>0</v>
      </c>
      <c r="JN40" s="25">
        <v>0</v>
      </c>
      <c r="JO40" s="25">
        <v>0</v>
      </c>
      <c r="JP40" s="25">
        <v>0</v>
      </c>
      <c r="JQ40" s="25">
        <v>0</v>
      </c>
      <c r="JR40" s="25">
        <v>0</v>
      </c>
      <c r="JS40" s="25">
        <v>0</v>
      </c>
      <c r="JT40" s="25">
        <v>0</v>
      </c>
      <c r="JU40" s="25">
        <v>0</v>
      </c>
      <c r="JV40" s="25">
        <v>0</v>
      </c>
      <c r="JW40" s="25">
        <v>0</v>
      </c>
      <c r="JX40" s="25">
        <v>0</v>
      </c>
      <c r="JY40" s="25">
        <v>0</v>
      </c>
      <c r="JZ40" s="25">
        <v>0</v>
      </c>
      <c r="KA40" s="25">
        <v>0</v>
      </c>
      <c r="KB40" s="25">
        <v>0</v>
      </c>
      <c r="KC40" s="25">
        <v>0</v>
      </c>
      <c r="KD40" s="25">
        <v>0</v>
      </c>
      <c r="KE40" s="25">
        <v>0</v>
      </c>
      <c r="KF40" s="25">
        <v>0</v>
      </c>
      <c r="KG40" s="25">
        <v>0</v>
      </c>
      <c r="KH40" s="25">
        <v>0</v>
      </c>
      <c r="KI40" s="25">
        <v>0</v>
      </c>
      <c r="KJ40" s="25">
        <v>0</v>
      </c>
      <c r="KK40" s="25">
        <v>0</v>
      </c>
      <c r="KL40" s="25">
        <v>0</v>
      </c>
      <c r="KM40" s="25">
        <v>0</v>
      </c>
      <c r="KN40" s="25">
        <v>0</v>
      </c>
      <c r="KO40" s="25">
        <v>0</v>
      </c>
      <c r="KP40" s="25">
        <v>0</v>
      </c>
      <c r="KQ40" s="25">
        <v>0</v>
      </c>
      <c r="KR40" s="25">
        <v>0</v>
      </c>
      <c r="KS40" s="25">
        <v>0</v>
      </c>
      <c r="KT40" s="25">
        <v>0</v>
      </c>
      <c r="KU40" s="25">
        <v>0</v>
      </c>
      <c r="KV40" s="25">
        <v>0</v>
      </c>
      <c r="KW40" s="25">
        <v>0</v>
      </c>
      <c r="KX40" s="25">
        <v>0</v>
      </c>
      <c r="KY40" s="25">
        <v>0</v>
      </c>
      <c r="KZ40" s="25">
        <v>0</v>
      </c>
      <c r="LA40" s="25">
        <v>0</v>
      </c>
      <c r="LB40" s="25">
        <v>0</v>
      </c>
      <c r="LC40" s="25">
        <v>0</v>
      </c>
      <c r="LD40" s="25">
        <v>0</v>
      </c>
      <c r="LE40" s="25">
        <v>0</v>
      </c>
      <c r="LF40" s="25">
        <v>0</v>
      </c>
      <c r="LG40" s="25">
        <v>0</v>
      </c>
      <c r="LH40" s="25">
        <v>0</v>
      </c>
      <c r="LI40" s="25">
        <v>17044881</v>
      </c>
      <c r="LJ40" s="25">
        <v>3275552</v>
      </c>
      <c r="LK40" s="25">
        <v>0</v>
      </c>
      <c r="LL40" s="25">
        <v>0</v>
      </c>
      <c r="LM40" s="25">
        <v>0</v>
      </c>
      <c r="LN40" s="25">
        <v>0</v>
      </c>
      <c r="LO40" s="25">
        <v>16839988</v>
      </c>
      <c r="LP40" s="25">
        <v>0</v>
      </c>
      <c r="LQ40" s="25">
        <v>0</v>
      </c>
      <c r="LR40" s="25">
        <v>0</v>
      </c>
      <c r="LS40" s="25">
        <v>0</v>
      </c>
      <c r="LT40" s="25">
        <v>0</v>
      </c>
      <c r="LU40" s="25">
        <v>56249160</v>
      </c>
      <c r="LV40" s="25">
        <v>0</v>
      </c>
      <c r="LW40" s="25">
        <v>0</v>
      </c>
      <c r="LX40" s="25">
        <v>0</v>
      </c>
      <c r="LY40" s="25">
        <v>0</v>
      </c>
      <c r="LZ40" s="25">
        <v>0</v>
      </c>
      <c r="MA40" s="25">
        <v>0</v>
      </c>
      <c r="MB40" s="25">
        <v>0</v>
      </c>
      <c r="MC40" s="25">
        <v>0</v>
      </c>
      <c r="MD40" s="25">
        <v>0</v>
      </c>
      <c r="ME40" s="25">
        <v>0</v>
      </c>
      <c r="MF40" s="25">
        <v>0</v>
      </c>
      <c r="MG40" s="25">
        <v>0</v>
      </c>
      <c r="MH40" s="25">
        <v>0</v>
      </c>
      <c r="MI40" s="25">
        <v>0</v>
      </c>
      <c r="MJ40" s="25">
        <v>0</v>
      </c>
      <c r="MK40" s="25">
        <v>0</v>
      </c>
      <c r="ML40" s="25">
        <v>0</v>
      </c>
      <c r="MM40" s="25">
        <v>0</v>
      </c>
      <c r="MN40" s="25">
        <v>0</v>
      </c>
      <c r="MO40" s="25">
        <v>0</v>
      </c>
      <c r="MP40" s="25">
        <v>0</v>
      </c>
      <c r="MQ40" s="25">
        <v>0</v>
      </c>
      <c r="MR40" s="25">
        <v>0</v>
      </c>
      <c r="MS40" s="25">
        <v>0</v>
      </c>
      <c r="MT40" s="25">
        <v>0</v>
      </c>
      <c r="MU40" s="25">
        <v>0</v>
      </c>
      <c r="MV40" s="25">
        <v>0</v>
      </c>
      <c r="MW40" s="25">
        <v>0</v>
      </c>
      <c r="MX40" s="25">
        <v>0</v>
      </c>
      <c r="MY40" s="25">
        <v>0</v>
      </c>
      <c r="MZ40" s="25">
        <v>0</v>
      </c>
      <c r="NA40" s="25">
        <v>0</v>
      </c>
      <c r="NB40" s="25">
        <v>0</v>
      </c>
      <c r="NC40" s="25">
        <v>0</v>
      </c>
      <c r="ND40" s="25">
        <v>0</v>
      </c>
      <c r="NE40" s="25">
        <v>0</v>
      </c>
      <c r="NF40" s="25">
        <v>0</v>
      </c>
      <c r="NG40" s="25">
        <v>0</v>
      </c>
      <c r="NH40" s="25">
        <v>0</v>
      </c>
      <c r="NI40" s="25">
        <v>0</v>
      </c>
      <c r="NJ40" s="25">
        <v>0</v>
      </c>
      <c r="NK40" s="25">
        <v>0</v>
      </c>
      <c r="NL40" s="25">
        <v>0</v>
      </c>
      <c r="NM40" s="25">
        <v>0</v>
      </c>
      <c r="NN40" s="25">
        <v>0</v>
      </c>
      <c r="NO40" s="25">
        <v>0</v>
      </c>
      <c r="NP40" s="25">
        <v>0</v>
      </c>
      <c r="NQ40" s="25">
        <v>0</v>
      </c>
      <c r="NR40" s="25">
        <v>0</v>
      </c>
      <c r="NS40" s="25">
        <v>0</v>
      </c>
      <c r="NT40" s="25">
        <v>0</v>
      </c>
      <c r="NU40" s="25">
        <v>0</v>
      </c>
      <c r="NV40" s="25">
        <v>0</v>
      </c>
      <c r="NW40" s="25">
        <v>0</v>
      </c>
      <c r="NX40" s="25">
        <v>0</v>
      </c>
      <c r="NY40" s="25">
        <v>0</v>
      </c>
      <c r="NZ40" s="25">
        <v>0</v>
      </c>
      <c r="OA40" s="25">
        <v>0</v>
      </c>
      <c r="OB40" s="25">
        <v>0</v>
      </c>
      <c r="OC40" s="25">
        <v>0</v>
      </c>
      <c r="OD40" s="25">
        <v>0</v>
      </c>
      <c r="OE40" s="25">
        <v>0</v>
      </c>
      <c r="OF40" s="25">
        <v>0</v>
      </c>
      <c r="OG40" s="25">
        <v>0</v>
      </c>
      <c r="OH40" s="25">
        <v>0</v>
      </c>
      <c r="OI40" s="25">
        <v>0</v>
      </c>
      <c r="OJ40" s="25">
        <v>0</v>
      </c>
      <c r="OK40" s="25">
        <v>0</v>
      </c>
      <c r="OL40" s="25">
        <v>0</v>
      </c>
      <c r="OM40" s="25">
        <v>0</v>
      </c>
      <c r="ON40" s="25">
        <v>0</v>
      </c>
      <c r="OO40" s="25">
        <v>0</v>
      </c>
      <c r="OP40" s="25">
        <v>0</v>
      </c>
      <c r="OQ40" s="25">
        <v>0</v>
      </c>
      <c r="OR40" s="25">
        <v>0</v>
      </c>
      <c r="OS40" s="25">
        <v>0</v>
      </c>
      <c r="OT40" s="25">
        <v>0</v>
      </c>
      <c r="OU40" s="25">
        <v>0</v>
      </c>
      <c r="OV40" s="25">
        <v>0</v>
      </c>
      <c r="OW40" s="25">
        <v>0</v>
      </c>
      <c r="OX40" s="25">
        <v>0</v>
      </c>
      <c r="OY40" s="25">
        <v>0</v>
      </c>
      <c r="OZ40" s="25">
        <v>0</v>
      </c>
      <c r="PA40" s="25">
        <v>0</v>
      </c>
      <c r="PB40" s="25">
        <v>0</v>
      </c>
      <c r="PC40" s="25">
        <v>0</v>
      </c>
      <c r="PD40" s="25">
        <v>0</v>
      </c>
      <c r="PE40" s="25">
        <v>0</v>
      </c>
      <c r="PF40" s="25">
        <v>0</v>
      </c>
      <c r="PG40" s="25">
        <v>0</v>
      </c>
      <c r="PH40" s="25">
        <v>0</v>
      </c>
      <c r="PI40" s="25">
        <v>0</v>
      </c>
      <c r="PJ40" s="25">
        <v>0</v>
      </c>
      <c r="PK40" s="25">
        <v>0</v>
      </c>
      <c r="PL40" s="25">
        <v>0</v>
      </c>
      <c r="PM40" s="25">
        <v>0</v>
      </c>
      <c r="PN40" s="25">
        <v>0</v>
      </c>
      <c r="PO40" s="25">
        <v>0</v>
      </c>
      <c r="PP40" s="25">
        <v>0</v>
      </c>
      <c r="PQ40" s="25">
        <v>0</v>
      </c>
      <c r="PR40" s="25">
        <v>0</v>
      </c>
      <c r="PS40" s="25">
        <v>0</v>
      </c>
      <c r="PT40" s="25">
        <v>0</v>
      </c>
      <c r="PU40" s="25">
        <v>0</v>
      </c>
      <c r="PV40" s="25">
        <v>0</v>
      </c>
      <c r="PW40" s="25">
        <v>0</v>
      </c>
      <c r="PX40" s="25">
        <v>0</v>
      </c>
      <c r="PY40" s="25">
        <v>0</v>
      </c>
      <c r="PZ40" s="25">
        <v>0</v>
      </c>
      <c r="QA40" s="25">
        <v>0</v>
      </c>
      <c r="QB40" s="25">
        <v>0</v>
      </c>
      <c r="QC40" s="25">
        <v>0</v>
      </c>
      <c r="QD40" s="25">
        <v>0</v>
      </c>
      <c r="QE40" s="25">
        <v>0</v>
      </c>
      <c r="QF40" s="25">
        <v>0</v>
      </c>
      <c r="QG40" s="25">
        <v>0</v>
      </c>
      <c r="QH40" s="25">
        <v>0</v>
      </c>
      <c r="QI40" s="25">
        <v>0</v>
      </c>
      <c r="QJ40" s="25">
        <v>0</v>
      </c>
      <c r="QK40" s="25">
        <v>0</v>
      </c>
      <c r="QL40" s="25">
        <v>0</v>
      </c>
      <c r="QM40" s="25">
        <v>0</v>
      </c>
      <c r="QN40" s="25">
        <v>0</v>
      </c>
      <c r="QO40" s="25">
        <v>0</v>
      </c>
      <c r="QP40" s="25">
        <v>0</v>
      </c>
      <c r="QQ40" s="25">
        <v>0</v>
      </c>
      <c r="QR40" s="25">
        <v>0</v>
      </c>
      <c r="QS40" s="25">
        <v>0</v>
      </c>
      <c r="QT40" s="25">
        <v>0</v>
      </c>
      <c r="QU40" s="25">
        <v>0</v>
      </c>
      <c r="QV40" s="25">
        <v>0</v>
      </c>
      <c r="QW40" s="25">
        <v>0</v>
      </c>
      <c r="QX40" s="25">
        <v>0</v>
      </c>
      <c r="QY40" s="25">
        <v>0</v>
      </c>
      <c r="QZ40" s="25">
        <v>0</v>
      </c>
      <c r="RA40" s="25">
        <v>0</v>
      </c>
      <c r="RB40" s="25">
        <v>0</v>
      </c>
      <c r="RC40" s="25">
        <v>0</v>
      </c>
      <c r="RD40" s="25">
        <v>0</v>
      </c>
      <c r="RE40" s="25">
        <v>0</v>
      </c>
      <c r="RF40" s="25">
        <v>0</v>
      </c>
      <c r="RG40" s="25">
        <v>0</v>
      </c>
      <c r="RH40" s="25">
        <v>0</v>
      </c>
      <c r="RI40" s="25">
        <v>0</v>
      </c>
      <c r="RJ40" s="25">
        <v>0</v>
      </c>
      <c r="RK40" s="25">
        <v>0</v>
      </c>
      <c r="RL40" s="25">
        <v>0</v>
      </c>
      <c r="RM40" s="25">
        <v>0</v>
      </c>
      <c r="RN40" s="25">
        <v>0</v>
      </c>
      <c r="RO40" s="25">
        <v>0</v>
      </c>
      <c r="RP40" s="25">
        <v>0</v>
      </c>
      <c r="RQ40" s="25">
        <v>0</v>
      </c>
      <c r="RR40" s="25">
        <v>0</v>
      </c>
      <c r="RS40" s="25">
        <v>0</v>
      </c>
      <c r="RT40" s="25">
        <v>0</v>
      </c>
      <c r="RU40" s="25">
        <v>0</v>
      </c>
      <c r="RV40" s="25">
        <v>0</v>
      </c>
      <c r="RW40" s="25">
        <v>0</v>
      </c>
      <c r="RX40" s="25">
        <v>0</v>
      </c>
      <c r="RY40" s="25">
        <v>0</v>
      </c>
      <c r="RZ40" s="25">
        <v>0</v>
      </c>
      <c r="SA40" s="25">
        <v>0</v>
      </c>
      <c r="SB40" s="25">
        <v>0</v>
      </c>
      <c r="SC40" s="25">
        <v>0</v>
      </c>
      <c r="SD40" s="25">
        <v>0</v>
      </c>
      <c r="SE40" s="25">
        <v>0</v>
      </c>
      <c r="SF40" s="25">
        <v>0</v>
      </c>
      <c r="SG40" s="25">
        <v>0</v>
      </c>
      <c r="SH40" s="25">
        <v>0</v>
      </c>
      <c r="SI40" s="25">
        <v>0</v>
      </c>
      <c r="SJ40" s="25">
        <v>0</v>
      </c>
      <c r="SK40" s="25">
        <v>0</v>
      </c>
      <c r="SL40" s="25">
        <v>0</v>
      </c>
      <c r="SM40" s="25">
        <v>0</v>
      </c>
      <c r="SN40" s="25">
        <v>0</v>
      </c>
      <c r="SO40" s="25">
        <v>0</v>
      </c>
      <c r="SP40" s="25">
        <v>0</v>
      </c>
      <c r="SQ40" s="25">
        <v>0</v>
      </c>
      <c r="SR40" s="25">
        <v>0</v>
      </c>
      <c r="SS40" s="25">
        <v>0</v>
      </c>
      <c r="ST40" s="25">
        <v>0</v>
      </c>
      <c r="SU40" s="25">
        <v>0</v>
      </c>
      <c r="SV40" s="25">
        <v>0</v>
      </c>
      <c r="SW40" s="25">
        <v>0</v>
      </c>
      <c r="SX40" s="25">
        <v>0</v>
      </c>
      <c r="SY40" s="25">
        <v>0</v>
      </c>
      <c r="SZ40" s="25">
        <v>0</v>
      </c>
      <c r="TA40" s="25">
        <v>0</v>
      </c>
      <c r="TB40" s="25">
        <v>0</v>
      </c>
      <c r="TC40" s="25">
        <v>0</v>
      </c>
      <c r="TD40" s="25">
        <v>0</v>
      </c>
      <c r="TE40" s="25">
        <v>0</v>
      </c>
      <c r="TF40" s="25">
        <v>0</v>
      </c>
      <c r="TG40" s="25">
        <v>0</v>
      </c>
      <c r="TH40" s="25">
        <v>0</v>
      </c>
      <c r="TI40" s="25">
        <v>0</v>
      </c>
      <c r="TJ40" s="25">
        <v>0</v>
      </c>
      <c r="TK40" s="25">
        <v>0</v>
      </c>
      <c r="TL40" s="25">
        <v>0</v>
      </c>
      <c r="TM40" s="25">
        <v>0</v>
      </c>
      <c r="TN40" s="25">
        <v>0</v>
      </c>
      <c r="TO40" s="25">
        <v>0</v>
      </c>
      <c r="TP40" s="25">
        <v>0</v>
      </c>
      <c r="TQ40" s="25">
        <v>0</v>
      </c>
      <c r="TR40" s="25">
        <v>0</v>
      </c>
      <c r="TS40" s="25">
        <v>0</v>
      </c>
      <c r="TT40" s="25">
        <v>0</v>
      </c>
      <c r="TU40" s="25">
        <v>0</v>
      </c>
      <c r="TV40" s="25">
        <v>0</v>
      </c>
      <c r="TW40" s="25">
        <v>0</v>
      </c>
      <c r="TX40" s="25">
        <v>0</v>
      </c>
      <c r="TY40" s="25">
        <v>0</v>
      </c>
      <c r="TZ40" s="25">
        <v>0</v>
      </c>
      <c r="UA40" s="25">
        <v>0</v>
      </c>
      <c r="UB40" s="25">
        <v>0</v>
      </c>
      <c r="UC40" s="25">
        <v>0</v>
      </c>
      <c r="UD40" s="25">
        <v>0</v>
      </c>
      <c r="UE40" s="25">
        <v>0</v>
      </c>
      <c r="UF40" s="25">
        <v>0</v>
      </c>
      <c r="UG40" s="25">
        <v>0</v>
      </c>
      <c r="UH40" s="25">
        <v>0</v>
      </c>
      <c r="UI40" s="25">
        <v>0</v>
      </c>
      <c r="UJ40" s="25">
        <v>0</v>
      </c>
      <c r="UK40" s="25">
        <v>0</v>
      </c>
      <c r="UL40" s="25">
        <v>0</v>
      </c>
      <c r="UM40" s="25">
        <v>0</v>
      </c>
      <c r="UN40" s="25">
        <v>0</v>
      </c>
      <c r="UO40" s="25">
        <v>0</v>
      </c>
      <c r="UP40" s="25">
        <v>0</v>
      </c>
      <c r="UQ40" s="25">
        <v>0</v>
      </c>
      <c r="UR40" s="25">
        <v>0</v>
      </c>
      <c r="US40" s="25">
        <v>0</v>
      </c>
      <c r="UT40" s="25">
        <v>0</v>
      </c>
      <c r="UU40" s="25">
        <v>0</v>
      </c>
      <c r="UV40" s="25">
        <v>0</v>
      </c>
      <c r="UW40" s="25">
        <v>0</v>
      </c>
      <c r="UX40" s="25">
        <v>0</v>
      </c>
      <c r="UY40" s="25">
        <v>0</v>
      </c>
      <c r="UZ40" s="25">
        <v>0</v>
      </c>
      <c r="VA40" s="25">
        <v>0</v>
      </c>
      <c r="VB40" s="25">
        <v>0</v>
      </c>
      <c r="VC40" s="25">
        <v>0</v>
      </c>
      <c r="VD40" s="25">
        <v>0</v>
      </c>
      <c r="VE40" s="25">
        <v>0</v>
      </c>
      <c r="VF40" s="25">
        <v>0</v>
      </c>
      <c r="VG40" s="25">
        <v>0</v>
      </c>
      <c r="VH40" s="25">
        <v>0</v>
      </c>
      <c r="VI40" s="25">
        <v>0</v>
      </c>
      <c r="VJ40" s="25">
        <v>0</v>
      </c>
      <c r="VK40" s="25">
        <v>0</v>
      </c>
      <c r="VL40" s="25">
        <v>0</v>
      </c>
      <c r="VM40" s="25">
        <v>0</v>
      </c>
      <c r="VN40" s="25">
        <v>0</v>
      </c>
      <c r="VO40" s="25">
        <v>0</v>
      </c>
      <c r="VP40" s="25">
        <v>0</v>
      </c>
      <c r="VQ40" s="25">
        <v>0</v>
      </c>
      <c r="VR40" s="25">
        <v>0</v>
      </c>
      <c r="VS40" s="25">
        <v>0</v>
      </c>
      <c r="VT40" s="25">
        <v>0</v>
      </c>
      <c r="VU40" s="25">
        <v>0</v>
      </c>
      <c r="VV40" s="25">
        <v>0</v>
      </c>
      <c r="VW40" s="25">
        <v>0</v>
      </c>
      <c r="VX40" s="25">
        <v>0</v>
      </c>
      <c r="VY40" s="25">
        <v>0</v>
      </c>
      <c r="VZ40" s="25">
        <v>0</v>
      </c>
      <c r="WA40" s="25">
        <v>0</v>
      </c>
      <c r="WB40" s="25">
        <v>0</v>
      </c>
      <c r="WC40" s="25">
        <v>0</v>
      </c>
      <c r="WD40" s="25">
        <v>0</v>
      </c>
      <c r="WE40" s="25">
        <v>0</v>
      </c>
      <c r="WF40" s="25">
        <v>0</v>
      </c>
      <c r="WG40" s="25">
        <v>0</v>
      </c>
      <c r="WH40" s="25">
        <v>0</v>
      </c>
      <c r="WI40" s="25">
        <v>0</v>
      </c>
      <c r="WJ40" s="25">
        <v>0</v>
      </c>
      <c r="WK40" s="25">
        <v>0</v>
      </c>
      <c r="WL40" s="25">
        <v>0</v>
      </c>
      <c r="WM40" s="25">
        <v>0</v>
      </c>
      <c r="WN40" s="25">
        <v>0</v>
      </c>
      <c r="WO40" s="25">
        <v>0</v>
      </c>
      <c r="WP40" s="25">
        <v>0</v>
      </c>
      <c r="WQ40" s="25">
        <v>0</v>
      </c>
      <c r="WR40" s="25">
        <v>0</v>
      </c>
      <c r="WS40" s="25">
        <v>0</v>
      </c>
      <c r="WT40" s="25">
        <v>0</v>
      </c>
      <c r="WU40" s="25">
        <v>0</v>
      </c>
      <c r="WV40" s="25">
        <v>0</v>
      </c>
      <c r="WW40" s="25">
        <v>0</v>
      </c>
      <c r="WX40" s="25">
        <v>0</v>
      </c>
      <c r="WY40" s="25">
        <v>0</v>
      </c>
      <c r="WZ40" s="25">
        <v>0</v>
      </c>
      <c r="XA40" s="25">
        <v>0</v>
      </c>
      <c r="XB40" s="25">
        <v>0</v>
      </c>
      <c r="XC40" s="25">
        <v>0</v>
      </c>
      <c r="XD40" s="25">
        <v>0</v>
      </c>
      <c r="XE40" s="25">
        <v>0</v>
      </c>
      <c r="XF40" s="25">
        <v>0</v>
      </c>
      <c r="XG40" s="25">
        <v>0</v>
      </c>
      <c r="XH40" s="25">
        <v>0</v>
      </c>
      <c r="XI40" s="25">
        <v>0</v>
      </c>
      <c r="XJ40" s="25">
        <v>0</v>
      </c>
      <c r="XK40" s="25">
        <v>0</v>
      </c>
      <c r="XL40" s="25">
        <v>0</v>
      </c>
      <c r="XM40" s="25">
        <v>0</v>
      </c>
      <c r="XN40" s="25">
        <v>0</v>
      </c>
      <c r="XO40" s="25">
        <v>0</v>
      </c>
      <c r="XP40" s="25">
        <v>0</v>
      </c>
      <c r="XQ40" s="25">
        <v>0</v>
      </c>
      <c r="XR40" s="25">
        <v>0</v>
      </c>
      <c r="XS40" s="25">
        <v>0</v>
      </c>
      <c r="XT40" s="25">
        <v>0</v>
      </c>
      <c r="XU40" s="25">
        <v>0</v>
      </c>
      <c r="XV40" s="25">
        <v>0</v>
      </c>
      <c r="XW40" s="25">
        <v>0</v>
      </c>
      <c r="XX40" s="25">
        <v>0</v>
      </c>
      <c r="XY40" s="25">
        <v>0</v>
      </c>
      <c r="XZ40" s="25">
        <v>0</v>
      </c>
      <c r="YA40" s="25">
        <v>0</v>
      </c>
      <c r="YB40" s="25">
        <v>0</v>
      </c>
      <c r="YC40" s="25">
        <v>0</v>
      </c>
      <c r="YD40" s="25">
        <v>0</v>
      </c>
      <c r="YE40" s="25">
        <v>0</v>
      </c>
      <c r="YH40" s="25" t="s">
        <v>1535</v>
      </c>
      <c r="YI40" s="25">
        <v>0</v>
      </c>
      <c r="YJ40" s="25" t="s">
        <v>1534</v>
      </c>
    </row>
    <row r="41" spans="1:660" s="25" customFormat="1" ht="27.75" customHeight="1" thickBot="1">
      <c r="A41" s="55">
        <v>370</v>
      </c>
      <c r="B41" s="54" t="s">
        <v>31</v>
      </c>
      <c r="C41" s="55" t="s">
        <v>78</v>
      </c>
      <c r="D41" s="25" t="s">
        <v>1222</v>
      </c>
      <c r="E41" s="25">
        <v>1</v>
      </c>
      <c r="F41" s="25">
        <v>3646</v>
      </c>
      <c r="G41" s="25">
        <v>109224628</v>
      </c>
      <c r="H41" s="303" t="s">
        <v>1223</v>
      </c>
      <c r="I41" s="25" t="s">
        <v>31</v>
      </c>
      <c r="N41" s="25">
        <v>3758005</v>
      </c>
      <c r="O41" s="25">
        <v>8609679</v>
      </c>
      <c r="P41" s="25">
        <v>17157</v>
      </c>
      <c r="Q41" s="25" t="s">
        <v>1456</v>
      </c>
      <c r="R41" s="25">
        <v>8790</v>
      </c>
      <c r="S41" s="25">
        <v>9989</v>
      </c>
      <c r="T41" s="25" t="s">
        <v>939</v>
      </c>
      <c r="U41" s="25">
        <v>4221251</v>
      </c>
      <c r="V41" s="25">
        <v>1726110</v>
      </c>
      <c r="W41" s="25">
        <v>0</v>
      </c>
      <c r="X41" s="25" t="s">
        <v>1457</v>
      </c>
      <c r="Y41" s="25">
        <v>9533</v>
      </c>
      <c r="Z41" s="25">
        <v>7496</v>
      </c>
      <c r="AA41" s="25" t="s">
        <v>939</v>
      </c>
      <c r="AB41" s="25">
        <v>0</v>
      </c>
      <c r="AC41" s="25">
        <v>0</v>
      </c>
      <c r="AD41" s="25">
        <v>0</v>
      </c>
      <c r="AE41" s="25">
        <v>0</v>
      </c>
      <c r="AF41" s="25">
        <v>0</v>
      </c>
      <c r="AG41" s="25">
        <v>0</v>
      </c>
      <c r="AH41" s="25">
        <v>0</v>
      </c>
      <c r="AI41" s="25">
        <v>60664</v>
      </c>
      <c r="AJ41" s="25">
        <v>0</v>
      </c>
      <c r="AK41" s="25">
        <v>0</v>
      </c>
      <c r="AL41" s="25" t="s">
        <v>1458</v>
      </c>
      <c r="AM41" s="25">
        <v>6</v>
      </c>
      <c r="AN41" s="25">
        <v>0</v>
      </c>
      <c r="AO41" s="25" t="s">
        <v>939</v>
      </c>
      <c r="AP41" s="25">
        <v>0</v>
      </c>
      <c r="AQ41" s="25">
        <v>0</v>
      </c>
      <c r="AR41" s="25">
        <v>0</v>
      </c>
      <c r="AS41" s="25">
        <v>0</v>
      </c>
      <c r="AT41" s="25">
        <v>0</v>
      </c>
      <c r="AU41" s="25">
        <v>0</v>
      </c>
      <c r="AV41" s="25">
        <v>0</v>
      </c>
      <c r="AW41" s="25">
        <v>0</v>
      </c>
      <c r="AX41" s="25">
        <v>0</v>
      </c>
      <c r="AY41" s="25">
        <v>0</v>
      </c>
      <c r="AZ41" s="25">
        <v>0</v>
      </c>
      <c r="BA41" s="25">
        <v>0</v>
      </c>
      <c r="BB41" s="25">
        <v>0</v>
      </c>
      <c r="BC41" s="25">
        <v>0</v>
      </c>
      <c r="BD41" s="25">
        <v>0</v>
      </c>
      <c r="BE41" s="25">
        <v>0</v>
      </c>
      <c r="BF41" s="25">
        <v>0</v>
      </c>
      <c r="BG41" s="25">
        <v>0</v>
      </c>
      <c r="BH41" s="25">
        <v>0</v>
      </c>
      <c r="BI41" s="25">
        <v>0</v>
      </c>
      <c r="BJ41" s="25">
        <v>0</v>
      </c>
      <c r="BK41" s="25">
        <v>0</v>
      </c>
      <c r="BL41" s="25">
        <v>0</v>
      </c>
      <c r="BM41" s="25">
        <v>0</v>
      </c>
      <c r="BN41" s="25">
        <v>0</v>
      </c>
      <c r="BO41" s="25">
        <v>0</v>
      </c>
      <c r="BP41" s="25">
        <v>0</v>
      </c>
      <c r="BQ41" s="25">
        <v>0</v>
      </c>
      <c r="BR41" s="25">
        <v>0</v>
      </c>
      <c r="BS41" s="25">
        <v>0</v>
      </c>
      <c r="BT41" s="25">
        <v>0</v>
      </c>
      <c r="BU41" s="25">
        <v>0</v>
      </c>
      <c r="BV41" s="25">
        <v>0</v>
      </c>
      <c r="BW41" s="25">
        <v>0</v>
      </c>
      <c r="BX41" s="25">
        <v>0</v>
      </c>
      <c r="BY41" s="25">
        <v>0</v>
      </c>
      <c r="BZ41" s="25">
        <v>0</v>
      </c>
      <c r="CA41" s="25">
        <v>0</v>
      </c>
      <c r="CB41" s="25">
        <v>0</v>
      </c>
      <c r="CC41" s="25">
        <v>0</v>
      </c>
      <c r="CD41" s="25">
        <v>0</v>
      </c>
      <c r="CE41" s="25">
        <v>0</v>
      </c>
      <c r="CF41" s="25">
        <v>0</v>
      </c>
      <c r="CG41" s="25">
        <v>0</v>
      </c>
      <c r="CH41" s="25">
        <v>0</v>
      </c>
      <c r="CI41" s="25">
        <v>0</v>
      </c>
      <c r="CJ41" s="25">
        <v>59779</v>
      </c>
      <c r="CK41" s="25">
        <v>0</v>
      </c>
      <c r="CL41" s="25" t="s">
        <v>1459</v>
      </c>
      <c r="CM41" s="25">
        <v>0</v>
      </c>
      <c r="CN41" s="25">
        <v>0</v>
      </c>
      <c r="CO41" s="25">
        <v>0</v>
      </c>
      <c r="CP41" s="25">
        <v>0</v>
      </c>
      <c r="CQ41" s="25">
        <v>0</v>
      </c>
      <c r="CR41" s="25">
        <v>0</v>
      </c>
      <c r="CS41" s="25">
        <v>0</v>
      </c>
      <c r="CT41" s="25">
        <v>0</v>
      </c>
      <c r="CU41" s="25">
        <v>0</v>
      </c>
      <c r="CV41" s="25">
        <v>0</v>
      </c>
      <c r="CW41" s="25">
        <v>0</v>
      </c>
      <c r="CX41" s="25">
        <v>0</v>
      </c>
      <c r="CY41" s="25">
        <v>0</v>
      </c>
      <c r="CZ41" s="25">
        <v>7124725</v>
      </c>
      <c r="DA41" s="25">
        <v>0</v>
      </c>
      <c r="DB41" s="25" t="s">
        <v>1460</v>
      </c>
      <c r="DC41" s="25">
        <v>0</v>
      </c>
      <c r="DD41" s="25">
        <v>0</v>
      </c>
      <c r="DE41" s="25">
        <v>0</v>
      </c>
      <c r="DF41" s="25">
        <v>0</v>
      </c>
      <c r="DG41" s="25">
        <v>0</v>
      </c>
      <c r="DH41" s="25">
        <v>0</v>
      </c>
      <c r="DI41" s="25">
        <v>0</v>
      </c>
      <c r="DJ41" s="25">
        <v>0</v>
      </c>
      <c r="DK41" s="25">
        <v>0</v>
      </c>
      <c r="DL41" s="25">
        <v>0</v>
      </c>
      <c r="DM41" s="25">
        <v>0</v>
      </c>
      <c r="DN41" s="25">
        <v>0</v>
      </c>
      <c r="DO41" s="25">
        <v>0</v>
      </c>
      <c r="DP41" s="25">
        <v>134850</v>
      </c>
      <c r="DQ41" s="25">
        <v>295927</v>
      </c>
      <c r="DR41" s="25" t="s">
        <v>1461</v>
      </c>
      <c r="DS41" s="25">
        <v>0</v>
      </c>
      <c r="DT41" s="25">
        <v>454324</v>
      </c>
      <c r="DU41" s="25">
        <v>0</v>
      </c>
      <c r="DV41" s="25">
        <v>0</v>
      </c>
      <c r="DW41" s="25">
        <v>0</v>
      </c>
      <c r="DX41" s="25">
        <v>97</v>
      </c>
      <c r="DY41" s="25" t="s">
        <v>939</v>
      </c>
      <c r="DZ41" s="25">
        <v>0</v>
      </c>
      <c r="EA41" s="25">
        <v>466675</v>
      </c>
      <c r="EB41" s="25">
        <v>0</v>
      </c>
      <c r="EC41" s="25">
        <v>0</v>
      </c>
      <c r="ED41" s="25">
        <v>0</v>
      </c>
      <c r="EE41" s="25">
        <v>226</v>
      </c>
      <c r="EF41" s="25" t="s">
        <v>939</v>
      </c>
      <c r="EG41" s="25">
        <v>0</v>
      </c>
      <c r="EH41" s="25">
        <v>28822</v>
      </c>
      <c r="EI41" s="25">
        <v>0</v>
      </c>
      <c r="EJ41" s="57">
        <v>0</v>
      </c>
      <c r="EK41" s="25">
        <v>0</v>
      </c>
      <c r="EL41" s="25">
        <v>16</v>
      </c>
      <c r="EM41" s="25" t="s">
        <v>939</v>
      </c>
      <c r="EN41" s="25">
        <v>0</v>
      </c>
      <c r="EO41" s="25">
        <v>0</v>
      </c>
      <c r="EP41" s="25">
        <v>0</v>
      </c>
      <c r="EQ41" s="25">
        <v>0</v>
      </c>
      <c r="EU41" s="25">
        <v>4341694</v>
      </c>
      <c r="EV41" s="25">
        <v>3728005</v>
      </c>
      <c r="EW41" s="25">
        <v>0</v>
      </c>
      <c r="EX41" s="25">
        <v>613689</v>
      </c>
      <c r="EY41" s="25">
        <v>0</v>
      </c>
      <c r="EZ41" s="25" t="s">
        <v>1462</v>
      </c>
      <c r="FA41" s="25">
        <v>4341694</v>
      </c>
      <c r="FB41" s="25">
        <v>4281915</v>
      </c>
      <c r="FC41" s="25">
        <v>0</v>
      </c>
      <c r="FD41" s="25">
        <v>59779</v>
      </c>
      <c r="FE41" s="25">
        <v>0</v>
      </c>
      <c r="FF41" s="25" t="s">
        <v>1463</v>
      </c>
      <c r="FG41" s="25">
        <v>0</v>
      </c>
      <c r="FH41" s="25">
        <v>0</v>
      </c>
      <c r="FI41" s="25">
        <v>0</v>
      </c>
      <c r="FJ41" s="25">
        <v>0</v>
      </c>
      <c r="FK41" s="25">
        <v>0</v>
      </c>
      <c r="FL41" s="25">
        <v>0</v>
      </c>
      <c r="FM41" s="25">
        <v>0</v>
      </c>
      <c r="FN41" s="25">
        <v>0</v>
      </c>
      <c r="FO41" s="25">
        <v>0</v>
      </c>
      <c r="FP41" s="25">
        <v>0</v>
      </c>
      <c r="FQ41" s="25">
        <v>0</v>
      </c>
      <c r="FR41" s="25">
        <v>0</v>
      </c>
      <c r="FS41" s="25">
        <v>652610</v>
      </c>
      <c r="FT41" s="25">
        <v>30000</v>
      </c>
      <c r="FU41" s="25">
        <v>0</v>
      </c>
      <c r="FV41" s="25">
        <v>538630</v>
      </c>
      <c r="FW41" s="25">
        <v>34877</v>
      </c>
      <c r="FX41" s="25" t="s">
        <v>1462</v>
      </c>
      <c r="FY41" s="25">
        <v>0</v>
      </c>
      <c r="FZ41" s="25">
        <v>0</v>
      </c>
      <c r="GA41" s="25">
        <v>0</v>
      </c>
      <c r="GB41" s="25">
        <v>0</v>
      </c>
      <c r="GC41" s="25">
        <v>0</v>
      </c>
      <c r="GD41" s="25">
        <v>0</v>
      </c>
      <c r="GE41" s="25">
        <v>0</v>
      </c>
      <c r="GF41" s="25">
        <v>0</v>
      </c>
      <c r="GG41" s="25">
        <v>0</v>
      </c>
      <c r="GH41" s="25">
        <v>0</v>
      </c>
      <c r="GI41" s="25">
        <v>0</v>
      </c>
      <c r="GJ41" s="25">
        <v>0</v>
      </c>
      <c r="GK41" s="25">
        <v>0</v>
      </c>
      <c r="GL41" s="25">
        <v>0</v>
      </c>
      <c r="GM41" s="25">
        <v>0</v>
      </c>
      <c r="GN41" s="25">
        <v>0</v>
      </c>
      <c r="GO41" s="25">
        <v>0</v>
      </c>
      <c r="GP41" s="25">
        <v>0</v>
      </c>
      <c r="GQ41" s="25">
        <v>0</v>
      </c>
      <c r="GR41" s="25">
        <v>0</v>
      </c>
      <c r="GS41" s="25">
        <v>0</v>
      </c>
      <c r="GT41" s="25">
        <v>0</v>
      </c>
      <c r="GU41" s="25">
        <v>0</v>
      </c>
      <c r="GV41" s="25">
        <v>0</v>
      </c>
      <c r="GW41" s="25">
        <v>0</v>
      </c>
      <c r="GX41" s="25">
        <v>0</v>
      </c>
      <c r="GY41" s="25">
        <v>949821</v>
      </c>
      <c r="GZ41" s="25">
        <v>949821</v>
      </c>
      <c r="HA41" s="25">
        <v>0</v>
      </c>
      <c r="HB41" s="25" t="s">
        <v>1464</v>
      </c>
      <c r="HC41" s="25">
        <v>0</v>
      </c>
      <c r="HD41" s="25">
        <v>0</v>
      </c>
      <c r="HE41" s="25">
        <v>0</v>
      </c>
      <c r="HF41" s="25">
        <v>0</v>
      </c>
      <c r="HG41" s="25">
        <v>0</v>
      </c>
      <c r="HH41" s="25">
        <v>0</v>
      </c>
      <c r="HI41" s="25">
        <v>0</v>
      </c>
      <c r="HJ41" s="25">
        <v>0</v>
      </c>
      <c r="HK41" s="25">
        <v>0</v>
      </c>
      <c r="HL41" s="25">
        <v>0</v>
      </c>
      <c r="HM41" s="25">
        <v>0</v>
      </c>
      <c r="HN41" s="25">
        <v>0</v>
      </c>
      <c r="HO41" s="25">
        <v>0</v>
      </c>
      <c r="HP41" s="25">
        <v>0</v>
      </c>
      <c r="HQ41" s="57">
        <v>0</v>
      </c>
      <c r="HR41" s="25">
        <v>0</v>
      </c>
      <c r="HS41" s="25">
        <v>0</v>
      </c>
      <c r="HT41" s="25">
        <v>0</v>
      </c>
      <c r="HU41" s="25">
        <v>0</v>
      </c>
      <c r="HV41" s="25">
        <v>0</v>
      </c>
      <c r="HW41" s="25">
        <v>0</v>
      </c>
      <c r="HX41" s="25">
        <v>0</v>
      </c>
      <c r="HY41" s="25">
        <v>0</v>
      </c>
      <c r="HZ41" s="25">
        <v>0</v>
      </c>
      <c r="IA41" s="25">
        <v>0</v>
      </c>
      <c r="IB41" s="25">
        <v>0</v>
      </c>
      <c r="IC41" s="25">
        <v>0</v>
      </c>
      <c r="ID41" s="25">
        <v>0</v>
      </c>
      <c r="IE41" s="25">
        <v>0</v>
      </c>
      <c r="IF41" s="25">
        <v>4341694</v>
      </c>
      <c r="IG41" s="25">
        <v>4341694</v>
      </c>
      <c r="IH41" s="25">
        <v>0</v>
      </c>
      <c r="II41" s="25" t="s">
        <v>1464</v>
      </c>
      <c r="IJ41" s="25">
        <v>0</v>
      </c>
      <c r="IK41" s="25">
        <v>0</v>
      </c>
      <c r="IL41" s="25">
        <v>10909116</v>
      </c>
      <c r="IM41" s="25">
        <v>7661552</v>
      </c>
      <c r="IN41" s="25">
        <v>0</v>
      </c>
      <c r="IO41" s="25" t="s">
        <v>1465</v>
      </c>
      <c r="IP41" s="25">
        <v>0</v>
      </c>
      <c r="IQ41" s="25">
        <v>0</v>
      </c>
      <c r="IR41" s="25">
        <v>0</v>
      </c>
      <c r="IS41" s="25">
        <v>0</v>
      </c>
      <c r="IT41" s="25">
        <v>0</v>
      </c>
      <c r="IU41" s="25">
        <v>0</v>
      </c>
      <c r="IV41" s="25">
        <v>0</v>
      </c>
      <c r="IW41" s="25">
        <v>0</v>
      </c>
      <c r="IX41" s="25">
        <v>0</v>
      </c>
      <c r="IY41" s="25">
        <v>0</v>
      </c>
      <c r="IZ41" s="25">
        <v>0</v>
      </c>
      <c r="JA41" s="25">
        <v>0</v>
      </c>
      <c r="JB41" s="25">
        <v>0</v>
      </c>
      <c r="JC41" s="25">
        <v>0</v>
      </c>
      <c r="JD41" s="25">
        <v>1009518</v>
      </c>
      <c r="JE41" s="25">
        <v>134850</v>
      </c>
      <c r="JF41" s="25">
        <v>11000</v>
      </c>
      <c r="JG41" s="25" t="s">
        <v>1466</v>
      </c>
      <c r="JH41" s="25">
        <v>0</v>
      </c>
      <c r="JI41" s="25">
        <v>0</v>
      </c>
      <c r="JJ41" s="25">
        <v>0</v>
      </c>
      <c r="JK41" s="25">
        <v>0</v>
      </c>
      <c r="JL41" s="25">
        <v>0</v>
      </c>
      <c r="JM41" s="25">
        <v>0</v>
      </c>
      <c r="JN41" s="25">
        <v>0</v>
      </c>
      <c r="JO41" s="25">
        <v>0</v>
      </c>
      <c r="JP41" s="25">
        <v>0</v>
      </c>
      <c r="JQ41" s="25">
        <v>0</v>
      </c>
      <c r="JR41" s="25">
        <v>0</v>
      </c>
      <c r="JS41" s="25">
        <v>0</v>
      </c>
      <c r="JT41" s="25">
        <v>0</v>
      </c>
      <c r="JU41" s="25">
        <v>0</v>
      </c>
      <c r="JV41" s="25">
        <v>0</v>
      </c>
      <c r="JW41" s="25">
        <v>0</v>
      </c>
      <c r="JX41" s="25">
        <v>0</v>
      </c>
      <c r="JY41" s="25">
        <v>0</v>
      </c>
      <c r="JZ41" s="25">
        <v>0</v>
      </c>
      <c r="KA41" s="25">
        <v>0</v>
      </c>
      <c r="KB41" s="25">
        <v>0</v>
      </c>
      <c r="KC41" s="25">
        <v>0</v>
      </c>
      <c r="KD41" s="25">
        <v>0</v>
      </c>
      <c r="KE41" s="25">
        <v>0</v>
      </c>
      <c r="KF41" s="25">
        <v>0</v>
      </c>
      <c r="KG41" s="25">
        <v>0</v>
      </c>
      <c r="KH41" s="25">
        <v>0</v>
      </c>
      <c r="KI41" s="25">
        <v>0</v>
      </c>
      <c r="KJ41" s="25">
        <v>0</v>
      </c>
      <c r="KK41" s="25">
        <v>0</v>
      </c>
      <c r="KL41" s="25">
        <v>0</v>
      </c>
      <c r="KM41" s="25">
        <v>0</v>
      </c>
      <c r="KN41" s="25">
        <v>0</v>
      </c>
      <c r="KO41" s="25">
        <v>0</v>
      </c>
      <c r="KP41" s="25">
        <v>0</v>
      </c>
      <c r="KQ41" s="25">
        <v>0</v>
      </c>
      <c r="KR41" s="25">
        <v>0</v>
      </c>
      <c r="KS41" s="25">
        <v>0</v>
      </c>
      <c r="KT41" s="25">
        <v>0</v>
      </c>
      <c r="KU41" s="25">
        <v>0</v>
      </c>
      <c r="KV41" s="25">
        <v>0</v>
      </c>
      <c r="KW41" s="25">
        <v>0</v>
      </c>
      <c r="KX41" s="25">
        <v>0</v>
      </c>
      <c r="KY41" s="25">
        <v>0</v>
      </c>
      <c r="KZ41" s="25">
        <v>0</v>
      </c>
      <c r="LA41" s="25">
        <v>0</v>
      </c>
      <c r="LB41" s="25">
        <v>0</v>
      </c>
      <c r="LC41" s="25">
        <v>0</v>
      </c>
      <c r="LD41" s="25">
        <v>0</v>
      </c>
      <c r="LE41" s="25">
        <v>0</v>
      </c>
      <c r="LF41" s="25">
        <v>0</v>
      </c>
      <c r="LG41" s="25">
        <v>0</v>
      </c>
      <c r="LH41" s="25">
        <v>0</v>
      </c>
      <c r="LI41" s="25">
        <v>13811745</v>
      </c>
      <c r="LJ41" s="25">
        <v>3115666</v>
      </c>
      <c r="LK41" s="25">
        <v>17157</v>
      </c>
      <c r="LL41" s="25" t="s">
        <v>1464</v>
      </c>
      <c r="LM41" s="25">
        <v>0</v>
      </c>
      <c r="LN41" s="25">
        <v>0</v>
      </c>
      <c r="LO41" s="25">
        <v>13182366</v>
      </c>
      <c r="LP41" s="25">
        <v>1189283</v>
      </c>
      <c r="LQ41" s="25">
        <v>250050</v>
      </c>
      <c r="LR41" s="25" t="s">
        <v>1467</v>
      </c>
      <c r="LS41" s="25">
        <v>0</v>
      </c>
      <c r="LT41" s="25">
        <v>0</v>
      </c>
      <c r="LU41" s="25">
        <v>0</v>
      </c>
      <c r="LV41" s="25">
        <v>0</v>
      </c>
      <c r="LW41" s="25">
        <v>0</v>
      </c>
      <c r="LX41" s="25">
        <v>0</v>
      </c>
      <c r="LY41" s="25">
        <v>0</v>
      </c>
      <c r="LZ41" s="25">
        <v>0</v>
      </c>
      <c r="MA41" s="25">
        <v>0</v>
      </c>
      <c r="MB41" s="25">
        <v>0</v>
      </c>
      <c r="MC41" s="25">
        <v>0</v>
      </c>
      <c r="MD41" s="25">
        <v>0</v>
      </c>
      <c r="ME41" s="25">
        <v>0</v>
      </c>
      <c r="MF41" s="25">
        <v>0</v>
      </c>
      <c r="MG41" s="25">
        <v>1728635</v>
      </c>
      <c r="MH41" s="25">
        <v>0</v>
      </c>
      <c r="MI41" s="25">
        <v>0</v>
      </c>
      <c r="MJ41" s="25">
        <v>0</v>
      </c>
      <c r="MK41" s="25">
        <v>0</v>
      </c>
      <c r="ML41" s="25">
        <v>0</v>
      </c>
      <c r="MM41" s="25">
        <v>0</v>
      </c>
      <c r="MN41" s="25">
        <v>0</v>
      </c>
      <c r="MO41" s="25">
        <v>0</v>
      </c>
      <c r="MP41" s="25">
        <v>0</v>
      </c>
      <c r="MQ41" s="25">
        <v>0</v>
      </c>
      <c r="MR41" s="25">
        <v>0</v>
      </c>
      <c r="MS41" s="25">
        <v>0</v>
      </c>
      <c r="MT41" s="25">
        <v>0</v>
      </c>
      <c r="MU41" s="25">
        <v>0</v>
      </c>
      <c r="MV41" s="25">
        <v>0</v>
      </c>
      <c r="MW41" s="25">
        <v>0</v>
      </c>
      <c r="MX41" s="25">
        <v>0</v>
      </c>
      <c r="MY41" s="25">
        <v>0</v>
      </c>
      <c r="MZ41" s="25">
        <v>0</v>
      </c>
      <c r="NA41" s="25">
        <v>0</v>
      </c>
      <c r="NB41" s="25">
        <v>0</v>
      </c>
      <c r="NC41" s="25">
        <v>0</v>
      </c>
      <c r="ND41" s="25">
        <v>0</v>
      </c>
      <c r="NE41" s="25">
        <v>0</v>
      </c>
      <c r="NF41" s="25">
        <v>0</v>
      </c>
      <c r="NG41" s="25">
        <v>0</v>
      </c>
      <c r="NH41" s="25">
        <v>0</v>
      </c>
      <c r="NI41" s="25">
        <v>0</v>
      </c>
      <c r="NJ41" s="25">
        <v>0</v>
      </c>
      <c r="NK41" s="25">
        <v>0</v>
      </c>
      <c r="NL41" s="25">
        <v>0</v>
      </c>
      <c r="NM41" s="25">
        <v>0</v>
      </c>
      <c r="NN41" s="25">
        <v>0</v>
      </c>
      <c r="NO41" s="25">
        <v>0</v>
      </c>
      <c r="NP41" s="25">
        <v>0</v>
      </c>
      <c r="NQ41" s="25">
        <v>0</v>
      </c>
      <c r="NR41" s="25">
        <v>0</v>
      </c>
      <c r="NS41" s="25">
        <v>0</v>
      </c>
      <c r="NT41" s="25">
        <v>0</v>
      </c>
      <c r="NU41" s="25">
        <v>0</v>
      </c>
      <c r="NV41" s="25">
        <v>0</v>
      </c>
      <c r="NW41" s="25">
        <v>0</v>
      </c>
      <c r="NX41" s="25">
        <v>0</v>
      </c>
      <c r="NY41" s="25">
        <v>0</v>
      </c>
      <c r="NZ41" s="25">
        <v>0</v>
      </c>
      <c r="OA41" s="25">
        <v>0</v>
      </c>
      <c r="OB41" s="25">
        <v>0</v>
      </c>
      <c r="OC41" s="25">
        <v>0</v>
      </c>
      <c r="OD41" s="25">
        <v>0</v>
      </c>
      <c r="OE41" s="25">
        <v>0</v>
      </c>
      <c r="OF41" s="25">
        <v>0</v>
      </c>
      <c r="OG41" s="25">
        <v>0</v>
      </c>
      <c r="OH41" s="25">
        <v>0</v>
      </c>
      <c r="OI41" s="25">
        <v>0</v>
      </c>
      <c r="OJ41" s="25">
        <v>0</v>
      </c>
      <c r="OK41" s="25">
        <v>0</v>
      </c>
      <c r="OL41" s="25">
        <v>0</v>
      </c>
      <c r="OM41" s="25">
        <v>0</v>
      </c>
      <c r="ON41" s="25">
        <v>0</v>
      </c>
      <c r="OO41" s="25">
        <v>0</v>
      </c>
      <c r="OP41" s="25">
        <v>0</v>
      </c>
      <c r="OQ41" s="25">
        <v>0</v>
      </c>
      <c r="OR41" s="25">
        <v>0</v>
      </c>
      <c r="OS41" s="25">
        <v>0</v>
      </c>
      <c r="OT41" s="25">
        <v>0</v>
      </c>
      <c r="OU41" s="25">
        <v>0</v>
      </c>
      <c r="OV41" s="25">
        <v>0</v>
      </c>
      <c r="OW41" s="25">
        <v>0</v>
      </c>
      <c r="OX41" s="25">
        <v>0</v>
      </c>
      <c r="OY41" s="25">
        <v>0</v>
      </c>
      <c r="OZ41" s="25">
        <v>0</v>
      </c>
      <c r="PA41" s="25">
        <v>0</v>
      </c>
      <c r="PB41" s="25">
        <v>0</v>
      </c>
      <c r="PC41" s="25">
        <v>0</v>
      </c>
      <c r="PD41" s="25">
        <v>0</v>
      </c>
      <c r="PE41" s="25">
        <v>0</v>
      </c>
      <c r="PF41" s="25">
        <v>0</v>
      </c>
      <c r="PG41" s="25">
        <v>0</v>
      </c>
      <c r="PH41" s="25">
        <v>0</v>
      </c>
      <c r="PI41" s="25">
        <v>0</v>
      </c>
      <c r="PJ41" s="25">
        <v>0</v>
      </c>
      <c r="PK41" s="25">
        <v>0</v>
      </c>
      <c r="PL41" s="25">
        <v>0</v>
      </c>
      <c r="PM41" s="25">
        <v>0</v>
      </c>
      <c r="PN41" s="25">
        <v>0</v>
      </c>
      <c r="PO41" s="25">
        <v>0</v>
      </c>
      <c r="PP41" s="25">
        <v>0</v>
      </c>
      <c r="PQ41" s="25">
        <v>0</v>
      </c>
      <c r="PR41" s="25">
        <v>0</v>
      </c>
      <c r="PS41" s="25">
        <v>0</v>
      </c>
      <c r="PT41" s="25">
        <v>0</v>
      </c>
      <c r="PU41" s="25">
        <v>0</v>
      </c>
      <c r="PV41" s="25">
        <v>0</v>
      </c>
      <c r="PW41" s="25">
        <v>0</v>
      </c>
      <c r="PX41" s="25">
        <v>0</v>
      </c>
      <c r="PY41" s="25">
        <v>0</v>
      </c>
      <c r="PZ41" s="25">
        <v>0</v>
      </c>
      <c r="QA41" s="25">
        <v>0</v>
      </c>
      <c r="QB41" s="25">
        <v>0</v>
      </c>
      <c r="QC41" s="25">
        <v>0</v>
      </c>
      <c r="QD41" s="25">
        <v>0</v>
      </c>
      <c r="QE41" s="25">
        <v>0</v>
      </c>
      <c r="QF41" s="25">
        <v>0</v>
      </c>
      <c r="QG41" s="25">
        <v>0</v>
      </c>
      <c r="QH41" s="25">
        <v>0</v>
      </c>
      <c r="QI41" s="25">
        <v>0</v>
      </c>
      <c r="QJ41" s="25">
        <v>0</v>
      </c>
      <c r="QK41" s="25">
        <v>0</v>
      </c>
      <c r="QL41" s="25">
        <v>0</v>
      </c>
      <c r="QM41" s="25">
        <v>0</v>
      </c>
      <c r="QN41" s="25">
        <v>0</v>
      </c>
      <c r="QO41" s="25">
        <v>0</v>
      </c>
      <c r="QP41" s="25">
        <v>0</v>
      </c>
      <c r="QQ41" s="25">
        <v>0</v>
      </c>
      <c r="QR41" s="25">
        <v>0</v>
      </c>
      <c r="QS41" s="25">
        <v>0</v>
      </c>
      <c r="QT41" s="25">
        <v>0</v>
      </c>
      <c r="QU41" s="25">
        <v>0</v>
      </c>
      <c r="QV41" s="25">
        <v>0</v>
      </c>
      <c r="QW41" s="25">
        <v>0</v>
      </c>
      <c r="QX41" s="25">
        <v>0</v>
      </c>
      <c r="QY41" s="25">
        <v>0</v>
      </c>
      <c r="QZ41" s="25">
        <v>0</v>
      </c>
      <c r="RA41" s="25">
        <v>0</v>
      </c>
      <c r="RB41" s="25">
        <v>0</v>
      </c>
      <c r="RC41" s="25">
        <v>0</v>
      </c>
      <c r="RD41" s="25">
        <v>0</v>
      </c>
      <c r="RE41" s="25">
        <v>0</v>
      </c>
      <c r="RF41" s="25">
        <v>0</v>
      </c>
      <c r="RG41" s="25">
        <v>0</v>
      </c>
      <c r="RH41" s="25">
        <v>0</v>
      </c>
      <c r="RI41" s="25">
        <v>0</v>
      </c>
      <c r="RJ41" s="25">
        <v>0</v>
      </c>
      <c r="RK41" s="25">
        <v>0</v>
      </c>
      <c r="RL41" s="25">
        <v>0</v>
      </c>
      <c r="RM41" s="25">
        <v>0</v>
      </c>
      <c r="RN41" s="25">
        <v>0</v>
      </c>
      <c r="RO41" s="25">
        <v>0</v>
      </c>
      <c r="RP41" s="25">
        <v>0</v>
      </c>
      <c r="RQ41" s="25">
        <v>0</v>
      </c>
      <c r="RR41" s="25">
        <v>0</v>
      </c>
      <c r="RS41" s="25">
        <v>0</v>
      </c>
      <c r="RT41" s="25">
        <v>0</v>
      </c>
      <c r="RU41" s="25">
        <v>0</v>
      </c>
      <c r="RV41" s="25">
        <v>0</v>
      </c>
      <c r="RW41" s="25">
        <v>0</v>
      </c>
      <c r="RX41" s="25">
        <v>0</v>
      </c>
      <c r="RY41" s="25">
        <v>0</v>
      </c>
      <c r="RZ41" s="25">
        <v>0</v>
      </c>
      <c r="SA41" s="25">
        <v>0</v>
      </c>
      <c r="SB41" s="25">
        <v>0</v>
      </c>
      <c r="SC41" s="25">
        <v>0</v>
      </c>
      <c r="SD41" s="25">
        <v>0</v>
      </c>
      <c r="SE41" s="25">
        <v>0</v>
      </c>
      <c r="SF41" s="25">
        <v>0</v>
      </c>
      <c r="SG41" s="25">
        <v>0</v>
      </c>
      <c r="SH41" s="25">
        <v>0</v>
      </c>
      <c r="SI41" s="25">
        <v>0</v>
      </c>
      <c r="SJ41" s="25">
        <v>0</v>
      </c>
      <c r="SK41" s="25">
        <v>0</v>
      </c>
      <c r="SL41" s="25">
        <v>0</v>
      </c>
      <c r="SM41" s="25">
        <v>0</v>
      </c>
      <c r="SN41" s="25">
        <v>0</v>
      </c>
      <c r="SO41" s="25">
        <v>0</v>
      </c>
      <c r="SP41" s="25">
        <v>0</v>
      </c>
      <c r="SQ41" s="25">
        <v>0</v>
      </c>
      <c r="SR41" s="25">
        <v>0</v>
      </c>
      <c r="SS41" s="25">
        <v>0</v>
      </c>
      <c r="ST41" s="25">
        <v>0</v>
      </c>
      <c r="SU41" s="25">
        <v>0</v>
      </c>
      <c r="SV41" s="25">
        <v>0</v>
      </c>
      <c r="SW41" s="25">
        <v>0</v>
      </c>
      <c r="SX41" s="25">
        <v>0</v>
      </c>
      <c r="SY41" s="25">
        <v>0</v>
      </c>
      <c r="SZ41" s="25">
        <v>0</v>
      </c>
      <c r="TA41" s="25">
        <v>0</v>
      </c>
      <c r="TB41" s="25">
        <v>0</v>
      </c>
      <c r="TC41" s="25">
        <v>0</v>
      </c>
      <c r="TD41" s="25">
        <v>0</v>
      </c>
      <c r="TE41" s="25">
        <v>0</v>
      </c>
      <c r="TF41" s="25">
        <v>0</v>
      </c>
      <c r="TG41" s="25">
        <v>0</v>
      </c>
      <c r="TH41" s="25">
        <v>0</v>
      </c>
      <c r="TI41" s="25">
        <v>0</v>
      </c>
      <c r="TJ41" s="25">
        <v>0</v>
      </c>
      <c r="TK41" s="25">
        <v>0</v>
      </c>
      <c r="TL41" s="25">
        <v>0</v>
      </c>
      <c r="TM41" s="25">
        <v>0</v>
      </c>
      <c r="TN41" s="25">
        <v>0</v>
      </c>
      <c r="TO41" s="25">
        <v>0</v>
      </c>
      <c r="TP41" s="25">
        <v>0</v>
      </c>
      <c r="TQ41" s="25">
        <v>0</v>
      </c>
      <c r="TR41" s="25">
        <v>0</v>
      </c>
      <c r="TS41" s="25">
        <v>0</v>
      </c>
      <c r="TT41" s="25">
        <v>0</v>
      </c>
      <c r="TU41" s="25">
        <v>0</v>
      </c>
      <c r="TV41" s="25">
        <v>0</v>
      </c>
      <c r="TW41" s="25">
        <v>0</v>
      </c>
      <c r="TX41" s="25">
        <v>0</v>
      </c>
      <c r="TY41" s="25">
        <v>0</v>
      </c>
      <c r="TZ41" s="25">
        <v>0</v>
      </c>
      <c r="UA41" s="25">
        <v>0</v>
      </c>
      <c r="UB41" s="25">
        <v>0</v>
      </c>
      <c r="UC41" s="25">
        <v>0</v>
      </c>
      <c r="UD41" s="25">
        <v>0</v>
      </c>
      <c r="UE41" s="25">
        <v>0</v>
      </c>
      <c r="UF41" s="25">
        <v>0</v>
      </c>
      <c r="UG41" s="25">
        <v>0</v>
      </c>
      <c r="UH41" s="25">
        <v>0</v>
      </c>
      <c r="UI41" s="25">
        <v>0</v>
      </c>
      <c r="UJ41" s="25">
        <v>0</v>
      </c>
      <c r="UK41" s="25">
        <v>0</v>
      </c>
      <c r="UL41" s="25">
        <v>0</v>
      </c>
      <c r="UM41" s="25">
        <v>0</v>
      </c>
      <c r="UN41" s="25">
        <v>0</v>
      </c>
      <c r="UO41" s="25">
        <v>0</v>
      </c>
      <c r="UP41" s="25">
        <v>0</v>
      </c>
      <c r="UQ41" s="25">
        <v>0</v>
      </c>
      <c r="UR41" s="25">
        <v>0</v>
      </c>
      <c r="US41" s="25">
        <v>0</v>
      </c>
      <c r="UT41" s="25">
        <v>0</v>
      </c>
      <c r="UU41" s="25">
        <v>0</v>
      </c>
      <c r="UV41" s="25">
        <v>0</v>
      </c>
      <c r="UW41" s="25">
        <v>0</v>
      </c>
      <c r="UX41" s="25">
        <v>0</v>
      </c>
      <c r="UY41" s="25">
        <v>0</v>
      </c>
      <c r="UZ41" s="25">
        <v>0</v>
      </c>
      <c r="VA41" s="25">
        <v>0</v>
      </c>
      <c r="VB41" s="25">
        <v>0</v>
      </c>
      <c r="VC41" s="25">
        <v>0</v>
      </c>
      <c r="VD41" s="25">
        <v>0</v>
      </c>
      <c r="VE41" s="25">
        <v>0</v>
      </c>
      <c r="VF41" s="25">
        <v>0</v>
      </c>
      <c r="VG41" s="25">
        <v>0</v>
      </c>
      <c r="VH41" s="25">
        <v>0</v>
      </c>
      <c r="VI41" s="25">
        <v>0</v>
      </c>
      <c r="VJ41" s="25">
        <v>0</v>
      </c>
      <c r="VK41" s="25">
        <v>0</v>
      </c>
      <c r="VL41" s="25">
        <v>0</v>
      </c>
      <c r="VM41" s="25">
        <v>0</v>
      </c>
      <c r="VN41" s="25">
        <v>0</v>
      </c>
      <c r="VO41" s="25">
        <v>0</v>
      </c>
      <c r="VP41" s="25">
        <v>0</v>
      </c>
      <c r="VQ41" s="25">
        <v>0</v>
      </c>
      <c r="VR41" s="25">
        <v>0</v>
      </c>
      <c r="VS41" s="25">
        <v>0</v>
      </c>
      <c r="VT41" s="25">
        <v>0</v>
      </c>
      <c r="VU41" s="25">
        <v>0</v>
      </c>
      <c r="VV41" s="25">
        <v>0</v>
      </c>
      <c r="VW41" s="25">
        <v>0</v>
      </c>
      <c r="VX41" s="25">
        <v>0</v>
      </c>
      <c r="VY41" s="25">
        <v>0</v>
      </c>
      <c r="VZ41" s="25">
        <v>0</v>
      </c>
      <c r="WA41" s="25">
        <v>0</v>
      </c>
      <c r="WB41" s="25">
        <v>0</v>
      </c>
      <c r="WC41" s="25">
        <v>0</v>
      </c>
      <c r="WD41" s="25">
        <v>0</v>
      </c>
      <c r="WE41" s="25">
        <v>0</v>
      </c>
      <c r="WF41" s="25">
        <v>0</v>
      </c>
      <c r="WG41" s="25">
        <v>0</v>
      </c>
      <c r="WH41" s="25">
        <v>0</v>
      </c>
      <c r="WI41" s="25">
        <v>0</v>
      </c>
      <c r="WJ41" s="25">
        <v>0</v>
      </c>
      <c r="WK41" s="25">
        <v>0</v>
      </c>
      <c r="WL41" s="25">
        <v>0</v>
      </c>
      <c r="WM41" s="25">
        <v>0</v>
      </c>
      <c r="WN41" s="25">
        <v>0</v>
      </c>
      <c r="WO41" s="25">
        <v>0</v>
      </c>
      <c r="WP41" s="25">
        <v>0</v>
      </c>
      <c r="WQ41" s="25">
        <v>0</v>
      </c>
      <c r="WR41" s="25">
        <v>0</v>
      </c>
      <c r="WS41" s="25">
        <v>0</v>
      </c>
      <c r="WT41" s="25">
        <v>0</v>
      </c>
      <c r="WU41" s="25">
        <v>0</v>
      </c>
      <c r="WV41" s="25">
        <v>0</v>
      </c>
      <c r="WW41" s="25">
        <v>0</v>
      </c>
      <c r="WX41" s="25">
        <v>0</v>
      </c>
      <c r="WY41" s="25">
        <v>0</v>
      </c>
      <c r="WZ41" s="25">
        <v>0</v>
      </c>
      <c r="XA41" s="25">
        <v>0</v>
      </c>
      <c r="XB41" s="25">
        <v>0</v>
      </c>
      <c r="XC41" s="25">
        <v>0</v>
      </c>
      <c r="XD41" s="25">
        <v>0</v>
      </c>
      <c r="XE41" s="25">
        <v>0</v>
      </c>
      <c r="XF41" s="25">
        <v>0</v>
      </c>
      <c r="XG41" s="25">
        <v>0</v>
      </c>
      <c r="XH41" s="25">
        <v>0</v>
      </c>
      <c r="XI41" s="25">
        <v>0</v>
      </c>
      <c r="XJ41" s="25">
        <v>0</v>
      </c>
      <c r="XK41" s="25">
        <v>0</v>
      </c>
      <c r="XL41" s="25">
        <v>0</v>
      </c>
      <c r="XM41" s="25">
        <v>0</v>
      </c>
      <c r="XN41" s="25">
        <v>0</v>
      </c>
      <c r="XO41" s="25">
        <v>0</v>
      </c>
      <c r="XP41" s="25">
        <v>0</v>
      </c>
      <c r="XQ41" s="25">
        <v>0</v>
      </c>
      <c r="XR41" s="25">
        <v>0</v>
      </c>
      <c r="XS41" s="25">
        <v>0</v>
      </c>
      <c r="XT41" s="25">
        <v>0</v>
      </c>
      <c r="XU41" s="25">
        <v>0</v>
      </c>
      <c r="XV41" s="25">
        <v>0</v>
      </c>
      <c r="XW41" s="25">
        <v>0</v>
      </c>
      <c r="XX41" s="25">
        <v>0</v>
      </c>
      <c r="XY41" s="25">
        <v>0</v>
      </c>
      <c r="XZ41" s="25">
        <v>0</v>
      </c>
      <c r="YA41" s="25">
        <v>0</v>
      </c>
      <c r="YB41" s="25">
        <v>0</v>
      </c>
      <c r="YC41" s="25">
        <v>0</v>
      </c>
      <c r="YD41" s="25">
        <v>0</v>
      </c>
      <c r="YE41" s="25">
        <v>0</v>
      </c>
      <c r="YH41" s="25" t="s">
        <v>1468</v>
      </c>
      <c r="YI41" s="25" t="s">
        <v>1469</v>
      </c>
      <c r="YJ41" s="25" t="s">
        <v>1470</v>
      </c>
    </row>
    <row r="42" spans="1:660" ht="16.5" thickBot="1">
      <c r="A42" s="309">
        <f>COUNT(A6:A41)</f>
        <v>36</v>
      </c>
      <c r="B42" s="14"/>
      <c r="C42" s="15"/>
    </row>
    <row r="48" spans="1:660">
      <c r="B48" s="44"/>
    </row>
    <row r="50" spans="1:660" s="57" customFormat="1" ht="45.75" thickBot="1">
      <c r="A50" s="310">
        <v>50</v>
      </c>
      <c r="B50" s="54" t="s">
        <v>168</v>
      </c>
      <c r="C50" s="55" t="s">
        <v>43</v>
      </c>
      <c r="D50" s="57" t="s">
        <v>1222</v>
      </c>
      <c r="E50" s="57">
        <v>1</v>
      </c>
      <c r="F50" s="57">
        <v>3658</v>
      </c>
      <c r="G50" s="57">
        <v>281593321</v>
      </c>
      <c r="H50" s="56" t="s">
        <v>1223</v>
      </c>
      <c r="I50" s="57" t="s">
        <v>168</v>
      </c>
      <c r="N50" s="57">
        <v>14117339</v>
      </c>
      <c r="O50" s="57">
        <v>12375822</v>
      </c>
      <c r="P50" s="57">
        <v>0</v>
      </c>
      <c r="Q50" s="57">
        <v>0</v>
      </c>
      <c r="R50" s="57">
        <v>9667</v>
      </c>
      <c r="S50" s="57">
        <v>12901</v>
      </c>
      <c r="T50" s="57" t="s">
        <v>939</v>
      </c>
      <c r="U50" s="57">
        <v>0</v>
      </c>
      <c r="V50" s="57">
        <v>4189656</v>
      </c>
      <c r="W50" s="57">
        <v>0</v>
      </c>
      <c r="X50" s="57" t="s">
        <v>1224</v>
      </c>
      <c r="Y50" s="57">
        <v>0</v>
      </c>
      <c r="Z50" s="57">
        <v>9132</v>
      </c>
      <c r="AA50" s="57" t="s">
        <v>939</v>
      </c>
      <c r="AB50" s="57">
        <v>0</v>
      </c>
      <c r="AC50" s="57">
        <v>0</v>
      </c>
      <c r="AD50" s="57">
        <v>0</v>
      </c>
      <c r="AE50" s="57">
        <v>0</v>
      </c>
      <c r="AF50" s="57">
        <v>0</v>
      </c>
      <c r="AG50" s="57">
        <v>0</v>
      </c>
      <c r="AH50" s="57">
        <v>0</v>
      </c>
      <c r="AI50" s="57">
        <v>0</v>
      </c>
      <c r="AJ50" s="57">
        <v>0</v>
      </c>
      <c r="AK50" s="57">
        <v>0</v>
      </c>
      <c r="AL50" s="57">
        <v>0</v>
      </c>
      <c r="AM50" s="57">
        <v>0</v>
      </c>
      <c r="AN50" s="57">
        <v>0</v>
      </c>
      <c r="AO50" s="57">
        <v>0</v>
      </c>
      <c r="AP50" s="57">
        <v>0</v>
      </c>
      <c r="AQ50" s="57">
        <v>0</v>
      </c>
      <c r="AR50" s="57">
        <v>0</v>
      </c>
      <c r="AS50" s="57">
        <v>0</v>
      </c>
      <c r="AT50" s="57">
        <v>0</v>
      </c>
      <c r="AU50" s="57">
        <v>0</v>
      </c>
      <c r="AV50" s="57">
        <v>0</v>
      </c>
      <c r="AW50" s="57">
        <v>0</v>
      </c>
      <c r="AX50" s="57">
        <v>0</v>
      </c>
      <c r="AY50" s="57">
        <v>0</v>
      </c>
      <c r="AZ50" s="57">
        <v>0</v>
      </c>
      <c r="BA50" s="57">
        <v>0</v>
      </c>
      <c r="BB50" s="57">
        <v>0</v>
      </c>
      <c r="BC50" s="57">
        <v>0</v>
      </c>
      <c r="BD50" s="57">
        <v>0</v>
      </c>
      <c r="BE50" s="57">
        <v>0</v>
      </c>
      <c r="BF50" s="57">
        <v>0</v>
      </c>
      <c r="BG50" s="57">
        <v>0</v>
      </c>
      <c r="BH50" s="57">
        <v>0</v>
      </c>
      <c r="BI50" s="57">
        <v>0</v>
      </c>
      <c r="BJ50" s="57">
        <v>0</v>
      </c>
      <c r="BK50" s="57">
        <v>0</v>
      </c>
      <c r="BL50" s="57">
        <v>0</v>
      </c>
      <c r="BM50" s="57">
        <v>0</v>
      </c>
      <c r="BN50" s="57">
        <v>0</v>
      </c>
      <c r="BO50" s="57">
        <v>0</v>
      </c>
      <c r="BP50" s="57">
        <v>0</v>
      </c>
      <c r="BQ50" s="57">
        <v>0</v>
      </c>
      <c r="BR50" s="57">
        <v>0</v>
      </c>
      <c r="BS50" s="57">
        <v>0</v>
      </c>
      <c r="BT50" s="57">
        <v>0</v>
      </c>
      <c r="BU50" s="57">
        <v>0</v>
      </c>
      <c r="BV50" s="57">
        <v>0</v>
      </c>
      <c r="BW50" s="57">
        <v>0</v>
      </c>
      <c r="BX50" s="57">
        <v>0</v>
      </c>
      <c r="BY50" s="57">
        <v>0</v>
      </c>
      <c r="BZ50" s="57">
        <v>0</v>
      </c>
      <c r="CA50" s="57">
        <v>0</v>
      </c>
      <c r="CB50" s="57">
        <v>5861674</v>
      </c>
      <c r="CC50" s="57">
        <v>0</v>
      </c>
      <c r="CD50" s="57">
        <v>0</v>
      </c>
      <c r="CE50" s="57">
        <v>62554</v>
      </c>
      <c r="CF50" s="57">
        <v>2156648</v>
      </c>
      <c r="CG50" s="57">
        <v>0</v>
      </c>
      <c r="CH50" s="57">
        <v>0</v>
      </c>
      <c r="CI50" s="57">
        <v>0</v>
      </c>
      <c r="CJ50" s="57">
        <v>0</v>
      </c>
      <c r="CK50" s="57">
        <v>0</v>
      </c>
      <c r="CL50" s="57">
        <v>0</v>
      </c>
      <c r="CM50" s="57">
        <v>0</v>
      </c>
      <c r="CN50" s="57">
        <v>0</v>
      </c>
      <c r="CO50" s="57">
        <v>0</v>
      </c>
      <c r="CP50" s="57">
        <v>0</v>
      </c>
      <c r="CQ50" s="57">
        <v>0</v>
      </c>
      <c r="CR50" s="57">
        <v>0</v>
      </c>
      <c r="CS50" s="57">
        <v>0</v>
      </c>
      <c r="CT50" s="57">
        <v>0</v>
      </c>
      <c r="CU50" s="57">
        <v>0</v>
      </c>
      <c r="CV50" s="57">
        <v>214790</v>
      </c>
      <c r="CW50" s="57">
        <v>0</v>
      </c>
      <c r="CX50" s="57" t="s">
        <v>1225</v>
      </c>
      <c r="CY50" s="57">
        <v>0</v>
      </c>
      <c r="CZ50" s="57">
        <v>8303314</v>
      </c>
      <c r="DA50" s="57">
        <v>0</v>
      </c>
      <c r="DB50" s="57" t="s">
        <v>1226</v>
      </c>
      <c r="DC50" s="57">
        <v>0</v>
      </c>
      <c r="DD50" s="57">
        <v>0</v>
      </c>
      <c r="DE50" s="57">
        <v>0</v>
      </c>
      <c r="DF50" s="57">
        <v>0</v>
      </c>
      <c r="DG50" s="57">
        <v>0</v>
      </c>
      <c r="DH50" s="57">
        <v>181503</v>
      </c>
      <c r="DI50" s="57">
        <v>0</v>
      </c>
      <c r="DJ50" s="57">
        <v>0</v>
      </c>
      <c r="DK50" s="57">
        <v>0</v>
      </c>
      <c r="DL50" s="57">
        <v>0</v>
      </c>
      <c r="DM50" s="57">
        <v>0</v>
      </c>
      <c r="DN50" s="57">
        <v>0</v>
      </c>
      <c r="DO50" s="57">
        <v>0</v>
      </c>
      <c r="DP50" s="57">
        <v>0</v>
      </c>
      <c r="DQ50" s="57">
        <v>0</v>
      </c>
      <c r="DR50" s="57">
        <v>0</v>
      </c>
      <c r="DS50" s="57">
        <v>0</v>
      </c>
      <c r="DT50" s="57">
        <v>1984062</v>
      </c>
      <c r="DU50" s="57">
        <v>0</v>
      </c>
      <c r="DV50" s="57">
        <v>0</v>
      </c>
      <c r="DW50" s="57">
        <v>0</v>
      </c>
      <c r="DX50" s="57">
        <v>1492</v>
      </c>
      <c r="DY50" s="57" t="s">
        <v>939</v>
      </c>
      <c r="DZ50" s="57">
        <v>0</v>
      </c>
      <c r="EA50" s="57">
        <v>1503451</v>
      </c>
      <c r="EB50" s="57">
        <v>0</v>
      </c>
      <c r="EC50" s="57">
        <v>0</v>
      </c>
      <c r="ED50" s="57">
        <v>0</v>
      </c>
      <c r="EE50" s="57">
        <v>3198</v>
      </c>
      <c r="EF50" s="57" t="s">
        <v>939</v>
      </c>
      <c r="EG50" s="57">
        <v>0</v>
      </c>
      <c r="EH50" s="57">
        <v>0</v>
      </c>
      <c r="EI50" s="57">
        <v>0</v>
      </c>
      <c r="EJ50" s="57">
        <v>0</v>
      </c>
      <c r="EK50" s="57">
        <v>0</v>
      </c>
      <c r="EL50" s="57">
        <v>0</v>
      </c>
      <c r="EM50" s="57">
        <v>0</v>
      </c>
      <c r="EN50" s="57">
        <v>0</v>
      </c>
      <c r="EO50" s="57">
        <v>94562</v>
      </c>
      <c r="EP50" s="57">
        <v>0</v>
      </c>
      <c r="EQ50" s="57">
        <v>0</v>
      </c>
      <c r="EU50" s="57">
        <v>15731161</v>
      </c>
      <c r="EV50" s="57">
        <v>14117339</v>
      </c>
      <c r="EW50" s="57">
        <v>0</v>
      </c>
      <c r="EX50" s="57">
        <v>1613822</v>
      </c>
      <c r="EY50" s="57">
        <v>0</v>
      </c>
      <c r="EZ50" s="57">
        <v>0</v>
      </c>
      <c r="FA50" s="57">
        <v>15731160</v>
      </c>
      <c r="FB50" s="57">
        <v>0</v>
      </c>
      <c r="FC50" s="57">
        <v>0</v>
      </c>
      <c r="FD50" s="57">
        <v>15731160</v>
      </c>
      <c r="FE50" s="57">
        <v>0</v>
      </c>
      <c r="FF50" s="57">
        <v>0</v>
      </c>
      <c r="FG50" s="57">
        <v>0</v>
      </c>
      <c r="FH50" s="57">
        <v>0</v>
      </c>
      <c r="FI50" s="57">
        <v>0</v>
      </c>
      <c r="FJ50" s="57">
        <v>0</v>
      </c>
      <c r="FK50" s="57">
        <v>0</v>
      </c>
      <c r="FL50" s="57">
        <v>0</v>
      </c>
      <c r="FM50" s="57">
        <v>0</v>
      </c>
      <c r="FN50" s="57">
        <v>0</v>
      </c>
      <c r="FO50" s="57">
        <v>0</v>
      </c>
      <c r="FP50" s="57">
        <v>0</v>
      </c>
      <c r="FQ50" s="57">
        <v>0</v>
      </c>
      <c r="FR50" s="57">
        <v>0</v>
      </c>
      <c r="FS50" s="57">
        <v>0</v>
      </c>
      <c r="FT50" s="57">
        <v>0</v>
      </c>
      <c r="FU50" s="57">
        <v>0</v>
      </c>
      <c r="FV50" s="57">
        <v>0</v>
      </c>
      <c r="FW50" s="57">
        <v>0</v>
      </c>
      <c r="FX50" s="57">
        <v>0</v>
      </c>
      <c r="FY50" s="57">
        <v>0</v>
      </c>
      <c r="FZ50" s="57">
        <v>0</v>
      </c>
      <c r="GA50" s="57">
        <v>0</v>
      </c>
      <c r="GB50" s="57">
        <v>0</v>
      </c>
      <c r="GC50" s="57">
        <v>0</v>
      </c>
      <c r="GD50" s="57">
        <v>0</v>
      </c>
      <c r="GE50" s="57">
        <v>0</v>
      </c>
      <c r="GF50" s="57">
        <v>0</v>
      </c>
      <c r="GG50" s="57">
        <v>0</v>
      </c>
      <c r="GH50" s="57">
        <v>0</v>
      </c>
      <c r="GI50" s="57">
        <v>0</v>
      </c>
      <c r="GJ50" s="57">
        <v>0</v>
      </c>
      <c r="GK50" s="57">
        <v>0</v>
      </c>
      <c r="GL50" s="57">
        <v>0</v>
      </c>
      <c r="GM50" s="57">
        <v>0</v>
      </c>
      <c r="GN50" s="57">
        <v>0</v>
      </c>
      <c r="GO50" s="57">
        <v>0</v>
      </c>
      <c r="GP50" s="57">
        <v>0</v>
      </c>
      <c r="GQ50" s="57">
        <v>62554</v>
      </c>
      <c r="GR50" s="57">
        <v>62554</v>
      </c>
      <c r="GS50" s="57">
        <v>0</v>
      </c>
      <c r="GT50" s="57">
        <v>0</v>
      </c>
      <c r="GU50" s="57">
        <v>0</v>
      </c>
      <c r="GV50" s="57">
        <v>0</v>
      </c>
      <c r="GW50" s="57">
        <v>0</v>
      </c>
      <c r="GX50" s="57">
        <v>0</v>
      </c>
      <c r="GY50" s="57">
        <v>3582075</v>
      </c>
      <c r="GZ50" s="57">
        <v>3582075</v>
      </c>
      <c r="HA50" s="57">
        <v>0</v>
      </c>
      <c r="HB50" s="57">
        <v>0</v>
      </c>
      <c r="HC50" s="57">
        <v>0</v>
      </c>
      <c r="HD50" s="57">
        <v>0</v>
      </c>
      <c r="HE50" s="57">
        <v>0</v>
      </c>
      <c r="HF50" s="57">
        <v>0</v>
      </c>
      <c r="HG50" s="57">
        <v>0</v>
      </c>
      <c r="HH50" s="57">
        <v>0</v>
      </c>
      <c r="HI50" s="57">
        <v>0</v>
      </c>
      <c r="HJ50" s="57">
        <v>0</v>
      </c>
      <c r="HK50" s="57">
        <v>0</v>
      </c>
      <c r="HL50" s="57">
        <v>0</v>
      </c>
      <c r="HM50" s="57">
        <v>0</v>
      </c>
      <c r="HN50" s="57">
        <v>0</v>
      </c>
      <c r="HO50" s="57">
        <v>0</v>
      </c>
      <c r="HP50" s="57">
        <v>0</v>
      </c>
      <c r="HQ50" s="57">
        <v>0</v>
      </c>
      <c r="HR50" s="57">
        <v>0</v>
      </c>
      <c r="HS50" s="57">
        <v>0</v>
      </c>
      <c r="HT50" s="57">
        <v>0</v>
      </c>
      <c r="HU50" s="57">
        <v>0</v>
      </c>
      <c r="HV50" s="57">
        <v>0</v>
      </c>
      <c r="HW50" s="57">
        <v>0</v>
      </c>
      <c r="HX50" s="57">
        <v>0</v>
      </c>
      <c r="HY50" s="57">
        <v>0</v>
      </c>
      <c r="HZ50" s="57">
        <v>0</v>
      </c>
      <c r="IA50" s="57">
        <v>0</v>
      </c>
      <c r="IB50" s="57">
        <v>0</v>
      </c>
      <c r="IC50" s="57">
        <v>0</v>
      </c>
      <c r="ID50" s="57">
        <v>0</v>
      </c>
      <c r="IE50" s="57">
        <v>0</v>
      </c>
      <c r="IF50" s="57">
        <v>15731161</v>
      </c>
      <c r="IG50" s="57">
        <v>6762000</v>
      </c>
      <c r="IH50" s="57">
        <v>0</v>
      </c>
      <c r="II50" s="57">
        <v>0</v>
      </c>
      <c r="IJ50" s="57">
        <v>0</v>
      </c>
      <c r="IK50" s="57">
        <v>0</v>
      </c>
      <c r="IL50" s="57">
        <v>32645797</v>
      </c>
      <c r="IM50" s="57">
        <v>3329888</v>
      </c>
      <c r="IN50" s="57">
        <v>0</v>
      </c>
      <c r="IO50" s="57" t="s">
        <v>1227</v>
      </c>
      <c r="IP50" s="57">
        <v>0</v>
      </c>
      <c r="IQ50" s="57">
        <v>0</v>
      </c>
      <c r="IR50" s="57">
        <v>0</v>
      </c>
      <c r="IS50" s="57">
        <v>0</v>
      </c>
      <c r="IT50" s="57">
        <v>0</v>
      </c>
      <c r="IU50" s="57">
        <v>0</v>
      </c>
      <c r="IV50" s="57">
        <v>0</v>
      </c>
      <c r="IW50" s="57">
        <v>0</v>
      </c>
      <c r="IX50" s="57">
        <v>0</v>
      </c>
      <c r="IY50" s="57">
        <v>0</v>
      </c>
      <c r="IZ50" s="57">
        <v>0</v>
      </c>
      <c r="JA50" s="57">
        <v>0</v>
      </c>
      <c r="JB50" s="57">
        <v>0</v>
      </c>
      <c r="JC50" s="57">
        <v>0</v>
      </c>
      <c r="JD50" s="57">
        <v>0</v>
      </c>
      <c r="JE50" s="57">
        <v>0</v>
      </c>
      <c r="JF50" s="57">
        <v>0</v>
      </c>
      <c r="JG50" s="57">
        <v>0</v>
      </c>
      <c r="JH50" s="57">
        <v>0</v>
      </c>
      <c r="JI50" s="57">
        <v>0</v>
      </c>
      <c r="JJ50" s="57">
        <v>0</v>
      </c>
      <c r="JK50" s="57">
        <v>0</v>
      </c>
      <c r="JL50" s="57">
        <v>0</v>
      </c>
      <c r="JM50" s="57">
        <v>0</v>
      </c>
      <c r="JN50" s="57">
        <v>0</v>
      </c>
      <c r="JO50" s="57">
        <v>0</v>
      </c>
      <c r="JP50" s="57">
        <v>0</v>
      </c>
      <c r="JQ50" s="57">
        <v>0</v>
      </c>
      <c r="JR50" s="57">
        <v>0</v>
      </c>
      <c r="JS50" s="57">
        <v>0</v>
      </c>
      <c r="JT50" s="57">
        <v>0</v>
      </c>
      <c r="JU50" s="57">
        <v>0</v>
      </c>
      <c r="JV50" s="57">
        <v>0</v>
      </c>
      <c r="JW50" s="57">
        <v>0</v>
      </c>
      <c r="JX50" s="57">
        <v>0</v>
      </c>
      <c r="JY50" s="57">
        <v>0</v>
      </c>
      <c r="JZ50" s="57">
        <v>0</v>
      </c>
      <c r="KA50" s="57">
        <v>0</v>
      </c>
      <c r="KB50" s="57">
        <v>0</v>
      </c>
      <c r="KC50" s="57">
        <v>0</v>
      </c>
      <c r="KD50" s="57">
        <v>0</v>
      </c>
      <c r="KE50" s="57">
        <v>0</v>
      </c>
      <c r="KF50" s="57">
        <v>0</v>
      </c>
      <c r="KG50" s="57">
        <v>0</v>
      </c>
      <c r="KH50" s="57">
        <v>0</v>
      </c>
      <c r="KI50" s="57">
        <v>0</v>
      </c>
      <c r="KJ50" s="57">
        <v>0</v>
      </c>
      <c r="KK50" s="57">
        <v>0</v>
      </c>
      <c r="KL50" s="57">
        <v>0</v>
      </c>
      <c r="KM50" s="57">
        <v>0</v>
      </c>
      <c r="KN50" s="57">
        <v>0</v>
      </c>
      <c r="KO50" s="57">
        <v>0</v>
      </c>
      <c r="KP50" s="57">
        <v>0</v>
      </c>
      <c r="KQ50" s="57">
        <v>0</v>
      </c>
      <c r="KR50" s="57">
        <v>0</v>
      </c>
      <c r="KS50" s="57">
        <v>0</v>
      </c>
      <c r="KT50" s="57">
        <v>0</v>
      </c>
      <c r="KU50" s="57">
        <v>0</v>
      </c>
      <c r="KV50" s="57">
        <v>0</v>
      </c>
      <c r="KW50" s="57">
        <v>0</v>
      </c>
      <c r="KX50" s="57">
        <v>0</v>
      </c>
      <c r="KY50" s="57">
        <v>0</v>
      </c>
      <c r="KZ50" s="57">
        <v>0</v>
      </c>
      <c r="LA50" s="57">
        <v>0</v>
      </c>
      <c r="LB50" s="57">
        <v>0</v>
      </c>
      <c r="LC50" s="57">
        <v>0</v>
      </c>
      <c r="LD50" s="57">
        <v>0</v>
      </c>
      <c r="LE50" s="57">
        <v>0</v>
      </c>
      <c r="LF50" s="57">
        <v>0</v>
      </c>
      <c r="LG50" s="57">
        <v>0</v>
      </c>
      <c r="LH50" s="57">
        <v>0</v>
      </c>
      <c r="LI50" s="57">
        <v>43016290</v>
      </c>
      <c r="LJ50" s="57">
        <v>0</v>
      </c>
      <c r="LK50" s="57">
        <v>0</v>
      </c>
      <c r="LL50" s="57">
        <v>0</v>
      </c>
      <c r="LM50" s="57">
        <v>0</v>
      </c>
      <c r="LN50" s="57">
        <v>0</v>
      </c>
      <c r="LO50" s="57">
        <v>42982971</v>
      </c>
      <c r="LP50" s="57">
        <v>181503</v>
      </c>
      <c r="LQ50" s="57">
        <v>0</v>
      </c>
      <c r="LR50" s="57" t="s">
        <v>1227</v>
      </c>
      <c r="LS50" s="57">
        <v>0</v>
      </c>
      <c r="LT50" s="57">
        <v>0</v>
      </c>
      <c r="LU50" s="57">
        <v>0</v>
      </c>
      <c r="LV50" s="57">
        <v>0</v>
      </c>
      <c r="LW50" s="57">
        <v>0</v>
      </c>
      <c r="LX50" s="57">
        <v>0</v>
      </c>
      <c r="LY50" s="57">
        <v>0</v>
      </c>
      <c r="LZ50" s="57">
        <v>0</v>
      </c>
      <c r="MA50" s="57">
        <v>0</v>
      </c>
      <c r="MB50" s="57">
        <v>0</v>
      </c>
      <c r="MC50" s="57">
        <v>0</v>
      </c>
      <c r="MD50" s="57">
        <v>0</v>
      </c>
      <c r="ME50" s="57">
        <v>0</v>
      </c>
      <c r="MF50" s="57">
        <v>0</v>
      </c>
      <c r="MG50" s="57">
        <v>0</v>
      </c>
      <c r="MH50" s="57">
        <v>0</v>
      </c>
      <c r="MI50" s="57">
        <v>0</v>
      </c>
      <c r="MJ50" s="57">
        <v>0</v>
      </c>
      <c r="MK50" s="57">
        <v>0</v>
      </c>
      <c r="ML50" s="57">
        <v>0</v>
      </c>
      <c r="MM50" s="57">
        <v>0</v>
      </c>
      <c r="MN50" s="57">
        <v>0</v>
      </c>
      <c r="MO50" s="57">
        <v>0</v>
      </c>
      <c r="MP50" s="57">
        <v>0</v>
      </c>
      <c r="MQ50" s="57">
        <v>0</v>
      </c>
      <c r="MR50" s="57">
        <v>0</v>
      </c>
      <c r="MS50" s="57">
        <v>0</v>
      </c>
      <c r="MT50" s="57">
        <v>0</v>
      </c>
      <c r="MU50" s="57">
        <v>0</v>
      </c>
      <c r="MV50" s="57">
        <v>0</v>
      </c>
      <c r="MW50" s="57">
        <v>0</v>
      </c>
      <c r="MX50" s="57">
        <v>0</v>
      </c>
      <c r="MY50" s="57">
        <v>0</v>
      </c>
      <c r="MZ50" s="57">
        <v>0</v>
      </c>
      <c r="NA50" s="57">
        <v>0</v>
      </c>
      <c r="NB50" s="57">
        <v>0</v>
      </c>
      <c r="NC50" s="57" t="s">
        <v>1228</v>
      </c>
      <c r="ND50" s="57">
        <v>0</v>
      </c>
      <c r="NE50" s="57">
        <v>0</v>
      </c>
      <c r="NF50" s="57">
        <v>9732041</v>
      </c>
      <c r="NG50" s="57">
        <v>5417721</v>
      </c>
      <c r="NH50" s="57">
        <v>0</v>
      </c>
      <c r="NI50" s="57" t="s">
        <v>1229</v>
      </c>
      <c r="NJ50" s="57">
        <v>0</v>
      </c>
      <c r="NK50" s="57">
        <v>0</v>
      </c>
      <c r="NL50" s="57">
        <v>0</v>
      </c>
      <c r="NM50" s="57">
        <v>0</v>
      </c>
      <c r="NN50" s="57">
        <v>0</v>
      </c>
      <c r="NO50" s="57">
        <v>0</v>
      </c>
      <c r="NP50" s="57">
        <v>0</v>
      </c>
      <c r="NQ50" s="57">
        <v>0</v>
      </c>
      <c r="NR50" s="57">
        <v>0</v>
      </c>
      <c r="NS50" s="57">
        <v>0</v>
      </c>
      <c r="NT50" s="57">
        <v>0</v>
      </c>
      <c r="NU50" s="57">
        <v>0</v>
      </c>
      <c r="NV50" s="57">
        <v>0</v>
      </c>
      <c r="NW50" s="57">
        <v>0</v>
      </c>
      <c r="NX50" s="57">
        <v>0</v>
      </c>
      <c r="NY50" s="57">
        <v>0</v>
      </c>
      <c r="NZ50" s="57">
        <v>0</v>
      </c>
      <c r="OA50" s="57">
        <v>0</v>
      </c>
      <c r="OB50" s="57">
        <v>0</v>
      </c>
      <c r="OC50" s="57">
        <v>0</v>
      </c>
      <c r="OD50" s="57">
        <v>0</v>
      </c>
      <c r="OE50" s="57">
        <v>0</v>
      </c>
      <c r="OF50" s="57">
        <v>0</v>
      </c>
      <c r="OG50" s="57">
        <v>0</v>
      </c>
      <c r="OH50" s="57">
        <v>0</v>
      </c>
      <c r="OI50" s="57">
        <v>0</v>
      </c>
      <c r="OJ50" s="57">
        <v>0</v>
      </c>
      <c r="OK50" s="57">
        <v>0</v>
      </c>
      <c r="OL50" s="57">
        <v>0</v>
      </c>
      <c r="OM50" s="57">
        <v>0</v>
      </c>
      <c r="ON50" s="57">
        <v>0</v>
      </c>
      <c r="OO50" s="57">
        <v>0</v>
      </c>
      <c r="OP50" s="57">
        <v>0</v>
      </c>
      <c r="OQ50" s="57">
        <v>0</v>
      </c>
      <c r="OR50" s="57">
        <v>0</v>
      </c>
      <c r="OS50" s="57">
        <v>0</v>
      </c>
      <c r="OT50" s="57">
        <v>0</v>
      </c>
      <c r="OU50" s="57">
        <v>0</v>
      </c>
      <c r="OV50" s="57">
        <v>0</v>
      </c>
      <c r="OW50" s="57">
        <v>0</v>
      </c>
      <c r="OX50" s="57">
        <v>0</v>
      </c>
      <c r="OY50" s="57">
        <v>0</v>
      </c>
      <c r="OZ50" s="57">
        <v>0</v>
      </c>
      <c r="PA50" s="57">
        <v>0</v>
      </c>
      <c r="PB50" s="57">
        <v>0</v>
      </c>
      <c r="PC50" s="57">
        <v>0</v>
      </c>
      <c r="PD50" s="57">
        <v>0</v>
      </c>
      <c r="PE50" s="57">
        <v>0</v>
      </c>
      <c r="PF50" s="57">
        <v>0</v>
      </c>
      <c r="PG50" s="57">
        <v>0</v>
      </c>
      <c r="PH50" s="57">
        <v>0</v>
      </c>
      <c r="PI50" s="57">
        <v>0</v>
      </c>
      <c r="PJ50" s="57">
        <v>0</v>
      </c>
      <c r="PK50" s="57">
        <v>0</v>
      </c>
      <c r="PL50" s="57">
        <v>0</v>
      </c>
      <c r="PM50" s="57">
        <v>0</v>
      </c>
      <c r="PN50" s="57">
        <v>0</v>
      </c>
      <c r="PO50" s="57">
        <v>0</v>
      </c>
      <c r="PP50" s="57">
        <v>0</v>
      </c>
      <c r="PQ50" s="57">
        <v>0</v>
      </c>
      <c r="PR50" s="57">
        <v>0</v>
      </c>
      <c r="PS50" s="57">
        <v>0</v>
      </c>
      <c r="PT50" s="57">
        <v>0</v>
      </c>
      <c r="PU50" s="57">
        <v>0</v>
      </c>
      <c r="PV50" s="57">
        <v>0</v>
      </c>
      <c r="PW50" s="57">
        <v>0</v>
      </c>
      <c r="PX50" s="57">
        <v>0</v>
      </c>
      <c r="PY50" s="57">
        <v>0</v>
      </c>
      <c r="PZ50" s="57">
        <v>0</v>
      </c>
      <c r="QA50" s="57">
        <v>0</v>
      </c>
      <c r="QB50" s="57">
        <v>0</v>
      </c>
      <c r="QC50" s="57">
        <v>0</v>
      </c>
      <c r="QD50" s="57">
        <v>0</v>
      </c>
      <c r="QE50" s="57">
        <v>0</v>
      </c>
      <c r="QF50" s="57">
        <v>0</v>
      </c>
      <c r="QG50" s="57">
        <v>0</v>
      </c>
      <c r="QH50" s="57">
        <v>0</v>
      </c>
      <c r="QI50" s="57">
        <v>0</v>
      </c>
      <c r="QJ50" s="57">
        <v>0</v>
      </c>
      <c r="QK50" s="57">
        <v>0</v>
      </c>
      <c r="QL50" s="57">
        <v>0</v>
      </c>
      <c r="QM50" s="57">
        <v>0</v>
      </c>
      <c r="QN50" s="57">
        <v>0</v>
      </c>
      <c r="QO50" s="57">
        <v>0</v>
      </c>
      <c r="QP50" s="57">
        <v>0</v>
      </c>
      <c r="QQ50" s="57">
        <v>0</v>
      </c>
      <c r="QR50" s="57">
        <v>0</v>
      </c>
      <c r="QS50" s="57">
        <v>0</v>
      </c>
      <c r="QT50" s="57">
        <v>0</v>
      </c>
      <c r="QU50" s="57">
        <v>0</v>
      </c>
      <c r="QV50" s="57">
        <v>0</v>
      </c>
      <c r="QW50" s="57">
        <v>0</v>
      </c>
      <c r="QX50" s="57">
        <v>0</v>
      </c>
      <c r="QY50" s="57">
        <v>0</v>
      </c>
      <c r="QZ50" s="57">
        <v>0</v>
      </c>
      <c r="RA50" s="57">
        <v>0</v>
      </c>
      <c r="RB50" s="57">
        <v>0</v>
      </c>
      <c r="RC50" s="57">
        <v>0</v>
      </c>
      <c r="RD50" s="57">
        <v>0</v>
      </c>
      <c r="RE50" s="57">
        <v>0</v>
      </c>
      <c r="RF50" s="57">
        <v>0</v>
      </c>
      <c r="RG50" s="57">
        <v>0</v>
      </c>
      <c r="RH50" s="57">
        <v>0</v>
      </c>
      <c r="RI50" s="57">
        <v>0</v>
      </c>
      <c r="RJ50" s="57">
        <v>0</v>
      </c>
      <c r="RK50" s="57">
        <v>0</v>
      </c>
      <c r="RL50" s="57">
        <v>0</v>
      </c>
      <c r="RM50" s="57">
        <v>0</v>
      </c>
      <c r="RN50" s="57">
        <v>0</v>
      </c>
      <c r="RO50" s="57">
        <v>0</v>
      </c>
      <c r="RP50" s="57">
        <v>0</v>
      </c>
      <c r="RQ50" s="57">
        <v>0</v>
      </c>
      <c r="RR50" s="57">
        <v>0</v>
      </c>
      <c r="RS50" s="57">
        <v>0</v>
      </c>
      <c r="RT50" s="57">
        <v>0</v>
      </c>
      <c r="RU50" s="57">
        <v>0</v>
      </c>
      <c r="RV50" s="57">
        <v>0</v>
      </c>
      <c r="RW50" s="57">
        <v>0</v>
      </c>
      <c r="RX50" s="57">
        <v>0</v>
      </c>
      <c r="RY50" s="57">
        <v>0</v>
      </c>
      <c r="RZ50" s="57">
        <v>0</v>
      </c>
      <c r="SA50" s="57">
        <v>0</v>
      </c>
      <c r="SB50" s="57">
        <v>0</v>
      </c>
      <c r="SC50" s="57">
        <v>0</v>
      </c>
      <c r="SD50" s="57">
        <v>0</v>
      </c>
      <c r="SE50" s="57">
        <v>0</v>
      </c>
      <c r="SF50" s="57">
        <v>0</v>
      </c>
      <c r="SG50" s="57">
        <v>0</v>
      </c>
      <c r="SH50" s="57">
        <v>0</v>
      </c>
      <c r="SI50" s="57">
        <v>0</v>
      </c>
      <c r="SJ50" s="57">
        <v>0</v>
      </c>
      <c r="SK50" s="57">
        <v>0</v>
      </c>
      <c r="SL50" s="57">
        <v>0</v>
      </c>
      <c r="SM50" s="57">
        <v>0</v>
      </c>
      <c r="SN50" s="57">
        <v>0</v>
      </c>
      <c r="SO50" s="57">
        <v>0</v>
      </c>
      <c r="SP50" s="57">
        <v>0</v>
      </c>
      <c r="SQ50" s="57">
        <v>0</v>
      </c>
      <c r="SR50" s="57">
        <v>0</v>
      </c>
      <c r="SS50" s="57">
        <v>0</v>
      </c>
      <c r="ST50" s="57">
        <v>0</v>
      </c>
      <c r="SU50" s="57">
        <v>0</v>
      </c>
      <c r="SV50" s="57">
        <v>0</v>
      </c>
      <c r="SW50" s="57">
        <v>0</v>
      </c>
      <c r="SX50" s="57">
        <v>0</v>
      </c>
      <c r="SY50" s="57">
        <v>0</v>
      </c>
      <c r="SZ50" s="57">
        <v>0</v>
      </c>
      <c r="TA50" s="57">
        <v>0</v>
      </c>
      <c r="TB50" s="57">
        <v>0</v>
      </c>
      <c r="TC50" s="57">
        <v>0</v>
      </c>
      <c r="TD50" s="57">
        <v>0</v>
      </c>
      <c r="TE50" s="57">
        <v>0</v>
      </c>
      <c r="TF50" s="57">
        <v>0</v>
      </c>
      <c r="TG50" s="57">
        <v>0</v>
      </c>
      <c r="TH50" s="57">
        <v>0</v>
      </c>
      <c r="TI50" s="57">
        <v>0</v>
      </c>
      <c r="TJ50" s="57">
        <v>0</v>
      </c>
      <c r="TK50" s="57">
        <v>0</v>
      </c>
      <c r="TL50" s="57">
        <v>0</v>
      </c>
      <c r="TM50" s="57">
        <v>0</v>
      </c>
      <c r="TN50" s="57">
        <v>0</v>
      </c>
      <c r="TO50" s="57">
        <v>0</v>
      </c>
      <c r="TP50" s="57">
        <v>0</v>
      </c>
      <c r="TQ50" s="57">
        <v>0</v>
      </c>
      <c r="TR50" s="57">
        <v>0</v>
      </c>
      <c r="TS50" s="57">
        <v>0</v>
      </c>
      <c r="TT50" s="57">
        <v>0</v>
      </c>
      <c r="TU50" s="57">
        <v>0</v>
      </c>
      <c r="TV50" s="57">
        <v>0</v>
      </c>
      <c r="TW50" s="57">
        <v>0</v>
      </c>
      <c r="TX50" s="57">
        <v>0</v>
      </c>
      <c r="TY50" s="57">
        <v>0</v>
      </c>
      <c r="TZ50" s="57">
        <v>0</v>
      </c>
      <c r="UA50" s="57">
        <v>0</v>
      </c>
      <c r="UB50" s="57">
        <v>0</v>
      </c>
      <c r="UC50" s="57">
        <v>0</v>
      </c>
      <c r="UD50" s="57">
        <v>0</v>
      </c>
      <c r="UE50" s="57">
        <v>0</v>
      </c>
      <c r="UF50" s="57">
        <v>0</v>
      </c>
      <c r="UG50" s="57">
        <v>0</v>
      </c>
      <c r="UH50" s="57">
        <v>0</v>
      </c>
      <c r="UI50" s="57">
        <v>0</v>
      </c>
      <c r="UJ50" s="57">
        <v>0</v>
      </c>
      <c r="UK50" s="57">
        <v>0</v>
      </c>
      <c r="UL50" s="57">
        <v>0</v>
      </c>
      <c r="UM50" s="57">
        <v>0</v>
      </c>
      <c r="UN50" s="57">
        <v>0</v>
      </c>
      <c r="UO50" s="57">
        <v>0</v>
      </c>
      <c r="UP50" s="57">
        <v>0</v>
      </c>
      <c r="UQ50" s="57">
        <v>0</v>
      </c>
      <c r="UR50" s="57">
        <v>0</v>
      </c>
      <c r="US50" s="57">
        <v>0</v>
      </c>
      <c r="UT50" s="57">
        <v>0</v>
      </c>
      <c r="UU50" s="57">
        <v>0</v>
      </c>
      <c r="UV50" s="57">
        <v>0</v>
      </c>
      <c r="UW50" s="57">
        <v>0</v>
      </c>
      <c r="UX50" s="57">
        <v>0</v>
      </c>
      <c r="UY50" s="57">
        <v>0</v>
      </c>
      <c r="UZ50" s="57">
        <v>0</v>
      </c>
      <c r="VA50" s="57">
        <v>0</v>
      </c>
      <c r="VB50" s="57">
        <v>0</v>
      </c>
      <c r="VC50" s="57">
        <v>0</v>
      </c>
      <c r="VD50" s="57">
        <v>0</v>
      </c>
      <c r="VE50" s="57">
        <v>0</v>
      </c>
      <c r="VF50" s="57">
        <v>0</v>
      </c>
      <c r="VG50" s="57">
        <v>0</v>
      </c>
      <c r="VH50" s="57">
        <v>0</v>
      </c>
      <c r="VI50" s="57">
        <v>0</v>
      </c>
      <c r="VJ50" s="57">
        <v>0</v>
      </c>
      <c r="VK50" s="57">
        <v>0</v>
      </c>
      <c r="VL50" s="57">
        <v>0</v>
      </c>
      <c r="VM50" s="57">
        <v>0</v>
      </c>
      <c r="VN50" s="57">
        <v>0</v>
      </c>
      <c r="VO50" s="57">
        <v>0</v>
      </c>
      <c r="VP50" s="57">
        <v>0</v>
      </c>
      <c r="VQ50" s="57">
        <v>0</v>
      </c>
      <c r="VR50" s="57">
        <v>0</v>
      </c>
      <c r="VS50" s="57">
        <v>0</v>
      </c>
      <c r="VT50" s="57">
        <v>0</v>
      </c>
      <c r="VU50" s="57">
        <v>0</v>
      </c>
      <c r="VV50" s="57">
        <v>0</v>
      </c>
      <c r="VW50" s="57">
        <v>0</v>
      </c>
      <c r="VX50" s="57">
        <v>0</v>
      </c>
      <c r="VY50" s="57">
        <v>0</v>
      </c>
      <c r="VZ50" s="57">
        <v>0</v>
      </c>
      <c r="WA50" s="57">
        <v>0</v>
      </c>
      <c r="WB50" s="57">
        <v>0</v>
      </c>
      <c r="WC50" s="57">
        <v>0</v>
      </c>
      <c r="WD50" s="57">
        <v>0</v>
      </c>
      <c r="WE50" s="57">
        <v>0</v>
      </c>
      <c r="WF50" s="57">
        <v>0</v>
      </c>
      <c r="WG50" s="57">
        <v>0</v>
      </c>
      <c r="WH50" s="57">
        <v>0</v>
      </c>
      <c r="WI50" s="57">
        <v>0</v>
      </c>
      <c r="WJ50" s="57">
        <v>0</v>
      </c>
      <c r="WK50" s="57">
        <v>0</v>
      </c>
      <c r="WL50" s="57">
        <v>0</v>
      </c>
      <c r="WM50" s="57">
        <v>0</v>
      </c>
      <c r="WN50" s="57">
        <v>0</v>
      </c>
      <c r="WO50" s="57">
        <v>0</v>
      </c>
      <c r="WP50" s="57">
        <v>0</v>
      </c>
      <c r="WQ50" s="57">
        <v>0</v>
      </c>
      <c r="WR50" s="57">
        <v>0</v>
      </c>
      <c r="WS50" s="57">
        <v>0</v>
      </c>
      <c r="WT50" s="57">
        <v>0</v>
      </c>
      <c r="WU50" s="57">
        <v>0</v>
      </c>
      <c r="WV50" s="57">
        <v>0</v>
      </c>
      <c r="WW50" s="57">
        <v>0</v>
      </c>
      <c r="WX50" s="57">
        <v>0</v>
      </c>
      <c r="WY50" s="57">
        <v>0</v>
      </c>
      <c r="WZ50" s="57">
        <v>0</v>
      </c>
      <c r="XA50" s="57">
        <v>0</v>
      </c>
      <c r="XB50" s="57">
        <v>0</v>
      </c>
      <c r="XC50" s="57">
        <v>0</v>
      </c>
      <c r="XD50" s="57">
        <v>0</v>
      </c>
      <c r="XE50" s="57">
        <v>0</v>
      </c>
      <c r="XF50" s="57">
        <v>0</v>
      </c>
      <c r="XG50" s="57">
        <v>0</v>
      </c>
      <c r="XH50" s="57">
        <v>0</v>
      </c>
      <c r="XI50" s="57">
        <v>0</v>
      </c>
      <c r="XJ50" s="57">
        <v>0</v>
      </c>
      <c r="XK50" s="57">
        <v>0</v>
      </c>
      <c r="XL50" s="57">
        <v>0</v>
      </c>
      <c r="XM50" s="57">
        <v>0</v>
      </c>
      <c r="XN50" s="57">
        <v>0</v>
      </c>
      <c r="XO50" s="57">
        <v>0</v>
      </c>
      <c r="XP50" s="57">
        <v>0</v>
      </c>
      <c r="XQ50" s="57">
        <v>0</v>
      </c>
      <c r="XR50" s="57">
        <v>0</v>
      </c>
      <c r="XS50" s="57">
        <v>0</v>
      </c>
      <c r="XT50" s="57">
        <v>0</v>
      </c>
      <c r="XU50" s="57">
        <v>0</v>
      </c>
      <c r="XV50" s="57">
        <v>0</v>
      </c>
      <c r="XW50" s="57">
        <v>0</v>
      </c>
      <c r="XX50" s="57">
        <v>0</v>
      </c>
      <c r="XY50" s="57">
        <v>0</v>
      </c>
      <c r="XZ50" s="57">
        <v>0</v>
      </c>
      <c r="YA50" s="57">
        <v>0</v>
      </c>
      <c r="YB50" s="57">
        <v>247313</v>
      </c>
      <c r="YC50" s="57">
        <v>247313</v>
      </c>
      <c r="YD50" s="57">
        <v>0</v>
      </c>
      <c r="YE50" s="57" t="s">
        <v>1230</v>
      </c>
      <c r="YH50" s="57" t="s">
        <v>1231</v>
      </c>
      <c r="YI50" s="57" t="s">
        <v>1232</v>
      </c>
      <c r="YJ50" s="57" t="s">
        <v>1233</v>
      </c>
    </row>
    <row r="51" spans="1:660" s="25" customFormat="1" ht="48" thickBot="1">
      <c r="A51" s="311">
        <v>90</v>
      </c>
      <c r="B51" s="164" t="s">
        <v>169</v>
      </c>
      <c r="C51" s="163" t="s">
        <v>170</v>
      </c>
      <c r="D51" s="25" t="s">
        <v>1222</v>
      </c>
      <c r="E51" s="25">
        <v>1</v>
      </c>
      <c r="F51" s="25">
        <v>3599</v>
      </c>
      <c r="G51" s="25">
        <v>507359878</v>
      </c>
      <c r="H51" s="303" t="s">
        <v>1223</v>
      </c>
      <c r="I51" s="25" t="s">
        <v>169</v>
      </c>
      <c r="N51" s="25">
        <v>12609959</v>
      </c>
      <c r="O51" s="25">
        <v>42954209</v>
      </c>
      <c r="P51" s="25">
        <v>0</v>
      </c>
      <c r="Q51" s="25" t="s">
        <v>1282</v>
      </c>
      <c r="R51" s="25">
        <v>19745</v>
      </c>
      <c r="S51" s="25">
        <v>32734</v>
      </c>
      <c r="T51" s="25" t="s">
        <v>939</v>
      </c>
      <c r="U51" s="25">
        <v>1528242</v>
      </c>
      <c r="V51" s="25">
        <v>0</v>
      </c>
      <c r="W51" s="25">
        <v>0</v>
      </c>
      <c r="X51" s="25" t="s">
        <v>1283</v>
      </c>
      <c r="Y51" s="25">
        <v>15299</v>
      </c>
      <c r="Z51" s="25">
        <v>0</v>
      </c>
      <c r="AA51" s="25" t="s">
        <v>939</v>
      </c>
      <c r="AB51" s="25">
        <v>0</v>
      </c>
      <c r="AC51" s="25">
        <v>0</v>
      </c>
      <c r="AD51" s="25">
        <v>0</v>
      </c>
      <c r="AE51" s="25">
        <v>0</v>
      </c>
      <c r="AF51" s="25">
        <v>0</v>
      </c>
      <c r="AG51" s="25">
        <v>0</v>
      </c>
      <c r="AH51" s="25">
        <v>0</v>
      </c>
      <c r="AI51" s="25">
        <v>0</v>
      </c>
      <c r="AJ51" s="25">
        <v>0</v>
      </c>
      <c r="AK51" s="25">
        <v>0</v>
      </c>
      <c r="AL51" s="25">
        <v>0</v>
      </c>
      <c r="AM51" s="25">
        <v>0</v>
      </c>
      <c r="AN51" s="25">
        <v>0</v>
      </c>
      <c r="AO51" s="25">
        <v>0</v>
      </c>
      <c r="AP51" s="25">
        <v>0</v>
      </c>
      <c r="AQ51" s="25">
        <v>0</v>
      </c>
      <c r="AR51" s="25">
        <v>0</v>
      </c>
      <c r="AS51" s="25">
        <v>0</v>
      </c>
      <c r="AT51" s="25">
        <v>0</v>
      </c>
      <c r="AU51" s="25">
        <v>0</v>
      </c>
      <c r="AV51" s="25">
        <v>0</v>
      </c>
      <c r="AW51" s="25">
        <v>237969</v>
      </c>
      <c r="AX51" s="25">
        <v>0</v>
      </c>
      <c r="AY51" s="25">
        <v>0</v>
      </c>
      <c r="AZ51" s="25" t="s">
        <v>1284</v>
      </c>
      <c r="BA51" s="25">
        <v>489</v>
      </c>
      <c r="BB51" s="25">
        <v>0</v>
      </c>
      <c r="BC51" s="25" t="s">
        <v>939</v>
      </c>
      <c r="BD51" s="25">
        <v>0</v>
      </c>
      <c r="BE51" s="25">
        <v>9102406</v>
      </c>
      <c r="BF51" s="25">
        <v>0</v>
      </c>
      <c r="BG51" s="25" t="s">
        <v>1285</v>
      </c>
      <c r="BH51" s="25">
        <v>0</v>
      </c>
      <c r="BI51" s="25">
        <v>8876</v>
      </c>
      <c r="BJ51" s="25" t="s">
        <v>939</v>
      </c>
      <c r="BK51" s="25">
        <v>0</v>
      </c>
      <c r="BL51" s="25">
        <v>0</v>
      </c>
      <c r="BM51" s="25">
        <v>0</v>
      </c>
      <c r="BN51" s="25">
        <v>0</v>
      </c>
      <c r="BO51" s="25">
        <v>797287</v>
      </c>
      <c r="BP51" s="25">
        <v>1730978</v>
      </c>
      <c r="BQ51" s="25">
        <v>6952</v>
      </c>
      <c r="BR51" s="25" t="s">
        <v>1286</v>
      </c>
      <c r="BS51" s="25">
        <v>0</v>
      </c>
      <c r="BT51" s="25">
        <v>0</v>
      </c>
      <c r="BU51" s="25">
        <v>0</v>
      </c>
      <c r="BV51" s="25">
        <v>0</v>
      </c>
      <c r="BW51" s="25">
        <v>484126</v>
      </c>
      <c r="BX51" s="25">
        <v>469628</v>
      </c>
      <c r="BY51" s="25">
        <v>0</v>
      </c>
      <c r="BZ51" s="25" t="s">
        <v>1287</v>
      </c>
      <c r="CA51" s="25">
        <v>1567913</v>
      </c>
      <c r="CB51" s="25">
        <v>1564974</v>
      </c>
      <c r="CC51" s="25">
        <v>0</v>
      </c>
      <c r="CD51" s="25" t="s">
        <v>1288</v>
      </c>
      <c r="CE51" s="25">
        <v>475220</v>
      </c>
      <c r="CF51" s="25">
        <v>-6173</v>
      </c>
      <c r="CG51" s="25">
        <v>0</v>
      </c>
      <c r="CH51" s="25" t="s">
        <v>1289</v>
      </c>
      <c r="CI51" s="25">
        <v>441944</v>
      </c>
      <c r="CJ51" s="25">
        <v>3093902</v>
      </c>
      <c r="CK51" s="25">
        <v>0</v>
      </c>
      <c r="CL51" s="25" t="s">
        <v>1471</v>
      </c>
      <c r="CM51" s="25">
        <v>1967839</v>
      </c>
      <c r="CN51" s="25">
        <v>2952752</v>
      </c>
      <c r="CO51" s="25">
        <v>0</v>
      </c>
      <c r="CP51" s="25" t="s">
        <v>1291</v>
      </c>
      <c r="CQ51" s="25">
        <v>0</v>
      </c>
      <c r="CR51" s="25">
        <v>0</v>
      </c>
      <c r="CS51" s="25">
        <v>0</v>
      </c>
      <c r="CT51" s="25">
        <v>0</v>
      </c>
      <c r="CU51" s="25">
        <v>0</v>
      </c>
      <c r="CV51" s="25">
        <v>7907998</v>
      </c>
      <c r="CW51" s="25">
        <v>0</v>
      </c>
      <c r="CX51" s="25" t="s">
        <v>1292</v>
      </c>
      <c r="CY51" s="25">
        <v>86559</v>
      </c>
      <c r="CZ51" s="25">
        <v>8262491</v>
      </c>
      <c r="DA51" s="25">
        <v>0</v>
      </c>
      <c r="DB51" s="25" t="s">
        <v>1293</v>
      </c>
      <c r="DC51" s="25">
        <v>0</v>
      </c>
      <c r="DD51" s="25">
        <v>0</v>
      </c>
      <c r="DE51" s="25">
        <v>0</v>
      </c>
      <c r="DF51" s="25">
        <v>0</v>
      </c>
      <c r="DG51" s="25">
        <v>0</v>
      </c>
      <c r="DH51" s="25">
        <v>0</v>
      </c>
      <c r="DI51" s="25">
        <v>0</v>
      </c>
      <c r="DJ51" s="25">
        <v>0</v>
      </c>
      <c r="DK51" s="25">
        <v>0</v>
      </c>
      <c r="DL51" s="25">
        <v>0</v>
      </c>
      <c r="DM51" s="25">
        <v>0</v>
      </c>
      <c r="DN51" s="25">
        <v>0</v>
      </c>
      <c r="DO51" s="25">
        <v>2722215</v>
      </c>
      <c r="DP51" s="25">
        <v>35051463</v>
      </c>
      <c r="DQ51" s="25">
        <v>0</v>
      </c>
      <c r="DR51" s="25" t="s">
        <v>1472</v>
      </c>
      <c r="DS51" s="25">
        <v>0</v>
      </c>
      <c r="DT51" s="25">
        <v>3793245</v>
      </c>
      <c r="DU51" s="25">
        <v>0</v>
      </c>
      <c r="DV51" s="25">
        <v>0</v>
      </c>
      <c r="DW51" s="25">
        <v>0</v>
      </c>
      <c r="DX51" s="25">
        <v>951</v>
      </c>
      <c r="DY51" s="25" t="s">
        <v>939</v>
      </c>
      <c r="DZ51" s="25">
        <v>0</v>
      </c>
      <c r="EA51" s="25">
        <v>3896371</v>
      </c>
      <c r="EB51" s="25">
        <v>0</v>
      </c>
      <c r="EC51" s="25">
        <v>0</v>
      </c>
      <c r="ED51" s="25">
        <v>0</v>
      </c>
      <c r="EE51" s="25">
        <v>2268</v>
      </c>
      <c r="EF51" s="25" t="s">
        <v>939</v>
      </c>
      <c r="EG51" s="25">
        <v>0</v>
      </c>
      <c r="EH51" s="25">
        <v>8751</v>
      </c>
      <c r="EI51" s="25">
        <v>0</v>
      </c>
      <c r="EJ51" s="57">
        <v>0</v>
      </c>
      <c r="EK51" s="25">
        <v>0</v>
      </c>
      <c r="EL51" s="25">
        <v>10</v>
      </c>
      <c r="EM51" s="25" t="s">
        <v>939</v>
      </c>
      <c r="EN51" s="25">
        <v>0</v>
      </c>
      <c r="EO51" s="25">
        <v>0</v>
      </c>
      <c r="EP51" s="25">
        <v>0</v>
      </c>
      <c r="EQ51" s="25">
        <v>0</v>
      </c>
      <c r="EU51" s="25">
        <v>17167129</v>
      </c>
      <c r="EV51" s="25">
        <v>12609959</v>
      </c>
      <c r="EW51" s="25">
        <v>0</v>
      </c>
      <c r="EX51" s="25">
        <v>4557170</v>
      </c>
      <c r="EY51" s="25">
        <v>0</v>
      </c>
      <c r="EZ51" s="25">
        <v>0</v>
      </c>
      <c r="FA51" s="25">
        <v>17167129</v>
      </c>
      <c r="FB51" s="25">
        <v>6798193</v>
      </c>
      <c r="FC51" s="25">
        <v>0</v>
      </c>
      <c r="FD51" s="25">
        <v>10368936</v>
      </c>
      <c r="FE51" s="25">
        <v>0</v>
      </c>
      <c r="FF51" s="25">
        <v>0</v>
      </c>
      <c r="FG51" s="25">
        <v>0</v>
      </c>
      <c r="FH51" s="25">
        <v>0</v>
      </c>
      <c r="FI51" s="25">
        <v>0</v>
      </c>
      <c r="FJ51" s="25">
        <v>0</v>
      </c>
      <c r="FK51" s="25">
        <v>0</v>
      </c>
      <c r="FL51" s="25">
        <v>0</v>
      </c>
      <c r="FM51" s="25">
        <v>0</v>
      </c>
      <c r="FN51" s="25">
        <v>0</v>
      </c>
      <c r="FO51" s="25">
        <v>0</v>
      </c>
      <c r="FP51" s="25">
        <v>0</v>
      </c>
      <c r="FQ51" s="25">
        <v>0</v>
      </c>
      <c r="FR51" s="25">
        <v>0</v>
      </c>
      <c r="FS51" s="25">
        <v>2425833</v>
      </c>
      <c r="FT51" s="25">
        <v>2425833</v>
      </c>
      <c r="FU51" s="25">
        <v>20100</v>
      </c>
      <c r="FV51" s="25">
        <v>20100</v>
      </c>
      <c r="FW51" s="25">
        <v>0</v>
      </c>
      <c r="FX51" s="25">
        <v>0</v>
      </c>
      <c r="FY51" s="25">
        <v>0</v>
      </c>
      <c r="FZ51" s="25">
        <v>0</v>
      </c>
      <c r="GA51" s="25">
        <v>0</v>
      </c>
      <c r="GB51" s="25">
        <v>0</v>
      </c>
      <c r="GC51" s="25">
        <v>0</v>
      </c>
      <c r="GD51" s="25">
        <v>0</v>
      </c>
      <c r="GE51" s="25">
        <v>0</v>
      </c>
      <c r="GF51" s="25">
        <v>0</v>
      </c>
      <c r="GG51" s="25">
        <v>0</v>
      </c>
      <c r="GH51" s="25">
        <v>0</v>
      </c>
      <c r="GI51" s="25">
        <v>0</v>
      </c>
      <c r="GJ51" s="25">
        <v>0</v>
      </c>
      <c r="GK51" s="25">
        <v>0</v>
      </c>
      <c r="GL51" s="25">
        <v>0</v>
      </c>
      <c r="GM51" s="25">
        <v>0</v>
      </c>
      <c r="GN51" s="25">
        <v>0</v>
      </c>
      <c r="GO51" s="25">
        <v>0</v>
      </c>
      <c r="GP51" s="25">
        <v>0</v>
      </c>
      <c r="GQ51" s="25">
        <v>104335</v>
      </c>
      <c r="GR51" s="25">
        <v>104335</v>
      </c>
      <c r="GS51" s="25">
        <v>106179</v>
      </c>
      <c r="GT51" s="25">
        <v>106179</v>
      </c>
      <c r="GU51" s="25">
        <v>0</v>
      </c>
      <c r="GV51" s="25">
        <v>0</v>
      </c>
      <c r="GW51" s="25">
        <v>0</v>
      </c>
      <c r="GX51" s="25">
        <v>0</v>
      </c>
      <c r="GY51" s="25">
        <v>7802116</v>
      </c>
      <c r="GZ51" s="25">
        <v>7698367</v>
      </c>
      <c r="HA51" s="25">
        <v>0</v>
      </c>
      <c r="HB51" s="25">
        <v>0</v>
      </c>
      <c r="HC51" s="25" t="s">
        <v>1295</v>
      </c>
      <c r="HD51" s="25">
        <v>300000</v>
      </c>
      <c r="HE51" s="25">
        <v>0</v>
      </c>
      <c r="HF51" s="25">
        <v>0</v>
      </c>
      <c r="HG51" s="25">
        <v>94976</v>
      </c>
      <c r="HH51" s="25">
        <v>0</v>
      </c>
      <c r="HI51" s="25" t="s">
        <v>1296</v>
      </c>
      <c r="HJ51" s="25" t="s">
        <v>1297</v>
      </c>
      <c r="HK51" s="25">
        <v>7500</v>
      </c>
      <c r="HL51" s="25">
        <v>0</v>
      </c>
      <c r="HM51" s="25">
        <v>0</v>
      </c>
      <c r="HN51" s="25">
        <v>7348</v>
      </c>
      <c r="HO51" s="25">
        <v>0</v>
      </c>
      <c r="HP51" s="25" t="s">
        <v>1298</v>
      </c>
      <c r="HQ51" s="57" t="s">
        <v>1473</v>
      </c>
      <c r="HR51" s="25">
        <v>95455</v>
      </c>
      <c r="HS51" s="25">
        <v>6722</v>
      </c>
      <c r="HT51" s="25">
        <v>0</v>
      </c>
      <c r="HU51" s="25">
        <v>84609</v>
      </c>
      <c r="HV51" s="25">
        <v>0</v>
      </c>
      <c r="HW51" s="25" t="s">
        <v>1474</v>
      </c>
      <c r="HX51" s="25">
        <v>0</v>
      </c>
      <c r="HY51" s="25">
        <v>0</v>
      </c>
      <c r="HZ51" s="25">
        <v>0</v>
      </c>
      <c r="IA51" s="25">
        <v>0</v>
      </c>
      <c r="IB51" s="25">
        <v>0</v>
      </c>
      <c r="IC51" s="25">
        <v>0</v>
      </c>
      <c r="ID51" s="25">
        <v>0</v>
      </c>
      <c r="IE51" s="25">
        <v>0</v>
      </c>
      <c r="IF51" s="25">
        <v>17167129</v>
      </c>
      <c r="IG51" s="25">
        <v>17150342</v>
      </c>
      <c r="IH51" s="25">
        <v>0</v>
      </c>
      <c r="II51" s="25">
        <v>0</v>
      </c>
      <c r="IJ51" s="25">
        <v>0</v>
      </c>
      <c r="IK51" s="25">
        <v>0</v>
      </c>
      <c r="IL51" s="25">
        <v>40840147</v>
      </c>
      <c r="IM51" s="25">
        <v>40840147</v>
      </c>
      <c r="IN51" s="25">
        <v>0</v>
      </c>
      <c r="IO51" s="25">
        <v>0</v>
      </c>
      <c r="IP51" s="25">
        <v>0</v>
      </c>
      <c r="IQ51" s="25">
        <v>0</v>
      </c>
      <c r="IR51" s="25">
        <v>0</v>
      </c>
      <c r="IS51" s="25">
        <v>0</v>
      </c>
      <c r="IT51" s="25">
        <v>0</v>
      </c>
      <c r="IU51" s="25">
        <v>0</v>
      </c>
      <c r="IV51" s="25">
        <v>0</v>
      </c>
      <c r="IW51" s="25">
        <v>0</v>
      </c>
      <c r="IX51" s="25">
        <v>0</v>
      </c>
      <c r="IY51" s="25">
        <v>0</v>
      </c>
      <c r="IZ51" s="25">
        <v>0</v>
      </c>
      <c r="JA51" s="25">
        <v>0</v>
      </c>
      <c r="JB51" s="25">
        <v>0</v>
      </c>
      <c r="JC51" s="25">
        <v>0</v>
      </c>
      <c r="JD51" s="25">
        <v>3620353</v>
      </c>
      <c r="JE51" s="25">
        <v>3620353</v>
      </c>
      <c r="JF51" s="25">
        <v>0</v>
      </c>
      <c r="JG51" s="25">
        <v>0</v>
      </c>
      <c r="JH51" s="25">
        <v>0</v>
      </c>
      <c r="JI51" s="25">
        <v>0</v>
      </c>
      <c r="JJ51" s="25">
        <v>0</v>
      </c>
      <c r="JK51" s="25">
        <v>0</v>
      </c>
      <c r="JL51" s="25">
        <v>0</v>
      </c>
      <c r="JM51" s="25">
        <v>0</v>
      </c>
      <c r="JN51" s="25">
        <v>0</v>
      </c>
      <c r="JO51" s="25">
        <v>0</v>
      </c>
      <c r="JP51" s="25">
        <v>0</v>
      </c>
      <c r="JQ51" s="25">
        <v>0</v>
      </c>
      <c r="JR51" s="25">
        <v>0</v>
      </c>
      <c r="JS51" s="25">
        <v>0</v>
      </c>
      <c r="JT51" s="25">
        <v>0</v>
      </c>
      <c r="JU51" s="25">
        <v>0</v>
      </c>
      <c r="JV51" s="25">
        <v>0</v>
      </c>
      <c r="JW51" s="25">
        <v>0</v>
      </c>
      <c r="JX51" s="25">
        <v>0</v>
      </c>
      <c r="JY51" s="25">
        <v>0</v>
      </c>
      <c r="JZ51" s="25">
        <v>0</v>
      </c>
      <c r="KA51" s="25">
        <v>0</v>
      </c>
      <c r="KB51" s="25">
        <v>0</v>
      </c>
      <c r="KC51" s="25">
        <v>0</v>
      </c>
      <c r="KD51" s="25">
        <v>0</v>
      </c>
      <c r="KE51" s="25">
        <v>0</v>
      </c>
      <c r="KF51" s="25">
        <v>0</v>
      </c>
      <c r="KG51" s="25">
        <v>0</v>
      </c>
      <c r="KH51" s="25">
        <v>0</v>
      </c>
      <c r="KI51" s="25">
        <v>0</v>
      </c>
      <c r="KJ51" s="25">
        <v>0</v>
      </c>
      <c r="KK51" s="25">
        <v>0</v>
      </c>
      <c r="KL51" s="25">
        <v>0</v>
      </c>
      <c r="KM51" s="25">
        <v>0</v>
      </c>
      <c r="KN51" s="25">
        <v>0</v>
      </c>
      <c r="KO51" s="25">
        <v>0</v>
      </c>
      <c r="KP51" s="25">
        <v>0</v>
      </c>
      <c r="KQ51" s="25">
        <v>0</v>
      </c>
      <c r="KR51" s="25">
        <v>0</v>
      </c>
      <c r="KS51" s="25">
        <v>0</v>
      </c>
      <c r="KT51" s="25">
        <v>0</v>
      </c>
      <c r="KU51" s="25">
        <v>0</v>
      </c>
      <c r="KV51" s="25">
        <v>0</v>
      </c>
      <c r="KW51" s="25">
        <v>0</v>
      </c>
      <c r="KX51" s="25">
        <v>0</v>
      </c>
      <c r="KY51" s="25">
        <v>0</v>
      </c>
      <c r="KZ51" s="25">
        <v>0</v>
      </c>
      <c r="LA51" s="25">
        <v>0</v>
      </c>
      <c r="LB51" s="25">
        <v>0</v>
      </c>
      <c r="LC51" s="25">
        <v>0</v>
      </c>
      <c r="LD51" s="25">
        <v>0</v>
      </c>
      <c r="LE51" s="25">
        <v>0</v>
      </c>
      <c r="LF51" s="25">
        <v>0</v>
      </c>
      <c r="LG51" s="25">
        <v>0</v>
      </c>
      <c r="LH51" s="25">
        <v>0</v>
      </c>
      <c r="LI51" s="25">
        <v>51147324</v>
      </c>
      <c r="LJ51" s="25">
        <v>10808867</v>
      </c>
      <c r="LK51" s="25">
        <v>0</v>
      </c>
      <c r="LL51" s="25">
        <v>0</v>
      </c>
      <c r="LM51" s="25">
        <v>0</v>
      </c>
      <c r="LN51" s="25">
        <v>0</v>
      </c>
      <c r="LO51" s="25">
        <v>50264505</v>
      </c>
      <c r="LP51" s="25">
        <v>23588084</v>
      </c>
      <c r="LQ51" s="25">
        <v>0</v>
      </c>
      <c r="LR51" s="25">
        <v>0</v>
      </c>
      <c r="LS51" s="25">
        <v>0</v>
      </c>
      <c r="LT51" s="25">
        <v>0</v>
      </c>
      <c r="LU51" s="25">
        <v>0</v>
      </c>
      <c r="LV51" s="25">
        <v>0</v>
      </c>
      <c r="LW51" s="25">
        <v>0</v>
      </c>
      <c r="LX51" s="25">
        <v>0</v>
      </c>
      <c r="LY51" s="25">
        <v>0</v>
      </c>
      <c r="LZ51" s="25">
        <v>0</v>
      </c>
      <c r="MA51" s="25">
        <v>0</v>
      </c>
      <c r="MB51" s="25">
        <v>0</v>
      </c>
      <c r="MC51" s="25">
        <v>0</v>
      </c>
      <c r="MD51" s="25">
        <v>0</v>
      </c>
      <c r="ME51" s="25">
        <v>0</v>
      </c>
      <c r="MF51" s="25">
        <v>0</v>
      </c>
      <c r="MG51" s="25">
        <v>6112538</v>
      </c>
      <c r="MH51" s="25">
        <v>0</v>
      </c>
      <c r="MI51" s="25">
        <v>0</v>
      </c>
      <c r="MJ51" s="25">
        <v>0</v>
      </c>
      <c r="MK51" s="25">
        <v>0</v>
      </c>
      <c r="ML51" s="25">
        <v>0</v>
      </c>
      <c r="MM51" s="25">
        <v>0</v>
      </c>
      <c r="MN51" s="25">
        <v>0</v>
      </c>
      <c r="MO51" s="25">
        <v>0</v>
      </c>
      <c r="MP51" s="25">
        <v>0</v>
      </c>
      <c r="MQ51" s="25">
        <v>0</v>
      </c>
      <c r="MR51" s="25">
        <v>0</v>
      </c>
      <c r="MS51" s="25">
        <v>0</v>
      </c>
      <c r="MT51" s="25">
        <v>0</v>
      </c>
      <c r="MU51" s="25">
        <v>0</v>
      </c>
      <c r="MV51" s="25">
        <v>0</v>
      </c>
      <c r="MW51" s="25">
        <v>0</v>
      </c>
      <c r="MX51" s="25">
        <v>0</v>
      </c>
      <c r="MY51" s="25">
        <v>0</v>
      </c>
      <c r="MZ51" s="25">
        <v>0</v>
      </c>
      <c r="NA51" s="25">
        <v>0</v>
      </c>
      <c r="NB51" s="25">
        <v>0</v>
      </c>
      <c r="NC51" s="25">
        <v>0</v>
      </c>
      <c r="ND51" s="25">
        <v>0</v>
      </c>
      <c r="NE51" s="25">
        <v>0</v>
      </c>
      <c r="NF51" s="25">
        <v>0</v>
      </c>
      <c r="NG51" s="25">
        <v>0</v>
      </c>
      <c r="NH51" s="25">
        <v>0</v>
      </c>
      <c r="NI51" s="25">
        <v>0</v>
      </c>
      <c r="NJ51" s="25">
        <v>0</v>
      </c>
      <c r="NK51" s="25">
        <v>0</v>
      </c>
      <c r="NL51" s="25">
        <v>0</v>
      </c>
      <c r="NM51" s="25">
        <v>0</v>
      </c>
      <c r="NN51" s="25">
        <v>0</v>
      </c>
      <c r="NO51" s="25">
        <v>0</v>
      </c>
      <c r="NP51" s="25">
        <v>0</v>
      </c>
      <c r="NQ51" s="25">
        <v>0</v>
      </c>
      <c r="NR51" s="25">
        <v>0</v>
      </c>
      <c r="NS51" s="25">
        <v>0</v>
      </c>
      <c r="NT51" s="25">
        <v>0</v>
      </c>
      <c r="NU51" s="25">
        <v>0</v>
      </c>
      <c r="NV51" s="25">
        <v>0</v>
      </c>
      <c r="NW51" s="25">
        <v>0</v>
      </c>
      <c r="NX51" s="25">
        <v>0</v>
      </c>
      <c r="NY51" s="25">
        <v>0</v>
      </c>
      <c r="NZ51" s="25">
        <v>0</v>
      </c>
      <c r="OA51" s="25">
        <v>0</v>
      </c>
      <c r="OB51" s="25">
        <v>0</v>
      </c>
      <c r="OC51" s="25">
        <v>0</v>
      </c>
      <c r="OD51" s="25">
        <v>0</v>
      </c>
      <c r="OE51" s="25">
        <v>0</v>
      </c>
      <c r="OF51" s="25">
        <v>0</v>
      </c>
      <c r="OG51" s="25">
        <v>0</v>
      </c>
      <c r="OH51" s="25">
        <v>0</v>
      </c>
      <c r="OI51" s="25">
        <v>0</v>
      </c>
      <c r="OJ51" s="25">
        <v>0</v>
      </c>
      <c r="OK51" s="25">
        <v>0</v>
      </c>
      <c r="OL51" s="25">
        <v>0</v>
      </c>
      <c r="OM51" s="25">
        <v>0</v>
      </c>
      <c r="ON51" s="25">
        <v>0</v>
      </c>
      <c r="OO51" s="25">
        <v>0</v>
      </c>
      <c r="OP51" s="25">
        <v>0</v>
      </c>
      <c r="OQ51" s="25">
        <v>0</v>
      </c>
      <c r="OR51" s="25">
        <v>0</v>
      </c>
      <c r="OS51" s="25">
        <v>0</v>
      </c>
      <c r="OT51" s="25">
        <v>0</v>
      </c>
      <c r="OU51" s="25">
        <v>0</v>
      </c>
      <c r="OV51" s="25">
        <v>0</v>
      </c>
      <c r="OW51" s="25">
        <v>0</v>
      </c>
      <c r="OX51" s="25">
        <v>0</v>
      </c>
      <c r="OY51" s="25">
        <v>0</v>
      </c>
      <c r="OZ51" s="25">
        <v>0</v>
      </c>
      <c r="PA51" s="25">
        <v>0</v>
      </c>
      <c r="PB51" s="25">
        <v>0</v>
      </c>
      <c r="PC51" s="25">
        <v>0</v>
      </c>
      <c r="PD51" s="25">
        <v>0</v>
      </c>
      <c r="PE51" s="25">
        <v>0</v>
      </c>
      <c r="PF51" s="25">
        <v>0</v>
      </c>
      <c r="PG51" s="25">
        <v>0</v>
      </c>
      <c r="PH51" s="25">
        <v>0</v>
      </c>
      <c r="PI51" s="25">
        <v>0</v>
      </c>
      <c r="PJ51" s="25">
        <v>0</v>
      </c>
      <c r="PK51" s="25">
        <v>0</v>
      </c>
      <c r="PL51" s="25">
        <v>0</v>
      </c>
      <c r="PM51" s="25">
        <v>0</v>
      </c>
      <c r="PN51" s="25">
        <v>0</v>
      </c>
      <c r="PO51" s="25">
        <v>0</v>
      </c>
      <c r="PP51" s="25">
        <v>0</v>
      </c>
      <c r="PQ51" s="25">
        <v>0</v>
      </c>
      <c r="PR51" s="25">
        <v>0</v>
      </c>
      <c r="PS51" s="25">
        <v>0</v>
      </c>
      <c r="PT51" s="25">
        <v>0</v>
      </c>
      <c r="PU51" s="25">
        <v>0</v>
      </c>
      <c r="PV51" s="25">
        <v>0</v>
      </c>
      <c r="PW51" s="25">
        <v>0</v>
      </c>
      <c r="PX51" s="25">
        <v>0</v>
      </c>
      <c r="PY51" s="25">
        <v>0</v>
      </c>
      <c r="PZ51" s="25">
        <v>0</v>
      </c>
      <c r="QA51" s="25">
        <v>0</v>
      </c>
      <c r="QB51" s="25">
        <v>0</v>
      </c>
      <c r="QC51" s="25">
        <v>0</v>
      </c>
      <c r="QD51" s="25">
        <v>0</v>
      </c>
      <c r="QE51" s="25">
        <v>0</v>
      </c>
      <c r="QF51" s="25">
        <v>0</v>
      </c>
      <c r="QG51" s="25">
        <v>0</v>
      </c>
      <c r="QH51" s="25">
        <v>0</v>
      </c>
      <c r="QI51" s="25">
        <v>0</v>
      </c>
      <c r="QJ51" s="25">
        <v>0</v>
      </c>
      <c r="QK51" s="25">
        <v>0</v>
      </c>
      <c r="QL51" s="25">
        <v>0</v>
      </c>
      <c r="QM51" s="25">
        <v>0</v>
      </c>
      <c r="QN51" s="25">
        <v>0</v>
      </c>
      <c r="QO51" s="25">
        <v>0</v>
      </c>
      <c r="QP51" s="25">
        <v>0</v>
      </c>
      <c r="QQ51" s="25">
        <v>0</v>
      </c>
      <c r="QR51" s="25">
        <v>0</v>
      </c>
      <c r="QS51" s="25">
        <v>0</v>
      </c>
      <c r="QT51" s="25">
        <v>0</v>
      </c>
      <c r="QU51" s="25">
        <v>0</v>
      </c>
      <c r="QV51" s="25">
        <v>0</v>
      </c>
      <c r="QW51" s="25">
        <v>0</v>
      </c>
      <c r="QX51" s="25">
        <v>0</v>
      </c>
      <c r="QY51" s="25">
        <v>0</v>
      </c>
      <c r="QZ51" s="25">
        <v>0</v>
      </c>
      <c r="RA51" s="25">
        <v>0</v>
      </c>
      <c r="RB51" s="25">
        <v>0</v>
      </c>
      <c r="RC51" s="25">
        <v>0</v>
      </c>
      <c r="RD51" s="25">
        <v>0</v>
      </c>
      <c r="RE51" s="25">
        <v>0</v>
      </c>
      <c r="RF51" s="25">
        <v>0</v>
      </c>
      <c r="RG51" s="25">
        <v>0</v>
      </c>
      <c r="RH51" s="25">
        <v>0</v>
      </c>
      <c r="RI51" s="25">
        <v>0</v>
      </c>
      <c r="RJ51" s="25">
        <v>0</v>
      </c>
      <c r="RK51" s="25">
        <v>0</v>
      </c>
      <c r="RL51" s="25">
        <v>0</v>
      </c>
      <c r="RM51" s="25">
        <v>0</v>
      </c>
      <c r="RN51" s="25">
        <v>0</v>
      </c>
      <c r="RO51" s="25">
        <v>0</v>
      </c>
      <c r="RP51" s="25">
        <v>0</v>
      </c>
      <c r="RQ51" s="25">
        <v>0</v>
      </c>
      <c r="RR51" s="25">
        <v>0</v>
      </c>
      <c r="RS51" s="25">
        <v>0</v>
      </c>
      <c r="RT51" s="25">
        <v>0</v>
      </c>
      <c r="RU51" s="25">
        <v>0</v>
      </c>
      <c r="RV51" s="25">
        <v>0</v>
      </c>
      <c r="RW51" s="25">
        <v>0</v>
      </c>
      <c r="RX51" s="25">
        <v>0</v>
      </c>
      <c r="RY51" s="25">
        <v>0</v>
      </c>
      <c r="RZ51" s="25">
        <v>0</v>
      </c>
      <c r="SA51" s="25">
        <v>0</v>
      </c>
      <c r="SB51" s="25">
        <v>0</v>
      </c>
      <c r="SC51" s="25">
        <v>0</v>
      </c>
      <c r="SD51" s="25">
        <v>0</v>
      </c>
      <c r="SE51" s="25">
        <v>0</v>
      </c>
      <c r="SF51" s="25">
        <v>0</v>
      </c>
      <c r="SG51" s="25">
        <v>0</v>
      </c>
      <c r="SH51" s="25">
        <v>0</v>
      </c>
      <c r="SI51" s="25">
        <v>0</v>
      </c>
      <c r="SJ51" s="25">
        <v>0</v>
      </c>
      <c r="SK51" s="25">
        <v>0</v>
      </c>
      <c r="SL51" s="25">
        <v>0</v>
      </c>
      <c r="SM51" s="25">
        <v>0</v>
      </c>
      <c r="SN51" s="25">
        <v>0</v>
      </c>
      <c r="SO51" s="25">
        <v>0</v>
      </c>
      <c r="SP51" s="25">
        <v>0</v>
      </c>
      <c r="SQ51" s="25">
        <v>0</v>
      </c>
      <c r="SR51" s="25">
        <v>0</v>
      </c>
      <c r="SS51" s="25">
        <v>0</v>
      </c>
      <c r="ST51" s="25">
        <v>0</v>
      </c>
      <c r="SU51" s="25">
        <v>0</v>
      </c>
      <c r="SV51" s="25">
        <v>0</v>
      </c>
      <c r="SW51" s="25">
        <v>0</v>
      </c>
      <c r="SX51" s="25">
        <v>0</v>
      </c>
      <c r="SY51" s="25">
        <v>0</v>
      </c>
      <c r="SZ51" s="25">
        <v>0</v>
      </c>
      <c r="TA51" s="25">
        <v>0</v>
      </c>
      <c r="TB51" s="25">
        <v>0</v>
      </c>
      <c r="TC51" s="25">
        <v>0</v>
      </c>
      <c r="TD51" s="25">
        <v>0</v>
      </c>
      <c r="TE51" s="25">
        <v>0</v>
      </c>
      <c r="TF51" s="25">
        <v>0</v>
      </c>
      <c r="TG51" s="25">
        <v>0</v>
      </c>
      <c r="TH51" s="25">
        <v>0</v>
      </c>
      <c r="TI51" s="25">
        <v>0</v>
      </c>
      <c r="TJ51" s="25">
        <v>0</v>
      </c>
      <c r="TK51" s="25">
        <v>0</v>
      </c>
      <c r="TL51" s="25">
        <v>0</v>
      </c>
      <c r="TM51" s="25">
        <v>0</v>
      </c>
      <c r="TN51" s="25">
        <v>0</v>
      </c>
      <c r="TO51" s="25">
        <v>0</v>
      </c>
      <c r="TP51" s="25">
        <v>0</v>
      </c>
      <c r="TQ51" s="25">
        <v>0</v>
      </c>
      <c r="TR51" s="25">
        <v>0</v>
      </c>
      <c r="TS51" s="25">
        <v>0</v>
      </c>
      <c r="TT51" s="25">
        <v>0</v>
      </c>
      <c r="TU51" s="25">
        <v>0</v>
      </c>
      <c r="TV51" s="25">
        <v>0</v>
      </c>
      <c r="TW51" s="25">
        <v>0</v>
      </c>
      <c r="TX51" s="25">
        <v>0</v>
      </c>
      <c r="TY51" s="25">
        <v>0</v>
      </c>
      <c r="TZ51" s="25">
        <v>0</v>
      </c>
      <c r="UA51" s="25">
        <v>0</v>
      </c>
      <c r="UB51" s="25">
        <v>0</v>
      </c>
      <c r="UC51" s="25">
        <v>0</v>
      </c>
      <c r="UD51" s="25">
        <v>0</v>
      </c>
      <c r="UE51" s="25">
        <v>0</v>
      </c>
      <c r="UF51" s="25">
        <v>0</v>
      </c>
      <c r="UG51" s="25">
        <v>0</v>
      </c>
      <c r="UH51" s="25">
        <v>0</v>
      </c>
      <c r="UI51" s="25">
        <v>0</v>
      </c>
      <c r="UJ51" s="25">
        <v>0</v>
      </c>
      <c r="UK51" s="25">
        <v>0</v>
      </c>
      <c r="UL51" s="25">
        <v>0</v>
      </c>
      <c r="UM51" s="25">
        <v>0</v>
      </c>
      <c r="UN51" s="25">
        <v>0</v>
      </c>
      <c r="UO51" s="25">
        <v>0</v>
      </c>
      <c r="UP51" s="25">
        <v>0</v>
      </c>
      <c r="UQ51" s="25">
        <v>0</v>
      </c>
      <c r="UR51" s="25">
        <v>0</v>
      </c>
      <c r="US51" s="25">
        <v>0</v>
      </c>
      <c r="UT51" s="25">
        <v>0</v>
      </c>
      <c r="UU51" s="25">
        <v>0</v>
      </c>
      <c r="UV51" s="25">
        <v>0</v>
      </c>
      <c r="UW51" s="25">
        <v>0</v>
      </c>
      <c r="UX51" s="25">
        <v>0</v>
      </c>
      <c r="UY51" s="25">
        <v>0</v>
      </c>
      <c r="UZ51" s="25">
        <v>0</v>
      </c>
      <c r="VA51" s="25">
        <v>0</v>
      </c>
      <c r="VB51" s="25">
        <v>0</v>
      </c>
      <c r="VC51" s="25">
        <v>0</v>
      </c>
      <c r="VD51" s="25">
        <v>0</v>
      </c>
      <c r="VE51" s="25">
        <v>0</v>
      </c>
      <c r="VF51" s="25">
        <v>0</v>
      </c>
      <c r="VG51" s="25">
        <v>0</v>
      </c>
      <c r="VH51" s="25">
        <v>0</v>
      </c>
      <c r="VI51" s="25">
        <v>0</v>
      </c>
      <c r="VJ51" s="25">
        <v>0</v>
      </c>
      <c r="VK51" s="25">
        <v>0</v>
      </c>
      <c r="VL51" s="25">
        <v>0</v>
      </c>
      <c r="VM51" s="25">
        <v>0</v>
      </c>
      <c r="VN51" s="25">
        <v>0</v>
      </c>
      <c r="VO51" s="25">
        <v>0</v>
      </c>
      <c r="VP51" s="25">
        <v>0</v>
      </c>
      <c r="VQ51" s="25">
        <v>0</v>
      </c>
      <c r="VR51" s="25">
        <v>0</v>
      </c>
      <c r="VS51" s="25">
        <v>0</v>
      </c>
      <c r="VT51" s="25">
        <v>0</v>
      </c>
      <c r="VU51" s="25">
        <v>0</v>
      </c>
      <c r="VV51" s="25">
        <v>0</v>
      </c>
      <c r="VW51" s="25">
        <v>0</v>
      </c>
      <c r="VX51" s="25">
        <v>0</v>
      </c>
      <c r="VY51" s="25">
        <v>0</v>
      </c>
      <c r="VZ51" s="25">
        <v>0</v>
      </c>
      <c r="WA51" s="25">
        <v>0</v>
      </c>
      <c r="WB51" s="25">
        <v>0</v>
      </c>
      <c r="WC51" s="25">
        <v>0</v>
      </c>
      <c r="WD51" s="25">
        <v>0</v>
      </c>
      <c r="WE51" s="25">
        <v>0</v>
      </c>
      <c r="WF51" s="25">
        <v>0</v>
      </c>
      <c r="WG51" s="25">
        <v>0</v>
      </c>
      <c r="WH51" s="25">
        <v>0</v>
      </c>
      <c r="WI51" s="25">
        <v>0</v>
      </c>
      <c r="WJ51" s="25">
        <v>0</v>
      </c>
      <c r="WK51" s="25">
        <v>0</v>
      </c>
      <c r="WL51" s="25">
        <v>0</v>
      </c>
      <c r="WM51" s="25">
        <v>0</v>
      </c>
      <c r="WN51" s="25">
        <v>0</v>
      </c>
      <c r="WO51" s="25">
        <v>0</v>
      </c>
      <c r="WP51" s="25">
        <v>0</v>
      </c>
      <c r="WQ51" s="25">
        <v>0</v>
      </c>
      <c r="WR51" s="25">
        <v>0</v>
      </c>
      <c r="WS51" s="25">
        <v>0</v>
      </c>
      <c r="WT51" s="25">
        <v>0</v>
      </c>
      <c r="WU51" s="25">
        <v>0</v>
      </c>
      <c r="WV51" s="25">
        <v>0</v>
      </c>
      <c r="WW51" s="25">
        <v>0</v>
      </c>
      <c r="WX51" s="25">
        <v>0</v>
      </c>
      <c r="WY51" s="25">
        <v>0</v>
      </c>
      <c r="WZ51" s="25">
        <v>0</v>
      </c>
      <c r="XA51" s="25">
        <v>0</v>
      </c>
      <c r="XB51" s="25">
        <v>0</v>
      </c>
      <c r="XC51" s="25">
        <v>0</v>
      </c>
      <c r="XD51" s="25">
        <v>0</v>
      </c>
      <c r="XE51" s="25">
        <v>0</v>
      </c>
      <c r="XF51" s="25">
        <v>0</v>
      </c>
      <c r="XG51" s="25">
        <v>0</v>
      </c>
      <c r="XH51" s="25">
        <v>0</v>
      </c>
      <c r="XI51" s="25">
        <v>0</v>
      </c>
      <c r="XJ51" s="25">
        <v>0</v>
      </c>
      <c r="XK51" s="25">
        <v>0</v>
      </c>
      <c r="XL51" s="25">
        <v>0</v>
      </c>
      <c r="XM51" s="25">
        <v>0</v>
      </c>
      <c r="XN51" s="25">
        <v>0</v>
      </c>
      <c r="XO51" s="25">
        <v>0</v>
      </c>
      <c r="XP51" s="25">
        <v>0</v>
      </c>
      <c r="XQ51" s="25">
        <v>0</v>
      </c>
      <c r="XR51" s="25">
        <v>0</v>
      </c>
      <c r="XS51" s="25">
        <v>0</v>
      </c>
      <c r="XT51" s="25">
        <v>0</v>
      </c>
      <c r="XU51" s="25">
        <v>0</v>
      </c>
      <c r="XV51" s="25">
        <v>0</v>
      </c>
      <c r="XW51" s="25">
        <v>0</v>
      </c>
      <c r="XX51" s="25">
        <v>0</v>
      </c>
      <c r="XY51" s="25">
        <v>0</v>
      </c>
      <c r="XZ51" s="25">
        <v>5473550</v>
      </c>
      <c r="YA51" s="25">
        <v>974231</v>
      </c>
      <c r="YB51" s="25">
        <v>36145</v>
      </c>
      <c r="YC51" s="25">
        <v>1837517</v>
      </c>
      <c r="YD51" s="25">
        <v>6952</v>
      </c>
      <c r="YE51" s="25" t="s">
        <v>1475</v>
      </c>
      <c r="YH51" s="25" t="s">
        <v>1300</v>
      </c>
      <c r="YI51" s="25" t="s">
        <v>1301</v>
      </c>
      <c r="YJ51" s="25" t="s">
        <v>1302</v>
      </c>
    </row>
    <row r="52" spans="1:660" s="25" customFormat="1" ht="15.75" thickBot="1">
      <c r="A52" s="310"/>
      <c r="B52" s="54"/>
      <c r="C52" s="55"/>
      <c r="H52" s="303"/>
      <c r="EJ52" s="57"/>
    </row>
    <row r="53" spans="1:660" ht="13.5" thickBot="1">
      <c r="EJ53" s="57"/>
    </row>
    <row r="54" spans="1:660" s="25" customFormat="1" ht="31.5" customHeight="1" thickBot="1">
      <c r="A54" s="311">
        <v>230</v>
      </c>
      <c r="B54" s="164" t="s">
        <v>900</v>
      </c>
      <c r="C54" s="163" t="s">
        <v>63</v>
      </c>
      <c r="D54" s="25" t="s">
        <v>1222</v>
      </c>
      <c r="E54" s="25">
        <v>1</v>
      </c>
      <c r="F54" s="25">
        <v>3652</v>
      </c>
      <c r="G54" s="25">
        <v>496297413</v>
      </c>
      <c r="H54" s="303" t="s">
        <v>1223</v>
      </c>
      <c r="I54" s="25" t="s">
        <v>900</v>
      </c>
      <c r="N54" s="25">
        <v>17255530</v>
      </c>
      <c r="O54" s="25">
        <v>21151733</v>
      </c>
      <c r="P54" s="25">
        <v>0</v>
      </c>
      <c r="Q54" s="25">
        <v>0</v>
      </c>
      <c r="R54" s="25">
        <v>27012</v>
      </c>
      <c r="S54" s="25">
        <v>23806</v>
      </c>
      <c r="T54" s="25" t="s">
        <v>939</v>
      </c>
      <c r="U54" s="25">
        <v>7496006</v>
      </c>
      <c r="V54" s="25">
        <v>2778684</v>
      </c>
      <c r="W54" s="25">
        <v>0</v>
      </c>
      <c r="X54" s="25">
        <v>0</v>
      </c>
      <c r="Y54" s="25">
        <v>922</v>
      </c>
      <c r="Z54" s="25">
        <v>3700</v>
      </c>
      <c r="AA54" s="25" t="s">
        <v>939</v>
      </c>
      <c r="AB54" s="25">
        <v>6202149</v>
      </c>
      <c r="AC54" s="25">
        <v>0</v>
      </c>
      <c r="AD54" s="25">
        <v>0</v>
      </c>
      <c r="AE54" s="25">
        <v>0</v>
      </c>
      <c r="AF54" s="25">
        <v>22266</v>
      </c>
      <c r="AG54" s="25">
        <v>0</v>
      </c>
      <c r="AH54" s="25" t="s">
        <v>939</v>
      </c>
      <c r="AI54" s="25">
        <v>0</v>
      </c>
      <c r="AJ54" s="25">
        <v>0</v>
      </c>
      <c r="AK54" s="25">
        <v>0</v>
      </c>
      <c r="AL54" s="25">
        <v>0</v>
      </c>
      <c r="AM54" s="25">
        <v>0</v>
      </c>
      <c r="AN54" s="25">
        <v>0</v>
      </c>
      <c r="AO54" s="25">
        <v>0</v>
      </c>
      <c r="AP54" s="25">
        <v>0</v>
      </c>
      <c r="AQ54" s="25">
        <v>0</v>
      </c>
      <c r="AR54" s="25">
        <v>0</v>
      </c>
      <c r="AS54" s="25">
        <v>0</v>
      </c>
      <c r="AT54" s="25">
        <v>0</v>
      </c>
      <c r="AU54" s="25">
        <v>0</v>
      </c>
      <c r="AV54" s="25">
        <v>0</v>
      </c>
      <c r="AW54" s="25">
        <v>0</v>
      </c>
      <c r="AX54" s="25">
        <v>0</v>
      </c>
      <c r="AY54" s="25">
        <v>0</v>
      </c>
      <c r="AZ54" s="25">
        <v>0</v>
      </c>
      <c r="BA54" s="25">
        <v>0</v>
      </c>
      <c r="BB54" s="25">
        <v>0</v>
      </c>
      <c r="BC54" s="25">
        <v>0</v>
      </c>
      <c r="BD54" s="25">
        <v>0</v>
      </c>
      <c r="BE54" s="25">
        <v>7434088</v>
      </c>
      <c r="BF54" s="25">
        <v>0</v>
      </c>
      <c r="BG54" s="25">
        <v>0</v>
      </c>
      <c r="BH54" s="25">
        <v>0</v>
      </c>
      <c r="BI54" s="25">
        <v>2698</v>
      </c>
      <c r="BJ54" s="25" t="s">
        <v>939</v>
      </c>
      <c r="BK54" s="25">
        <v>0</v>
      </c>
      <c r="BL54" s="25">
        <v>0</v>
      </c>
      <c r="BM54" s="25">
        <v>0</v>
      </c>
      <c r="BN54" s="25">
        <v>0</v>
      </c>
      <c r="BO54" s="25">
        <v>0</v>
      </c>
      <c r="BP54" s="25">
        <v>0</v>
      </c>
      <c r="BQ54" s="25">
        <v>0</v>
      </c>
      <c r="BR54" s="25">
        <v>0</v>
      </c>
      <c r="BS54" s="25">
        <v>53298</v>
      </c>
      <c r="BT54" s="25">
        <v>-5575</v>
      </c>
      <c r="BU54" s="25">
        <v>0</v>
      </c>
      <c r="BV54" s="25" t="s">
        <v>1253</v>
      </c>
      <c r="BW54" s="25">
        <v>0</v>
      </c>
      <c r="BX54" s="25">
        <v>0</v>
      </c>
      <c r="BY54" s="25">
        <v>0</v>
      </c>
      <c r="BZ54" s="25">
        <v>0</v>
      </c>
      <c r="CA54" s="25">
        <v>101035</v>
      </c>
      <c r="CB54" s="25">
        <v>661605</v>
      </c>
      <c r="CC54" s="25">
        <v>0</v>
      </c>
      <c r="CD54" s="25">
        <v>0</v>
      </c>
      <c r="CE54" s="25">
        <v>0</v>
      </c>
      <c r="CF54" s="25">
        <v>0</v>
      </c>
      <c r="CG54" s="25">
        <v>0</v>
      </c>
      <c r="CH54" s="25">
        <v>0</v>
      </c>
      <c r="CI54" s="25">
        <v>0</v>
      </c>
      <c r="CJ54" s="25">
        <v>0</v>
      </c>
      <c r="CK54" s="25">
        <v>0</v>
      </c>
      <c r="CL54" s="25">
        <v>0</v>
      </c>
      <c r="CM54" s="25">
        <v>0</v>
      </c>
      <c r="CN54" s="25">
        <v>0</v>
      </c>
      <c r="CO54" s="25">
        <v>0</v>
      </c>
      <c r="CP54" s="25">
        <v>0</v>
      </c>
      <c r="CQ54" s="25">
        <v>0</v>
      </c>
      <c r="CR54" s="25">
        <v>0</v>
      </c>
      <c r="CS54" s="25">
        <v>0</v>
      </c>
      <c r="CT54" s="25">
        <v>0</v>
      </c>
      <c r="CU54" s="25">
        <v>0</v>
      </c>
      <c r="CV54" s="25">
        <v>12791467</v>
      </c>
      <c r="CW54" s="25">
        <v>0</v>
      </c>
      <c r="CX54" s="25">
        <v>0</v>
      </c>
      <c r="CY54" s="25">
        <v>3074517</v>
      </c>
      <c r="CZ54" s="25">
        <v>39062498</v>
      </c>
      <c r="DA54" s="25">
        <v>0</v>
      </c>
      <c r="DB54" s="25">
        <v>0</v>
      </c>
      <c r="DC54" s="25">
        <v>0</v>
      </c>
      <c r="DD54" s="25">
        <v>0</v>
      </c>
      <c r="DE54" s="25">
        <v>0</v>
      </c>
      <c r="DF54" s="25">
        <v>0</v>
      </c>
      <c r="DG54" s="25">
        <v>673951</v>
      </c>
      <c r="DH54" s="25">
        <v>1000927.0000000001</v>
      </c>
      <c r="DI54" s="25">
        <v>229599</v>
      </c>
      <c r="DJ54" s="25">
        <v>0</v>
      </c>
      <c r="DK54" s="25">
        <v>0</v>
      </c>
      <c r="DL54" s="25">
        <v>95753</v>
      </c>
      <c r="DM54" s="25">
        <v>666516</v>
      </c>
      <c r="DN54" s="25" t="s">
        <v>1254</v>
      </c>
      <c r="DO54" s="25">
        <v>1440661</v>
      </c>
      <c r="DP54" s="25">
        <v>3269330</v>
      </c>
      <c r="DQ54" s="25">
        <v>74063</v>
      </c>
      <c r="DR54" s="25" t="s">
        <v>1255</v>
      </c>
      <c r="DS54" s="25">
        <v>0</v>
      </c>
      <c r="DT54" s="25">
        <v>3094632</v>
      </c>
      <c r="DU54" s="25">
        <v>0</v>
      </c>
      <c r="DV54" s="25">
        <v>0</v>
      </c>
      <c r="DW54" s="25">
        <v>0</v>
      </c>
      <c r="DX54" s="25">
        <v>450</v>
      </c>
      <c r="DY54" s="25" t="s">
        <v>939</v>
      </c>
      <c r="DZ54" s="25">
        <v>0</v>
      </c>
      <c r="EA54" s="25">
        <v>3178456</v>
      </c>
      <c r="EB54" s="25">
        <v>0</v>
      </c>
      <c r="EC54" s="25">
        <v>0</v>
      </c>
      <c r="ED54" s="25">
        <v>0</v>
      </c>
      <c r="EE54" s="25">
        <v>2017</v>
      </c>
      <c r="EF54" s="25" t="s">
        <v>939</v>
      </c>
      <c r="EG54" s="25">
        <v>0</v>
      </c>
      <c r="EH54" s="25">
        <v>0</v>
      </c>
      <c r="EI54" s="25">
        <v>0</v>
      </c>
      <c r="EJ54" s="57">
        <v>0</v>
      </c>
      <c r="EK54" s="25">
        <v>0</v>
      </c>
      <c r="EL54" s="25">
        <v>0</v>
      </c>
      <c r="EM54" s="25">
        <v>0</v>
      </c>
      <c r="EN54" s="25">
        <v>0</v>
      </c>
      <c r="EO54" s="25">
        <v>0</v>
      </c>
      <c r="EP54" s="25">
        <v>0</v>
      </c>
      <c r="EQ54" s="25">
        <v>0</v>
      </c>
      <c r="EU54" s="25">
        <v>18351642</v>
      </c>
      <c r="EV54" s="25">
        <v>16149980</v>
      </c>
      <c r="EW54" s="25">
        <v>0</v>
      </c>
      <c r="EX54" s="25">
        <v>2201662</v>
      </c>
      <c r="EY54" s="25">
        <v>0</v>
      </c>
      <c r="EZ54" s="25">
        <v>0</v>
      </c>
      <c r="FA54" s="25">
        <v>18351641</v>
      </c>
      <c r="FB54" s="25">
        <v>16927005</v>
      </c>
      <c r="FC54" s="25">
        <v>0</v>
      </c>
      <c r="FD54" s="25">
        <v>1424636</v>
      </c>
      <c r="FE54" s="25">
        <v>0</v>
      </c>
      <c r="FF54" s="25">
        <v>0</v>
      </c>
      <c r="FG54" s="25">
        <v>0</v>
      </c>
      <c r="FH54" s="25">
        <v>0</v>
      </c>
      <c r="FI54" s="25">
        <v>0</v>
      </c>
      <c r="FJ54" s="25">
        <v>0</v>
      </c>
      <c r="FK54" s="25">
        <v>0</v>
      </c>
      <c r="FL54" s="25">
        <v>0</v>
      </c>
      <c r="FM54" s="25">
        <v>0</v>
      </c>
      <c r="FN54" s="25">
        <v>0</v>
      </c>
      <c r="FO54" s="25">
        <v>0</v>
      </c>
      <c r="FP54" s="25">
        <v>0</v>
      </c>
      <c r="FQ54" s="25">
        <v>0</v>
      </c>
      <c r="FR54" s="25">
        <v>0</v>
      </c>
      <c r="FS54" s="25">
        <v>2860368</v>
      </c>
      <c r="FT54" s="25">
        <v>2546211</v>
      </c>
      <c r="FU54" s="25">
        <v>0</v>
      </c>
      <c r="FV54" s="25">
        <v>320747</v>
      </c>
      <c r="FW54" s="25">
        <v>0</v>
      </c>
      <c r="FX54" s="25">
        <v>0</v>
      </c>
      <c r="FY54" s="25">
        <v>0</v>
      </c>
      <c r="FZ54" s="25">
        <v>0</v>
      </c>
      <c r="GA54" s="25">
        <v>0</v>
      </c>
      <c r="GB54" s="25">
        <v>0</v>
      </c>
      <c r="GC54" s="25">
        <v>0</v>
      </c>
      <c r="GD54" s="25">
        <v>0</v>
      </c>
      <c r="GE54" s="25">
        <v>0</v>
      </c>
      <c r="GF54" s="25">
        <v>0</v>
      </c>
      <c r="GG54" s="25">
        <v>0</v>
      </c>
      <c r="GH54" s="25">
        <v>0</v>
      </c>
      <c r="GI54" s="25">
        <v>0</v>
      </c>
      <c r="GJ54" s="25">
        <v>0</v>
      </c>
      <c r="GK54" s="25">
        <v>0</v>
      </c>
      <c r="GL54" s="25">
        <v>0</v>
      </c>
      <c r="GM54" s="25">
        <v>0</v>
      </c>
      <c r="GN54" s="25">
        <v>0</v>
      </c>
      <c r="GO54" s="25">
        <v>0</v>
      </c>
      <c r="GP54" s="25">
        <v>0</v>
      </c>
      <c r="GQ54" s="25">
        <v>0</v>
      </c>
      <c r="GR54" s="25">
        <v>0</v>
      </c>
      <c r="GS54" s="25">
        <v>0</v>
      </c>
      <c r="GT54" s="25">
        <v>0</v>
      </c>
      <c r="GU54" s="25">
        <v>0</v>
      </c>
      <c r="GV54" s="25">
        <v>0</v>
      </c>
      <c r="GW54" s="25">
        <v>0</v>
      </c>
      <c r="GX54" s="25">
        <v>0</v>
      </c>
      <c r="GY54" s="25">
        <v>6273088</v>
      </c>
      <c r="GZ54" s="25">
        <v>6273088</v>
      </c>
      <c r="HA54" s="25">
        <v>0</v>
      </c>
      <c r="HB54" s="25">
        <v>0</v>
      </c>
      <c r="HC54" s="25" t="s">
        <v>1256</v>
      </c>
      <c r="HD54" s="25">
        <v>4065299</v>
      </c>
      <c r="HE54" s="25">
        <v>673951</v>
      </c>
      <c r="HF54" s="25">
        <v>53010</v>
      </c>
      <c r="HG54" s="25">
        <v>1096680</v>
      </c>
      <c r="HH54" s="25">
        <v>896115</v>
      </c>
      <c r="HI54" s="25">
        <v>0</v>
      </c>
      <c r="HJ54" s="25" t="s">
        <v>1228</v>
      </c>
      <c r="HK54" s="25">
        <v>0</v>
      </c>
      <c r="HL54" s="25">
        <v>0</v>
      </c>
      <c r="HM54" s="25">
        <v>534114</v>
      </c>
      <c r="HN54" s="25">
        <v>287594</v>
      </c>
      <c r="HO54" s="25">
        <v>74063</v>
      </c>
      <c r="HP54" s="25">
        <v>0</v>
      </c>
      <c r="HQ54" s="57">
        <v>0</v>
      </c>
      <c r="HR54" s="25">
        <v>0</v>
      </c>
      <c r="HS54" s="25">
        <v>0</v>
      </c>
      <c r="HT54" s="25">
        <v>0</v>
      </c>
      <c r="HU54" s="25">
        <v>0</v>
      </c>
      <c r="HV54" s="25">
        <v>0</v>
      </c>
      <c r="HW54" s="25">
        <v>0</v>
      </c>
      <c r="HX54" s="25">
        <v>0</v>
      </c>
      <c r="HY54" s="25">
        <v>0</v>
      </c>
      <c r="HZ54" s="25">
        <v>0</v>
      </c>
      <c r="IA54" s="25">
        <v>0</v>
      </c>
      <c r="IB54" s="25">
        <v>0</v>
      </c>
      <c r="IC54" s="25">
        <v>0</v>
      </c>
      <c r="ID54" s="25">
        <v>0</v>
      </c>
      <c r="IE54" s="25">
        <v>0</v>
      </c>
      <c r="IF54" s="25">
        <v>18351642</v>
      </c>
      <c r="IG54" s="25">
        <v>17717903</v>
      </c>
      <c r="IH54" s="25">
        <v>0</v>
      </c>
      <c r="II54" s="25">
        <v>0</v>
      </c>
      <c r="IJ54" s="25">
        <v>0</v>
      </c>
      <c r="IK54" s="25">
        <v>0</v>
      </c>
      <c r="IL54" s="25">
        <v>43452885</v>
      </c>
      <c r="IM54" s="25">
        <v>43452885</v>
      </c>
      <c r="IN54" s="25">
        <v>0</v>
      </c>
      <c r="IO54" s="25">
        <v>0</v>
      </c>
      <c r="IP54" s="25">
        <v>0</v>
      </c>
      <c r="IQ54" s="25">
        <v>0</v>
      </c>
      <c r="IR54" s="25">
        <v>0</v>
      </c>
      <c r="IS54" s="25">
        <v>0</v>
      </c>
      <c r="IT54" s="25">
        <v>0</v>
      </c>
      <c r="IU54" s="25">
        <v>0</v>
      </c>
      <c r="IV54" s="25">
        <v>0</v>
      </c>
      <c r="IW54" s="25">
        <v>0</v>
      </c>
      <c r="IX54" s="25">
        <v>0</v>
      </c>
      <c r="IY54" s="25">
        <v>0</v>
      </c>
      <c r="IZ54" s="25">
        <v>0</v>
      </c>
      <c r="JA54" s="25">
        <v>0</v>
      </c>
      <c r="JB54" s="25">
        <v>0</v>
      </c>
      <c r="JC54" s="25">
        <v>0</v>
      </c>
      <c r="JD54" s="25">
        <v>4209803</v>
      </c>
      <c r="JE54" s="25">
        <v>4209803</v>
      </c>
      <c r="JF54" s="25">
        <v>0</v>
      </c>
      <c r="JG54" s="25">
        <v>0</v>
      </c>
      <c r="JH54" s="25">
        <v>0</v>
      </c>
      <c r="JI54" s="25">
        <v>0</v>
      </c>
      <c r="JJ54" s="25">
        <v>0</v>
      </c>
      <c r="JK54" s="25">
        <v>0</v>
      </c>
      <c r="JL54" s="25">
        <v>0</v>
      </c>
      <c r="JM54" s="25">
        <v>0</v>
      </c>
      <c r="JN54" s="25">
        <v>0</v>
      </c>
      <c r="JO54" s="25">
        <v>0</v>
      </c>
      <c r="JP54" s="25">
        <v>0</v>
      </c>
      <c r="JQ54" s="25">
        <v>0</v>
      </c>
      <c r="JR54" s="25">
        <v>0</v>
      </c>
      <c r="JS54" s="25">
        <v>0</v>
      </c>
      <c r="JT54" s="25">
        <v>0</v>
      </c>
      <c r="JU54" s="25">
        <v>0</v>
      </c>
      <c r="JV54" s="25">
        <v>0</v>
      </c>
      <c r="JW54" s="25">
        <v>0</v>
      </c>
      <c r="JX54" s="25">
        <v>0</v>
      </c>
      <c r="JY54" s="25">
        <v>0</v>
      </c>
      <c r="JZ54" s="25">
        <v>0</v>
      </c>
      <c r="KA54" s="25">
        <v>0</v>
      </c>
      <c r="KB54" s="25">
        <v>0</v>
      </c>
      <c r="KC54" s="25">
        <v>0</v>
      </c>
      <c r="KD54" s="25">
        <v>0</v>
      </c>
      <c r="KE54" s="25">
        <v>0</v>
      </c>
      <c r="KF54" s="25">
        <v>0</v>
      </c>
      <c r="KG54" s="25">
        <v>0</v>
      </c>
      <c r="KH54" s="25">
        <v>0</v>
      </c>
      <c r="KI54" s="25">
        <v>0</v>
      </c>
      <c r="KJ54" s="25">
        <v>0</v>
      </c>
      <c r="KK54" s="25">
        <v>0</v>
      </c>
      <c r="KL54" s="25">
        <v>0</v>
      </c>
      <c r="KM54" s="25">
        <v>0</v>
      </c>
      <c r="KN54" s="25">
        <v>0</v>
      </c>
      <c r="KO54" s="25">
        <v>0</v>
      </c>
      <c r="KP54" s="25">
        <v>0</v>
      </c>
      <c r="KQ54" s="25">
        <v>0</v>
      </c>
      <c r="KR54" s="25">
        <v>0</v>
      </c>
      <c r="KS54" s="25">
        <v>0</v>
      </c>
      <c r="KT54" s="25">
        <v>0</v>
      </c>
      <c r="KU54" s="25">
        <v>0</v>
      </c>
      <c r="KV54" s="25">
        <v>0</v>
      </c>
      <c r="KW54" s="25">
        <v>0</v>
      </c>
      <c r="KX54" s="25">
        <v>0</v>
      </c>
      <c r="KY54" s="25">
        <v>0</v>
      </c>
      <c r="KZ54" s="25">
        <v>0</v>
      </c>
      <c r="LA54" s="25">
        <v>0</v>
      </c>
      <c r="LB54" s="25">
        <v>0</v>
      </c>
      <c r="LC54" s="25">
        <v>0</v>
      </c>
      <c r="LD54" s="25">
        <v>0</v>
      </c>
      <c r="LE54" s="25">
        <v>0</v>
      </c>
      <c r="LF54" s="25">
        <v>0</v>
      </c>
      <c r="LG54" s="25">
        <v>0</v>
      </c>
      <c r="LH54" s="25">
        <v>0</v>
      </c>
      <c r="LI54" s="25">
        <v>54713989</v>
      </c>
      <c r="LJ54" s="25">
        <v>0</v>
      </c>
      <c r="LK54" s="25">
        <v>0</v>
      </c>
      <c r="LL54" s="25">
        <v>0</v>
      </c>
      <c r="LM54" s="25">
        <v>0</v>
      </c>
      <c r="LN54" s="25">
        <v>0</v>
      </c>
      <c r="LO54" s="25">
        <v>54236321</v>
      </c>
      <c r="LP54" s="25">
        <v>10333358</v>
      </c>
      <c r="LQ54" s="25">
        <v>0</v>
      </c>
      <c r="LR54" s="25">
        <v>0</v>
      </c>
      <c r="LS54" s="25">
        <v>0</v>
      </c>
      <c r="LT54" s="25">
        <v>0</v>
      </c>
      <c r="LU54" s="25">
        <v>0</v>
      </c>
      <c r="LV54" s="25">
        <v>0</v>
      </c>
      <c r="LW54" s="25">
        <v>0</v>
      </c>
      <c r="LX54" s="25">
        <v>0</v>
      </c>
      <c r="LY54" s="25">
        <v>0</v>
      </c>
      <c r="LZ54" s="25">
        <v>0</v>
      </c>
      <c r="MA54" s="25">
        <v>0</v>
      </c>
      <c r="MB54" s="25">
        <v>0</v>
      </c>
      <c r="MC54" s="25">
        <v>0</v>
      </c>
      <c r="MD54" s="25">
        <v>0</v>
      </c>
      <c r="ME54" s="25">
        <v>0</v>
      </c>
      <c r="MF54" s="25">
        <v>0</v>
      </c>
      <c r="MG54" s="25">
        <v>7195242</v>
      </c>
      <c r="MH54" s="25">
        <v>7195242</v>
      </c>
      <c r="MI54" s="25">
        <v>0</v>
      </c>
      <c r="MJ54" s="25">
        <v>0</v>
      </c>
      <c r="MK54" s="25">
        <v>0</v>
      </c>
      <c r="ML54" s="25">
        <v>0</v>
      </c>
      <c r="MM54" s="25">
        <v>0</v>
      </c>
      <c r="MN54" s="25">
        <v>0</v>
      </c>
      <c r="MO54" s="25">
        <v>0</v>
      </c>
      <c r="MP54" s="25">
        <v>0</v>
      </c>
      <c r="MQ54" s="25">
        <v>0</v>
      </c>
      <c r="MR54" s="25">
        <v>0</v>
      </c>
      <c r="MS54" s="25">
        <v>0</v>
      </c>
      <c r="MT54" s="25">
        <v>0</v>
      </c>
      <c r="MU54" s="25">
        <v>0</v>
      </c>
      <c r="MV54" s="25">
        <v>0</v>
      </c>
      <c r="MW54" s="25">
        <v>0</v>
      </c>
      <c r="MX54" s="25">
        <v>0</v>
      </c>
      <c r="MY54" s="25">
        <v>0</v>
      </c>
      <c r="MZ54" s="25">
        <v>0</v>
      </c>
      <c r="NA54" s="25">
        <v>0</v>
      </c>
      <c r="NB54" s="25">
        <v>0</v>
      </c>
      <c r="NC54" s="25">
        <v>0</v>
      </c>
      <c r="ND54" s="25">
        <v>0</v>
      </c>
      <c r="NE54" s="25">
        <v>0</v>
      </c>
      <c r="NF54" s="25">
        <v>0</v>
      </c>
      <c r="NG54" s="25">
        <v>0</v>
      </c>
      <c r="NH54" s="25">
        <v>0</v>
      </c>
      <c r="NI54" s="25">
        <v>0</v>
      </c>
      <c r="NJ54" s="25">
        <v>0</v>
      </c>
      <c r="NK54" s="25">
        <v>0</v>
      </c>
      <c r="NL54" s="25">
        <v>0</v>
      </c>
      <c r="NM54" s="25">
        <v>0</v>
      </c>
      <c r="NN54" s="25">
        <v>0</v>
      </c>
      <c r="NO54" s="25">
        <v>0</v>
      </c>
      <c r="NP54" s="25">
        <v>0</v>
      </c>
      <c r="NQ54" s="25">
        <v>0</v>
      </c>
      <c r="NR54" s="25">
        <v>0</v>
      </c>
      <c r="NS54" s="25">
        <v>0</v>
      </c>
      <c r="NT54" s="25">
        <v>0</v>
      </c>
      <c r="NU54" s="25">
        <v>0</v>
      </c>
      <c r="NV54" s="25">
        <v>0</v>
      </c>
      <c r="NW54" s="25">
        <v>0</v>
      </c>
      <c r="NX54" s="25">
        <v>0</v>
      </c>
      <c r="NY54" s="25">
        <v>0</v>
      </c>
      <c r="NZ54" s="25">
        <v>0</v>
      </c>
      <c r="OA54" s="25">
        <v>0</v>
      </c>
      <c r="OB54" s="25">
        <v>0</v>
      </c>
      <c r="OC54" s="25">
        <v>0</v>
      </c>
      <c r="OD54" s="25">
        <v>0</v>
      </c>
      <c r="OE54" s="25">
        <v>0</v>
      </c>
      <c r="OF54" s="25">
        <v>0</v>
      </c>
      <c r="OG54" s="25">
        <v>0</v>
      </c>
      <c r="OH54" s="25">
        <v>0</v>
      </c>
      <c r="OI54" s="25">
        <v>0</v>
      </c>
      <c r="OJ54" s="25">
        <v>0</v>
      </c>
      <c r="OK54" s="25">
        <v>0</v>
      </c>
      <c r="OL54" s="25">
        <v>0</v>
      </c>
      <c r="OM54" s="25">
        <v>0</v>
      </c>
      <c r="ON54" s="25">
        <v>0</v>
      </c>
      <c r="OO54" s="25">
        <v>0</v>
      </c>
      <c r="OP54" s="25">
        <v>0</v>
      </c>
      <c r="OQ54" s="25">
        <v>0</v>
      </c>
      <c r="OR54" s="25">
        <v>0</v>
      </c>
      <c r="OS54" s="25">
        <v>0</v>
      </c>
      <c r="OT54" s="25">
        <v>0</v>
      </c>
      <c r="OU54" s="25">
        <v>0</v>
      </c>
      <c r="OV54" s="25">
        <v>0</v>
      </c>
      <c r="OW54" s="25">
        <v>0</v>
      </c>
      <c r="OX54" s="25">
        <v>0</v>
      </c>
      <c r="OY54" s="25">
        <v>0</v>
      </c>
      <c r="OZ54" s="25">
        <v>0</v>
      </c>
      <c r="PA54" s="25">
        <v>0</v>
      </c>
      <c r="PB54" s="25">
        <v>0</v>
      </c>
      <c r="PC54" s="25">
        <v>0</v>
      </c>
      <c r="PD54" s="25">
        <v>0</v>
      </c>
      <c r="PE54" s="25">
        <v>0</v>
      </c>
      <c r="PF54" s="25">
        <v>0</v>
      </c>
      <c r="PG54" s="25">
        <v>0</v>
      </c>
      <c r="PH54" s="25">
        <v>0</v>
      </c>
      <c r="PI54" s="25">
        <v>0</v>
      </c>
      <c r="PJ54" s="25">
        <v>0</v>
      </c>
      <c r="PK54" s="25">
        <v>0</v>
      </c>
      <c r="PL54" s="25">
        <v>0</v>
      </c>
      <c r="PM54" s="25">
        <v>0</v>
      </c>
      <c r="PN54" s="25">
        <v>0</v>
      </c>
      <c r="PO54" s="25">
        <v>0</v>
      </c>
      <c r="PP54" s="25">
        <v>0</v>
      </c>
      <c r="PQ54" s="25">
        <v>0</v>
      </c>
      <c r="PR54" s="25">
        <v>0</v>
      </c>
      <c r="PS54" s="25">
        <v>0</v>
      </c>
      <c r="PT54" s="25">
        <v>0</v>
      </c>
      <c r="PU54" s="25">
        <v>0</v>
      </c>
      <c r="PV54" s="25">
        <v>0</v>
      </c>
      <c r="PW54" s="25">
        <v>0</v>
      </c>
      <c r="PX54" s="25">
        <v>0</v>
      </c>
      <c r="PY54" s="25">
        <v>0</v>
      </c>
      <c r="PZ54" s="25">
        <v>0</v>
      </c>
      <c r="QA54" s="25">
        <v>0</v>
      </c>
      <c r="QB54" s="25">
        <v>0</v>
      </c>
      <c r="QC54" s="25">
        <v>0</v>
      </c>
      <c r="QD54" s="25">
        <v>0</v>
      </c>
      <c r="QE54" s="25">
        <v>0</v>
      </c>
      <c r="QF54" s="25">
        <v>0</v>
      </c>
      <c r="QG54" s="25">
        <v>0</v>
      </c>
      <c r="QH54" s="25">
        <v>0</v>
      </c>
      <c r="QI54" s="25">
        <v>0</v>
      </c>
      <c r="QJ54" s="25">
        <v>0</v>
      </c>
      <c r="QK54" s="25">
        <v>0</v>
      </c>
      <c r="QL54" s="25">
        <v>0</v>
      </c>
      <c r="QM54" s="25">
        <v>0</v>
      </c>
      <c r="QN54" s="25">
        <v>0</v>
      </c>
      <c r="QO54" s="25">
        <v>0</v>
      </c>
      <c r="QP54" s="25">
        <v>0</v>
      </c>
      <c r="QQ54" s="25">
        <v>0</v>
      </c>
      <c r="QR54" s="25">
        <v>0</v>
      </c>
      <c r="QS54" s="25">
        <v>0</v>
      </c>
      <c r="QT54" s="25">
        <v>0</v>
      </c>
      <c r="QU54" s="25">
        <v>0</v>
      </c>
      <c r="QV54" s="25">
        <v>0</v>
      </c>
      <c r="QW54" s="25">
        <v>0</v>
      </c>
      <c r="QX54" s="25">
        <v>0</v>
      </c>
      <c r="QY54" s="25">
        <v>0</v>
      </c>
      <c r="QZ54" s="25">
        <v>0</v>
      </c>
      <c r="RA54" s="25">
        <v>0</v>
      </c>
      <c r="RB54" s="25">
        <v>0</v>
      </c>
      <c r="RC54" s="25">
        <v>0</v>
      </c>
      <c r="RD54" s="25">
        <v>0</v>
      </c>
      <c r="RE54" s="25">
        <v>0</v>
      </c>
      <c r="RF54" s="25">
        <v>0</v>
      </c>
      <c r="RG54" s="25">
        <v>0</v>
      </c>
      <c r="RH54" s="25">
        <v>0</v>
      </c>
      <c r="RI54" s="25">
        <v>0</v>
      </c>
      <c r="RJ54" s="25">
        <v>0</v>
      </c>
      <c r="RK54" s="25">
        <v>0</v>
      </c>
      <c r="RL54" s="25">
        <v>0</v>
      </c>
      <c r="RM54" s="25">
        <v>0</v>
      </c>
      <c r="RN54" s="25">
        <v>0</v>
      </c>
      <c r="RO54" s="25">
        <v>0</v>
      </c>
      <c r="RP54" s="25">
        <v>0</v>
      </c>
      <c r="RQ54" s="25">
        <v>0</v>
      </c>
      <c r="RR54" s="25">
        <v>0</v>
      </c>
      <c r="RS54" s="25">
        <v>0</v>
      </c>
      <c r="RT54" s="25">
        <v>0</v>
      </c>
      <c r="RU54" s="25">
        <v>0</v>
      </c>
      <c r="RV54" s="25">
        <v>0</v>
      </c>
      <c r="RW54" s="25">
        <v>0</v>
      </c>
      <c r="RX54" s="25">
        <v>0</v>
      </c>
      <c r="RY54" s="25">
        <v>0</v>
      </c>
      <c r="RZ54" s="25">
        <v>0</v>
      </c>
      <c r="SA54" s="25">
        <v>0</v>
      </c>
      <c r="SB54" s="25">
        <v>0</v>
      </c>
      <c r="SC54" s="25">
        <v>0</v>
      </c>
      <c r="SD54" s="25">
        <v>0</v>
      </c>
      <c r="SE54" s="25">
        <v>0</v>
      </c>
      <c r="SF54" s="25">
        <v>0</v>
      </c>
      <c r="SG54" s="25">
        <v>0</v>
      </c>
      <c r="SH54" s="25">
        <v>0</v>
      </c>
      <c r="SI54" s="25">
        <v>0</v>
      </c>
      <c r="SJ54" s="25">
        <v>0</v>
      </c>
      <c r="SK54" s="25">
        <v>0</v>
      </c>
      <c r="SL54" s="25">
        <v>0</v>
      </c>
      <c r="SM54" s="25">
        <v>0</v>
      </c>
      <c r="SN54" s="25">
        <v>0</v>
      </c>
      <c r="SO54" s="25">
        <v>0</v>
      </c>
      <c r="SP54" s="25">
        <v>0</v>
      </c>
      <c r="SQ54" s="25">
        <v>0</v>
      </c>
      <c r="SR54" s="25">
        <v>0</v>
      </c>
      <c r="SS54" s="25">
        <v>0</v>
      </c>
      <c r="ST54" s="25">
        <v>0</v>
      </c>
      <c r="SU54" s="25">
        <v>0</v>
      </c>
      <c r="SV54" s="25">
        <v>0</v>
      </c>
      <c r="SW54" s="25">
        <v>0</v>
      </c>
      <c r="SX54" s="25">
        <v>0</v>
      </c>
      <c r="SY54" s="25">
        <v>0</v>
      </c>
      <c r="SZ54" s="25">
        <v>0</v>
      </c>
      <c r="TA54" s="25">
        <v>0</v>
      </c>
      <c r="TB54" s="25">
        <v>0</v>
      </c>
      <c r="TC54" s="25">
        <v>0</v>
      </c>
      <c r="TD54" s="25">
        <v>0</v>
      </c>
      <c r="TE54" s="25">
        <v>0</v>
      </c>
      <c r="TF54" s="25">
        <v>0</v>
      </c>
      <c r="TG54" s="25">
        <v>0</v>
      </c>
      <c r="TH54" s="25">
        <v>0</v>
      </c>
      <c r="TI54" s="25">
        <v>0</v>
      </c>
      <c r="TJ54" s="25">
        <v>0</v>
      </c>
      <c r="TK54" s="25">
        <v>0</v>
      </c>
      <c r="TL54" s="25">
        <v>0</v>
      </c>
      <c r="TM54" s="25">
        <v>0</v>
      </c>
      <c r="TN54" s="25">
        <v>0</v>
      </c>
      <c r="TO54" s="25">
        <v>0</v>
      </c>
      <c r="TP54" s="25">
        <v>0</v>
      </c>
      <c r="TQ54" s="25">
        <v>0</v>
      </c>
      <c r="TR54" s="25">
        <v>0</v>
      </c>
      <c r="TS54" s="25">
        <v>0</v>
      </c>
      <c r="TT54" s="25">
        <v>0</v>
      </c>
      <c r="TU54" s="25">
        <v>0</v>
      </c>
      <c r="TV54" s="25">
        <v>0</v>
      </c>
      <c r="TW54" s="25">
        <v>0</v>
      </c>
      <c r="TX54" s="25">
        <v>0</v>
      </c>
      <c r="TY54" s="25">
        <v>0</v>
      </c>
      <c r="TZ54" s="25">
        <v>0</v>
      </c>
      <c r="UA54" s="25">
        <v>0</v>
      </c>
      <c r="UB54" s="25">
        <v>0</v>
      </c>
      <c r="UC54" s="25">
        <v>0</v>
      </c>
      <c r="UD54" s="25">
        <v>0</v>
      </c>
      <c r="UE54" s="25">
        <v>0</v>
      </c>
      <c r="UF54" s="25">
        <v>0</v>
      </c>
      <c r="UG54" s="25">
        <v>0</v>
      </c>
      <c r="UH54" s="25">
        <v>0</v>
      </c>
      <c r="UI54" s="25">
        <v>0</v>
      </c>
      <c r="UJ54" s="25">
        <v>0</v>
      </c>
      <c r="UK54" s="25">
        <v>0</v>
      </c>
      <c r="UL54" s="25">
        <v>0</v>
      </c>
      <c r="UM54" s="25">
        <v>0</v>
      </c>
      <c r="UN54" s="25">
        <v>0</v>
      </c>
      <c r="UO54" s="25">
        <v>0</v>
      </c>
      <c r="UP54" s="25">
        <v>0</v>
      </c>
      <c r="UQ54" s="25">
        <v>0</v>
      </c>
      <c r="UR54" s="25">
        <v>0</v>
      </c>
      <c r="US54" s="25">
        <v>0</v>
      </c>
      <c r="UT54" s="25">
        <v>0</v>
      </c>
      <c r="UU54" s="25">
        <v>0</v>
      </c>
      <c r="UV54" s="25">
        <v>0</v>
      </c>
      <c r="UW54" s="25">
        <v>0</v>
      </c>
      <c r="UX54" s="25">
        <v>0</v>
      </c>
      <c r="UY54" s="25">
        <v>0</v>
      </c>
      <c r="UZ54" s="25">
        <v>0</v>
      </c>
      <c r="VA54" s="25">
        <v>0</v>
      </c>
      <c r="VB54" s="25">
        <v>0</v>
      </c>
      <c r="VC54" s="25">
        <v>0</v>
      </c>
      <c r="VD54" s="25">
        <v>0</v>
      </c>
      <c r="VE54" s="25">
        <v>0</v>
      </c>
      <c r="VF54" s="25">
        <v>0</v>
      </c>
      <c r="VG54" s="25">
        <v>0</v>
      </c>
      <c r="VH54" s="25">
        <v>0</v>
      </c>
      <c r="VI54" s="25">
        <v>0</v>
      </c>
      <c r="VJ54" s="25">
        <v>0</v>
      </c>
      <c r="VK54" s="25">
        <v>0</v>
      </c>
      <c r="VL54" s="25">
        <v>0</v>
      </c>
      <c r="VM54" s="25">
        <v>0</v>
      </c>
      <c r="VN54" s="25">
        <v>0</v>
      </c>
      <c r="VO54" s="25">
        <v>0</v>
      </c>
      <c r="VP54" s="25">
        <v>0</v>
      </c>
      <c r="VQ54" s="25">
        <v>0</v>
      </c>
      <c r="VR54" s="25">
        <v>0</v>
      </c>
      <c r="VS54" s="25">
        <v>0</v>
      </c>
      <c r="VT54" s="25">
        <v>0</v>
      </c>
      <c r="VU54" s="25">
        <v>0</v>
      </c>
      <c r="VV54" s="25">
        <v>0</v>
      </c>
      <c r="VW54" s="25">
        <v>0</v>
      </c>
      <c r="VX54" s="25">
        <v>0</v>
      </c>
      <c r="VY54" s="25">
        <v>0</v>
      </c>
      <c r="VZ54" s="25">
        <v>0</v>
      </c>
      <c r="WA54" s="25">
        <v>0</v>
      </c>
      <c r="WB54" s="25">
        <v>0</v>
      </c>
      <c r="WC54" s="25">
        <v>0</v>
      </c>
      <c r="WD54" s="25">
        <v>0</v>
      </c>
      <c r="WE54" s="25">
        <v>0</v>
      </c>
      <c r="WF54" s="25">
        <v>0</v>
      </c>
      <c r="WG54" s="25">
        <v>0</v>
      </c>
      <c r="WH54" s="25">
        <v>0</v>
      </c>
      <c r="WI54" s="25">
        <v>0</v>
      </c>
      <c r="WJ54" s="25">
        <v>0</v>
      </c>
      <c r="WK54" s="25">
        <v>0</v>
      </c>
      <c r="WL54" s="25">
        <v>0</v>
      </c>
      <c r="WM54" s="25">
        <v>0</v>
      </c>
      <c r="WN54" s="25">
        <v>0</v>
      </c>
      <c r="WO54" s="25">
        <v>0</v>
      </c>
      <c r="WP54" s="25">
        <v>0</v>
      </c>
      <c r="WQ54" s="25">
        <v>0</v>
      </c>
      <c r="WR54" s="25">
        <v>0</v>
      </c>
      <c r="WS54" s="25">
        <v>0</v>
      </c>
      <c r="WT54" s="25">
        <v>0</v>
      </c>
      <c r="WU54" s="25">
        <v>0</v>
      </c>
      <c r="WV54" s="25">
        <v>0</v>
      </c>
      <c r="WW54" s="25">
        <v>0</v>
      </c>
      <c r="WX54" s="25">
        <v>0</v>
      </c>
      <c r="WY54" s="25">
        <v>0</v>
      </c>
      <c r="WZ54" s="25">
        <v>0</v>
      </c>
      <c r="XA54" s="25">
        <v>0</v>
      </c>
      <c r="XB54" s="25">
        <v>0</v>
      </c>
      <c r="XC54" s="25">
        <v>0</v>
      </c>
      <c r="XD54" s="25">
        <v>0</v>
      </c>
      <c r="XE54" s="25">
        <v>0</v>
      </c>
      <c r="XF54" s="25">
        <v>0</v>
      </c>
      <c r="XG54" s="25">
        <v>0</v>
      </c>
      <c r="XH54" s="25">
        <v>0</v>
      </c>
      <c r="XI54" s="25">
        <v>0</v>
      </c>
      <c r="XJ54" s="25">
        <v>0</v>
      </c>
      <c r="XK54" s="25">
        <v>0</v>
      </c>
      <c r="XL54" s="25">
        <v>0</v>
      </c>
      <c r="XM54" s="25">
        <v>0</v>
      </c>
      <c r="XN54" s="25">
        <v>0</v>
      </c>
      <c r="XO54" s="25">
        <v>0</v>
      </c>
      <c r="XP54" s="25">
        <v>0</v>
      </c>
      <c r="XQ54" s="25">
        <v>0</v>
      </c>
      <c r="XR54" s="25">
        <v>0</v>
      </c>
      <c r="XS54" s="25">
        <v>0</v>
      </c>
      <c r="XT54" s="25">
        <v>0</v>
      </c>
      <c r="XU54" s="25">
        <v>0</v>
      </c>
      <c r="XV54" s="25">
        <v>0</v>
      </c>
      <c r="XW54" s="25">
        <v>0</v>
      </c>
      <c r="XX54" s="25">
        <v>0</v>
      </c>
      <c r="XY54" s="25">
        <v>0</v>
      </c>
      <c r="XZ54" s="25">
        <v>0</v>
      </c>
      <c r="YA54" s="25">
        <v>0</v>
      </c>
      <c r="YB54" s="25">
        <v>0</v>
      </c>
      <c r="YC54" s="25">
        <v>0</v>
      </c>
      <c r="YD54" s="25">
        <v>0</v>
      </c>
      <c r="YE54" s="25">
        <v>0</v>
      </c>
      <c r="YH54" s="25" t="s">
        <v>1257</v>
      </c>
      <c r="YI54" s="25" t="s">
        <v>1258</v>
      </c>
      <c r="YJ54" s="25" t="s">
        <v>1259</v>
      </c>
    </row>
    <row r="55" spans="1:660" s="25" customFormat="1" ht="15.75" thickBot="1">
      <c r="A55" s="310"/>
      <c r="B55" s="54"/>
      <c r="C55" s="163"/>
      <c r="H55" s="303"/>
      <c r="EJ55" s="57"/>
    </row>
    <row r="56" spans="1:660" ht="13.5" thickBot="1">
      <c r="EJ56" s="57"/>
    </row>
    <row r="57" spans="1:660" s="25" customFormat="1" ht="51" customHeight="1" thickBot="1">
      <c r="A57" s="311">
        <v>280</v>
      </c>
      <c r="B57" s="164" t="s">
        <v>903</v>
      </c>
      <c r="C57" s="163" t="s">
        <v>68</v>
      </c>
      <c r="D57" s="25" t="s">
        <v>1222</v>
      </c>
      <c r="E57" s="25">
        <v>1</v>
      </c>
      <c r="F57" s="25">
        <v>3606</v>
      </c>
      <c r="G57" s="25">
        <v>187999370</v>
      </c>
      <c r="H57" s="303" t="s">
        <v>1223</v>
      </c>
      <c r="I57" s="25" t="s">
        <v>903</v>
      </c>
      <c r="N57" s="25">
        <v>8845539</v>
      </c>
      <c r="O57" s="25">
        <v>12743832</v>
      </c>
      <c r="P57" s="25">
        <v>0</v>
      </c>
      <c r="Q57" s="25">
        <v>0</v>
      </c>
      <c r="R57" s="25">
        <v>7294</v>
      </c>
      <c r="S57" s="25">
        <v>4082</v>
      </c>
      <c r="T57" s="25" t="s">
        <v>939</v>
      </c>
      <c r="U57" s="25">
        <v>5475566</v>
      </c>
      <c r="V57" s="25">
        <v>0</v>
      </c>
      <c r="W57" s="25">
        <v>0</v>
      </c>
      <c r="X57" s="25">
        <v>0</v>
      </c>
      <c r="Y57" s="25">
        <v>7294</v>
      </c>
      <c r="Z57" s="25">
        <v>0</v>
      </c>
      <c r="AA57" s="25" t="s">
        <v>1121</v>
      </c>
      <c r="AB57" s="25">
        <v>0</v>
      </c>
      <c r="AC57" s="25">
        <v>0</v>
      </c>
      <c r="AD57" s="25">
        <v>0</v>
      </c>
      <c r="AE57" s="25">
        <v>0</v>
      </c>
      <c r="AF57" s="25">
        <v>0</v>
      </c>
      <c r="AG57" s="25">
        <v>0</v>
      </c>
      <c r="AH57" s="25">
        <v>0</v>
      </c>
      <c r="AI57" s="25">
        <v>0</v>
      </c>
      <c r="AJ57" s="25">
        <v>0</v>
      </c>
      <c r="AK57" s="25">
        <v>0</v>
      </c>
      <c r="AL57" s="25" t="s">
        <v>1379</v>
      </c>
      <c r="AM57" s="25">
        <v>0</v>
      </c>
      <c r="AN57" s="25">
        <v>0</v>
      </c>
      <c r="AO57" s="25">
        <v>0</v>
      </c>
      <c r="AP57" s="25">
        <v>0</v>
      </c>
      <c r="AQ57" s="25">
        <v>0</v>
      </c>
      <c r="AR57" s="25">
        <v>0</v>
      </c>
      <c r="AS57" s="25" t="s">
        <v>1379</v>
      </c>
      <c r="AT57" s="25">
        <v>0</v>
      </c>
      <c r="AU57" s="25">
        <v>0</v>
      </c>
      <c r="AV57" s="25">
        <v>0</v>
      </c>
      <c r="AW57" s="25">
        <v>0</v>
      </c>
      <c r="AX57" s="25">
        <v>0</v>
      </c>
      <c r="AY57" s="25">
        <v>0</v>
      </c>
      <c r="AZ57" s="25">
        <v>0</v>
      </c>
      <c r="BA57" s="25">
        <v>0</v>
      </c>
      <c r="BB57" s="25">
        <v>0</v>
      </c>
      <c r="BC57" s="25">
        <v>0</v>
      </c>
      <c r="BD57" s="25">
        <v>0</v>
      </c>
      <c r="BE57" s="25">
        <v>5692066</v>
      </c>
      <c r="BF57" s="25">
        <v>0</v>
      </c>
      <c r="BG57" s="25">
        <v>0</v>
      </c>
      <c r="BH57" s="25">
        <v>0</v>
      </c>
      <c r="BI57" s="25">
        <v>223</v>
      </c>
      <c r="BJ57" s="25">
        <v>0</v>
      </c>
      <c r="BK57" s="25">
        <v>0</v>
      </c>
      <c r="BL57" s="25">
        <v>0</v>
      </c>
      <c r="BM57" s="25">
        <v>0</v>
      </c>
      <c r="BN57" s="25">
        <v>0</v>
      </c>
      <c r="BO57" s="25">
        <v>50688</v>
      </c>
      <c r="BP57" s="25">
        <v>324909</v>
      </c>
      <c r="BQ57" s="25">
        <v>0</v>
      </c>
      <c r="BR57" s="25">
        <v>0</v>
      </c>
      <c r="BS57" s="25">
        <v>0</v>
      </c>
      <c r="BT57" s="25">
        <v>0</v>
      </c>
      <c r="BU57" s="25">
        <v>0</v>
      </c>
      <c r="BV57" s="25">
        <v>0</v>
      </c>
      <c r="BW57" s="25">
        <v>0</v>
      </c>
      <c r="BX57" s="25">
        <v>0</v>
      </c>
      <c r="BY57" s="25">
        <v>0</v>
      </c>
      <c r="BZ57" s="25">
        <v>0</v>
      </c>
      <c r="CA57" s="25">
        <v>120100</v>
      </c>
      <c r="CB57" s="25">
        <v>1218280</v>
      </c>
      <c r="CC57" s="25">
        <v>0</v>
      </c>
      <c r="CD57" s="25">
        <v>0</v>
      </c>
      <c r="CE57" s="25">
        <v>80552</v>
      </c>
      <c r="CF57" s="25">
        <v>245522</v>
      </c>
      <c r="CG57" s="25">
        <v>0</v>
      </c>
      <c r="CH57" s="25">
        <v>0</v>
      </c>
      <c r="CI57" s="25">
        <v>405973</v>
      </c>
      <c r="CJ57" s="25">
        <v>128076</v>
      </c>
      <c r="CK57" s="25">
        <v>0</v>
      </c>
      <c r="CL57" s="25">
        <v>0</v>
      </c>
      <c r="CM57" s="25">
        <v>108947</v>
      </c>
      <c r="CN57" s="25">
        <v>121429</v>
      </c>
      <c r="CO57" s="25">
        <v>0</v>
      </c>
      <c r="CP57" s="25">
        <v>0</v>
      </c>
      <c r="CQ57" s="25">
        <v>309164</v>
      </c>
      <c r="CR57" s="25">
        <v>240068</v>
      </c>
      <c r="CS57" s="25">
        <v>0</v>
      </c>
      <c r="CT57" s="25">
        <v>0</v>
      </c>
      <c r="CU57" s="25">
        <v>0</v>
      </c>
      <c r="CV57" s="25">
        <v>0</v>
      </c>
      <c r="CW57" s="25">
        <v>0</v>
      </c>
      <c r="CX57" s="25">
        <v>0</v>
      </c>
      <c r="CY57" s="25">
        <v>850956</v>
      </c>
      <c r="CZ57" s="25">
        <v>0</v>
      </c>
      <c r="DA57" s="25">
        <v>0</v>
      </c>
      <c r="DB57" s="25">
        <v>0</v>
      </c>
      <c r="DC57" s="25">
        <v>0</v>
      </c>
      <c r="DD57" s="25">
        <v>0</v>
      </c>
      <c r="DE57" s="25">
        <v>0</v>
      </c>
      <c r="DF57" s="25">
        <v>0</v>
      </c>
      <c r="DG57" s="25">
        <v>0</v>
      </c>
      <c r="DH57" s="25">
        <v>454</v>
      </c>
      <c r="DI57" s="25">
        <v>0</v>
      </c>
      <c r="DJ57" s="25">
        <v>0</v>
      </c>
      <c r="DK57" s="25">
        <v>0</v>
      </c>
      <c r="DL57" s="25">
        <v>0</v>
      </c>
      <c r="DM57" s="25">
        <v>0</v>
      </c>
      <c r="DN57" s="25">
        <v>0</v>
      </c>
      <c r="DO57" s="25">
        <v>0</v>
      </c>
      <c r="DP57" s="25">
        <v>1692818</v>
      </c>
      <c r="DQ57" s="25">
        <v>0</v>
      </c>
      <c r="DR57" s="25" t="s">
        <v>1380</v>
      </c>
      <c r="DS57" s="25">
        <v>0</v>
      </c>
      <c r="DT57" s="25">
        <v>1557682</v>
      </c>
      <c r="DU57" s="25">
        <v>0</v>
      </c>
      <c r="DV57" s="25">
        <v>0</v>
      </c>
      <c r="DW57" s="25">
        <v>0</v>
      </c>
      <c r="DX57" s="25">
        <v>1309</v>
      </c>
      <c r="DY57" s="25" t="s">
        <v>939</v>
      </c>
      <c r="DZ57" s="25">
        <v>0</v>
      </c>
      <c r="EA57" s="25">
        <v>1507006</v>
      </c>
      <c r="EB57" s="25">
        <v>0</v>
      </c>
      <c r="EC57" s="25">
        <v>0</v>
      </c>
      <c r="ED57" s="25">
        <v>0</v>
      </c>
      <c r="EE57" s="25">
        <v>1816</v>
      </c>
      <c r="EF57" s="25" t="s">
        <v>939</v>
      </c>
      <c r="EG57" s="25">
        <v>0</v>
      </c>
      <c r="EH57" s="25">
        <v>300000</v>
      </c>
      <c r="EI57" s="25">
        <v>0</v>
      </c>
      <c r="EJ57" s="57">
        <v>0</v>
      </c>
      <c r="EK57" s="25">
        <v>0</v>
      </c>
      <c r="EL57" s="25">
        <v>34</v>
      </c>
      <c r="EM57" s="25" t="s">
        <v>939</v>
      </c>
      <c r="EN57" s="25">
        <v>0</v>
      </c>
      <c r="EO57" s="25">
        <v>0</v>
      </c>
      <c r="EP57" s="25">
        <v>0</v>
      </c>
      <c r="EQ57" s="25">
        <v>0</v>
      </c>
      <c r="EU57" s="25">
        <v>8734102</v>
      </c>
      <c r="EV57" s="25">
        <v>7942839</v>
      </c>
      <c r="EW57" s="25">
        <v>0</v>
      </c>
      <c r="EX57" s="25">
        <v>791263</v>
      </c>
      <c r="EY57" s="25">
        <v>0</v>
      </c>
      <c r="EZ57" s="25">
        <v>0</v>
      </c>
      <c r="FA57" s="25">
        <v>8734102</v>
      </c>
      <c r="FB57" s="25">
        <v>7453690</v>
      </c>
      <c r="FC57" s="25">
        <v>0</v>
      </c>
      <c r="FD57" s="25">
        <v>1280412</v>
      </c>
      <c r="FE57" s="25">
        <v>0</v>
      </c>
      <c r="FF57" s="25">
        <v>0</v>
      </c>
      <c r="FG57" s="25">
        <v>0</v>
      </c>
      <c r="FH57" s="25">
        <v>0</v>
      </c>
      <c r="FI57" s="25">
        <v>0</v>
      </c>
      <c r="FJ57" s="25">
        <v>0</v>
      </c>
      <c r="FK57" s="25">
        <v>0</v>
      </c>
      <c r="FL57" s="25">
        <v>0</v>
      </c>
      <c r="FM57" s="25">
        <v>0</v>
      </c>
      <c r="FN57" s="25">
        <v>0</v>
      </c>
      <c r="FO57" s="25">
        <v>0</v>
      </c>
      <c r="FP57" s="25">
        <v>0</v>
      </c>
      <c r="FQ57" s="25">
        <v>0</v>
      </c>
      <c r="FR57" s="25">
        <v>0</v>
      </c>
      <c r="FS57" s="25">
        <v>0</v>
      </c>
      <c r="FT57" s="25">
        <v>0</v>
      </c>
      <c r="FU57" s="25">
        <v>0</v>
      </c>
      <c r="FV57" s="25">
        <v>0</v>
      </c>
      <c r="FW57" s="25">
        <v>0</v>
      </c>
      <c r="FX57" s="25">
        <v>0</v>
      </c>
      <c r="FY57" s="25">
        <v>860863</v>
      </c>
      <c r="FZ57" s="25">
        <v>850956</v>
      </c>
      <c r="GA57" s="25">
        <v>0</v>
      </c>
      <c r="GB57" s="25">
        <v>0</v>
      </c>
      <c r="GC57" s="25">
        <v>0</v>
      </c>
      <c r="GD57" s="25">
        <v>0</v>
      </c>
      <c r="GE57" s="25">
        <v>0</v>
      </c>
      <c r="GF57" s="25">
        <v>0</v>
      </c>
      <c r="GG57" s="25">
        <v>0</v>
      </c>
      <c r="GH57" s="25">
        <v>0</v>
      </c>
      <c r="GI57" s="25">
        <v>0</v>
      </c>
      <c r="GJ57" s="25">
        <v>0</v>
      </c>
      <c r="GK57" s="25">
        <v>0</v>
      </c>
      <c r="GL57" s="25">
        <v>0</v>
      </c>
      <c r="GM57" s="25">
        <v>0</v>
      </c>
      <c r="GN57" s="25">
        <v>0</v>
      </c>
      <c r="GO57" s="25">
        <v>0</v>
      </c>
      <c r="GP57" s="25">
        <v>0</v>
      </c>
      <c r="GQ57" s="25">
        <v>0</v>
      </c>
      <c r="GR57" s="25">
        <v>0</v>
      </c>
      <c r="GS57" s="25">
        <v>0</v>
      </c>
      <c r="GT57" s="25">
        <v>0</v>
      </c>
      <c r="GU57" s="25">
        <v>0</v>
      </c>
      <c r="GV57" s="25">
        <v>0</v>
      </c>
      <c r="GW57" s="25">
        <v>0</v>
      </c>
      <c r="GX57" s="25">
        <v>0</v>
      </c>
      <c r="GY57" s="25">
        <v>3364688</v>
      </c>
      <c r="GZ57" s="25">
        <v>3364688</v>
      </c>
      <c r="HA57" s="25">
        <v>0</v>
      </c>
      <c r="HB57" s="25">
        <v>0</v>
      </c>
      <c r="HC57" s="25">
        <v>0</v>
      </c>
      <c r="HD57" s="25">
        <v>0</v>
      </c>
      <c r="HE57" s="25">
        <v>0</v>
      </c>
      <c r="HF57" s="25">
        <v>0</v>
      </c>
      <c r="HG57" s="25">
        <v>0</v>
      </c>
      <c r="HH57" s="25">
        <v>0</v>
      </c>
      <c r="HI57" s="25">
        <v>0</v>
      </c>
      <c r="HJ57" s="25">
        <v>0</v>
      </c>
      <c r="HK57" s="25">
        <v>0</v>
      </c>
      <c r="HL57" s="25">
        <v>0</v>
      </c>
      <c r="HM57" s="25">
        <v>0</v>
      </c>
      <c r="HN57" s="25">
        <v>0</v>
      </c>
      <c r="HO57" s="25">
        <v>0</v>
      </c>
      <c r="HP57" s="25">
        <v>0</v>
      </c>
      <c r="HQ57" s="57">
        <v>0</v>
      </c>
      <c r="HR57" s="25">
        <v>0</v>
      </c>
      <c r="HS57" s="25">
        <v>0</v>
      </c>
      <c r="HT57" s="25">
        <v>0</v>
      </c>
      <c r="HU57" s="25">
        <v>0</v>
      </c>
      <c r="HV57" s="25">
        <v>0</v>
      </c>
      <c r="HW57" s="25">
        <v>0</v>
      </c>
      <c r="HX57" s="25">
        <v>0</v>
      </c>
      <c r="HY57" s="25">
        <v>0</v>
      </c>
      <c r="HZ57" s="25">
        <v>0</v>
      </c>
      <c r="IA57" s="25">
        <v>0</v>
      </c>
      <c r="IB57" s="25">
        <v>0</v>
      </c>
      <c r="IC57" s="25">
        <v>0</v>
      </c>
      <c r="ID57" s="25">
        <v>0</v>
      </c>
      <c r="IE57" s="25">
        <v>0</v>
      </c>
      <c r="IF57" s="25">
        <v>8734102</v>
      </c>
      <c r="IG57" s="25">
        <v>8105283</v>
      </c>
      <c r="IH57" s="25">
        <v>0</v>
      </c>
      <c r="II57" s="25">
        <v>0</v>
      </c>
      <c r="IJ57" s="25">
        <v>0</v>
      </c>
      <c r="IK57" s="25">
        <v>0</v>
      </c>
      <c r="IL57" s="25">
        <v>19998079</v>
      </c>
      <c r="IM57" s="25">
        <v>6984097</v>
      </c>
      <c r="IN57" s="25">
        <v>0</v>
      </c>
      <c r="IO57" s="25">
        <v>0</v>
      </c>
      <c r="IP57" s="25">
        <v>0</v>
      </c>
      <c r="IQ57" s="25">
        <v>0</v>
      </c>
      <c r="IR57" s="25">
        <v>0</v>
      </c>
      <c r="IS57" s="25">
        <v>0</v>
      </c>
      <c r="IT57" s="25">
        <v>0</v>
      </c>
      <c r="IU57" s="25">
        <v>0</v>
      </c>
      <c r="IV57" s="25">
        <v>0</v>
      </c>
      <c r="IW57" s="25">
        <v>0</v>
      </c>
      <c r="IX57" s="25">
        <v>0</v>
      </c>
      <c r="IY57" s="25">
        <v>0</v>
      </c>
      <c r="IZ57" s="25">
        <v>0</v>
      </c>
      <c r="JA57" s="25">
        <v>0</v>
      </c>
      <c r="JB57" s="25">
        <v>0</v>
      </c>
      <c r="JC57" s="25">
        <v>0</v>
      </c>
      <c r="JD57" s="25">
        <v>0</v>
      </c>
      <c r="JE57" s="25">
        <v>0</v>
      </c>
      <c r="JF57" s="25">
        <v>0</v>
      </c>
      <c r="JG57" s="25">
        <v>0</v>
      </c>
      <c r="JH57" s="25">
        <v>0</v>
      </c>
      <c r="JI57" s="25">
        <v>0</v>
      </c>
      <c r="JJ57" s="25">
        <v>1207315</v>
      </c>
      <c r="JK57" s="25">
        <v>0</v>
      </c>
      <c r="JL57" s="25">
        <v>0</v>
      </c>
      <c r="JM57" s="25">
        <v>0</v>
      </c>
      <c r="JN57" s="25">
        <v>0</v>
      </c>
      <c r="JO57" s="25">
        <v>0</v>
      </c>
      <c r="JP57" s="25">
        <v>0</v>
      </c>
      <c r="JQ57" s="25">
        <v>0</v>
      </c>
      <c r="JR57" s="25">
        <v>0</v>
      </c>
      <c r="JS57" s="25">
        <v>0</v>
      </c>
      <c r="JT57" s="25">
        <v>0</v>
      </c>
      <c r="JU57" s="25">
        <v>0</v>
      </c>
      <c r="JV57" s="25">
        <v>0</v>
      </c>
      <c r="JW57" s="25">
        <v>0</v>
      </c>
      <c r="JX57" s="25">
        <v>0</v>
      </c>
      <c r="JY57" s="25">
        <v>0</v>
      </c>
      <c r="JZ57" s="25">
        <v>0</v>
      </c>
      <c r="KA57" s="25">
        <v>0</v>
      </c>
      <c r="KB57" s="25">
        <v>0</v>
      </c>
      <c r="KC57" s="25">
        <v>0</v>
      </c>
      <c r="KD57" s="25">
        <v>0</v>
      </c>
      <c r="KE57" s="25">
        <v>0</v>
      </c>
      <c r="KF57" s="25">
        <v>0</v>
      </c>
      <c r="KG57" s="25">
        <v>0</v>
      </c>
      <c r="KH57" s="25">
        <v>0</v>
      </c>
      <c r="KI57" s="25">
        <v>0</v>
      </c>
      <c r="KJ57" s="25">
        <v>0</v>
      </c>
      <c r="KK57" s="25">
        <v>0</v>
      </c>
      <c r="KL57" s="25">
        <v>0</v>
      </c>
      <c r="KM57" s="25">
        <v>0</v>
      </c>
      <c r="KN57" s="25">
        <v>0</v>
      </c>
      <c r="KO57" s="25">
        <v>0</v>
      </c>
      <c r="KP57" s="25">
        <v>0</v>
      </c>
      <c r="KQ57" s="25">
        <v>0</v>
      </c>
      <c r="KR57" s="25">
        <v>0</v>
      </c>
      <c r="KS57" s="25">
        <v>0</v>
      </c>
      <c r="KT57" s="25">
        <v>0</v>
      </c>
      <c r="KU57" s="25">
        <v>0</v>
      </c>
      <c r="KV57" s="25">
        <v>0</v>
      </c>
      <c r="KW57" s="25">
        <v>0</v>
      </c>
      <c r="KX57" s="25">
        <v>0</v>
      </c>
      <c r="KY57" s="25">
        <v>0</v>
      </c>
      <c r="KZ57" s="25">
        <v>0</v>
      </c>
      <c r="LA57" s="25">
        <v>0</v>
      </c>
      <c r="LB57" s="25">
        <v>0</v>
      </c>
      <c r="LC57" s="25">
        <v>0</v>
      </c>
      <c r="LD57" s="25">
        <v>0</v>
      </c>
      <c r="LE57" s="25">
        <v>0</v>
      </c>
      <c r="LF57" s="25">
        <v>0</v>
      </c>
      <c r="LG57" s="25">
        <v>0</v>
      </c>
      <c r="LH57" s="25">
        <v>0</v>
      </c>
      <c r="LI57" s="25">
        <v>25521947</v>
      </c>
      <c r="LJ57" s="25">
        <v>3847286</v>
      </c>
      <c r="LK57" s="25">
        <v>0</v>
      </c>
      <c r="LL57" s="25">
        <v>0</v>
      </c>
      <c r="LM57" s="25">
        <v>0</v>
      </c>
      <c r="LN57" s="25">
        <v>0</v>
      </c>
      <c r="LO57" s="25">
        <v>24588601</v>
      </c>
      <c r="LP57" s="25">
        <v>1399113</v>
      </c>
      <c r="LQ57" s="25">
        <v>0</v>
      </c>
      <c r="LR57" s="25">
        <v>0</v>
      </c>
      <c r="LS57" s="25">
        <v>0</v>
      </c>
      <c r="LT57" s="25">
        <v>0</v>
      </c>
      <c r="LU57" s="25">
        <v>0</v>
      </c>
      <c r="LV57" s="25">
        <v>0</v>
      </c>
      <c r="LW57" s="25">
        <v>0</v>
      </c>
      <c r="LX57" s="25">
        <v>0</v>
      </c>
      <c r="LY57" s="25">
        <v>0</v>
      </c>
      <c r="LZ57" s="25">
        <v>0</v>
      </c>
      <c r="MA57" s="25">
        <v>0</v>
      </c>
      <c r="MB57" s="25">
        <v>0</v>
      </c>
      <c r="MC57" s="25">
        <v>0</v>
      </c>
      <c r="MD57" s="25">
        <v>0</v>
      </c>
      <c r="ME57" s="25">
        <v>0</v>
      </c>
      <c r="MF57" s="25">
        <v>0</v>
      </c>
      <c r="MG57" s="25">
        <v>0</v>
      </c>
      <c r="MH57" s="25">
        <v>0</v>
      </c>
      <c r="MI57" s="25">
        <v>0</v>
      </c>
      <c r="MJ57" s="25">
        <v>0</v>
      </c>
      <c r="MK57" s="25">
        <v>0</v>
      </c>
      <c r="ML57" s="25">
        <v>0</v>
      </c>
      <c r="MM57" s="25">
        <v>2190659</v>
      </c>
      <c r="MN57" s="25">
        <v>0</v>
      </c>
      <c r="MO57" s="25">
        <v>0</v>
      </c>
      <c r="MP57" s="25">
        <v>0</v>
      </c>
      <c r="MQ57" s="25">
        <v>0</v>
      </c>
      <c r="MR57" s="25">
        <v>0</v>
      </c>
      <c r="MS57" s="25">
        <v>0</v>
      </c>
      <c r="MT57" s="25">
        <v>0</v>
      </c>
      <c r="MU57" s="25">
        <v>0</v>
      </c>
      <c r="MV57" s="25">
        <v>0</v>
      </c>
      <c r="MW57" s="25">
        <v>0</v>
      </c>
      <c r="MX57" s="25">
        <v>0</v>
      </c>
      <c r="MY57" s="25">
        <v>0</v>
      </c>
      <c r="MZ57" s="25">
        <v>0</v>
      </c>
      <c r="NA57" s="25">
        <v>0</v>
      </c>
      <c r="NB57" s="25">
        <v>0</v>
      </c>
      <c r="NC57" s="25">
        <v>0</v>
      </c>
      <c r="ND57" s="25">
        <v>0</v>
      </c>
      <c r="NE57" s="25">
        <v>0</v>
      </c>
      <c r="NF57" s="25">
        <v>0</v>
      </c>
      <c r="NG57" s="25">
        <v>0</v>
      </c>
      <c r="NH57" s="25">
        <v>0</v>
      </c>
      <c r="NI57" s="25">
        <v>0</v>
      </c>
      <c r="NJ57" s="25">
        <v>0</v>
      </c>
      <c r="NK57" s="25">
        <v>0</v>
      </c>
      <c r="NL57" s="25">
        <v>0</v>
      </c>
      <c r="NM57" s="25">
        <v>0</v>
      </c>
      <c r="NN57" s="25">
        <v>0</v>
      </c>
      <c r="NO57" s="25">
        <v>0</v>
      </c>
      <c r="NP57" s="25">
        <v>0</v>
      </c>
      <c r="NQ57" s="25">
        <v>0</v>
      </c>
      <c r="NR57" s="25">
        <v>0</v>
      </c>
      <c r="NS57" s="25">
        <v>0</v>
      </c>
      <c r="NT57" s="25">
        <v>0</v>
      </c>
      <c r="NU57" s="25">
        <v>0</v>
      </c>
      <c r="NV57" s="25">
        <v>0</v>
      </c>
      <c r="NW57" s="25">
        <v>0</v>
      </c>
      <c r="NX57" s="25">
        <v>0</v>
      </c>
      <c r="NY57" s="25">
        <v>0</v>
      </c>
      <c r="NZ57" s="25">
        <v>0</v>
      </c>
      <c r="OA57" s="25">
        <v>0</v>
      </c>
      <c r="OB57" s="25">
        <v>0</v>
      </c>
      <c r="OC57" s="25">
        <v>0</v>
      </c>
      <c r="OD57" s="25">
        <v>0</v>
      </c>
      <c r="OE57" s="25">
        <v>0</v>
      </c>
      <c r="OF57" s="25">
        <v>0</v>
      </c>
      <c r="OG57" s="25">
        <v>0</v>
      </c>
      <c r="OH57" s="25">
        <v>0</v>
      </c>
      <c r="OI57" s="25">
        <v>0</v>
      </c>
      <c r="OJ57" s="25">
        <v>0</v>
      </c>
      <c r="OK57" s="25">
        <v>0</v>
      </c>
      <c r="OL57" s="25">
        <v>0</v>
      </c>
      <c r="OM57" s="25">
        <v>0</v>
      </c>
      <c r="ON57" s="25">
        <v>0</v>
      </c>
      <c r="OO57" s="25">
        <v>0</v>
      </c>
      <c r="OP57" s="25">
        <v>0</v>
      </c>
      <c r="OQ57" s="25">
        <v>0</v>
      </c>
      <c r="OR57" s="25">
        <v>0</v>
      </c>
      <c r="OS57" s="25">
        <v>0</v>
      </c>
      <c r="OT57" s="25">
        <v>0</v>
      </c>
      <c r="OU57" s="25">
        <v>0</v>
      </c>
      <c r="OV57" s="25">
        <v>0</v>
      </c>
      <c r="OW57" s="25">
        <v>0</v>
      </c>
      <c r="OX57" s="25">
        <v>0</v>
      </c>
      <c r="OY57" s="25">
        <v>0</v>
      </c>
      <c r="OZ57" s="25">
        <v>0</v>
      </c>
      <c r="PA57" s="25">
        <v>0</v>
      </c>
      <c r="PB57" s="25">
        <v>0</v>
      </c>
      <c r="PC57" s="25">
        <v>0</v>
      </c>
      <c r="PD57" s="25">
        <v>0</v>
      </c>
      <c r="PE57" s="25">
        <v>0</v>
      </c>
      <c r="PF57" s="25">
        <v>0</v>
      </c>
      <c r="PG57" s="25">
        <v>0</v>
      </c>
      <c r="PH57" s="25">
        <v>0</v>
      </c>
      <c r="PI57" s="25">
        <v>0</v>
      </c>
      <c r="PJ57" s="25">
        <v>0</v>
      </c>
      <c r="PK57" s="25">
        <v>0</v>
      </c>
      <c r="PL57" s="25">
        <v>0</v>
      </c>
      <c r="PM57" s="25">
        <v>0</v>
      </c>
      <c r="PN57" s="25">
        <v>0</v>
      </c>
      <c r="PO57" s="25">
        <v>0</v>
      </c>
      <c r="PP57" s="25">
        <v>0</v>
      </c>
      <c r="PQ57" s="25">
        <v>0</v>
      </c>
      <c r="PR57" s="25">
        <v>0</v>
      </c>
      <c r="PS57" s="25">
        <v>0</v>
      </c>
      <c r="PT57" s="25">
        <v>0</v>
      </c>
      <c r="PU57" s="25">
        <v>0</v>
      </c>
      <c r="PV57" s="25">
        <v>0</v>
      </c>
      <c r="PW57" s="25">
        <v>0</v>
      </c>
      <c r="PX57" s="25">
        <v>0</v>
      </c>
      <c r="PY57" s="25">
        <v>0</v>
      </c>
      <c r="PZ57" s="25">
        <v>0</v>
      </c>
      <c r="QA57" s="25">
        <v>0</v>
      </c>
      <c r="QB57" s="25">
        <v>0</v>
      </c>
      <c r="QC57" s="25">
        <v>0</v>
      </c>
      <c r="QD57" s="25">
        <v>0</v>
      </c>
      <c r="QE57" s="25">
        <v>0</v>
      </c>
      <c r="QF57" s="25">
        <v>0</v>
      </c>
      <c r="QG57" s="25">
        <v>0</v>
      </c>
      <c r="QH57" s="25">
        <v>0</v>
      </c>
      <c r="QI57" s="25">
        <v>0</v>
      </c>
      <c r="QJ57" s="25">
        <v>0</v>
      </c>
      <c r="QK57" s="25">
        <v>0</v>
      </c>
      <c r="QL57" s="25">
        <v>0</v>
      </c>
      <c r="QM57" s="25">
        <v>0</v>
      </c>
      <c r="QN57" s="25">
        <v>0</v>
      </c>
      <c r="QO57" s="25">
        <v>0</v>
      </c>
      <c r="QP57" s="25">
        <v>0</v>
      </c>
      <c r="QQ57" s="25">
        <v>0</v>
      </c>
      <c r="QR57" s="25">
        <v>0</v>
      </c>
      <c r="QS57" s="25">
        <v>0</v>
      </c>
      <c r="QT57" s="25">
        <v>0</v>
      </c>
      <c r="QU57" s="25">
        <v>0</v>
      </c>
      <c r="QV57" s="25">
        <v>0</v>
      </c>
      <c r="QW57" s="25">
        <v>0</v>
      </c>
      <c r="QX57" s="25">
        <v>0</v>
      </c>
      <c r="QY57" s="25">
        <v>0</v>
      </c>
      <c r="QZ57" s="25">
        <v>0</v>
      </c>
      <c r="RA57" s="25">
        <v>0</v>
      </c>
      <c r="RB57" s="25">
        <v>0</v>
      </c>
      <c r="RC57" s="25">
        <v>0</v>
      </c>
      <c r="RD57" s="25">
        <v>0</v>
      </c>
      <c r="RE57" s="25">
        <v>0</v>
      </c>
      <c r="RF57" s="25">
        <v>0</v>
      </c>
      <c r="RG57" s="25">
        <v>0</v>
      </c>
      <c r="RH57" s="25">
        <v>0</v>
      </c>
      <c r="RI57" s="25">
        <v>0</v>
      </c>
      <c r="RJ57" s="25">
        <v>0</v>
      </c>
      <c r="RK57" s="25">
        <v>0</v>
      </c>
      <c r="RL57" s="25">
        <v>0</v>
      </c>
      <c r="RM57" s="25">
        <v>0</v>
      </c>
      <c r="RN57" s="25">
        <v>0</v>
      </c>
      <c r="RO57" s="25">
        <v>0</v>
      </c>
      <c r="RP57" s="25">
        <v>0</v>
      </c>
      <c r="RQ57" s="25">
        <v>0</v>
      </c>
      <c r="RR57" s="25">
        <v>0</v>
      </c>
      <c r="RS57" s="25">
        <v>0</v>
      </c>
      <c r="RT57" s="25">
        <v>0</v>
      </c>
      <c r="RU57" s="25">
        <v>0</v>
      </c>
      <c r="RV57" s="25">
        <v>0</v>
      </c>
      <c r="RW57" s="25">
        <v>0</v>
      </c>
      <c r="RX57" s="25">
        <v>0</v>
      </c>
      <c r="RY57" s="25">
        <v>0</v>
      </c>
      <c r="RZ57" s="25">
        <v>0</v>
      </c>
      <c r="SA57" s="25">
        <v>0</v>
      </c>
      <c r="SB57" s="25">
        <v>0</v>
      </c>
      <c r="SC57" s="25">
        <v>0</v>
      </c>
      <c r="SD57" s="25">
        <v>0</v>
      </c>
      <c r="SE57" s="25">
        <v>0</v>
      </c>
      <c r="SF57" s="25">
        <v>0</v>
      </c>
      <c r="SG57" s="25">
        <v>0</v>
      </c>
      <c r="SH57" s="25">
        <v>0</v>
      </c>
      <c r="SI57" s="25">
        <v>0</v>
      </c>
      <c r="SJ57" s="25">
        <v>0</v>
      </c>
      <c r="SK57" s="25">
        <v>0</v>
      </c>
      <c r="SL57" s="25">
        <v>0</v>
      </c>
      <c r="SM57" s="25">
        <v>0</v>
      </c>
      <c r="SN57" s="25">
        <v>0</v>
      </c>
      <c r="SO57" s="25">
        <v>0</v>
      </c>
      <c r="SP57" s="25">
        <v>0</v>
      </c>
      <c r="SQ57" s="25">
        <v>0</v>
      </c>
      <c r="SR57" s="25">
        <v>0</v>
      </c>
      <c r="SS57" s="25">
        <v>0</v>
      </c>
      <c r="ST57" s="25">
        <v>0</v>
      </c>
      <c r="SU57" s="25">
        <v>0</v>
      </c>
      <c r="SV57" s="25">
        <v>0</v>
      </c>
      <c r="SW57" s="25">
        <v>0</v>
      </c>
      <c r="SX57" s="25">
        <v>0</v>
      </c>
      <c r="SY57" s="25">
        <v>0</v>
      </c>
      <c r="SZ57" s="25">
        <v>0</v>
      </c>
      <c r="TA57" s="25">
        <v>0</v>
      </c>
      <c r="TB57" s="25">
        <v>0</v>
      </c>
      <c r="TC57" s="25">
        <v>0</v>
      </c>
      <c r="TD57" s="25">
        <v>0</v>
      </c>
      <c r="TE57" s="25">
        <v>0</v>
      </c>
      <c r="TF57" s="25">
        <v>0</v>
      </c>
      <c r="TG57" s="25">
        <v>0</v>
      </c>
      <c r="TH57" s="25">
        <v>0</v>
      </c>
      <c r="TI57" s="25">
        <v>0</v>
      </c>
      <c r="TJ57" s="25">
        <v>0</v>
      </c>
      <c r="TK57" s="25">
        <v>0</v>
      </c>
      <c r="TL57" s="25">
        <v>0</v>
      </c>
      <c r="TM57" s="25">
        <v>0</v>
      </c>
      <c r="TN57" s="25">
        <v>0</v>
      </c>
      <c r="TO57" s="25">
        <v>0</v>
      </c>
      <c r="TP57" s="25">
        <v>0</v>
      </c>
      <c r="TQ57" s="25">
        <v>0</v>
      </c>
      <c r="TR57" s="25">
        <v>0</v>
      </c>
      <c r="TS57" s="25">
        <v>0</v>
      </c>
      <c r="TT57" s="25">
        <v>0</v>
      </c>
      <c r="TU57" s="25">
        <v>0</v>
      </c>
      <c r="TV57" s="25">
        <v>0</v>
      </c>
      <c r="TW57" s="25">
        <v>0</v>
      </c>
      <c r="TX57" s="25">
        <v>0</v>
      </c>
      <c r="TY57" s="25">
        <v>0</v>
      </c>
      <c r="TZ57" s="25">
        <v>0</v>
      </c>
      <c r="UA57" s="25">
        <v>0</v>
      </c>
      <c r="UB57" s="25">
        <v>0</v>
      </c>
      <c r="UC57" s="25">
        <v>0</v>
      </c>
      <c r="UD57" s="25">
        <v>0</v>
      </c>
      <c r="UE57" s="25">
        <v>0</v>
      </c>
      <c r="UF57" s="25">
        <v>0</v>
      </c>
      <c r="UG57" s="25">
        <v>0</v>
      </c>
      <c r="UH57" s="25">
        <v>0</v>
      </c>
      <c r="UI57" s="25">
        <v>0</v>
      </c>
      <c r="UJ57" s="25">
        <v>0</v>
      </c>
      <c r="UK57" s="25">
        <v>0</v>
      </c>
      <c r="UL57" s="25">
        <v>0</v>
      </c>
      <c r="UM57" s="25">
        <v>0</v>
      </c>
      <c r="UN57" s="25">
        <v>0</v>
      </c>
      <c r="UO57" s="25">
        <v>0</v>
      </c>
      <c r="UP57" s="25">
        <v>0</v>
      </c>
      <c r="UQ57" s="25">
        <v>0</v>
      </c>
      <c r="UR57" s="25">
        <v>0</v>
      </c>
      <c r="US57" s="25">
        <v>0</v>
      </c>
      <c r="UT57" s="25">
        <v>0</v>
      </c>
      <c r="UU57" s="25">
        <v>0</v>
      </c>
      <c r="UV57" s="25">
        <v>0</v>
      </c>
      <c r="UW57" s="25">
        <v>0</v>
      </c>
      <c r="UX57" s="25">
        <v>0</v>
      </c>
      <c r="UY57" s="25">
        <v>0</v>
      </c>
      <c r="UZ57" s="25">
        <v>0</v>
      </c>
      <c r="VA57" s="25">
        <v>0</v>
      </c>
      <c r="VB57" s="25">
        <v>0</v>
      </c>
      <c r="VC57" s="25">
        <v>0</v>
      </c>
      <c r="VD57" s="25">
        <v>0</v>
      </c>
      <c r="VE57" s="25">
        <v>0</v>
      </c>
      <c r="VF57" s="25">
        <v>0</v>
      </c>
      <c r="VG57" s="25">
        <v>0</v>
      </c>
      <c r="VH57" s="25">
        <v>0</v>
      </c>
      <c r="VI57" s="25">
        <v>0</v>
      </c>
      <c r="VJ57" s="25">
        <v>0</v>
      </c>
      <c r="VK57" s="25">
        <v>0</v>
      </c>
      <c r="VL57" s="25">
        <v>0</v>
      </c>
      <c r="VM57" s="25">
        <v>0</v>
      </c>
      <c r="VN57" s="25">
        <v>0</v>
      </c>
      <c r="VO57" s="25">
        <v>0</v>
      </c>
      <c r="VP57" s="25">
        <v>0</v>
      </c>
      <c r="VQ57" s="25">
        <v>0</v>
      </c>
      <c r="VR57" s="25">
        <v>0</v>
      </c>
      <c r="VS57" s="25">
        <v>0</v>
      </c>
      <c r="VT57" s="25">
        <v>0</v>
      </c>
      <c r="VU57" s="25">
        <v>0</v>
      </c>
      <c r="VV57" s="25">
        <v>0</v>
      </c>
      <c r="VW57" s="25">
        <v>0</v>
      </c>
      <c r="VX57" s="25">
        <v>0</v>
      </c>
      <c r="VY57" s="25">
        <v>0</v>
      </c>
      <c r="VZ57" s="25">
        <v>0</v>
      </c>
      <c r="WA57" s="25">
        <v>0</v>
      </c>
      <c r="WB57" s="25">
        <v>0</v>
      </c>
      <c r="WC57" s="25">
        <v>0</v>
      </c>
      <c r="WD57" s="25">
        <v>0</v>
      </c>
      <c r="WE57" s="25">
        <v>0</v>
      </c>
      <c r="WF57" s="25">
        <v>0</v>
      </c>
      <c r="WG57" s="25">
        <v>0</v>
      </c>
      <c r="WH57" s="25">
        <v>0</v>
      </c>
      <c r="WI57" s="25">
        <v>0</v>
      </c>
      <c r="WJ57" s="25">
        <v>0</v>
      </c>
      <c r="WK57" s="25">
        <v>0</v>
      </c>
      <c r="WL57" s="25">
        <v>0</v>
      </c>
      <c r="WM57" s="25">
        <v>0</v>
      </c>
      <c r="WN57" s="25">
        <v>0</v>
      </c>
      <c r="WO57" s="25">
        <v>0</v>
      </c>
      <c r="WP57" s="25">
        <v>0</v>
      </c>
      <c r="WQ57" s="25">
        <v>0</v>
      </c>
      <c r="WR57" s="25">
        <v>0</v>
      </c>
      <c r="WS57" s="25">
        <v>0</v>
      </c>
      <c r="WT57" s="25">
        <v>0</v>
      </c>
      <c r="WU57" s="25">
        <v>0</v>
      </c>
      <c r="WV57" s="25">
        <v>0</v>
      </c>
      <c r="WW57" s="25">
        <v>0</v>
      </c>
      <c r="WX57" s="25">
        <v>0</v>
      </c>
      <c r="WY57" s="25">
        <v>0</v>
      </c>
      <c r="WZ57" s="25">
        <v>0</v>
      </c>
      <c r="XA57" s="25">
        <v>0</v>
      </c>
      <c r="XB57" s="25">
        <v>0</v>
      </c>
      <c r="XC57" s="25">
        <v>0</v>
      </c>
      <c r="XD57" s="25">
        <v>0</v>
      </c>
      <c r="XE57" s="25">
        <v>0</v>
      </c>
      <c r="XF57" s="25">
        <v>0</v>
      </c>
      <c r="XG57" s="25">
        <v>0</v>
      </c>
      <c r="XH57" s="25">
        <v>0</v>
      </c>
      <c r="XI57" s="25">
        <v>0</v>
      </c>
      <c r="XJ57" s="25">
        <v>0</v>
      </c>
      <c r="XK57" s="25">
        <v>0</v>
      </c>
      <c r="XL57" s="25">
        <v>0</v>
      </c>
      <c r="XM57" s="25">
        <v>0</v>
      </c>
      <c r="XN57" s="25">
        <v>0</v>
      </c>
      <c r="XO57" s="25">
        <v>0</v>
      </c>
      <c r="XP57" s="25">
        <v>0</v>
      </c>
      <c r="XQ57" s="25">
        <v>0</v>
      </c>
      <c r="XR57" s="25">
        <v>0</v>
      </c>
      <c r="XS57" s="25">
        <v>0</v>
      </c>
      <c r="XT57" s="25">
        <v>0</v>
      </c>
      <c r="XU57" s="25">
        <v>0</v>
      </c>
      <c r="XV57" s="25">
        <v>0</v>
      </c>
      <c r="XW57" s="25">
        <v>0</v>
      </c>
      <c r="XX57" s="25">
        <v>0</v>
      </c>
      <c r="XY57" s="25">
        <v>0</v>
      </c>
      <c r="XZ57" s="25">
        <v>0</v>
      </c>
      <c r="YA57" s="25">
        <v>0</v>
      </c>
      <c r="YB57" s="25">
        <v>0</v>
      </c>
      <c r="YC57" s="25">
        <v>0</v>
      </c>
      <c r="YD57" s="25">
        <v>0</v>
      </c>
      <c r="YE57" s="25">
        <v>0</v>
      </c>
      <c r="YH57" s="25" t="s">
        <v>1381</v>
      </c>
      <c r="YI57" s="25" t="s">
        <v>1382</v>
      </c>
      <c r="YJ57" s="25" t="s">
        <v>1383</v>
      </c>
    </row>
    <row r="58" spans="1:660" s="25" customFormat="1" ht="15.75" thickBot="1">
      <c r="A58" s="311"/>
      <c r="B58" s="162"/>
      <c r="C58" s="163"/>
      <c r="H58" s="303"/>
    </row>
    <row r="69" spans="1:660" ht="16.5" thickBot="1">
      <c r="A69" s="20"/>
      <c r="B69" s="13" t="s">
        <v>79</v>
      </c>
      <c r="C69" s="20"/>
    </row>
    <row r="70" spans="1:660" ht="15.75" thickBot="1">
      <c r="A70" s="15">
        <v>490</v>
      </c>
      <c r="B70" s="14" t="s">
        <v>80</v>
      </c>
      <c r="C70" s="15" t="s">
        <v>35</v>
      </c>
      <c r="D70" s="4" t="s">
        <v>1222</v>
      </c>
      <c r="E70" s="4">
        <v>3</v>
      </c>
      <c r="F70" s="4">
        <v>36273</v>
      </c>
      <c r="G70" s="4">
        <v>18215581</v>
      </c>
      <c r="H70" s="21" t="s">
        <v>1223</v>
      </c>
      <c r="I70" s="4" t="s">
        <v>80</v>
      </c>
      <c r="N70" s="4">
        <v>362975</v>
      </c>
      <c r="O70" s="4">
        <v>1018557</v>
      </c>
      <c r="P70" s="4">
        <v>474076</v>
      </c>
      <c r="Q70" s="4" t="s">
        <v>1476</v>
      </c>
      <c r="R70" s="4">
        <v>781</v>
      </c>
      <c r="S70" s="4">
        <v>1849</v>
      </c>
      <c r="T70" s="4" t="s">
        <v>1121</v>
      </c>
      <c r="U70" s="4">
        <v>99709</v>
      </c>
      <c r="V70" s="4">
        <v>0</v>
      </c>
      <c r="W70" s="4">
        <v>0</v>
      </c>
      <c r="X70" s="4" t="s">
        <v>1477</v>
      </c>
      <c r="Y70" s="4">
        <v>893</v>
      </c>
      <c r="Z70" s="4">
        <v>0</v>
      </c>
      <c r="AA70" s="4" t="s">
        <v>1121</v>
      </c>
      <c r="AB70" s="4">
        <v>0</v>
      </c>
      <c r="AC70" s="4">
        <v>57023</v>
      </c>
      <c r="AD70" s="4">
        <v>0</v>
      </c>
      <c r="AE70" s="4" t="s">
        <v>1478</v>
      </c>
      <c r="AF70" s="4">
        <v>0</v>
      </c>
      <c r="AG70" s="4">
        <v>152</v>
      </c>
      <c r="AH70" s="4" t="s">
        <v>1121</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183067</v>
      </c>
      <c r="BG70" s="4" t="s">
        <v>1479</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10024</v>
      </c>
      <c r="BZ70" s="4" t="s">
        <v>1480</v>
      </c>
      <c r="CA70" s="4">
        <v>7658</v>
      </c>
      <c r="CB70" s="4">
        <v>240004</v>
      </c>
      <c r="CC70" s="4">
        <v>0</v>
      </c>
      <c r="CD70" s="4" t="s">
        <v>1481</v>
      </c>
      <c r="CE70" s="4">
        <v>19921</v>
      </c>
      <c r="CF70" s="4">
        <v>140</v>
      </c>
      <c r="CG70" s="4">
        <v>0</v>
      </c>
      <c r="CH70" s="4" t="s">
        <v>1482</v>
      </c>
      <c r="CI70" s="4">
        <v>53428</v>
      </c>
      <c r="CJ70" s="4">
        <v>32666</v>
      </c>
      <c r="CK70" s="4">
        <v>0</v>
      </c>
      <c r="CL70" s="4" t="s">
        <v>1483</v>
      </c>
      <c r="CM70" s="4">
        <v>0</v>
      </c>
      <c r="CN70" s="4">
        <v>0</v>
      </c>
      <c r="CO70" s="4">
        <v>0</v>
      </c>
      <c r="CP70" s="4">
        <v>0</v>
      </c>
      <c r="CQ70" s="4">
        <v>0</v>
      </c>
      <c r="CR70" s="4">
        <v>0</v>
      </c>
      <c r="CS70" s="4">
        <v>0</v>
      </c>
      <c r="CT70" s="4">
        <v>0</v>
      </c>
      <c r="CU70" s="4">
        <v>0</v>
      </c>
      <c r="CV70" s="4">
        <v>12111</v>
      </c>
      <c r="CW70" s="4">
        <v>0</v>
      </c>
      <c r="CX70" s="4" t="s">
        <v>1484</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217174</v>
      </c>
      <c r="DQ70" s="4">
        <v>0</v>
      </c>
      <c r="DR70" s="4" t="s">
        <v>1485</v>
      </c>
      <c r="DS70" s="4">
        <v>0</v>
      </c>
      <c r="DT70" s="4">
        <v>48045</v>
      </c>
      <c r="DU70" s="4">
        <v>0</v>
      </c>
      <c r="DV70" s="4" t="s">
        <v>1486</v>
      </c>
      <c r="DW70" s="4">
        <v>0</v>
      </c>
      <c r="DX70" s="4">
        <v>17</v>
      </c>
      <c r="DY70" s="4" t="s">
        <v>939</v>
      </c>
      <c r="DZ70" s="4">
        <v>0</v>
      </c>
      <c r="EA70" s="4">
        <v>46425</v>
      </c>
      <c r="EB70" s="4">
        <v>0</v>
      </c>
      <c r="EC70" s="4" t="s">
        <v>1487</v>
      </c>
      <c r="ED70" s="4">
        <v>0</v>
      </c>
      <c r="EE70" s="4">
        <v>53</v>
      </c>
      <c r="EF70" s="4" t="s">
        <v>939</v>
      </c>
      <c r="EG70" s="4">
        <v>0</v>
      </c>
      <c r="EH70" s="4">
        <v>7588</v>
      </c>
      <c r="EI70" s="4">
        <v>71332</v>
      </c>
      <c r="EJ70" s="4" t="s">
        <v>1487</v>
      </c>
      <c r="EK70" s="4">
        <v>0</v>
      </c>
      <c r="EL70" s="4">
        <v>6</v>
      </c>
      <c r="EM70" s="4" t="s">
        <v>939</v>
      </c>
      <c r="EN70" s="4">
        <v>0</v>
      </c>
      <c r="EO70" s="4">
        <v>0</v>
      </c>
      <c r="EP70" s="4">
        <v>0</v>
      </c>
      <c r="EQ70" s="4">
        <v>0</v>
      </c>
      <c r="EU70" s="4">
        <v>918151</v>
      </c>
      <c r="EV70" s="4">
        <v>362975</v>
      </c>
      <c r="EW70" s="4">
        <v>0</v>
      </c>
      <c r="EX70" s="4">
        <v>555176</v>
      </c>
      <c r="EY70" s="4">
        <v>0</v>
      </c>
      <c r="EZ70" s="4">
        <v>0</v>
      </c>
      <c r="FA70" s="4">
        <v>918151</v>
      </c>
      <c r="FB70" s="4">
        <v>180716</v>
      </c>
      <c r="FC70" s="4">
        <v>0</v>
      </c>
      <c r="FD70" s="4">
        <v>737435</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395970</v>
      </c>
      <c r="GZ70" s="4">
        <v>102058</v>
      </c>
      <c r="HA70" s="4">
        <v>71332</v>
      </c>
      <c r="HB70" s="4">
        <v>0</v>
      </c>
      <c r="HC70" s="4">
        <v>0</v>
      </c>
      <c r="HD70" s="4">
        <v>0</v>
      </c>
      <c r="HE70" s="4">
        <v>0</v>
      </c>
      <c r="HF70" s="4">
        <v>0</v>
      </c>
      <c r="HG70" s="4">
        <v>0</v>
      </c>
      <c r="HH70" s="4">
        <v>0</v>
      </c>
      <c r="HI70" s="4">
        <v>0</v>
      </c>
      <c r="HJ70" s="4">
        <v>0</v>
      </c>
      <c r="HK70" s="4">
        <v>0</v>
      </c>
      <c r="HL70" s="4">
        <v>0</v>
      </c>
      <c r="HM70" s="4">
        <v>0</v>
      </c>
      <c r="HN70" s="4">
        <v>0</v>
      </c>
      <c r="HO70" s="4">
        <v>0</v>
      </c>
      <c r="HP70" s="4">
        <v>0</v>
      </c>
      <c r="HQ70" s="4">
        <v>0</v>
      </c>
      <c r="HR70" s="4">
        <v>0</v>
      </c>
      <c r="HS70" s="4">
        <v>0</v>
      </c>
      <c r="HT70" s="4">
        <v>0</v>
      </c>
      <c r="HU70" s="4">
        <v>0</v>
      </c>
      <c r="HV70" s="4">
        <v>0</v>
      </c>
      <c r="HW70" s="4">
        <v>0</v>
      </c>
      <c r="HX70" s="4">
        <v>0</v>
      </c>
      <c r="HY70" s="4">
        <v>0</v>
      </c>
      <c r="HZ70" s="4">
        <v>0</v>
      </c>
      <c r="IA70" s="4">
        <v>0</v>
      </c>
      <c r="IB70" s="4">
        <v>0</v>
      </c>
      <c r="IC70" s="4">
        <v>0</v>
      </c>
      <c r="ID70" s="4">
        <v>0</v>
      </c>
      <c r="IE70" s="4">
        <v>0</v>
      </c>
      <c r="IF70" s="4">
        <v>918151</v>
      </c>
      <c r="IG70" s="4">
        <v>210400</v>
      </c>
      <c r="IH70" s="4">
        <v>474076</v>
      </c>
      <c r="II70" s="4">
        <v>0</v>
      </c>
      <c r="IJ70" s="4">
        <v>0</v>
      </c>
      <c r="IK70" s="4">
        <v>0</v>
      </c>
      <c r="IL70" s="4">
        <v>2793747</v>
      </c>
      <c r="IM70" s="4">
        <v>74664</v>
      </c>
      <c r="IN70" s="4">
        <v>193091</v>
      </c>
      <c r="IO70" s="4">
        <v>0</v>
      </c>
      <c r="IP70" s="4">
        <v>0</v>
      </c>
      <c r="IQ70" s="4">
        <v>0</v>
      </c>
      <c r="IR70" s="4">
        <v>0</v>
      </c>
      <c r="IS70" s="4">
        <v>0</v>
      </c>
      <c r="IT70" s="4">
        <v>0</v>
      </c>
      <c r="IU70" s="4">
        <v>0</v>
      </c>
      <c r="IV70" s="4">
        <v>0</v>
      </c>
      <c r="IW70" s="4">
        <v>0</v>
      </c>
      <c r="IX70" s="4">
        <v>0</v>
      </c>
      <c r="IY70" s="4">
        <v>0</v>
      </c>
      <c r="IZ70" s="4">
        <v>0</v>
      </c>
      <c r="JA70" s="4">
        <v>0</v>
      </c>
      <c r="JB70" s="4">
        <v>0</v>
      </c>
      <c r="JC70" s="4">
        <v>0</v>
      </c>
      <c r="JD70" s="4">
        <v>0</v>
      </c>
      <c r="JE70" s="4">
        <v>0</v>
      </c>
      <c r="JF70" s="4">
        <v>0</v>
      </c>
      <c r="JG70" s="4">
        <v>0</v>
      </c>
      <c r="JH70" s="4">
        <v>0</v>
      </c>
      <c r="JI70" s="4">
        <v>0</v>
      </c>
      <c r="JJ70" s="4">
        <v>0</v>
      </c>
      <c r="JK70" s="4">
        <v>0</v>
      </c>
      <c r="JL70" s="4">
        <v>0</v>
      </c>
      <c r="JM70" s="4">
        <v>0</v>
      </c>
      <c r="JN70" s="4">
        <v>0</v>
      </c>
      <c r="JO70" s="4">
        <v>0</v>
      </c>
      <c r="JP70" s="4">
        <v>0</v>
      </c>
      <c r="JQ70" s="4">
        <v>0</v>
      </c>
      <c r="JR70" s="4">
        <v>0</v>
      </c>
      <c r="JS70" s="4">
        <v>0</v>
      </c>
      <c r="JT70" s="4">
        <v>0</v>
      </c>
      <c r="JU70" s="4">
        <v>0</v>
      </c>
      <c r="JV70" s="4">
        <v>0</v>
      </c>
      <c r="JW70" s="4">
        <v>0</v>
      </c>
      <c r="JX70" s="4">
        <v>0</v>
      </c>
      <c r="JY70" s="4">
        <v>0</v>
      </c>
      <c r="JZ70" s="4">
        <v>0</v>
      </c>
      <c r="KA70" s="4">
        <v>0</v>
      </c>
      <c r="KB70" s="4">
        <v>0</v>
      </c>
      <c r="KC70" s="4">
        <v>0</v>
      </c>
      <c r="KD70" s="4">
        <v>0</v>
      </c>
      <c r="KE70" s="4">
        <v>0</v>
      </c>
      <c r="KF70" s="4">
        <v>0</v>
      </c>
      <c r="KG70" s="4">
        <v>0</v>
      </c>
      <c r="KH70" s="4">
        <v>0</v>
      </c>
      <c r="KI70" s="4">
        <v>0</v>
      </c>
      <c r="KJ70" s="4">
        <v>0</v>
      </c>
      <c r="KK70" s="4">
        <v>0</v>
      </c>
      <c r="KL70" s="4">
        <v>0</v>
      </c>
      <c r="KM70" s="4">
        <v>0</v>
      </c>
      <c r="KN70" s="4">
        <v>0</v>
      </c>
      <c r="KO70" s="4">
        <v>0</v>
      </c>
      <c r="KP70" s="4">
        <v>0</v>
      </c>
      <c r="KQ70" s="4">
        <v>0</v>
      </c>
      <c r="KR70" s="4">
        <v>0</v>
      </c>
      <c r="KS70" s="4">
        <v>0</v>
      </c>
      <c r="KT70" s="4">
        <v>0</v>
      </c>
      <c r="KU70" s="4">
        <v>0</v>
      </c>
      <c r="KV70" s="4">
        <v>0</v>
      </c>
      <c r="KW70" s="4">
        <v>0</v>
      </c>
      <c r="KX70" s="4">
        <v>0</v>
      </c>
      <c r="KY70" s="4">
        <v>0</v>
      </c>
      <c r="KZ70" s="4">
        <v>0</v>
      </c>
      <c r="LA70" s="4">
        <v>0</v>
      </c>
      <c r="LB70" s="4">
        <v>0</v>
      </c>
      <c r="LC70" s="4">
        <v>0</v>
      </c>
      <c r="LD70" s="4">
        <v>0</v>
      </c>
      <c r="LE70" s="4">
        <v>0</v>
      </c>
      <c r="LF70" s="4">
        <v>0</v>
      </c>
      <c r="LG70" s="4">
        <v>0</v>
      </c>
      <c r="LH70" s="4">
        <v>0</v>
      </c>
      <c r="LI70" s="4">
        <v>3235314</v>
      </c>
      <c r="LJ70" s="4">
        <v>0</v>
      </c>
      <c r="LK70" s="4">
        <v>0</v>
      </c>
      <c r="LL70" s="4">
        <v>0</v>
      </c>
      <c r="LM70" s="4">
        <v>0</v>
      </c>
      <c r="LN70" s="4">
        <v>0</v>
      </c>
      <c r="LO70" s="4">
        <v>3072227</v>
      </c>
      <c r="LP70" s="4">
        <v>0</v>
      </c>
      <c r="LQ70" s="4">
        <v>0</v>
      </c>
      <c r="LR70" s="4">
        <v>0</v>
      </c>
      <c r="LS70" s="4">
        <v>0</v>
      </c>
      <c r="LT70" s="4">
        <v>0</v>
      </c>
      <c r="LU70" s="4">
        <v>0</v>
      </c>
      <c r="LV70" s="4">
        <v>0</v>
      </c>
      <c r="LW70" s="4">
        <v>0</v>
      </c>
      <c r="LX70" s="4">
        <v>0</v>
      </c>
      <c r="LY70" s="4">
        <v>0</v>
      </c>
      <c r="LZ70" s="4">
        <v>0</v>
      </c>
      <c r="MA70" s="4">
        <v>0</v>
      </c>
      <c r="MB70" s="4">
        <v>0</v>
      </c>
      <c r="MC70" s="4">
        <v>0</v>
      </c>
      <c r="MD70" s="4">
        <v>0</v>
      </c>
      <c r="ME70" s="4">
        <v>0</v>
      </c>
      <c r="MF70" s="4">
        <v>0</v>
      </c>
      <c r="MG70" s="4">
        <v>0</v>
      </c>
      <c r="MH70" s="4">
        <v>0</v>
      </c>
      <c r="MI70" s="4">
        <v>0</v>
      </c>
      <c r="MJ70" s="4">
        <v>0</v>
      </c>
      <c r="MK70" s="4">
        <v>0</v>
      </c>
      <c r="ML70" s="4">
        <v>0</v>
      </c>
      <c r="MM70" s="4">
        <v>0</v>
      </c>
      <c r="MN70" s="4">
        <v>0</v>
      </c>
      <c r="MO70" s="4">
        <v>0</v>
      </c>
      <c r="MP70" s="4">
        <v>0</v>
      </c>
      <c r="MQ70" s="4">
        <v>0</v>
      </c>
      <c r="MR70" s="4">
        <v>0</v>
      </c>
      <c r="MS70" s="4">
        <v>0</v>
      </c>
      <c r="MT70" s="4">
        <v>0</v>
      </c>
      <c r="MU70" s="4">
        <v>0</v>
      </c>
      <c r="MV70" s="4">
        <v>0</v>
      </c>
      <c r="MW70" s="4">
        <v>0</v>
      </c>
      <c r="MX70" s="4">
        <v>0</v>
      </c>
      <c r="MY70" s="4">
        <v>0</v>
      </c>
      <c r="MZ70" s="4">
        <v>0</v>
      </c>
      <c r="NA70" s="4">
        <v>0</v>
      </c>
      <c r="NB70" s="4">
        <v>0</v>
      </c>
      <c r="NC70" s="4">
        <v>0</v>
      </c>
      <c r="ND70" s="4">
        <v>0</v>
      </c>
      <c r="NE70" s="4">
        <v>0</v>
      </c>
      <c r="NF70" s="4">
        <v>0</v>
      </c>
      <c r="NG70" s="4">
        <v>0</v>
      </c>
      <c r="NH70" s="4">
        <v>0</v>
      </c>
      <c r="NI70" s="4">
        <v>0</v>
      </c>
      <c r="NJ70" s="4">
        <v>0</v>
      </c>
      <c r="NK70" s="4">
        <v>0</v>
      </c>
      <c r="NL70" s="4">
        <v>0</v>
      </c>
      <c r="NM70" s="4">
        <v>0</v>
      </c>
      <c r="NN70" s="4">
        <v>0</v>
      </c>
      <c r="NO70" s="4">
        <v>0</v>
      </c>
      <c r="NP70" s="4">
        <v>0</v>
      </c>
      <c r="NQ70" s="4">
        <v>0</v>
      </c>
      <c r="NR70" s="4">
        <v>0</v>
      </c>
      <c r="NS70" s="4">
        <v>0</v>
      </c>
      <c r="NT70" s="4">
        <v>0</v>
      </c>
      <c r="NU70" s="4">
        <v>0</v>
      </c>
      <c r="NV70" s="4">
        <v>0</v>
      </c>
      <c r="NW70" s="4">
        <v>0</v>
      </c>
      <c r="NX70" s="4">
        <v>0</v>
      </c>
      <c r="NY70" s="4">
        <v>0</v>
      </c>
      <c r="NZ70" s="4">
        <v>0</v>
      </c>
      <c r="OA70" s="4">
        <v>0</v>
      </c>
      <c r="OB70" s="4">
        <v>0</v>
      </c>
      <c r="OC70" s="4">
        <v>0</v>
      </c>
      <c r="OD70" s="4">
        <v>0</v>
      </c>
      <c r="OE70" s="4">
        <v>0</v>
      </c>
      <c r="OF70" s="4">
        <v>0</v>
      </c>
      <c r="OG70" s="4">
        <v>0</v>
      </c>
      <c r="OH70" s="4">
        <v>0</v>
      </c>
      <c r="OI70" s="4">
        <v>0</v>
      </c>
      <c r="OJ70" s="4">
        <v>0</v>
      </c>
      <c r="OK70" s="4">
        <v>0</v>
      </c>
      <c r="OL70" s="4">
        <v>0</v>
      </c>
      <c r="OM70" s="4">
        <v>0</v>
      </c>
      <c r="ON70" s="4">
        <v>0</v>
      </c>
      <c r="OO70" s="4">
        <v>0</v>
      </c>
      <c r="OP70" s="4">
        <v>0</v>
      </c>
      <c r="OQ70" s="4">
        <v>0</v>
      </c>
      <c r="OR70" s="4">
        <v>0</v>
      </c>
      <c r="OS70" s="4">
        <v>0</v>
      </c>
      <c r="OT70" s="4">
        <v>0</v>
      </c>
      <c r="OU70" s="4">
        <v>0</v>
      </c>
      <c r="OV70" s="4">
        <v>0</v>
      </c>
      <c r="OW70" s="4">
        <v>0</v>
      </c>
      <c r="OX70" s="4">
        <v>0</v>
      </c>
      <c r="OY70" s="4">
        <v>0</v>
      </c>
      <c r="OZ70" s="4">
        <v>0</v>
      </c>
      <c r="PA70" s="4">
        <v>0</v>
      </c>
      <c r="PB70" s="4">
        <v>0</v>
      </c>
      <c r="PC70" s="4">
        <v>0</v>
      </c>
      <c r="PD70" s="4">
        <v>0</v>
      </c>
      <c r="PE70" s="4">
        <v>0</v>
      </c>
      <c r="PF70" s="4">
        <v>0</v>
      </c>
      <c r="PG70" s="4">
        <v>0</v>
      </c>
      <c r="PH70" s="4">
        <v>0</v>
      </c>
      <c r="PI70" s="4">
        <v>0</v>
      </c>
      <c r="PJ70" s="4">
        <v>0</v>
      </c>
      <c r="PK70" s="4">
        <v>0</v>
      </c>
      <c r="PL70" s="4">
        <v>0</v>
      </c>
      <c r="PM70" s="4">
        <v>0</v>
      </c>
      <c r="PN70" s="4">
        <v>0</v>
      </c>
      <c r="PO70" s="4">
        <v>0</v>
      </c>
      <c r="PP70" s="4">
        <v>0</v>
      </c>
      <c r="PQ70" s="4">
        <v>0</v>
      </c>
      <c r="PR70" s="4">
        <v>0</v>
      </c>
      <c r="PS70" s="4">
        <v>0</v>
      </c>
      <c r="PT70" s="4">
        <v>0</v>
      </c>
      <c r="PU70" s="4">
        <v>0</v>
      </c>
      <c r="PV70" s="4">
        <v>0</v>
      </c>
      <c r="PW70" s="4">
        <v>0</v>
      </c>
      <c r="PX70" s="4">
        <v>0</v>
      </c>
      <c r="PY70" s="4">
        <v>0</v>
      </c>
      <c r="PZ70" s="4">
        <v>0</v>
      </c>
      <c r="QA70" s="4">
        <v>0</v>
      </c>
      <c r="QB70" s="4">
        <v>0</v>
      </c>
      <c r="QC70" s="4">
        <v>0</v>
      </c>
      <c r="QD70" s="4">
        <v>0</v>
      </c>
      <c r="QE70" s="4">
        <v>0</v>
      </c>
      <c r="QF70" s="4">
        <v>0</v>
      </c>
      <c r="QG70" s="4">
        <v>0</v>
      </c>
      <c r="QH70" s="4">
        <v>0</v>
      </c>
      <c r="QI70" s="4">
        <v>0</v>
      </c>
      <c r="QJ70" s="4">
        <v>0</v>
      </c>
      <c r="QK70" s="4">
        <v>0</v>
      </c>
      <c r="QL70" s="4">
        <v>0</v>
      </c>
      <c r="QM70" s="4">
        <v>0</v>
      </c>
      <c r="QN70" s="4">
        <v>0</v>
      </c>
      <c r="QO70" s="4">
        <v>0</v>
      </c>
      <c r="QP70" s="4">
        <v>0</v>
      </c>
      <c r="QQ70" s="4">
        <v>0</v>
      </c>
      <c r="QR70" s="4">
        <v>0</v>
      </c>
      <c r="QS70" s="4">
        <v>0</v>
      </c>
      <c r="QT70" s="4">
        <v>0</v>
      </c>
      <c r="QU70" s="4">
        <v>0</v>
      </c>
      <c r="QV70" s="4">
        <v>0</v>
      </c>
      <c r="QW70" s="4">
        <v>0</v>
      </c>
      <c r="QX70" s="4">
        <v>0</v>
      </c>
      <c r="QY70" s="4">
        <v>0</v>
      </c>
      <c r="QZ70" s="4">
        <v>0</v>
      </c>
      <c r="RA70" s="4">
        <v>0</v>
      </c>
      <c r="RB70" s="4">
        <v>0</v>
      </c>
      <c r="RC70" s="4">
        <v>0</v>
      </c>
      <c r="RD70" s="4">
        <v>0</v>
      </c>
      <c r="RE70" s="4">
        <v>0</v>
      </c>
      <c r="RF70" s="4">
        <v>0</v>
      </c>
      <c r="RG70" s="4">
        <v>0</v>
      </c>
      <c r="RH70" s="4">
        <v>0</v>
      </c>
      <c r="RI70" s="4">
        <v>0</v>
      </c>
      <c r="RJ70" s="4">
        <v>0</v>
      </c>
      <c r="RK70" s="4">
        <v>0</v>
      </c>
      <c r="RL70" s="4">
        <v>0</v>
      </c>
      <c r="RM70" s="4">
        <v>0</v>
      </c>
      <c r="RN70" s="4">
        <v>0</v>
      </c>
      <c r="RO70" s="4">
        <v>0</v>
      </c>
      <c r="RP70" s="4">
        <v>0</v>
      </c>
      <c r="RQ70" s="4">
        <v>0</v>
      </c>
      <c r="RR70" s="4">
        <v>0</v>
      </c>
      <c r="RS70" s="4">
        <v>0</v>
      </c>
      <c r="RT70" s="4">
        <v>0</v>
      </c>
      <c r="RU70" s="4">
        <v>0</v>
      </c>
      <c r="RV70" s="4">
        <v>0</v>
      </c>
      <c r="RW70" s="4">
        <v>0</v>
      </c>
      <c r="RX70" s="4">
        <v>0</v>
      </c>
      <c r="RY70" s="4">
        <v>0</v>
      </c>
      <c r="RZ70" s="4">
        <v>0</v>
      </c>
      <c r="SA70" s="4">
        <v>0</v>
      </c>
      <c r="SB70" s="4">
        <v>0</v>
      </c>
      <c r="SC70" s="4">
        <v>0</v>
      </c>
      <c r="SD70" s="4">
        <v>0</v>
      </c>
      <c r="SE70" s="4">
        <v>0</v>
      </c>
      <c r="SF70" s="4">
        <v>0</v>
      </c>
      <c r="SG70" s="4">
        <v>0</v>
      </c>
      <c r="SH70" s="4">
        <v>0</v>
      </c>
      <c r="SI70" s="4">
        <v>0</v>
      </c>
      <c r="SJ70" s="4">
        <v>0</v>
      </c>
      <c r="SK70" s="4">
        <v>0</v>
      </c>
      <c r="SL70" s="4">
        <v>0</v>
      </c>
      <c r="SM70" s="4">
        <v>0</v>
      </c>
      <c r="SN70" s="4">
        <v>0</v>
      </c>
      <c r="SO70" s="4">
        <v>0</v>
      </c>
      <c r="SP70" s="4">
        <v>0</v>
      </c>
      <c r="SQ70" s="4">
        <v>0</v>
      </c>
      <c r="SR70" s="4">
        <v>0</v>
      </c>
      <c r="SS70" s="4">
        <v>0</v>
      </c>
      <c r="ST70" s="4">
        <v>0</v>
      </c>
      <c r="SU70" s="4">
        <v>0</v>
      </c>
      <c r="SV70" s="4">
        <v>0</v>
      </c>
      <c r="SW70" s="4">
        <v>0</v>
      </c>
      <c r="SX70" s="4">
        <v>0</v>
      </c>
      <c r="SY70" s="4">
        <v>0</v>
      </c>
      <c r="SZ70" s="4">
        <v>0</v>
      </c>
      <c r="TA70" s="4">
        <v>0</v>
      </c>
      <c r="TB70" s="4">
        <v>0</v>
      </c>
      <c r="TC70" s="4">
        <v>0</v>
      </c>
      <c r="TD70" s="4">
        <v>0</v>
      </c>
      <c r="TE70" s="4">
        <v>0</v>
      </c>
      <c r="TF70" s="4">
        <v>0</v>
      </c>
      <c r="TG70" s="4">
        <v>0</v>
      </c>
      <c r="TH70" s="4">
        <v>0</v>
      </c>
      <c r="TI70" s="4">
        <v>0</v>
      </c>
      <c r="TJ70" s="4">
        <v>0</v>
      </c>
      <c r="TK70" s="4">
        <v>0</v>
      </c>
      <c r="TL70" s="4">
        <v>0</v>
      </c>
      <c r="TM70" s="4">
        <v>0</v>
      </c>
      <c r="TN70" s="4">
        <v>0</v>
      </c>
      <c r="TO70" s="4">
        <v>0</v>
      </c>
      <c r="TP70" s="4">
        <v>0</v>
      </c>
      <c r="TQ70" s="4">
        <v>0</v>
      </c>
      <c r="TR70" s="4">
        <v>0</v>
      </c>
      <c r="TS70" s="4">
        <v>0</v>
      </c>
      <c r="TT70" s="4">
        <v>0</v>
      </c>
      <c r="TU70" s="4">
        <v>0</v>
      </c>
      <c r="TV70" s="4">
        <v>0</v>
      </c>
      <c r="TW70" s="4">
        <v>0</v>
      </c>
      <c r="TX70" s="4">
        <v>0</v>
      </c>
      <c r="TY70" s="4">
        <v>0</v>
      </c>
      <c r="TZ70" s="4">
        <v>0</v>
      </c>
      <c r="UA70" s="4">
        <v>0</v>
      </c>
      <c r="UB70" s="4">
        <v>0</v>
      </c>
      <c r="UC70" s="4">
        <v>0</v>
      </c>
      <c r="UD70" s="4">
        <v>0</v>
      </c>
      <c r="UE70" s="4">
        <v>0</v>
      </c>
      <c r="UF70" s="4">
        <v>0</v>
      </c>
      <c r="UG70" s="4">
        <v>0</v>
      </c>
      <c r="UH70" s="4">
        <v>0</v>
      </c>
      <c r="UI70" s="4">
        <v>0</v>
      </c>
      <c r="UJ70" s="4">
        <v>0</v>
      </c>
      <c r="UK70" s="4">
        <v>0</v>
      </c>
      <c r="UL70" s="4">
        <v>0</v>
      </c>
      <c r="UM70" s="4">
        <v>0</v>
      </c>
      <c r="UN70" s="4">
        <v>0</v>
      </c>
      <c r="UO70" s="4">
        <v>0</v>
      </c>
      <c r="UP70" s="4">
        <v>0</v>
      </c>
      <c r="UQ70" s="4">
        <v>0</v>
      </c>
      <c r="UR70" s="4">
        <v>0</v>
      </c>
      <c r="US70" s="4">
        <v>0</v>
      </c>
      <c r="UT70" s="4">
        <v>0</v>
      </c>
      <c r="UU70" s="4">
        <v>0</v>
      </c>
      <c r="UV70" s="4">
        <v>0</v>
      </c>
      <c r="UW70" s="4">
        <v>0</v>
      </c>
      <c r="UX70" s="4">
        <v>0</v>
      </c>
      <c r="UY70" s="4">
        <v>0</v>
      </c>
      <c r="UZ70" s="4">
        <v>0</v>
      </c>
      <c r="VA70" s="4">
        <v>0</v>
      </c>
      <c r="VB70" s="4">
        <v>0</v>
      </c>
      <c r="VC70" s="4">
        <v>0</v>
      </c>
      <c r="VD70" s="4">
        <v>0</v>
      </c>
      <c r="VE70" s="4">
        <v>0</v>
      </c>
      <c r="VF70" s="4">
        <v>0</v>
      </c>
      <c r="VG70" s="4">
        <v>0</v>
      </c>
      <c r="VH70" s="4">
        <v>0</v>
      </c>
      <c r="VI70" s="4">
        <v>0</v>
      </c>
      <c r="VJ70" s="4">
        <v>0</v>
      </c>
      <c r="VK70" s="4">
        <v>0</v>
      </c>
      <c r="VL70" s="4">
        <v>0</v>
      </c>
      <c r="VM70" s="4">
        <v>0</v>
      </c>
      <c r="VN70" s="4">
        <v>0</v>
      </c>
      <c r="VO70" s="4">
        <v>0</v>
      </c>
      <c r="VP70" s="4">
        <v>0</v>
      </c>
      <c r="VQ70" s="4">
        <v>0</v>
      </c>
      <c r="VR70" s="4">
        <v>0</v>
      </c>
      <c r="VS70" s="4">
        <v>0</v>
      </c>
      <c r="VT70" s="4">
        <v>0</v>
      </c>
      <c r="VU70" s="4">
        <v>0</v>
      </c>
      <c r="VV70" s="4">
        <v>0</v>
      </c>
      <c r="VW70" s="4">
        <v>0</v>
      </c>
      <c r="VX70" s="4">
        <v>0</v>
      </c>
      <c r="VY70" s="4">
        <v>0</v>
      </c>
      <c r="VZ70" s="4">
        <v>0</v>
      </c>
      <c r="WA70" s="4">
        <v>0</v>
      </c>
      <c r="WB70" s="4">
        <v>0</v>
      </c>
      <c r="WC70" s="4">
        <v>0</v>
      </c>
      <c r="WD70" s="4">
        <v>0</v>
      </c>
      <c r="WE70" s="4">
        <v>0</v>
      </c>
      <c r="WF70" s="4">
        <v>0</v>
      </c>
      <c r="WG70" s="4">
        <v>0</v>
      </c>
      <c r="WH70" s="4">
        <v>0</v>
      </c>
      <c r="WI70" s="4">
        <v>0</v>
      </c>
      <c r="WJ70" s="4">
        <v>0</v>
      </c>
      <c r="WK70" s="4">
        <v>0</v>
      </c>
      <c r="WL70" s="4">
        <v>0</v>
      </c>
      <c r="WM70" s="4">
        <v>0</v>
      </c>
      <c r="WN70" s="4">
        <v>0</v>
      </c>
      <c r="WO70" s="4">
        <v>0</v>
      </c>
      <c r="WP70" s="4">
        <v>0</v>
      </c>
      <c r="WQ70" s="4">
        <v>0</v>
      </c>
      <c r="WR70" s="4">
        <v>0</v>
      </c>
      <c r="WS70" s="4">
        <v>0</v>
      </c>
      <c r="WT70" s="4">
        <v>0</v>
      </c>
      <c r="WU70" s="4">
        <v>0</v>
      </c>
      <c r="WV70" s="4">
        <v>0</v>
      </c>
      <c r="WW70" s="4">
        <v>0</v>
      </c>
      <c r="WX70" s="4">
        <v>0</v>
      </c>
      <c r="WY70" s="4">
        <v>0</v>
      </c>
      <c r="WZ70" s="4">
        <v>0</v>
      </c>
      <c r="XA70" s="4">
        <v>0</v>
      </c>
      <c r="XB70" s="4">
        <v>0</v>
      </c>
      <c r="XC70" s="4">
        <v>0</v>
      </c>
      <c r="XD70" s="4">
        <v>0</v>
      </c>
      <c r="XE70" s="4">
        <v>0</v>
      </c>
      <c r="XF70" s="4">
        <v>0</v>
      </c>
      <c r="XG70" s="4">
        <v>0</v>
      </c>
      <c r="XH70" s="4">
        <v>0</v>
      </c>
      <c r="XI70" s="4">
        <v>0</v>
      </c>
      <c r="XJ70" s="4">
        <v>0</v>
      </c>
      <c r="XK70" s="4">
        <v>0</v>
      </c>
      <c r="XL70" s="4">
        <v>0</v>
      </c>
      <c r="XM70" s="4">
        <v>0</v>
      </c>
      <c r="XN70" s="4">
        <v>0</v>
      </c>
      <c r="XO70" s="4">
        <v>0</v>
      </c>
      <c r="XP70" s="4">
        <v>0</v>
      </c>
      <c r="XQ70" s="4">
        <v>0</v>
      </c>
      <c r="XR70" s="4">
        <v>0</v>
      </c>
      <c r="XS70" s="4">
        <v>0</v>
      </c>
      <c r="XT70" s="4">
        <v>0</v>
      </c>
      <c r="XU70" s="4">
        <v>0</v>
      </c>
      <c r="XV70" s="4">
        <v>0</v>
      </c>
      <c r="XW70" s="4">
        <v>0</v>
      </c>
      <c r="XX70" s="4">
        <v>0</v>
      </c>
      <c r="XY70" s="4">
        <v>0</v>
      </c>
      <c r="XZ70" s="4">
        <v>0</v>
      </c>
      <c r="YA70" s="4">
        <v>0</v>
      </c>
      <c r="YB70" s="4">
        <v>0</v>
      </c>
      <c r="YC70" s="4">
        <v>0</v>
      </c>
      <c r="YD70" s="4">
        <v>0</v>
      </c>
      <c r="YE70" s="4">
        <v>0</v>
      </c>
      <c r="YH70" s="4" t="s">
        <v>1488</v>
      </c>
      <c r="YI70" s="4" t="s">
        <v>1489</v>
      </c>
      <c r="YJ70" s="4">
        <v>0</v>
      </c>
    </row>
    <row r="71" spans="1:660" ht="15.75" thickBot="1">
      <c r="A71" s="15">
        <v>500</v>
      </c>
      <c r="B71" s="14" t="s">
        <v>81</v>
      </c>
      <c r="C71" s="15" t="s">
        <v>82</v>
      </c>
      <c r="D71" s="4" t="s">
        <v>1222</v>
      </c>
      <c r="E71" s="4">
        <v>3</v>
      </c>
      <c r="F71" s="4">
        <v>23582</v>
      </c>
      <c r="G71" s="4">
        <v>13074673</v>
      </c>
      <c r="H71" s="21" t="s">
        <v>1223</v>
      </c>
      <c r="I71" s="4" t="s">
        <v>1490</v>
      </c>
      <c r="N71" s="4">
        <v>860510</v>
      </c>
      <c r="O71" s="4">
        <v>1473017</v>
      </c>
      <c r="P71" s="4">
        <v>0</v>
      </c>
      <c r="Q71" s="4" t="s">
        <v>1491</v>
      </c>
      <c r="R71" s="4">
        <v>857</v>
      </c>
      <c r="S71" s="4">
        <v>1364</v>
      </c>
      <c r="T71" s="4" t="s">
        <v>939</v>
      </c>
      <c r="U71" s="4">
        <v>0</v>
      </c>
      <c r="V71" s="4">
        <v>0</v>
      </c>
      <c r="W71" s="4">
        <v>0</v>
      </c>
      <c r="X71" s="4">
        <v>0</v>
      </c>
      <c r="Y71" s="4">
        <v>0</v>
      </c>
      <c r="Z71" s="4">
        <v>0</v>
      </c>
      <c r="AA71" s="4">
        <v>0</v>
      </c>
      <c r="AB71" s="4">
        <v>144083</v>
      </c>
      <c r="AC71" s="4">
        <v>0</v>
      </c>
      <c r="AD71" s="4">
        <v>0</v>
      </c>
      <c r="AE71" s="4" t="s">
        <v>1492</v>
      </c>
      <c r="AF71" s="4">
        <v>473</v>
      </c>
      <c r="AG71" s="4">
        <v>0</v>
      </c>
      <c r="AH71" s="4" t="s">
        <v>939</v>
      </c>
      <c r="AI71" s="4">
        <v>38726</v>
      </c>
      <c r="AJ71" s="4">
        <v>0</v>
      </c>
      <c r="AK71" s="4">
        <v>0</v>
      </c>
      <c r="AL71" s="4" t="s">
        <v>1493</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32442</v>
      </c>
      <c r="BF71" s="4">
        <v>0</v>
      </c>
      <c r="BG71" s="4" t="s">
        <v>1494</v>
      </c>
      <c r="BH71" s="4">
        <v>0</v>
      </c>
      <c r="BI71" s="4">
        <v>32</v>
      </c>
      <c r="BJ71" s="4" t="s">
        <v>939</v>
      </c>
      <c r="BK71" s="4">
        <v>0</v>
      </c>
      <c r="BL71" s="4">
        <v>0</v>
      </c>
      <c r="BM71" s="4">
        <v>0</v>
      </c>
      <c r="BN71" s="4">
        <v>0</v>
      </c>
      <c r="BO71" s="4">
        <v>0</v>
      </c>
      <c r="BP71" s="4">
        <v>0</v>
      </c>
      <c r="BQ71" s="4">
        <v>0</v>
      </c>
      <c r="BR71" s="4">
        <v>0</v>
      </c>
      <c r="BS71" s="4">
        <v>0</v>
      </c>
      <c r="BT71" s="4">
        <v>0</v>
      </c>
      <c r="BU71" s="4">
        <v>0</v>
      </c>
      <c r="BV71" s="4">
        <v>0</v>
      </c>
      <c r="BW71" s="4">
        <v>0</v>
      </c>
      <c r="BX71" s="4">
        <v>7458</v>
      </c>
      <c r="BY71" s="4">
        <v>0</v>
      </c>
      <c r="BZ71" s="4" t="s">
        <v>1495</v>
      </c>
      <c r="CA71" s="4">
        <v>0</v>
      </c>
      <c r="CB71" s="4">
        <v>77656</v>
      </c>
      <c r="CC71" s="4">
        <v>10837</v>
      </c>
      <c r="CD71" s="4" t="s">
        <v>1496</v>
      </c>
      <c r="CE71" s="4">
        <v>0</v>
      </c>
      <c r="CF71" s="4">
        <v>0</v>
      </c>
      <c r="CG71" s="4">
        <v>0</v>
      </c>
      <c r="CH71" s="4">
        <v>0</v>
      </c>
      <c r="CI71" s="4">
        <v>0</v>
      </c>
      <c r="CJ71" s="4">
        <v>1449</v>
      </c>
      <c r="CK71" s="4">
        <v>0</v>
      </c>
      <c r="CL71" s="4" t="s">
        <v>1497</v>
      </c>
      <c r="CM71" s="4">
        <v>0</v>
      </c>
      <c r="CN71" s="4">
        <v>0</v>
      </c>
      <c r="CO71" s="4">
        <v>49775</v>
      </c>
      <c r="CP71" s="4" t="s">
        <v>1498</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29462</v>
      </c>
      <c r="DU71" s="4">
        <v>0</v>
      </c>
      <c r="DV71" s="4" t="s">
        <v>1499</v>
      </c>
      <c r="DW71" s="4">
        <v>0</v>
      </c>
      <c r="DX71" s="4">
        <v>0</v>
      </c>
      <c r="DY71" s="4" t="s">
        <v>939</v>
      </c>
      <c r="DZ71" s="4">
        <v>0</v>
      </c>
      <c r="EA71" s="4">
        <v>28469</v>
      </c>
      <c r="EB71" s="4">
        <v>0</v>
      </c>
      <c r="EC71" s="4" t="s">
        <v>1500</v>
      </c>
      <c r="ED71" s="4">
        <v>0</v>
      </c>
      <c r="EE71" s="4">
        <v>5</v>
      </c>
      <c r="EF71" s="4">
        <v>0</v>
      </c>
      <c r="EG71" s="4">
        <v>0</v>
      </c>
      <c r="EH71" s="4">
        <v>25016</v>
      </c>
      <c r="EI71" s="4">
        <v>0</v>
      </c>
      <c r="EJ71" s="4" t="s">
        <v>1501</v>
      </c>
      <c r="EK71" s="4">
        <v>0</v>
      </c>
      <c r="EL71" s="4">
        <v>6</v>
      </c>
      <c r="EM71" s="4" t="s">
        <v>939</v>
      </c>
      <c r="EN71" s="4">
        <v>0</v>
      </c>
      <c r="EO71" s="4">
        <v>0</v>
      </c>
      <c r="EP71" s="4">
        <v>0</v>
      </c>
      <c r="EQ71" s="4">
        <v>0</v>
      </c>
      <c r="EU71" s="4">
        <v>521660</v>
      </c>
      <c r="EV71" s="4">
        <v>521660</v>
      </c>
      <c r="EW71" s="4">
        <v>0</v>
      </c>
      <c r="EX71" s="4">
        <v>0</v>
      </c>
      <c r="EY71" s="4">
        <v>0</v>
      </c>
      <c r="EZ71" s="4" t="s">
        <v>1502</v>
      </c>
      <c r="FA71" s="4">
        <v>521659</v>
      </c>
      <c r="FB71" s="4">
        <v>521659</v>
      </c>
      <c r="FC71" s="4">
        <v>0</v>
      </c>
      <c r="FD71" s="4">
        <v>0</v>
      </c>
      <c r="FE71" s="4">
        <v>0</v>
      </c>
      <c r="FF71" s="4" t="s">
        <v>1503</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0</v>
      </c>
      <c r="GV71" s="4">
        <v>0</v>
      </c>
      <c r="GW71" s="4">
        <v>0</v>
      </c>
      <c r="GX71" s="4">
        <v>0</v>
      </c>
      <c r="GY71" s="4">
        <v>282931</v>
      </c>
      <c r="GZ71" s="4">
        <v>82947</v>
      </c>
      <c r="HA71" s="4">
        <v>0</v>
      </c>
      <c r="HB71" s="4" t="s">
        <v>1504</v>
      </c>
      <c r="HC71" s="4">
        <v>0</v>
      </c>
      <c r="HD71" s="4">
        <v>0</v>
      </c>
      <c r="HE71" s="4">
        <v>0</v>
      </c>
      <c r="HF71" s="4">
        <v>0</v>
      </c>
      <c r="HG71" s="4">
        <v>0</v>
      </c>
      <c r="HH71" s="4">
        <v>0</v>
      </c>
      <c r="HI71" s="4">
        <v>0</v>
      </c>
      <c r="HJ71" s="4">
        <v>0</v>
      </c>
      <c r="HK71" s="4">
        <v>0</v>
      </c>
      <c r="HL71" s="4">
        <v>0</v>
      </c>
      <c r="HM71" s="4">
        <v>0</v>
      </c>
      <c r="HN71" s="4">
        <v>0</v>
      </c>
      <c r="HO71" s="4">
        <v>0</v>
      </c>
      <c r="HP71" s="4">
        <v>0</v>
      </c>
      <c r="HQ71" s="4">
        <v>0</v>
      </c>
      <c r="HR71" s="4">
        <v>0</v>
      </c>
      <c r="HS71" s="4">
        <v>0</v>
      </c>
      <c r="HT71" s="4">
        <v>0</v>
      </c>
      <c r="HU71" s="4">
        <v>0</v>
      </c>
      <c r="HV71" s="4">
        <v>0</v>
      </c>
      <c r="HW71" s="4">
        <v>0</v>
      </c>
      <c r="HX71" s="4">
        <v>0</v>
      </c>
      <c r="HY71" s="4">
        <v>0</v>
      </c>
      <c r="HZ71" s="4">
        <v>0</v>
      </c>
      <c r="IA71" s="4">
        <v>0</v>
      </c>
      <c r="IB71" s="4">
        <v>0</v>
      </c>
      <c r="IC71" s="4">
        <v>0</v>
      </c>
      <c r="ID71" s="4">
        <v>0</v>
      </c>
      <c r="IE71" s="4">
        <v>0</v>
      </c>
      <c r="IF71" s="4">
        <v>521660</v>
      </c>
      <c r="IG71" s="4">
        <v>521660</v>
      </c>
      <c r="IH71" s="4">
        <v>0</v>
      </c>
      <c r="II71" s="4" t="s">
        <v>1502</v>
      </c>
      <c r="IJ71" s="4">
        <v>0</v>
      </c>
      <c r="IK71" s="4">
        <v>0</v>
      </c>
      <c r="IL71" s="4">
        <v>1684449</v>
      </c>
      <c r="IM71" s="4">
        <v>1070362</v>
      </c>
      <c r="IN71" s="4">
        <v>60612</v>
      </c>
      <c r="IO71" s="4" t="s">
        <v>1505</v>
      </c>
      <c r="IP71" s="4">
        <v>0</v>
      </c>
      <c r="IQ71" s="4">
        <v>0</v>
      </c>
      <c r="IR71" s="4">
        <v>0</v>
      </c>
      <c r="IS71" s="4">
        <v>0</v>
      </c>
      <c r="IT71" s="4">
        <v>0</v>
      </c>
      <c r="IU71" s="4">
        <v>0</v>
      </c>
      <c r="IV71" s="4">
        <v>0</v>
      </c>
      <c r="IW71" s="4">
        <v>0</v>
      </c>
      <c r="IX71" s="4">
        <v>0</v>
      </c>
      <c r="IY71" s="4">
        <v>0</v>
      </c>
      <c r="IZ71" s="4">
        <v>0</v>
      </c>
      <c r="JA71" s="4">
        <v>0</v>
      </c>
      <c r="JB71" s="4">
        <v>0</v>
      </c>
      <c r="JC71" s="4">
        <v>0</v>
      </c>
      <c r="JD71" s="4">
        <v>0</v>
      </c>
      <c r="JE71" s="4">
        <v>0</v>
      </c>
      <c r="JF71" s="4">
        <v>0</v>
      </c>
      <c r="JG71" s="4">
        <v>0</v>
      </c>
      <c r="JH71" s="4">
        <v>0</v>
      </c>
      <c r="JI71" s="4">
        <v>0</v>
      </c>
      <c r="JJ71" s="4">
        <v>0</v>
      </c>
      <c r="JK71" s="4">
        <v>0</v>
      </c>
      <c r="JL71" s="4">
        <v>0</v>
      </c>
      <c r="JM71" s="4">
        <v>0</v>
      </c>
      <c r="JN71" s="4">
        <v>0</v>
      </c>
      <c r="JO71" s="4">
        <v>0</v>
      </c>
      <c r="JP71" s="4">
        <v>0</v>
      </c>
      <c r="JQ71" s="4">
        <v>0</v>
      </c>
      <c r="JR71" s="4">
        <v>0</v>
      </c>
      <c r="JS71" s="4">
        <v>0</v>
      </c>
      <c r="JT71" s="4">
        <v>0</v>
      </c>
      <c r="JU71" s="4">
        <v>0</v>
      </c>
      <c r="JV71" s="4">
        <v>0</v>
      </c>
      <c r="JW71" s="4">
        <v>0</v>
      </c>
      <c r="JX71" s="4">
        <v>0</v>
      </c>
      <c r="JY71" s="4">
        <v>0</v>
      </c>
      <c r="JZ71" s="4">
        <v>0</v>
      </c>
      <c r="KA71" s="4">
        <v>0</v>
      </c>
      <c r="KB71" s="4">
        <v>0</v>
      </c>
      <c r="KC71" s="4">
        <v>0</v>
      </c>
      <c r="KD71" s="4">
        <v>0</v>
      </c>
      <c r="KE71" s="4">
        <v>0</v>
      </c>
      <c r="KF71" s="4">
        <v>0</v>
      </c>
      <c r="KG71" s="4">
        <v>0</v>
      </c>
      <c r="KH71" s="4">
        <v>0</v>
      </c>
      <c r="KI71" s="4">
        <v>0</v>
      </c>
      <c r="KJ71" s="4">
        <v>0</v>
      </c>
      <c r="KK71" s="4">
        <v>0</v>
      </c>
      <c r="KL71" s="4">
        <v>0</v>
      </c>
      <c r="KM71" s="4">
        <v>0</v>
      </c>
      <c r="KN71" s="4">
        <v>0</v>
      </c>
      <c r="KO71" s="4">
        <v>0</v>
      </c>
      <c r="KP71" s="4">
        <v>0</v>
      </c>
      <c r="KQ71" s="4">
        <v>0</v>
      </c>
      <c r="KR71" s="4">
        <v>0</v>
      </c>
      <c r="KS71" s="4">
        <v>0</v>
      </c>
      <c r="KT71" s="4">
        <v>0</v>
      </c>
      <c r="KU71" s="4">
        <v>0</v>
      </c>
      <c r="KV71" s="4">
        <v>0</v>
      </c>
      <c r="KW71" s="4">
        <v>0</v>
      </c>
      <c r="KX71" s="4">
        <v>0</v>
      </c>
      <c r="KY71" s="4">
        <v>0</v>
      </c>
      <c r="KZ71" s="4">
        <v>0</v>
      </c>
      <c r="LA71" s="4">
        <v>0</v>
      </c>
      <c r="LB71" s="4">
        <v>0</v>
      </c>
      <c r="LC71" s="4">
        <v>0</v>
      </c>
      <c r="LD71" s="4">
        <v>0</v>
      </c>
      <c r="LE71" s="4">
        <v>0</v>
      </c>
      <c r="LF71" s="4">
        <v>0</v>
      </c>
      <c r="LG71" s="4">
        <v>0</v>
      </c>
      <c r="LH71" s="4">
        <v>0</v>
      </c>
      <c r="LI71" s="4">
        <v>2061569</v>
      </c>
      <c r="LJ71" s="4">
        <v>0</v>
      </c>
      <c r="LK71" s="4">
        <v>0</v>
      </c>
      <c r="LL71" s="4" t="s">
        <v>1506</v>
      </c>
      <c r="LM71" s="4">
        <v>0</v>
      </c>
      <c r="LN71" s="4">
        <v>0</v>
      </c>
      <c r="LO71" s="4">
        <v>1896626</v>
      </c>
      <c r="LP71" s="4">
        <v>0</v>
      </c>
      <c r="LQ71" s="4">
        <v>0</v>
      </c>
      <c r="LR71" s="4" t="s">
        <v>1507</v>
      </c>
      <c r="LS71" s="4">
        <v>0</v>
      </c>
      <c r="LT71" s="4">
        <v>0</v>
      </c>
      <c r="LU71" s="4">
        <v>0</v>
      </c>
      <c r="LV71" s="4">
        <v>0</v>
      </c>
      <c r="LW71" s="4">
        <v>0</v>
      </c>
      <c r="LX71" s="4">
        <v>0</v>
      </c>
      <c r="LY71" s="4">
        <v>0</v>
      </c>
      <c r="LZ71" s="4">
        <v>0</v>
      </c>
      <c r="MA71" s="4">
        <v>0</v>
      </c>
      <c r="MB71" s="4">
        <v>0</v>
      </c>
      <c r="MC71" s="4">
        <v>0</v>
      </c>
      <c r="MD71" s="4">
        <v>0</v>
      </c>
      <c r="ME71" s="4">
        <v>0</v>
      </c>
      <c r="MF71" s="4">
        <v>0</v>
      </c>
      <c r="MG71" s="4">
        <v>0</v>
      </c>
      <c r="MH71" s="4">
        <v>0</v>
      </c>
      <c r="MI71" s="4">
        <v>0</v>
      </c>
      <c r="MJ71" s="4">
        <v>0</v>
      </c>
      <c r="MK71" s="4">
        <v>0</v>
      </c>
      <c r="ML71" s="4">
        <v>0</v>
      </c>
      <c r="MM71" s="4">
        <v>0</v>
      </c>
      <c r="MN71" s="4">
        <v>0</v>
      </c>
      <c r="MO71" s="4">
        <v>0</v>
      </c>
      <c r="MP71" s="4">
        <v>0</v>
      </c>
      <c r="MQ71" s="4">
        <v>0</v>
      </c>
      <c r="MR71" s="4">
        <v>0</v>
      </c>
      <c r="MS71" s="4">
        <v>0</v>
      </c>
      <c r="MT71" s="4">
        <v>0</v>
      </c>
      <c r="MU71" s="4">
        <v>0</v>
      </c>
      <c r="MV71" s="4">
        <v>0</v>
      </c>
      <c r="MW71" s="4">
        <v>0</v>
      </c>
      <c r="MX71" s="4">
        <v>0</v>
      </c>
      <c r="MY71" s="4">
        <v>0</v>
      </c>
      <c r="MZ71" s="4">
        <v>0</v>
      </c>
      <c r="NA71" s="4">
        <v>0</v>
      </c>
      <c r="NB71" s="4">
        <v>0</v>
      </c>
      <c r="NC71" s="4">
        <v>0</v>
      </c>
      <c r="ND71" s="4">
        <v>0</v>
      </c>
      <c r="NE71" s="4">
        <v>0</v>
      </c>
      <c r="NF71" s="4">
        <v>0</v>
      </c>
      <c r="NG71" s="4">
        <v>0</v>
      </c>
      <c r="NH71" s="4">
        <v>0</v>
      </c>
      <c r="NI71" s="4">
        <v>0</v>
      </c>
      <c r="NJ71" s="4">
        <v>0</v>
      </c>
      <c r="NK71" s="4">
        <v>0</v>
      </c>
      <c r="NL71" s="4">
        <v>0</v>
      </c>
      <c r="NM71" s="4">
        <v>0</v>
      </c>
      <c r="NN71" s="4">
        <v>0</v>
      </c>
      <c r="NO71" s="4">
        <v>0</v>
      </c>
      <c r="NP71" s="4">
        <v>0</v>
      </c>
      <c r="NQ71" s="4">
        <v>0</v>
      </c>
      <c r="NR71" s="4">
        <v>0</v>
      </c>
      <c r="NS71" s="4">
        <v>0</v>
      </c>
      <c r="NT71" s="4">
        <v>0</v>
      </c>
      <c r="NU71" s="4">
        <v>0</v>
      </c>
      <c r="NV71" s="4">
        <v>0</v>
      </c>
      <c r="NW71" s="4">
        <v>0</v>
      </c>
      <c r="NX71" s="4">
        <v>0</v>
      </c>
      <c r="NY71" s="4">
        <v>0</v>
      </c>
      <c r="NZ71" s="4">
        <v>0</v>
      </c>
      <c r="OA71" s="4">
        <v>0</v>
      </c>
      <c r="OB71" s="4">
        <v>0</v>
      </c>
      <c r="OC71" s="4">
        <v>0</v>
      </c>
      <c r="OD71" s="4">
        <v>0</v>
      </c>
      <c r="OE71" s="4">
        <v>0</v>
      </c>
      <c r="OF71" s="4">
        <v>0</v>
      </c>
      <c r="OG71" s="4">
        <v>0</v>
      </c>
      <c r="OH71" s="4">
        <v>0</v>
      </c>
      <c r="OI71" s="4">
        <v>0</v>
      </c>
      <c r="OJ71" s="4">
        <v>0</v>
      </c>
      <c r="OK71" s="4">
        <v>0</v>
      </c>
      <c r="OL71" s="4">
        <v>0</v>
      </c>
      <c r="OM71" s="4">
        <v>0</v>
      </c>
      <c r="ON71" s="4">
        <v>0</v>
      </c>
      <c r="OO71" s="4">
        <v>0</v>
      </c>
      <c r="OP71" s="4">
        <v>0</v>
      </c>
      <c r="OQ71" s="4">
        <v>0</v>
      </c>
      <c r="OR71" s="4">
        <v>0</v>
      </c>
      <c r="OS71" s="4">
        <v>0</v>
      </c>
      <c r="OT71" s="4">
        <v>0</v>
      </c>
      <c r="OU71" s="4">
        <v>0</v>
      </c>
      <c r="OV71" s="4">
        <v>0</v>
      </c>
      <c r="OW71" s="4">
        <v>0</v>
      </c>
      <c r="OX71" s="4">
        <v>0</v>
      </c>
      <c r="OY71" s="4">
        <v>0</v>
      </c>
      <c r="OZ71" s="4">
        <v>0</v>
      </c>
      <c r="PA71" s="4">
        <v>0</v>
      </c>
      <c r="PB71" s="4">
        <v>0</v>
      </c>
      <c r="PC71" s="4">
        <v>0</v>
      </c>
      <c r="PD71" s="4">
        <v>0</v>
      </c>
      <c r="PE71" s="4">
        <v>0</v>
      </c>
      <c r="PF71" s="4">
        <v>0</v>
      </c>
      <c r="PG71" s="4">
        <v>0</v>
      </c>
      <c r="PH71" s="4">
        <v>0</v>
      </c>
      <c r="PI71" s="4">
        <v>0</v>
      </c>
      <c r="PJ71" s="4">
        <v>0</v>
      </c>
      <c r="PK71" s="4">
        <v>0</v>
      </c>
      <c r="PL71" s="4">
        <v>0</v>
      </c>
      <c r="PM71" s="4">
        <v>0</v>
      </c>
      <c r="PN71" s="4">
        <v>0</v>
      </c>
      <c r="PO71" s="4">
        <v>0</v>
      </c>
      <c r="PP71" s="4">
        <v>0</v>
      </c>
      <c r="PQ71" s="4">
        <v>0</v>
      </c>
      <c r="PR71" s="4">
        <v>0</v>
      </c>
      <c r="PS71" s="4">
        <v>0</v>
      </c>
      <c r="PT71" s="4">
        <v>0</v>
      </c>
      <c r="PU71" s="4">
        <v>0</v>
      </c>
      <c r="PV71" s="4">
        <v>0</v>
      </c>
      <c r="PW71" s="4">
        <v>0</v>
      </c>
      <c r="PX71" s="4">
        <v>0</v>
      </c>
      <c r="PY71" s="4">
        <v>0</v>
      </c>
      <c r="PZ71" s="4">
        <v>0</v>
      </c>
      <c r="QA71" s="4">
        <v>0</v>
      </c>
      <c r="QB71" s="4">
        <v>0</v>
      </c>
      <c r="QC71" s="4">
        <v>0</v>
      </c>
      <c r="QD71" s="4">
        <v>0</v>
      </c>
      <c r="QE71" s="4">
        <v>0</v>
      </c>
      <c r="QF71" s="4">
        <v>0</v>
      </c>
      <c r="QG71" s="4">
        <v>0</v>
      </c>
      <c r="QH71" s="4">
        <v>0</v>
      </c>
      <c r="QI71" s="4">
        <v>0</v>
      </c>
      <c r="QJ71" s="4">
        <v>0</v>
      </c>
      <c r="QK71" s="4">
        <v>0</v>
      </c>
      <c r="QL71" s="4">
        <v>0</v>
      </c>
      <c r="QM71" s="4">
        <v>0</v>
      </c>
      <c r="QN71" s="4">
        <v>0</v>
      </c>
      <c r="QO71" s="4">
        <v>0</v>
      </c>
      <c r="QP71" s="4">
        <v>0</v>
      </c>
      <c r="QQ71" s="4">
        <v>0</v>
      </c>
      <c r="QR71" s="4">
        <v>0</v>
      </c>
      <c r="QS71" s="4">
        <v>0</v>
      </c>
      <c r="QT71" s="4">
        <v>0</v>
      </c>
      <c r="QU71" s="4">
        <v>0</v>
      </c>
      <c r="QV71" s="4">
        <v>0</v>
      </c>
      <c r="QW71" s="4">
        <v>0</v>
      </c>
      <c r="QX71" s="4">
        <v>0</v>
      </c>
      <c r="QY71" s="4">
        <v>0</v>
      </c>
      <c r="QZ71" s="4">
        <v>0</v>
      </c>
      <c r="RA71" s="4">
        <v>0</v>
      </c>
      <c r="RB71" s="4">
        <v>0</v>
      </c>
      <c r="RC71" s="4">
        <v>0</v>
      </c>
      <c r="RD71" s="4">
        <v>0</v>
      </c>
      <c r="RE71" s="4">
        <v>0</v>
      </c>
      <c r="RF71" s="4">
        <v>0</v>
      </c>
      <c r="RG71" s="4">
        <v>0</v>
      </c>
      <c r="RH71" s="4">
        <v>0</v>
      </c>
      <c r="RI71" s="4">
        <v>0</v>
      </c>
      <c r="RJ71" s="4">
        <v>0</v>
      </c>
      <c r="RK71" s="4">
        <v>0</v>
      </c>
      <c r="RL71" s="4">
        <v>0</v>
      </c>
      <c r="RM71" s="4">
        <v>0</v>
      </c>
      <c r="RN71" s="4">
        <v>0</v>
      </c>
      <c r="RO71" s="4">
        <v>0</v>
      </c>
      <c r="RP71" s="4">
        <v>0</v>
      </c>
      <c r="RQ71" s="4">
        <v>0</v>
      </c>
      <c r="RR71" s="4">
        <v>0</v>
      </c>
      <c r="RS71" s="4">
        <v>0</v>
      </c>
      <c r="RT71" s="4">
        <v>0</v>
      </c>
      <c r="RU71" s="4">
        <v>0</v>
      </c>
      <c r="RV71" s="4">
        <v>0</v>
      </c>
      <c r="RW71" s="4">
        <v>0</v>
      </c>
      <c r="RX71" s="4">
        <v>0</v>
      </c>
      <c r="RY71" s="4">
        <v>0</v>
      </c>
      <c r="RZ71" s="4">
        <v>0</v>
      </c>
      <c r="SA71" s="4">
        <v>0</v>
      </c>
      <c r="SB71" s="4">
        <v>0</v>
      </c>
      <c r="SC71" s="4">
        <v>0</v>
      </c>
      <c r="SD71" s="4">
        <v>0</v>
      </c>
      <c r="SE71" s="4">
        <v>0</v>
      </c>
      <c r="SF71" s="4">
        <v>0</v>
      </c>
      <c r="SG71" s="4">
        <v>0</v>
      </c>
      <c r="SH71" s="4">
        <v>0</v>
      </c>
      <c r="SI71" s="4">
        <v>0</v>
      </c>
      <c r="SJ71" s="4">
        <v>0</v>
      </c>
      <c r="SK71" s="4">
        <v>0</v>
      </c>
      <c r="SL71" s="4">
        <v>0</v>
      </c>
      <c r="SM71" s="4">
        <v>0</v>
      </c>
      <c r="SN71" s="4">
        <v>0</v>
      </c>
      <c r="SO71" s="4">
        <v>0</v>
      </c>
      <c r="SP71" s="4">
        <v>0</v>
      </c>
      <c r="SQ71" s="4">
        <v>0</v>
      </c>
      <c r="SR71" s="4">
        <v>0</v>
      </c>
      <c r="SS71" s="4">
        <v>0</v>
      </c>
      <c r="ST71" s="4">
        <v>0</v>
      </c>
      <c r="SU71" s="4">
        <v>0</v>
      </c>
      <c r="SV71" s="4">
        <v>0</v>
      </c>
      <c r="SW71" s="4">
        <v>0</v>
      </c>
      <c r="SX71" s="4">
        <v>0</v>
      </c>
      <c r="SY71" s="4">
        <v>0</v>
      </c>
      <c r="SZ71" s="4">
        <v>0</v>
      </c>
      <c r="TA71" s="4">
        <v>0</v>
      </c>
      <c r="TB71" s="4">
        <v>0</v>
      </c>
      <c r="TC71" s="4">
        <v>0</v>
      </c>
      <c r="TD71" s="4">
        <v>0</v>
      </c>
      <c r="TE71" s="4">
        <v>0</v>
      </c>
      <c r="TF71" s="4">
        <v>0</v>
      </c>
      <c r="TG71" s="4">
        <v>0</v>
      </c>
      <c r="TH71" s="4">
        <v>0</v>
      </c>
      <c r="TI71" s="4">
        <v>0</v>
      </c>
      <c r="TJ71" s="4">
        <v>0</v>
      </c>
      <c r="TK71" s="4">
        <v>0</v>
      </c>
      <c r="TL71" s="4">
        <v>0</v>
      </c>
      <c r="TM71" s="4">
        <v>0</v>
      </c>
      <c r="TN71" s="4">
        <v>0</v>
      </c>
      <c r="TO71" s="4">
        <v>0</v>
      </c>
      <c r="TP71" s="4">
        <v>0</v>
      </c>
      <c r="TQ71" s="4">
        <v>0</v>
      </c>
      <c r="TR71" s="4">
        <v>0</v>
      </c>
      <c r="TS71" s="4">
        <v>0</v>
      </c>
      <c r="TT71" s="4">
        <v>0</v>
      </c>
      <c r="TU71" s="4">
        <v>0</v>
      </c>
      <c r="TV71" s="4">
        <v>0</v>
      </c>
      <c r="TW71" s="4">
        <v>0</v>
      </c>
      <c r="TX71" s="4">
        <v>0</v>
      </c>
      <c r="TY71" s="4">
        <v>0</v>
      </c>
      <c r="TZ71" s="4">
        <v>0</v>
      </c>
      <c r="UA71" s="4">
        <v>0</v>
      </c>
      <c r="UB71" s="4">
        <v>0</v>
      </c>
      <c r="UC71" s="4">
        <v>0</v>
      </c>
      <c r="UD71" s="4">
        <v>0</v>
      </c>
      <c r="UE71" s="4">
        <v>0</v>
      </c>
      <c r="UF71" s="4">
        <v>0</v>
      </c>
      <c r="UG71" s="4">
        <v>0</v>
      </c>
      <c r="UH71" s="4">
        <v>0</v>
      </c>
      <c r="UI71" s="4">
        <v>0</v>
      </c>
      <c r="UJ71" s="4">
        <v>0</v>
      </c>
      <c r="UK71" s="4">
        <v>0</v>
      </c>
      <c r="UL71" s="4">
        <v>0</v>
      </c>
      <c r="UM71" s="4">
        <v>0</v>
      </c>
      <c r="UN71" s="4">
        <v>0</v>
      </c>
      <c r="UO71" s="4">
        <v>0</v>
      </c>
      <c r="UP71" s="4">
        <v>0</v>
      </c>
      <c r="UQ71" s="4">
        <v>0</v>
      </c>
      <c r="UR71" s="4">
        <v>0</v>
      </c>
      <c r="US71" s="4">
        <v>0</v>
      </c>
      <c r="UT71" s="4">
        <v>0</v>
      </c>
      <c r="UU71" s="4">
        <v>0</v>
      </c>
      <c r="UV71" s="4">
        <v>0</v>
      </c>
      <c r="UW71" s="4">
        <v>0</v>
      </c>
      <c r="UX71" s="4">
        <v>0</v>
      </c>
      <c r="UY71" s="4">
        <v>0</v>
      </c>
      <c r="UZ71" s="4">
        <v>0</v>
      </c>
      <c r="VA71" s="4">
        <v>0</v>
      </c>
      <c r="VB71" s="4">
        <v>0</v>
      </c>
      <c r="VC71" s="4">
        <v>0</v>
      </c>
      <c r="VD71" s="4">
        <v>0</v>
      </c>
      <c r="VE71" s="4">
        <v>0</v>
      </c>
      <c r="VF71" s="4">
        <v>0</v>
      </c>
      <c r="VG71" s="4">
        <v>0</v>
      </c>
      <c r="VH71" s="4">
        <v>0</v>
      </c>
      <c r="VI71" s="4">
        <v>0</v>
      </c>
      <c r="VJ71" s="4">
        <v>0</v>
      </c>
      <c r="VK71" s="4">
        <v>0</v>
      </c>
      <c r="VL71" s="4">
        <v>0</v>
      </c>
      <c r="VM71" s="4">
        <v>0</v>
      </c>
      <c r="VN71" s="4">
        <v>0</v>
      </c>
      <c r="VO71" s="4">
        <v>0</v>
      </c>
      <c r="VP71" s="4">
        <v>0</v>
      </c>
      <c r="VQ71" s="4">
        <v>0</v>
      </c>
      <c r="VR71" s="4">
        <v>0</v>
      </c>
      <c r="VS71" s="4">
        <v>0</v>
      </c>
      <c r="VT71" s="4">
        <v>0</v>
      </c>
      <c r="VU71" s="4">
        <v>0</v>
      </c>
      <c r="VV71" s="4">
        <v>0</v>
      </c>
      <c r="VW71" s="4">
        <v>0</v>
      </c>
      <c r="VX71" s="4">
        <v>0</v>
      </c>
      <c r="VY71" s="4">
        <v>0</v>
      </c>
      <c r="VZ71" s="4">
        <v>0</v>
      </c>
      <c r="WA71" s="4">
        <v>0</v>
      </c>
      <c r="WB71" s="4">
        <v>0</v>
      </c>
      <c r="WC71" s="4">
        <v>0</v>
      </c>
      <c r="WD71" s="4">
        <v>0</v>
      </c>
      <c r="WE71" s="4">
        <v>0</v>
      </c>
      <c r="WF71" s="4">
        <v>0</v>
      </c>
      <c r="WG71" s="4">
        <v>0</v>
      </c>
      <c r="WH71" s="4">
        <v>0</v>
      </c>
      <c r="WI71" s="4">
        <v>0</v>
      </c>
      <c r="WJ71" s="4">
        <v>0</v>
      </c>
      <c r="WK71" s="4">
        <v>0</v>
      </c>
      <c r="WL71" s="4">
        <v>0</v>
      </c>
      <c r="WM71" s="4">
        <v>0</v>
      </c>
      <c r="WN71" s="4">
        <v>0</v>
      </c>
      <c r="WO71" s="4">
        <v>0</v>
      </c>
      <c r="WP71" s="4">
        <v>0</v>
      </c>
      <c r="WQ71" s="4">
        <v>0</v>
      </c>
      <c r="WR71" s="4">
        <v>0</v>
      </c>
      <c r="WS71" s="4">
        <v>0</v>
      </c>
      <c r="WT71" s="4">
        <v>0</v>
      </c>
      <c r="WU71" s="4">
        <v>0</v>
      </c>
      <c r="WV71" s="4">
        <v>0</v>
      </c>
      <c r="WW71" s="4">
        <v>0</v>
      </c>
      <c r="WX71" s="4">
        <v>0</v>
      </c>
      <c r="WY71" s="4">
        <v>0</v>
      </c>
      <c r="WZ71" s="4">
        <v>0</v>
      </c>
      <c r="XA71" s="4">
        <v>0</v>
      </c>
      <c r="XB71" s="4">
        <v>0</v>
      </c>
      <c r="XC71" s="4">
        <v>0</v>
      </c>
      <c r="XD71" s="4">
        <v>0</v>
      </c>
      <c r="XE71" s="4">
        <v>0</v>
      </c>
      <c r="XF71" s="4">
        <v>0</v>
      </c>
      <c r="XG71" s="4">
        <v>0</v>
      </c>
      <c r="XH71" s="4">
        <v>0</v>
      </c>
      <c r="XI71" s="4">
        <v>0</v>
      </c>
      <c r="XJ71" s="4">
        <v>0</v>
      </c>
      <c r="XK71" s="4">
        <v>0</v>
      </c>
      <c r="XL71" s="4">
        <v>0</v>
      </c>
      <c r="XM71" s="4">
        <v>0</v>
      </c>
      <c r="XN71" s="4">
        <v>0</v>
      </c>
      <c r="XO71" s="4">
        <v>0</v>
      </c>
      <c r="XP71" s="4">
        <v>0</v>
      </c>
      <c r="XQ71" s="4">
        <v>0</v>
      </c>
      <c r="XR71" s="4">
        <v>0</v>
      </c>
      <c r="XS71" s="4">
        <v>0</v>
      </c>
      <c r="XT71" s="4">
        <v>0</v>
      </c>
      <c r="XU71" s="4">
        <v>0</v>
      </c>
      <c r="XV71" s="4">
        <v>0</v>
      </c>
      <c r="XW71" s="4">
        <v>0</v>
      </c>
      <c r="XX71" s="4">
        <v>0</v>
      </c>
      <c r="XY71" s="4">
        <v>0</v>
      </c>
      <c r="XZ71" s="4">
        <v>0</v>
      </c>
      <c r="YA71" s="4">
        <v>0</v>
      </c>
      <c r="YB71" s="4">
        <v>0</v>
      </c>
      <c r="YC71" s="4">
        <v>0</v>
      </c>
      <c r="YD71" s="4">
        <v>0</v>
      </c>
      <c r="YE71" s="4">
        <v>0</v>
      </c>
      <c r="YH71" s="4" t="s">
        <v>1508</v>
      </c>
      <c r="YI71" s="4" t="s">
        <v>1509</v>
      </c>
      <c r="YJ71" s="4" t="s">
        <v>1510</v>
      </c>
    </row>
    <row r="72" spans="1:660" ht="30.75" thickBot="1">
      <c r="A72" s="15">
        <v>510</v>
      </c>
      <c r="B72" s="14" t="s">
        <v>83</v>
      </c>
      <c r="C72" s="15" t="s">
        <v>84</v>
      </c>
      <c r="D72" s="4" t="s">
        <v>1222</v>
      </c>
      <c r="E72" s="4">
        <v>3</v>
      </c>
      <c r="F72" s="4">
        <v>23485</v>
      </c>
      <c r="G72" s="4">
        <v>16419360</v>
      </c>
      <c r="H72" s="21" t="s">
        <v>1223</v>
      </c>
      <c r="I72" s="4" t="s">
        <v>83</v>
      </c>
      <c r="N72" s="4">
        <v>947082</v>
      </c>
      <c r="O72" s="4">
        <v>791160</v>
      </c>
      <c r="P72" s="4">
        <v>0</v>
      </c>
      <c r="Q72" s="4">
        <v>0</v>
      </c>
      <c r="R72" s="4">
        <v>1320</v>
      </c>
      <c r="S72" s="4">
        <v>1616</v>
      </c>
      <c r="T72" s="4" t="s">
        <v>939</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1148</v>
      </c>
      <c r="BL72" s="4">
        <v>86</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9044</v>
      </c>
      <c r="CF72" s="4">
        <v>9878</v>
      </c>
      <c r="CG72" s="4">
        <v>0</v>
      </c>
      <c r="CH72" s="4">
        <v>0</v>
      </c>
      <c r="CI72" s="4">
        <v>0</v>
      </c>
      <c r="CJ72" s="4">
        <v>0</v>
      </c>
      <c r="CK72" s="4">
        <v>0</v>
      </c>
      <c r="CL72" s="4">
        <v>0</v>
      </c>
      <c r="CM72" s="4">
        <v>13136</v>
      </c>
      <c r="CN72" s="4">
        <v>157798</v>
      </c>
      <c r="CO72" s="4">
        <v>0</v>
      </c>
      <c r="CP72" s="4">
        <v>0</v>
      </c>
      <c r="CQ72" s="4">
        <v>0</v>
      </c>
      <c r="CR72" s="4">
        <v>0</v>
      </c>
      <c r="CS72" s="4">
        <v>0</v>
      </c>
      <c r="CT72" s="4">
        <v>0</v>
      </c>
      <c r="CU72" s="4">
        <v>0</v>
      </c>
      <c r="CV72" s="4">
        <v>1263600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51000</v>
      </c>
      <c r="DP72" s="4">
        <v>0</v>
      </c>
      <c r="DQ72" s="4">
        <v>0</v>
      </c>
      <c r="DR72" s="4" t="s">
        <v>1511</v>
      </c>
      <c r="DS72" s="4">
        <v>0</v>
      </c>
      <c r="DT72" s="4">
        <v>37809</v>
      </c>
      <c r="DU72" s="4">
        <v>0</v>
      </c>
      <c r="DV72" s="4">
        <v>0</v>
      </c>
      <c r="DW72" s="4">
        <v>0</v>
      </c>
      <c r="DX72" s="4">
        <v>18</v>
      </c>
      <c r="DY72" s="4" t="s">
        <v>939</v>
      </c>
      <c r="DZ72" s="4">
        <v>0</v>
      </c>
      <c r="EA72" s="4">
        <v>36535</v>
      </c>
      <c r="EB72" s="4">
        <v>0</v>
      </c>
      <c r="EC72" s="4">
        <v>0</v>
      </c>
      <c r="ED72" s="4">
        <v>0</v>
      </c>
      <c r="EE72" s="4">
        <v>34</v>
      </c>
      <c r="EF72" s="4" t="s">
        <v>939</v>
      </c>
      <c r="EG72" s="4">
        <v>0</v>
      </c>
      <c r="EH72" s="4">
        <v>16598</v>
      </c>
      <c r="EI72" s="4">
        <v>0</v>
      </c>
      <c r="EJ72" s="4">
        <v>0</v>
      </c>
      <c r="EK72" s="4">
        <v>0</v>
      </c>
      <c r="EL72" s="4">
        <v>13</v>
      </c>
      <c r="EM72" s="4" t="s">
        <v>939</v>
      </c>
      <c r="EN72" s="4">
        <v>0</v>
      </c>
      <c r="EO72" s="4">
        <v>0</v>
      </c>
      <c r="EP72" s="4">
        <v>0</v>
      </c>
      <c r="EQ72" s="4">
        <v>0</v>
      </c>
      <c r="EU72" s="4">
        <v>528342</v>
      </c>
      <c r="EV72" s="4">
        <v>528342</v>
      </c>
      <c r="EW72" s="4">
        <v>0</v>
      </c>
      <c r="EX72" s="4">
        <v>0</v>
      </c>
      <c r="EY72" s="4">
        <v>0</v>
      </c>
      <c r="EZ72" s="4">
        <v>0</v>
      </c>
      <c r="FA72" s="4">
        <v>528342</v>
      </c>
      <c r="FB72" s="4">
        <v>428290</v>
      </c>
      <c r="FC72" s="4">
        <v>0</v>
      </c>
      <c r="FD72" s="4">
        <v>100052</v>
      </c>
      <c r="FE72" s="4">
        <v>0</v>
      </c>
      <c r="FF72" s="4">
        <v>0</v>
      </c>
      <c r="FG72" s="4">
        <v>0</v>
      </c>
      <c r="FH72" s="4">
        <v>0</v>
      </c>
      <c r="FI72" s="4">
        <v>0</v>
      </c>
      <c r="FJ72" s="4">
        <v>0</v>
      </c>
      <c r="FK72" s="4">
        <v>0</v>
      </c>
      <c r="FL72" s="4">
        <v>0</v>
      </c>
      <c r="FM72" s="4">
        <v>0</v>
      </c>
      <c r="FN72" s="4">
        <v>0</v>
      </c>
      <c r="FO72" s="4">
        <v>0</v>
      </c>
      <c r="FP72" s="4">
        <v>0</v>
      </c>
      <c r="FQ72" s="4">
        <v>0</v>
      </c>
      <c r="FR72" s="4">
        <v>0</v>
      </c>
      <c r="FS72" s="4">
        <v>66939</v>
      </c>
      <c r="FT72" s="4">
        <v>13778</v>
      </c>
      <c r="FU72" s="4">
        <v>0</v>
      </c>
      <c r="FV72" s="4">
        <v>53161</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374344</v>
      </c>
      <c r="GZ72" s="4">
        <v>90942</v>
      </c>
      <c r="HA72" s="4">
        <v>0</v>
      </c>
      <c r="HB72" s="4">
        <v>0</v>
      </c>
      <c r="HC72" s="4">
        <v>0</v>
      </c>
      <c r="HD72" s="4">
        <v>0</v>
      </c>
      <c r="HE72" s="4">
        <v>0</v>
      </c>
      <c r="HF72" s="4">
        <v>0</v>
      </c>
      <c r="HG72" s="4">
        <v>0</v>
      </c>
      <c r="HH72" s="4">
        <v>0</v>
      </c>
      <c r="HI72" s="4">
        <v>0</v>
      </c>
      <c r="HJ72" s="4">
        <v>0</v>
      </c>
      <c r="HK72" s="4">
        <v>0</v>
      </c>
      <c r="HL72" s="4">
        <v>0</v>
      </c>
      <c r="HM72" s="4">
        <v>0</v>
      </c>
      <c r="HN72" s="4">
        <v>0</v>
      </c>
      <c r="HO72" s="4">
        <v>0</v>
      </c>
      <c r="HP72" s="4">
        <v>0</v>
      </c>
      <c r="HQ72" s="4">
        <v>0</v>
      </c>
      <c r="HR72" s="4">
        <v>0</v>
      </c>
      <c r="HS72" s="4">
        <v>0</v>
      </c>
      <c r="HT72" s="4">
        <v>0</v>
      </c>
      <c r="HU72" s="4">
        <v>0</v>
      </c>
      <c r="HV72" s="4">
        <v>0</v>
      </c>
      <c r="HW72" s="4">
        <v>0</v>
      </c>
      <c r="HX72" s="4">
        <v>0</v>
      </c>
      <c r="HY72" s="4">
        <v>0</v>
      </c>
      <c r="HZ72" s="4">
        <v>0</v>
      </c>
      <c r="IA72" s="4">
        <v>0</v>
      </c>
      <c r="IB72" s="4">
        <v>0</v>
      </c>
      <c r="IC72" s="4">
        <v>0</v>
      </c>
      <c r="ID72" s="4">
        <v>0</v>
      </c>
      <c r="IE72" s="4">
        <v>0</v>
      </c>
      <c r="IF72" s="4">
        <v>528342</v>
      </c>
      <c r="IG72" s="4">
        <v>528342</v>
      </c>
      <c r="IH72" s="4">
        <v>0</v>
      </c>
      <c r="II72" s="4">
        <v>0</v>
      </c>
      <c r="IJ72" s="4">
        <v>0</v>
      </c>
      <c r="IK72" s="4">
        <v>0</v>
      </c>
      <c r="IL72" s="4">
        <v>2317915</v>
      </c>
      <c r="IM72" s="4">
        <v>1389644</v>
      </c>
      <c r="IN72" s="4">
        <v>0</v>
      </c>
      <c r="IO72" s="4">
        <v>0</v>
      </c>
      <c r="IP72" s="4">
        <v>0</v>
      </c>
      <c r="IQ72" s="4">
        <v>0</v>
      </c>
      <c r="IR72" s="4">
        <v>0</v>
      </c>
      <c r="IS72" s="4">
        <v>0</v>
      </c>
      <c r="IT72" s="4">
        <v>0</v>
      </c>
      <c r="IU72" s="4">
        <v>0</v>
      </c>
      <c r="IV72" s="4">
        <v>0</v>
      </c>
      <c r="IW72" s="4">
        <v>0</v>
      </c>
      <c r="IX72" s="4">
        <v>0</v>
      </c>
      <c r="IY72" s="4">
        <v>0</v>
      </c>
      <c r="IZ72" s="4">
        <v>0</v>
      </c>
      <c r="JA72" s="4">
        <v>0</v>
      </c>
      <c r="JB72" s="4">
        <v>0</v>
      </c>
      <c r="JC72" s="4">
        <v>0</v>
      </c>
      <c r="JD72" s="4">
        <v>152279</v>
      </c>
      <c r="JE72" s="4">
        <v>151291</v>
      </c>
      <c r="JF72" s="4">
        <v>0</v>
      </c>
      <c r="JG72" s="4">
        <v>0</v>
      </c>
      <c r="JH72" s="4">
        <v>0</v>
      </c>
      <c r="JI72" s="4">
        <v>0</v>
      </c>
      <c r="JJ72" s="4">
        <v>0</v>
      </c>
      <c r="JK72" s="4">
        <v>0</v>
      </c>
      <c r="JL72" s="4">
        <v>0</v>
      </c>
      <c r="JM72" s="4">
        <v>0</v>
      </c>
      <c r="JN72" s="4">
        <v>0</v>
      </c>
      <c r="JO72" s="4">
        <v>0</v>
      </c>
      <c r="JP72" s="4">
        <v>0</v>
      </c>
      <c r="JQ72" s="4">
        <v>0</v>
      </c>
      <c r="JR72" s="4">
        <v>0</v>
      </c>
      <c r="JS72" s="4">
        <v>0</v>
      </c>
      <c r="JT72" s="4">
        <v>0</v>
      </c>
      <c r="JU72" s="4">
        <v>0</v>
      </c>
      <c r="JV72" s="4">
        <v>0</v>
      </c>
      <c r="JW72" s="4">
        <v>0</v>
      </c>
      <c r="JX72" s="4">
        <v>0</v>
      </c>
      <c r="JY72" s="4">
        <v>0</v>
      </c>
      <c r="JZ72" s="4">
        <v>0</v>
      </c>
      <c r="KA72" s="4">
        <v>0</v>
      </c>
      <c r="KB72" s="4">
        <v>0</v>
      </c>
      <c r="KC72" s="4">
        <v>0</v>
      </c>
      <c r="KD72" s="4">
        <v>0</v>
      </c>
      <c r="KE72" s="4">
        <v>0</v>
      </c>
      <c r="KF72" s="4">
        <v>0</v>
      </c>
      <c r="KG72" s="4">
        <v>0</v>
      </c>
      <c r="KH72" s="4">
        <v>0</v>
      </c>
      <c r="KI72" s="4">
        <v>0</v>
      </c>
      <c r="KJ72" s="4">
        <v>0</v>
      </c>
      <c r="KK72" s="4">
        <v>0</v>
      </c>
      <c r="KL72" s="4">
        <v>0</v>
      </c>
      <c r="KM72" s="4">
        <v>0</v>
      </c>
      <c r="KN72" s="4">
        <v>0</v>
      </c>
      <c r="KO72" s="4">
        <v>0</v>
      </c>
      <c r="KP72" s="4">
        <v>0</v>
      </c>
      <c r="KQ72" s="4">
        <v>0</v>
      </c>
      <c r="KR72" s="4">
        <v>0</v>
      </c>
      <c r="KS72" s="4">
        <v>0</v>
      </c>
      <c r="KT72" s="4">
        <v>0</v>
      </c>
      <c r="KU72" s="4">
        <v>0</v>
      </c>
      <c r="KV72" s="4">
        <v>0</v>
      </c>
      <c r="KW72" s="4">
        <v>0</v>
      </c>
      <c r="KX72" s="4">
        <v>0</v>
      </c>
      <c r="KY72" s="4">
        <v>0</v>
      </c>
      <c r="KZ72" s="4">
        <v>0</v>
      </c>
      <c r="LA72" s="4">
        <v>0</v>
      </c>
      <c r="LB72" s="4">
        <v>0</v>
      </c>
      <c r="LC72" s="4">
        <v>0</v>
      </c>
      <c r="LD72" s="4">
        <v>0</v>
      </c>
      <c r="LE72" s="4">
        <v>0</v>
      </c>
      <c r="LF72" s="4">
        <v>0</v>
      </c>
      <c r="LG72" s="4" t="s">
        <v>1267</v>
      </c>
      <c r="LH72" s="4">
        <v>0</v>
      </c>
      <c r="LI72" s="4">
        <v>2492689</v>
      </c>
      <c r="LJ72" s="4">
        <v>0</v>
      </c>
      <c r="LK72" s="4">
        <v>0</v>
      </c>
      <c r="LL72" s="4">
        <v>0</v>
      </c>
      <c r="LM72" s="4" t="s">
        <v>1267</v>
      </c>
      <c r="LN72" s="4">
        <v>0</v>
      </c>
      <c r="LO72" s="4">
        <v>2427454</v>
      </c>
      <c r="LP72" s="4">
        <v>32</v>
      </c>
      <c r="LQ72" s="4">
        <v>0</v>
      </c>
      <c r="LR72" s="4">
        <v>0</v>
      </c>
      <c r="LS72" s="4">
        <v>0</v>
      </c>
      <c r="LT72" s="4">
        <v>0</v>
      </c>
      <c r="LU72" s="4">
        <v>0</v>
      </c>
      <c r="LV72" s="4">
        <v>0</v>
      </c>
      <c r="LW72" s="4">
        <v>0</v>
      </c>
      <c r="LX72" s="4">
        <v>0</v>
      </c>
      <c r="LY72" s="4">
        <v>0</v>
      </c>
      <c r="LZ72" s="4">
        <v>0</v>
      </c>
      <c r="MA72" s="4">
        <v>0</v>
      </c>
      <c r="MB72" s="4">
        <v>0</v>
      </c>
      <c r="MC72" s="4">
        <v>0</v>
      </c>
      <c r="MD72" s="4">
        <v>0</v>
      </c>
      <c r="ME72" s="4" t="s">
        <v>1267</v>
      </c>
      <c r="MF72" s="4">
        <v>0</v>
      </c>
      <c r="MG72" s="4">
        <v>255480</v>
      </c>
      <c r="MH72" s="4">
        <v>0</v>
      </c>
      <c r="MI72" s="4">
        <v>0</v>
      </c>
      <c r="MJ72" s="4">
        <v>0</v>
      </c>
      <c r="MK72" s="4">
        <v>0</v>
      </c>
      <c r="ML72" s="4">
        <v>0</v>
      </c>
      <c r="MM72" s="4">
        <v>0</v>
      </c>
      <c r="MN72" s="4">
        <v>0</v>
      </c>
      <c r="MO72" s="4">
        <v>0</v>
      </c>
      <c r="MP72" s="4">
        <v>0</v>
      </c>
      <c r="MQ72" s="4">
        <v>0</v>
      </c>
      <c r="MR72" s="4">
        <v>0</v>
      </c>
      <c r="MS72" s="4">
        <v>0</v>
      </c>
      <c r="MT72" s="4">
        <v>0</v>
      </c>
      <c r="MU72" s="4">
        <v>0</v>
      </c>
      <c r="MV72" s="4">
        <v>0</v>
      </c>
      <c r="MW72" s="4">
        <v>0</v>
      </c>
      <c r="MX72" s="4">
        <v>0</v>
      </c>
      <c r="MY72" s="4">
        <v>0</v>
      </c>
      <c r="MZ72" s="4">
        <v>0</v>
      </c>
      <c r="NA72" s="4">
        <v>0</v>
      </c>
      <c r="NB72" s="4">
        <v>0</v>
      </c>
      <c r="NC72" s="4">
        <v>0</v>
      </c>
      <c r="ND72" s="4">
        <v>0</v>
      </c>
      <c r="NE72" s="4">
        <v>0</v>
      </c>
      <c r="NF72" s="4">
        <v>0</v>
      </c>
      <c r="NG72" s="4">
        <v>0</v>
      </c>
      <c r="NH72" s="4">
        <v>0</v>
      </c>
      <c r="NI72" s="4">
        <v>0</v>
      </c>
      <c r="NJ72" s="4">
        <v>0</v>
      </c>
      <c r="NK72" s="4">
        <v>0</v>
      </c>
      <c r="NL72" s="4">
        <v>0</v>
      </c>
      <c r="NM72" s="4">
        <v>0</v>
      </c>
      <c r="NN72" s="4">
        <v>0</v>
      </c>
      <c r="NO72" s="4">
        <v>0</v>
      </c>
      <c r="NP72" s="4">
        <v>0</v>
      </c>
      <c r="NQ72" s="4">
        <v>0</v>
      </c>
      <c r="NR72" s="4">
        <v>0</v>
      </c>
      <c r="NS72" s="4">
        <v>0</v>
      </c>
      <c r="NT72" s="4">
        <v>0</v>
      </c>
      <c r="NU72" s="4">
        <v>0</v>
      </c>
      <c r="NV72" s="4">
        <v>0</v>
      </c>
      <c r="NW72" s="4">
        <v>0</v>
      </c>
      <c r="NX72" s="4">
        <v>0</v>
      </c>
      <c r="NY72" s="4">
        <v>0</v>
      </c>
      <c r="NZ72" s="4">
        <v>0</v>
      </c>
      <c r="OA72" s="4">
        <v>0</v>
      </c>
      <c r="OB72" s="4">
        <v>0</v>
      </c>
      <c r="OC72" s="4">
        <v>0</v>
      </c>
      <c r="OD72" s="4">
        <v>0</v>
      </c>
      <c r="OE72" s="4">
        <v>0</v>
      </c>
      <c r="OF72" s="4">
        <v>0</v>
      </c>
      <c r="OG72" s="4">
        <v>0</v>
      </c>
      <c r="OH72" s="4">
        <v>0</v>
      </c>
      <c r="OI72" s="4">
        <v>0</v>
      </c>
      <c r="OJ72" s="4">
        <v>0</v>
      </c>
      <c r="OK72" s="4">
        <v>0</v>
      </c>
      <c r="OL72" s="4">
        <v>0</v>
      </c>
      <c r="OM72" s="4">
        <v>0</v>
      </c>
      <c r="ON72" s="4">
        <v>0</v>
      </c>
      <c r="OO72" s="4">
        <v>0</v>
      </c>
      <c r="OP72" s="4">
        <v>0</v>
      </c>
      <c r="OQ72" s="4">
        <v>0</v>
      </c>
      <c r="OR72" s="4">
        <v>0</v>
      </c>
      <c r="OS72" s="4">
        <v>0</v>
      </c>
      <c r="OT72" s="4">
        <v>0</v>
      </c>
      <c r="OU72" s="4">
        <v>0</v>
      </c>
      <c r="OV72" s="4">
        <v>0</v>
      </c>
      <c r="OW72" s="4">
        <v>0</v>
      </c>
      <c r="OX72" s="4">
        <v>0</v>
      </c>
      <c r="OY72" s="4">
        <v>0</v>
      </c>
      <c r="OZ72" s="4">
        <v>0</v>
      </c>
      <c r="PA72" s="4">
        <v>0</v>
      </c>
      <c r="PB72" s="4">
        <v>0</v>
      </c>
      <c r="PC72" s="4">
        <v>0</v>
      </c>
      <c r="PD72" s="4">
        <v>0</v>
      </c>
      <c r="PE72" s="4">
        <v>0</v>
      </c>
      <c r="PF72" s="4">
        <v>0</v>
      </c>
      <c r="PG72" s="4">
        <v>0</v>
      </c>
      <c r="PH72" s="4">
        <v>0</v>
      </c>
      <c r="PI72" s="4">
        <v>0</v>
      </c>
      <c r="PJ72" s="4">
        <v>0</v>
      </c>
      <c r="PK72" s="4">
        <v>0</v>
      </c>
      <c r="PL72" s="4">
        <v>0</v>
      </c>
      <c r="PM72" s="4">
        <v>0</v>
      </c>
      <c r="PN72" s="4">
        <v>0</v>
      </c>
      <c r="PO72" s="4">
        <v>0</v>
      </c>
      <c r="PP72" s="4">
        <v>0</v>
      </c>
      <c r="PQ72" s="4">
        <v>0</v>
      </c>
      <c r="PR72" s="4">
        <v>0</v>
      </c>
      <c r="PS72" s="4">
        <v>0</v>
      </c>
      <c r="PT72" s="4">
        <v>0</v>
      </c>
      <c r="PU72" s="4">
        <v>0</v>
      </c>
      <c r="PV72" s="4">
        <v>0</v>
      </c>
      <c r="PW72" s="4">
        <v>0</v>
      </c>
      <c r="PX72" s="4">
        <v>0</v>
      </c>
      <c r="PY72" s="4">
        <v>0</v>
      </c>
      <c r="PZ72" s="4">
        <v>0</v>
      </c>
      <c r="QA72" s="4">
        <v>0</v>
      </c>
      <c r="QB72" s="4">
        <v>0</v>
      </c>
      <c r="QC72" s="4">
        <v>0</v>
      </c>
      <c r="QD72" s="4">
        <v>0</v>
      </c>
      <c r="QE72" s="4">
        <v>0</v>
      </c>
      <c r="QF72" s="4">
        <v>0</v>
      </c>
      <c r="QG72" s="4">
        <v>0</v>
      </c>
      <c r="QH72" s="4">
        <v>0</v>
      </c>
      <c r="QI72" s="4">
        <v>0</v>
      </c>
      <c r="QJ72" s="4">
        <v>0</v>
      </c>
      <c r="QK72" s="4">
        <v>0</v>
      </c>
      <c r="QL72" s="4">
        <v>0</v>
      </c>
      <c r="QM72" s="4">
        <v>0</v>
      </c>
      <c r="QN72" s="4">
        <v>0</v>
      </c>
      <c r="QO72" s="4">
        <v>0</v>
      </c>
      <c r="QP72" s="4">
        <v>0</v>
      </c>
      <c r="QQ72" s="4">
        <v>0</v>
      </c>
      <c r="QR72" s="4">
        <v>0</v>
      </c>
      <c r="QS72" s="4">
        <v>0</v>
      </c>
      <c r="QT72" s="4">
        <v>0</v>
      </c>
      <c r="QU72" s="4">
        <v>0</v>
      </c>
      <c r="QV72" s="4">
        <v>0</v>
      </c>
      <c r="QW72" s="4">
        <v>0</v>
      </c>
      <c r="QX72" s="4">
        <v>0</v>
      </c>
      <c r="QY72" s="4">
        <v>0</v>
      </c>
      <c r="QZ72" s="4">
        <v>0</v>
      </c>
      <c r="RA72" s="4">
        <v>0</v>
      </c>
      <c r="RB72" s="4">
        <v>0</v>
      </c>
      <c r="RC72" s="4">
        <v>0</v>
      </c>
      <c r="RD72" s="4">
        <v>0</v>
      </c>
      <c r="RE72" s="4">
        <v>0</v>
      </c>
      <c r="RF72" s="4">
        <v>0</v>
      </c>
      <c r="RG72" s="4">
        <v>0</v>
      </c>
      <c r="RH72" s="4">
        <v>0</v>
      </c>
      <c r="RI72" s="4">
        <v>0</v>
      </c>
      <c r="RJ72" s="4">
        <v>0</v>
      </c>
      <c r="RK72" s="4">
        <v>0</v>
      </c>
      <c r="RL72" s="4">
        <v>0</v>
      </c>
      <c r="RM72" s="4">
        <v>0</v>
      </c>
      <c r="RN72" s="4">
        <v>0</v>
      </c>
      <c r="RO72" s="4">
        <v>0</v>
      </c>
      <c r="RP72" s="4">
        <v>0</v>
      </c>
      <c r="RQ72" s="4">
        <v>0</v>
      </c>
      <c r="RR72" s="4">
        <v>0</v>
      </c>
      <c r="RS72" s="4">
        <v>0</v>
      </c>
      <c r="RT72" s="4">
        <v>0</v>
      </c>
      <c r="RU72" s="4">
        <v>0</v>
      </c>
      <c r="RV72" s="4">
        <v>0</v>
      </c>
      <c r="RW72" s="4">
        <v>0</v>
      </c>
      <c r="RX72" s="4">
        <v>0</v>
      </c>
      <c r="RY72" s="4">
        <v>0</v>
      </c>
      <c r="RZ72" s="4">
        <v>0</v>
      </c>
      <c r="SA72" s="4">
        <v>0</v>
      </c>
      <c r="SB72" s="4">
        <v>0</v>
      </c>
      <c r="SC72" s="4">
        <v>0</v>
      </c>
      <c r="SD72" s="4">
        <v>0</v>
      </c>
      <c r="SE72" s="4">
        <v>0</v>
      </c>
      <c r="SF72" s="4">
        <v>0</v>
      </c>
      <c r="SG72" s="4">
        <v>0</v>
      </c>
      <c r="SH72" s="4">
        <v>0</v>
      </c>
      <c r="SI72" s="4">
        <v>0</v>
      </c>
      <c r="SJ72" s="4">
        <v>0</v>
      </c>
      <c r="SK72" s="4">
        <v>0</v>
      </c>
      <c r="SL72" s="4">
        <v>0</v>
      </c>
      <c r="SM72" s="4">
        <v>0</v>
      </c>
      <c r="SN72" s="4">
        <v>0</v>
      </c>
      <c r="SO72" s="4">
        <v>0</v>
      </c>
      <c r="SP72" s="4">
        <v>0</v>
      </c>
      <c r="SQ72" s="4">
        <v>0</v>
      </c>
      <c r="SR72" s="4">
        <v>0</v>
      </c>
      <c r="SS72" s="4">
        <v>0</v>
      </c>
      <c r="ST72" s="4">
        <v>0</v>
      </c>
      <c r="SU72" s="4">
        <v>0</v>
      </c>
      <c r="SV72" s="4">
        <v>0</v>
      </c>
      <c r="SW72" s="4">
        <v>0</v>
      </c>
      <c r="SX72" s="4">
        <v>0</v>
      </c>
      <c r="SY72" s="4">
        <v>0</v>
      </c>
      <c r="SZ72" s="4">
        <v>0</v>
      </c>
      <c r="TA72" s="4">
        <v>0</v>
      </c>
      <c r="TB72" s="4">
        <v>0</v>
      </c>
      <c r="TC72" s="4">
        <v>0</v>
      </c>
      <c r="TD72" s="4">
        <v>0</v>
      </c>
      <c r="TE72" s="4">
        <v>0</v>
      </c>
      <c r="TF72" s="4">
        <v>0</v>
      </c>
      <c r="TG72" s="4">
        <v>0</v>
      </c>
      <c r="TH72" s="4">
        <v>0</v>
      </c>
      <c r="TI72" s="4">
        <v>0</v>
      </c>
      <c r="TJ72" s="4">
        <v>0</v>
      </c>
      <c r="TK72" s="4">
        <v>0</v>
      </c>
      <c r="TL72" s="4">
        <v>0</v>
      </c>
      <c r="TM72" s="4">
        <v>0</v>
      </c>
      <c r="TN72" s="4">
        <v>0</v>
      </c>
      <c r="TO72" s="4">
        <v>0</v>
      </c>
      <c r="TP72" s="4">
        <v>0</v>
      </c>
      <c r="TQ72" s="4">
        <v>0</v>
      </c>
      <c r="TR72" s="4">
        <v>0</v>
      </c>
      <c r="TS72" s="4">
        <v>0</v>
      </c>
      <c r="TT72" s="4">
        <v>0</v>
      </c>
      <c r="TU72" s="4">
        <v>0</v>
      </c>
      <c r="TV72" s="4">
        <v>0</v>
      </c>
      <c r="TW72" s="4">
        <v>0</v>
      </c>
      <c r="TX72" s="4">
        <v>0</v>
      </c>
      <c r="TY72" s="4">
        <v>0</v>
      </c>
      <c r="TZ72" s="4">
        <v>0</v>
      </c>
      <c r="UA72" s="4">
        <v>0</v>
      </c>
      <c r="UB72" s="4">
        <v>0</v>
      </c>
      <c r="UC72" s="4">
        <v>0</v>
      </c>
      <c r="UD72" s="4">
        <v>0</v>
      </c>
      <c r="UE72" s="4">
        <v>0</v>
      </c>
      <c r="UF72" s="4">
        <v>0</v>
      </c>
      <c r="UG72" s="4">
        <v>0</v>
      </c>
      <c r="UH72" s="4">
        <v>0</v>
      </c>
      <c r="UI72" s="4">
        <v>0</v>
      </c>
      <c r="UJ72" s="4">
        <v>0</v>
      </c>
      <c r="UK72" s="4">
        <v>0</v>
      </c>
      <c r="UL72" s="4">
        <v>0</v>
      </c>
      <c r="UM72" s="4">
        <v>0</v>
      </c>
      <c r="UN72" s="4">
        <v>0</v>
      </c>
      <c r="UO72" s="4">
        <v>0</v>
      </c>
      <c r="UP72" s="4">
        <v>0</v>
      </c>
      <c r="UQ72" s="4">
        <v>0</v>
      </c>
      <c r="UR72" s="4">
        <v>0</v>
      </c>
      <c r="US72" s="4">
        <v>0</v>
      </c>
      <c r="UT72" s="4">
        <v>0</v>
      </c>
      <c r="UU72" s="4">
        <v>0</v>
      </c>
      <c r="UV72" s="4">
        <v>0</v>
      </c>
      <c r="UW72" s="4">
        <v>0</v>
      </c>
      <c r="UX72" s="4">
        <v>0</v>
      </c>
      <c r="UY72" s="4">
        <v>0</v>
      </c>
      <c r="UZ72" s="4">
        <v>0</v>
      </c>
      <c r="VA72" s="4">
        <v>0</v>
      </c>
      <c r="VB72" s="4">
        <v>0</v>
      </c>
      <c r="VC72" s="4">
        <v>0</v>
      </c>
      <c r="VD72" s="4">
        <v>0</v>
      </c>
      <c r="VE72" s="4">
        <v>0</v>
      </c>
      <c r="VF72" s="4">
        <v>0</v>
      </c>
      <c r="VG72" s="4">
        <v>0</v>
      </c>
      <c r="VH72" s="4">
        <v>0</v>
      </c>
      <c r="VI72" s="4">
        <v>0</v>
      </c>
      <c r="VJ72" s="4">
        <v>0</v>
      </c>
      <c r="VK72" s="4">
        <v>0</v>
      </c>
      <c r="VL72" s="4">
        <v>0</v>
      </c>
      <c r="VM72" s="4">
        <v>0</v>
      </c>
      <c r="VN72" s="4">
        <v>0</v>
      </c>
      <c r="VO72" s="4">
        <v>0</v>
      </c>
      <c r="VP72" s="4">
        <v>0</v>
      </c>
      <c r="VQ72" s="4">
        <v>0</v>
      </c>
      <c r="VR72" s="4">
        <v>0</v>
      </c>
      <c r="VS72" s="4">
        <v>0</v>
      </c>
      <c r="VT72" s="4">
        <v>0</v>
      </c>
      <c r="VU72" s="4">
        <v>0</v>
      </c>
      <c r="VV72" s="4">
        <v>0</v>
      </c>
      <c r="VW72" s="4">
        <v>0</v>
      </c>
      <c r="VX72" s="4">
        <v>0</v>
      </c>
      <c r="VY72" s="4">
        <v>0</v>
      </c>
      <c r="VZ72" s="4">
        <v>0</v>
      </c>
      <c r="WA72" s="4">
        <v>0</v>
      </c>
      <c r="WB72" s="4">
        <v>0</v>
      </c>
      <c r="WC72" s="4">
        <v>0</v>
      </c>
      <c r="WD72" s="4">
        <v>0</v>
      </c>
      <c r="WE72" s="4">
        <v>0</v>
      </c>
      <c r="WF72" s="4">
        <v>0</v>
      </c>
      <c r="WG72" s="4">
        <v>0</v>
      </c>
      <c r="WH72" s="4">
        <v>0</v>
      </c>
      <c r="WI72" s="4">
        <v>0</v>
      </c>
      <c r="WJ72" s="4">
        <v>0</v>
      </c>
      <c r="WK72" s="4">
        <v>0</v>
      </c>
      <c r="WL72" s="4">
        <v>0</v>
      </c>
      <c r="WM72" s="4">
        <v>0</v>
      </c>
      <c r="WN72" s="4">
        <v>0</v>
      </c>
      <c r="WO72" s="4">
        <v>0</v>
      </c>
      <c r="WP72" s="4">
        <v>0</v>
      </c>
      <c r="WQ72" s="4">
        <v>0</v>
      </c>
      <c r="WR72" s="4">
        <v>0</v>
      </c>
      <c r="WS72" s="4">
        <v>0</v>
      </c>
      <c r="WT72" s="4">
        <v>0</v>
      </c>
      <c r="WU72" s="4">
        <v>0</v>
      </c>
      <c r="WV72" s="4">
        <v>0</v>
      </c>
      <c r="WW72" s="4">
        <v>0</v>
      </c>
      <c r="WX72" s="4">
        <v>0</v>
      </c>
      <c r="WY72" s="4">
        <v>0</v>
      </c>
      <c r="WZ72" s="4">
        <v>0</v>
      </c>
      <c r="XA72" s="4">
        <v>0</v>
      </c>
      <c r="XB72" s="4">
        <v>0</v>
      </c>
      <c r="XC72" s="4">
        <v>0</v>
      </c>
      <c r="XD72" s="4">
        <v>0</v>
      </c>
      <c r="XE72" s="4">
        <v>0</v>
      </c>
      <c r="XF72" s="4">
        <v>0</v>
      </c>
      <c r="XG72" s="4">
        <v>0</v>
      </c>
      <c r="XH72" s="4">
        <v>0</v>
      </c>
      <c r="XI72" s="4">
        <v>0</v>
      </c>
      <c r="XJ72" s="4">
        <v>0</v>
      </c>
      <c r="XK72" s="4">
        <v>0</v>
      </c>
      <c r="XL72" s="4">
        <v>0</v>
      </c>
      <c r="XM72" s="4">
        <v>0</v>
      </c>
      <c r="XN72" s="4">
        <v>0</v>
      </c>
      <c r="XO72" s="4">
        <v>0</v>
      </c>
      <c r="XP72" s="4">
        <v>0</v>
      </c>
      <c r="XQ72" s="4">
        <v>0</v>
      </c>
      <c r="XR72" s="4">
        <v>0</v>
      </c>
      <c r="XS72" s="4">
        <v>0</v>
      </c>
      <c r="XT72" s="4">
        <v>0</v>
      </c>
      <c r="XU72" s="4">
        <v>0</v>
      </c>
      <c r="XV72" s="4">
        <v>0</v>
      </c>
      <c r="XW72" s="4">
        <v>0</v>
      </c>
      <c r="XX72" s="4">
        <v>0</v>
      </c>
      <c r="XY72" s="4">
        <v>0</v>
      </c>
      <c r="XZ72" s="4">
        <v>51000</v>
      </c>
      <c r="YA72" s="4">
        <v>51000</v>
      </c>
      <c r="YB72" s="4">
        <v>0</v>
      </c>
      <c r="YC72" s="4">
        <v>0</v>
      </c>
      <c r="YD72" s="4">
        <v>0</v>
      </c>
      <c r="YE72" s="4" t="s">
        <v>1511</v>
      </c>
      <c r="YH72" s="4" t="s">
        <v>1512</v>
      </c>
      <c r="YI72" s="4" t="s">
        <v>1513</v>
      </c>
      <c r="YJ72" s="4" t="s">
        <v>1514</v>
      </c>
    </row>
    <row r="73" spans="1:660" s="428" customFormat="1" ht="30.75" thickBot="1">
      <c r="A73" s="427">
        <v>520</v>
      </c>
      <c r="B73" s="16" t="s">
        <v>85</v>
      </c>
      <c r="C73" s="427" t="s">
        <v>86</v>
      </c>
      <c r="H73" s="429"/>
    </row>
    <row r="74" spans="1:660" s="428" customFormat="1" ht="30.75" thickBot="1">
      <c r="A74" s="427">
        <v>530</v>
      </c>
      <c r="B74" s="16" t="s">
        <v>87</v>
      </c>
      <c r="C74" s="427" t="s">
        <v>88</v>
      </c>
      <c r="H74" s="429"/>
    </row>
    <row r="75" spans="1:660" s="428" customFormat="1" ht="30.75" thickBot="1">
      <c r="A75" s="427">
        <v>540</v>
      </c>
      <c r="B75" s="16" t="s">
        <v>89</v>
      </c>
      <c r="C75" s="427" t="s">
        <v>90</v>
      </c>
      <c r="H75" s="429"/>
    </row>
    <row r="76" spans="1:660" ht="30.75" thickBot="1">
      <c r="A76" s="15">
        <v>550</v>
      </c>
      <c r="B76" s="14" t="s">
        <v>91</v>
      </c>
      <c r="C76" s="15" t="s">
        <v>92</v>
      </c>
      <c r="D76" s="4" t="s">
        <v>1222</v>
      </c>
      <c r="E76" s="4">
        <v>3</v>
      </c>
      <c r="F76" s="4">
        <v>3634</v>
      </c>
      <c r="G76" s="4">
        <v>144590072</v>
      </c>
      <c r="H76" s="21" t="s">
        <v>1223</v>
      </c>
      <c r="I76" s="4" t="s">
        <v>91</v>
      </c>
      <c r="N76" s="4">
        <v>4306417</v>
      </c>
      <c r="O76" s="4">
        <v>6459707</v>
      </c>
      <c r="P76" s="4">
        <v>0</v>
      </c>
      <c r="Q76" s="4">
        <v>0</v>
      </c>
      <c r="R76" s="4">
        <v>2975</v>
      </c>
      <c r="S76" s="4">
        <v>2333</v>
      </c>
      <c r="T76" s="4" t="s">
        <v>939</v>
      </c>
      <c r="U76" s="4">
        <v>151837</v>
      </c>
      <c r="V76" s="4">
        <v>0</v>
      </c>
      <c r="W76" s="4">
        <v>0</v>
      </c>
      <c r="X76" s="4">
        <v>0</v>
      </c>
      <c r="Y76" s="4">
        <v>454</v>
      </c>
      <c r="Z76" s="4">
        <v>0</v>
      </c>
      <c r="AA76" s="4" t="s">
        <v>939</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2648721</v>
      </c>
      <c r="BF76" s="4">
        <v>0</v>
      </c>
      <c r="BG76" s="4">
        <v>0</v>
      </c>
      <c r="BH76" s="4">
        <v>0</v>
      </c>
      <c r="BI76" s="4">
        <v>1430</v>
      </c>
      <c r="BJ76" s="4" t="s">
        <v>939</v>
      </c>
      <c r="BK76" s="4">
        <v>22572</v>
      </c>
      <c r="BL76" s="4">
        <v>1871271</v>
      </c>
      <c r="BM76" s="4">
        <v>0</v>
      </c>
      <c r="BN76" s="4">
        <v>0</v>
      </c>
      <c r="BO76" s="4">
        <v>29538</v>
      </c>
      <c r="BP76" s="4">
        <v>709480</v>
      </c>
      <c r="BQ76" s="4">
        <v>0</v>
      </c>
      <c r="BR76" s="4">
        <v>0</v>
      </c>
      <c r="BS76" s="4">
        <v>316280</v>
      </c>
      <c r="BT76" s="4">
        <v>3622428</v>
      </c>
      <c r="BU76" s="4">
        <v>3456675</v>
      </c>
      <c r="BV76" s="4">
        <v>0</v>
      </c>
      <c r="BW76" s="4">
        <v>0</v>
      </c>
      <c r="BX76" s="4">
        <v>0</v>
      </c>
      <c r="BY76" s="4">
        <v>0</v>
      </c>
      <c r="BZ76" s="4">
        <v>0</v>
      </c>
      <c r="CA76" s="4">
        <v>75137</v>
      </c>
      <c r="CB76" s="4">
        <v>1261843</v>
      </c>
      <c r="CC76" s="4">
        <v>384075</v>
      </c>
      <c r="CD76" s="4">
        <v>0</v>
      </c>
      <c r="CE76" s="4">
        <v>170021</v>
      </c>
      <c r="CF76" s="4">
        <v>48593</v>
      </c>
      <c r="CG76" s="4">
        <v>0</v>
      </c>
      <c r="CH76" s="4">
        <v>0</v>
      </c>
      <c r="CI76" s="4">
        <v>102013</v>
      </c>
      <c r="CJ76" s="4">
        <v>72890</v>
      </c>
      <c r="CK76" s="4">
        <v>0</v>
      </c>
      <c r="CL76" s="4">
        <v>0</v>
      </c>
      <c r="CM76" s="4">
        <v>68009</v>
      </c>
      <c r="CN76" s="4">
        <v>485932</v>
      </c>
      <c r="CO76" s="4">
        <v>0</v>
      </c>
      <c r="CP76" s="4">
        <v>0</v>
      </c>
      <c r="CQ76" s="4">
        <v>0</v>
      </c>
      <c r="CR76" s="4">
        <v>10183</v>
      </c>
      <c r="CS76" s="4">
        <v>0</v>
      </c>
      <c r="CT76" s="4">
        <v>0</v>
      </c>
      <c r="CU76" s="4">
        <v>0</v>
      </c>
      <c r="CV76" s="4">
        <v>5869902</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974858</v>
      </c>
      <c r="DQ76" s="4">
        <v>0</v>
      </c>
      <c r="DR76" s="4" t="s">
        <v>1515</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632997</v>
      </c>
      <c r="EP76" s="4">
        <v>0</v>
      </c>
      <c r="EQ76" s="4">
        <v>0</v>
      </c>
      <c r="EU76" s="4">
        <v>4982578</v>
      </c>
      <c r="EV76" s="4">
        <v>4306417</v>
      </c>
      <c r="EW76" s="4">
        <v>0</v>
      </c>
      <c r="EX76" s="4">
        <v>676161</v>
      </c>
      <c r="EY76" s="4">
        <v>0</v>
      </c>
      <c r="EZ76" s="4">
        <v>0</v>
      </c>
      <c r="FA76" s="4">
        <v>4982577</v>
      </c>
      <c r="FB76" s="4">
        <v>935407</v>
      </c>
      <c r="FC76" s="4">
        <v>0</v>
      </c>
      <c r="FD76" s="4">
        <v>4047170</v>
      </c>
      <c r="FE76" s="4">
        <v>0</v>
      </c>
      <c r="FF76" s="4">
        <v>0</v>
      </c>
      <c r="FG76" s="4">
        <v>0</v>
      </c>
      <c r="FH76" s="4">
        <v>0</v>
      </c>
      <c r="FI76" s="4">
        <v>0</v>
      </c>
      <c r="FJ76" s="4">
        <v>0</v>
      </c>
      <c r="FK76" s="4">
        <v>0</v>
      </c>
      <c r="FL76" s="4">
        <v>0</v>
      </c>
      <c r="FM76" s="4">
        <v>0</v>
      </c>
      <c r="FN76" s="4">
        <v>0</v>
      </c>
      <c r="FO76" s="4">
        <v>0</v>
      </c>
      <c r="FP76" s="4">
        <v>0</v>
      </c>
      <c r="FQ76" s="4">
        <v>0</v>
      </c>
      <c r="FR76" s="4">
        <v>0</v>
      </c>
      <c r="FS76" s="4">
        <v>621504</v>
      </c>
      <c r="FT76" s="4">
        <v>0</v>
      </c>
      <c r="FU76" s="4">
        <v>0</v>
      </c>
      <c r="FV76" s="4">
        <v>621504</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0</v>
      </c>
      <c r="GY76" s="4">
        <v>925017</v>
      </c>
      <c r="GZ76" s="4">
        <v>632997</v>
      </c>
      <c r="HA76" s="4">
        <v>0</v>
      </c>
      <c r="HB76" s="4" t="s">
        <v>1516</v>
      </c>
      <c r="HC76" s="4">
        <v>0</v>
      </c>
      <c r="HD76" s="4">
        <v>0</v>
      </c>
      <c r="HE76" s="4">
        <v>0</v>
      </c>
      <c r="HF76" s="4">
        <v>0</v>
      </c>
      <c r="HG76" s="4">
        <v>0</v>
      </c>
      <c r="HH76" s="4">
        <v>0</v>
      </c>
      <c r="HI76" s="4">
        <v>0</v>
      </c>
      <c r="HJ76" s="4">
        <v>0</v>
      </c>
      <c r="HK76" s="4">
        <v>0</v>
      </c>
      <c r="HL76" s="4">
        <v>0</v>
      </c>
      <c r="HM76" s="4">
        <v>0</v>
      </c>
      <c r="HN76" s="4">
        <v>0</v>
      </c>
      <c r="HO76" s="4">
        <v>0</v>
      </c>
      <c r="HP76" s="4">
        <v>0</v>
      </c>
      <c r="HQ76" s="4">
        <v>0</v>
      </c>
      <c r="HR76" s="4">
        <v>0</v>
      </c>
      <c r="HS76" s="4">
        <v>0</v>
      </c>
      <c r="HT76" s="4">
        <v>0</v>
      </c>
      <c r="HU76" s="4">
        <v>0</v>
      </c>
      <c r="HV76" s="4">
        <v>0</v>
      </c>
      <c r="HW76" s="4">
        <v>0</v>
      </c>
      <c r="HX76" s="4">
        <v>0</v>
      </c>
      <c r="HY76" s="4">
        <v>0</v>
      </c>
      <c r="HZ76" s="4">
        <v>3501000</v>
      </c>
      <c r="IA76" s="4">
        <v>0</v>
      </c>
      <c r="IB76" s="4">
        <v>0</v>
      </c>
      <c r="IC76" s="4" t="s">
        <v>1517</v>
      </c>
      <c r="ID76" s="4">
        <v>0</v>
      </c>
      <c r="IE76" s="4">
        <v>0</v>
      </c>
      <c r="IF76" s="4">
        <v>4982578</v>
      </c>
      <c r="IG76" s="4">
        <v>4982578</v>
      </c>
      <c r="IH76" s="4">
        <v>0</v>
      </c>
      <c r="II76" s="4">
        <v>0</v>
      </c>
      <c r="IJ76" s="4">
        <v>0</v>
      </c>
      <c r="IK76" s="4">
        <v>0</v>
      </c>
      <c r="IL76" s="4">
        <v>16309735</v>
      </c>
      <c r="IM76" s="4">
        <v>9114121</v>
      </c>
      <c r="IN76" s="4">
        <v>3840750</v>
      </c>
      <c r="IO76" s="4">
        <v>0</v>
      </c>
      <c r="IP76" s="4">
        <v>0</v>
      </c>
      <c r="IQ76" s="4">
        <v>0</v>
      </c>
      <c r="IR76" s="4">
        <v>0</v>
      </c>
      <c r="IS76" s="4">
        <v>0</v>
      </c>
      <c r="IT76" s="4">
        <v>0</v>
      </c>
      <c r="IU76" s="4">
        <v>0</v>
      </c>
      <c r="IV76" s="4">
        <v>0</v>
      </c>
      <c r="IW76" s="4">
        <v>0</v>
      </c>
      <c r="IX76" s="4">
        <v>0</v>
      </c>
      <c r="IY76" s="4">
        <v>0</v>
      </c>
      <c r="IZ76" s="4">
        <v>0</v>
      </c>
      <c r="JA76" s="4">
        <v>0</v>
      </c>
      <c r="JB76" s="4">
        <v>0</v>
      </c>
      <c r="JC76" s="4">
        <v>0</v>
      </c>
      <c r="JD76" s="4">
        <v>1144585</v>
      </c>
      <c r="JE76" s="4">
        <v>1144585</v>
      </c>
      <c r="JF76" s="4">
        <v>0</v>
      </c>
      <c r="JG76" s="4">
        <v>0</v>
      </c>
      <c r="JH76" s="4">
        <v>0</v>
      </c>
      <c r="JI76" s="4">
        <v>0</v>
      </c>
      <c r="JJ76" s="4">
        <v>0</v>
      </c>
      <c r="JK76" s="4">
        <v>0</v>
      </c>
      <c r="JL76" s="4">
        <v>0</v>
      </c>
      <c r="JM76" s="4">
        <v>0</v>
      </c>
      <c r="JN76" s="4">
        <v>0</v>
      </c>
      <c r="JO76" s="4">
        <v>0</v>
      </c>
      <c r="JP76" s="4">
        <v>0</v>
      </c>
      <c r="JQ76" s="4">
        <v>0</v>
      </c>
      <c r="JR76" s="4">
        <v>0</v>
      </c>
      <c r="JS76" s="4">
        <v>0</v>
      </c>
      <c r="JT76" s="4">
        <v>0</v>
      </c>
      <c r="JU76" s="4">
        <v>0</v>
      </c>
      <c r="JV76" s="4">
        <v>0</v>
      </c>
      <c r="JW76" s="4">
        <v>0</v>
      </c>
      <c r="JX76" s="4">
        <v>0</v>
      </c>
      <c r="JY76" s="4">
        <v>0</v>
      </c>
      <c r="JZ76" s="4">
        <v>0</v>
      </c>
      <c r="KA76" s="4">
        <v>0</v>
      </c>
      <c r="KB76" s="4">
        <v>0</v>
      </c>
      <c r="KC76" s="4">
        <v>0</v>
      </c>
      <c r="KD76" s="4">
        <v>0</v>
      </c>
      <c r="KE76" s="4">
        <v>0</v>
      </c>
      <c r="KF76" s="4">
        <v>0</v>
      </c>
      <c r="KG76" s="4">
        <v>0</v>
      </c>
      <c r="KH76" s="4">
        <v>0</v>
      </c>
      <c r="KI76" s="4">
        <v>0</v>
      </c>
      <c r="KJ76" s="4">
        <v>0</v>
      </c>
      <c r="KK76" s="4">
        <v>0</v>
      </c>
      <c r="KL76" s="4">
        <v>0</v>
      </c>
      <c r="KM76" s="4">
        <v>0</v>
      </c>
      <c r="KN76" s="4">
        <v>0</v>
      </c>
      <c r="KO76" s="4">
        <v>0</v>
      </c>
      <c r="KP76" s="4">
        <v>0</v>
      </c>
      <c r="KQ76" s="4">
        <v>0</v>
      </c>
      <c r="KR76" s="4">
        <v>0</v>
      </c>
      <c r="KS76" s="4">
        <v>0</v>
      </c>
      <c r="KT76" s="4">
        <v>0</v>
      </c>
      <c r="KU76" s="4">
        <v>0</v>
      </c>
      <c r="KV76" s="4">
        <v>0</v>
      </c>
      <c r="KW76" s="4">
        <v>0</v>
      </c>
      <c r="KX76" s="4">
        <v>0</v>
      </c>
      <c r="KY76" s="4">
        <v>0</v>
      </c>
      <c r="KZ76" s="4">
        <v>0</v>
      </c>
      <c r="LA76" s="4">
        <v>0</v>
      </c>
      <c r="LB76" s="4">
        <v>0</v>
      </c>
      <c r="LC76" s="4">
        <v>47162</v>
      </c>
      <c r="LD76" s="4">
        <v>0</v>
      </c>
      <c r="LE76" s="4">
        <v>0</v>
      </c>
      <c r="LF76" s="4" t="s">
        <v>1518</v>
      </c>
      <c r="LG76" s="4">
        <v>0</v>
      </c>
      <c r="LH76" s="4">
        <v>0</v>
      </c>
      <c r="LI76" s="4">
        <v>18938740</v>
      </c>
      <c r="LJ76" s="4">
        <v>3449689</v>
      </c>
      <c r="LK76" s="4">
        <v>0</v>
      </c>
      <c r="LL76" s="4">
        <v>0</v>
      </c>
      <c r="LM76" s="4">
        <v>0</v>
      </c>
      <c r="LN76" s="4">
        <v>0</v>
      </c>
      <c r="LO76" s="4">
        <v>18695033</v>
      </c>
      <c r="LP76" s="4">
        <v>0</v>
      </c>
      <c r="LQ76" s="4">
        <v>0</v>
      </c>
      <c r="LR76" s="4">
        <v>0</v>
      </c>
      <c r="LS76" s="4">
        <v>0</v>
      </c>
      <c r="LT76" s="4">
        <v>0</v>
      </c>
      <c r="LU76" s="4">
        <v>0</v>
      </c>
      <c r="LV76" s="4">
        <v>0</v>
      </c>
      <c r="LW76" s="4">
        <v>0</v>
      </c>
      <c r="LX76" s="4">
        <v>0</v>
      </c>
      <c r="LY76" s="4">
        <v>0</v>
      </c>
      <c r="LZ76" s="4">
        <v>0</v>
      </c>
      <c r="MA76" s="4">
        <v>0</v>
      </c>
      <c r="MB76" s="4">
        <v>0</v>
      </c>
      <c r="MC76" s="4">
        <v>0</v>
      </c>
      <c r="MD76" s="4">
        <v>0</v>
      </c>
      <c r="ME76" s="4">
        <v>0</v>
      </c>
      <c r="MF76" s="4">
        <v>0</v>
      </c>
      <c r="MG76" s="4">
        <v>1945979</v>
      </c>
      <c r="MH76" s="4">
        <v>0</v>
      </c>
      <c r="MI76" s="4">
        <v>0</v>
      </c>
      <c r="MJ76" s="4">
        <v>0</v>
      </c>
      <c r="MK76" s="4">
        <v>0</v>
      </c>
      <c r="ML76" s="4">
        <v>0</v>
      </c>
      <c r="MM76" s="4">
        <v>0</v>
      </c>
      <c r="MN76" s="4">
        <v>0</v>
      </c>
      <c r="MO76" s="4">
        <v>0</v>
      </c>
      <c r="MP76" s="4">
        <v>0</v>
      </c>
      <c r="MQ76" s="4">
        <v>0</v>
      </c>
      <c r="MR76" s="4">
        <v>0</v>
      </c>
      <c r="MS76" s="4">
        <v>0</v>
      </c>
      <c r="MT76" s="4">
        <v>0</v>
      </c>
      <c r="MU76" s="4">
        <v>0</v>
      </c>
      <c r="MV76" s="4">
        <v>0</v>
      </c>
      <c r="MW76" s="4">
        <v>0</v>
      </c>
      <c r="MX76" s="4">
        <v>0</v>
      </c>
      <c r="MY76" s="4">
        <v>0</v>
      </c>
      <c r="MZ76" s="4">
        <v>0</v>
      </c>
      <c r="NA76" s="4">
        <v>0</v>
      </c>
      <c r="NB76" s="4">
        <v>0</v>
      </c>
      <c r="NC76" s="4">
        <v>0</v>
      </c>
      <c r="ND76" s="4">
        <v>0</v>
      </c>
      <c r="NE76" s="4">
        <v>0</v>
      </c>
      <c r="NF76" s="4">
        <v>0</v>
      </c>
      <c r="NG76" s="4">
        <v>0</v>
      </c>
      <c r="NH76" s="4">
        <v>0</v>
      </c>
      <c r="NI76" s="4">
        <v>0</v>
      </c>
      <c r="NJ76" s="4">
        <v>0</v>
      </c>
      <c r="NK76" s="4">
        <v>0</v>
      </c>
      <c r="NL76" s="4">
        <v>0</v>
      </c>
      <c r="NM76" s="4">
        <v>0</v>
      </c>
      <c r="NN76" s="4">
        <v>0</v>
      </c>
      <c r="NO76" s="4">
        <v>0</v>
      </c>
      <c r="NP76" s="4">
        <v>0</v>
      </c>
      <c r="NQ76" s="4">
        <v>0</v>
      </c>
      <c r="NR76" s="4">
        <v>0</v>
      </c>
      <c r="NS76" s="4">
        <v>0</v>
      </c>
      <c r="NT76" s="4">
        <v>0</v>
      </c>
      <c r="NU76" s="4">
        <v>0</v>
      </c>
      <c r="NV76" s="4">
        <v>0</v>
      </c>
      <c r="NW76" s="4">
        <v>0</v>
      </c>
      <c r="NX76" s="4">
        <v>0</v>
      </c>
      <c r="NY76" s="4">
        <v>0</v>
      </c>
      <c r="NZ76" s="4">
        <v>0</v>
      </c>
      <c r="OA76" s="4">
        <v>0</v>
      </c>
      <c r="OB76" s="4">
        <v>0</v>
      </c>
      <c r="OC76" s="4">
        <v>0</v>
      </c>
      <c r="OD76" s="4">
        <v>0</v>
      </c>
      <c r="OE76" s="4">
        <v>0</v>
      </c>
      <c r="OF76" s="4">
        <v>0</v>
      </c>
      <c r="OG76" s="4">
        <v>0</v>
      </c>
      <c r="OH76" s="4">
        <v>0</v>
      </c>
      <c r="OI76" s="4">
        <v>0</v>
      </c>
      <c r="OJ76" s="4">
        <v>0</v>
      </c>
      <c r="OK76" s="4">
        <v>0</v>
      </c>
      <c r="OL76" s="4">
        <v>0</v>
      </c>
      <c r="OM76" s="4">
        <v>0</v>
      </c>
      <c r="ON76" s="4">
        <v>0</v>
      </c>
      <c r="OO76" s="4">
        <v>0</v>
      </c>
      <c r="OP76" s="4">
        <v>0</v>
      </c>
      <c r="OQ76" s="4">
        <v>0</v>
      </c>
      <c r="OR76" s="4">
        <v>0</v>
      </c>
      <c r="OS76" s="4">
        <v>0</v>
      </c>
      <c r="OT76" s="4">
        <v>0</v>
      </c>
      <c r="OU76" s="4">
        <v>0</v>
      </c>
      <c r="OV76" s="4">
        <v>0</v>
      </c>
      <c r="OW76" s="4">
        <v>0</v>
      </c>
      <c r="OX76" s="4">
        <v>0</v>
      </c>
      <c r="OY76" s="4">
        <v>0</v>
      </c>
      <c r="OZ76" s="4">
        <v>0</v>
      </c>
      <c r="PA76" s="4">
        <v>0</v>
      </c>
      <c r="PB76" s="4">
        <v>0</v>
      </c>
      <c r="PC76" s="4">
        <v>0</v>
      </c>
      <c r="PD76" s="4">
        <v>0</v>
      </c>
      <c r="PE76" s="4">
        <v>0</v>
      </c>
      <c r="PF76" s="4">
        <v>0</v>
      </c>
      <c r="PG76" s="4">
        <v>0</v>
      </c>
      <c r="PH76" s="4">
        <v>0</v>
      </c>
      <c r="PI76" s="4">
        <v>0</v>
      </c>
      <c r="PJ76" s="4">
        <v>0</v>
      </c>
      <c r="PK76" s="4">
        <v>0</v>
      </c>
      <c r="PL76" s="4">
        <v>0</v>
      </c>
      <c r="PM76" s="4">
        <v>0</v>
      </c>
      <c r="PN76" s="4">
        <v>0</v>
      </c>
      <c r="PO76" s="4">
        <v>0</v>
      </c>
      <c r="PP76" s="4">
        <v>0</v>
      </c>
      <c r="PQ76" s="4">
        <v>0</v>
      </c>
      <c r="PR76" s="4">
        <v>0</v>
      </c>
      <c r="PS76" s="4">
        <v>0</v>
      </c>
      <c r="PT76" s="4">
        <v>0</v>
      </c>
      <c r="PU76" s="4">
        <v>0</v>
      </c>
      <c r="PV76" s="4">
        <v>0</v>
      </c>
      <c r="PW76" s="4">
        <v>0</v>
      </c>
      <c r="PX76" s="4">
        <v>0</v>
      </c>
      <c r="PY76" s="4">
        <v>0</v>
      </c>
      <c r="PZ76" s="4">
        <v>0</v>
      </c>
      <c r="QA76" s="4">
        <v>0</v>
      </c>
      <c r="QB76" s="4">
        <v>0</v>
      </c>
      <c r="QC76" s="4">
        <v>0</v>
      </c>
      <c r="QD76" s="4">
        <v>0</v>
      </c>
      <c r="QE76" s="4">
        <v>0</v>
      </c>
      <c r="QF76" s="4">
        <v>0</v>
      </c>
      <c r="QG76" s="4">
        <v>0</v>
      </c>
      <c r="QH76" s="4">
        <v>0</v>
      </c>
      <c r="QI76" s="4">
        <v>0</v>
      </c>
      <c r="QJ76" s="4">
        <v>0</v>
      </c>
      <c r="QK76" s="4">
        <v>0</v>
      </c>
      <c r="QL76" s="4">
        <v>0</v>
      </c>
      <c r="QM76" s="4">
        <v>0</v>
      </c>
      <c r="QN76" s="4">
        <v>0</v>
      </c>
      <c r="QO76" s="4">
        <v>0</v>
      </c>
      <c r="QP76" s="4">
        <v>0</v>
      </c>
      <c r="QQ76" s="4">
        <v>0</v>
      </c>
      <c r="QR76" s="4">
        <v>0</v>
      </c>
      <c r="QS76" s="4">
        <v>0</v>
      </c>
      <c r="QT76" s="4">
        <v>0</v>
      </c>
      <c r="QU76" s="4">
        <v>0</v>
      </c>
      <c r="QV76" s="4">
        <v>0</v>
      </c>
      <c r="QW76" s="4">
        <v>0</v>
      </c>
      <c r="QX76" s="4">
        <v>0</v>
      </c>
      <c r="QY76" s="4">
        <v>0</v>
      </c>
      <c r="QZ76" s="4">
        <v>0</v>
      </c>
      <c r="RA76" s="4">
        <v>0</v>
      </c>
      <c r="RB76" s="4">
        <v>0</v>
      </c>
      <c r="RC76" s="4">
        <v>0</v>
      </c>
      <c r="RD76" s="4">
        <v>0</v>
      </c>
      <c r="RE76" s="4">
        <v>0</v>
      </c>
      <c r="RF76" s="4">
        <v>0</v>
      </c>
      <c r="RG76" s="4">
        <v>0</v>
      </c>
      <c r="RH76" s="4">
        <v>0</v>
      </c>
      <c r="RI76" s="4">
        <v>0</v>
      </c>
      <c r="RJ76" s="4">
        <v>0</v>
      </c>
      <c r="RK76" s="4">
        <v>0</v>
      </c>
      <c r="RL76" s="4">
        <v>0</v>
      </c>
      <c r="RM76" s="4">
        <v>0</v>
      </c>
      <c r="RN76" s="4">
        <v>0</v>
      </c>
      <c r="RO76" s="4">
        <v>0</v>
      </c>
      <c r="RP76" s="4">
        <v>0</v>
      </c>
      <c r="RQ76" s="4">
        <v>0</v>
      </c>
      <c r="RR76" s="4">
        <v>0</v>
      </c>
      <c r="RS76" s="4">
        <v>0</v>
      </c>
      <c r="RT76" s="4">
        <v>0</v>
      </c>
      <c r="RU76" s="4">
        <v>0</v>
      </c>
      <c r="RV76" s="4">
        <v>0</v>
      </c>
      <c r="RW76" s="4">
        <v>0</v>
      </c>
      <c r="RX76" s="4">
        <v>0</v>
      </c>
      <c r="RY76" s="4">
        <v>0</v>
      </c>
      <c r="RZ76" s="4">
        <v>0</v>
      </c>
      <c r="SA76" s="4">
        <v>0</v>
      </c>
      <c r="SB76" s="4">
        <v>0</v>
      </c>
      <c r="SC76" s="4">
        <v>0</v>
      </c>
      <c r="SD76" s="4">
        <v>0</v>
      </c>
      <c r="SE76" s="4">
        <v>0</v>
      </c>
      <c r="SF76" s="4">
        <v>0</v>
      </c>
      <c r="SG76" s="4">
        <v>0</v>
      </c>
      <c r="SH76" s="4">
        <v>0</v>
      </c>
      <c r="SI76" s="4">
        <v>0</v>
      </c>
      <c r="SJ76" s="4">
        <v>0</v>
      </c>
      <c r="SK76" s="4">
        <v>0</v>
      </c>
      <c r="SL76" s="4">
        <v>0</v>
      </c>
      <c r="SM76" s="4">
        <v>0</v>
      </c>
      <c r="SN76" s="4">
        <v>0</v>
      </c>
      <c r="SO76" s="4">
        <v>0</v>
      </c>
      <c r="SP76" s="4">
        <v>0</v>
      </c>
      <c r="SQ76" s="4">
        <v>0</v>
      </c>
      <c r="SR76" s="4">
        <v>0</v>
      </c>
      <c r="SS76" s="4">
        <v>0</v>
      </c>
      <c r="ST76" s="4">
        <v>0</v>
      </c>
      <c r="SU76" s="4">
        <v>0</v>
      </c>
      <c r="SV76" s="4">
        <v>0</v>
      </c>
      <c r="SW76" s="4">
        <v>0</v>
      </c>
      <c r="SX76" s="4">
        <v>0</v>
      </c>
      <c r="SY76" s="4">
        <v>0</v>
      </c>
      <c r="SZ76" s="4">
        <v>0</v>
      </c>
      <c r="TA76" s="4">
        <v>0</v>
      </c>
      <c r="TB76" s="4">
        <v>0</v>
      </c>
      <c r="TC76" s="4">
        <v>0</v>
      </c>
      <c r="TD76" s="4">
        <v>0</v>
      </c>
      <c r="TE76" s="4">
        <v>0</v>
      </c>
      <c r="TF76" s="4">
        <v>0</v>
      </c>
      <c r="TG76" s="4">
        <v>0</v>
      </c>
      <c r="TH76" s="4">
        <v>0</v>
      </c>
      <c r="TI76" s="4">
        <v>0</v>
      </c>
      <c r="TJ76" s="4">
        <v>0</v>
      </c>
      <c r="TK76" s="4">
        <v>0</v>
      </c>
      <c r="TL76" s="4">
        <v>0</v>
      </c>
      <c r="TM76" s="4">
        <v>0</v>
      </c>
      <c r="TN76" s="4">
        <v>0</v>
      </c>
      <c r="TO76" s="4">
        <v>0</v>
      </c>
      <c r="TP76" s="4">
        <v>0</v>
      </c>
      <c r="TQ76" s="4">
        <v>0</v>
      </c>
      <c r="TR76" s="4">
        <v>0</v>
      </c>
      <c r="TS76" s="4">
        <v>0</v>
      </c>
      <c r="TT76" s="4">
        <v>0</v>
      </c>
      <c r="TU76" s="4">
        <v>0</v>
      </c>
      <c r="TV76" s="4">
        <v>0</v>
      </c>
      <c r="TW76" s="4">
        <v>0</v>
      </c>
      <c r="TX76" s="4">
        <v>0</v>
      </c>
      <c r="TY76" s="4">
        <v>0</v>
      </c>
      <c r="TZ76" s="4">
        <v>0</v>
      </c>
      <c r="UA76" s="4">
        <v>0</v>
      </c>
      <c r="UB76" s="4">
        <v>0</v>
      </c>
      <c r="UC76" s="4">
        <v>0</v>
      </c>
      <c r="UD76" s="4">
        <v>0</v>
      </c>
      <c r="UE76" s="4">
        <v>0</v>
      </c>
      <c r="UF76" s="4">
        <v>0</v>
      </c>
      <c r="UG76" s="4">
        <v>0</v>
      </c>
      <c r="UH76" s="4">
        <v>0</v>
      </c>
      <c r="UI76" s="4">
        <v>0</v>
      </c>
      <c r="UJ76" s="4">
        <v>0</v>
      </c>
      <c r="UK76" s="4">
        <v>0</v>
      </c>
      <c r="UL76" s="4">
        <v>0</v>
      </c>
      <c r="UM76" s="4">
        <v>0</v>
      </c>
      <c r="UN76" s="4">
        <v>0</v>
      </c>
      <c r="UO76" s="4">
        <v>0</v>
      </c>
      <c r="UP76" s="4">
        <v>0</v>
      </c>
      <c r="UQ76" s="4">
        <v>0</v>
      </c>
      <c r="UR76" s="4">
        <v>0</v>
      </c>
      <c r="US76" s="4">
        <v>0</v>
      </c>
      <c r="UT76" s="4">
        <v>0</v>
      </c>
      <c r="UU76" s="4">
        <v>0</v>
      </c>
      <c r="UV76" s="4">
        <v>0</v>
      </c>
      <c r="UW76" s="4">
        <v>0</v>
      </c>
      <c r="UX76" s="4">
        <v>0</v>
      </c>
      <c r="UY76" s="4">
        <v>0</v>
      </c>
      <c r="UZ76" s="4">
        <v>0</v>
      </c>
      <c r="VA76" s="4">
        <v>0</v>
      </c>
      <c r="VB76" s="4">
        <v>0</v>
      </c>
      <c r="VC76" s="4">
        <v>0</v>
      </c>
      <c r="VD76" s="4">
        <v>0</v>
      </c>
      <c r="VE76" s="4">
        <v>0</v>
      </c>
      <c r="VF76" s="4">
        <v>0</v>
      </c>
      <c r="VG76" s="4">
        <v>0</v>
      </c>
      <c r="VH76" s="4">
        <v>0</v>
      </c>
      <c r="VI76" s="4">
        <v>0</v>
      </c>
      <c r="VJ76" s="4">
        <v>0</v>
      </c>
      <c r="VK76" s="4">
        <v>0</v>
      </c>
      <c r="VL76" s="4">
        <v>0</v>
      </c>
      <c r="VM76" s="4">
        <v>0</v>
      </c>
      <c r="VN76" s="4">
        <v>0</v>
      </c>
      <c r="VO76" s="4">
        <v>0</v>
      </c>
      <c r="VP76" s="4">
        <v>0</v>
      </c>
      <c r="VQ76" s="4">
        <v>0</v>
      </c>
      <c r="VR76" s="4">
        <v>0</v>
      </c>
      <c r="VS76" s="4">
        <v>0</v>
      </c>
      <c r="VT76" s="4">
        <v>0</v>
      </c>
      <c r="VU76" s="4">
        <v>0</v>
      </c>
      <c r="VV76" s="4">
        <v>0</v>
      </c>
      <c r="VW76" s="4">
        <v>0</v>
      </c>
      <c r="VX76" s="4">
        <v>0</v>
      </c>
      <c r="VY76" s="4">
        <v>0</v>
      </c>
      <c r="VZ76" s="4">
        <v>0</v>
      </c>
      <c r="WA76" s="4">
        <v>0</v>
      </c>
      <c r="WB76" s="4">
        <v>0</v>
      </c>
      <c r="WC76" s="4">
        <v>0</v>
      </c>
      <c r="WD76" s="4">
        <v>0</v>
      </c>
      <c r="WE76" s="4">
        <v>0</v>
      </c>
      <c r="WF76" s="4">
        <v>0</v>
      </c>
      <c r="WG76" s="4">
        <v>0</v>
      </c>
      <c r="WH76" s="4">
        <v>0</v>
      </c>
      <c r="WI76" s="4">
        <v>0</v>
      </c>
      <c r="WJ76" s="4">
        <v>0</v>
      </c>
      <c r="WK76" s="4">
        <v>0</v>
      </c>
      <c r="WL76" s="4">
        <v>0</v>
      </c>
      <c r="WM76" s="4">
        <v>0</v>
      </c>
      <c r="WN76" s="4">
        <v>0</v>
      </c>
      <c r="WO76" s="4">
        <v>0</v>
      </c>
      <c r="WP76" s="4">
        <v>0</v>
      </c>
      <c r="WQ76" s="4">
        <v>0</v>
      </c>
      <c r="WR76" s="4">
        <v>0</v>
      </c>
      <c r="WS76" s="4">
        <v>0</v>
      </c>
      <c r="WT76" s="4">
        <v>0</v>
      </c>
      <c r="WU76" s="4">
        <v>0</v>
      </c>
      <c r="WV76" s="4">
        <v>0</v>
      </c>
      <c r="WW76" s="4">
        <v>0</v>
      </c>
      <c r="WX76" s="4">
        <v>0</v>
      </c>
      <c r="WY76" s="4">
        <v>0</v>
      </c>
      <c r="WZ76" s="4">
        <v>0</v>
      </c>
      <c r="XA76" s="4">
        <v>0</v>
      </c>
      <c r="XB76" s="4">
        <v>0</v>
      </c>
      <c r="XC76" s="4">
        <v>0</v>
      </c>
      <c r="XD76" s="4">
        <v>0</v>
      </c>
      <c r="XE76" s="4">
        <v>0</v>
      </c>
      <c r="XF76" s="4">
        <v>0</v>
      </c>
      <c r="XG76" s="4">
        <v>0</v>
      </c>
      <c r="XH76" s="4">
        <v>0</v>
      </c>
      <c r="XI76" s="4">
        <v>0</v>
      </c>
      <c r="XJ76" s="4">
        <v>0</v>
      </c>
      <c r="XK76" s="4">
        <v>0</v>
      </c>
      <c r="XL76" s="4">
        <v>0</v>
      </c>
      <c r="XM76" s="4">
        <v>0</v>
      </c>
      <c r="XN76" s="4">
        <v>0</v>
      </c>
      <c r="XO76" s="4">
        <v>0</v>
      </c>
      <c r="XP76" s="4">
        <v>0</v>
      </c>
      <c r="XQ76" s="4">
        <v>0</v>
      </c>
      <c r="XR76" s="4">
        <v>0</v>
      </c>
      <c r="XS76" s="4">
        <v>0</v>
      </c>
      <c r="XT76" s="4">
        <v>0</v>
      </c>
      <c r="XU76" s="4">
        <v>0</v>
      </c>
      <c r="XV76" s="4">
        <v>0</v>
      </c>
      <c r="XW76" s="4">
        <v>0</v>
      </c>
      <c r="XX76" s="4">
        <v>0</v>
      </c>
      <c r="XY76" s="4">
        <v>0</v>
      </c>
      <c r="XZ76" s="4">
        <v>0</v>
      </c>
      <c r="YA76" s="4">
        <v>0</v>
      </c>
      <c r="YB76" s="4">
        <v>0</v>
      </c>
      <c r="YC76" s="4">
        <v>0</v>
      </c>
      <c r="YD76" s="4">
        <v>0</v>
      </c>
      <c r="YE76" s="4">
        <v>0</v>
      </c>
      <c r="YH76" s="4" t="s">
        <v>1519</v>
      </c>
      <c r="YI76" s="4" t="s">
        <v>1520</v>
      </c>
      <c r="YJ76" s="4" t="s">
        <v>1521</v>
      </c>
    </row>
    <row r="77" spans="1:660" ht="16.5" thickBot="1">
      <c r="A77" s="309">
        <f>COUNT(A70:A76)</f>
        <v>7</v>
      </c>
      <c r="B77" s="14"/>
      <c r="C77" s="15"/>
    </row>
    <row r="78" spans="1:660" ht="15.75">
      <c r="A78" s="34"/>
      <c r="B78" s="18"/>
      <c r="C78" s="19"/>
    </row>
    <row r="86" spans="1:3" ht="30.75" thickBot="1">
      <c r="A86" s="15">
        <v>40</v>
      </c>
      <c r="B86" s="14" t="s">
        <v>34</v>
      </c>
      <c r="C86" s="15" t="s">
        <v>42</v>
      </c>
    </row>
    <row r="87" spans="1:3" ht="30.75" thickBot="1">
      <c r="A87" s="15">
        <v>50</v>
      </c>
      <c r="B87" s="14" t="s">
        <v>1</v>
      </c>
      <c r="C87" s="15" t="s">
        <v>43</v>
      </c>
    </row>
    <row r="88" spans="1:3" ht="30.75" thickBot="1">
      <c r="A88" s="15">
        <v>60</v>
      </c>
      <c r="B88" s="14" t="s">
        <v>2</v>
      </c>
      <c r="C88" s="15" t="s">
        <v>44</v>
      </c>
    </row>
    <row r="89" spans="1:3" ht="30.75" thickBot="1">
      <c r="A89" s="15">
        <v>70</v>
      </c>
      <c r="B89" s="14" t="s">
        <v>3</v>
      </c>
      <c r="C89" s="15" t="s">
        <v>45</v>
      </c>
    </row>
    <row r="90" spans="1:3" ht="30.75" thickBot="1">
      <c r="A90" s="15">
        <v>80</v>
      </c>
      <c r="B90" s="14" t="s">
        <v>4</v>
      </c>
      <c r="C90" s="15" t="s">
        <v>46</v>
      </c>
    </row>
    <row r="91" spans="1:3" ht="30.75" thickBot="1">
      <c r="A91" s="15">
        <v>90</v>
      </c>
      <c r="B91" s="14" t="s">
        <v>5</v>
      </c>
      <c r="C91" s="15" t="s">
        <v>47</v>
      </c>
    </row>
    <row r="92" spans="1:3" ht="30.75" thickBot="1">
      <c r="A92" s="15">
        <v>100</v>
      </c>
      <c r="B92" s="14" t="s">
        <v>6</v>
      </c>
      <c r="C92" s="15" t="s">
        <v>48</v>
      </c>
    </row>
    <row r="93" spans="1:3" ht="30.75" thickBot="1">
      <c r="A93" s="15">
        <v>110</v>
      </c>
      <c r="B93" s="14" t="s">
        <v>7</v>
      </c>
      <c r="C93" s="15" t="s">
        <v>49</v>
      </c>
    </row>
    <row r="94" spans="1:3" ht="30.75" thickBot="1">
      <c r="A94" s="15">
        <v>120</v>
      </c>
      <c r="B94" s="14" t="s">
        <v>8</v>
      </c>
      <c r="C94" s="15" t="s">
        <v>50</v>
      </c>
    </row>
    <row r="95" spans="1:3" ht="15.75" thickBot="1">
      <c r="A95" s="15">
        <v>130</v>
      </c>
      <c r="B95" s="14" t="s">
        <v>9</v>
      </c>
      <c r="C95" s="15" t="s">
        <v>51</v>
      </c>
    </row>
    <row r="96" spans="1:3" ht="30.75" thickBot="1">
      <c r="A96" s="15">
        <v>140</v>
      </c>
      <c r="B96" s="14" t="s">
        <v>10</v>
      </c>
      <c r="C96" s="15" t="s">
        <v>52</v>
      </c>
    </row>
    <row r="97" spans="1:3" ht="15.75" thickBot="1">
      <c r="A97" s="15">
        <v>150</v>
      </c>
      <c r="B97" s="14" t="s">
        <v>11</v>
      </c>
      <c r="C97" s="15" t="s">
        <v>53</v>
      </c>
    </row>
    <row r="98" spans="1:3" ht="15.75" thickBot="1">
      <c r="A98" s="15">
        <v>160</v>
      </c>
      <c r="B98" s="14" t="s">
        <v>12</v>
      </c>
      <c r="C98" s="15" t="s">
        <v>54</v>
      </c>
    </row>
    <row r="99" spans="1:3" ht="30.75" thickBot="1">
      <c r="A99" s="15">
        <v>170</v>
      </c>
      <c r="B99" s="14" t="s">
        <v>13</v>
      </c>
      <c r="C99" s="15" t="s">
        <v>55</v>
      </c>
    </row>
    <row r="100" spans="1:3" ht="30.75" thickBot="1">
      <c r="A100" s="15">
        <v>180</v>
      </c>
      <c r="B100" s="14" t="s">
        <v>14</v>
      </c>
      <c r="C100" s="15" t="s">
        <v>56</v>
      </c>
    </row>
    <row r="101" spans="1:3" ht="30.75" thickBot="1">
      <c r="A101" s="15">
        <v>190</v>
      </c>
      <c r="B101" s="14" t="s">
        <v>15</v>
      </c>
      <c r="C101" s="15" t="s">
        <v>57</v>
      </c>
    </row>
    <row r="102" spans="1:3" ht="15.75" thickBot="1">
      <c r="A102" s="15">
        <v>200</v>
      </c>
      <c r="B102" s="14" t="s">
        <v>16</v>
      </c>
      <c r="C102" s="15" t="s">
        <v>58</v>
      </c>
    </row>
    <row r="103" spans="1:3" ht="30.75" thickBot="1">
      <c r="A103" s="15">
        <v>210</v>
      </c>
      <c r="B103" s="14" t="s">
        <v>17</v>
      </c>
      <c r="C103" s="15" t="s">
        <v>59</v>
      </c>
    </row>
    <row r="104" spans="1:3" ht="30.75" thickBot="1">
      <c r="A104" s="15">
        <v>220</v>
      </c>
      <c r="B104" s="14" t="s">
        <v>18</v>
      </c>
      <c r="C104" s="15" t="s">
        <v>60</v>
      </c>
    </row>
    <row r="105" spans="1:3" ht="30.75" thickBot="1">
      <c r="A105" s="15">
        <v>223</v>
      </c>
      <c r="B105" s="16" t="s">
        <v>37</v>
      </c>
      <c r="C105" s="15" t="s">
        <v>61</v>
      </c>
    </row>
    <row r="106" spans="1:3" ht="30.75" thickBot="1">
      <c r="A106" s="15">
        <v>226</v>
      </c>
      <c r="B106" s="16" t="s">
        <v>38</v>
      </c>
      <c r="C106" s="15" t="s">
        <v>62</v>
      </c>
    </row>
    <row r="107" spans="1:3" ht="15.75" thickBot="1">
      <c r="A107" s="15">
        <v>230</v>
      </c>
      <c r="B107" s="14" t="s">
        <v>19</v>
      </c>
      <c r="C107" s="15" t="s">
        <v>63</v>
      </c>
    </row>
    <row r="108" spans="1:3" ht="30.75" thickBot="1">
      <c r="A108" s="15">
        <v>240</v>
      </c>
      <c r="B108" s="14" t="s">
        <v>20</v>
      </c>
      <c r="C108" s="15" t="s">
        <v>64</v>
      </c>
    </row>
    <row r="109" spans="1:3" ht="30.75" thickBot="1">
      <c r="A109" s="15">
        <v>250</v>
      </c>
      <c r="B109" s="14" t="s">
        <v>21</v>
      </c>
      <c r="C109" s="15" t="s">
        <v>65</v>
      </c>
    </row>
    <row r="110" spans="1:3" ht="15.75" thickBot="1">
      <c r="A110" s="15">
        <v>260</v>
      </c>
      <c r="B110" s="14" t="s">
        <v>22</v>
      </c>
      <c r="C110" s="15" t="s">
        <v>66</v>
      </c>
    </row>
    <row r="111" spans="1:3" ht="15.75" thickBot="1">
      <c r="A111" s="15">
        <v>270</v>
      </c>
      <c r="B111" s="14" t="s">
        <v>33</v>
      </c>
      <c r="C111" s="15" t="s">
        <v>67</v>
      </c>
    </row>
    <row r="112" spans="1:3" ht="15.75" thickBot="1">
      <c r="A112" s="15">
        <v>280</v>
      </c>
      <c r="B112" s="14" t="s">
        <v>23</v>
      </c>
      <c r="C112" s="15" t="s">
        <v>68</v>
      </c>
    </row>
    <row r="113" spans="1:3" ht="15.75" thickBot="1">
      <c r="A113" s="15">
        <v>290</v>
      </c>
      <c r="B113" s="14" t="s">
        <v>151</v>
      </c>
      <c r="C113" s="15" t="s">
        <v>69</v>
      </c>
    </row>
    <row r="114" spans="1:3" ht="15.75" thickBot="1">
      <c r="A114" s="15">
        <v>300</v>
      </c>
      <c r="B114" s="14" t="s">
        <v>24</v>
      </c>
      <c r="C114" s="15" t="s">
        <v>70</v>
      </c>
    </row>
    <row r="115" spans="1:3" ht="15.75" thickBot="1">
      <c r="A115" s="15">
        <v>310</v>
      </c>
      <c r="B115" s="14" t="s">
        <v>25</v>
      </c>
      <c r="C115" s="15" t="s">
        <v>71</v>
      </c>
    </row>
    <row r="116" spans="1:3" ht="15.75" thickBot="1">
      <c r="A116" s="15">
        <v>320</v>
      </c>
      <c r="B116" s="14" t="s">
        <v>26</v>
      </c>
      <c r="C116" s="15" t="s">
        <v>72</v>
      </c>
    </row>
    <row r="117" spans="1:3" ht="15.75" thickBot="1">
      <c r="A117" s="15">
        <v>330</v>
      </c>
      <c r="B117" s="14" t="s">
        <v>27</v>
      </c>
      <c r="C117" s="15" t="s">
        <v>73</v>
      </c>
    </row>
    <row r="118" spans="1:3" ht="30.75" thickBot="1">
      <c r="A118" s="15">
        <v>333</v>
      </c>
      <c r="B118" s="16" t="s">
        <v>36</v>
      </c>
      <c r="C118" s="15" t="s">
        <v>74</v>
      </c>
    </row>
    <row r="119" spans="1:3" ht="15.75" thickBot="1">
      <c r="A119" s="15">
        <v>340</v>
      </c>
      <c r="B119" s="14" t="s">
        <v>28</v>
      </c>
      <c r="C119" s="15" t="s">
        <v>75</v>
      </c>
    </row>
    <row r="120" spans="1:3" ht="30.75" thickBot="1">
      <c r="A120" s="15">
        <v>350</v>
      </c>
      <c r="B120" s="14" t="s">
        <v>29</v>
      </c>
      <c r="C120" s="15" t="s">
        <v>76</v>
      </c>
    </row>
    <row r="121" spans="1:3" ht="15.75" thickBot="1">
      <c r="A121" s="15">
        <v>360</v>
      </c>
      <c r="B121" s="14" t="s">
        <v>30</v>
      </c>
      <c r="C121" s="15" t="s">
        <v>77</v>
      </c>
    </row>
    <row r="122" spans="1:3" ht="15.75" thickBot="1">
      <c r="A122" s="15">
        <v>370</v>
      </c>
      <c r="B122" s="14" t="s">
        <v>31</v>
      </c>
      <c r="C122" s="15" t="s">
        <v>78</v>
      </c>
    </row>
  </sheetData>
  <mergeCells count="161">
    <mergeCell ref="GE5:GJ5"/>
    <mergeCell ref="GK5:GP5"/>
    <mergeCell ref="GQ5:GV5"/>
    <mergeCell ref="GW5:HB5"/>
    <mergeCell ref="FA5:FF5"/>
    <mergeCell ref="FG5:FL5"/>
    <mergeCell ref="FM5:FR5"/>
    <mergeCell ref="FS5:FX5"/>
    <mergeCell ref="FY5:GD5"/>
    <mergeCell ref="ED5:EF5"/>
    <mergeCell ref="EG5:EJ5"/>
    <mergeCell ref="EK5:EM5"/>
    <mergeCell ref="EN5:EQ5"/>
    <mergeCell ref="EU5:EZ5"/>
    <mergeCell ref="DK5:DN5"/>
    <mergeCell ref="DO5:DR5"/>
    <mergeCell ref="DS5:DV5"/>
    <mergeCell ref="DW5:DY5"/>
    <mergeCell ref="DZ5:EC5"/>
    <mergeCell ref="CQ5:CT5"/>
    <mergeCell ref="CU5:CX5"/>
    <mergeCell ref="CY5:DB5"/>
    <mergeCell ref="DC5:DF5"/>
    <mergeCell ref="DG5:DJ5"/>
    <mergeCell ref="BW5:BZ5"/>
    <mergeCell ref="CA5:CD5"/>
    <mergeCell ref="CE5:CH5"/>
    <mergeCell ref="CI5:CL5"/>
    <mergeCell ref="CM5:CP5"/>
    <mergeCell ref="BD5:BG5"/>
    <mergeCell ref="BH5:BJ5"/>
    <mergeCell ref="BK5:BN5"/>
    <mergeCell ref="BO5:BR5"/>
    <mergeCell ref="BS5:BV5"/>
    <mergeCell ref="XF4:XL4"/>
    <mergeCell ref="XM4:XS4"/>
    <mergeCell ref="XT4:XY4"/>
    <mergeCell ref="XZ4:YE4"/>
    <mergeCell ref="QV4:RB4"/>
    <mergeCell ref="RC4:RI4"/>
    <mergeCell ref="RJ4:RP4"/>
    <mergeCell ref="RQ4:RV4"/>
    <mergeCell ref="PF4:PL4"/>
    <mergeCell ref="PM4:PS4"/>
    <mergeCell ref="PT4:PZ4"/>
    <mergeCell ref="QA4:QG4"/>
    <mergeCell ref="QH4:QN4"/>
    <mergeCell ref="NX4:OD4"/>
    <mergeCell ref="OE4:OJ4"/>
    <mergeCell ref="OK4:OQ4"/>
    <mergeCell ref="OR4:OX4"/>
    <mergeCell ref="OY4:PE4"/>
    <mergeCell ref="MQ4:MV4"/>
    <mergeCell ref="N5:Q5"/>
    <mergeCell ref="R5:T5"/>
    <mergeCell ref="U5:X5"/>
    <mergeCell ref="Y5:AA5"/>
    <mergeCell ref="AB5:AE5"/>
    <mergeCell ref="AF5:AH5"/>
    <mergeCell ref="AI5:AL5"/>
    <mergeCell ref="AM5:AO5"/>
    <mergeCell ref="AP5:AS5"/>
    <mergeCell ref="AT5:AV5"/>
    <mergeCell ref="AW5:AZ5"/>
    <mergeCell ref="BA5:BC5"/>
    <mergeCell ref="VW4:WC4"/>
    <mergeCell ref="WD4:WJ4"/>
    <mergeCell ref="WK4:WQ4"/>
    <mergeCell ref="WR4:WX4"/>
    <mergeCell ref="WY4:XE4"/>
    <mergeCell ref="UO4:UU4"/>
    <mergeCell ref="UV4:VB4"/>
    <mergeCell ref="VC4:VI4"/>
    <mergeCell ref="VJ4:VO4"/>
    <mergeCell ref="VP4:VV4"/>
    <mergeCell ref="TF4:TL4"/>
    <mergeCell ref="TM4:TS4"/>
    <mergeCell ref="TT4:TZ4"/>
    <mergeCell ref="UA4:UG4"/>
    <mergeCell ref="UH4:UN4"/>
    <mergeCell ref="RW4:SC4"/>
    <mergeCell ref="SD4:SJ4"/>
    <mergeCell ref="SK4:SQ4"/>
    <mergeCell ref="SR4:SX4"/>
    <mergeCell ref="SY4:TE4"/>
    <mergeCell ref="QO4:QU4"/>
    <mergeCell ref="MW4:NB4"/>
    <mergeCell ref="NC4:NI4"/>
    <mergeCell ref="NJ4:NP4"/>
    <mergeCell ref="NQ4:NW4"/>
    <mergeCell ref="LM4:LR4"/>
    <mergeCell ref="LS4:LX4"/>
    <mergeCell ref="LY4:MD4"/>
    <mergeCell ref="ME4:MJ4"/>
    <mergeCell ref="MK4:MP4"/>
    <mergeCell ref="KF4:KL4"/>
    <mergeCell ref="KM4:KS4"/>
    <mergeCell ref="KT4:KZ4"/>
    <mergeCell ref="LA4:LF4"/>
    <mergeCell ref="LG4:LL4"/>
    <mergeCell ref="JB4:JG4"/>
    <mergeCell ref="JH4:JM4"/>
    <mergeCell ref="JN4:JS4"/>
    <mergeCell ref="JT4:JY4"/>
    <mergeCell ref="JZ4:KE4"/>
    <mergeCell ref="HX4:IC4"/>
    <mergeCell ref="ID4:II4"/>
    <mergeCell ref="IJ4:IO4"/>
    <mergeCell ref="IP4:IU4"/>
    <mergeCell ref="IV4:JA4"/>
    <mergeCell ref="GQ4:GV4"/>
    <mergeCell ref="GW4:HB4"/>
    <mergeCell ref="HC4:HI4"/>
    <mergeCell ref="HJ4:HP4"/>
    <mergeCell ref="HQ4:HW4"/>
    <mergeCell ref="FM4:FR4"/>
    <mergeCell ref="FS4:FX4"/>
    <mergeCell ref="FY4:GD4"/>
    <mergeCell ref="GE4:GJ4"/>
    <mergeCell ref="GK4:GP4"/>
    <mergeCell ref="EK4:EM4"/>
    <mergeCell ref="EN4:EQ4"/>
    <mergeCell ref="EU4:EZ4"/>
    <mergeCell ref="FA4:FF4"/>
    <mergeCell ref="FG4:FL4"/>
    <mergeCell ref="BW4:BZ4"/>
    <mergeCell ref="CA4:CD4"/>
    <mergeCell ref="DS4:DV4"/>
    <mergeCell ref="DW4:DY4"/>
    <mergeCell ref="DZ4:EC4"/>
    <mergeCell ref="ED4:EF4"/>
    <mergeCell ref="EG4:EJ4"/>
    <mergeCell ref="CY4:DB4"/>
    <mergeCell ref="DC4:DF4"/>
    <mergeCell ref="DG4:DJ4"/>
    <mergeCell ref="DK4:DN4"/>
    <mergeCell ref="DO4:DR4"/>
    <mergeCell ref="B1:C1"/>
    <mergeCell ref="YH3:YJ3"/>
    <mergeCell ref="N4:Q4"/>
    <mergeCell ref="R4:T4"/>
    <mergeCell ref="U4:X4"/>
    <mergeCell ref="Y4:AA4"/>
    <mergeCell ref="AB4:AE4"/>
    <mergeCell ref="AF4:AH4"/>
    <mergeCell ref="AI4:AL4"/>
    <mergeCell ref="AM4:AO4"/>
    <mergeCell ref="AP4:AS4"/>
    <mergeCell ref="AT4:AV4"/>
    <mergeCell ref="AW4:AZ4"/>
    <mergeCell ref="BA4:BC4"/>
    <mergeCell ref="BD4:BG4"/>
    <mergeCell ref="BH4:BJ4"/>
    <mergeCell ref="CE4:CH4"/>
    <mergeCell ref="CI4:CL4"/>
    <mergeCell ref="CM4:CP4"/>
    <mergeCell ref="CQ4:CT4"/>
    <mergeCell ref="CU4:CX4"/>
    <mergeCell ref="BK4:BN4"/>
    <mergeCell ref="BO4:BR4"/>
    <mergeCell ref="BS4:BV4"/>
  </mergeCell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G121"/>
  <sheetViews>
    <sheetView showGridLines="0" zoomScale="90" zoomScaleNormal="90" workbookViewId="0">
      <pane ySplit="8" topLeftCell="A9" activePane="bottomLeft" state="frozen"/>
      <selection activeCell="B79" sqref="B79"/>
      <selection pane="bottomLeft" activeCell="B11" sqref="B11"/>
    </sheetView>
  </sheetViews>
  <sheetFormatPr defaultColWidth="9.28515625" defaultRowHeight="12.75"/>
  <cols>
    <col min="1" max="1" width="0.28515625" style="4" customWidth="1"/>
    <col min="2" max="2" width="72" style="5" customWidth="1"/>
    <col min="3" max="3" width="9.28515625" style="5" customWidth="1"/>
    <col min="4" max="4" width="9.7109375" style="262" customWidth="1"/>
    <col min="5" max="5" width="14.7109375" style="4" customWidth="1"/>
    <col min="6" max="6" width="10.28515625" style="4" customWidth="1"/>
    <col min="7" max="7" width="62.28515625" style="4" customWidth="1"/>
    <col min="8" max="248" width="9.7109375" style="4" customWidth="1"/>
    <col min="249" max="16384" width="9.28515625" style="4"/>
  </cols>
  <sheetData>
    <row r="1" spans="2:7" ht="15.75">
      <c r="D1" s="261" t="s">
        <v>1045</v>
      </c>
    </row>
    <row r="2" spans="2:7" ht="15.75">
      <c r="D2" s="261" t="s">
        <v>120</v>
      </c>
    </row>
    <row r="3" spans="2:7" ht="15.75">
      <c r="D3" s="261"/>
    </row>
    <row r="4" spans="2:7" ht="15.75">
      <c r="D4" s="261" t="s">
        <v>121</v>
      </c>
    </row>
    <row r="6" spans="2:7" ht="21.75" customHeight="1">
      <c r="B6" s="447" t="s">
        <v>39</v>
      </c>
      <c r="C6" s="168"/>
      <c r="D6" s="43"/>
      <c r="E6" s="168"/>
      <c r="F6" s="168"/>
      <c r="G6" s="168" t="s">
        <v>122</v>
      </c>
    </row>
    <row r="7" spans="2:7" ht="42" customHeight="1">
      <c r="B7" s="448"/>
      <c r="C7" s="169" t="s">
        <v>1046</v>
      </c>
      <c r="D7" s="169" t="s">
        <v>32</v>
      </c>
      <c r="E7" s="169" t="s">
        <v>130</v>
      </c>
      <c r="F7" s="169" t="s">
        <v>131</v>
      </c>
      <c r="G7" s="169" t="s">
        <v>123</v>
      </c>
    </row>
    <row r="8" spans="2:7" ht="16.5" customHeight="1">
      <c r="B8" s="263"/>
      <c r="C8" s="263"/>
      <c r="E8" s="263"/>
      <c r="F8" s="263"/>
      <c r="G8" s="263"/>
    </row>
    <row r="9" spans="2:7" ht="15.75" customHeight="1">
      <c r="B9" s="264" t="s">
        <v>107</v>
      </c>
      <c r="C9" s="166">
        <v>5</v>
      </c>
      <c r="D9" s="165">
        <v>3655</v>
      </c>
      <c r="E9" s="166" t="s">
        <v>108</v>
      </c>
      <c r="F9" s="166" t="s">
        <v>132</v>
      </c>
      <c r="G9" s="167" t="s">
        <v>1047</v>
      </c>
    </row>
    <row r="10" spans="2:7" ht="15.75" customHeight="1">
      <c r="B10" s="167" t="s">
        <v>34</v>
      </c>
      <c r="C10" s="166">
        <v>1</v>
      </c>
      <c r="D10" s="165">
        <v>3656</v>
      </c>
      <c r="E10" s="166" t="s">
        <v>42</v>
      </c>
      <c r="F10" s="166">
        <v>40</v>
      </c>
      <c r="G10" s="167" t="s">
        <v>1048</v>
      </c>
    </row>
    <row r="11" spans="2:7" ht="15.75" customHeight="1">
      <c r="B11" s="264" t="s">
        <v>168</v>
      </c>
      <c r="C11" s="166">
        <v>1</v>
      </c>
      <c r="D11" s="165">
        <v>3658</v>
      </c>
      <c r="E11" s="263" t="s">
        <v>43</v>
      </c>
      <c r="F11" s="263">
        <v>50</v>
      </c>
      <c r="G11" s="264" t="s">
        <v>1049</v>
      </c>
    </row>
    <row r="12" spans="2:7" ht="15.75" customHeight="1">
      <c r="B12" s="264" t="s">
        <v>165</v>
      </c>
      <c r="C12" s="166">
        <v>1</v>
      </c>
      <c r="D12" s="165">
        <v>3658</v>
      </c>
      <c r="E12" s="263" t="s">
        <v>166</v>
      </c>
      <c r="F12" s="263">
        <v>51</v>
      </c>
      <c r="G12" s="264" t="s">
        <v>1050</v>
      </c>
    </row>
    <row r="13" spans="2:7" ht="15.75" customHeight="1">
      <c r="B13" s="167" t="s">
        <v>2</v>
      </c>
      <c r="C13" s="166">
        <v>1</v>
      </c>
      <c r="D13" s="165">
        <v>9741</v>
      </c>
      <c r="E13" s="166" t="s">
        <v>44</v>
      </c>
      <c r="F13" s="166">
        <v>60</v>
      </c>
      <c r="G13" s="167" t="s">
        <v>1051</v>
      </c>
    </row>
    <row r="14" spans="2:7" ht="15.75" customHeight="1">
      <c r="B14" s="167" t="s">
        <v>3</v>
      </c>
      <c r="C14" s="166">
        <v>1</v>
      </c>
      <c r="D14" s="165">
        <v>3661</v>
      </c>
      <c r="E14" s="166" t="s">
        <v>45</v>
      </c>
      <c r="F14" s="166">
        <v>70</v>
      </c>
      <c r="G14" s="167" t="s">
        <v>1052</v>
      </c>
    </row>
    <row r="15" spans="2:7" ht="15.75" customHeight="1">
      <c r="B15" s="264" t="s">
        <v>169</v>
      </c>
      <c r="C15" s="166">
        <v>1</v>
      </c>
      <c r="D15" s="165">
        <v>3599</v>
      </c>
      <c r="E15" s="263" t="s">
        <v>170</v>
      </c>
      <c r="F15" s="263">
        <v>90</v>
      </c>
      <c r="G15" s="264" t="s">
        <v>1053</v>
      </c>
    </row>
    <row r="16" spans="2:7" ht="15.75" customHeight="1">
      <c r="B16" s="264" t="s">
        <v>164</v>
      </c>
      <c r="C16" s="166">
        <v>1</v>
      </c>
      <c r="D16" s="165">
        <v>3599</v>
      </c>
      <c r="E16" s="263" t="s">
        <v>171</v>
      </c>
      <c r="F16" s="263">
        <v>91</v>
      </c>
      <c r="G16" s="264" t="s">
        <v>1054</v>
      </c>
    </row>
    <row r="17" spans="2:7" ht="15.75" customHeight="1">
      <c r="B17" s="167" t="s">
        <v>6</v>
      </c>
      <c r="C17" s="166">
        <v>1</v>
      </c>
      <c r="D17" s="165">
        <v>9930</v>
      </c>
      <c r="E17" s="166" t="s">
        <v>48</v>
      </c>
      <c r="F17" s="166">
        <v>100</v>
      </c>
      <c r="G17" s="167" t="s">
        <v>1055</v>
      </c>
    </row>
    <row r="18" spans="2:7" ht="15.75" customHeight="1">
      <c r="B18" s="167" t="s">
        <v>7</v>
      </c>
      <c r="C18" s="166">
        <v>1</v>
      </c>
      <c r="D18" s="165">
        <v>10115</v>
      </c>
      <c r="E18" s="166" t="s">
        <v>49</v>
      </c>
      <c r="F18" s="166">
        <v>110</v>
      </c>
      <c r="G18" s="167" t="s">
        <v>1056</v>
      </c>
    </row>
    <row r="19" spans="2:7" ht="15.75" customHeight="1">
      <c r="B19" s="167" t="s">
        <v>8</v>
      </c>
      <c r="C19" s="166">
        <v>1</v>
      </c>
      <c r="D19" s="165">
        <v>11163</v>
      </c>
      <c r="E19" s="166" t="s">
        <v>50</v>
      </c>
      <c r="F19" s="166">
        <v>120</v>
      </c>
      <c r="G19" s="167" t="s">
        <v>1057</v>
      </c>
    </row>
    <row r="20" spans="2:7" ht="15.75" customHeight="1">
      <c r="B20" s="264" t="s">
        <v>109</v>
      </c>
      <c r="C20" s="166">
        <v>5</v>
      </c>
      <c r="D20" s="165">
        <v>3629</v>
      </c>
      <c r="E20" s="166" t="s">
        <v>110</v>
      </c>
      <c r="F20" s="166" t="s">
        <v>133</v>
      </c>
      <c r="G20" s="167" t="s">
        <v>1058</v>
      </c>
    </row>
    <row r="21" spans="2:7" ht="15.75" customHeight="1">
      <c r="B21" s="167" t="s">
        <v>9</v>
      </c>
      <c r="C21" s="166">
        <v>1</v>
      </c>
      <c r="D21" s="165">
        <v>3632</v>
      </c>
      <c r="E21" s="166" t="s">
        <v>51</v>
      </c>
      <c r="F21" s="166">
        <v>130</v>
      </c>
      <c r="G21" s="167" t="s">
        <v>1059</v>
      </c>
    </row>
    <row r="22" spans="2:7" ht="15.75" customHeight="1">
      <c r="B22" s="167" t="s">
        <v>10</v>
      </c>
      <c r="C22" s="166">
        <v>1</v>
      </c>
      <c r="D22" s="165">
        <v>10298</v>
      </c>
      <c r="E22" s="166" t="s">
        <v>52</v>
      </c>
      <c r="F22" s="166">
        <v>140</v>
      </c>
      <c r="G22" s="167" t="s">
        <v>1060</v>
      </c>
    </row>
    <row r="23" spans="2:7" ht="15.75" customHeight="1">
      <c r="B23" s="167" t="s">
        <v>11</v>
      </c>
      <c r="C23" s="166">
        <v>1</v>
      </c>
      <c r="D23" s="165">
        <v>3630</v>
      </c>
      <c r="E23" s="166" t="s">
        <v>53</v>
      </c>
      <c r="F23" s="166">
        <v>150</v>
      </c>
      <c r="G23" s="167" t="s">
        <v>1061</v>
      </c>
    </row>
    <row r="24" spans="2:7" ht="15.75" customHeight="1">
      <c r="B24" s="167" t="s">
        <v>12</v>
      </c>
      <c r="C24" s="166">
        <v>1</v>
      </c>
      <c r="D24" s="165">
        <v>3631</v>
      </c>
      <c r="E24" s="166" t="s">
        <v>54</v>
      </c>
      <c r="F24" s="166">
        <v>160</v>
      </c>
      <c r="G24" s="167" t="s">
        <v>1062</v>
      </c>
    </row>
    <row r="25" spans="2:7" ht="15.75" customHeight="1">
      <c r="B25" s="167" t="s">
        <v>13</v>
      </c>
      <c r="C25" s="166">
        <v>1</v>
      </c>
      <c r="D25" s="165">
        <v>11161</v>
      </c>
      <c r="E25" s="166" t="s">
        <v>55</v>
      </c>
      <c r="F25" s="166">
        <v>170</v>
      </c>
      <c r="G25" s="167" t="s">
        <v>1063</v>
      </c>
    </row>
    <row r="26" spans="2:7" ht="15.75" customHeight="1">
      <c r="B26" s="167" t="s">
        <v>14</v>
      </c>
      <c r="C26" s="166">
        <v>1</v>
      </c>
      <c r="D26" s="165">
        <v>3639</v>
      </c>
      <c r="E26" s="166" t="s">
        <v>56</v>
      </c>
      <c r="F26" s="166">
        <v>180</v>
      </c>
      <c r="G26" s="167" t="s">
        <v>1064</v>
      </c>
    </row>
    <row r="27" spans="2:7" ht="15.75" customHeight="1">
      <c r="B27" s="167" t="s">
        <v>15</v>
      </c>
      <c r="C27" s="166">
        <v>1</v>
      </c>
      <c r="D27" s="165">
        <v>9651</v>
      </c>
      <c r="E27" s="166" t="s">
        <v>57</v>
      </c>
      <c r="F27" s="166">
        <v>190</v>
      </c>
      <c r="G27" s="167" t="s">
        <v>1065</v>
      </c>
    </row>
    <row r="28" spans="2:7" ht="15.75" customHeight="1">
      <c r="B28" s="167" t="s">
        <v>16</v>
      </c>
      <c r="C28" s="166">
        <v>1</v>
      </c>
      <c r="D28" s="165">
        <v>3665</v>
      </c>
      <c r="E28" s="166" t="s">
        <v>58</v>
      </c>
      <c r="F28" s="166">
        <v>200</v>
      </c>
      <c r="G28" s="167" t="s">
        <v>1066</v>
      </c>
    </row>
    <row r="29" spans="2:7" ht="15.75" customHeight="1">
      <c r="B29" s="167" t="s">
        <v>17</v>
      </c>
      <c r="C29" s="166">
        <v>1</v>
      </c>
      <c r="D29" s="165">
        <v>3565</v>
      </c>
      <c r="E29" s="166" t="s">
        <v>59</v>
      </c>
      <c r="F29" s="166">
        <v>210</v>
      </c>
      <c r="G29" s="167" t="s">
        <v>1067</v>
      </c>
    </row>
    <row r="30" spans="2:7" ht="15.75" customHeight="1">
      <c r="B30" s="167" t="s">
        <v>18</v>
      </c>
      <c r="C30" s="166">
        <v>1</v>
      </c>
      <c r="D30" s="165">
        <v>29269</v>
      </c>
      <c r="E30" s="166" t="s">
        <v>60</v>
      </c>
      <c r="F30" s="166">
        <v>220</v>
      </c>
      <c r="G30" s="167" t="s">
        <v>1068</v>
      </c>
    </row>
    <row r="31" spans="2:7" ht="15.75" customHeight="1">
      <c r="B31" s="265" t="s">
        <v>37</v>
      </c>
      <c r="C31" s="166">
        <v>1</v>
      </c>
      <c r="D31" s="165">
        <v>42295</v>
      </c>
      <c r="E31" s="166" t="s">
        <v>61</v>
      </c>
      <c r="F31" s="166">
        <v>223</v>
      </c>
      <c r="G31" s="167" t="s">
        <v>1069</v>
      </c>
    </row>
    <row r="32" spans="2:7" ht="15.75" customHeight="1">
      <c r="B32" s="265" t="s">
        <v>38</v>
      </c>
      <c r="C32" s="166">
        <v>1</v>
      </c>
      <c r="D32" s="165">
        <v>42485</v>
      </c>
      <c r="E32" s="166" t="s">
        <v>62</v>
      </c>
      <c r="F32" s="166">
        <v>226</v>
      </c>
      <c r="G32" s="167" t="s">
        <v>1070</v>
      </c>
    </row>
    <row r="33" spans="2:7" ht="15.75" customHeight="1">
      <c r="B33" s="266" t="s">
        <v>111</v>
      </c>
      <c r="C33" s="166">
        <v>5</v>
      </c>
      <c r="D33" s="165">
        <v>11721</v>
      </c>
      <c r="E33" s="166" t="s">
        <v>150</v>
      </c>
      <c r="F33" s="166" t="s">
        <v>134</v>
      </c>
      <c r="G33" s="167" t="s">
        <v>1071</v>
      </c>
    </row>
    <row r="34" spans="2:7" ht="15.75" customHeight="1">
      <c r="B34" s="266" t="s">
        <v>900</v>
      </c>
      <c r="C34" s="166">
        <v>1</v>
      </c>
      <c r="D34" s="267">
        <v>3652</v>
      </c>
      <c r="E34" s="263" t="s">
        <v>63</v>
      </c>
      <c r="F34" s="263">
        <v>230</v>
      </c>
      <c r="G34" s="264" t="s">
        <v>1072</v>
      </c>
    </row>
    <row r="35" spans="2:7" ht="15.75" customHeight="1">
      <c r="B35" s="266" t="s">
        <v>901</v>
      </c>
      <c r="C35" s="166">
        <v>1</v>
      </c>
      <c r="D35" s="267">
        <v>3652</v>
      </c>
      <c r="E35" s="263" t="s">
        <v>902</v>
      </c>
      <c r="F35" s="263">
        <v>231</v>
      </c>
      <c r="G35" s="264" t="s">
        <v>1073</v>
      </c>
    </row>
    <row r="36" spans="2:7" ht="15.75" customHeight="1">
      <c r="B36" s="265" t="s">
        <v>20</v>
      </c>
      <c r="C36" s="166">
        <v>1</v>
      </c>
      <c r="D36" s="165">
        <v>11711</v>
      </c>
      <c r="E36" s="166" t="s">
        <v>64</v>
      </c>
      <c r="F36" s="166">
        <v>240</v>
      </c>
      <c r="G36" s="167" t="s">
        <v>1074</v>
      </c>
    </row>
    <row r="37" spans="2:7" ht="15.75" customHeight="1">
      <c r="B37" s="265" t="s">
        <v>21</v>
      </c>
      <c r="C37" s="166">
        <v>1</v>
      </c>
      <c r="D37" s="165">
        <v>12826</v>
      </c>
      <c r="E37" s="166" t="s">
        <v>65</v>
      </c>
      <c r="F37" s="166">
        <v>250</v>
      </c>
      <c r="G37" s="167" t="s">
        <v>1075</v>
      </c>
    </row>
    <row r="38" spans="2:7" ht="15.75" customHeight="1">
      <c r="B38" s="265" t="s">
        <v>22</v>
      </c>
      <c r="C38" s="166">
        <v>1</v>
      </c>
      <c r="D38" s="165">
        <v>13231</v>
      </c>
      <c r="E38" s="166" t="s">
        <v>66</v>
      </c>
      <c r="F38" s="166">
        <v>260</v>
      </c>
      <c r="G38" s="167" t="s">
        <v>1076</v>
      </c>
    </row>
    <row r="39" spans="2:7" ht="15.75" customHeight="1">
      <c r="B39" s="266" t="s">
        <v>112</v>
      </c>
      <c r="C39" s="166">
        <v>5</v>
      </c>
      <c r="D39" s="165">
        <v>110</v>
      </c>
      <c r="E39" s="166" t="s">
        <v>113</v>
      </c>
      <c r="F39" s="166" t="s">
        <v>135</v>
      </c>
      <c r="G39" s="167" t="s">
        <v>1077</v>
      </c>
    </row>
    <row r="40" spans="2:7" ht="15.75" customHeight="1">
      <c r="B40" s="265" t="s">
        <v>33</v>
      </c>
      <c r="C40" s="166">
        <v>1</v>
      </c>
      <c r="D40" s="165">
        <v>3581</v>
      </c>
      <c r="E40" s="166" t="s">
        <v>67</v>
      </c>
      <c r="F40" s="166">
        <v>270</v>
      </c>
      <c r="G40" s="167" t="s">
        <v>1078</v>
      </c>
    </row>
    <row r="41" spans="2:7" ht="15.75" customHeight="1">
      <c r="B41" s="266" t="s">
        <v>903</v>
      </c>
      <c r="C41" s="166">
        <v>1</v>
      </c>
      <c r="D41" s="267">
        <v>3606</v>
      </c>
      <c r="E41" s="263" t="s">
        <v>68</v>
      </c>
      <c r="F41" s="263">
        <v>280</v>
      </c>
      <c r="G41" s="264" t="s">
        <v>1079</v>
      </c>
    </row>
    <row r="42" spans="2:7" ht="15.75" customHeight="1">
      <c r="B42" s="266" t="s">
        <v>904</v>
      </c>
      <c r="C42" s="166">
        <v>1</v>
      </c>
      <c r="D42" s="267">
        <v>3606</v>
      </c>
      <c r="E42" s="263" t="s">
        <v>905</v>
      </c>
      <c r="F42" s="263">
        <v>281</v>
      </c>
      <c r="G42" s="264" t="s">
        <v>1080</v>
      </c>
    </row>
    <row r="43" spans="2:7" ht="15.75" customHeight="1">
      <c r="B43" s="265" t="s">
        <v>149</v>
      </c>
      <c r="C43" s="166">
        <v>1</v>
      </c>
      <c r="D43" s="165">
        <v>3615</v>
      </c>
      <c r="E43" s="166" t="s">
        <v>69</v>
      </c>
      <c r="F43" s="166">
        <v>290</v>
      </c>
      <c r="G43" s="167" t="s">
        <v>1081</v>
      </c>
    </row>
    <row r="44" spans="2:7" ht="15.75" customHeight="1">
      <c r="B44" s="265" t="s">
        <v>24</v>
      </c>
      <c r="C44" s="166">
        <v>1</v>
      </c>
      <c r="D44" s="165">
        <v>3625</v>
      </c>
      <c r="E44" s="166" t="s">
        <v>70</v>
      </c>
      <c r="F44" s="166">
        <v>300</v>
      </c>
      <c r="G44" s="167" t="s">
        <v>1082</v>
      </c>
    </row>
    <row r="45" spans="2:7" ht="15.75" customHeight="1">
      <c r="B45" s="266" t="s">
        <v>114</v>
      </c>
      <c r="C45" s="166">
        <v>5</v>
      </c>
      <c r="D45" s="165">
        <v>439154</v>
      </c>
      <c r="E45" s="166" t="s">
        <v>115</v>
      </c>
      <c r="F45" s="166" t="s">
        <v>136</v>
      </c>
      <c r="G45" s="167" t="s">
        <v>1083</v>
      </c>
    </row>
    <row r="46" spans="2:7" ht="15.75" customHeight="1">
      <c r="B46" s="265" t="s">
        <v>25</v>
      </c>
      <c r="C46" s="166">
        <v>1</v>
      </c>
      <c r="D46" s="165">
        <v>3644</v>
      </c>
      <c r="E46" s="166" t="s">
        <v>71</v>
      </c>
      <c r="F46" s="166">
        <v>310</v>
      </c>
      <c r="G46" s="167" t="s">
        <v>1084</v>
      </c>
    </row>
    <row r="47" spans="2:7" ht="15.75" customHeight="1">
      <c r="B47" s="265" t="s">
        <v>26</v>
      </c>
      <c r="C47" s="166">
        <v>1</v>
      </c>
      <c r="D47" s="165">
        <v>3541</v>
      </c>
      <c r="E47" s="166" t="s">
        <v>72</v>
      </c>
      <c r="F47" s="166">
        <v>320</v>
      </c>
      <c r="G47" s="167" t="s">
        <v>1085</v>
      </c>
    </row>
    <row r="48" spans="2:7" ht="15.75" customHeight="1">
      <c r="B48" s="266" t="s">
        <v>116</v>
      </c>
      <c r="C48" s="166">
        <v>5</v>
      </c>
      <c r="D48" s="165">
        <v>103594</v>
      </c>
      <c r="E48" s="166" t="s">
        <v>117</v>
      </c>
      <c r="F48" s="166" t="s">
        <v>137</v>
      </c>
      <c r="G48" s="167" t="s">
        <v>1086</v>
      </c>
    </row>
    <row r="49" spans="2:7" ht="15.75" customHeight="1">
      <c r="B49" s="265" t="s">
        <v>27</v>
      </c>
      <c r="C49" s="166">
        <v>1</v>
      </c>
      <c r="D49" s="165">
        <v>3594</v>
      </c>
      <c r="E49" s="166" t="s">
        <v>73</v>
      </c>
      <c r="F49" s="166">
        <v>330</v>
      </c>
      <c r="G49" s="167" t="s">
        <v>1087</v>
      </c>
    </row>
    <row r="50" spans="2:7" ht="15.75" customHeight="1">
      <c r="B50" s="265" t="s">
        <v>36</v>
      </c>
      <c r="C50" s="166">
        <v>1</v>
      </c>
      <c r="D50" s="165">
        <v>42421</v>
      </c>
      <c r="E50" s="166" t="s">
        <v>74</v>
      </c>
      <c r="F50" s="166">
        <v>333</v>
      </c>
      <c r="G50" s="167" t="s">
        <v>1088</v>
      </c>
    </row>
    <row r="51" spans="2:7" ht="15.75" customHeight="1">
      <c r="B51" s="167" t="s">
        <v>28</v>
      </c>
      <c r="C51" s="166">
        <v>1</v>
      </c>
      <c r="D51" s="165">
        <v>3592</v>
      </c>
      <c r="E51" s="166" t="s">
        <v>75</v>
      </c>
      <c r="F51" s="166">
        <v>340</v>
      </c>
      <c r="G51" s="167" t="s">
        <v>1089</v>
      </c>
    </row>
    <row r="52" spans="2:7" ht="15.75" customHeight="1">
      <c r="B52" s="167" t="s">
        <v>29</v>
      </c>
      <c r="C52" s="166">
        <v>1</v>
      </c>
      <c r="D52" s="165">
        <v>3624</v>
      </c>
      <c r="E52" s="166" t="s">
        <v>76</v>
      </c>
      <c r="F52" s="166">
        <v>350</v>
      </c>
      <c r="G52" s="167" t="s">
        <v>1090</v>
      </c>
    </row>
    <row r="53" spans="2:7" ht="15.75" customHeight="1">
      <c r="B53" s="167" t="s">
        <v>30</v>
      </c>
      <c r="C53" s="166">
        <v>1</v>
      </c>
      <c r="D53" s="165">
        <v>3642</v>
      </c>
      <c r="E53" s="166" t="s">
        <v>77</v>
      </c>
      <c r="F53" s="166">
        <v>360</v>
      </c>
      <c r="G53" s="167" t="s">
        <v>1091</v>
      </c>
    </row>
    <row r="54" spans="2:7" ht="15.75" customHeight="1">
      <c r="B54" s="167" t="s">
        <v>31</v>
      </c>
      <c r="C54" s="166">
        <v>1</v>
      </c>
      <c r="D54" s="165">
        <v>3646</v>
      </c>
      <c r="E54" s="166" t="s">
        <v>78</v>
      </c>
      <c r="F54" s="166">
        <v>370</v>
      </c>
      <c r="G54" s="167" t="s">
        <v>1092</v>
      </c>
    </row>
    <row r="55" spans="2:7" ht="15.75" customHeight="1">
      <c r="B55" s="167" t="s">
        <v>80</v>
      </c>
      <c r="C55" s="166">
        <v>3</v>
      </c>
      <c r="D55" s="268">
        <v>36273</v>
      </c>
      <c r="E55" s="166" t="s">
        <v>35</v>
      </c>
      <c r="F55" s="166">
        <v>490</v>
      </c>
      <c r="G55" s="167" t="s">
        <v>1093</v>
      </c>
    </row>
    <row r="56" spans="2:7" ht="15.75" customHeight="1">
      <c r="B56" s="167" t="s">
        <v>81</v>
      </c>
      <c r="C56" s="166">
        <v>3</v>
      </c>
      <c r="D56" s="268">
        <v>23582</v>
      </c>
      <c r="E56" s="166" t="s">
        <v>82</v>
      </c>
      <c r="F56" s="166">
        <v>500</v>
      </c>
      <c r="G56" s="167" t="s">
        <v>1094</v>
      </c>
    </row>
    <row r="57" spans="2:7" ht="15.75" customHeight="1">
      <c r="B57" s="167" t="s">
        <v>83</v>
      </c>
      <c r="C57" s="166">
        <v>3</v>
      </c>
      <c r="D57" s="268">
        <v>23485</v>
      </c>
      <c r="E57" s="166" t="s">
        <v>84</v>
      </c>
      <c r="F57" s="166">
        <v>510</v>
      </c>
      <c r="G57" s="167" t="s">
        <v>1095</v>
      </c>
    </row>
    <row r="58" spans="2:7" ht="15.75" customHeight="1">
      <c r="B58" s="167" t="s">
        <v>85</v>
      </c>
      <c r="C58" s="166">
        <v>3</v>
      </c>
      <c r="D58" s="268">
        <v>9225</v>
      </c>
      <c r="E58" s="166" t="s">
        <v>86</v>
      </c>
      <c r="F58" s="166">
        <v>520</v>
      </c>
      <c r="G58" s="167" t="s">
        <v>1096</v>
      </c>
    </row>
    <row r="59" spans="2:7" ht="15.75" customHeight="1">
      <c r="B59" s="167" t="s">
        <v>147</v>
      </c>
      <c r="C59" s="166">
        <v>3</v>
      </c>
      <c r="D59" s="268">
        <v>9932</v>
      </c>
      <c r="E59" s="166" t="s">
        <v>154</v>
      </c>
      <c r="F59" s="166">
        <v>530</v>
      </c>
      <c r="G59" s="167" t="s">
        <v>1097</v>
      </c>
    </row>
    <row r="60" spans="2:7" ht="15.75" customHeight="1">
      <c r="B60" s="167" t="s">
        <v>89</v>
      </c>
      <c r="C60" s="166">
        <v>3</v>
      </c>
      <c r="D60" s="268">
        <v>33965</v>
      </c>
      <c r="E60" s="166" t="s">
        <v>90</v>
      </c>
      <c r="F60" s="166">
        <v>540</v>
      </c>
      <c r="G60" s="167" t="s">
        <v>1098</v>
      </c>
    </row>
    <row r="61" spans="2:7" ht="15.75" customHeight="1">
      <c r="B61" s="167" t="s">
        <v>91</v>
      </c>
      <c r="C61" s="166">
        <v>3</v>
      </c>
      <c r="D61" s="268">
        <v>3634</v>
      </c>
      <c r="E61" s="166" t="s">
        <v>92</v>
      </c>
      <c r="F61" s="166">
        <v>550</v>
      </c>
      <c r="G61" s="167" t="s">
        <v>1099</v>
      </c>
    </row>
    <row r="62" spans="2:7" ht="15.75" customHeight="1">
      <c r="B62" s="167" t="s">
        <v>188</v>
      </c>
      <c r="C62" s="166">
        <v>3</v>
      </c>
      <c r="D62" s="262">
        <v>133965</v>
      </c>
      <c r="E62" s="166" t="s">
        <v>886</v>
      </c>
      <c r="F62" s="166">
        <v>552</v>
      </c>
      <c r="G62" s="167" t="s">
        <v>1100</v>
      </c>
    </row>
    <row r="63" spans="2:7" ht="15.75" customHeight="1">
      <c r="B63" s="167" t="s">
        <v>189</v>
      </c>
      <c r="C63" s="166">
        <v>3</v>
      </c>
      <c r="D63" s="262">
        <v>203634</v>
      </c>
      <c r="E63" s="166" t="s">
        <v>887</v>
      </c>
      <c r="F63" s="166">
        <v>553</v>
      </c>
      <c r="G63" s="167" t="s">
        <v>1101</v>
      </c>
    </row>
    <row r="64" spans="2:7" ht="15">
      <c r="B64" s="167" t="s">
        <v>128</v>
      </c>
      <c r="C64" s="166">
        <v>3</v>
      </c>
      <c r="D64" s="268">
        <v>9642</v>
      </c>
      <c r="E64" s="166" t="s">
        <v>129</v>
      </c>
      <c r="F64" s="166">
        <v>555</v>
      </c>
      <c r="G64" s="167" t="s">
        <v>1102</v>
      </c>
    </row>
    <row r="65" spans="1:7" ht="18.75" customHeight="1">
      <c r="B65" s="167" t="s">
        <v>152</v>
      </c>
      <c r="C65" s="166">
        <v>2</v>
      </c>
      <c r="D65" s="268">
        <v>30</v>
      </c>
      <c r="E65" s="166" t="s">
        <v>93</v>
      </c>
      <c r="F65" s="166">
        <v>390</v>
      </c>
      <c r="G65" s="167" t="s">
        <v>1103</v>
      </c>
    </row>
    <row r="66" spans="1:7" ht="20.25" customHeight="1">
      <c r="B66" s="167" t="s">
        <v>98</v>
      </c>
      <c r="C66" s="166">
        <v>2</v>
      </c>
      <c r="D66" s="268">
        <v>40</v>
      </c>
      <c r="E66" s="166" t="s">
        <v>99</v>
      </c>
      <c r="F66" s="166">
        <v>420</v>
      </c>
      <c r="G66" s="167" t="s">
        <v>1104</v>
      </c>
    </row>
    <row r="67" spans="1:7" ht="17.25" customHeight="1">
      <c r="B67" s="167" t="s">
        <v>102</v>
      </c>
      <c r="C67" s="166">
        <v>2</v>
      </c>
      <c r="D67" s="268">
        <v>89</v>
      </c>
      <c r="E67" s="166" t="s">
        <v>103</v>
      </c>
      <c r="F67" s="166">
        <v>450</v>
      </c>
      <c r="G67" s="167" t="s">
        <v>1105</v>
      </c>
    </row>
    <row r="68" spans="1:7" s="25" customFormat="1" ht="30.75" customHeight="1">
      <c r="B68" s="269" t="s">
        <v>921</v>
      </c>
      <c r="C68" s="166">
        <v>2</v>
      </c>
      <c r="D68" s="270">
        <v>130</v>
      </c>
      <c r="E68" s="271" t="s">
        <v>104</v>
      </c>
      <c r="F68" s="271">
        <v>460</v>
      </c>
      <c r="G68" s="269" t="s">
        <v>1106</v>
      </c>
    </row>
    <row r="69" spans="1:7" s="25" customFormat="1" ht="36.75" customHeight="1">
      <c r="B69" s="269" t="s">
        <v>922</v>
      </c>
      <c r="C69" s="166">
        <v>2</v>
      </c>
      <c r="D69" s="270">
        <v>130</v>
      </c>
      <c r="E69" s="271" t="s">
        <v>906</v>
      </c>
      <c r="F69" s="271">
        <v>461</v>
      </c>
      <c r="G69" s="269" t="s">
        <v>1107</v>
      </c>
    </row>
    <row r="70" spans="1:7" ht="15.75" customHeight="1">
      <c r="B70" s="167" t="s">
        <v>105</v>
      </c>
      <c r="C70" s="166">
        <v>2</v>
      </c>
      <c r="D70" s="268">
        <v>412</v>
      </c>
      <c r="E70" s="166" t="s">
        <v>106</v>
      </c>
      <c r="F70" s="166">
        <v>470</v>
      </c>
      <c r="G70" s="167" t="s">
        <v>1108</v>
      </c>
    </row>
    <row r="71" spans="1:7" ht="15.75" customHeight="1">
      <c r="B71" s="167" t="s">
        <v>173</v>
      </c>
      <c r="C71" s="166">
        <v>2</v>
      </c>
      <c r="D71" s="268">
        <v>862</v>
      </c>
      <c r="E71" s="166" t="s">
        <v>148</v>
      </c>
      <c r="F71" s="166">
        <v>480</v>
      </c>
      <c r="G71" s="272" t="s">
        <v>1109</v>
      </c>
    </row>
    <row r="72" spans="1:7" ht="15.75" customHeight="1">
      <c r="B72" s="167" t="s">
        <v>96</v>
      </c>
      <c r="C72" s="166">
        <v>2</v>
      </c>
      <c r="D72" s="268">
        <v>11618</v>
      </c>
      <c r="E72" s="166" t="s">
        <v>97</v>
      </c>
      <c r="F72" s="166">
        <v>410</v>
      </c>
      <c r="G72" s="167" t="s">
        <v>1110</v>
      </c>
    </row>
    <row r="73" spans="1:7" ht="17.25" customHeight="1">
      <c r="B73" s="167" t="s">
        <v>100</v>
      </c>
      <c r="C73" s="166">
        <v>2</v>
      </c>
      <c r="D73" s="268">
        <v>25554</v>
      </c>
      <c r="E73" s="166" t="s">
        <v>101</v>
      </c>
      <c r="F73" s="166">
        <v>430</v>
      </c>
      <c r="G73" s="167" t="s">
        <v>1111</v>
      </c>
    </row>
    <row r="74" spans="1:7" ht="15.75" customHeight="1">
      <c r="B74" s="167" t="s">
        <v>172</v>
      </c>
      <c r="C74" s="166">
        <v>2</v>
      </c>
      <c r="D74" s="165">
        <v>42439</v>
      </c>
      <c r="E74" s="166" t="s">
        <v>1112</v>
      </c>
      <c r="F74" s="166">
        <v>440</v>
      </c>
      <c r="G74" s="167" t="s">
        <v>1113</v>
      </c>
    </row>
    <row r="75" spans="1:7" ht="15.75" customHeight="1">
      <c r="B75" s="167" t="s">
        <v>94</v>
      </c>
      <c r="C75" s="166">
        <v>2</v>
      </c>
      <c r="D75" s="268">
        <v>104952</v>
      </c>
      <c r="E75" s="166" t="s">
        <v>95</v>
      </c>
      <c r="F75" s="166">
        <v>400</v>
      </c>
      <c r="G75" s="167" t="s">
        <v>1114</v>
      </c>
    </row>
    <row r="76" spans="1:7" ht="15.75" customHeight="1">
      <c r="A76" s="9"/>
      <c r="B76" s="158" t="s">
        <v>176</v>
      </c>
      <c r="C76" s="166">
        <v>2</v>
      </c>
      <c r="D76" s="165">
        <v>203599</v>
      </c>
      <c r="E76" s="263" t="s">
        <v>177</v>
      </c>
      <c r="F76" s="263">
        <v>500</v>
      </c>
      <c r="G76" s="264" t="s">
        <v>1115</v>
      </c>
    </row>
    <row r="77" spans="1:7" ht="15.75" customHeight="1">
      <c r="A77" s="10"/>
      <c r="B77" s="158" t="s">
        <v>174</v>
      </c>
      <c r="C77" s="166">
        <v>2</v>
      </c>
      <c r="D77" s="165">
        <v>203658</v>
      </c>
      <c r="E77" s="263" t="s">
        <v>175</v>
      </c>
      <c r="F77" s="263">
        <v>510</v>
      </c>
      <c r="G77" s="264" t="s">
        <v>1116</v>
      </c>
    </row>
    <row r="78" spans="1:7" ht="15.75" customHeight="1">
      <c r="B78" s="159" t="s">
        <v>907</v>
      </c>
      <c r="C78" s="166">
        <v>2</v>
      </c>
      <c r="D78" s="165">
        <v>203652</v>
      </c>
      <c r="E78" s="263" t="s">
        <v>908</v>
      </c>
      <c r="F78" s="263">
        <v>520</v>
      </c>
      <c r="G78" s="264" t="s">
        <v>1117</v>
      </c>
    </row>
    <row r="79" spans="1:7" s="25" customFormat="1" ht="30.75" customHeight="1">
      <c r="B79" s="160" t="s">
        <v>909</v>
      </c>
      <c r="C79" s="166">
        <v>2</v>
      </c>
      <c r="D79" s="273">
        <v>103606</v>
      </c>
      <c r="E79" s="271" t="s">
        <v>923</v>
      </c>
      <c r="F79" s="271">
        <v>530</v>
      </c>
      <c r="G79" s="269" t="s">
        <v>1118</v>
      </c>
    </row>
    <row r="80" spans="1:7" s="25" customFormat="1" ht="32.25" customHeight="1">
      <c r="B80" s="161" t="s">
        <v>910</v>
      </c>
      <c r="C80" s="166">
        <v>2</v>
      </c>
      <c r="D80" s="273">
        <v>100130</v>
      </c>
      <c r="E80" s="271" t="s">
        <v>911</v>
      </c>
      <c r="F80" s="271">
        <v>540</v>
      </c>
      <c r="G80" s="269" t="s">
        <v>1119</v>
      </c>
    </row>
    <row r="81" spans="2:7" ht="15.75" customHeight="1">
      <c r="B81" s="49"/>
      <c r="C81" s="52"/>
      <c r="D81" s="50"/>
      <c r="E81" s="51"/>
      <c r="F81" s="51"/>
      <c r="G81" s="52"/>
    </row>
    <row r="82" spans="2:7" ht="15.75" customHeight="1">
      <c r="B82" s="264"/>
      <c r="C82" s="264"/>
      <c r="D82" s="165"/>
      <c r="E82" s="263"/>
      <c r="F82" s="263"/>
      <c r="G82" s="264"/>
    </row>
    <row r="83" spans="2:7" ht="15.75" customHeight="1">
      <c r="B83" s="167"/>
      <c r="C83" s="167"/>
      <c r="D83" s="165"/>
      <c r="E83" s="166"/>
      <c r="F83" s="166"/>
      <c r="G83" s="167"/>
    </row>
    <row r="84" spans="2:7">
      <c r="B84" s="46"/>
      <c r="C84" s="46"/>
      <c r="D84" s="47"/>
      <c r="E84" s="7"/>
      <c r="F84" s="7"/>
      <c r="G84" s="7"/>
    </row>
    <row r="87" spans="2:7">
      <c r="B87" s="274" t="s">
        <v>1120</v>
      </c>
    </row>
    <row r="88" spans="2:7">
      <c r="B88" s="5" t="s">
        <v>939</v>
      </c>
    </row>
    <row r="89" spans="2:7">
      <c r="B89" s="5" t="s">
        <v>1121</v>
      </c>
      <c r="G89" s="21"/>
    </row>
    <row r="90" spans="2:7">
      <c r="G90" s="21"/>
    </row>
    <row r="91" spans="2:7">
      <c r="B91" s="4"/>
      <c r="C91" s="4"/>
      <c r="D91" s="4"/>
      <c r="G91" s="21"/>
    </row>
    <row r="92" spans="2:7">
      <c r="B92" s="4"/>
      <c r="C92" s="4"/>
      <c r="D92" s="4"/>
      <c r="G92" s="21"/>
    </row>
    <row r="93" spans="2:7">
      <c r="B93" s="4"/>
      <c r="C93" s="4"/>
      <c r="D93" s="4"/>
      <c r="G93" s="21"/>
    </row>
    <row r="94" spans="2:7">
      <c r="B94" s="4"/>
      <c r="C94" s="4"/>
      <c r="D94" s="4"/>
      <c r="G94" s="21"/>
    </row>
    <row r="95" spans="2:7">
      <c r="B95" s="4"/>
      <c r="C95" s="4"/>
      <c r="D95" s="4"/>
      <c r="G95" s="21"/>
    </row>
    <row r="107" spans="2:7" ht="15.75" customHeight="1">
      <c r="B107" s="53" t="s">
        <v>178</v>
      </c>
      <c r="C107" s="275"/>
      <c r="D107" s="165">
        <v>3658</v>
      </c>
      <c r="E107" s="263" t="s">
        <v>179</v>
      </c>
      <c r="F107" s="263">
        <v>501</v>
      </c>
      <c r="G107" s="264" t="s">
        <v>912</v>
      </c>
    </row>
    <row r="108" spans="2:7" ht="15.75" customHeight="1">
      <c r="B108" s="49" t="s">
        <v>180</v>
      </c>
      <c r="C108" s="52"/>
      <c r="D108" s="50">
        <v>203599</v>
      </c>
      <c r="E108" s="51" t="s">
        <v>181</v>
      </c>
      <c r="F108" s="51">
        <v>511</v>
      </c>
      <c r="G108" s="52" t="s">
        <v>913</v>
      </c>
    </row>
    <row r="111" spans="2:7" ht="15.75" customHeight="1">
      <c r="B111" s="49" t="s">
        <v>182</v>
      </c>
      <c r="C111" s="52"/>
      <c r="D111" s="50">
        <v>3658</v>
      </c>
      <c r="E111" s="51" t="s">
        <v>179</v>
      </c>
      <c r="F111" s="51">
        <v>52</v>
      </c>
      <c r="G111" s="52" t="s">
        <v>914</v>
      </c>
    </row>
    <row r="112" spans="2:7" ht="15.75" customHeight="1">
      <c r="B112" s="49" t="s">
        <v>183</v>
      </c>
      <c r="C112" s="52"/>
      <c r="D112" s="50">
        <v>3599</v>
      </c>
      <c r="E112" s="51" t="s">
        <v>181</v>
      </c>
      <c r="F112" s="51">
        <v>93</v>
      </c>
      <c r="G112" s="52" t="s">
        <v>915</v>
      </c>
    </row>
    <row r="119" spans="2:7" ht="15.75" customHeight="1">
      <c r="B119" s="265" t="s">
        <v>118</v>
      </c>
      <c r="C119" s="265"/>
      <c r="D119" s="165">
        <v>518</v>
      </c>
      <c r="E119" s="166" t="s">
        <v>119</v>
      </c>
      <c r="F119" s="166">
        <v>635</v>
      </c>
      <c r="G119" s="167" t="s">
        <v>157</v>
      </c>
    </row>
    <row r="120" spans="2:7" ht="15.75" customHeight="1">
      <c r="B120" s="265" t="s">
        <v>158</v>
      </c>
      <c r="C120" s="265"/>
      <c r="D120" s="165">
        <v>519</v>
      </c>
      <c r="E120" s="166" t="s">
        <v>159</v>
      </c>
      <c r="F120" s="166">
        <v>637</v>
      </c>
      <c r="G120" s="167" t="s">
        <v>160</v>
      </c>
    </row>
    <row r="121" spans="2:7" ht="15.75" customHeight="1">
      <c r="B121" s="265" t="s">
        <v>161</v>
      </c>
      <c r="C121" s="265"/>
      <c r="D121" s="165">
        <v>707</v>
      </c>
      <c r="E121" s="166" t="s">
        <v>162</v>
      </c>
      <c r="F121" s="166">
        <v>639</v>
      </c>
      <c r="G121" s="167" t="s">
        <v>163</v>
      </c>
    </row>
  </sheetData>
  <mergeCells count="1">
    <mergeCell ref="B6:B7"/>
  </mergeCells>
  <pageMargins left="0.2" right="0.2" top="0.5" bottom="0.5" header="0.3" footer="0.3"/>
  <pageSetup scale="89" orientation="landscape" horizontalDpi="1200" verticalDpi="1200" r:id="rId1"/>
  <rowBreaks count="2" manualBreakCount="2">
    <brk id="37" max="5" man="1"/>
    <brk id="71" max="5" man="1"/>
  </rowBreak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AA674"/>
  <sheetViews>
    <sheetView showGridLines="0" workbookViewId="0">
      <pane xSplit="3" ySplit="6" topLeftCell="D7" activePane="bottomRight" state="frozen"/>
      <selection activeCell="F74" sqref="E74:F74"/>
      <selection pane="topRight" activeCell="F74" sqref="E74:F74"/>
      <selection pane="bottomLeft" activeCell="F74" sqref="E74:F74"/>
      <selection pane="bottomRight" activeCell="C638" sqref="C638"/>
    </sheetView>
  </sheetViews>
  <sheetFormatPr defaultColWidth="8.85546875" defaultRowHeight="12.75" outlineLevelRow="1"/>
  <cols>
    <col min="1" max="1" width="10.28515625" style="67" customWidth="1"/>
    <col min="2" max="2" width="37.42578125" style="66" customWidth="1"/>
    <col min="3" max="3" width="9.140625" style="67" customWidth="1"/>
    <col min="4" max="8" width="6.28515625" style="68" customWidth="1"/>
    <col min="9" max="10" width="7.140625" style="67" bestFit="1" customWidth="1"/>
    <col min="11" max="19" width="7.140625" style="68" bestFit="1" customWidth="1"/>
    <col min="20" max="20" width="8.85546875" style="67"/>
    <col min="21" max="25" width="9.140625" style="66" customWidth="1"/>
    <col min="26" max="16384" width="8.85546875" style="66"/>
  </cols>
  <sheetData>
    <row r="1" spans="1:27" ht="13.5" thickBot="1">
      <c r="A1" s="65" t="s">
        <v>190</v>
      </c>
      <c r="D1" s="449" t="s">
        <v>191</v>
      </c>
      <c r="E1" s="450"/>
      <c r="F1" s="450"/>
      <c r="G1" s="450"/>
      <c r="H1" s="450"/>
      <c r="I1" s="451"/>
      <c r="P1" s="69" t="s">
        <v>146</v>
      </c>
      <c r="V1" s="156" t="s">
        <v>899</v>
      </c>
      <c r="W1" s="156"/>
      <c r="X1" s="156"/>
      <c r="Y1" s="156"/>
    </row>
    <row r="2" spans="1:27">
      <c r="A2" s="70" t="s">
        <v>192</v>
      </c>
      <c r="T2" s="71"/>
    </row>
    <row r="3" spans="1:27">
      <c r="A3" s="72" t="s">
        <v>193</v>
      </c>
    </row>
    <row r="4" spans="1:27">
      <c r="A4" s="72" t="s">
        <v>194</v>
      </c>
      <c r="D4" s="68">
        <v>1</v>
      </c>
      <c r="E4" s="68">
        <v>2</v>
      </c>
      <c r="F4" s="68">
        <v>3</v>
      </c>
      <c r="G4" s="68">
        <v>4</v>
      </c>
      <c r="H4" s="68">
        <v>5</v>
      </c>
      <c r="I4" s="68">
        <v>6</v>
      </c>
      <c r="J4" s="68">
        <v>7</v>
      </c>
      <c r="K4" s="68">
        <v>8</v>
      </c>
      <c r="L4" s="68">
        <v>9</v>
      </c>
      <c r="M4" s="68">
        <v>10</v>
      </c>
      <c r="N4" s="68">
        <v>11</v>
      </c>
      <c r="O4" s="68">
        <v>12</v>
      </c>
      <c r="P4" s="68">
        <v>13</v>
      </c>
      <c r="Q4" s="68">
        <v>14</v>
      </c>
      <c r="R4" s="68">
        <v>15</v>
      </c>
      <c r="S4" s="68">
        <v>16</v>
      </c>
      <c r="T4" s="68">
        <v>17</v>
      </c>
      <c r="U4" s="68">
        <v>18</v>
      </c>
      <c r="V4" s="68">
        <v>19</v>
      </c>
      <c r="W4" s="68">
        <v>20</v>
      </c>
      <c r="X4" s="68">
        <v>21</v>
      </c>
      <c r="Y4" s="68">
        <v>22</v>
      </c>
      <c r="Z4" s="68">
        <v>23</v>
      </c>
      <c r="AA4" s="68">
        <v>24</v>
      </c>
    </row>
    <row r="5" spans="1:27">
      <c r="B5" s="67"/>
      <c r="D5" s="68">
        <v>2000</v>
      </c>
      <c r="E5" s="68">
        <v>2001</v>
      </c>
      <c r="F5" s="68">
        <v>2002</v>
      </c>
      <c r="G5" s="68">
        <v>2003</v>
      </c>
      <c r="H5" s="68">
        <v>2004</v>
      </c>
      <c r="I5" s="67">
        <v>2005</v>
      </c>
      <c r="J5" s="67">
        <v>2006</v>
      </c>
      <c r="K5" s="67">
        <v>2007</v>
      </c>
      <c r="L5" s="67">
        <v>2008</v>
      </c>
      <c r="M5" s="67">
        <v>2009</v>
      </c>
      <c r="N5" s="67">
        <v>2010</v>
      </c>
      <c r="O5" s="67">
        <v>2011</v>
      </c>
      <c r="P5" s="67">
        <v>2012</v>
      </c>
      <c r="Q5" s="68">
        <v>2013</v>
      </c>
      <c r="R5" s="67">
        <v>2014</v>
      </c>
      <c r="S5" s="67">
        <v>2015</v>
      </c>
      <c r="T5" s="67">
        <v>2016</v>
      </c>
      <c r="U5" s="67">
        <v>2017</v>
      </c>
      <c r="V5" s="67">
        <v>2018</v>
      </c>
      <c r="W5" s="67">
        <v>2019</v>
      </c>
      <c r="X5" s="67">
        <v>2020</v>
      </c>
      <c r="Y5" s="67">
        <v>2021</v>
      </c>
    </row>
    <row r="6" spans="1:27" ht="15">
      <c r="A6" s="73" t="s">
        <v>195</v>
      </c>
      <c r="B6" s="73" t="s">
        <v>196</v>
      </c>
      <c r="C6" s="74" t="s">
        <v>197</v>
      </c>
      <c r="D6" s="75" t="s">
        <v>198</v>
      </c>
      <c r="E6" s="75" t="s">
        <v>199</v>
      </c>
      <c r="F6" s="75" t="s">
        <v>200</v>
      </c>
      <c r="G6" s="75" t="s">
        <v>201</v>
      </c>
      <c r="H6" s="75" t="s">
        <v>202</v>
      </c>
      <c r="I6" s="73" t="s">
        <v>203</v>
      </c>
      <c r="J6" s="73" t="s">
        <v>204</v>
      </c>
      <c r="K6" s="75" t="s">
        <v>205</v>
      </c>
      <c r="L6" s="75" t="s">
        <v>206</v>
      </c>
      <c r="M6" s="75" t="s">
        <v>207</v>
      </c>
      <c r="N6" s="75" t="s">
        <v>208</v>
      </c>
      <c r="O6" s="75" t="s">
        <v>209</v>
      </c>
      <c r="P6" s="75" t="s">
        <v>210</v>
      </c>
      <c r="Q6" s="75" t="s">
        <v>211</v>
      </c>
      <c r="R6" s="75" t="s">
        <v>212</v>
      </c>
      <c r="S6" s="75" t="s">
        <v>213</v>
      </c>
      <c r="T6" s="75" t="s">
        <v>214</v>
      </c>
      <c r="U6" s="75" t="s">
        <v>888</v>
      </c>
      <c r="V6" s="75" t="s">
        <v>898</v>
      </c>
      <c r="W6" s="75" t="s">
        <v>918</v>
      </c>
      <c r="X6" s="75" t="s">
        <v>924</v>
      </c>
      <c r="Y6" s="75" t="s">
        <v>925</v>
      </c>
    </row>
    <row r="7" spans="1:27" s="72" customFormat="1" ht="15">
      <c r="A7" s="76">
        <v>999999</v>
      </c>
      <c r="B7" s="77" t="s">
        <v>215</v>
      </c>
      <c r="C7" s="78">
        <v>9</v>
      </c>
      <c r="D7" s="78" t="s">
        <v>216</v>
      </c>
      <c r="E7" s="78" t="s">
        <v>216</v>
      </c>
      <c r="F7" s="78" t="s">
        <v>216</v>
      </c>
      <c r="G7" s="78" t="s">
        <v>216</v>
      </c>
      <c r="H7" s="78" t="s">
        <v>216</v>
      </c>
      <c r="I7" s="78" t="s">
        <v>216</v>
      </c>
      <c r="J7" s="78" t="s">
        <v>216</v>
      </c>
      <c r="K7" s="78" t="s">
        <v>216</v>
      </c>
      <c r="L7" s="78" t="s">
        <v>216</v>
      </c>
      <c r="M7" s="78" t="s">
        <v>216</v>
      </c>
      <c r="N7" s="78" t="s">
        <v>216</v>
      </c>
      <c r="O7" s="78" t="s">
        <v>216</v>
      </c>
      <c r="P7" s="78" t="s">
        <v>216</v>
      </c>
      <c r="Q7" s="78" t="s">
        <v>216</v>
      </c>
      <c r="R7" s="78" t="s">
        <v>216</v>
      </c>
      <c r="S7" s="78" t="s">
        <v>216</v>
      </c>
      <c r="T7" s="78" t="s">
        <v>216</v>
      </c>
      <c r="U7" s="78" t="s">
        <v>216</v>
      </c>
      <c r="V7" s="78" t="s">
        <v>216</v>
      </c>
      <c r="W7" s="78" t="s">
        <v>216</v>
      </c>
      <c r="X7" s="78" t="s">
        <v>216</v>
      </c>
      <c r="Y7" s="78" t="s">
        <v>216</v>
      </c>
    </row>
    <row r="8" spans="1:27">
      <c r="A8" s="79">
        <v>309</v>
      </c>
      <c r="B8" s="80" t="s">
        <v>217</v>
      </c>
      <c r="C8" s="81">
        <v>3</v>
      </c>
      <c r="D8" s="82" t="str">
        <f t="shared" ref="D8:I24" si="0">$J8</f>
        <v>D</v>
      </c>
      <c r="E8" s="82" t="str">
        <f t="shared" si="0"/>
        <v>D</v>
      </c>
      <c r="F8" s="82" t="str">
        <f t="shared" si="0"/>
        <v>D</v>
      </c>
      <c r="G8" s="82" t="str">
        <f t="shared" si="0"/>
        <v>D</v>
      </c>
      <c r="H8" s="82" t="str">
        <f t="shared" si="0"/>
        <v>D</v>
      </c>
      <c r="I8" s="82" t="str">
        <f t="shared" si="0"/>
        <v>D</v>
      </c>
      <c r="J8" s="83" t="s">
        <v>155</v>
      </c>
      <c r="K8" s="84" t="s">
        <v>155</v>
      </c>
      <c r="L8" s="84" t="s">
        <v>155</v>
      </c>
      <c r="M8" s="84" t="s">
        <v>155</v>
      </c>
      <c r="N8" s="84" t="s">
        <v>155</v>
      </c>
      <c r="O8" s="84" t="s">
        <v>155</v>
      </c>
      <c r="P8" s="84" t="s">
        <v>155</v>
      </c>
      <c r="Q8" s="84" t="s">
        <v>155</v>
      </c>
      <c r="R8" s="84" t="s">
        <v>155</v>
      </c>
      <c r="S8" s="85" t="s">
        <v>155</v>
      </c>
      <c r="T8" s="83" t="s">
        <v>218</v>
      </c>
      <c r="U8" s="83" t="s">
        <v>218</v>
      </c>
      <c r="V8" s="83" t="s">
        <v>218</v>
      </c>
      <c r="W8" s="83" t="s">
        <v>218</v>
      </c>
      <c r="X8" s="83" t="s">
        <v>218</v>
      </c>
      <c r="Y8" s="83" t="s">
        <v>218</v>
      </c>
    </row>
    <row r="9" spans="1:27">
      <c r="A9" s="79">
        <v>307</v>
      </c>
      <c r="B9" s="80" t="s">
        <v>219</v>
      </c>
      <c r="C9" s="81">
        <v>3</v>
      </c>
      <c r="D9" s="82" t="str">
        <f t="shared" si="0"/>
        <v>D</v>
      </c>
      <c r="E9" s="82" t="str">
        <f t="shared" si="0"/>
        <v>D</v>
      </c>
      <c r="F9" s="82" t="str">
        <f t="shared" si="0"/>
        <v>D</v>
      </c>
      <c r="G9" s="82" t="str">
        <f t="shared" si="0"/>
        <v>D</v>
      </c>
      <c r="H9" s="82" t="str">
        <f t="shared" si="0"/>
        <v>D</v>
      </c>
      <c r="I9" s="82" t="str">
        <f t="shared" si="0"/>
        <v>D</v>
      </c>
      <c r="J9" s="83" t="s">
        <v>155</v>
      </c>
      <c r="K9" s="84" t="s">
        <v>155</v>
      </c>
      <c r="L9" s="84" t="s">
        <v>155</v>
      </c>
      <c r="M9" s="84" t="s">
        <v>155</v>
      </c>
      <c r="N9" s="84" t="s">
        <v>155</v>
      </c>
      <c r="O9" s="84" t="s">
        <v>155</v>
      </c>
      <c r="P9" s="84" t="s">
        <v>155</v>
      </c>
      <c r="Q9" s="84" t="s">
        <v>155</v>
      </c>
      <c r="R9" s="84" t="s">
        <v>155</v>
      </c>
      <c r="S9" s="85" t="s">
        <v>155</v>
      </c>
      <c r="T9" s="83" t="s">
        <v>218</v>
      </c>
      <c r="U9" s="83" t="s">
        <v>218</v>
      </c>
      <c r="V9" s="83" t="s">
        <v>218</v>
      </c>
      <c r="W9" s="83" t="s">
        <v>218</v>
      </c>
      <c r="X9" s="83" t="s">
        <v>218</v>
      </c>
      <c r="Y9" s="83" t="s">
        <v>218</v>
      </c>
    </row>
    <row r="10" spans="1:27">
      <c r="A10" s="79">
        <v>23413</v>
      </c>
      <c r="B10" s="80" t="s">
        <v>220</v>
      </c>
      <c r="C10" s="81">
        <v>3</v>
      </c>
      <c r="D10" s="82" t="str">
        <f t="shared" si="0"/>
        <v>D</v>
      </c>
      <c r="E10" s="82" t="str">
        <f t="shared" si="0"/>
        <v>D</v>
      </c>
      <c r="F10" s="82" t="str">
        <f t="shared" si="0"/>
        <v>D</v>
      </c>
      <c r="G10" s="82" t="str">
        <f t="shared" si="0"/>
        <v>D</v>
      </c>
      <c r="H10" s="82" t="str">
        <f t="shared" si="0"/>
        <v>D</v>
      </c>
      <c r="I10" s="82" t="str">
        <f t="shared" si="0"/>
        <v>D</v>
      </c>
      <c r="J10" s="83" t="s">
        <v>155</v>
      </c>
      <c r="K10" s="84" t="s">
        <v>155</v>
      </c>
      <c r="L10" s="84" t="s">
        <v>155</v>
      </c>
      <c r="M10" s="84" t="s">
        <v>155</v>
      </c>
      <c r="N10" s="84" t="s">
        <v>155</v>
      </c>
      <c r="O10" s="84" t="s">
        <v>155</v>
      </c>
      <c r="P10" s="84" t="s">
        <v>155</v>
      </c>
      <c r="Q10" s="84" t="s">
        <v>155</v>
      </c>
      <c r="R10" s="84" t="s">
        <v>155</v>
      </c>
      <c r="S10" s="85" t="s">
        <v>155</v>
      </c>
      <c r="T10" s="83" t="s">
        <v>218</v>
      </c>
      <c r="U10" s="83" t="s">
        <v>218</v>
      </c>
      <c r="V10" s="83" t="s">
        <v>218</v>
      </c>
      <c r="W10" s="83" t="s">
        <v>218</v>
      </c>
      <c r="X10" s="83" t="s">
        <v>218</v>
      </c>
      <c r="Y10" s="83" t="s">
        <v>218</v>
      </c>
    </row>
    <row r="11" spans="1:27" s="91" customFormat="1">
      <c r="A11" s="86">
        <v>9163</v>
      </c>
      <c r="B11" s="87" t="s">
        <v>221</v>
      </c>
      <c r="C11" s="81">
        <v>3</v>
      </c>
      <c r="D11" s="82" t="str">
        <f t="shared" si="0"/>
        <v>D</v>
      </c>
      <c r="E11" s="82" t="str">
        <f t="shared" si="0"/>
        <v>D</v>
      </c>
      <c r="F11" s="82" t="str">
        <f t="shared" si="0"/>
        <v>D</v>
      </c>
      <c r="G11" s="82" t="str">
        <f t="shared" si="0"/>
        <v>D</v>
      </c>
      <c r="H11" s="82" t="str">
        <f t="shared" si="0"/>
        <v>D</v>
      </c>
      <c r="I11" s="82" t="str">
        <f t="shared" si="0"/>
        <v>D</v>
      </c>
      <c r="J11" s="88" t="s">
        <v>155</v>
      </c>
      <c r="K11" s="89" t="s">
        <v>155</v>
      </c>
      <c r="L11" s="89" t="s">
        <v>155</v>
      </c>
      <c r="M11" s="89" t="s">
        <v>155</v>
      </c>
      <c r="N11" s="89" t="s">
        <v>155</v>
      </c>
      <c r="O11" s="89" t="s">
        <v>155</v>
      </c>
      <c r="P11" s="89" t="s">
        <v>155</v>
      </c>
      <c r="Q11" s="89" t="s">
        <v>155</v>
      </c>
      <c r="R11" s="89" t="s">
        <v>155</v>
      </c>
      <c r="S11" s="90" t="s">
        <v>155</v>
      </c>
      <c r="T11" s="83" t="s">
        <v>218</v>
      </c>
      <c r="U11" s="83" t="s">
        <v>218</v>
      </c>
      <c r="V11" s="83" t="s">
        <v>218</v>
      </c>
      <c r="W11" s="83" t="s">
        <v>218</v>
      </c>
      <c r="X11" s="83" t="s">
        <v>218</v>
      </c>
      <c r="Y11" s="83" t="s">
        <v>218</v>
      </c>
    </row>
    <row r="12" spans="1:27">
      <c r="A12" s="79">
        <v>3608</v>
      </c>
      <c r="B12" s="80" t="s">
        <v>222</v>
      </c>
      <c r="C12" s="81">
        <v>3</v>
      </c>
      <c r="D12" s="82" t="str">
        <f t="shared" si="0"/>
        <v>D</v>
      </c>
      <c r="E12" s="82" t="str">
        <f t="shared" si="0"/>
        <v>D</v>
      </c>
      <c r="F12" s="82" t="str">
        <f t="shared" si="0"/>
        <v>D</v>
      </c>
      <c r="G12" s="82" t="str">
        <f t="shared" si="0"/>
        <v>D</v>
      </c>
      <c r="H12" s="82" t="str">
        <f t="shared" si="0"/>
        <v>D</v>
      </c>
      <c r="I12" s="82" t="str">
        <f t="shared" si="0"/>
        <v>D</v>
      </c>
      <c r="J12" s="83" t="s">
        <v>155</v>
      </c>
      <c r="K12" s="84" t="s">
        <v>155</v>
      </c>
      <c r="L12" s="84" t="s">
        <v>155</v>
      </c>
      <c r="M12" s="84" t="s">
        <v>155</v>
      </c>
      <c r="N12" s="84" t="s">
        <v>155</v>
      </c>
      <c r="O12" s="84" t="s">
        <v>155</v>
      </c>
      <c r="P12" s="84" t="s">
        <v>155</v>
      </c>
      <c r="Q12" s="84" t="s">
        <v>155</v>
      </c>
      <c r="R12" s="84" t="s">
        <v>155</v>
      </c>
      <c r="S12" s="85" t="s">
        <v>155</v>
      </c>
      <c r="T12" s="83" t="s">
        <v>218</v>
      </c>
      <c r="U12" s="83" t="s">
        <v>218</v>
      </c>
      <c r="V12" s="83" t="s">
        <v>218</v>
      </c>
      <c r="W12" s="83" t="s">
        <v>218</v>
      </c>
      <c r="X12" s="83" t="s">
        <v>218</v>
      </c>
      <c r="Y12" s="83" t="s">
        <v>218</v>
      </c>
    </row>
    <row r="13" spans="1:27">
      <c r="A13" s="79">
        <v>3607</v>
      </c>
      <c r="B13" s="80" t="s">
        <v>223</v>
      </c>
      <c r="C13" s="81">
        <v>3</v>
      </c>
      <c r="D13" s="82">
        <f t="shared" si="0"/>
        <v>6</v>
      </c>
      <c r="E13" s="82">
        <f t="shared" si="0"/>
        <v>6</v>
      </c>
      <c r="F13" s="82">
        <f t="shared" si="0"/>
        <v>6</v>
      </c>
      <c r="G13" s="82">
        <f t="shared" si="0"/>
        <v>6</v>
      </c>
      <c r="H13" s="82">
        <f t="shared" si="0"/>
        <v>6</v>
      </c>
      <c r="I13" s="82">
        <f t="shared" si="0"/>
        <v>6</v>
      </c>
      <c r="J13" s="83">
        <v>6</v>
      </c>
      <c r="K13" s="84">
        <v>6</v>
      </c>
      <c r="L13" s="84">
        <v>6</v>
      </c>
      <c r="M13" s="84">
        <v>6</v>
      </c>
      <c r="N13" s="84">
        <v>6</v>
      </c>
      <c r="O13" s="84">
        <v>6</v>
      </c>
      <c r="P13" s="84">
        <v>6</v>
      </c>
      <c r="Q13" s="84">
        <v>6</v>
      </c>
      <c r="R13" s="84">
        <v>6</v>
      </c>
      <c r="S13" s="85">
        <v>6</v>
      </c>
      <c r="T13" s="83" t="s">
        <v>218</v>
      </c>
      <c r="U13" s="83" t="s">
        <v>218</v>
      </c>
      <c r="V13" s="83" t="s">
        <v>218</v>
      </c>
      <c r="W13" s="83" t="s">
        <v>218</v>
      </c>
      <c r="X13" s="83" t="s">
        <v>218</v>
      </c>
      <c r="Y13" s="83" t="s">
        <v>218</v>
      </c>
    </row>
    <row r="14" spans="1:27">
      <c r="A14" s="79">
        <v>3539</v>
      </c>
      <c r="B14" s="80" t="s">
        <v>224</v>
      </c>
      <c r="C14" s="81">
        <v>3</v>
      </c>
      <c r="D14" s="82">
        <f t="shared" si="0"/>
        <v>8</v>
      </c>
      <c r="E14" s="82">
        <f t="shared" si="0"/>
        <v>8</v>
      </c>
      <c r="F14" s="82">
        <f t="shared" si="0"/>
        <v>8</v>
      </c>
      <c r="G14" s="82">
        <f t="shared" si="0"/>
        <v>8</v>
      </c>
      <c r="H14" s="82">
        <f t="shared" si="0"/>
        <v>8</v>
      </c>
      <c r="I14" s="82">
        <f t="shared" si="0"/>
        <v>8</v>
      </c>
      <c r="J14" s="83">
        <v>8</v>
      </c>
      <c r="K14" s="84">
        <v>8</v>
      </c>
      <c r="L14" s="84">
        <v>8</v>
      </c>
      <c r="M14" s="84">
        <v>8</v>
      </c>
      <c r="N14" s="84">
        <v>8</v>
      </c>
      <c r="O14" s="84">
        <v>8</v>
      </c>
      <c r="P14" s="84">
        <v>8</v>
      </c>
      <c r="Q14" s="84">
        <v>8</v>
      </c>
      <c r="R14" s="84">
        <v>8</v>
      </c>
      <c r="S14" s="85">
        <v>8</v>
      </c>
      <c r="T14" s="83" t="s">
        <v>225</v>
      </c>
      <c r="U14" s="83" t="s">
        <v>225</v>
      </c>
      <c r="V14" s="83" t="s">
        <v>225</v>
      </c>
      <c r="W14" s="83" t="s">
        <v>225</v>
      </c>
      <c r="X14" s="83" t="s">
        <v>225</v>
      </c>
      <c r="Y14" s="83" t="s">
        <v>225</v>
      </c>
    </row>
    <row r="15" spans="1:27">
      <c r="A15" s="79">
        <v>3540</v>
      </c>
      <c r="B15" s="80" t="s">
        <v>226</v>
      </c>
      <c r="C15" s="81">
        <v>3</v>
      </c>
      <c r="D15" s="82">
        <f t="shared" si="0"/>
        <v>7</v>
      </c>
      <c r="E15" s="82">
        <f t="shared" si="0"/>
        <v>7</v>
      </c>
      <c r="F15" s="82">
        <f t="shared" si="0"/>
        <v>7</v>
      </c>
      <c r="G15" s="82">
        <f t="shared" si="0"/>
        <v>7</v>
      </c>
      <c r="H15" s="82">
        <f t="shared" si="0"/>
        <v>7</v>
      </c>
      <c r="I15" s="82">
        <f t="shared" si="0"/>
        <v>7</v>
      </c>
      <c r="J15" s="83">
        <v>7</v>
      </c>
      <c r="K15" s="84">
        <v>7</v>
      </c>
      <c r="L15" s="84">
        <v>7</v>
      </c>
      <c r="M15" s="84">
        <v>7</v>
      </c>
      <c r="N15" s="84">
        <v>7</v>
      </c>
      <c r="O15" s="84">
        <v>7</v>
      </c>
      <c r="P15" s="84">
        <v>7</v>
      </c>
      <c r="Q15" s="84">
        <v>7</v>
      </c>
      <c r="R15" s="84">
        <v>7</v>
      </c>
      <c r="S15" s="85">
        <v>7</v>
      </c>
      <c r="T15" s="83" t="s">
        <v>227</v>
      </c>
      <c r="U15" s="83" t="s">
        <v>227</v>
      </c>
      <c r="V15" s="83" t="s">
        <v>227</v>
      </c>
      <c r="W15" s="83" t="s">
        <v>227</v>
      </c>
      <c r="X15" s="83" t="s">
        <v>227</v>
      </c>
      <c r="Y15" s="83" t="s">
        <v>227</v>
      </c>
    </row>
    <row r="16" spans="1:27">
      <c r="A16" s="79">
        <v>6661</v>
      </c>
      <c r="B16" s="80" t="s">
        <v>228</v>
      </c>
      <c r="C16" s="81">
        <v>3</v>
      </c>
      <c r="D16" s="82">
        <f t="shared" si="0"/>
        <v>8</v>
      </c>
      <c r="E16" s="82">
        <f t="shared" si="0"/>
        <v>8</v>
      </c>
      <c r="F16" s="82">
        <f t="shared" si="0"/>
        <v>8</v>
      </c>
      <c r="G16" s="82">
        <f t="shared" si="0"/>
        <v>8</v>
      </c>
      <c r="H16" s="82">
        <f t="shared" si="0"/>
        <v>8</v>
      </c>
      <c r="I16" s="82">
        <f t="shared" si="0"/>
        <v>8</v>
      </c>
      <c r="J16" s="83">
        <v>8</v>
      </c>
      <c r="K16" s="84">
        <v>8</v>
      </c>
      <c r="L16" s="84">
        <v>8</v>
      </c>
      <c r="M16" s="84">
        <v>8</v>
      </c>
      <c r="N16" s="84">
        <v>8</v>
      </c>
      <c r="O16" s="84">
        <v>8</v>
      </c>
      <c r="P16" s="84">
        <v>8</v>
      </c>
      <c r="Q16" s="84">
        <v>8</v>
      </c>
      <c r="R16" s="84">
        <v>8</v>
      </c>
      <c r="S16" s="85">
        <v>8</v>
      </c>
      <c r="T16" s="83" t="s">
        <v>225</v>
      </c>
      <c r="U16" s="83" t="s">
        <v>225</v>
      </c>
      <c r="V16" s="83" t="s">
        <v>225</v>
      </c>
      <c r="W16" s="83" t="s">
        <v>225</v>
      </c>
      <c r="X16" s="83" t="s">
        <v>225</v>
      </c>
      <c r="Y16" s="83" t="s">
        <v>225</v>
      </c>
    </row>
    <row r="17" spans="1:25">
      <c r="A17" s="79">
        <v>12015</v>
      </c>
      <c r="B17" s="80" t="s">
        <v>229</v>
      </c>
      <c r="C17" s="81">
        <v>3</v>
      </c>
      <c r="D17" s="82">
        <f t="shared" si="0"/>
        <v>6</v>
      </c>
      <c r="E17" s="82">
        <f t="shared" si="0"/>
        <v>6</v>
      </c>
      <c r="F17" s="82">
        <f t="shared" si="0"/>
        <v>6</v>
      </c>
      <c r="G17" s="82">
        <f t="shared" si="0"/>
        <v>6</v>
      </c>
      <c r="H17" s="82">
        <f t="shared" si="0"/>
        <v>6</v>
      </c>
      <c r="I17" s="82">
        <f t="shared" si="0"/>
        <v>6</v>
      </c>
      <c r="J17" s="83">
        <v>6</v>
      </c>
      <c r="K17" s="84">
        <v>6</v>
      </c>
      <c r="L17" s="84">
        <v>6</v>
      </c>
      <c r="M17" s="84">
        <v>6</v>
      </c>
      <c r="N17" s="84">
        <v>6</v>
      </c>
      <c r="O17" s="84">
        <v>6</v>
      </c>
      <c r="P17" s="84">
        <v>6</v>
      </c>
      <c r="Q17" s="84">
        <v>6</v>
      </c>
      <c r="R17" s="84">
        <v>6</v>
      </c>
      <c r="S17" s="85">
        <v>6</v>
      </c>
      <c r="T17" s="83" t="s">
        <v>218</v>
      </c>
      <c r="U17" s="83" t="s">
        <v>218</v>
      </c>
      <c r="V17" s="83" t="s">
        <v>218</v>
      </c>
      <c r="W17" s="83" t="s">
        <v>218</v>
      </c>
      <c r="X17" s="83" t="s">
        <v>218</v>
      </c>
      <c r="Y17" s="83" t="s">
        <v>218</v>
      </c>
    </row>
    <row r="18" spans="1:25">
      <c r="A18" s="79">
        <v>3549</v>
      </c>
      <c r="B18" s="80" t="s">
        <v>230</v>
      </c>
      <c r="C18" s="81">
        <v>3</v>
      </c>
      <c r="D18" s="82">
        <f t="shared" si="0"/>
        <v>7</v>
      </c>
      <c r="E18" s="82">
        <f t="shared" si="0"/>
        <v>7</v>
      </c>
      <c r="F18" s="82">
        <f t="shared" si="0"/>
        <v>7</v>
      </c>
      <c r="G18" s="82">
        <f t="shared" si="0"/>
        <v>7</v>
      </c>
      <c r="H18" s="82">
        <f t="shared" si="0"/>
        <v>7</v>
      </c>
      <c r="I18" s="82">
        <f t="shared" si="0"/>
        <v>7</v>
      </c>
      <c r="J18" s="83">
        <v>7</v>
      </c>
      <c r="K18" s="84">
        <v>7</v>
      </c>
      <c r="L18" s="84">
        <v>7</v>
      </c>
      <c r="M18" s="84">
        <v>7</v>
      </c>
      <c r="N18" s="84">
        <v>7</v>
      </c>
      <c r="O18" s="84">
        <v>7</v>
      </c>
      <c r="P18" s="84">
        <v>7</v>
      </c>
      <c r="Q18" s="84">
        <v>7</v>
      </c>
      <c r="R18" s="84">
        <v>7</v>
      </c>
      <c r="S18" s="85">
        <v>7</v>
      </c>
      <c r="T18" s="83" t="s">
        <v>227</v>
      </c>
      <c r="U18" s="83" t="s">
        <v>227</v>
      </c>
      <c r="V18" s="83" t="s">
        <v>227</v>
      </c>
      <c r="W18" s="83" t="s">
        <v>227</v>
      </c>
      <c r="X18" s="83" t="s">
        <v>227</v>
      </c>
      <c r="Y18" s="83" t="s">
        <v>227</v>
      </c>
    </row>
    <row r="19" spans="1:25">
      <c r="A19" s="79">
        <v>7857</v>
      </c>
      <c r="B19" s="80" t="s">
        <v>231</v>
      </c>
      <c r="C19" s="81">
        <v>3</v>
      </c>
      <c r="D19" s="82">
        <f t="shared" si="0"/>
        <v>8</v>
      </c>
      <c r="E19" s="82">
        <f t="shared" si="0"/>
        <v>8</v>
      </c>
      <c r="F19" s="82">
        <f t="shared" si="0"/>
        <v>8</v>
      </c>
      <c r="G19" s="82">
        <f t="shared" si="0"/>
        <v>8</v>
      </c>
      <c r="H19" s="82">
        <f t="shared" si="0"/>
        <v>8</v>
      </c>
      <c r="I19" s="82">
        <f t="shared" si="0"/>
        <v>8</v>
      </c>
      <c r="J19" s="83">
        <v>8</v>
      </c>
      <c r="K19" s="84">
        <v>8</v>
      </c>
      <c r="L19" s="84">
        <v>8</v>
      </c>
      <c r="M19" s="84">
        <v>8</v>
      </c>
      <c r="N19" s="84">
        <v>8</v>
      </c>
      <c r="O19" s="84">
        <v>8</v>
      </c>
      <c r="P19" s="84">
        <v>8</v>
      </c>
      <c r="Q19" s="84">
        <v>8</v>
      </c>
      <c r="R19" s="84">
        <v>8</v>
      </c>
      <c r="S19" s="85">
        <v>8</v>
      </c>
      <c r="T19" s="83" t="s">
        <v>225</v>
      </c>
      <c r="U19" s="83" t="s">
        <v>225</v>
      </c>
      <c r="V19" s="83" t="s">
        <v>225</v>
      </c>
      <c r="W19" s="83" t="s">
        <v>225</v>
      </c>
      <c r="X19" s="83" t="s">
        <v>225</v>
      </c>
      <c r="Y19" s="83" t="s">
        <v>225</v>
      </c>
    </row>
    <row r="20" spans="1:25">
      <c r="A20" s="79">
        <v>4003</v>
      </c>
      <c r="B20" s="80" t="s">
        <v>232</v>
      </c>
      <c r="C20" s="81">
        <v>3</v>
      </c>
      <c r="D20" s="82">
        <f t="shared" si="0"/>
        <v>7</v>
      </c>
      <c r="E20" s="82">
        <f t="shared" si="0"/>
        <v>7</v>
      </c>
      <c r="F20" s="82">
        <f t="shared" si="0"/>
        <v>7</v>
      </c>
      <c r="G20" s="82">
        <f t="shared" si="0"/>
        <v>7</v>
      </c>
      <c r="H20" s="82">
        <f t="shared" si="0"/>
        <v>7</v>
      </c>
      <c r="I20" s="82">
        <f t="shared" si="0"/>
        <v>7</v>
      </c>
      <c r="J20" s="83">
        <v>7</v>
      </c>
      <c r="K20" s="84">
        <v>7</v>
      </c>
      <c r="L20" s="84">
        <v>7</v>
      </c>
      <c r="M20" s="84">
        <v>7</v>
      </c>
      <c r="N20" s="84">
        <v>7</v>
      </c>
      <c r="O20" s="84">
        <v>7</v>
      </c>
      <c r="P20" s="84">
        <v>7</v>
      </c>
      <c r="Q20" s="84">
        <v>7</v>
      </c>
      <c r="R20" s="84">
        <v>7</v>
      </c>
      <c r="S20" s="85">
        <v>7</v>
      </c>
      <c r="T20" s="83" t="s">
        <v>227</v>
      </c>
      <c r="U20" s="83" t="s">
        <v>227</v>
      </c>
      <c r="V20" s="83" t="s">
        <v>227</v>
      </c>
      <c r="W20" s="83" t="s">
        <v>227</v>
      </c>
      <c r="X20" s="83" t="s">
        <v>227</v>
      </c>
      <c r="Y20" s="83" t="s">
        <v>227</v>
      </c>
    </row>
    <row r="21" spans="1:25">
      <c r="A21" s="79">
        <v>3553</v>
      </c>
      <c r="B21" s="80" t="s">
        <v>233</v>
      </c>
      <c r="C21" s="81">
        <v>3</v>
      </c>
      <c r="D21" s="82">
        <f t="shared" si="0"/>
        <v>8</v>
      </c>
      <c r="E21" s="82">
        <f t="shared" si="0"/>
        <v>8</v>
      </c>
      <c r="F21" s="82">
        <f t="shared" si="0"/>
        <v>8</v>
      </c>
      <c r="G21" s="82">
        <f t="shared" si="0"/>
        <v>8</v>
      </c>
      <c r="H21" s="82">
        <f t="shared" si="0"/>
        <v>8</v>
      </c>
      <c r="I21" s="82">
        <f t="shared" si="0"/>
        <v>8</v>
      </c>
      <c r="J21" s="83">
        <v>8</v>
      </c>
      <c r="K21" s="84">
        <v>8</v>
      </c>
      <c r="L21" s="84">
        <v>8</v>
      </c>
      <c r="M21" s="84">
        <v>8</v>
      </c>
      <c r="N21" s="84">
        <v>8</v>
      </c>
      <c r="O21" s="84">
        <v>8</v>
      </c>
      <c r="P21" s="84">
        <v>8</v>
      </c>
      <c r="Q21" s="84">
        <v>8</v>
      </c>
      <c r="R21" s="84">
        <v>8</v>
      </c>
      <c r="S21" s="85">
        <v>8</v>
      </c>
      <c r="T21" s="83" t="s">
        <v>225</v>
      </c>
      <c r="U21" s="83" t="s">
        <v>225</v>
      </c>
      <c r="V21" s="83" t="s">
        <v>225</v>
      </c>
      <c r="W21" s="83" t="s">
        <v>225</v>
      </c>
      <c r="X21" s="83" t="s">
        <v>225</v>
      </c>
      <c r="Y21" s="83" t="s">
        <v>225</v>
      </c>
    </row>
    <row r="22" spans="1:25">
      <c r="A22" s="79">
        <v>3554</v>
      </c>
      <c r="B22" s="80" t="s">
        <v>234</v>
      </c>
      <c r="C22" s="81">
        <v>3</v>
      </c>
      <c r="D22" s="82">
        <f t="shared" si="0"/>
        <v>9</v>
      </c>
      <c r="E22" s="82">
        <f t="shared" si="0"/>
        <v>9</v>
      </c>
      <c r="F22" s="82">
        <f t="shared" si="0"/>
        <v>9</v>
      </c>
      <c r="G22" s="82">
        <f t="shared" si="0"/>
        <v>9</v>
      </c>
      <c r="H22" s="82">
        <f t="shared" si="0"/>
        <v>9</v>
      </c>
      <c r="I22" s="82">
        <f t="shared" si="0"/>
        <v>9</v>
      </c>
      <c r="J22" s="83">
        <v>9</v>
      </c>
      <c r="K22" s="84">
        <v>9</v>
      </c>
      <c r="L22" s="84">
        <v>9</v>
      </c>
      <c r="M22" s="84">
        <v>9</v>
      </c>
      <c r="N22" s="84">
        <v>9</v>
      </c>
      <c r="O22" s="84">
        <v>9</v>
      </c>
      <c r="P22" s="84">
        <v>9</v>
      </c>
      <c r="Q22" s="84">
        <v>9</v>
      </c>
      <c r="R22" s="84">
        <v>9</v>
      </c>
      <c r="S22" s="85">
        <v>9</v>
      </c>
      <c r="T22" s="83" t="s">
        <v>235</v>
      </c>
      <c r="U22" s="83" t="s">
        <v>235</v>
      </c>
      <c r="V22" s="83" t="s">
        <v>235</v>
      </c>
      <c r="W22" s="83" t="s">
        <v>235</v>
      </c>
      <c r="X22" s="83" t="s">
        <v>235</v>
      </c>
      <c r="Y22" s="83" t="s">
        <v>235</v>
      </c>
    </row>
    <row r="23" spans="1:25">
      <c r="A23" s="79">
        <v>3546</v>
      </c>
      <c r="B23" s="80" t="s">
        <v>236</v>
      </c>
      <c r="C23" s="81">
        <v>3</v>
      </c>
      <c r="D23" s="82">
        <f t="shared" si="0"/>
        <v>8</v>
      </c>
      <c r="E23" s="82">
        <f t="shared" si="0"/>
        <v>8</v>
      </c>
      <c r="F23" s="82">
        <f t="shared" si="0"/>
        <v>8</v>
      </c>
      <c r="G23" s="82">
        <f t="shared" si="0"/>
        <v>8</v>
      </c>
      <c r="H23" s="82">
        <f t="shared" si="0"/>
        <v>8</v>
      </c>
      <c r="I23" s="82">
        <f t="shared" si="0"/>
        <v>8</v>
      </c>
      <c r="J23" s="83">
        <v>8</v>
      </c>
      <c r="K23" s="84">
        <v>8</v>
      </c>
      <c r="L23" s="84">
        <v>8</v>
      </c>
      <c r="M23" s="84">
        <v>8</v>
      </c>
      <c r="N23" s="84">
        <v>8</v>
      </c>
      <c r="O23" s="84">
        <v>8</v>
      </c>
      <c r="P23" s="84">
        <v>8</v>
      </c>
      <c r="Q23" s="84">
        <v>8</v>
      </c>
      <c r="R23" s="84">
        <v>8</v>
      </c>
      <c r="S23" s="85">
        <v>8</v>
      </c>
      <c r="T23" s="83" t="s">
        <v>225</v>
      </c>
      <c r="U23" s="83" t="s">
        <v>225</v>
      </c>
      <c r="V23" s="83" t="s">
        <v>225</v>
      </c>
      <c r="W23" s="83" t="s">
        <v>225</v>
      </c>
      <c r="X23" s="83" t="s">
        <v>225</v>
      </c>
      <c r="Y23" s="83" t="s">
        <v>225</v>
      </c>
    </row>
    <row r="24" spans="1:25">
      <c r="A24" s="79">
        <v>7096</v>
      </c>
      <c r="B24" s="80" t="s">
        <v>237</v>
      </c>
      <c r="C24" s="81">
        <v>3</v>
      </c>
      <c r="D24" s="82">
        <f t="shared" si="0"/>
        <v>8</v>
      </c>
      <c r="E24" s="82">
        <f>$J24</f>
        <v>8</v>
      </c>
      <c r="F24" s="82">
        <f>$J24</f>
        <v>8</v>
      </c>
      <c r="G24" s="82">
        <f>$J24</f>
        <v>8</v>
      </c>
      <c r="H24" s="82">
        <f>$J24</f>
        <v>8</v>
      </c>
      <c r="I24" s="82">
        <f>$J24</f>
        <v>8</v>
      </c>
      <c r="J24" s="83">
        <v>8</v>
      </c>
      <c r="K24" s="84">
        <v>8</v>
      </c>
      <c r="L24" s="84">
        <v>8</v>
      </c>
      <c r="M24" s="84">
        <v>8</v>
      </c>
      <c r="N24" s="84">
        <v>8</v>
      </c>
      <c r="O24" s="84">
        <v>8</v>
      </c>
      <c r="P24" s="84">
        <v>8</v>
      </c>
      <c r="Q24" s="84">
        <v>8</v>
      </c>
      <c r="R24" s="84">
        <v>8</v>
      </c>
      <c r="S24" s="85">
        <v>8</v>
      </c>
      <c r="T24" s="83" t="s">
        <v>225</v>
      </c>
      <c r="U24" s="83" t="s">
        <v>225</v>
      </c>
      <c r="V24" s="83" t="s">
        <v>225</v>
      </c>
      <c r="W24" s="83" t="s">
        <v>225</v>
      </c>
      <c r="X24" s="83" t="s">
        <v>225</v>
      </c>
      <c r="Y24" s="83" t="s">
        <v>225</v>
      </c>
    </row>
    <row r="25" spans="1:25">
      <c r="A25" s="79">
        <v>23614</v>
      </c>
      <c r="B25" s="80" t="s">
        <v>238</v>
      </c>
      <c r="C25" s="81">
        <v>3</v>
      </c>
      <c r="D25" s="82">
        <f t="shared" ref="D25:I40" si="1">$J25</f>
        <v>6</v>
      </c>
      <c r="E25" s="82">
        <f t="shared" si="1"/>
        <v>6</v>
      </c>
      <c r="F25" s="82">
        <f t="shared" si="1"/>
        <v>6</v>
      </c>
      <c r="G25" s="82">
        <f t="shared" si="1"/>
        <v>6</v>
      </c>
      <c r="H25" s="82">
        <f t="shared" si="1"/>
        <v>6</v>
      </c>
      <c r="I25" s="82">
        <f t="shared" si="1"/>
        <v>6</v>
      </c>
      <c r="J25" s="83">
        <v>6</v>
      </c>
      <c r="K25" s="84">
        <v>6</v>
      </c>
      <c r="L25" s="84">
        <v>6</v>
      </c>
      <c r="M25" s="84">
        <v>6</v>
      </c>
      <c r="N25" s="84">
        <v>6</v>
      </c>
      <c r="O25" s="84">
        <v>6</v>
      </c>
      <c r="P25" s="84">
        <v>6</v>
      </c>
      <c r="Q25" s="84">
        <v>6</v>
      </c>
      <c r="R25" s="84">
        <v>6</v>
      </c>
      <c r="S25" s="85">
        <v>6</v>
      </c>
      <c r="T25" s="83" t="s">
        <v>218</v>
      </c>
      <c r="U25" s="83" t="s">
        <v>218</v>
      </c>
      <c r="V25" s="83" t="s">
        <v>218</v>
      </c>
      <c r="W25" s="83" t="s">
        <v>218</v>
      </c>
      <c r="X25" s="83" t="s">
        <v>218</v>
      </c>
      <c r="Y25" s="83" t="s">
        <v>218</v>
      </c>
    </row>
    <row r="26" spans="1:25">
      <c r="A26" s="79">
        <v>9331</v>
      </c>
      <c r="B26" s="80" t="s">
        <v>239</v>
      </c>
      <c r="C26" s="81">
        <v>3</v>
      </c>
      <c r="D26" s="82">
        <f t="shared" si="1"/>
        <v>6</v>
      </c>
      <c r="E26" s="82">
        <f t="shared" si="1"/>
        <v>6</v>
      </c>
      <c r="F26" s="82">
        <f t="shared" si="1"/>
        <v>6</v>
      </c>
      <c r="G26" s="82">
        <f t="shared" si="1"/>
        <v>6</v>
      </c>
      <c r="H26" s="82">
        <f t="shared" si="1"/>
        <v>6</v>
      </c>
      <c r="I26" s="82">
        <f t="shared" si="1"/>
        <v>6</v>
      </c>
      <c r="J26" s="83">
        <v>6</v>
      </c>
      <c r="K26" s="84">
        <v>6</v>
      </c>
      <c r="L26" s="84">
        <v>6</v>
      </c>
      <c r="M26" s="84">
        <v>6</v>
      </c>
      <c r="N26" s="84">
        <v>6</v>
      </c>
      <c r="O26" s="84">
        <v>6</v>
      </c>
      <c r="P26" s="84">
        <v>6</v>
      </c>
      <c r="Q26" s="84">
        <v>6</v>
      </c>
      <c r="R26" s="84">
        <v>6</v>
      </c>
      <c r="S26" s="85">
        <v>6</v>
      </c>
      <c r="T26" s="83" t="s">
        <v>218</v>
      </c>
      <c r="U26" s="83" t="s">
        <v>218</v>
      </c>
      <c r="V26" s="83" t="s">
        <v>218</v>
      </c>
      <c r="W26" s="83" t="s">
        <v>218</v>
      </c>
      <c r="X26" s="83" t="s">
        <v>218</v>
      </c>
      <c r="Y26" s="83" t="s">
        <v>218</v>
      </c>
    </row>
    <row r="27" spans="1:25">
      <c r="A27" s="79">
        <v>21002</v>
      </c>
      <c r="B27" s="80" t="s">
        <v>240</v>
      </c>
      <c r="C27" s="81">
        <v>3</v>
      </c>
      <c r="D27" s="82" t="str">
        <f t="shared" si="1"/>
        <v>D</v>
      </c>
      <c r="E27" s="82" t="str">
        <f t="shared" si="1"/>
        <v>D</v>
      </c>
      <c r="F27" s="82" t="str">
        <f t="shared" si="1"/>
        <v>D</v>
      </c>
      <c r="G27" s="82" t="str">
        <f t="shared" si="1"/>
        <v>D</v>
      </c>
      <c r="H27" s="82" t="str">
        <f t="shared" si="1"/>
        <v>D</v>
      </c>
      <c r="I27" s="82" t="str">
        <f t="shared" si="1"/>
        <v>D</v>
      </c>
      <c r="J27" s="83" t="s">
        <v>155</v>
      </c>
      <c r="K27" s="84" t="s">
        <v>155</v>
      </c>
      <c r="L27" s="84" t="s">
        <v>155</v>
      </c>
      <c r="M27" s="84" t="s">
        <v>155</v>
      </c>
      <c r="N27" s="84" t="s">
        <v>155</v>
      </c>
      <c r="O27" s="84" t="s">
        <v>155</v>
      </c>
      <c r="P27" s="84" t="s">
        <v>155</v>
      </c>
      <c r="Q27" s="84" t="s">
        <v>155</v>
      </c>
      <c r="R27" s="84" t="s">
        <v>155</v>
      </c>
      <c r="S27" s="85" t="s">
        <v>155</v>
      </c>
      <c r="T27" s="83" t="s">
        <v>218</v>
      </c>
      <c r="U27" s="83" t="s">
        <v>218</v>
      </c>
      <c r="V27" s="83" t="s">
        <v>218</v>
      </c>
      <c r="W27" s="83" t="s">
        <v>218</v>
      </c>
      <c r="X27" s="83" t="s">
        <v>218</v>
      </c>
      <c r="Y27" s="83" t="s">
        <v>218</v>
      </c>
    </row>
    <row r="28" spans="1:25">
      <c r="A28" s="79">
        <v>3561</v>
      </c>
      <c r="B28" s="80" t="s">
        <v>241</v>
      </c>
      <c r="C28" s="81">
        <v>3</v>
      </c>
      <c r="D28" s="82" t="str">
        <f t="shared" si="1"/>
        <v>D</v>
      </c>
      <c r="E28" s="82" t="str">
        <f t="shared" si="1"/>
        <v>D</v>
      </c>
      <c r="F28" s="82" t="str">
        <f t="shared" si="1"/>
        <v>D</v>
      </c>
      <c r="G28" s="82" t="str">
        <f t="shared" si="1"/>
        <v>D</v>
      </c>
      <c r="H28" s="82" t="str">
        <f t="shared" si="1"/>
        <v>D</v>
      </c>
      <c r="I28" s="82" t="str">
        <f t="shared" si="1"/>
        <v>D</v>
      </c>
      <c r="J28" s="83" t="s">
        <v>155</v>
      </c>
      <c r="K28" s="84" t="s">
        <v>155</v>
      </c>
      <c r="L28" s="84" t="s">
        <v>155</v>
      </c>
      <c r="M28" s="84" t="s">
        <v>155</v>
      </c>
      <c r="N28" s="84" t="s">
        <v>155</v>
      </c>
      <c r="O28" s="84" t="s">
        <v>155</v>
      </c>
      <c r="P28" s="84" t="s">
        <v>155</v>
      </c>
      <c r="Q28" s="84" t="s">
        <v>155</v>
      </c>
      <c r="R28" s="84" t="s">
        <v>155</v>
      </c>
      <c r="S28" s="85" t="s">
        <v>155</v>
      </c>
      <c r="T28" s="83" t="s">
        <v>218</v>
      </c>
      <c r="U28" s="83" t="s">
        <v>218</v>
      </c>
      <c r="V28" s="83" t="s">
        <v>218</v>
      </c>
      <c r="W28" s="83" t="s">
        <v>218</v>
      </c>
      <c r="X28" s="83" t="s">
        <v>218</v>
      </c>
      <c r="Y28" s="83" t="s">
        <v>218</v>
      </c>
    </row>
    <row r="29" spans="1:25">
      <c r="A29" s="79">
        <v>8510</v>
      </c>
      <c r="B29" s="80" t="s">
        <v>242</v>
      </c>
      <c r="C29" s="81">
        <v>3</v>
      </c>
      <c r="D29" s="82" t="str">
        <f t="shared" si="1"/>
        <v>D</v>
      </c>
      <c r="E29" s="82" t="str">
        <f t="shared" si="1"/>
        <v>D</v>
      </c>
      <c r="F29" s="82" t="str">
        <f t="shared" si="1"/>
        <v>D</v>
      </c>
      <c r="G29" s="82" t="str">
        <f t="shared" si="1"/>
        <v>D</v>
      </c>
      <c r="H29" s="82" t="str">
        <f t="shared" si="1"/>
        <v>D</v>
      </c>
      <c r="I29" s="82" t="str">
        <f t="shared" si="1"/>
        <v>D</v>
      </c>
      <c r="J29" s="83" t="s">
        <v>155</v>
      </c>
      <c r="K29" s="84" t="s">
        <v>155</v>
      </c>
      <c r="L29" s="84" t="s">
        <v>155</v>
      </c>
      <c r="M29" s="84" t="s">
        <v>155</v>
      </c>
      <c r="N29" s="84" t="s">
        <v>155</v>
      </c>
      <c r="O29" s="84" t="s">
        <v>155</v>
      </c>
      <c r="P29" s="84" t="s">
        <v>155</v>
      </c>
      <c r="Q29" s="84" t="s">
        <v>155</v>
      </c>
      <c r="R29" s="84" t="s">
        <v>155</v>
      </c>
      <c r="S29" s="85" t="s">
        <v>155</v>
      </c>
      <c r="T29" s="83" t="s">
        <v>218</v>
      </c>
      <c r="U29" s="83" t="s">
        <v>218</v>
      </c>
      <c r="V29" s="83" t="s">
        <v>218</v>
      </c>
      <c r="W29" s="83" t="s">
        <v>218</v>
      </c>
      <c r="X29" s="83" t="s">
        <v>218</v>
      </c>
      <c r="Y29" s="83" t="s">
        <v>218</v>
      </c>
    </row>
    <row r="30" spans="1:25">
      <c r="A30" s="79">
        <v>4453</v>
      </c>
      <c r="B30" s="80" t="s">
        <v>243</v>
      </c>
      <c r="C30" s="81">
        <v>3</v>
      </c>
      <c r="D30" s="82" t="str">
        <f t="shared" si="1"/>
        <v>D</v>
      </c>
      <c r="E30" s="82" t="str">
        <f t="shared" si="1"/>
        <v>D</v>
      </c>
      <c r="F30" s="82" t="str">
        <f t="shared" si="1"/>
        <v>D</v>
      </c>
      <c r="G30" s="82" t="str">
        <f t="shared" si="1"/>
        <v>D</v>
      </c>
      <c r="H30" s="82" t="str">
        <f t="shared" si="1"/>
        <v>D</v>
      </c>
      <c r="I30" s="82" t="str">
        <f t="shared" si="1"/>
        <v>D</v>
      </c>
      <c r="J30" s="83" t="s">
        <v>155</v>
      </c>
      <c r="K30" s="84" t="s">
        <v>155</v>
      </c>
      <c r="L30" s="84" t="s">
        <v>155</v>
      </c>
      <c r="M30" s="84" t="s">
        <v>155</v>
      </c>
      <c r="N30" s="84" t="s">
        <v>155</v>
      </c>
      <c r="O30" s="84" t="s">
        <v>155</v>
      </c>
      <c r="P30" s="84" t="s">
        <v>155</v>
      </c>
      <c r="Q30" s="84" t="s">
        <v>155</v>
      </c>
      <c r="R30" s="84" t="s">
        <v>155</v>
      </c>
      <c r="S30" s="85" t="s">
        <v>155</v>
      </c>
      <c r="T30" s="83" t="s">
        <v>218</v>
      </c>
      <c r="U30" s="83" t="s">
        <v>218</v>
      </c>
      <c r="V30" s="83" t="s">
        <v>218</v>
      </c>
      <c r="W30" s="83" t="s">
        <v>218</v>
      </c>
      <c r="X30" s="83" t="s">
        <v>218</v>
      </c>
      <c r="Y30" s="83" t="s">
        <v>218</v>
      </c>
    </row>
    <row r="31" spans="1:25">
      <c r="A31" s="79">
        <v>8503</v>
      </c>
      <c r="B31" s="80" t="s">
        <v>244</v>
      </c>
      <c r="C31" s="81">
        <v>3</v>
      </c>
      <c r="D31" s="82" t="str">
        <f t="shared" si="1"/>
        <v>D</v>
      </c>
      <c r="E31" s="82" t="str">
        <f t="shared" si="1"/>
        <v>D</v>
      </c>
      <c r="F31" s="82" t="str">
        <f t="shared" si="1"/>
        <v>D</v>
      </c>
      <c r="G31" s="82" t="str">
        <f t="shared" si="1"/>
        <v>D</v>
      </c>
      <c r="H31" s="82" t="str">
        <f t="shared" si="1"/>
        <v>D</v>
      </c>
      <c r="I31" s="82" t="str">
        <f t="shared" si="1"/>
        <v>D</v>
      </c>
      <c r="J31" s="83" t="s">
        <v>155</v>
      </c>
      <c r="K31" s="84" t="s">
        <v>155</v>
      </c>
      <c r="L31" s="84" t="s">
        <v>155</v>
      </c>
      <c r="M31" s="84" t="s">
        <v>155</v>
      </c>
      <c r="N31" s="84" t="s">
        <v>155</v>
      </c>
      <c r="O31" s="84" t="s">
        <v>155</v>
      </c>
      <c r="P31" s="84" t="s">
        <v>155</v>
      </c>
      <c r="Q31" s="84" t="s">
        <v>155</v>
      </c>
      <c r="R31" s="84" t="s">
        <v>155</v>
      </c>
      <c r="S31" s="85" t="s">
        <v>155</v>
      </c>
      <c r="T31" s="83" t="s">
        <v>218</v>
      </c>
      <c r="U31" s="83" t="s">
        <v>218</v>
      </c>
      <c r="V31" s="83" t="s">
        <v>218</v>
      </c>
      <c r="W31" s="83" t="s">
        <v>218</v>
      </c>
      <c r="X31" s="83" t="s">
        <v>218</v>
      </c>
      <c r="Y31" s="83" t="s">
        <v>218</v>
      </c>
    </row>
    <row r="32" spans="1:25">
      <c r="A32" s="79">
        <v>20774</v>
      </c>
      <c r="B32" s="80" t="s">
        <v>245</v>
      </c>
      <c r="C32" s="81">
        <v>3</v>
      </c>
      <c r="D32" s="82" t="str">
        <f t="shared" si="1"/>
        <v>D</v>
      </c>
      <c r="E32" s="82" t="str">
        <f t="shared" si="1"/>
        <v>D</v>
      </c>
      <c r="F32" s="82" t="str">
        <f t="shared" si="1"/>
        <v>D</v>
      </c>
      <c r="G32" s="82" t="str">
        <f t="shared" si="1"/>
        <v>D</v>
      </c>
      <c r="H32" s="82" t="str">
        <f t="shared" si="1"/>
        <v>D</v>
      </c>
      <c r="I32" s="82" t="str">
        <f t="shared" si="1"/>
        <v>D</v>
      </c>
      <c r="J32" s="83" t="s">
        <v>155</v>
      </c>
      <c r="K32" s="84" t="s">
        <v>155</v>
      </c>
      <c r="L32" s="84" t="s">
        <v>155</v>
      </c>
      <c r="M32" s="84" t="s">
        <v>155</v>
      </c>
      <c r="N32" s="84" t="s">
        <v>155</v>
      </c>
      <c r="O32" s="84" t="s">
        <v>155</v>
      </c>
      <c r="P32" s="84" t="s">
        <v>155</v>
      </c>
      <c r="Q32" s="84" t="s">
        <v>155</v>
      </c>
      <c r="R32" s="84" t="s">
        <v>155</v>
      </c>
      <c r="S32" s="85" t="s">
        <v>155</v>
      </c>
      <c r="T32" s="83" t="s">
        <v>218</v>
      </c>
      <c r="U32" s="83" t="s">
        <v>218</v>
      </c>
      <c r="V32" s="83" t="s">
        <v>218</v>
      </c>
      <c r="W32" s="83" t="s">
        <v>218</v>
      </c>
      <c r="X32" s="83" t="s">
        <v>218</v>
      </c>
      <c r="Y32" s="83" t="s">
        <v>218</v>
      </c>
    </row>
    <row r="33" spans="1:25">
      <c r="A33" s="79">
        <v>8504</v>
      </c>
      <c r="B33" s="80" t="s">
        <v>246</v>
      </c>
      <c r="C33" s="81">
        <v>3</v>
      </c>
      <c r="D33" s="82" t="str">
        <f t="shared" si="1"/>
        <v>D</v>
      </c>
      <c r="E33" s="82" t="str">
        <f t="shared" si="1"/>
        <v>D</v>
      </c>
      <c r="F33" s="82" t="str">
        <f t="shared" si="1"/>
        <v>D</v>
      </c>
      <c r="G33" s="82" t="str">
        <f t="shared" si="1"/>
        <v>D</v>
      </c>
      <c r="H33" s="82" t="str">
        <f t="shared" si="1"/>
        <v>D</v>
      </c>
      <c r="I33" s="82" t="str">
        <f t="shared" si="1"/>
        <v>D</v>
      </c>
      <c r="J33" s="83" t="s">
        <v>155</v>
      </c>
      <c r="K33" s="84" t="s">
        <v>155</v>
      </c>
      <c r="L33" s="84" t="s">
        <v>155</v>
      </c>
      <c r="M33" s="84" t="s">
        <v>155</v>
      </c>
      <c r="N33" s="84" t="s">
        <v>155</v>
      </c>
      <c r="O33" s="84" t="s">
        <v>155</v>
      </c>
      <c r="P33" s="84" t="s">
        <v>155</v>
      </c>
      <c r="Q33" s="84" t="s">
        <v>155</v>
      </c>
      <c r="R33" s="84" t="s">
        <v>155</v>
      </c>
      <c r="S33" s="85" t="s">
        <v>155</v>
      </c>
      <c r="T33" s="83" t="s">
        <v>218</v>
      </c>
      <c r="U33" s="83" t="s">
        <v>218</v>
      </c>
      <c r="V33" s="83" t="s">
        <v>218</v>
      </c>
      <c r="W33" s="83" t="s">
        <v>218</v>
      </c>
      <c r="X33" s="83" t="s">
        <v>218</v>
      </c>
      <c r="Y33" s="83" t="s">
        <v>218</v>
      </c>
    </row>
    <row r="34" spans="1:25">
      <c r="A34" s="79">
        <v>3563</v>
      </c>
      <c r="B34" s="80" t="s">
        <v>247</v>
      </c>
      <c r="C34" s="81">
        <v>3</v>
      </c>
      <c r="D34" s="82">
        <f t="shared" si="1"/>
        <v>7</v>
      </c>
      <c r="E34" s="82">
        <f t="shared" si="1"/>
        <v>7</v>
      </c>
      <c r="F34" s="82">
        <f t="shared" si="1"/>
        <v>7</v>
      </c>
      <c r="G34" s="82">
        <f t="shared" si="1"/>
        <v>7</v>
      </c>
      <c r="H34" s="82">
        <f t="shared" si="1"/>
        <v>7</v>
      </c>
      <c r="I34" s="82">
        <f t="shared" si="1"/>
        <v>7</v>
      </c>
      <c r="J34" s="83">
        <v>7</v>
      </c>
      <c r="K34" s="84">
        <v>7</v>
      </c>
      <c r="L34" s="84">
        <v>7</v>
      </c>
      <c r="M34" s="84">
        <v>7</v>
      </c>
      <c r="N34" s="84">
        <v>7</v>
      </c>
      <c r="O34" s="84">
        <v>7</v>
      </c>
      <c r="P34" s="84">
        <v>7</v>
      </c>
      <c r="Q34" s="84">
        <v>7</v>
      </c>
      <c r="R34" s="84">
        <v>7</v>
      </c>
      <c r="S34" s="85">
        <v>7</v>
      </c>
      <c r="T34" s="83" t="s">
        <v>227</v>
      </c>
      <c r="U34" s="83" t="s">
        <v>227</v>
      </c>
      <c r="V34" s="83" t="s">
        <v>227</v>
      </c>
      <c r="W34" s="83" t="s">
        <v>227</v>
      </c>
      <c r="X34" s="83" t="s">
        <v>227</v>
      </c>
      <c r="Y34" s="83" t="s">
        <v>227</v>
      </c>
    </row>
    <row r="35" spans="1:25">
      <c r="A35" s="79">
        <v>10387</v>
      </c>
      <c r="B35" s="80" t="s">
        <v>248</v>
      </c>
      <c r="C35" s="81">
        <v>3</v>
      </c>
      <c r="D35" s="82">
        <f t="shared" si="1"/>
        <v>6</v>
      </c>
      <c r="E35" s="82">
        <f t="shared" si="1"/>
        <v>6</v>
      </c>
      <c r="F35" s="82">
        <f t="shared" si="1"/>
        <v>6</v>
      </c>
      <c r="G35" s="82">
        <f t="shared" si="1"/>
        <v>6</v>
      </c>
      <c r="H35" s="82">
        <f t="shared" si="1"/>
        <v>6</v>
      </c>
      <c r="I35" s="82">
        <f t="shared" si="1"/>
        <v>6</v>
      </c>
      <c r="J35" s="83">
        <v>6</v>
      </c>
      <c r="K35" s="84">
        <v>6</v>
      </c>
      <c r="L35" s="84">
        <v>6</v>
      </c>
      <c r="M35" s="84">
        <v>6</v>
      </c>
      <c r="N35" s="84">
        <v>6</v>
      </c>
      <c r="O35" s="84">
        <v>6</v>
      </c>
      <c r="P35" s="84">
        <v>6</v>
      </c>
      <c r="Q35" s="84">
        <v>6</v>
      </c>
      <c r="R35" s="84">
        <v>6</v>
      </c>
      <c r="S35" s="85">
        <v>6</v>
      </c>
      <c r="T35" s="83" t="s">
        <v>218</v>
      </c>
      <c r="U35" s="83" t="s">
        <v>218</v>
      </c>
      <c r="V35" s="83" t="s">
        <v>218</v>
      </c>
      <c r="W35" s="83" t="s">
        <v>218</v>
      </c>
      <c r="X35" s="83" t="s">
        <v>218</v>
      </c>
      <c r="Y35" s="83" t="s">
        <v>218</v>
      </c>
    </row>
    <row r="36" spans="1:25">
      <c r="A36" s="79">
        <v>3568</v>
      </c>
      <c r="B36" s="80" t="s">
        <v>249</v>
      </c>
      <c r="C36" s="81">
        <v>3</v>
      </c>
      <c r="D36" s="82">
        <f t="shared" si="1"/>
        <v>9</v>
      </c>
      <c r="E36" s="82">
        <f t="shared" si="1"/>
        <v>9</v>
      </c>
      <c r="F36" s="82">
        <f t="shared" si="1"/>
        <v>9</v>
      </c>
      <c r="G36" s="82">
        <f t="shared" si="1"/>
        <v>9</v>
      </c>
      <c r="H36" s="82">
        <f t="shared" si="1"/>
        <v>9</v>
      </c>
      <c r="I36" s="82">
        <f t="shared" si="1"/>
        <v>9</v>
      </c>
      <c r="J36" s="83">
        <v>9</v>
      </c>
      <c r="K36" s="84">
        <v>9</v>
      </c>
      <c r="L36" s="84">
        <v>9</v>
      </c>
      <c r="M36" s="84">
        <v>9</v>
      </c>
      <c r="N36" s="84">
        <v>9</v>
      </c>
      <c r="O36" s="84">
        <v>9</v>
      </c>
      <c r="P36" s="84">
        <v>9</v>
      </c>
      <c r="Q36" s="84">
        <v>9</v>
      </c>
      <c r="R36" s="84">
        <v>9</v>
      </c>
      <c r="S36" s="85">
        <v>9</v>
      </c>
      <c r="T36" s="83" t="s">
        <v>235</v>
      </c>
      <c r="U36" s="83" t="s">
        <v>235</v>
      </c>
      <c r="V36" s="83" t="s">
        <v>235</v>
      </c>
      <c r="W36" s="83" t="s">
        <v>235</v>
      </c>
      <c r="X36" s="83" t="s">
        <v>235</v>
      </c>
      <c r="Y36" s="83" t="s">
        <v>235</v>
      </c>
    </row>
    <row r="37" spans="1:25">
      <c r="A37" s="79">
        <v>6662</v>
      </c>
      <c r="B37" s="80" t="s">
        <v>250</v>
      </c>
      <c r="C37" s="81">
        <v>3</v>
      </c>
      <c r="D37" s="82">
        <f t="shared" si="1"/>
        <v>9</v>
      </c>
      <c r="E37" s="82">
        <f t="shared" si="1"/>
        <v>9</v>
      </c>
      <c r="F37" s="82">
        <f t="shared" si="1"/>
        <v>9</v>
      </c>
      <c r="G37" s="82">
        <f t="shared" si="1"/>
        <v>9</v>
      </c>
      <c r="H37" s="82">
        <f t="shared" si="1"/>
        <v>9</v>
      </c>
      <c r="I37" s="82">
        <f t="shared" si="1"/>
        <v>9</v>
      </c>
      <c r="J37" s="83">
        <v>9</v>
      </c>
      <c r="K37" s="84">
        <v>9</v>
      </c>
      <c r="L37" s="84">
        <v>9</v>
      </c>
      <c r="M37" s="84">
        <v>9</v>
      </c>
      <c r="N37" s="84">
        <v>9</v>
      </c>
      <c r="O37" s="84">
        <v>9</v>
      </c>
      <c r="P37" s="84">
        <v>9</v>
      </c>
      <c r="Q37" s="84">
        <v>9</v>
      </c>
      <c r="R37" s="84">
        <v>9</v>
      </c>
      <c r="S37" s="85">
        <v>9</v>
      </c>
      <c r="T37" s="83" t="s">
        <v>235</v>
      </c>
      <c r="U37" s="83" t="s">
        <v>235</v>
      </c>
      <c r="V37" s="83" t="s">
        <v>235</v>
      </c>
      <c r="W37" s="83" t="s">
        <v>235</v>
      </c>
      <c r="X37" s="83" t="s">
        <v>235</v>
      </c>
      <c r="Y37" s="83" t="s">
        <v>235</v>
      </c>
    </row>
    <row r="38" spans="1:25">
      <c r="A38" s="79">
        <v>3570</v>
      </c>
      <c r="B38" s="80" t="s">
        <v>251</v>
      </c>
      <c r="C38" s="81">
        <v>3</v>
      </c>
      <c r="D38" s="82">
        <f t="shared" si="1"/>
        <v>8</v>
      </c>
      <c r="E38" s="82">
        <f t="shared" si="1"/>
        <v>8</v>
      </c>
      <c r="F38" s="82">
        <f t="shared" si="1"/>
        <v>8</v>
      </c>
      <c r="G38" s="82">
        <f t="shared" si="1"/>
        <v>8</v>
      </c>
      <c r="H38" s="82">
        <f t="shared" si="1"/>
        <v>8</v>
      </c>
      <c r="I38" s="82">
        <f t="shared" si="1"/>
        <v>8</v>
      </c>
      <c r="J38" s="83">
        <v>8</v>
      </c>
      <c r="K38" s="84">
        <v>8</v>
      </c>
      <c r="L38" s="84">
        <v>8</v>
      </c>
      <c r="M38" s="84">
        <v>8</v>
      </c>
      <c r="N38" s="84">
        <v>8</v>
      </c>
      <c r="O38" s="84">
        <v>8</v>
      </c>
      <c r="P38" s="84">
        <v>8</v>
      </c>
      <c r="Q38" s="84">
        <v>8</v>
      </c>
      <c r="R38" s="84">
        <v>8</v>
      </c>
      <c r="S38" s="85">
        <v>8</v>
      </c>
      <c r="T38" s="83" t="s">
        <v>225</v>
      </c>
      <c r="U38" s="83" t="s">
        <v>225</v>
      </c>
      <c r="V38" s="83" t="s">
        <v>225</v>
      </c>
      <c r="W38" s="83" t="s">
        <v>225</v>
      </c>
      <c r="X38" s="83" t="s">
        <v>225</v>
      </c>
      <c r="Y38" s="83" t="s">
        <v>225</v>
      </c>
    </row>
    <row r="39" spans="1:25">
      <c r="A39" s="79">
        <v>3573</v>
      </c>
      <c r="B39" s="80" t="s">
        <v>252</v>
      </c>
      <c r="C39" s="81">
        <v>3</v>
      </c>
      <c r="D39" s="82">
        <f t="shared" si="1"/>
        <v>8</v>
      </c>
      <c r="E39" s="82">
        <f t="shared" si="1"/>
        <v>8</v>
      </c>
      <c r="F39" s="82">
        <f t="shared" si="1"/>
        <v>8</v>
      </c>
      <c r="G39" s="82">
        <f t="shared" si="1"/>
        <v>8</v>
      </c>
      <c r="H39" s="82">
        <f t="shared" si="1"/>
        <v>8</v>
      </c>
      <c r="I39" s="82">
        <f t="shared" si="1"/>
        <v>8</v>
      </c>
      <c r="J39" s="83">
        <v>8</v>
      </c>
      <c r="K39" s="84">
        <v>8</v>
      </c>
      <c r="L39" s="84">
        <v>8</v>
      </c>
      <c r="M39" s="84">
        <v>8</v>
      </c>
      <c r="N39" s="84">
        <v>8</v>
      </c>
      <c r="O39" s="84">
        <v>8</v>
      </c>
      <c r="P39" s="84">
        <v>8</v>
      </c>
      <c r="Q39" s="84">
        <v>8</v>
      </c>
      <c r="R39" s="84">
        <v>8</v>
      </c>
      <c r="S39" s="85">
        <v>8</v>
      </c>
      <c r="T39" s="83" t="s">
        <v>225</v>
      </c>
      <c r="U39" s="83" t="s">
        <v>225</v>
      </c>
      <c r="V39" s="83" t="s">
        <v>225</v>
      </c>
      <c r="W39" s="83" t="s">
        <v>225</v>
      </c>
      <c r="X39" s="83" t="s">
        <v>225</v>
      </c>
      <c r="Y39" s="83" t="s">
        <v>225</v>
      </c>
    </row>
    <row r="40" spans="1:25">
      <c r="A40" s="79">
        <v>10633</v>
      </c>
      <c r="B40" s="80" t="s">
        <v>253</v>
      </c>
      <c r="C40" s="81">
        <v>3</v>
      </c>
      <c r="D40" s="82">
        <f t="shared" si="1"/>
        <v>6</v>
      </c>
      <c r="E40" s="82">
        <f t="shared" si="1"/>
        <v>6</v>
      </c>
      <c r="F40" s="82">
        <f t="shared" si="1"/>
        <v>6</v>
      </c>
      <c r="G40" s="82">
        <f t="shared" si="1"/>
        <v>6</v>
      </c>
      <c r="H40" s="82">
        <f t="shared" si="1"/>
        <v>6</v>
      </c>
      <c r="I40" s="82">
        <f t="shared" si="1"/>
        <v>6</v>
      </c>
      <c r="J40" s="83">
        <v>6</v>
      </c>
      <c r="K40" s="84">
        <v>6</v>
      </c>
      <c r="L40" s="84">
        <v>6</v>
      </c>
      <c r="M40" s="84">
        <v>6</v>
      </c>
      <c r="N40" s="84">
        <v>6</v>
      </c>
      <c r="O40" s="84">
        <v>6</v>
      </c>
      <c r="P40" s="84">
        <v>6</v>
      </c>
      <c r="Q40" s="84">
        <v>6</v>
      </c>
      <c r="R40" s="84">
        <v>6</v>
      </c>
      <c r="S40" s="85">
        <v>6</v>
      </c>
      <c r="T40" s="83" t="s">
        <v>218</v>
      </c>
      <c r="U40" s="83" t="s">
        <v>218</v>
      </c>
      <c r="V40" s="83" t="s">
        <v>218</v>
      </c>
      <c r="W40" s="83" t="s">
        <v>218</v>
      </c>
      <c r="X40" s="83" t="s">
        <v>218</v>
      </c>
      <c r="Y40" s="83" t="s">
        <v>218</v>
      </c>
    </row>
    <row r="41" spans="1:25">
      <c r="A41" s="79">
        <v>103574</v>
      </c>
      <c r="B41" s="80" t="s">
        <v>254</v>
      </c>
      <c r="C41" s="81">
        <v>3</v>
      </c>
      <c r="D41" s="82">
        <f t="shared" ref="D41:I56" si="2">$J41</f>
        <v>9</v>
      </c>
      <c r="E41" s="82">
        <f t="shared" si="2"/>
        <v>9</v>
      </c>
      <c r="F41" s="82">
        <f t="shared" si="2"/>
        <v>9</v>
      </c>
      <c r="G41" s="82">
        <f t="shared" si="2"/>
        <v>9</v>
      </c>
      <c r="H41" s="82">
        <f t="shared" si="2"/>
        <v>9</v>
      </c>
      <c r="I41" s="82">
        <f t="shared" si="2"/>
        <v>9</v>
      </c>
      <c r="J41" s="83">
        <v>9</v>
      </c>
      <c r="K41" s="84">
        <v>9</v>
      </c>
      <c r="L41" s="84">
        <v>9</v>
      </c>
      <c r="M41" s="84">
        <v>9</v>
      </c>
      <c r="N41" s="84">
        <v>9</v>
      </c>
      <c r="O41" s="84">
        <v>9</v>
      </c>
      <c r="P41" s="84">
        <v>9</v>
      </c>
      <c r="Q41" s="84">
        <v>9</v>
      </c>
      <c r="R41" s="84">
        <v>9</v>
      </c>
      <c r="S41" s="85">
        <v>9</v>
      </c>
      <c r="T41" s="83" t="s">
        <v>235</v>
      </c>
      <c r="U41" s="83" t="s">
        <v>235</v>
      </c>
      <c r="V41" s="83" t="s">
        <v>235</v>
      </c>
      <c r="W41" s="83" t="s">
        <v>235</v>
      </c>
      <c r="X41" s="83" t="s">
        <v>235</v>
      </c>
      <c r="Y41" s="83" t="s">
        <v>235</v>
      </c>
    </row>
    <row r="42" spans="1:25">
      <c r="A42" s="79">
        <v>3574</v>
      </c>
      <c r="B42" s="80" t="s">
        <v>255</v>
      </c>
      <c r="C42" s="81">
        <v>3</v>
      </c>
      <c r="D42" s="82" t="str">
        <f t="shared" si="2"/>
        <v>D</v>
      </c>
      <c r="E42" s="82" t="str">
        <f t="shared" si="2"/>
        <v>D</v>
      </c>
      <c r="F42" s="82" t="str">
        <f t="shared" si="2"/>
        <v>D</v>
      </c>
      <c r="G42" s="82" t="str">
        <f t="shared" si="2"/>
        <v>D</v>
      </c>
      <c r="H42" s="82" t="str">
        <f t="shared" si="2"/>
        <v>D</v>
      </c>
      <c r="I42" s="82" t="str">
        <f t="shared" si="2"/>
        <v>D</v>
      </c>
      <c r="J42" s="83" t="s">
        <v>155</v>
      </c>
      <c r="K42" s="84" t="s">
        <v>155</v>
      </c>
      <c r="L42" s="84" t="s">
        <v>155</v>
      </c>
      <c r="M42" s="84" t="s">
        <v>155</v>
      </c>
      <c r="N42" s="84" t="s">
        <v>155</v>
      </c>
      <c r="O42" s="84" t="s">
        <v>155</v>
      </c>
      <c r="P42" s="84" t="s">
        <v>155</v>
      </c>
      <c r="Q42" s="84" t="s">
        <v>155</v>
      </c>
      <c r="R42" s="84" t="s">
        <v>155</v>
      </c>
      <c r="S42" s="85" t="s">
        <v>155</v>
      </c>
      <c r="T42" s="83" t="s">
        <v>235</v>
      </c>
      <c r="U42" s="83" t="s">
        <v>235</v>
      </c>
      <c r="V42" s="83" t="s">
        <v>235</v>
      </c>
      <c r="W42" s="83" t="s">
        <v>235</v>
      </c>
      <c r="X42" s="83" t="s">
        <v>235</v>
      </c>
      <c r="Y42" s="83" t="s">
        <v>235</v>
      </c>
    </row>
    <row r="43" spans="1:25">
      <c r="A43" s="79">
        <v>3580</v>
      </c>
      <c r="B43" s="80" t="s">
        <v>256</v>
      </c>
      <c r="C43" s="81">
        <v>3</v>
      </c>
      <c r="D43" s="82">
        <f t="shared" si="2"/>
        <v>8</v>
      </c>
      <c r="E43" s="82">
        <f t="shared" si="2"/>
        <v>8</v>
      </c>
      <c r="F43" s="82">
        <f t="shared" si="2"/>
        <v>8</v>
      </c>
      <c r="G43" s="82">
        <f t="shared" si="2"/>
        <v>8</v>
      </c>
      <c r="H43" s="82">
        <f t="shared" si="2"/>
        <v>8</v>
      </c>
      <c r="I43" s="82">
        <f t="shared" si="2"/>
        <v>8</v>
      </c>
      <c r="J43" s="83">
        <v>8</v>
      </c>
      <c r="K43" s="84">
        <v>8</v>
      </c>
      <c r="L43" s="84">
        <v>8</v>
      </c>
      <c r="M43" s="84">
        <v>8</v>
      </c>
      <c r="N43" s="84">
        <v>8</v>
      </c>
      <c r="O43" s="84">
        <v>8</v>
      </c>
      <c r="P43" s="84">
        <v>8</v>
      </c>
      <c r="Q43" s="84">
        <v>8</v>
      </c>
      <c r="R43" s="84">
        <v>8</v>
      </c>
      <c r="S43" s="85">
        <v>8</v>
      </c>
      <c r="T43" s="83" t="s">
        <v>225</v>
      </c>
      <c r="U43" s="83" t="s">
        <v>225</v>
      </c>
      <c r="V43" s="83" t="s">
        <v>225</v>
      </c>
      <c r="W43" s="83" t="s">
        <v>225</v>
      </c>
      <c r="X43" s="83" t="s">
        <v>225</v>
      </c>
      <c r="Y43" s="83" t="s">
        <v>225</v>
      </c>
    </row>
    <row r="44" spans="1:25">
      <c r="A44" s="79">
        <v>3582</v>
      </c>
      <c r="B44" s="80" t="s">
        <v>257</v>
      </c>
      <c r="C44" s="81">
        <v>3</v>
      </c>
      <c r="D44" s="82">
        <f t="shared" si="2"/>
        <v>7</v>
      </c>
      <c r="E44" s="82">
        <f t="shared" si="2"/>
        <v>7</v>
      </c>
      <c r="F44" s="82">
        <f t="shared" si="2"/>
        <v>7</v>
      </c>
      <c r="G44" s="82">
        <f t="shared" si="2"/>
        <v>7</v>
      </c>
      <c r="H44" s="82">
        <f t="shared" si="2"/>
        <v>7</v>
      </c>
      <c r="I44" s="82">
        <f t="shared" si="2"/>
        <v>7</v>
      </c>
      <c r="J44" s="83">
        <v>7</v>
      </c>
      <c r="K44" s="84">
        <v>7</v>
      </c>
      <c r="L44" s="84">
        <v>7</v>
      </c>
      <c r="M44" s="84">
        <v>7</v>
      </c>
      <c r="N44" s="84">
        <v>7</v>
      </c>
      <c r="O44" s="84">
        <v>7</v>
      </c>
      <c r="P44" s="84">
        <v>7</v>
      </c>
      <c r="Q44" s="84">
        <v>7</v>
      </c>
      <c r="R44" s="84">
        <v>7</v>
      </c>
      <c r="S44" s="85">
        <v>7</v>
      </c>
      <c r="T44" s="83" t="s">
        <v>227</v>
      </c>
      <c r="U44" s="83" t="s">
        <v>227</v>
      </c>
      <c r="V44" s="83" t="s">
        <v>227</v>
      </c>
      <c r="W44" s="83" t="s">
        <v>227</v>
      </c>
      <c r="X44" s="83" t="s">
        <v>227</v>
      </c>
      <c r="Y44" s="83" t="s">
        <v>227</v>
      </c>
    </row>
    <row r="45" spans="1:25">
      <c r="A45" s="79">
        <v>3583</v>
      </c>
      <c r="B45" s="80" t="s">
        <v>258</v>
      </c>
      <c r="C45" s="81">
        <v>3</v>
      </c>
      <c r="D45" s="82">
        <f t="shared" si="2"/>
        <v>8</v>
      </c>
      <c r="E45" s="82">
        <f t="shared" si="2"/>
        <v>8</v>
      </c>
      <c r="F45" s="82">
        <f t="shared" si="2"/>
        <v>8</v>
      </c>
      <c r="G45" s="82">
        <f t="shared" si="2"/>
        <v>8</v>
      </c>
      <c r="H45" s="82">
        <f t="shared" si="2"/>
        <v>8</v>
      </c>
      <c r="I45" s="82">
        <f t="shared" si="2"/>
        <v>8</v>
      </c>
      <c r="J45" s="83">
        <v>8</v>
      </c>
      <c r="K45" s="84">
        <v>8</v>
      </c>
      <c r="L45" s="84">
        <v>8</v>
      </c>
      <c r="M45" s="84">
        <v>8</v>
      </c>
      <c r="N45" s="84">
        <v>8</v>
      </c>
      <c r="O45" s="84">
        <v>8</v>
      </c>
      <c r="P45" s="84">
        <v>8</v>
      </c>
      <c r="Q45" s="84">
        <v>8</v>
      </c>
      <c r="R45" s="84">
        <v>8</v>
      </c>
      <c r="S45" s="85">
        <v>8</v>
      </c>
      <c r="T45" s="83" t="s">
        <v>225</v>
      </c>
      <c r="U45" s="83" t="s">
        <v>225</v>
      </c>
      <c r="V45" s="83" t="s">
        <v>225</v>
      </c>
      <c r="W45" s="83" t="s">
        <v>225</v>
      </c>
      <c r="X45" s="83" t="s">
        <v>225</v>
      </c>
      <c r="Y45" s="83" t="s">
        <v>225</v>
      </c>
    </row>
    <row r="46" spans="1:25">
      <c r="A46" s="79">
        <v>717</v>
      </c>
      <c r="B46" s="80" t="s">
        <v>259</v>
      </c>
      <c r="C46" s="81">
        <v>3</v>
      </c>
      <c r="D46" s="82" t="str">
        <f t="shared" si="2"/>
        <v>D</v>
      </c>
      <c r="E46" s="82" t="str">
        <f t="shared" si="2"/>
        <v>D</v>
      </c>
      <c r="F46" s="82" t="str">
        <f t="shared" si="2"/>
        <v>D</v>
      </c>
      <c r="G46" s="82" t="str">
        <f t="shared" si="2"/>
        <v>D</v>
      </c>
      <c r="H46" s="82" t="str">
        <f t="shared" si="2"/>
        <v>D</v>
      </c>
      <c r="I46" s="82" t="str">
        <f t="shared" si="2"/>
        <v>D</v>
      </c>
      <c r="J46" s="83" t="s">
        <v>155</v>
      </c>
      <c r="K46" s="84" t="s">
        <v>155</v>
      </c>
      <c r="L46" s="84" t="s">
        <v>155</v>
      </c>
      <c r="M46" s="84" t="s">
        <v>155</v>
      </c>
      <c r="N46" s="84" t="s">
        <v>155</v>
      </c>
      <c r="O46" s="84" t="s">
        <v>155</v>
      </c>
      <c r="P46" s="84" t="s">
        <v>155</v>
      </c>
      <c r="Q46" s="84" t="s">
        <v>155</v>
      </c>
      <c r="R46" s="84" t="s">
        <v>155</v>
      </c>
      <c r="S46" s="85" t="s">
        <v>155</v>
      </c>
      <c r="T46" s="83" t="s">
        <v>218</v>
      </c>
      <c r="U46" s="83" t="s">
        <v>218</v>
      </c>
      <c r="V46" s="83" t="s">
        <v>218</v>
      </c>
      <c r="W46" s="83" t="s">
        <v>218</v>
      </c>
      <c r="X46" s="83" t="s">
        <v>218</v>
      </c>
      <c r="Y46" s="83" t="s">
        <v>218</v>
      </c>
    </row>
    <row r="47" spans="1:25">
      <c r="A47" s="79">
        <v>719</v>
      </c>
      <c r="B47" s="80" t="s">
        <v>260</v>
      </c>
      <c r="C47" s="81">
        <v>3</v>
      </c>
      <c r="D47" s="82" t="str">
        <f t="shared" si="2"/>
        <v>D</v>
      </c>
      <c r="E47" s="82" t="str">
        <f t="shared" si="2"/>
        <v>D</v>
      </c>
      <c r="F47" s="82" t="str">
        <f t="shared" si="2"/>
        <v>D</v>
      </c>
      <c r="G47" s="82" t="str">
        <f t="shared" si="2"/>
        <v>D</v>
      </c>
      <c r="H47" s="82" t="str">
        <f t="shared" si="2"/>
        <v>D</v>
      </c>
      <c r="I47" s="82" t="str">
        <f t="shared" si="2"/>
        <v>D</v>
      </c>
      <c r="J47" s="83" t="s">
        <v>155</v>
      </c>
      <c r="K47" s="84" t="s">
        <v>155</v>
      </c>
      <c r="L47" s="84" t="s">
        <v>155</v>
      </c>
      <c r="M47" s="84" t="s">
        <v>155</v>
      </c>
      <c r="N47" s="84" t="s">
        <v>155</v>
      </c>
      <c r="O47" s="84" t="s">
        <v>155</v>
      </c>
      <c r="P47" s="84" t="s">
        <v>155</v>
      </c>
      <c r="Q47" s="84" t="s">
        <v>155</v>
      </c>
      <c r="R47" s="84" t="s">
        <v>155</v>
      </c>
      <c r="S47" s="85" t="s">
        <v>155</v>
      </c>
      <c r="T47" s="83" t="s">
        <v>218</v>
      </c>
      <c r="U47" s="83" t="s">
        <v>218</v>
      </c>
      <c r="V47" s="83" t="s">
        <v>218</v>
      </c>
      <c r="W47" s="83" t="s">
        <v>218</v>
      </c>
      <c r="X47" s="83" t="s">
        <v>218</v>
      </c>
      <c r="Y47" s="83" t="s">
        <v>218</v>
      </c>
    </row>
    <row r="48" spans="1:25">
      <c r="A48" s="79">
        <v>721</v>
      </c>
      <c r="B48" s="80" t="s">
        <v>261</v>
      </c>
      <c r="C48" s="81">
        <v>3</v>
      </c>
      <c r="D48" s="82" t="str">
        <f t="shared" si="2"/>
        <v>D</v>
      </c>
      <c r="E48" s="82" t="str">
        <f t="shared" si="2"/>
        <v>D</v>
      </c>
      <c r="F48" s="82" t="str">
        <f t="shared" si="2"/>
        <v>D</v>
      </c>
      <c r="G48" s="82" t="str">
        <f t="shared" si="2"/>
        <v>D</v>
      </c>
      <c r="H48" s="82" t="str">
        <f t="shared" si="2"/>
        <v>D</v>
      </c>
      <c r="I48" s="82" t="str">
        <f t="shared" si="2"/>
        <v>D</v>
      </c>
      <c r="J48" s="83" t="s">
        <v>155</v>
      </c>
      <c r="K48" s="84" t="s">
        <v>155</v>
      </c>
      <c r="L48" s="84" t="s">
        <v>155</v>
      </c>
      <c r="M48" s="84" t="s">
        <v>155</v>
      </c>
      <c r="N48" s="84" t="s">
        <v>155</v>
      </c>
      <c r="O48" s="84" t="s">
        <v>155</v>
      </c>
      <c r="P48" s="84" t="s">
        <v>155</v>
      </c>
      <c r="Q48" s="84" t="s">
        <v>155</v>
      </c>
      <c r="R48" s="84" t="s">
        <v>155</v>
      </c>
      <c r="S48" s="85" t="s">
        <v>155</v>
      </c>
      <c r="T48" s="83" t="s">
        <v>218</v>
      </c>
      <c r="U48" s="83" t="s">
        <v>218</v>
      </c>
      <c r="V48" s="83" t="s">
        <v>218</v>
      </c>
      <c r="W48" s="83" t="s">
        <v>218</v>
      </c>
      <c r="X48" s="83" t="s">
        <v>218</v>
      </c>
      <c r="Y48" s="83" t="s">
        <v>218</v>
      </c>
    </row>
    <row r="49" spans="1:25">
      <c r="A49" s="79">
        <v>722</v>
      </c>
      <c r="B49" s="80" t="s">
        <v>262</v>
      </c>
      <c r="C49" s="81">
        <v>3</v>
      </c>
      <c r="D49" s="82" t="str">
        <f t="shared" si="2"/>
        <v>D</v>
      </c>
      <c r="E49" s="82" t="str">
        <f t="shared" si="2"/>
        <v>D</v>
      </c>
      <c r="F49" s="82" t="str">
        <f t="shared" si="2"/>
        <v>D</v>
      </c>
      <c r="G49" s="82" t="str">
        <f t="shared" si="2"/>
        <v>D</v>
      </c>
      <c r="H49" s="82" t="str">
        <f t="shared" si="2"/>
        <v>D</v>
      </c>
      <c r="I49" s="82" t="str">
        <f t="shared" si="2"/>
        <v>D</v>
      </c>
      <c r="J49" s="83" t="s">
        <v>155</v>
      </c>
      <c r="K49" s="84" t="s">
        <v>155</v>
      </c>
      <c r="L49" s="84" t="s">
        <v>155</v>
      </c>
      <c r="M49" s="84" t="s">
        <v>155</v>
      </c>
      <c r="N49" s="84" t="s">
        <v>155</v>
      </c>
      <c r="O49" s="84" t="s">
        <v>155</v>
      </c>
      <c r="P49" s="84" t="s">
        <v>155</v>
      </c>
      <c r="Q49" s="84" t="s">
        <v>155</v>
      </c>
      <c r="R49" s="84" t="s">
        <v>155</v>
      </c>
      <c r="S49" s="85" t="s">
        <v>155</v>
      </c>
      <c r="T49" s="83" t="s">
        <v>218</v>
      </c>
      <c r="U49" s="83" t="s">
        <v>218</v>
      </c>
      <c r="V49" s="83" t="s">
        <v>218</v>
      </c>
      <c r="W49" s="83" t="s">
        <v>218</v>
      </c>
      <c r="X49" s="83" t="s">
        <v>218</v>
      </c>
      <c r="Y49" s="83" t="s">
        <v>218</v>
      </c>
    </row>
    <row r="50" spans="1:25">
      <c r="A50" s="79">
        <v>720</v>
      </c>
      <c r="B50" s="80" t="s">
        <v>263</v>
      </c>
      <c r="C50" s="81">
        <v>3</v>
      </c>
      <c r="D50" s="82" t="str">
        <f t="shared" si="2"/>
        <v>D</v>
      </c>
      <c r="E50" s="82" t="str">
        <f t="shared" si="2"/>
        <v>D</v>
      </c>
      <c r="F50" s="82" t="str">
        <f t="shared" si="2"/>
        <v>D</v>
      </c>
      <c r="G50" s="82" t="str">
        <f t="shared" si="2"/>
        <v>D</v>
      </c>
      <c r="H50" s="82" t="str">
        <f t="shared" si="2"/>
        <v>D</v>
      </c>
      <c r="I50" s="82" t="str">
        <f t="shared" si="2"/>
        <v>D</v>
      </c>
      <c r="J50" s="83" t="s">
        <v>155</v>
      </c>
      <c r="K50" s="84" t="s">
        <v>155</v>
      </c>
      <c r="L50" s="84" t="s">
        <v>155</v>
      </c>
      <c r="M50" s="84" t="s">
        <v>155</v>
      </c>
      <c r="N50" s="84" t="s">
        <v>155</v>
      </c>
      <c r="O50" s="84" t="s">
        <v>155</v>
      </c>
      <c r="P50" s="84" t="s">
        <v>155</v>
      </c>
      <c r="Q50" s="84" t="s">
        <v>155</v>
      </c>
      <c r="R50" s="84" t="s">
        <v>155</v>
      </c>
      <c r="S50" s="85" t="s">
        <v>155</v>
      </c>
      <c r="T50" s="83" t="s">
        <v>218</v>
      </c>
      <c r="U50" s="83" t="s">
        <v>218</v>
      </c>
      <c r="V50" s="83" t="s">
        <v>218</v>
      </c>
      <c r="W50" s="83" t="s">
        <v>218</v>
      </c>
      <c r="X50" s="83" t="s">
        <v>218</v>
      </c>
      <c r="Y50" s="83" t="s">
        <v>218</v>
      </c>
    </row>
    <row r="51" spans="1:25">
      <c r="A51" s="79">
        <v>821</v>
      </c>
      <c r="B51" s="80" t="s">
        <v>264</v>
      </c>
      <c r="C51" s="81">
        <v>3</v>
      </c>
      <c r="D51" s="82" t="str">
        <f t="shared" si="2"/>
        <v>D</v>
      </c>
      <c r="E51" s="82" t="str">
        <f t="shared" si="2"/>
        <v>D</v>
      </c>
      <c r="F51" s="82" t="str">
        <f t="shared" si="2"/>
        <v>D</v>
      </c>
      <c r="G51" s="82" t="str">
        <f t="shared" si="2"/>
        <v>D</v>
      </c>
      <c r="H51" s="82" t="str">
        <f t="shared" si="2"/>
        <v>D</v>
      </c>
      <c r="I51" s="82" t="str">
        <f t="shared" si="2"/>
        <v>D</v>
      </c>
      <c r="J51" s="83" t="s">
        <v>155</v>
      </c>
      <c r="K51" s="84" t="s">
        <v>155</v>
      </c>
      <c r="L51" s="84" t="s">
        <v>155</v>
      </c>
      <c r="M51" s="84" t="s">
        <v>155</v>
      </c>
      <c r="N51" s="84" t="s">
        <v>155</v>
      </c>
      <c r="O51" s="84" t="s">
        <v>155</v>
      </c>
      <c r="P51" s="84" t="s">
        <v>155</v>
      </c>
      <c r="Q51" s="84" t="s">
        <v>155</v>
      </c>
      <c r="R51" s="84" t="s">
        <v>155</v>
      </c>
      <c r="S51" s="85" t="s">
        <v>155</v>
      </c>
      <c r="T51" s="83" t="s">
        <v>218</v>
      </c>
      <c r="U51" s="83" t="s">
        <v>218</v>
      </c>
      <c r="V51" s="83" t="s">
        <v>218</v>
      </c>
      <c r="W51" s="83" t="s">
        <v>218</v>
      </c>
      <c r="X51" s="83" t="s">
        <v>218</v>
      </c>
      <c r="Y51" s="83" t="s">
        <v>218</v>
      </c>
    </row>
    <row r="52" spans="1:25">
      <c r="A52" s="79">
        <v>11145</v>
      </c>
      <c r="B52" s="80" t="s">
        <v>265</v>
      </c>
      <c r="C52" s="81">
        <v>3</v>
      </c>
      <c r="D52" s="82">
        <f t="shared" si="2"/>
        <v>6</v>
      </c>
      <c r="E52" s="82">
        <f t="shared" si="2"/>
        <v>6</v>
      </c>
      <c r="F52" s="82">
        <f t="shared" si="2"/>
        <v>6</v>
      </c>
      <c r="G52" s="82">
        <f t="shared" si="2"/>
        <v>6</v>
      </c>
      <c r="H52" s="82">
        <f t="shared" si="2"/>
        <v>6</v>
      </c>
      <c r="I52" s="82">
        <f t="shared" si="2"/>
        <v>6</v>
      </c>
      <c r="J52" s="83">
        <v>6</v>
      </c>
      <c r="K52" s="84">
        <v>6</v>
      </c>
      <c r="L52" s="84">
        <v>6</v>
      </c>
      <c r="M52" s="84">
        <v>6</v>
      </c>
      <c r="N52" s="84">
        <v>6</v>
      </c>
      <c r="O52" s="84">
        <v>6</v>
      </c>
      <c r="P52" s="84">
        <v>6</v>
      </c>
      <c r="Q52" s="84">
        <v>6</v>
      </c>
      <c r="R52" s="84">
        <v>6</v>
      </c>
      <c r="S52" s="85">
        <v>6</v>
      </c>
      <c r="T52" s="83" t="s">
        <v>218</v>
      </c>
      <c r="U52" s="83" t="s">
        <v>218</v>
      </c>
      <c r="V52" s="83" t="s">
        <v>218</v>
      </c>
      <c r="W52" s="83" t="s">
        <v>218</v>
      </c>
      <c r="X52" s="83" t="s">
        <v>218</v>
      </c>
      <c r="Y52" s="83" t="s">
        <v>218</v>
      </c>
    </row>
    <row r="53" spans="1:25">
      <c r="A53" s="79">
        <v>3590</v>
      </c>
      <c r="B53" s="80" t="s">
        <v>266</v>
      </c>
      <c r="C53" s="81">
        <v>3</v>
      </c>
      <c r="D53" s="82">
        <f t="shared" si="2"/>
        <v>8</v>
      </c>
      <c r="E53" s="82">
        <f t="shared" si="2"/>
        <v>8</v>
      </c>
      <c r="F53" s="82">
        <f t="shared" si="2"/>
        <v>8</v>
      </c>
      <c r="G53" s="82">
        <f t="shared" si="2"/>
        <v>8</v>
      </c>
      <c r="H53" s="82">
        <f t="shared" si="2"/>
        <v>8</v>
      </c>
      <c r="I53" s="82">
        <f t="shared" si="2"/>
        <v>8</v>
      </c>
      <c r="J53" s="83">
        <v>8</v>
      </c>
      <c r="K53" s="84">
        <v>8</v>
      </c>
      <c r="L53" s="84">
        <v>8</v>
      </c>
      <c r="M53" s="84">
        <v>8</v>
      </c>
      <c r="N53" s="84">
        <v>8</v>
      </c>
      <c r="O53" s="84">
        <v>8</v>
      </c>
      <c r="P53" s="84">
        <v>8</v>
      </c>
      <c r="Q53" s="84">
        <v>8</v>
      </c>
      <c r="R53" s="84">
        <v>8</v>
      </c>
      <c r="S53" s="85">
        <v>8</v>
      </c>
      <c r="T53" s="83" t="s">
        <v>225</v>
      </c>
      <c r="U53" s="83" t="s">
        <v>225</v>
      </c>
      <c r="V53" s="83" t="s">
        <v>225</v>
      </c>
      <c r="W53" s="83" t="s">
        <v>225</v>
      </c>
      <c r="X53" s="83" t="s">
        <v>225</v>
      </c>
      <c r="Y53" s="83" t="s">
        <v>225</v>
      </c>
    </row>
    <row r="54" spans="1:25">
      <c r="A54" s="79">
        <v>9797</v>
      </c>
      <c r="B54" s="80" t="s">
        <v>267</v>
      </c>
      <c r="C54" s="81">
        <v>3</v>
      </c>
      <c r="D54" s="82">
        <f t="shared" si="2"/>
        <v>8</v>
      </c>
      <c r="E54" s="82">
        <f t="shared" si="2"/>
        <v>8</v>
      </c>
      <c r="F54" s="82">
        <f t="shared" si="2"/>
        <v>8</v>
      </c>
      <c r="G54" s="82">
        <f t="shared" si="2"/>
        <v>8</v>
      </c>
      <c r="H54" s="82">
        <f t="shared" si="2"/>
        <v>8</v>
      </c>
      <c r="I54" s="82">
        <f t="shared" si="2"/>
        <v>8</v>
      </c>
      <c r="J54" s="83">
        <v>8</v>
      </c>
      <c r="K54" s="84">
        <v>8</v>
      </c>
      <c r="L54" s="84">
        <v>8</v>
      </c>
      <c r="M54" s="84">
        <v>8</v>
      </c>
      <c r="N54" s="84">
        <v>8</v>
      </c>
      <c r="O54" s="84">
        <v>8</v>
      </c>
      <c r="P54" s="84">
        <v>8</v>
      </c>
      <c r="Q54" s="84">
        <v>8</v>
      </c>
      <c r="R54" s="84">
        <v>8</v>
      </c>
      <c r="S54" s="85">
        <v>8</v>
      </c>
      <c r="T54" s="83" t="s">
        <v>225</v>
      </c>
      <c r="U54" s="83" t="s">
        <v>225</v>
      </c>
      <c r="V54" s="83" t="s">
        <v>225</v>
      </c>
      <c r="W54" s="83" t="s">
        <v>225</v>
      </c>
      <c r="X54" s="83" t="s">
        <v>225</v>
      </c>
      <c r="Y54" s="83" t="s">
        <v>225</v>
      </c>
    </row>
    <row r="55" spans="1:25">
      <c r="A55" s="79">
        <v>3593</v>
      </c>
      <c r="B55" s="80" t="s">
        <v>268</v>
      </c>
      <c r="C55" s="81">
        <v>3</v>
      </c>
      <c r="D55" s="82">
        <f t="shared" si="2"/>
        <v>8</v>
      </c>
      <c r="E55" s="82">
        <f t="shared" si="2"/>
        <v>8</v>
      </c>
      <c r="F55" s="82">
        <f t="shared" si="2"/>
        <v>8</v>
      </c>
      <c r="G55" s="82">
        <f t="shared" si="2"/>
        <v>8</v>
      </c>
      <c r="H55" s="82">
        <f t="shared" si="2"/>
        <v>8</v>
      </c>
      <c r="I55" s="82">
        <f t="shared" si="2"/>
        <v>8</v>
      </c>
      <c r="J55" s="92">
        <v>8</v>
      </c>
      <c r="K55" s="93">
        <v>8</v>
      </c>
      <c r="L55" s="93">
        <v>8</v>
      </c>
      <c r="M55" s="93">
        <v>8</v>
      </c>
      <c r="N55" s="93">
        <v>8</v>
      </c>
      <c r="O55" s="93">
        <v>8</v>
      </c>
      <c r="P55" s="93">
        <v>8</v>
      </c>
      <c r="Q55" s="93">
        <v>8</v>
      </c>
      <c r="R55" s="93">
        <v>7</v>
      </c>
      <c r="S55" s="94">
        <v>7</v>
      </c>
      <c r="T55" s="83" t="s">
        <v>227</v>
      </c>
      <c r="U55" s="83" t="s">
        <v>227</v>
      </c>
      <c r="V55" s="83" t="s">
        <v>227</v>
      </c>
      <c r="W55" s="83" t="s">
        <v>227</v>
      </c>
      <c r="X55" s="83" t="s">
        <v>227</v>
      </c>
      <c r="Y55" s="83" t="s">
        <v>227</v>
      </c>
    </row>
    <row r="56" spans="1:25">
      <c r="A56" s="79">
        <v>3558</v>
      </c>
      <c r="B56" s="80" t="s">
        <v>269</v>
      </c>
      <c r="C56" s="81">
        <v>3</v>
      </c>
      <c r="D56" s="82">
        <f t="shared" si="2"/>
        <v>8</v>
      </c>
      <c r="E56" s="82">
        <f t="shared" si="2"/>
        <v>8</v>
      </c>
      <c r="F56" s="82">
        <f t="shared" si="2"/>
        <v>8</v>
      </c>
      <c r="G56" s="82">
        <f t="shared" si="2"/>
        <v>8</v>
      </c>
      <c r="H56" s="82">
        <f t="shared" si="2"/>
        <v>8</v>
      </c>
      <c r="I56" s="82">
        <f t="shared" si="2"/>
        <v>8</v>
      </c>
      <c r="J56" s="92">
        <v>8</v>
      </c>
      <c r="K56" s="93">
        <v>8</v>
      </c>
      <c r="L56" s="93">
        <v>8</v>
      </c>
      <c r="M56" s="93">
        <v>8</v>
      </c>
      <c r="N56" s="93">
        <v>8</v>
      </c>
      <c r="O56" s="93">
        <v>8</v>
      </c>
      <c r="P56" s="93">
        <v>8</v>
      </c>
      <c r="Q56" s="93">
        <v>8</v>
      </c>
      <c r="R56" s="93">
        <v>7</v>
      </c>
      <c r="S56" s="94">
        <v>7</v>
      </c>
      <c r="T56" s="83" t="s">
        <v>227</v>
      </c>
      <c r="U56" s="83" t="s">
        <v>227</v>
      </c>
      <c r="V56" s="83" t="s">
        <v>227</v>
      </c>
      <c r="W56" s="83" t="s">
        <v>227</v>
      </c>
      <c r="X56" s="83" t="s">
        <v>227</v>
      </c>
      <c r="Y56" s="83" t="s">
        <v>227</v>
      </c>
    </row>
    <row r="57" spans="1:25">
      <c r="A57" s="79">
        <v>505</v>
      </c>
      <c r="B57" s="80" t="s">
        <v>270</v>
      </c>
      <c r="C57" s="81">
        <v>3</v>
      </c>
      <c r="D57" s="82" t="str">
        <f t="shared" ref="D57:I73" si="3">$J57</f>
        <v>D</v>
      </c>
      <c r="E57" s="82" t="str">
        <f t="shared" si="3"/>
        <v>D</v>
      </c>
      <c r="F57" s="82" t="str">
        <f t="shared" si="3"/>
        <v>D</v>
      </c>
      <c r="G57" s="82" t="str">
        <f t="shared" si="3"/>
        <v>D</v>
      </c>
      <c r="H57" s="82" t="str">
        <f t="shared" si="3"/>
        <v>D</v>
      </c>
      <c r="I57" s="82" t="str">
        <f t="shared" si="3"/>
        <v>D</v>
      </c>
      <c r="J57" s="83" t="s">
        <v>155</v>
      </c>
      <c r="K57" s="84" t="s">
        <v>155</v>
      </c>
      <c r="L57" s="84" t="s">
        <v>155</v>
      </c>
      <c r="M57" s="84" t="s">
        <v>155</v>
      </c>
      <c r="N57" s="84" t="s">
        <v>155</v>
      </c>
      <c r="O57" s="84" t="s">
        <v>155</v>
      </c>
      <c r="P57" s="84" t="s">
        <v>155</v>
      </c>
      <c r="Q57" s="84" t="s">
        <v>155</v>
      </c>
      <c r="R57" s="84" t="s">
        <v>155</v>
      </c>
      <c r="S57" s="85" t="s">
        <v>155</v>
      </c>
      <c r="T57" s="83" t="e">
        <v>#N/A</v>
      </c>
      <c r="U57" s="83" t="e">
        <v>#N/A</v>
      </c>
      <c r="V57" s="83" t="e">
        <v>#N/A</v>
      </c>
      <c r="W57" s="83" t="e">
        <v>#N/A</v>
      </c>
      <c r="X57" s="83" t="e">
        <v>#N/A</v>
      </c>
      <c r="Y57" s="83" t="e">
        <v>#N/A</v>
      </c>
    </row>
    <row r="58" spans="1:25">
      <c r="A58" s="79">
        <v>506</v>
      </c>
      <c r="B58" s="80" t="s">
        <v>271</v>
      </c>
      <c r="C58" s="81">
        <v>3</v>
      </c>
      <c r="D58" s="82" t="str">
        <f t="shared" si="3"/>
        <v>D</v>
      </c>
      <c r="E58" s="82" t="str">
        <f t="shared" si="3"/>
        <v>D</v>
      </c>
      <c r="F58" s="82" t="str">
        <f t="shared" si="3"/>
        <v>D</v>
      </c>
      <c r="G58" s="82" t="str">
        <f t="shared" si="3"/>
        <v>D</v>
      </c>
      <c r="H58" s="82" t="str">
        <f t="shared" si="3"/>
        <v>D</v>
      </c>
      <c r="I58" s="82" t="str">
        <f t="shared" si="3"/>
        <v>D</v>
      </c>
      <c r="J58" s="83" t="s">
        <v>155</v>
      </c>
      <c r="K58" s="84" t="s">
        <v>155</v>
      </c>
      <c r="L58" s="84" t="s">
        <v>155</v>
      </c>
      <c r="M58" s="84" t="s">
        <v>155</v>
      </c>
      <c r="N58" s="84" t="s">
        <v>155</v>
      </c>
      <c r="O58" s="84" t="s">
        <v>155</v>
      </c>
      <c r="P58" s="84" t="s">
        <v>155</v>
      </c>
      <c r="Q58" s="84" t="s">
        <v>155</v>
      </c>
      <c r="R58" s="84" t="s">
        <v>155</v>
      </c>
      <c r="S58" s="85" t="s">
        <v>155</v>
      </c>
      <c r="T58" s="83" t="e">
        <v>#N/A</v>
      </c>
      <c r="U58" s="83" t="e">
        <v>#N/A</v>
      </c>
      <c r="V58" s="83" t="e">
        <v>#N/A</v>
      </c>
      <c r="W58" s="83" t="e">
        <v>#N/A</v>
      </c>
      <c r="X58" s="83" t="e">
        <v>#N/A</v>
      </c>
      <c r="Y58" s="83" t="e">
        <v>#N/A</v>
      </c>
    </row>
    <row r="59" spans="1:25">
      <c r="A59" s="79">
        <v>23154</v>
      </c>
      <c r="B59" s="80" t="s">
        <v>272</v>
      </c>
      <c r="C59" s="81">
        <v>3</v>
      </c>
      <c r="D59" s="82">
        <f t="shared" si="3"/>
        <v>9</v>
      </c>
      <c r="E59" s="82">
        <f t="shared" si="3"/>
        <v>9</v>
      </c>
      <c r="F59" s="82">
        <f t="shared" si="3"/>
        <v>9</v>
      </c>
      <c r="G59" s="82">
        <f t="shared" si="3"/>
        <v>9</v>
      </c>
      <c r="H59" s="82">
        <f t="shared" si="3"/>
        <v>9</v>
      </c>
      <c r="I59" s="82">
        <f t="shared" si="3"/>
        <v>9</v>
      </c>
      <c r="J59" s="83">
        <v>9</v>
      </c>
      <c r="K59" s="84">
        <v>9</v>
      </c>
      <c r="L59" s="84">
        <v>9</v>
      </c>
      <c r="M59" s="84">
        <v>9</v>
      </c>
      <c r="N59" s="84">
        <v>9</v>
      </c>
      <c r="O59" s="84">
        <v>9</v>
      </c>
      <c r="P59" s="84">
        <v>9</v>
      </c>
      <c r="Q59" s="84">
        <v>9</v>
      </c>
      <c r="R59" s="84">
        <v>9</v>
      </c>
      <c r="S59" s="85">
        <v>9</v>
      </c>
      <c r="T59" s="83" t="s">
        <v>235</v>
      </c>
      <c r="U59" s="83" t="s">
        <v>235</v>
      </c>
      <c r="V59" s="83" t="s">
        <v>235</v>
      </c>
      <c r="W59" s="83" t="s">
        <v>235</v>
      </c>
      <c r="X59" s="83" t="s">
        <v>235</v>
      </c>
      <c r="Y59" s="83" t="s">
        <v>235</v>
      </c>
    </row>
    <row r="60" spans="1:25">
      <c r="A60" s="79">
        <v>3596</v>
      </c>
      <c r="B60" s="80" t="s">
        <v>273</v>
      </c>
      <c r="C60" s="81">
        <v>3</v>
      </c>
      <c r="D60" s="82">
        <f t="shared" si="3"/>
        <v>8</v>
      </c>
      <c r="E60" s="82">
        <f t="shared" si="3"/>
        <v>8</v>
      </c>
      <c r="F60" s="82">
        <f t="shared" si="3"/>
        <v>8</v>
      </c>
      <c r="G60" s="82">
        <f t="shared" si="3"/>
        <v>8</v>
      </c>
      <c r="H60" s="82">
        <f t="shared" si="3"/>
        <v>8</v>
      </c>
      <c r="I60" s="82">
        <f t="shared" si="3"/>
        <v>8</v>
      </c>
      <c r="J60" s="83">
        <v>8</v>
      </c>
      <c r="K60" s="84">
        <v>8</v>
      </c>
      <c r="L60" s="84">
        <v>8</v>
      </c>
      <c r="M60" s="84">
        <v>8</v>
      </c>
      <c r="N60" s="84">
        <v>8</v>
      </c>
      <c r="O60" s="84">
        <v>8</v>
      </c>
      <c r="P60" s="84">
        <v>8</v>
      </c>
      <c r="Q60" s="84">
        <v>8</v>
      </c>
      <c r="R60" s="84">
        <v>8</v>
      </c>
      <c r="S60" s="85">
        <v>8</v>
      </c>
      <c r="T60" s="83" t="s">
        <v>225</v>
      </c>
      <c r="U60" s="83" t="s">
        <v>225</v>
      </c>
      <c r="V60" s="83" t="s">
        <v>225</v>
      </c>
      <c r="W60" s="83" t="s">
        <v>225</v>
      </c>
      <c r="X60" s="83" t="s">
        <v>225</v>
      </c>
      <c r="Y60" s="83" t="s">
        <v>225</v>
      </c>
    </row>
    <row r="61" spans="1:25">
      <c r="A61" s="79">
        <v>3600</v>
      </c>
      <c r="B61" s="80" t="s">
        <v>274</v>
      </c>
      <c r="C61" s="81">
        <v>3</v>
      </c>
      <c r="D61" s="82">
        <f t="shared" si="3"/>
        <v>9</v>
      </c>
      <c r="E61" s="82">
        <f t="shared" si="3"/>
        <v>9</v>
      </c>
      <c r="F61" s="82">
        <f t="shared" si="3"/>
        <v>9</v>
      </c>
      <c r="G61" s="82">
        <f t="shared" si="3"/>
        <v>9</v>
      </c>
      <c r="H61" s="82">
        <f t="shared" si="3"/>
        <v>9</v>
      </c>
      <c r="I61" s="82">
        <f t="shared" si="3"/>
        <v>9</v>
      </c>
      <c r="J61" s="83">
        <v>9</v>
      </c>
      <c r="K61" s="84">
        <v>9</v>
      </c>
      <c r="L61" s="84">
        <v>9</v>
      </c>
      <c r="M61" s="84">
        <v>9</v>
      </c>
      <c r="N61" s="84">
        <v>9</v>
      </c>
      <c r="O61" s="84">
        <v>9</v>
      </c>
      <c r="P61" s="84">
        <v>9</v>
      </c>
      <c r="Q61" s="84">
        <v>9</v>
      </c>
      <c r="R61" s="84">
        <v>9</v>
      </c>
      <c r="S61" s="85">
        <v>9</v>
      </c>
      <c r="T61" s="83" t="s">
        <v>235</v>
      </c>
      <c r="U61" s="83" t="s">
        <v>235</v>
      </c>
      <c r="V61" s="83" t="s">
        <v>235</v>
      </c>
      <c r="W61" s="83" t="s">
        <v>235</v>
      </c>
      <c r="X61" s="83" t="s">
        <v>235</v>
      </c>
      <c r="Y61" s="83" t="s">
        <v>235</v>
      </c>
    </row>
    <row r="62" spans="1:25">
      <c r="A62" s="79">
        <v>3601</v>
      </c>
      <c r="B62" s="80" t="s">
        <v>275</v>
      </c>
      <c r="C62" s="81">
        <v>3</v>
      </c>
      <c r="D62" s="82">
        <f t="shared" si="3"/>
        <v>8</v>
      </c>
      <c r="E62" s="82">
        <f t="shared" si="3"/>
        <v>8</v>
      </c>
      <c r="F62" s="82">
        <f t="shared" si="3"/>
        <v>8</v>
      </c>
      <c r="G62" s="82">
        <f t="shared" si="3"/>
        <v>8</v>
      </c>
      <c r="H62" s="82">
        <f t="shared" si="3"/>
        <v>8</v>
      </c>
      <c r="I62" s="82">
        <f t="shared" si="3"/>
        <v>8</v>
      </c>
      <c r="J62" s="83">
        <v>8</v>
      </c>
      <c r="K62" s="84">
        <v>8</v>
      </c>
      <c r="L62" s="84">
        <v>8</v>
      </c>
      <c r="M62" s="84">
        <v>8</v>
      </c>
      <c r="N62" s="84">
        <v>8</v>
      </c>
      <c r="O62" s="84">
        <v>8</v>
      </c>
      <c r="P62" s="84">
        <v>8</v>
      </c>
      <c r="Q62" s="84">
        <v>8</v>
      </c>
      <c r="R62" s="84">
        <v>8</v>
      </c>
      <c r="S62" s="85">
        <v>8</v>
      </c>
      <c r="T62" s="83" t="s">
        <v>225</v>
      </c>
      <c r="U62" s="83" t="s">
        <v>225</v>
      </c>
      <c r="V62" s="83" t="s">
        <v>225</v>
      </c>
      <c r="W62" s="83" t="s">
        <v>225</v>
      </c>
      <c r="X62" s="83" t="s">
        <v>225</v>
      </c>
      <c r="Y62" s="83" t="s">
        <v>225</v>
      </c>
    </row>
    <row r="63" spans="1:25">
      <c r="A63" s="79">
        <v>3603</v>
      </c>
      <c r="B63" s="80" t="s">
        <v>276</v>
      </c>
      <c r="C63" s="81">
        <v>3</v>
      </c>
      <c r="D63" s="82">
        <f t="shared" si="3"/>
        <v>9</v>
      </c>
      <c r="E63" s="82">
        <f t="shared" si="3"/>
        <v>9</v>
      </c>
      <c r="F63" s="82">
        <f t="shared" si="3"/>
        <v>9</v>
      </c>
      <c r="G63" s="82">
        <f t="shared" si="3"/>
        <v>9</v>
      </c>
      <c r="H63" s="82">
        <f t="shared" si="3"/>
        <v>9</v>
      </c>
      <c r="I63" s="82">
        <f t="shared" si="3"/>
        <v>9</v>
      </c>
      <c r="J63" s="83">
        <v>9</v>
      </c>
      <c r="K63" s="84">
        <v>9</v>
      </c>
      <c r="L63" s="84">
        <v>9</v>
      </c>
      <c r="M63" s="84">
        <v>9</v>
      </c>
      <c r="N63" s="84">
        <v>9</v>
      </c>
      <c r="O63" s="84">
        <v>9</v>
      </c>
      <c r="P63" s="84">
        <v>9</v>
      </c>
      <c r="Q63" s="84">
        <v>9</v>
      </c>
      <c r="R63" s="84">
        <v>9</v>
      </c>
      <c r="S63" s="85">
        <v>9</v>
      </c>
      <c r="T63" s="83" t="s">
        <v>235</v>
      </c>
      <c r="U63" s="83" t="s">
        <v>235</v>
      </c>
      <c r="V63" s="83" t="s">
        <v>235</v>
      </c>
      <c r="W63" s="83" t="s">
        <v>235</v>
      </c>
      <c r="X63" s="83" t="s">
        <v>235</v>
      </c>
      <c r="Y63" s="83" t="s">
        <v>235</v>
      </c>
    </row>
    <row r="64" spans="1:25">
      <c r="A64" s="79">
        <v>3609</v>
      </c>
      <c r="B64" s="80" t="s">
        <v>277</v>
      </c>
      <c r="C64" s="81">
        <v>3</v>
      </c>
      <c r="D64" s="82" t="str">
        <f t="shared" si="3"/>
        <v>D</v>
      </c>
      <c r="E64" s="82" t="str">
        <f t="shared" si="3"/>
        <v>D</v>
      </c>
      <c r="F64" s="82" t="str">
        <f t="shared" si="3"/>
        <v>D</v>
      </c>
      <c r="G64" s="82" t="str">
        <f t="shared" si="3"/>
        <v>D</v>
      </c>
      <c r="H64" s="82" t="str">
        <f t="shared" si="3"/>
        <v>D</v>
      </c>
      <c r="I64" s="82" t="str">
        <f t="shared" si="3"/>
        <v>D</v>
      </c>
      <c r="J64" s="83" t="s">
        <v>155</v>
      </c>
      <c r="K64" s="84" t="s">
        <v>155</v>
      </c>
      <c r="L64" s="84" t="s">
        <v>155</v>
      </c>
      <c r="M64" s="84" t="s">
        <v>155</v>
      </c>
      <c r="N64" s="84" t="s">
        <v>155</v>
      </c>
      <c r="O64" s="84" t="s">
        <v>155</v>
      </c>
      <c r="P64" s="84" t="s">
        <v>155</v>
      </c>
      <c r="Q64" s="84" t="s">
        <v>155</v>
      </c>
      <c r="R64" s="84" t="s">
        <v>155</v>
      </c>
      <c r="S64" s="85" t="s">
        <v>155</v>
      </c>
      <c r="T64" s="83" t="s">
        <v>218</v>
      </c>
      <c r="U64" s="83" t="s">
        <v>218</v>
      </c>
      <c r="V64" s="83" t="s">
        <v>218</v>
      </c>
      <c r="W64" s="83" t="s">
        <v>218</v>
      </c>
      <c r="X64" s="83" t="s">
        <v>218</v>
      </c>
      <c r="Y64" s="83" t="s">
        <v>218</v>
      </c>
    </row>
    <row r="65" spans="1:25">
      <c r="A65" s="79">
        <v>12713</v>
      </c>
      <c r="B65" s="80" t="s">
        <v>278</v>
      </c>
      <c r="C65" s="81">
        <v>3</v>
      </c>
      <c r="D65" s="82" t="str">
        <f t="shared" si="3"/>
        <v>D</v>
      </c>
      <c r="E65" s="82" t="str">
        <f t="shared" si="3"/>
        <v>D</v>
      </c>
      <c r="F65" s="82" t="str">
        <f t="shared" si="3"/>
        <v>D</v>
      </c>
      <c r="G65" s="82" t="str">
        <f t="shared" si="3"/>
        <v>D</v>
      </c>
      <c r="H65" s="82" t="str">
        <f t="shared" si="3"/>
        <v>D</v>
      </c>
      <c r="I65" s="82" t="str">
        <f t="shared" si="3"/>
        <v>D</v>
      </c>
      <c r="J65" s="83" t="s">
        <v>155</v>
      </c>
      <c r="K65" s="84" t="s">
        <v>155</v>
      </c>
      <c r="L65" s="84" t="s">
        <v>155</v>
      </c>
      <c r="M65" s="84" t="s">
        <v>155</v>
      </c>
      <c r="N65" s="84" t="s">
        <v>155</v>
      </c>
      <c r="O65" s="84" t="s">
        <v>155</v>
      </c>
      <c r="P65" s="84" t="s">
        <v>155</v>
      </c>
      <c r="Q65" s="84" t="s">
        <v>155</v>
      </c>
      <c r="R65" s="84" t="s">
        <v>155</v>
      </c>
      <c r="S65" s="85" t="s">
        <v>155</v>
      </c>
      <c r="T65" s="83" t="s">
        <v>218</v>
      </c>
      <c r="U65" s="83" t="s">
        <v>218</v>
      </c>
      <c r="V65" s="83" t="s">
        <v>218</v>
      </c>
      <c r="W65" s="83" t="s">
        <v>218</v>
      </c>
      <c r="X65" s="83" t="s">
        <v>218</v>
      </c>
      <c r="Y65" s="83" t="s">
        <v>218</v>
      </c>
    </row>
    <row r="66" spans="1:25">
      <c r="A66" s="79">
        <v>90</v>
      </c>
      <c r="B66" s="80" t="s">
        <v>279</v>
      </c>
      <c r="C66" s="81">
        <v>3</v>
      </c>
      <c r="D66" s="82" t="str">
        <f t="shared" si="3"/>
        <v>D</v>
      </c>
      <c r="E66" s="82" t="str">
        <f t="shared" si="3"/>
        <v>D</v>
      </c>
      <c r="F66" s="82" t="str">
        <f t="shared" si="3"/>
        <v>D</v>
      </c>
      <c r="G66" s="82" t="str">
        <f t="shared" si="3"/>
        <v>D</v>
      </c>
      <c r="H66" s="82" t="str">
        <f t="shared" si="3"/>
        <v>D</v>
      </c>
      <c r="I66" s="82" t="str">
        <f t="shared" si="3"/>
        <v>D</v>
      </c>
      <c r="J66" s="83" t="s">
        <v>155</v>
      </c>
      <c r="K66" s="84" t="s">
        <v>155</v>
      </c>
      <c r="L66" s="84" t="s">
        <v>155</v>
      </c>
      <c r="M66" s="84" t="s">
        <v>155</v>
      </c>
      <c r="N66" s="84" t="s">
        <v>155</v>
      </c>
      <c r="O66" s="84" t="s">
        <v>155</v>
      </c>
      <c r="P66" s="84" t="s">
        <v>155</v>
      </c>
      <c r="Q66" s="84" t="s">
        <v>155</v>
      </c>
      <c r="R66" s="84" t="s">
        <v>155</v>
      </c>
      <c r="S66" s="85" t="s">
        <v>155</v>
      </c>
      <c r="T66" s="83" t="s">
        <v>218</v>
      </c>
      <c r="U66" s="83" t="s">
        <v>218</v>
      </c>
      <c r="V66" s="83" t="s">
        <v>218</v>
      </c>
      <c r="W66" s="83" t="s">
        <v>218</v>
      </c>
      <c r="X66" s="83" t="s">
        <v>218</v>
      </c>
      <c r="Y66" s="83" t="s">
        <v>218</v>
      </c>
    </row>
    <row r="67" spans="1:25">
      <c r="A67" s="79">
        <v>29137</v>
      </c>
      <c r="B67" s="80" t="s">
        <v>280</v>
      </c>
      <c r="C67" s="81">
        <v>3</v>
      </c>
      <c r="D67" s="82">
        <f t="shared" si="3"/>
        <v>6</v>
      </c>
      <c r="E67" s="82">
        <f t="shared" si="3"/>
        <v>6</v>
      </c>
      <c r="F67" s="82">
        <f t="shared" si="3"/>
        <v>6</v>
      </c>
      <c r="G67" s="82">
        <f t="shared" si="3"/>
        <v>6</v>
      </c>
      <c r="H67" s="82">
        <f t="shared" si="3"/>
        <v>6</v>
      </c>
      <c r="I67" s="82">
        <f t="shared" si="3"/>
        <v>6</v>
      </c>
      <c r="J67" s="83">
        <v>6</v>
      </c>
      <c r="K67" s="84">
        <v>6</v>
      </c>
      <c r="L67" s="84">
        <v>6</v>
      </c>
      <c r="M67" s="84">
        <v>6</v>
      </c>
      <c r="N67" s="84">
        <v>6</v>
      </c>
      <c r="O67" s="84">
        <v>6</v>
      </c>
      <c r="P67" s="84">
        <v>6</v>
      </c>
      <c r="Q67" s="84">
        <v>6</v>
      </c>
      <c r="R67" s="84">
        <v>6</v>
      </c>
      <c r="S67" s="85">
        <v>6</v>
      </c>
      <c r="T67" s="83" t="s">
        <v>218</v>
      </c>
      <c r="U67" s="83" t="s">
        <v>218</v>
      </c>
      <c r="V67" s="83" t="s">
        <v>218</v>
      </c>
      <c r="W67" s="83" t="s">
        <v>218</v>
      </c>
      <c r="X67" s="83" t="s">
        <v>218</v>
      </c>
      <c r="Y67" s="83" t="s">
        <v>218</v>
      </c>
    </row>
    <row r="68" spans="1:25">
      <c r="A68" s="79">
        <v>3611</v>
      </c>
      <c r="B68" s="80" t="s">
        <v>281</v>
      </c>
      <c r="C68" s="81">
        <v>3</v>
      </c>
      <c r="D68" s="82">
        <f t="shared" si="3"/>
        <v>7</v>
      </c>
      <c r="E68" s="82">
        <f t="shared" si="3"/>
        <v>7</v>
      </c>
      <c r="F68" s="82">
        <f t="shared" si="3"/>
        <v>7</v>
      </c>
      <c r="G68" s="82">
        <f t="shared" si="3"/>
        <v>7</v>
      </c>
      <c r="H68" s="82">
        <f t="shared" si="3"/>
        <v>7</v>
      </c>
      <c r="I68" s="82">
        <f t="shared" si="3"/>
        <v>7</v>
      </c>
      <c r="J68" s="83">
        <v>7</v>
      </c>
      <c r="K68" s="84">
        <v>7</v>
      </c>
      <c r="L68" s="84">
        <v>7</v>
      </c>
      <c r="M68" s="84">
        <v>7</v>
      </c>
      <c r="N68" s="84">
        <v>7</v>
      </c>
      <c r="O68" s="84">
        <v>7</v>
      </c>
      <c r="P68" s="84">
        <v>7</v>
      </c>
      <c r="Q68" s="84">
        <v>7</v>
      </c>
      <c r="R68" s="84">
        <v>7</v>
      </c>
      <c r="S68" s="85">
        <v>7</v>
      </c>
      <c r="T68" s="83" t="s">
        <v>227</v>
      </c>
      <c r="U68" s="83" t="s">
        <v>227</v>
      </c>
      <c r="V68" s="83" t="s">
        <v>227</v>
      </c>
      <c r="W68" s="83" t="s">
        <v>227</v>
      </c>
      <c r="X68" s="83" t="s">
        <v>227</v>
      </c>
      <c r="Y68" s="83" t="s">
        <v>227</v>
      </c>
    </row>
    <row r="69" spans="1:25">
      <c r="A69" s="79">
        <v>31034</v>
      </c>
      <c r="B69" s="80" t="s">
        <v>282</v>
      </c>
      <c r="C69" s="81">
        <v>3</v>
      </c>
      <c r="D69" s="82">
        <f t="shared" si="3"/>
        <v>6</v>
      </c>
      <c r="E69" s="82">
        <f t="shared" si="3"/>
        <v>6</v>
      </c>
      <c r="F69" s="82">
        <f t="shared" si="3"/>
        <v>6</v>
      </c>
      <c r="G69" s="82">
        <f t="shared" si="3"/>
        <v>6</v>
      </c>
      <c r="H69" s="82">
        <f t="shared" si="3"/>
        <v>6</v>
      </c>
      <c r="I69" s="82">
        <f t="shared" si="3"/>
        <v>6</v>
      </c>
      <c r="J69" s="83">
        <v>6</v>
      </c>
      <c r="K69" s="84">
        <v>6</v>
      </c>
      <c r="L69" s="84">
        <v>6</v>
      </c>
      <c r="M69" s="84">
        <v>6</v>
      </c>
      <c r="N69" s="84">
        <v>6</v>
      </c>
      <c r="O69" s="84">
        <v>6</v>
      </c>
      <c r="P69" s="84">
        <v>6</v>
      </c>
      <c r="Q69" s="84">
        <v>6</v>
      </c>
      <c r="R69" s="84">
        <v>6</v>
      </c>
      <c r="S69" s="85">
        <v>6</v>
      </c>
      <c r="T69" s="83" t="s">
        <v>218</v>
      </c>
      <c r="U69" s="83" t="s">
        <v>218</v>
      </c>
      <c r="V69" s="83" t="s">
        <v>218</v>
      </c>
      <c r="W69" s="83" t="s">
        <v>218</v>
      </c>
      <c r="X69" s="83" t="s">
        <v>218</v>
      </c>
      <c r="Y69" s="83" t="s">
        <v>218</v>
      </c>
    </row>
    <row r="70" spans="1:25">
      <c r="A70" s="79">
        <v>574</v>
      </c>
      <c r="B70" s="80" t="s">
        <v>283</v>
      </c>
      <c r="C70" s="81">
        <v>3</v>
      </c>
      <c r="D70" s="82" t="str">
        <f t="shared" si="3"/>
        <v>D</v>
      </c>
      <c r="E70" s="82" t="str">
        <f t="shared" si="3"/>
        <v>D</v>
      </c>
      <c r="F70" s="82" t="str">
        <f t="shared" si="3"/>
        <v>D</v>
      </c>
      <c r="G70" s="82" t="str">
        <f t="shared" si="3"/>
        <v>D</v>
      </c>
      <c r="H70" s="82" t="str">
        <f t="shared" si="3"/>
        <v>D</v>
      </c>
      <c r="I70" s="82" t="str">
        <f t="shared" si="3"/>
        <v>D</v>
      </c>
      <c r="J70" s="83" t="s">
        <v>155</v>
      </c>
      <c r="K70" s="84" t="s">
        <v>155</v>
      </c>
      <c r="L70" s="84" t="s">
        <v>155</v>
      </c>
      <c r="M70" s="84" t="s">
        <v>155</v>
      </c>
      <c r="N70" s="84" t="s">
        <v>155</v>
      </c>
      <c r="O70" s="84" t="s">
        <v>155</v>
      </c>
      <c r="P70" s="84" t="s">
        <v>155</v>
      </c>
      <c r="Q70" s="84" t="s">
        <v>155</v>
      </c>
      <c r="R70" s="84" t="s">
        <v>155</v>
      </c>
      <c r="S70" s="85" t="s">
        <v>155</v>
      </c>
      <c r="T70" s="83" t="s">
        <v>235</v>
      </c>
      <c r="U70" s="83" t="s">
        <v>235</v>
      </c>
      <c r="V70" s="83" t="s">
        <v>235</v>
      </c>
      <c r="W70" s="83" t="s">
        <v>235</v>
      </c>
      <c r="X70" s="83" t="s">
        <v>235</v>
      </c>
      <c r="Y70" s="83" t="s">
        <v>235</v>
      </c>
    </row>
    <row r="71" spans="1:25" s="95" customFormat="1">
      <c r="A71" s="79">
        <v>3614</v>
      </c>
      <c r="B71" s="80" t="s">
        <v>284</v>
      </c>
      <c r="C71" s="81">
        <v>3</v>
      </c>
      <c r="D71" s="82">
        <f t="shared" si="3"/>
        <v>8</v>
      </c>
      <c r="E71" s="82">
        <f t="shared" si="3"/>
        <v>8</v>
      </c>
      <c r="F71" s="82">
        <f t="shared" si="3"/>
        <v>8</v>
      </c>
      <c r="G71" s="82">
        <f t="shared" si="3"/>
        <v>8</v>
      </c>
      <c r="H71" s="82">
        <f t="shared" si="3"/>
        <v>8</v>
      </c>
      <c r="I71" s="82">
        <f t="shared" si="3"/>
        <v>8</v>
      </c>
      <c r="J71" s="83">
        <v>8</v>
      </c>
      <c r="K71" s="84">
        <v>8</v>
      </c>
      <c r="L71" s="84">
        <v>8</v>
      </c>
      <c r="M71" s="84">
        <v>8</v>
      </c>
      <c r="N71" s="84">
        <v>8</v>
      </c>
      <c r="O71" s="84">
        <v>8</v>
      </c>
      <c r="P71" s="84">
        <v>8</v>
      </c>
      <c r="Q71" s="84">
        <v>8</v>
      </c>
      <c r="R71" s="84">
        <v>8</v>
      </c>
      <c r="S71" s="85">
        <v>8</v>
      </c>
      <c r="T71" s="83" t="s">
        <v>225</v>
      </c>
      <c r="U71" s="83" t="s">
        <v>225</v>
      </c>
      <c r="V71" s="83" t="s">
        <v>225</v>
      </c>
      <c r="W71" s="83" t="s">
        <v>225</v>
      </c>
      <c r="X71" s="83" t="s">
        <v>225</v>
      </c>
      <c r="Y71" s="83" t="s">
        <v>225</v>
      </c>
    </row>
    <row r="72" spans="1:25" s="103" customFormat="1">
      <c r="A72" s="96">
        <v>8897</v>
      </c>
      <c r="B72" s="97" t="s">
        <v>285</v>
      </c>
      <c r="C72" s="98">
        <v>3</v>
      </c>
      <c r="D72" s="99" t="str">
        <f t="shared" si="3"/>
        <v>D</v>
      </c>
      <c r="E72" s="99" t="str">
        <f t="shared" si="3"/>
        <v>D</v>
      </c>
      <c r="F72" s="99" t="str">
        <f t="shared" si="3"/>
        <v>D</v>
      </c>
      <c r="G72" s="99" t="str">
        <f t="shared" si="3"/>
        <v>D</v>
      </c>
      <c r="H72" s="99" t="str">
        <f t="shared" si="3"/>
        <v>D</v>
      </c>
      <c r="I72" s="99" t="str">
        <f t="shared" si="3"/>
        <v>D</v>
      </c>
      <c r="J72" s="100" t="s">
        <v>155</v>
      </c>
      <c r="K72" s="101" t="s">
        <v>155</v>
      </c>
      <c r="L72" s="101" t="s">
        <v>155</v>
      </c>
      <c r="M72" s="101" t="s">
        <v>155</v>
      </c>
      <c r="N72" s="101" t="s">
        <v>155</v>
      </c>
      <c r="O72" s="101" t="s">
        <v>155</v>
      </c>
      <c r="P72" s="101" t="s">
        <v>155</v>
      </c>
      <c r="Q72" s="101" t="s">
        <v>155</v>
      </c>
      <c r="R72" s="101" t="s">
        <v>155</v>
      </c>
      <c r="S72" s="102" t="s">
        <v>155</v>
      </c>
      <c r="T72" s="100" t="s">
        <v>218</v>
      </c>
      <c r="U72" s="100" t="s">
        <v>218</v>
      </c>
      <c r="V72" s="100" t="s">
        <v>218</v>
      </c>
      <c r="W72" s="100" t="s">
        <v>218</v>
      </c>
      <c r="X72" s="100" t="s">
        <v>218</v>
      </c>
      <c r="Y72" s="100" t="s">
        <v>218</v>
      </c>
    </row>
    <row r="73" spans="1:25">
      <c r="A73" s="79">
        <v>8899</v>
      </c>
      <c r="B73" s="80" t="s">
        <v>286</v>
      </c>
      <c r="C73" s="81">
        <v>3</v>
      </c>
      <c r="D73" s="82" t="str">
        <f t="shared" si="3"/>
        <v>D</v>
      </c>
      <c r="E73" s="82" t="str">
        <f t="shared" si="3"/>
        <v>D</v>
      </c>
      <c r="F73" s="82" t="str">
        <f t="shared" si="3"/>
        <v>D</v>
      </c>
      <c r="G73" s="82" t="str">
        <f t="shared" si="3"/>
        <v>D</v>
      </c>
      <c r="H73" s="82" t="str">
        <f t="shared" si="3"/>
        <v>D</v>
      </c>
      <c r="I73" s="82" t="str">
        <f t="shared" si="3"/>
        <v>D</v>
      </c>
      <c r="J73" s="83" t="s">
        <v>155</v>
      </c>
      <c r="K73" s="84" t="s">
        <v>155</v>
      </c>
      <c r="L73" s="84" t="s">
        <v>155</v>
      </c>
      <c r="M73" s="84" t="s">
        <v>155</v>
      </c>
      <c r="N73" s="84" t="s">
        <v>155</v>
      </c>
      <c r="O73" s="84" t="s">
        <v>155</v>
      </c>
      <c r="P73" s="84" t="s">
        <v>155</v>
      </c>
      <c r="Q73" s="84" t="s">
        <v>155</v>
      </c>
      <c r="R73" s="84" t="s">
        <v>155</v>
      </c>
      <c r="S73" s="85" t="s">
        <v>155</v>
      </c>
      <c r="T73" s="83" t="s">
        <v>218</v>
      </c>
      <c r="U73" s="83" t="s">
        <v>218</v>
      </c>
      <c r="V73" s="83" t="s">
        <v>218</v>
      </c>
      <c r="W73" s="83" t="s">
        <v>218</v>
      </c>
      <c r="X73" s="83" t="s">
        <v>218</v>
      </c>
      <c r="Y73" s="83" t="s">
        <v>218</v>
      </c>
    </row>
    <row r="74" spans="1:25">
      <c r="A74" s="79">
        <v>10964</v>
      </c>
      <c r="B74" s="80" t="s">
        <v>287</v>
      </c>
      <c r="C74" s="81">
        <v>3</v>
      </c>
      <c r="D74" s="82" t="str">
        <f t="shared" ref="D74:I89" si="4">$J74</f>
        <v>D</v>
      </c>
      <c r="E74" s="82" t="str">
        <f t="shared" si="4"/>
        <v>D</v>
      </c>
      <c r="F74" s="82" t="str">
        <f t="shared" si="4"/>
        <v>D</v>
      </c>
      <c r="G74" s="82" t="str">
        <f t="shared" si="4"/>
        <v>D</v>
      </c>
      <c r="H74" s="82" t="str">
        <f t="shared" si="4"/>
        <v>D</v>
      </c>
      <c r="I74" s="82" t="str">
        <f t="shared" si="4"/>
        <v>D</v>
      </c>
      <c r="J74" s="83" t="s">
        <v>155</v>
      </c>
      <c r="K74" s="84" t="s">
        <v>155</v>
      </c>
      <c r="L74" s="84" t="s">
        <v>155</v>
      </c>
      <c r="M74" s="84" t="s">
        <v>155</v>
      </c>
      <c r="N74" s="84" t="s">
        <v>155</v>
      </c>
      <c r="O74" s="84" t="s">
        <v>155</v>
      </c>
      <c r="P74" s="84" t="s">
        <v>155</v>
      </c>
      <c r="Q74" s="84" t="s">
        <v>155</v>
      </c>
      <c r="R74" s="84" t="s">
        <v>155</v>
      </c>
      <c r="S74" s="85" t="s">
        <v>155</v>
      </c>
      <c r="T74" s="83" t="s">
        <v>218</v>
      </c>
      <c r="U74" s="83" t="s">
        <v>218</v>
      </c>
      <c r="V74" s="83" t="s">
        <v>218</v>
      </c>
      <c r="W74" s="83" t="s">
        <v>218</v>
      </c>
      <c r="X74" s="83" t="s">
        <v>218</v>
      </c>
      <c r="Y74" s="83" t="s">
        <v>218</v>
      </c>
    </row>
    <row r="75" spans="1:25">
      <c r="A75" s="79">
        <v>8900</v>
      </c>
      <c r="B75" s="80" t="s">
        <v>288</v>
      </c>
      <c r="C75" s="81">
        <v>3</v>
      </c>
      <c r="D75" s="82" t="str">
        <f t="shared" si="4"/>
        <v>D</v>
      </c>
      <c r="E75" s="82" t="str">
        <f t="shared" si="4"/>
        <v>D</v>
      </c>
      <c r="F75" s="82" t="str">
        <f t="shared" si="4"/>
        <v>D</v>
      </c>
      <c r="G75" s="82" t="str">
        <f t="shared" si="4"/>
        <v>D</v>
      </c>
      <c r="H75" s="82" t="str">
        <f t="shared" si="4"/>
        <v>D</v>
      </c>
      <c r="I75" s="82" t="str">
        <f t="shared" si="4"/>
        <v>D</v>
      </c>
      <c r="J75" s="83" t="s">
        <v>155</v>
      </c>
      <c r="K75" s="84" t="s">
        <v>155</v>
      </c>
      <c r="L75" s="84" t="s">
        <v>155</v>
      </c>
      <c r="M75" s="84" t="s">
        <v>155</v>
      </c>
      <c r="N75" s="84" t="s">
        <v>155</v>
      </c>
      <c r="O75" s="84" t="s">
        <v>155</v>
      </c>
      <c r="P75" s="84" t="s">
        <v>155</v>
      </c>
      <c r="Q75" s="84" t="s">
        <v>155</v>
      </c>
      <c r="R75" s="84" t="s">
        <v>155</v>
      </c>
      <c r="S75" s="85" t="s">
        <v>155</v>
      </c>
      <c r="T75" s="83" t="s">
        <v>218</v>
      </c>
      <c r="U75" s="83" t="s">
        <v>218</v>
      </c>
      <c r="V75" s="83" t="s">
        <v>218</v>
      </c>
      <c r="W75" s="83" t="s">
        <v>218</v>
      </c>
      <c r="X75" s="83" t="s">
        <v>218</v>
      </c>
      <c r="Y75" s="83" t="s">
        <v>218</v>
      </c>
    </row>
    <row r="76" spans="1:25">
      <c r="A76" s="79">
        <v>326</v>
      </c>
      <c r="B76" s="80" t="s">
        <v>289</v>
      </c>
      <c r="C76" s="81">
        <v>3</v>
      </c>
      <c r="D76" s="82" t="str">
        <f t="shared" si="4"/>
        <v>D</v>
      </c>
      <c r="E76" s="82" t="str">
        <f t="shared" si="4"/>
        <v>D</v>
      </c>
      <c r="F76" s="82" t="str">
        <f t="shared" si="4"/>
        <v>D</v>
      </c>
      <c r="G76" s="82" t="str">
        <f t="shared" si="4"/>
        <v>D</v>
      </c>
      <c r="H76" s="82" t="str">
        <f t="shared" si="4"/>
        <v>D</v>
      </c>
      <c r="I76" s="82" t="str">
        <f t="shared" si="4"/>
        <v>D</v>
      </c>
      <c r="J76" s="83" t="s">
        <v>155</v>
      </c>
      <c r="K76" s="84" t="s">
        <v>155</v>
      </c>
      <c r="L76" s="84" t="s">
        <v>155</v>
      </c>
      <c r="M76" s="84" t="s">
        <v>155</v>
      </c>
      <c r="N76" s="84" t="s">
        <v>155</v>
      </c>
      <c r="O76" s="84" t="s">
        <v>155</v>
      </c>
      <c r="P76" s="84" t="s">
        <v>155</v>
      </c>
      <c r="Q76" s="84" t="s">
        <v>155</v>
      </c>
      <c r="R76" s="84" t="s">
        <v>155</v>
      </c>
      <c r="S76" s="85" t="s">
        <v>155</v>
      </c>
      <c r="T76" s="83" t="s">
        <v>218</v>
      </c>
      <c r="U76" s="83" t="s">
        <v>218</v>
      </c>
      <c r="V76" s="83" t="s">
        <v>218</v>
      </c>
      <c r="W76" s="83" t="s">
        <v>218</v>
      </c>
      <c r="X76" s="83" t="s">
        <v>218</v>
      </c>
      <c r="Y76" s="83" t="s">
        <v>218</v>
      </c>
    </row>
    <row r="77" spans="1:25">
      <c r="A77" s="79">
        <v>8901</v>
      </c>
      <c r="B77" s="80" t="s">
        <v>290</v>
      </c>
      <c r="C77" s="81">
        <v>3</v>
      </c>
      <c r="D77" s="82" t="str">
        <f t="shared" si="4"/>
        <v>D</v>
      </c>
      <c r="E77" s="82" t="str">
        <f t="shared" si="4"/>
        <v>D</v>
      </c>
      <c r="F77" s="82" t="str">
        <f t="shared" si="4"/>
        <v>D</v>
      </c>
      <c r="G77" s="82" t="str">
        <f t="shared" si="4"/>
        <v>D</v>
      </c>
      <c r="H77" s="82" t="str">
        <f t="shared" si="4"/>
        <v>D</v>
      </c>
      <c r="I77" s="82" t="str">
        <f t="shared" si="4"/>
        <v>D</v>
      </c>
      <c r="J77" s="83" t="s">
        <v>155</v>
      </c>
      <c r="K77" s="84" t="s">
        <v>155</v>
      </c>
      <c r="L77" s="84" t="s">
        <v>155</v>
      </c>
      <c r="M77" s="84" t="s">
        <v>155</v>
      </c>
      <c r="N77" s="84" t="s">
        <v>155</v>
      </c>
      <c r="O77" s="84" t="s">
        <v>155</v>
      </c>
      <c r="P77" s="84" t="s">
        <v>155</v>
      </c>
      <c r="Q77" s="84" t="s">
        <v>155</v>
      </c>
      <c r="R77" s="84" t="s">
        <v>155</v>
      </c>
      <c r="S77" s="85" t="s">
        <v>155</v>
      </c>
      <c r="T77" s="83" t="s">
        <v>218</v>
      </c>
      <c r="U77" s="83" t="s">
        <v>218</v>
      </c>
      <c r="V77" s="83" t="s">
        <v>218</v>
      </c>
      <c r="W77" s="83" t="s">
        <v>218</v>
      </c>
      <c r="X77" s="83" t="s">
        <v>218</v>
      </c>
      <c r="Y77" s="83" t="s">
        <v>218</v>
      </c>
    </row>
    <row r="78" spans="1:25">
      <c r="A78" s="79">
        <v>3626</v>
      </c>
      <c r="B78" s="80" t="s">
        <v>291</v>
      </c>
      <c r="C78" s="81">
        <v>3</v>
      </c>
      <c r="D78" s="82">
        <f t="shared" si="4"/>
        <v>6</v>
      </c>
      <c r="E78" s="82">
        <f t="shared" si="4"/>
        <v>6</v>
      </c>
      <c r="F78" s="82">
        <f t="shared" si="4"/>
        <v>6</v>
      </c>
      <c r="G78" s="82">
        <f t="shared" si="4"/>
        <v>6</v>
      </c>
      <c r="H78" s="82">
        <f t="shared" si="4"/>
        <v>6</v>
      </c>
      <c r="I78" s="82">
        <f t="shared" si="4"/>
        <v>6</v>
      </c>
      <c r="J78" s="83">
        <v>6</v>
      </c>
      <c r="K78" s="84">
        <v>6</v>
      </c>
      <c r="L78" s="84">
        <v>6</v>
      </c>
      <c r="M78" s="84">
        <v>6</v>
      </c>
      <c r="N78" s="84">
        <v>6</v>
      </c>
      <c r="O78" s="84">
        <v>6</v>
      </c>
      <c r="P78" s="84">
        <v>6</v>
      </c>
      <c r="Q78" s="84">
        <v>6</v>
      </c>
      <c r="R78" s="84">
        <v>6</v>
      </c>
      <c r="S78" s="85">
        <v>6</v>
      </c>
      <c r="T78" s="83" t="s">
        <v>218</v>
      </c>
      <c r="U78" s="83" t="s">
        <v>218</v>
      </c>
      <c r="V78" s="83" t="s">
        <v>218</v>
      </c>
      <c r="W78" s="83" t="s">
        <v>218</v>
      </c>
      <c r="X78" s="83" t="s">
        <v>218</v>
      </c>
      <c r="Y78" s="83" t="s">
        <v>218</v>
      </c>
    </row>
    <row r="79" spans="1:25">
      <c r="A79" s="79">
        <v>3627</v>
      </c>
      <c r="B79" s="80" t="s">
        <v>292</v>
      </c>
      <c r="C79" s="81">
        <v>3</v>
      </c>
      <c r="D79" s="82">
        <f t="shared" si="4"/>
        <v>8</v>
      </c>
      <c r="E79" s="82">
        <f t="shared" si="4"/>
        <v>8</v>
      </c>
      <c r="F79" s="82">
        <f t="shared" si="4"/>
        <v>8</v>
      </c>
      <c r="G79" s="82">
        <f t="shared" si="4"/>
        <v>8</v>
      </c>
      <c r="H79" s="82">
        <f t="shared" si="4"/>
        <v>8</v>
      </c>
      <c r="I79" s="82">
        <f t="shared" si="4"/>
        <v>8</v>
      </c>
      <c r="J79" s="83">
        <v>8</v>
      </c>
      <c r="K79" s="84">
        <v>8</v>
      </c>
      <c r="L79" s="84">
        <v>8</v>
      </c>
      <c r="M79" s="84">
        <v>8</v>
      </c>
      <c r="N79" s="84">
        <v>8</v>
      </c>
      <c r="O79" s="84">
        <v>8</v>
      </c>
      <c r="P79" s="84">
        <v>8</v>
      </c>
      <c r="Q79" s="84">
        <v>8</v>
      </c>
      <c r="R79" s="84">
        <v>8</v>
      </c>
      <c r="S79" s="85">
        <v>8</v>
      </c>
      <c r="T79" s="83" t="s">
        <v>225</v>
      </c>
      <c r="U79" s="83" t="s">
        <v>225</v>
      </c>
      <c r="V79" s="83" t="s">
        <v>225</v>
      </c>
      <c r="W79" s="83" t="s">
        <v>225</v>
      </c>
      <c r="X79" s="83" t="s">
        <v>225</v>
      </c>
      <c r="Y79" s="83" t="s">
        <v>225</v>
      </c>
    </row>
    <row r="80" spans="1:25">
      <c r="A80" s="79">
        <v>3628</v>
      </c>
      <c r="B80" s="80" t="s">
        <v>293</v>
      </c>
      <c r="C80" s="81">
        <v>3</v>
      </c>
      <c r="D80" s="82">
        <f t="shared" si="4"/>
        <v>8</v>
      </c>
      <c r="E80" s="82">
        <f t="shared" si="4"/>
        <v>8</v>
      </c>
      <c r="F80" s="82">
        <f t="shared" si="4"/>
        <v>8</v>
      </c>
      <c r="G80" s="82">
        <f t="shared" si="4"/>
        <v>8</v>
      </c>
      <c r="H80" s="82">
        <f t="shared" si="4"/>
        <v>8</v>
      </c>
      <c r="I80" s="82">
        <f t="shared" si="4"/>
        <v>8</v>
      </c>
      <c r="J80" s="83">
        <v>8</v>
      </c>
      <c r="K80" s="84">
        <v>8</v>
      </c>
      <c r="L80" s="84">
        <v>8</v>
      </c>
      <c r="M80" s="84">
        <v>8</v>
      </c>
      <c r="N80" s="84">
        <v>8</v>
      </c>
      <c r="O80" s="84">
        <v>8</v>
      </c>
      <c r="P80" s="84">
        <v>8</v>
      </c>
      <c r="Q80" s="84">
        <v>8</v>
      </c>
      <c r="R80" s="84">
        <v>8</v>
      </c>
      <c r="S80" s="85">
        <v>8</v>
      </c>
      <c r="T80" s="83" t="s">
        <v>225</v>
      </c>
      <c r="U80" s="83" t="s">
        <v>225</v>
      </c>
      <c r="V80" s="83" t="s">
        <v>225</v>
      </c>
      <c r="W80" s="83" t="s">
        <v>225</v>
      </c>
      <c r="X80" s="83" t="s">
        <v>225</v>
      </c>
      <c r="Y80" s="83" t="s">
        <v>225</v>
      </c>
    </row>
    <row r="81" spans="1:25">
      <c r="A81" s="79">
        <v>3643</v>
      </c>
      <c r="B81" s="80" t="s">
        <v>294</v>
      </c>
      <c r="C81" s="81">
        <v>3</v>
      </c>
      <c r="D81" s="82">
        <f t="shared" si="4"/>
        <v>7</v>
      </c>
      <c r="E81" s="82">
        <f t="shared" si="4"/>
        <v>7</v>
      </c>
      <c r="F81" s="82">
        <f t="shared" si="4"/>
        <v>7</v>
      </c>
      <c r="G81" s="82">
        <f t="shared" si="4"/>
        <v>7</v>
      </c>
      <c r="H81" s="82">
        <f t="shared" si="4"/>
        <v>7</v>
      </c>
      <c r="I81" s="82">
        <f t="shared" si="4"/>
        <v>7</v>
      </c>
      <c r="J81" s="92">
        <v>7</v>
      </c>
      <c r="K81" s="93">
        <v>7</v>
      </c>
      <c r="L81" s="93">
        <v>7</v>
      </c>
      <c r="M81" s="93">
        <v>7</v>
      </c>
      <c r="N81" s="93">
        <v>7</v>
      </c>
      <c r="O81" s="93">
        <v>7</v>
      </c>
      <c r="P81" s="93">
        <v>7</v>
      </c>
      <c r="Q81" s="93">
        <v>7</v>
      </c>
      <c r="R81" s="93">
        <v>8</v>
      </c>
      <c r="S81" s="94">
        <v>8</v>
      </c>
      <c r="T81" s="83" t="s">
        <v>225</v>
      </c>
      <c r="U81" s="83" t="s">
        <v>225</v>
      </c>
      <c r="V81" s="83" t="s">
        <v>225</v>
      </c>
      <c r="W81" s="83" t="s">
        <v>225</v>
      </c>
      <c r="X81" s="83" t="s">
        <v>225</v>
      </c>
      <c r="Y81" s="83" t="s">
        <v>225</v>
      </c>
    </row>
    <row r="82" spans="1:25">
      <c r="A82" s="79">
        <v>510</v>
      </c>
      <c r="B82" s="80" t="s">
        <v>295</v>
      </c>
      <c r="C82" s="81">
        <v>3</v>
      </c>
      <c r="D82" s="82" t="str">
        <f t="shared" si="4"/>
        <v>D</v>
      </c>
      <c r="E82" s="82" t="str">
        <f t="shared" si="4"/>
        <v>D</v>
      </c>
      <c r="F82" s="82" t="str">
        <f t="shared" si="4"/>
        <v>D</v>
      </c>
      <c r="G82" s="82" t="str">
        <f t="shared" si="4"/>
        <v>D</v>
      </c>
      <c r="H82" s="82" t="str">
        <f t="shared" si="4"/>
        <v>D</v>
      </c>
      <c r="I82" s="82" t="str">
        <f t="shared" si="4"/>
        <v>D</v>
      </c>
      <c r="J82" s="83" t="s">
        <v>155</v>
      </c>
      <c r="K82" s="84" t="s">
        <v>155</v>
      </c>
      <c r="L82" s="84" t="s">
        <v>155</v>
      </c>
      <c r="M82" s="84" t="s">
        <v>155</v>
      </c>
      <c r="N82" s="84" t="s">
        <v>155</v>
      </c>
      <c r="O82" s="84" t="s">
        <v>155</v>
      </c>
      <c r="P82" s="84" t="s">
        <v>155</v>
      </c>
      <c r="Q82" s="84" t="s">
        <v>155</v>
      </c>
      <c r="R82" s="84" t="s">
        <v>155</v>
      </c>
      <c r="S82" s="85" t="s">
        <v>155</v>
      </c>
      <c r="T82" s="83" t="e">
        <v>#N/A</v>
      </c>
      <c r="U82" s="83" t="e">
        <v>#N/A</v>
      </c>
      <c r="V82" s="83" t="e">
        <v>#N/A</v>
      </c>
      <c r="W82" s="83" t="e">
        <v>#N/A</v>
      </c>
      <c r="X82" s="83" t="e">
        <v>#N/A</v>
      </c>
      <c r="Y82" s="83" t="e">
        <v>#N/A</v>
      </c>
    </row>
    <row r="83" spans="1:25">
      <c r="A83" s="79">
        <v>509</v>
      </c>
      <c r="B83" s="80" t="s">
        <v>296</v>
      </c>
      <c r="C83" s="81">
        <v>3</v>
      </c>
      <c r="D83" s="82" t="str">
        <f t="shared" si="4"/>
        <v>D</v>
      </c>
      <c r="E83" s="82" t="str">
        <f t="shared" si="4"/>
        <v>D</v>
      </c>
      <c r="F83" s="82" t="str">
        <f t="shared" si="4"/>
        <v>D</v>
      </c>
      <c r="G83" s="82" t="str">
        <f t="shared" si="4"/>
        <v>D</v>
      </c>
      <c r="H83" s="82" t="str">
        <f t="shared" si="4"/>
        <v>D</v>
      </c>
      <c r="I83" s="82" t="str">
        <f t="shared" si="4"/>
        <v>D</v>
      </c>
      <c r="J83" s="83" t="s">
        <v>155</v>
      </c>
      <c r="K83" s="84" t="s">
        <v>155</v>
      </c>
      <c r="L83" s="84" t="s">
        <v>155</v>
      </c>
      <c r="M83" s="84" t="s">
        <v>155</v>
      </c>
      <c r="N83" s="84" t="s">
        <v>155</v>
      </c>
      <c r="O83" s="84" t="s">
        <v>155</v>
      </c>
      <c r="P83" s="84" t="s">
        <v>155</v>
      </c>
      <c r="Q83" s="84" t="s">
        <v>155</v>
      </c>
      <c r="R83" s="84" t="s">
        <v>155</v>
      </c>
      <c r="S83" s="85" t="s">
        <v>155</v>
      </c>
      <c r="T83" s="83" t="e">
        <v>#N/A</v>
      </c>
      <c r="U83" s="83" t="e">
        <v>#N/A</v>
      </c>
      <c r="V83" s="83" t="e">
        <v>#N/A</v>
      </c>
      <c r="W83" s="83" t="e">
        <v>#N/A</v>
      </c>
      <c r="X83" s="83" t="e">
        <v>#N/A</v>
      </c>
      <c r="Y83" s="83" t="e">
        <v>#N/A</v>
      </c>
    </row>
    <row r="84" spans="1:25">
      <c r="A84" s="79">
        <v>511</v>
      </c>
      <c r="B84" s="80" t="s">
        <v>297</v>
      </c>
      <c r="C84" s="81">
        <v>3</v>
      </c>
      <c r="D84" s="82" t="str">
        <f t="shared" si="4"/>
        <v>D</v>
      </c>
      <c r="E84" s="82" t="str">
        <f t="shared" si="4"/>
        <v>D</v>
      </c>
      <c r="F84" s="82" t="str">
        <f t="shared" si="4"/>
        <v>D</v>
      </c>
      <c r="G84" s="82" t="str">
        <f t="shared" si="4"/>
        <v>D</v>
      </c>
      <c r="H84" s="82" t="str">
        <f t="shared" si="4"/>
        <v>D</v>
      </c>
      <c r="I84" s="82" t="str">
        <f t="shared" si="4"/>
        <v>D</v>
      </c>
      <c r="J84" s="83" t="s">
        <v>155</v>
      </c>
      <c r="K84" s="84" t="s">
        <v>155</v>
      </c>
      <c r="L84" s="84" t="s">
        <v>155</v>
      </c>
      <c r="M84" s="84" t="s">
        <v>155</v>
      </c>
      <c r="N84" s="84" t="s">
        <v>155</v>
      </c>
      <c r="O84" s="84" t="s">
        <v>155</v>
      </c>
      <c r="P84" s="84" t="s">
        <v>155</v>
      </c>
      <c r="Q84" s="84" t="s">
        <v>155</v>
      </c>
      <c r="R84" s="84" t="s">
        <v>155</v>
      </c>
      <c r="S84" s="85" t="s">
        <v>155</v>
      </c>
      <c r="T84" s="83" t="e">
        <v>#N/A</v>
      </c>
      <c r="U84" s="83" t="e">
        <v>#N/A</v>
      </c>
      <c r="V84" s="83" t="e">
        <v>#N/A</v>
      </c>
      <c r="W84" s="83" t="e">
        <v>#N/A</v>
      </c>
      <c r="X84" s="83" t="e">
        <v>#N/A</v>
      </c>
      <c r="Y84" s="83" t="e">
        <v>#N/A</v>
      </c>
    </row>
    <row r="85" spans="1:25">
      <c r="A85" s="79">
        <v>3572</v>
      </c>
      <c r="B85" s="80" t="s">
        <v>298</v>
      </c>
      <c r="C85" s="81">
        <v>3</v>
      </c>
      <c r="D85" s="82">
        <f t="shared" si="4"/>
        <v>8</v>
      </c>
      <c r="E85" s="82">
        <f t="shared" si="4"/>
        <v>8</v>
      </c>
      <c r="F85" s="82">
        <f t="shared" si="4"/>
        <v>8</v>
      </c>
      <c r="G85" s="82">
        <f t="shared" si="4"/>
        <v>8</v>
      </c>
      <c r="H85" s="82">
        <f t="shared" si="4"/>
        <v>8</v>
      </c>
      <c r="I85" s="82">
        <f t="shared" si="4"/>
        <v>8</v>
      </c>
      <c r="J85" s="83">
        <v>8</v>
      </c>
      <c r="K85" s="84">
        <v>8</v>
      </c>
      <c r="L85" s="84">
        <v>8</v>
      </c>
      <c r="M85" s="84">
        <v>8</v>
      </c>
      <c r="N85" s="84">
        <v>8</v>
      </c>
      <c r="O85" s="84">
        <v>8</v>
      </c>
      <c r="P85" s="84">
        <v>8</v>
      </c>
      <c r="Q85" s="84">
        <v>8</v>
      </c>
      <c r="R85" s="84">
        <v>8</v>
      </c>
      <c r="S85" s="85">
        <v>8</v>
      </c>
      <c r="T85" s="83" t="s">
        <v>225</v>
      </c>
      <c r="U85" s="83" t="s">
        <v>225</v>
      </c>
      <c r="V85" s="83" t="s">
        <v>225</v>
      </c>
      <c r="W85" s="83" t="s">
        <v>225</v>
      </c>
      <c r="X85" s="83" t="s">
        <v>225</v>
      </c>
      <c r="Y85" s="83" t="s">
        <v>225</v>
      </c>
    </row>
    <row r="86" spans="1:25">
      <c r="A86" s="79">
        <v>3648</v>
      </c>
      <c r="B86" s="80" t="s">
        <v>299</v>
      </c>
      <c r="C86" s="81">
        <v>3</v>
      </c>
      <c r="D86" s="82">
        <f t="shared" si="4"/>
        <v>7</v>
      </c>
      <c r="E86" s="82">
        <f t="shared" si="4"/>
        <v>7</v>
      </c>
      <c r="F86" s="82">
        <f t="shared" si="4"/>
        <v>7</v>
      </c>
      <c r="G86" s="82">
        <f t="shared" si="4"/>
        <v>7</v>
      </c>
      <c r="H86" s="82">
        <f t="shared" si="4"/>
        <v>7</v>
      </c>
      <c r="I86" s="82">
        <f t="shared" si="4"/>
        <v>7</v>
      </c>
      <c r="J86" s="83">
        <v>7</v>
      </c>
      <c r="K86" s="84">
        <v>7</v>
      </c>
      <c r="L86" s="84">
        <v>7</v>
      </c>
      <c r="M86" s="84">
        <v>7</v>
      </c>
      <c r="N86" s="84">
        <v>7</v>
      </c>
      <c r="O86" s="84">
        <v>7</v>
      </c>
      <c r="P86" s="84">
        <v>7</v>
      </c>
      <c r="Q86" s="84">
        <v>7</v>
      </c>
      <c r="R86" s="84">
        <v>7</v>
      </c>
      <c r="S86" s="85">
        <v>7</v>
      </c>
      <c r="T86" s="83" t="s">
        <v>227</v>
      </c>
      <c r="U86" s="83" t="s">
        <v>227</v>
      </c>
      <c r="V86" s="83" t="s">
        <v>227</v>
      </c>
      <c r="W86" s="83" t="s">
        <v>227</v>
      </c>
      <c r="X86" s="83" t="s">
        <v>227</v>
      </c>
      <c r="Y86" s="83" t="s">
        <v>227</v>
      </c>
    </row>
    <row r="87" spans="1:25">
      <c r="A87" s="79">
        <v>10060</v>
      </c>
      <c r="B87" s="80" t="s">
        <v>300</v>
      </c>
      <c r="C87" s="81">
        <v>3</v>
      </c>
      <c r="D87" s="82">
        <f t="shared" si="4"/>
        <v>9</v>
      </c>
      <c r="E87" s="82">
        <f t="shared" si="4"/>
        <v>9</v>
      </c>
      <c r="F87" s="82">
        <f t="shared" si="4"/>
        <v>9</v>
      </c>
      <c r="G87" s="82">
        <f t="shared" si="4"/>
        <v>9</v>
      </c>
      <c r="H87" s="82">
        <f t="shared" si="4"/>
        <v>9</v>
      </c>
      <c r="I87" s="82">
        <f t="shared" si="4"/>
        <v>9</v>
      </c>
      <c r="J87" s="83">
        <v>9</v>
      </c>
      <c r="K87" s="84">
        <v>9</v>
      </c>
      <c r="L87" s="84">
        <v>9</v>
      </c>
      <c r="M87" s="84">
        <v>9</v>
      </c>
      <c r="N87" s="84">
        <v>9</v>
      </c>
      <c r="O87" s="84">
        <v>9</v>
      </c>
      <c r="P87" s="84">
        <v>9</v>
      </c>
      <c r="Q87" s="84">
        <v>9</v>
      </c>
      <c r="R87" s="84">
        <v>9</v>
      </c>
      <c r="S87" s="85">
        <v>9</v>
      </c>
      <c r="T87" s="83" t="s">
        <v>235</v>
      </c>
      <c r="U87" s="83" t="s">
        <v>235</v>
      </c>
      <c r="V87" s="83" t="s">
        <v>235</v>
      </c>
      <c r="W87" s="83" t="s">
        <v>235</v>
      </c>
      <c r="X87" s="83" t="s">
        <v>235</v>
      </c>
      <c r="Y87" s="83" t="s">
        <v>235</v>
      </c>
    </row>
    <row r="88" spans="1:25">
      <c r="A88" s="79">
        <v>3662</v>
      </c>
      <c r="B88" s="80" t="s">
        <v>301</v>
      </c>
      <c r="C88" s="81">
        <v>3</v>
      </c>
      <c r="D88" s="82">
        <f t="shared" si="4"/>
        <v>8</v>
      </c>
      <c r="E88" s="82">
        <f t="shared" si="4"/>
        <v>8</v>
      </c>
      <c r="F88" s="82">
        <f t="shared" si="4"/>
        <v>8</v>
      </c>
      <c r="G88" s="82">
        <f t="shared" si="4"/>
        <v>8</v>
      </c>
      <c r="H88" s="82">
        <f t="shared" si="4"/>
        <v>8</v>
      </c>
      <c r="I88" s="82">
        <f t="shared" si="4"/>
        <v>8</v>
      </c>
      <c r="J88" s="83">
        <v>8</v>
      </c>
      <c r="K88" s="84">
        <v>8</v>
      </c>
      <c r="L88" s="84">
        <v>8</v>
      </c>
      <c r="M88" s="84">
        <v>8</v>
      </c>
      <c r="N88" s="84">
        <v>8</v>
      </c>
      <c r="O88" s="84">
        <v>8</v>
      </c>
      <c r="P88" s="84">
        <v>8</v>
      </c>
      <c r="Q88" s="84">
        <v>8</v>
      </c>
      <c r="R88" s="84">
        <v>8</v>
      </c>
      <c r="S88" s="85">
        <v>8</v>
      </c>
      <c r="T88" s="83" t="s">
        <v>225</v>
      </c>
      <c r="U88" s="83" t="s">
        <v>225</v>
      </c>
      <c r="V88" s="83" t="s">
        <v>225</v>
      </c>
      <c r="W88" s="83" t="s">
        <v>225</v>
      </c>
      <c r="X88" s="83" t="s">
        <v>225</v>
      </c>
      <c r="Y88" s="83" t="s">
        <v>225</v>
      </c>
    </row>
    <row r="89" spans="1:25">
      <c r="A89" s="79">
        <v>3664</v>
      </c>
      <c r="B89" s="80" t="s">
        <v>302</v>
      </c>
      <c r="C89" s="81">
        <v>3</v>
      </c>
      <c r="D89" s="82">
        <f t="shared" si="4"/>
        <v>8</v>
      </c>
      <c r="E89" s="82">
        <f t="shared" si="4"/>
        <v>8</v>
      </c>
      <c r="F89" s="82">
        <f t="shared" si="4"/>
        <v>8</v>
      </c>
      <c r="G89" s="82">
        <f t="shared" si="4"/>
        <v>8</v>
      </c>
      <c r="H89" s="82">
        <f t="shared" si="4"/>
        <v>8</v>
      </c>
      <c r="I89" s="82">
        <f t="shared" si="4"/>
        <v>8</v>
      </c>
      <c r="J89" s="83">
        <v>8</v>
      </c>
      <c r="K89" s="84">
        <v>8</v>
      </c>
      <c r="L89" s="84">
        <v>8</v>
      </c>
      <c r="M89" s="84">
        <v>8</v>
      </c>
      <c r="N89" s="84">
        <v>8</v>
      </c>
      <c r="O89" s="84">
        <v>8</v>
      </c>
      <c r="P89" s="84">
        <v>8</v>
      </c>
      <c r="Q89" s="84">
        <v>8</v>
      </c>
      <c r="R89" s="84">
        <v>8</v>
      </c>
      <c r="S89" s="85">
        <v>8</v>
      </c>
      <c r="T89" s="83" t="s">
        <v>225</v>
      </c>
      <c r="U89" s="83" t="s">
        <v>225</v>
      </c>
      <c r="V89" s="83" t="s">
        <v>225</v>
      </c>
      <c r="W89" s="83" t="s">
        <v>225</v>
      </c>
      <c r="X89" s="83" t="s">
        <v>225</v>
      </c>
      <c r="Y89" s="83" t="s">
        <v>225</v>
      </c>
    </row>
    <row r="90" spans="1:25">
      <c r="A90" s="79">
        <v>9549</v>
      </c>
      <c r="B90" s="80" t="s">
        <v>303</v>
      </c>
      <c r="C90" s="81">
        <v>3</v>
      </c>
      <c r="D90" s="82">
        <f t="shared" ref="D90:I91" si="5">$J90</f>
        <v>9</v>
      </c>
      <c r="E90" s="82">
        <f t="shared" si="5"/>
        <v>9</v>
      </c>
      <c r="F90" s="82">
        <f t="shared" si="5"/>
        <v>9</v>
      </c>
      <c r="G90" s="82">
        <f t="shared" si="5"/>
        <v>9</v>
      </c>
      <c r="H90" s="82">
        <f t="shared" si="5"/>
        <v>9</v>
      </c>
      <c r="I90" s="82">
        <f t="shared" si="5"/>
        <v>9</v>
      </c>
      <c r="J90" s="83">
        <v>9</v>
      </c>
      <c r="K90" s="84">
        <v>9</v>
      </c>
      <c r="L90" s="84">
        <v>9</v>
      </c>
      <c r="M90" s="84">
        <v>9</v>
      </c>
      <c r="N90" s="84">
        <v>9</v>
      </c>
      <c r="O90" s="84">
        <v>9</v>
      </c>
      <c r="P90" s="84">
        <v>9</v>
      </c>
      <c r="Q90" s="84">
        <v>9</v>
      </c>
      <c r="R90" s="84">
        <v>9</v>
      </c>
      <c r="S90" s="85">
        <v>9</v>
      </c>
      <c r="T90" s="83" t="s">
        <v>235</v>
      </c>
      <c r="U90" s="83" t="s">
        <v>235</v>
      </c>
      <c r="V90" s="83" t="s">
        <v>235</v>
      </c>
      <c r="W90" s="83" t="s">
        <v>235</v>
      </c>
      <c r="X90" s="83" t="s">
        <v>235</v>
      </c>
      <c r="Y90" s="83" t="s">
        <v>235</v>
      </c>
    </row>
    <row r="91" spans="1:25">
      <c r="A91" s="104">
        <v>3668</v>
      </c>
      <c r="B91" s="105" t="s">
        <v>304</v>
      </c>
      <c r="C91" s="81">
        <v>3</v>
      </c>
      <c r="D91" s="82">
        <f t="shared" si="5"/>
        <v>8</v>
      </c>
      <c r="E91" s="82">
        <f t="shared" si="5"/>
        <v>8</v>
      </c>
      <c r="F91" s="82">
        <f t="shared" si="5"/>
        <v>8</v>
      </c>
      <c r="G91" s="82">
        <f t="shared" si="5"/>
        <v>8</v>
      </c>
      <c r="H91" s="82">
        <f t="shared" si="5"/>
        <v>8</v>
      </c>
      <c r="I91" s="82">
        <f t="shared" si="5"/>
        <v>8</v>
      </c>
      <c r="J91" s="84">
        <v>8</v>
      </c>
      <c r="K91" s="84">
        <v>8</v>
      </c>
      <c r="L91" s="84">
        <v>8</v>
      </c>
      <c r="M91" s="84">
        <v>8</v>
      </c>
      <c r="N91" s="84">
        <v>8</v>
      </c>
      <c r="O91" s="84">
        <v>8</v>
      </c>
      <c r="P91" s="84">
        <v>8</v>
      </c>
      <c r="Q91" s="84">
        <v>8</v>
      </c>
      <c r="R91" s="84">
        <v>8</v>
      </c>
      <c r="S91" s="85">
        <v>8</v>
      </c>
      <c r="T91" s="83" t="s">
        <v>225</v>
      </c>
      <c r="U91" s="83" t="s">
        <v>225</v>
      </c>
      <c r="V91" s="83" t="s">
        <v>225</v>
      </c>
      <c r="W91" s="83" t="s">
        <v>225</v>
      </c>
      <c r="X91" s="83" t="s">
        <v>225</v>
      </c>
      <c r="Y91" s="83" t="s">
        <v>225</v>
      </c>
    </row>
    <row r="92" spans="1:25">
      <c r="A92" s="106">
        <v>3541</v>
      </c>
      <c r="B92" s="107" t="s">
        <v>305</v>
      </c>
      <c r="C92" s="108">
        <v>1</v>
      </c>
      <c r="D92" s="93"/>
      <c r="E92" s="93"/>
      <c r="F92" s="93"/>
      <c r="G92" s="93"/>
      <c r="H92" s="93"/>
      <c r="I92" s="108">
        <v>5</v>
      </c>
      <c r="J92" s="108">
        <v>5</v>
      </c>
      <c r="K92" s="108">
        <v>5</v>
      </c>
      <c r="L92" s="108">
        <v>5</v>
      </c>
      <c r="M92" s="108">
        <v>5</v>
      </c>
      <c r="N92" s="108">
        <v>5</v>
      </c>
      <c r="O92" s="108">
        <v>5</v>
      </c>
      <c r="P92" s="108">
        <v>5</v>
      </c>
      <c r="Q92" s="108">
        <v>5</v>
      </c>
      <c r="R92" s="108">
        <v>5</v>
      </c>
      <c r="S92" s="109">
        <v>5</v>
      </c>
      <c r="T92" s="83" t="s">
        <v>306</v>
      </c>
      <c r="U92" s="83" t="s">
        <v>306</v>
      </c>
      <c r="V92" s="83" t="s">
        <v>306</v>
      </c>
      <c r="W92" s="83" t="s">
        <v>306</v>
      </c>
      <c r="X92" s="83" t="s">
        <v>306</v>
      </c>
      <c r="Y92" s="83" t="s">
        <v>306</v>
      </c>
    </row>
    <row r="93" spans="1:25">
      <c r="A93" s="79">
        <v>3592</v>
      </c>
      <c r="B93" s="80" t="s">
        <v>307</v>
      </c>
      <c r="C93" s="92">
        <v>1</v>
      </c>
      <c r="D93" s="93"/>
      <c r="E93" s="93"/>
      <c r="F93" s="93"/>
      <c r="G93" s="93"/>
      <c r="H93" s="93"/>
      <c r="I93" s="92">
        <v>5</v>
      </c>
      <c r="J93" s="92">
        <v>5</v>
      </c>
      <c r="K93" s="93">
        <v>5</v>
      </c>
      <c r="L93" s="93">
        <v>5</v>
      </c>
      <c r="M93" s="93">
        <v>5</v>
      </c>
      <c r="N93" s="93">
        <v>5</v>
      </c>
      <c r="O93" s="93">
        <v>5</v>
      </c>
      <c r="P93" s="93">
        <v>5</v>
      </c>
      <c r="Q93" s="93">
        <v>5</v>
      </c>
      <c r="R93" s="93">
        <v>5</v>
      </c>
      <c r="S93" s="94">
        <v>5</v>
      </c>
      <c r="T93" s="83" t="s">
        <v>306</v>
      </c>
      <c r="U93" s="83" t="s">
        <v>306</v>
      </c>
      <c r="V93" s="83" t="s">
        <v>306</v>
      </c>
      <c r="W93" s="83" t="s">
        <v>306</v>
      </c>
      <c r="X93" s="83" t="s">
        <v>306</v>
      </c>
      <c r="Y93" s="83" t="s">
        <v>306</v>
      </c>
    </row>
    <row r="94" spans="1:25">
      <c r="A94" s="79">
        <v>3625</v>
      </c>
      <c r="B94" s="80" t="s">
        <v>308</v>
      </c>
      <c r="C94" s="92">
        <v>1</v>
      </c>
      <c r="D94" s="93"/>
      <c r="E94" s="93"/>
      <c r="F94" s="93"/>
      <c r="G94" s="93"/>
      <c r="H94" s="93"/>
      <c r="I94" s="92">
        <v>5</v>
      </c>
      <c r="J94" s="92">
        <v>5</v>
      </c>
      <c r="K94" s="93">
        <v>5</v>
      </c>
      <c r="L94" s="93">
        <v>5</v>
      </c>
      <c r="M94" s="93">
        <v>5</v>
      </c>
      <c r="N94" s="93">
        <v>5</v>
      </c>
      <c r="O94" s="93">
        <v>5</v>
      </c>
      <c r="P94" s="93">
        <v>5</v>
      </c>
      <c r="Q94" s="93">
        <v>5</v>
      </c>
      <c r="R94" s="93">
        <v>5</v>
      </c>
      <c r="S94" s="94">
        <v>5</v>
      </c>
      <c r="T94" s="83" t="s">
        <v>306</v>
      </c>
      <c r="U94" s="83" t="s">
        <v>306</v>
      </c>
      <c r="V94" s="83" t="s">
        <v>306</v>
      </c>
      <c r="W94" s="83" t="s">
        <v>306</v>
      </c>
      <c r="X94" s="83" t="s">
        <v>306</v>
      </c>
      <c r="Y94" s="83" t="s">
        <v>306</v>
      </c>
    </row>
    <row r="95" spans="1:25">
      <c r="A95" s="79">
        <v>20</v>
      </c>
      <c r="B95" s="80" t="s">
        <v>309</v>
      </c>
      <c r="C95" s="92">
        <v>1</v>
      </c>
      <c r="D95" s="93"/>
      <c r="E95" s="93"/>
      <c r="F95" s="93"/>
      <c r="G95" s="93"/>
      <c r="H95" s="93"/>
      <c r="I95" s="92">
        <v>5</v>
      </c>
      <c r="J95" s="92">
        <v>5</v>
      </c>
      <c r="K95" s="93">
        <v>5</v>
      </c>
      <c r="L95" s="93">
        <v>5</v>
      </c>
      <c r="M95" s="93">
        <v>5</v>
      </c>
      <c r="N95" s="93">
        <v>5</v>
      </c>
      <c r="O95" s="93">
        <v>5</v>
      </c>
      <c r="P95" s="93">
        <v>5</v>
      </c>
      <c r="Q95" s="93">
        <v>5</v>
      </c>
      <c r="R95" s="93">
        <v>5</v>
      </c>
      <c r="S95" s="94">
        <v>5</v>
      </c>
      <c r="T95" s="83" t="s">
        <v>306</v>
      </c>
      <c r="U95" s="83" t="s">
        <v>306</v>
      </c>
      <c r="V95" s="83" t="s">
        <v>306</v>
      </c>
      <c r="W95" s="83" t="s">
        <v>306</v>
      </c>
      <c r="X95" s="83" t="s">
        <v>306</v>
      </c>
      <c r="Y95" s="83" t="s">
        <v>306</v>
      </c>
    </row>
    <row r="96" spans="1:25">
      <c r="A96" s="79">
        <v>10298</v>
      </c>
      <c r="B96" s="80" t="s">
        <v>310</v>
      </c>
      <c r="C96" s="92">
        <v>1</v>
      </c>
      <c r="D96" s="93"/>
      <c r="E96" s="93"/>
      <c r="F96" s="93"/>
      <c r="G96" s="93"/>
      <c r="H96" s="93"/>
      <c r="I96" s="92">
        <v>5</v>
      </c>
      <c r="J96" s="92">
        <v>5</v>
      </c>
      <c r="K96" s="93">
        <v>5</v>
      </c>
      <c r="L96" s="93">
        <v>5</v>
      </c>
      <c r="M96" s="93">
        <v>5</v>
      </c>
      <c r="N96" s="93">
        <v>5</v>
      </c>
      <c r="O96" s="93">
        <v>5</v>
      </c>
      <c r="P96" s="93">
        <v>5</v>
      </c>
      <c r="Q96" s="93">
        <v>5</v>
      </c>
      <c r="R96" s="93">
        <v>5</v>
      </c>
      <c r="S96" s="94">
        <v>5</v>
      </c>
      <c r="T96" s="83" t="s">
        <v>306</v>
      </c>
      <c r="U96" s="83" t="s">
        <v>306</v>
      </c>
      <c r="V96" s="83" t="s">
        <v>306</v>
      </c>
      <c r="W96" s="83" t="s">
        <v>306</v>
      </c>
      <c r="X96" s="83" t="s">
        <v>306</v>
      </c>
      <c r="Y96" s="83" t="s">
        <v>306</v>
      </c>
    </row>
    <row r="97" spans="1:25">
      <c r="A97" s="79">
        <v>42295</v>
      </c>
      <c r="B97" s="80" t="s">
        <v>311</v>
      </c>
      <c r="C97" s="92">
        <v>1</v>
      </c>
      <c r="D97" s="93"/>
      <c r="E97" s="93"/>
      <c r="F97" s="93"/>
      <c r="G97" s="93"/>
      <c r="H97" s="93"/>
      <c r="I97" s="93" t="s">
        <v>142</v>
      </c>
      <c r="J97" s="93" t="s">
        <v>142</v>
      </c>
      <c r="K97" s="93" t="s">
        <v>142</v>
      </c>
      <c r="L97" s="93" t="s">
        <v>142</v>
      </c>
      <c r="M97" s="93" t="s">
        <v>142</v>
      </c>
      <c r="N97" s="93" t="s">
        <v>143</v>
      </c>
      <c r="O97" s="93">
        <v>5</v>
      </c>
      <c r="P97" s="93">
        <v>5</v>
      </c>
      <c r="Q97" s="93">
        <v>5</v>
      </c>
      <c r="R97" s="93">
        <v>5</v>
      </c>
      <c r="S97" s="94">
        <v>5</v>
      </c>
      <c r="T97" s="83" t="s">
        <v>306</v>
      </c>
      <c r="U97" s="83" t="s">
        <v>306</v>
      </c>
      <c r="V97" s="83" t="s">
        <v>306</v>
      </c>
      <c r="W97" s="83" t="s">
        <v>306</v>
      </c>
      <c r="X97" s="83" t="s">
        <v>306</v>
      </c>
      <c r="Y97" s="83" t="s">
        <v>306</v>
      </c>
    </row>
    <row r="98" spans="1:25">
      <c r="A98" s="79">
        <v>29269</v>
      </c>
      <c r="B98" s="80" t="s">
        <v>312</v>
      </c>
      <c r="C98" s="92">
        <v>1</v>
      </c>
      <c r="D98" s="93"/>
      <c r="E98" s="93"/>
      <c r="F98" s="93"/>
      <c r="G98" s="93"/>
      <c r="H98" s="93"/>
      <c r="I98" s="92">
        <v>5</v>
      </c>
      <c r="J98" s="92">
        <v>5</v>
      </c>
      <c r="K98" s="93">
        <v>5</v>
      </c>
      <c r="L98" s="93">
        <v>5</v>
      </c>
      <c r="M98" s="93">
        <v>5</v>
      </c>
      <c r="N98" s="93">
        <v>5</v>
      </c>
      <c r="O98" s="93">
        <v>5</v>
      </c>
      <c r="P98" s="93">
        <v>5</v>
      </c>
      <c r="Q98" s="93">
        <v>5</v>
      </c>
      <c r="R98" s="93">
        <v>5</v>
      </c>
      <c r="S98" s="94">
        <v>5</v>
      </c>
      <c r="T98" s="83" t="s">
        <v>306</v>
      </c>
      <c r="U98" s="83" t="s">
        <v>306</v>
      </c>
      <c r="V98" s="83" t="s">
        <v>306</v>
      </c>
      <c r="W98" s="83" t="s">
        <v>306</v>
      </c>
      <c r="X98" s="83" t="s">
        <v>306</v>
      </c>
      <c r="Y98" s="83" t="s">
        <v>306</v>
      </c>
    </row>
    <row r="99" spans="1:25">
      <c r="A99" s="104">
        <v>42485</v>
      </c>
      <c r="B99" s="105" t="s">
        <v>313</v>
      </c>
      <c r="C99" s="93">
        <v>1</v>
      </c>
      <c r="D99" s="93"/>
      <c r="E99" s="93"/>
      <c r="F99" s="93"/>
      <c r="G99" s="93"/>
      <c r="H99" s="93"/>
      <c r="I99" s="93" t="s">
        <v>142</v>
      </c>
      <c r="J99" s="93" t="s">
        <v>142</v>
      </c>
      <c r="K99" s="93" t="s">
        <v>142</v>
      </c>
      <c r="L99" s="93" t="s">
        <v>142</v>
      </c>
      <c r="M99" s="93" t="s">
        <v>142</v>
      </c>
      <c r="N99" s="93" t="s">
        <v>143</v>
      </c>
      <c r="O99" s="93">
        <v>5</v>
      </c>
      <c r="P99" s="93">
        <v>5</v>
      </c>
      <c r="Q99" s="93">
        <v>5</v>
      </c>
      <c r="R99" s="93">
        <v>5</v>
      </c>
      <c r="S99" s="94">
        <v>5</v>
      </c>
      <c r="T99" s="83" t="s">
        <v>306</v>
      </c>
      <c r="U99" s="83" t="s">
        <v>306</v>
      </c>
      <c r="V99" s="83" t="s">
        <v>306</v>
      </c>
      <c r="W99" s="83" t="s">
        <v>306</v>
      </c>
      <c r="X99" s="83" t="s">
        <v>306</v>
      </c>
      <c r="Y99" s="83" t="s">
        <v>306</v>
      </c>
    </row>
    <row r="100" spans="1:25">
      <c r="A100" s="79">
        <v>11711</v>
      </c>
      <c r="B100" s="80" t="s">
        <v>314</v>
      </c>
      <c r="C100" s="92">
        <v>1</v>
      </c>
      <c r="D100" s="93"/>
      <c r="E100" s="93"/>
      <c r="F100" s="93"/>
      <c r="G100" s="93"/>
      <c r="H100" s="93"/>
      <c r="I100" s="92">
        <v>5</v>
      </c>
      <c r="J100" s="92">
        <v>5</v>
      </c>
      <c r="K100" s="93">
        <v>5</v>
      </c>
      <c r="L100" s="93">
        <v>5</v>
      </c>
      <c r="M100" s="93">
        <v>5</v>
      </c>
      <c r="N100" s="93">
        <v>5</v>
      </c>
      <c r="O100" s="93">
        <v>5</v>
      </c>
      <c r="P100" s="93">
        <v>5</v>
      </c>
      <c r="Q100" s="93">
        <v>5</v>
      </c>
      <c r="R100" s="93">
        <v>5</v>
      </c>
      <c r="S100" s="94">
        <v>5</v>
      </c>
      <c r="T100" s="83" t="s">
        <v>306</v>
      </c>
      <c r="U100" s="83" t="s">
        <v>306</v>
      </c>
      <c r="V100" s="83" t="s">
        <v>306</v>
      </c>
      <c r="W100" s="83" t="s">
        <v>306</v>
      </c>
      <c r="X100" s="83" t="s">
        <v>306</v>
      </c>
      <c r="Y100" s="83" t="s">
        <v>306</v>
      </c>
    </row>
    <row r="101" spans="1:25">
      <c r="A101" s="79">
        <v>12826</v>
      </c>
      <c r="B101" s="80" t="s">
        <v>315</v>
      </c>
      <c r="C101" s="92">
        <v>1</v>
      </c>
      <c r="D101" s="93"/>
      <c r="E101" s="93"/>
      <c r="F101" s="93"/>
      <c r="G101" s="93"/>
      <c r="H101" s="93"/>
      <c r="I101" s="92">
        <v>5</v>
      </c>
      <c r="J101" s="92">
        <v>5</v>
      </c>
      <c r="K101" s="93">
        <v>5</v>
      </c>
      <c r="L101" s="93">
        <v>5</v>
      </c>
      <c r="M101" s="93">
        <v>5</v>
      </c>
      <c r="N101" s="93">
        <v>5</v>
      </c>
      <c r="O101" s="93">
        <v>5</v>
      </c>
      <c r="P101" s="93">
        <v>5</v>
      </c>
      <c r="Q101" s="93">
        <v>5</v>
      </c>
      <c r="R101" s="93">
        <v>5</v>
      </c>
      <c r="S101" s="94">
        <v>5</v>
      </c>
      <c r="T101" s="83" t="s">
        <v>306</v>
      </c>
      <c r="U101" s="83" t="s">
        <v>306</v>
      </c>
      <c r="V101" s="83" t="s">
        <v>306</v>
      </c>
      <c r="W101" s="83" t="s">
        <v>306</v>
      </c>
      <c r="X101" s="83" t="s">
        <v>306</v>
      </c>
      <c r="Y101" s="83" t="s">
        <v>306</v>
      </c>
    </row>
    <row r="102" spans="1:25">
      <c r="A102" s="79">
        <v>13231</v>
      </c>
      <c r="B102" s="80" t="s">
        <v>316</v>
      </c>
      <c r="C102" s="92">
        <v>1</v>
      </c>
      <c r="D102" s="93"/>
      <c r="E102" s="93"/>
      <c r="F102" s="93"/>
      <c r="G102" s="93"/>
      <c r="H102" s="93"/>
      <c r="I102" s="92">
        <v>5</v>
      </c>
      <c r="J102" s="92">
        <v>5</v>
      </c>
      <c r="K102" s="93">
        <v>5</v>
      </c>
      <c r="L102" s="93">
        <v>5</v>
      </c>
      <c r="M102" s="93">
        <v>5</v>
      </c>
      <c r="N102" s="93">
        <v>5</v>
      </c>
      <c r="O102" s="93">
        <v>5</v>
      </c>
      <c r="P102" s="93">
        <v>5</v>
      </c>
      <c r="Q102" s="93">
        <v>5</v>
      </c>
      <c r="R102" s="93">
        <v>5</v>
      </c>
      <c r="S102" s="94">
        <v>5</v>
      </c>
      <c r="T102" s="83" t="s">
        <v>306</v>
      </c>
      <c r="U102" s="83" t="s">
        <v>306</v>
      </c>
      <c r="V102" s="83" t="s">
        <v>306</v>
      </c>
      <c r="W102" s="83" t="s">
        <v>306</v>
      </c>
      <c r="X102" s="83" t="s">
        <v>306</v>
      </c>
      <c r="Y102" s="83" t="s">
        <v>306</v>
      </c>
    </row>
    <row r="103" spans="1:25">
      <c r="A103" s="79">
        <v>30646</v>
      </c>
      <c r="B103" s="80" t="s">
        <v>317</v>
      </c>
      <c r="C103" s="92">
        <v>1</v>
      </c>
      <c r="D103" s="93"/>
      <c r="E103" s="93"/>
      <c r="F103" s="93"/>
      <c r="G103" s="93"/>
      <c r="H103" s="93"/>
      <c r="I103" s="92">
        <v>5</v>
      </c>
      <c r="J103" s="92">
        <v>5</v>
      </c>
      <c r="K103" s="93">
        <v>5</v>
      </c>
      <c r="L103" s="93">
        <v>5</v>
      </c>
      <c r="M103" s="93">
        <v>5</v>
      </c>
      <c r="N103" s="93">
        <v>5</v>
      </c>
      <c r="O103" s="93">
        <v>5</v>
      </c>
      <c r="P103" s="93">
        <v>5</v>
      </c>
      <c r="Q103" s="93">
        <v>5</v>
      </c>
      <c r="R103" s="93">
        <v>5</v>
      </c>
      <c r="S103" s="94">
        <v>5</v>
      </c>
      <c r="T103" s="83" t="s">
        <v>306</v>
      </c>
      <c r="U103" s="83" t="s">
        <v>306</v>
      </c>
      <c r="V103" s="83" t="s">
        <v>306</v>
      </c>
      <c r="W103" s="83" t="s">
        <v>306</v>
      </c>
      <c r="X103" s="83" t="s">
        <v>306</v>
      </c>
      <c r="Y103" s="83" t="s">
        <v>306</v>
      </c>
    </row>
    <row r="104" spans="1:25">
      <c r="A104" s="79">
        <v>11163</v>
      </c>
      <c r="B104" s="80" t="s">
        <v>318</v>
      </c>
      <c r="C104" s="92">
        <v>1</v>
      </c>
      <c r="D104" s="93"/>
      <c r="E104" s="93"/>
      <c r="F104" s="93"/>
      <c r="G104" s="93"/>
      <c r="H104" s="93"/>
      <c r="I104" s="92">
        <v>5</v>
      </c>
      <c r="J104" s="92">
        <v>5</v>
      </c>
      <c r="K104" s="93">
        <v>5</v>
      </c>
      <c r="L104" s="93">
        <v>5</v>
      </c>
      <c r="M104" s="93">
        <v>5</v>
      </c>
      <c r="N104" s="93">
        <v>5</v>
      </c>
      <c r="O104" s="93">
        <v>5</v>
      </c>
      <c r="P104" s="93">
        <v>5</v>
      </c>
      <c r="Q104" s="93">
        <v>5</v>
      </c>
      <c r="R104" s="93">
        <v>5</v>
      </c>
      <c r="S104" s="94">
        <v>5</v>
      </c>
      <c r="T104" s="83" t="s">
        <v>306</v>
      </c>
      <c r="U104" s="83" t="s">
        <v>306</v>
      </c>
      <c r="V104" s="83" t="s">
        <v>306</v>
      </c>
      <c r="W104" s="83" t="s">
        <v>306</v>
      </c>
      <c r="X104" s="83" t="s">
        <v>306</v>
      </c>
      <c r="Y104" s="83" t="s">
        <v>306</v>
      </c>
    </row>
    <row r="105" spans="1:25">
      <c r="A105" s="79">
        <v>9930</v>
      </c>
      <c r="B105" s="80" t="s">
        <v>319</v>
      </c>
      <c r="C105" s="92">
        <v>1</v>
      </c>
      <c r="D105" s="93"/>
      <c r="E105" s="93"/>
      <c r="F105" s="93"/>
      <c r="G105" s="93"/>
      <c r="H105" s="93"/>
      <c r="I105" s="92">
        <v>5</v>
      </c>
      <c r="J105" s="92">
        <v>5</v>
      </c>
      <c r="K105" s="93">
        <v>5</v>
      </c>
      <c r="L105" s="93">
        <v>5</v>
      </c>
      <c r="M105" s="93">
        <v>5</v>
      </c>
      <c r="N105" s="93">
        <v>5</v>
      </c>
      <c r="O105" s="93">
        <v>5</v>
      </c>
      <c r="P105" s="93">
        <v>5</v>
      </c>
      <c r="Q105" s="93">
        <v>5</v>
      </c>
      <c r="R105" s="93">
        <v>5</v>
      </c>
      <c r="S105" s="94">
        <v>5</v>
      </c>
      <c r="T105" s="83" t="s">
        <v>306</v>
      </c>
      <c r="U105" s="83" t="s">
        <v>306</v>
      </c>
      <c r="V105" s="83" t="s">
        <v>306</v>
      </c>
      <c r="W105" s="83" t="s">
        <v>306</v>
      </c>
      <c r="X105" s="83" t="s">
        <v>306</v>
      </c>
      <c r="Y105" s="83" t="s">
        <v>306</v>
      </c>
    </row>
    <row r="106" spans="1:25">
      <c r="A106" s="104">
        <v>42421</v>
      </c>
      <c r="B106" s="105" t="s">
        <v>320</v>
      </c>
      <c r="C106" s="93">
        <v>1</v>
      </c>
      <c r="D106" s="93"/>
      <c r="E106" s="93"/>
      <c r="F106" s="93"/>
      <c r="G106" s="93"/>
      <c r="H106" s="93"/>
      <c r="I106" s="93" t="s">
        <v>142</v>
      </c>
      <c r="J106" s="93" t="s">
        <v>142</v>
      </c>
      <c r="K106" s="93" t="s">
        <v>142</v>
      </c>
      <c r="L106" s="93" t="s">
        <v>142</v>
      </c>
      <c r="M106" s="93" t="s">
        <v>142</v>
      </c>
      <c r="N106" s="93" t="s">
        <v>143</v>
      </c>
      <c r="O106" s="93">
        <v>5</v>
      </c>
      <c r="P106" s="93">
        <v>5</v>
      </c>
      <c r="Q106" s="93">
        <v>5</v>
      </c>
      <c r="R106" s="93">
        <v>5</v>
      </c>
      <c r="S106" s="94">
        <v>5</v>
      </c>
      <c r="T106" s="83" t="s">
        <v>306</v>
      </c>
      <c r="U106" s="83" t="s">
        <v>306</v>
      </c>
      <c r="V106" s="83" t="s">
        <v>306</v>
      </c>
      <c r="W106" s="83" t="s">
        <v>306</v>
      </c>
      <c r="X106" s="83" t="s">
        <v>306</v>
      </c>
      <c r="Y106" s="83" t="s">
        <v>306</v>
      </c>
    </row>
    <row r="107" spans="1:25">
      <c r="A107" s="79">
        <v>3581</v>
      </c>
      <c r="B107" s="80" t="s">
        <v>321</v>
      </c>
      <c r="C107" s="92">
        <v>1</v>
      </c>
      <c r="D107" s="93"/>
      <c r="E107" s="93"/>
      <c r="F107" s="93"/>
      <c r="G107" s="93"/>
      <c r="H107" s="93"/>
      <c r="I107" s="92">
        <v>4</v>
      </c>
      <c r="J107" s="92">
        <v>4</v>
      </c>
      <c r="K107" s="93">
        <v>4</v>
      </c>
      <c r="L107" s="93">
        <v>4</v>
      </c>
      <c r="M107" s="93">
        <v>4</v>
      </c>
      <c r="N107" s="93">
        <v>4</v>
      </c>
      <c r="O107" s="93">
        <v>4</v>
      </c>
      <c r="P107" s="93">
        <v>4</v>
      </c>
      <c r="Q107" s="93">
        <v>4</v>
      </c>
      <c r="R107" s="93">
        <v>4</v>
      </c>
      <c r="S107" s="94">
        <v>4</v>
      </c>
      <c r="T107" s="83" t="s">
        <v>322</v>
      </c>
      <c r="U107" s="83" t="s">
        <v>322</v>
      </c>
      <c r="V107" s="83" t="s">
        <v>322</v>
      </c>
      <c r="W107" s="83" t="s">
        <v>322</v>
      </c>
      <c r="X107" s="83" t="s">
        <v>322</v>
      </c>
      <c r="Y107" s="83" t="s">
        <v>322</v>
      </c>
    </row>
    <row r="108" spans="1:25">
      <c r="A108" s="79">
        <v>3630</v>
      </c>
      <c r="B108" s="80" t="s">
        <v>323</v>
      </c>
      <c r="C108" s="92">
        <v>1</v>
      </c>
      <c r="D108" s="93"/>
      <c r="E108" s="93"/>
      <c r="F108" s="93"/>
      <c r="G108" s="93"/>
      <c r="H108" s="93"/>
      <c r="I108" s="92">
        <v>4</v>
      </c>
      <c r="J108" s="92">
        <v>4</v>
      </c>
      <c r="K108" s="93">
        <v>4</v>
      </c>
      <c r="L108" s="93">
        <v>4</v>
      </c>
      <c r="M108" s="93">
        <v>4</v>
      </c>
      <c r="N108" s="93">
        <v>4</v>
      </c>
      <c r="O108" s="93">
        <v>4</v>
      </c>
      <c r="P108" s="93">
        <v>4</v>
      </c>
      <c r="Q108" s="93">
        <v>4</v>
      </c>
      <c r="R108" s="93">
        <v>4</v>
      </c>
      <c r="S108" s="94">
        <v>4</v>
      </c>
      <c r="T108" s="83" t="s">
        <v>322</v>
      </c>
      <c r="U108" s="83" t="s">
        <v>322</v>
      </c>
      <c r="V108" s="83" t="s">
        <v>322</v>
      </c>
      <c r="W108" s="83" t="s">
        <v>322</v>
      </c>
      <c r="X108" s="83" t="s">
        <v>322</v>
      </c>
      <c r="Y108" s="83" t="s">
        <v>322</v>
      </c>
    </row>
    <row r="109" spans="1:25">
      <c r="A109" s="79">
        <v>3624</v>
      </c>
      <c r="B109" s="80" t="s">
        <v>324</v>
      </c>
      <c r="C109" s="92">
        <v>1</v>
      </c>
      <c r="D109" s="93"/>
      <c r="E109" s="93"/>
      <c r="F109" s="93"/>
      <c r="G109" s="93"/>
      <c r="H109" s="93"/>
      <c r="I109" s="92">
        <v>4</v>
      </c>
      <c r="J109" s="92">
        <v>4</v>
      </c>
      <c r="K109" s="93">
        <v>4</v>
      </c>
      <c r="L109" s="93">
        <v>4</v>
      </c>
      <c r="M109" s="93">
        <v>4</v>
      </c>
      <c r="N109" s="93">
        <v>4</v>
      </c>
      <c r="O109" s="93">
        <v>4</v>
      </c>
      <c r="P109" s="93">
        <v>4</v>
      </c>
      <c r="Q109" s="93">
        <v>4</v>
      </c>
      <c r="R109" s="93">
        <v>4</v>
      </c>
      <c r="S109" s="94">
        <v>4</v>
      </c>
      <c r="T109" s="83" t="s">
        <v>322</v>
      </c>
      <c r="U109" s="83" t="s">
        <v>322</v>
      </c>
      <c r="V109" s="83" t="s">
        <v>322</v>
      </c>
      <c r="W109" s="83" t="s">
        <v>322</v>
      </c>
      <c r="X109" s="83" t="s">
        <v>322</v>
      </c>
      <c r="Y109" s="83" t="s">
        <v>322</v>
      </c>
    </row>
    <row r="110" spans="1:25">
      <c r="A110" s="79">
        <v>3631</v>
      </c>
      <c r="B110" s="80" t="s">
        <v>325</v>
      </c>
      <c r="C110" s="92">
        <v>1</v>
      </c>
      <c r="D110" s="93"/>
      <c r="E110" s="93"/>
      <c r="F110" s="93"/>
      <c r="G110" s="93"/>
      <c r="H110" s="93"/>
      <c r="I110" s="92">
        <v>4</v>
      </c>
      <c r="J110" s="92">
        <v>4</v>
      </c>
      <c r="K110" s="93">
        <v>4</v>
      </c>
      <c r="L110" s="93">
        <v>4</v>
      </c>
      <c r="M110" s="93">
        <v>4</v>
      </c>
      <c r="N110" s="93">
        <v>4</v>
      </c>
      <c r="O110" s="93">
        <v>4</v>
      </c>
      <c r="P110" s="93">
        <v>4</v>
      </c>
      <c r="Q110" s="93">
        <v>4</v>
      </c>
      <c r="R110" s="93">
        <v>4</v>
      </c>
      <c r="S110" s="94">
        <v>4</v>
      </c>
      <c r="T110" s="83" t="s">
        <v>322</v>
      </c>
      <c r="U110" s="83" t="s">
        <v>322</v>
      </c>
      <c r="V110" s="83" t="s">
        <v>322</v>
      </c>
      <c r="W110" s="83" t="s">
        <v>322</v>
      </c>
      <c r="X110" s="83" t="s">
        <v>322</v>
      </c>
      <c r="Y110" s="83" t="s">
        <v>322</v>
      </c>
    </row>
    <row r="111" spans="1:25">
      <c r="A111" s="79">
        <v>9651</v>
      </c>
      <c r="B111" s="80" t="s">
        <v>326</v>
      </c>
      <c r="C111" s="92">
        <v>1</v>
      </c>
      <c r="D111" s="93"/>
      <c r="E111" s="93"/>
      <c r="F111" s="93"/>
      <c r="G111" s="93"/>
      <c r="H111" s="93"/>
      <c r="I111" s="92">
        <v>4</v>
      </c>
      <c r="J111" s="92">
        <v>4</v>
      </c>
      <c r="K111" s="93">
        <v>4</v>
      </c>
      <c r="L111" s="93">
        <v>4</v>
      </c>
      <c r="M111" s="93">
        <v>4</v>
      </c>
      <c r="N111" s="93">
        <v>4</v>
      </c>
      <c r="O111" s="93">
        <v>4</v>
      </c>
      <c r="P111" s="93">
        <v>4</v>
      </c>
      <c r="Q111" s="93">
        <v>4</v>
      </c>
      <c r="R111" s="93">
        <v>4</v>
      </c>
      <c r="S111" s="94">
        <v>4</v>
      </c>
      <c r="T111" s="83" t="s">
        <v>322</v>
      </c>
      <c r="U111" s="83" t="s">
        <v>322</v>
      </c>
      <c r="V111" s="83" t="s">
        <v>322</v>
      </c>
      <c r="W111" s="83" t="s">
        <v>322</v>
      </c>
      <c r="X111" s="83" t="s">
        <v>322</v>
      </c>
      <c r="Y111" s="83" t="s">
        <v>322</v>
      </c>
    </row>
    <row r="112" spans="1:25">
      <c r="A112" s="79">
        <v>3665</v>
      </c>
      <c r="B112" s="80" t="s">
        <v>327</v>
      </c>
      <c r="C112" s="92">
        <v>1</v>
      </c>
      <c r="D112" s="93"/>
      <c r="E112" s="93"/>
      <c r="F112" s="93"/>
      <c r="G112" s="93"/>
      <c r="H112" s="93"/>
      <c r="I112" s="92">
        <v>4</v>
      </c>
      <c r="J112" s="92">
        <v>4</v>
      </c>
      <c r="K112" s="93">
        <v>4</v>
      </c>
      <c r="L112" s="93">
        <v>4</v>
      </c>
      <c r="M112" s="93">
        <v>4</v>
      </c>
      <c r="N112" s="93">
        <v>4</v>
      </c>
      <c r="O112" s="93">
        <v>4</v>
      </c>
      <c r="P112" s="93">
        <v>4</v>
      </c>
      <c r="Q112" s="93">
        <v>4</v>
      </c>
      <c r="R112" s="93">
        <v>4</v>
      </c>
      <c r="S112" s="94">
        <v>4</v>
      </c>
      <c r="T112" s="83" t="s">
        <v>322</v>
      </c>
      <c r="U112" s="83" t="s">
        <v>322</v>
      </c>
      <c r="V112" s="83" t="s">
        <v>322</v>
      </c>
      <c r="W112" s="83" t="s">
        <v>322</v>
      </c>
      <c r="X112" s="83" t="s">
        <v>322</v>
      </c>
      <c r="Y112" s="83" t="s">
        <v>322</v>
      </c>
    </row>
    <row r="113" spans="1:25">
      <c r="A113" s="79">
        <v>3606</v>
      </c>
      <c r="B113" s="80" t="s">
        <v>328</v>
      </c>
      <c r="C113" s="92">
        <v>1</v>
      </c>
      <c r="D113" s="93"/>
      <c r="E113" s="93"/>
      <c r="F113" s="93"/>
      <c r="G113" s="93"/>
      <c r="H113" s="93"/>
      <c r="I113" s="92">
        <v>3</v>
      </c>
      <c r="J113" s="92">
        <v>3</v>
      </c>
      <c r="K113" s="93">
        <v>3</v>
      </c>
      <c r="L113" s="93">
        <v>3</v>
      </c>
      <c r="M113" s="93">
        <v>3</v>
      </c>
      <c r="N113" s="93">
        <v>3</v>
      </c>
      <c r="O113" s="93">
        <v>3</v>
      </c>
      <c r="P113" s="93">
        <v>3</v>
      </c>
      <c r="Q113" s="93">
        <v>3</v>
      </c>
      <c r="R113" s="93">
        <v>3</v>
      </c>
      <c r="S113" s="94">
        <v>3</v>
      </c>
      <c r="T113" s="83" t="s">
        <v>329</v>
      </c>
      <c r="U113" s="83" t="s">
        <v>329</v>
      </c>
      <c r="V113" s="83" t="s">
        <v>329</v>
      </c>
      <c r="W113" s="83" t="s">
        <v>329</v>
      </c>
      <c r="X113" s="83" t="s">
        <v>329</v>
      </c>
      <c r="Y113" s="83" t="s">
        <v>329</v>
      </c>
    </row>
    <row r="114" spans="1:25">
      <c r="A114" s="79">
        <v>11161</v>
      </c>
      <c r="B114" s="80" t="s">
        <v>330</v>
      </c>
      <c r="C114" s="92">
        <v>1</v>
      </c>
      <c r="D114" s="93"/>
      <c r="E114" s="93"/>
      <c r="F114" s="93"/>
      <c r="G114" s="93"/>
      <c r="H114" s="93"/>
      <c r="I114" s="92">
        <v>4</v>
      </c>
      <c r="J114" s="92">
        <v>4</v>
      </c>
      <c r="K114" s="93">
        <v>4</v>
      </c>
      <c r="L114" s="93">
        <v>4</v>
      </c>
      <c r="M114" s="93">
        <v>3</v>
      </c>
      <c r="N114" s="93">
        <v>3</v>
      </c>
      <c r="O114" s="93">
        <v>3</v>
      </c>
      <c r="P114" s="93">
        <v>3</v>
      </c>
      <c r="Q114" s="93">
        <v>3</v>
      </c>
      <c r="R114" s="93">
        <v>3</v>
      </c>
      <c r="S114" s="94">
        <v>3</v>
      </c>
      <c r="T114" s="83" t="s">
        <v>329</v>
      </c>
      <c r="U114" s="83" t="s">
        <v>329</v>
      </c>
      <c r="V114" s="83" t="s">
        <v>329</v>
      </c>
      <c r="W114" s="83" t="s">
        <v>329</v>
      </c>
      <c r="X114" s="83" t="s">
        <v>329</v>
      </c>
      <c r="Y114" s="83" t="s">
        <v>329</v>
      </c>
    </row>
    <row r="115" spans="1:25">
      <c r="A115" s="79">
        <v>3565</v>
      </c>
      <c r="B115" s="80" t="s">
        <v>331</v>
      </c>
      <c r="C115" s="92">
        <v>1</v>
      </c>
      <c r="D115" s="93"/>
      <c r="E115" s="93"/>
      <c r="F115" s="93"/>
      <c r="G115" s="93"/>
      <c r="H115" s="93"/>
      <c r="I115" s="92">
        <v>3</v>
      </c>
      <c r="J115" s="92">
        <v>3</v>
      </c>
      <c r="K115" s="93">
        <v>3</v>
      </c>
      <c r="L115" s="93">
        <v>3</v>
      </c>
      <c r="M115" s="93">
        <v>3</v>
      </c>
      <c r="N115" s="93">
        <v>3</v>
      </c>
      <c r="O115" s="93">
        <v>3</v>
      </c>
      <c r="P115" s="93">
        <v>3</v>
      </c>
      <c r="Q115" s="93">
        <v>3</v>
      </c>
      <c r="R115" s="93">
        <v>3</v>
      </c>
      <c r="S115" s="94">
        <v>3</v>
      </c>
      <c r="T115" s="83" t="s">
        <v>329</v>
      </c>
      <c r="U115" s="83" t="s">
        <v>329</v>
      </c>
      <c r="V115" s="83" t="s">
        <v>329</v>
      </c>
      <c r="W115" s="83" t="s">
        <v>329</v>
      </c>
      <c r="X115" s="83" t="s">
        <v>329</v>
      </c>
      <c r="Y115" s="83" t="s">
        <v>329</v>
      </c>
    </row>
    <row r="116" spans="1:25">
      <c r="A116" s="79">
        <v>3639</v>
      </c>
      <c r="B116" s="80" t="s">
        <v>332</v>
      </c>
      <c r="C116" s="92">
        <v>1</v>
      </c>
      <c r="D116" s="93"/>
      <c r="E116" s="93"/>
      <c r="F116" s="93"/>
      <c r="G116" s="93"/>
      <c r="H116" s="93"/>
      <c r="I116" s="92">
        <v>3</v>
      </c>
      <c r="J116" s="92">
        <v>3</v>
      </c>
      <c r="K116" s="93">
        <v>3</v>
      </c>
      <c r="L116" s="93">
        <v>3</v>
      </c>
      <c r="M116" s="93">
        <v>3</v>
      </c>
      <c r="N116" s="93">
        <v>3</v>
      </c>
      <c r="O116" s="93">
        <v>3</v>
      </c>
      <c r="P116" s="93">
        <v>3</v>
      </c>
      <c r="Q116" s="93">
        <v>3</v>
      </c>
      <c r="R116" s="93">
        <v>3</v>
      </c>
      <c r="S116" s="94">
        <v>3</v>
      </c>
      <c r="T116" s="83" t="s">
        <v>329</v>
      </c>
      <c r="U116" s="83" t="s">
        <v>329</v>
      </c>
      <c r="V116" s="83" t="s">
        <v>329</v>
      </c>
      <c r="W116" s="83" t="s">
        <v>329</v>
      </c>
      <c r="X116" s="83" t="s">
        <v>329</v>
      </c>
      <c r="Y116" s="83" t="s">
        <v>329</v>
      </c>
    </row>
    <row r="117" spans="1:25">
      <c r="A117" s="79">
        <v>3642</v>
      </c>
      <c r="B117" s="80" t="s">
        <v>333</v>
      </c>
      <c r="C117" s="92">
        <v>1</v>
      </c>
      <c r="D117" s="93"/>
      <c r="E117" s="93"/>
      <c r="F117" s="93"/>
      <c r="G117" s="93"/>
      <c r="H117" s="93"/>
      <c r="I117" s="92">
        <v>3</v>
      </c>
      <c r="J117" s="92">
        <v>3</v>
      </c>
      <c r="K117" s="93">
        <v>3</v>
      </c>
      <c r="L117" s="93">
        <v>3</v>
      </c>
      <c r="M117" s="93">
        <v>3</v>
      </c>
      <c r="N117" s="93">
        <v>3</v>
      </c>
      <c r="O117" s="93">
        <v>3</v>
      </c>
      <c r="P117" s="93">
        <v>3</v>
      </c>
      <c r="Q117" s="93">
        <v>3</v>
      </c>
      <c r="R117" s="93">
        <v>3</v>
      </c>
      <c r="S117" s="94">
        <v>3</v>
      </c>
      <c r="T117" s="83" t="s">
        <v>329</v>
      </c>
      <c r="U117" s="83" t="s">
        <v>329</v>
      </c>
      <c r="V117" s="83" t="s">
        <v>329</v>
      </c>
      <c r="W117" s="83" t="s">
        <v>329</v>
      </c>
      <c r="X117" s="83" t="s">
        <v>329</v>
      </c>
      <c r="Y117" s="83" t="s">
        <v>329</v>
      </c>
    </row>
    <row r="118" spans="1:25">
      <c r="A118" s="79">
        <v>3646</v>
      </c>
      <c r="B118" s="80" t="s">
        <v>334</v>
      </c>
      <c r="C118" s="92">
        <v>1</v>
      </c>
      <c r="D118" s="93"/>
      <c r="E118" s="93"/>
      <c r="F118" s="93"/>
      <c r="G118" s="93"/>
      <c r="H118" s="93"/>
      <c r="I118" s="92">
        <v>3</v>
      </c>
      <c r="J118" s="92">
        <v>3</v>
      </c>
      <c r="K118" s="93">
        <v>3</v>
      </c>
      <c r="L118" s="93">
        <v>3</v>
      </c>
      <c r="M118" s="93">
        <v>3</v>
      </c>
      <c r="N118" s="93">
        <v>3</v>
      </c>
      <c r="O118" s="93">
        <v>3</v>
      </c>
      <c r="P118" s="93">
        <v>3</v>
      </c>
      <c r="Q118" s="93">
        <v>3</v>
      </c>
      <c r="R118" s="93">
        <v>3</v>
      </c>
      <c r="S118" s="94">
        <v>3</v>
      </c>
      <c r="T118" s="83" t="s">
        <v>329</v>
      </c>
      <c r="U118" s="83" t="s">
        <v>329</v>
      </c>
      <c r="V118" s="83" t="s">
        <v>329</v>
      </c>
      <c r="W118" s="83" t="s">
        <v>329</v>
      </c>
      <c r="X118" s="83" t="s">
        <v>329</v>
      </c>
      <c r="Y118" s="83" t="s">
        <v>329</v>
      </c>
    </row>
    <row r="119" spans="1:25">
      <c r="A119" s="79">
        <v>103599</v>
      </c>
      <c r="B119" s="80" t="s">
        <v>335</v>
      </c>
      <c r="C119" s="92">
        <v>1</v>
      </c>
      <c r="D119" s="93"/>
      <c r="E119" s="93"/>
      <c r="F119" s="93"/>
      <c r="G119" s="93"/>
      <c r="H119" s="93"/>
      <c r="I119" s="92">
        <v>4</v>
      </c>
      <c r="J119" s="92">
        <v>4</v>
      </c>
      <c r="K119" s="93">
        <v>4</v>
      </c>
      <c r="L119" s="93">
        <v>4</v>
      </c>
      <c r="M119" s="93">
        <v>4</v>
      </c>
      <c r="N119" s="93">
        <v>4</v>
      </c>
      <c r="O119" s="93">
        <v>4</v>
      </c>
      <c r="P119" s="93">
        <v>4</v>
      </c>
      <c r="Q119" s="93">
        <v>4</v>
      </c>
      <c r="R119" s="93">
        <v>3</v>
      </c>
      <c r="S119" s="94">
        <v>3</v>
      </c>
      <c r="T119" s="83"/>
      <c r="U119" s="83"/>
      <c r="V119" s="83"/>
      <c r="W119" s="83"/>
      <c r="X119" s="83"/>
      <c r="Y119" s="83"/>
    </row>
    <row r="120" spans="1:25">
      <c r="A120" s="79">
        <v>3599</v>
      </c>
      <c r="B120" s="80" t="s">
        <v>336</v>
      </c>
      <c r="C120" s="92"/>
      <c r="D120" s="93"/>
      <c r="E120" s="93"/>
      <c r="F120" s="93"/>
      <c r="G120" s="93"/>
      <c r="H120" s="93"/>
      <c r="I120" s="92"/>
      <c r="J120" s="92"/>
      <c r="K120" s="93"/>
      <c r="L120" s="93"/>
      <c r="M120" s="93"/>
      <c r="N120" s="93"/>
      <c r="O120" s="93"/>
      <c r="P120" s="93"/>
      <c r="Q120" s="93"/>
      <c r="R120" s="93">
        <v>3</v>
      </c>
      <c r="S120" s="94">
        <v>3</v>
      </c>
      <c r="T120" s="83" t="s">
        <v>329</v>
      </c>
      <c r="U120" s="83" t="s">
        <v>329</v>
      </c>
      <c r="V120" s="83" t="s">
        <v>329</v>
      </c>
      <c r="W120" s="83" t="s">
        <v>329</v>
      </c>
      <c r="X120" s="83" t="s">
        <v>329</v>
      </c>
      <c r="Y120" s="83" t="s">
        <v>329</v>
      </c>
    </row>
    <row r="121" spans="1:25">
      <c r="A121" s="79">
        <v>3615</v>
      </c>
      <c r="B121" s="80" t="s">
        <v>337</v>
      </c>
      <c r="C121" s="92">
        <v>1</v>
      </c>
      <c r="D121" s="93"/>
      <c r="E121" s="93"/>
      <c r="F121" s="93"/>
      <c r="G121" s="93"/>
      <c r="H121" s="93"/>
      <c r="I121" s="92">
        <v>3</v>
      </c>
      <c r="J121" s="92">
        <v>3</v>
      </c>
      <c r="K121" s="93">
        <v>3</v>
      </c>
      <c r="L121" s="93">
        <v>3</v>
      </c>
      <c r="M121" s="93">
        <v>3</v>
      </c>
      <c r="N121" s="93">
        <v>3</v>
      </c>
      <c r="O121" s="93">
        <v>3</v>
      </c>
      <c r="P121" s="93">
        <v>2</v>
      </c>
      <c r="Q121" s="93">
        <v>2</v>
      </c>
      <c r="R121" s="93">
        <v>2</v>
      </c>
      <c r="S121" s="94">
        <v>2</v>
      </c>
      <c r="T121" s="83" t="s">
        <v>338</v>
      </c>
      <c r="U121" s="83" t="s">
        <v>338</v>
      </c>
      <c r="V121" s="83" t="s">
        <v>338</v>
      </c>
      <c r="W121" s="83" t="s">
        <v>338</v>
      </c>
      <c r="X121" s="83" t="s">
        <v>338</v>
      </c>
      <c r="Y121" s="83" t="s">
        <v>338</v>
      </c>
    </row>
    <row r="122" spans="1:25">
      <c r="A122" s="79">
        <v>3644</v>
      </c>
      <c r="B122" s="80" t="s">
        <v>339</v>
      </c>
      <c r="C122" s="92">
        <v>1</v>
      </c>
      <c r="D122" s="93"/>
      <c r="E122" s="93"/>
      <c r="F122" s="93"/>
      <c r="G122" s="93"/>
      <c r="H122" s="93"/>
      <c r="I122" s="92">
        <v>2</v>
      </c>
      <c r="J122" s="92">
        <v>2</v>
      </c>
      <c r="K122" s="93">
        <v>2</v>
      </c>
      <c r="L122" s="93">
        <v>2</v>
      </c>
      <c r="M122" s="93">
        <v>2</v>
      </c>
      <c r="N122" s="93">
        <v>2</v>
      </c>
      <c r="O122" s="93">
        <v>2</v>
      </c>
      <c r="P122" s="93">
        <v>2</v>
      </c>
      <c r="Q122" s="93">
        <v>2</v>
      </c>
      <c r="R122" s="93">
        <v>2</v>
      </c>
      <c r="S122" s="94">
        <v>2</v>
      </c>
      <c r="T122" s="83" t="s">
        <v>338</v>
      </c>
      <c r="U122" s="83" t="s">
        <v>338</v>
      </c>
      <c r="V122" s="83" t="s">
        <v>338</v>
      </c>
      <c r="W122" s="83" t="s">
        <v>338</v>
      </c>
      <c r="X122" s="83" t="s">
        <v>338</v>
      </c>
      <c r="Y122" s="83" t="s">
        <v>338</v>
      </c>
    </row>
    <row r="123" spans="1:25">
      <c r="A123" s="79">
        <v>3656</v>
      </c>
      <c r="B123" s="80" t="s">
        <v>340</v>
      </c>
      <c r="C123" s="92">
        <v>1</v>
      </c>
      <c r="D123" s="93"/>
      <c r="E123" s="93"/>
      <c r="F123" s="93"/>
      <c r="G123" s="93"/>
      <c r="H123" s="93"/>
      <c r="I123" s="92">
        <v>2</v>
      </c>
      <c r="J123" s="92">
        <v>2</v>
      </c>
      <c r="K123" s="93">
        <v>2</v>
      </c>
      <c r="L123" s="93">
        <v>2</v>
      </c>
      <c r="M123" s="93">
        <v>2</v>
      </c>
      <c r="N123" s="93">
        <v>2</v>
      </c>
      <c r="O123" s="93">
        <v>2</v>
      </c>
      <c r="P123" s="93">
        <v>2</v>
      </c>
      <c r="Q123" s="93">
        <v>2</v>
      </c>
      <c r="R123" s="93">
        <v>2</v>
      </c>
      <c r="S123" s="94">
        <v>2</v>
      </c>
      <c r="T123" s="83" t="s">
        <v>338</v>
      </c>
      <c r="U123" s="83" t="s">
        <v>338</v>
      </c>
      <c r="V123" s="83" t="s">
        <v>338</v>
      </c>
      <c r="W123" s="83" t="s">
        <v>338</v>
      </c>
      <c r="X123" s="83" t="s">
        <v>338</v>
      </c>
      <c r="Y123" s="83" t="s">
        <v>338</v>
      </c>
    </row>
    <row r="124" spans="1:25">
      <c r="A124" s="79">
        <v>9741</v>
      </c>
      <c r="B124" s="80" t="s">
        <v>341</v>
      </c>
      <c r="C124" s="92">
        <v>1</v>
      </c>
      <c r="D124" s="93"/>
      <c r="E124" s="93"/>
      <c r="F124" s="93"/>
      <c r="G124" s="93"/>
      <c r="H124" s="93"/>
      <c r="I124" s="92">
        <v>2</v>
      </c>
      <c r="J124" s="92">
        <v>2</v>
      </c>
      <c r="K124" s="93">
        <v>2</v>
      </c>
      <c r="L124" s="93">
        <v>2</v>
      </c>
      <c r="M124" s="93">
        <v>2</v>
      </c>
      <c r="N124" s="93">
        <v>2</v>
      </c>
      <c r="O124" s="93">
        <v>2</v>
      </c>
      <c r="P124" s="93">
        <v>2</v>
      </c>
      <c r="Q124" s="93">
        <v>2</v>
      </c>
      <c r="R124" s="93">
        <v>2</v>
      </c>
      <c r="S124" s="94">
        <v>2</v>
      </c>
      <c r="T124" s="83" t="s">
        <v>338</v>
      </c>
      <c r="U124" s="83" t="s">
        <v>338</v>
      </c>
      <c r="V124" s="83" t="s">
        <v>338</v>
      </c>
      <c r="W124" s="83" t="s">
        <v>338</v>
      </c>
      <c r="X124" s="83" t="s">
        <v>338</v>
      </c>
      <c r="Y124" s="83" t="s">
        <v>338</v>
      </c>
    </row>
    <row r="125" spans="1:25">
      <c r="A125" s="79">
        <v>3661</v>
      </c>
      <c r="B125" s="80" t="s">
        <v>342</v>
      </c>
      <c r="C125" s="92">
        <v>1</v>
      </c>
      <c r="D125" s="93"/>
      <c r="E125" s="93"/>
      <c r="F125" s="93"/>
      <c r="G125" s="93"/>
      <c r="H125" s="93"/>
      <c r="I125" s="92">
        <v>2</v>
      </c>
      <c r="J125" s="92">
        <v>2</v>
      </c>
      <c r="K125" s="93">
        <v>2</v>
      </c>
      <c r="L125" s="93">
        <v>2</v>
      </c>
      <c r="M125" s="93">
        <v>2</v>
      </c>
      <c r="N125" s="93">
        <v>2</v>
      </c>
      <c r="O125" s="93">
        <v>2</v>
      </c>
      <c r="P125" s="93">
        <v>2</v>
      </c>
      <c r="Q125" s="93">
        <v>2</v>
      </c>
      <c r="R125" s="93">
        <v>2</v>
      </c>
      <c r="S125" s="94">
        <v>2</v>
      </c>
      <c r="T125" s="83" t="s">
        <v>338</v>
      </c>
      <c r="U125" s="83" t="s">
        <v>338</v>
      </c>
      <c r="V125" s="83" t="s">
        <v>338</v>
      </c>
      <c r="W125" s="83" t="s">
        <v>338</v>
      </c>
      <c r="X125" s="83" t="s">
        <v>338</v>
      </c>
      <c r="Y125" s="83" t="s">
        <v>338</v>
      </c>
    </row>
    <row r="126" spans="1:25">
      <c r="A126" s="79">
        <v>10115</v>
      </c>
      <c r="B126" s="80" t="s">
        <v>343</v>
      </c>
      <c r="C126" s="92">
        <v>1</v>
      </c>
      <c r="D126" s="93"/>
      <c r="E126" s="93"/>
      <c r="F126" s="93"/>
      <c r="G126" s="93"/>
      <c r="H126" s="93"/>
      <c r="I126" s="92">
        <v>2</v>
      </c>
      <c r="J126" s="92">
        <v>2</v>
      </c>
      <c r="K126" s="93">
        <v>2</v>
      </c>
      <c r="L126" s="93">
        <v>2</v>
      </c>
      <c r="M126" s="93">
        <v>2</v>
      </c>
      <c r="N126" s="93">
        <v>2</v>
      </c>
      <c r="O126" s="93">
        <v>2</v>
      </c>
      <c r="P126" s="93">
        <v>2</v>
      </c>
      <c r="Q126" s="93">
        <v>2</v>
      </c>
      <c r="R126" s="93">
        <v>2</v>
      </c>
      <c r="S126" s="94">
        <v>2</v>
      </c>
      <c r="T126" s="83" t="s">
        <v>338</v>
      </c>
      <c r="U126" s="83" t="s">
        <v>338</v>
      </c>
      <c r="V126" s="83" t="s">
        <v>338</v>
      </c>
      <c r="W126" s="83" t="s">
        <v>338</v>
      </c>
      <c r="X126" s="83" t="s">
        <v>338</v>
      </c>
      <c r="Y126" s="83" t="s">
        <v>338</v>
      </c>
    </row>
    <row r="127" spans="1:25">
      <c r="A127" s="79">
        <v>3652</v>
      </c>
      <c r="B127" s="80" t="s">
        <v>344</v>
      </c>
      <c r="C127" s="92">
        <v>1</v>
      </c>
      <c r="D127" s="93"/>
      <c r="E127" s="93"/>
      <c r="F127" s="93"/>
      <c r="G127" s="93"/>
      <c r="H127" s="93"/>
      <c r="I127" s="92">
        <v>2</v>
      </c>
      <c r="J127" s="92">
        <v>2</v>
      </c>
      <c r="K127" s="93">
        <v>2</v>
      </c>
      <c r="L127" s="93">
        <v>2</v>
      </c>
      <c r="M127" s="93">
        <v>2</v>
      </c>
      <c r="N127" s="93">
        <v>2</v>
      </c>
      <c r="O127" s="93">
        <v>2</v>
      </c>
      <c r="P127" s="93">
        <v>2</v>
      </c>
      <c r="Q127" s="93">
        <v>2</v>
      </c>
      <c r="R127" s="93">
        <v>2</v>
      </c>
      <c r="S127" s="94">
        <v>2</v>
      </c>
      <c r="T127" s="83" t="s">
        <v>338</v>
      </c>
      <c r="U127" s="83" t="s">
        <v>338</v>
      </c>
      <c r="V127" s="83" t="s">
        <v>338</v>
      </c>
      <c r="W127" s="83" t="s">
        <v>338</v>
      </c>
      <c r="X127" s="83" t="s">
        <v>338</v>
      </c>
      <c r="Y127" s="83" t="s">
        <v>338</v>
      </c>
    </row>
    <row r="128" spans="1:25">
      <c r="A128" s="79">
        <v>3594</v>
      </c>
      <c r="B128" s="80" t="s">
        <v>345</v>
      </c>
      <c r="C128" s="92">
        <v>1</v>
      </c>
      <c r="D128" s="93"/>
      <c r="E128" s="93"/>
      <c r="F128" s="93"/>
      <c r="G128" s="93"/>
      <c r="H128" s="93"/>
      <c r="I128" s="92">
        <v>2</v>
      </c>
      <c r="J128" s="92">
        <v>2</v>
      </c>
      <c r="K128" s="93">
        <v>2</v>
      </c>
      <c r="L128" s="93">
        <v>2</v>
      </c>
      <c r="M128" s="93">
        <v>2</v>
      </c>
      <c r="N128" s="93">
        <v>2</v>
      </c>
      <c r="O128" s="93">
        <v>2</v>
      </c>
      <c r="P128" s="93">
        <v>2</v>
      </c>
      <c r="Q128" s="93">
        <v>2</v>
      </c>
      <c r="R128" s="93">
        <v>2</v>
      </c>
      <c r="S128" s="94">
        <v>2</v>
      </c>
      <c r="T128" s="83" t="s">
        <v>338</v>
      </c>
      <c r="U128" s="83" t="s">
        <v>338</v>
      </c>
      <c r="V128" s="83" t="s">
        <v>338</v>
      </c>
      <c r="W128" s="83" t="s">
        <v>338</v>
      </c>
      <c r="X128" s="83" t="s">
        <v>338</v>
      </c>
      <c r="Y128" s="83" t="s">
        <v>338</v>
      </c>
    </row>
    <row r="129" spans="1:25">
      <c r="A129" s="79">
        <v>3632</v>
      </c>
      <c r="B129" s="80" t="s">
        <v>346</v>
      </c>
      <c r="C129" s="92">
        <v>1</v>
      </c>
      <c r="D129" s="93"/>
      <c r="E129" s="93"/>
      <c r="F129" s="93"/>
      <c r="G129" s="93"/>
      <c r="H129" s="93"/>
      <c r="I129" s="92">
        <v>1</v>
      </c>
      <c r="J129" s="92">
        <v>1</v>
      </c>
      <c r="K129" s="93">
        <v>1</v>
      </c>
      <c r="L129" s="93">
        <v>1</v>
      </c>
      <c r="M129" s="93">
        <v>1</v>
      </c>
      <c r="N129" s="93">
        <v>1</v>
      </c>
      <c r="O129" s="93">
        <v>1</v>
      </c>
      <c r="P129" s="93">
        <v>1</v>
      </c>
      <c r="Q129" s="93">
        <v>1</v>
      </c>
      <c r="R129" s="93">
        <v>1</v>
      </c>
      <c r="S129" s="94">
        <v>1</v>
      </c>
      <c r="T129" s="83" t="s">
        <v>347</v>
      </c>
      <c r="U129" s="83" t="s">
        <v>347</v>
      </c>
      <c r="V129" s="83" t="s">
        <v>347</v>
      </c>
      <c r="W129" s="83" t="s">
        <v>347</v>
      </c>
      <c r="X129" s="83" t="s">
        <v>347</v>
      </c>
      <c r="Y129" s="83" t="s">
        <v>347</v>
      </c>
    </row>
    <row r="130" spans="1:25" s="111" customFormat="1">
      <c r="A130" s="79">
        <v>3658</v>
      </c>
      <c r="B130" s="80" t="s">
        <v>348</v>
      </c>
      <c r="C130" s="92">
        <v>1</v>
      </c>
      <c r="D130" s="93"/>
      <c r="E130" s="93"/>
      <c r="F130" s="93"/>
      <c r="G130" s="93"/>
      <c r="H130" s="93"/>
      <c r="I130" s="92">
        <v>1</v>
      </c>
      <c r="J130" s="92">
        <v>1</v>
      </c>
      <c r="K130" s="93">
        <v>1</v>
      </c>
      <c r="L130" s="93">
        <v>1</v>
      </c>
      <c r="M130" s="93">
        <v>1</v>
      </c>
      <c r="N130" s="93">
        <v>1</v>
      </c>
      <c r="O130" s="93">
        <v>1</v>
      </c>
      <c r="P130" s="93">
        <v>1</v>
      </c>
      <c r="Q130" s="93">
        <v>1</v>
      </c>
      <c r="R130" s="93">
        <v>1</v>
      </c>
      <c r="S130" s="94">
        <v>1</v>
      </c>
      <c r="T130" s="83" t="s">
        <v>347</v>
      </c>
      <c r="U130" s="83" t="s">
        <v>347</v>
      </c>
      <c r="V130" s="83" t="s">
        <v>347</v>
      </c>
      <c r="W130" s="83" t="s">
        <v>347</v>
      </c>
      <c r="X130" s="83" t="s">
        <v>347</v>
      </c>
      <c r="Y130" s="83" t="s">
        <v>347</v>
      </c>
    </row>
    <row r="131" spans="1:25" hidden="1" outlineLevel="1">
      <c r="A131" s="112">
        <v>3537</v>
      </c>
      <c r="B131" s="113" t="s">
        <v>349</v>
      </c>
      <c r="C131" s="114">
        <v>2</v>
      </c>
      <c r="D131" s="114"/>
      <c r="E131" s="114"/>
      <c r="F131" s="114"/>
      <c r="G131" s="114"/>
      <c r="H131" s="114"/>
      <c r="I131" s="114">
        <v>0</v>
      </c>
      <c r="J131" s="114">
        <v>0</v>
      </c>
      <c r="K131" s="114">
        <v>0</v>
      </c>
      <c r="L131" s="114">
        <v>0</v>
      </c>
      <c r="M131" s="114">
        <v>0</v>
      </c>
      <c r="N131" s="114">
        <v>0</v>
      </c>
      <c r="O131" s="114">
        <v>0</v>
      </c>
      <c r="P131" s="114">
        <v>0</v>
      </c>
      <c r="Q131" s="114">
        <v>0</v>
      </c>
      <c r="R131" s="114">
        <v>0</v>
      </c>
      <c r="S131" s="114">
        <v>0</v>
      </c>
      <c r="U131" s="110"/>
      <c r="V131" s="110"/>
      <c r="W131" s="110"/>
      <c r="X131" s="110"/>
      <c r="Y131" s="110"/>
    </row>
    <row r="132" spans="1:25" hidden="1" outlineLevel="1">
      <c r="A132" s="79">
        <v>429094</v>
      </c>
      <c r="B132" s="80" t="s">
        <v>350</v>
      </c>
      <c r="C132" s="92">
        <v>8</v>
      </c>
      <c r="D132" s="93"/>
      <c r="E132" s="93"/>
      <c r="F132" s="93"/>
      <c r="G132" s="93"/>
      <c r="H132" s="93"/>
      <c r="I132" s="92">
        <v>0</v>
      </c>
      <c r="J132" s="83">
        <v>0</v>
      </c>
      <c r="K132" s="84">
        <v>0</v>
      </c>
      <c r="L132" s="84">
        <v>0</v>
      </c>
      <c r="M132" s="84">
        <v>0</v>
      </c>
      <c r="N132" s="84">
        <v>0</v>
      </c>
      <c r="O132" s="84">
        <v>0</v>
      </c>
      <c r="P132" s="84">
        <v>0</v>
      </c>
      <c r="Q132" s="84">
        <v>0</v>
      </c>
      <c r="R132" s="84">
        <v>0</v>
      </c>
      <c r="S132" s="84">
        <v>0</v>
      </c>
      <c r="U132" s="110"/>
      <c r="V132" s="110"/>
      <c r="W132" s="110"/>
      <c r="X132" s="110"/>
      <c r="Y132" s="110"/>
    </row>
    <row r="133" spans="1:25" hidden="1" outlineLevel="1">
      <c r="A133" s="79">
        <v>367316</v>
      </c>
      <c r="B133" s="80" t="s">
        <v>351</v>
      </c>
      <c r="C133" s="92">
        <v>8</v>
      </c>
      <c r="D133" s="93"/>
      <c r="E133" s="93"/>
      <c r="F133" s="93"/>
      <c r="G133" s="93"/>
      <c r="H133" s="93"/>
      <c r="I133" s="92">
        <v>0</v>
      </c>
      <c r="J133" s="83">
        <v>0</v>
      </c>
      <c r="K133" s="84">
        <v>0</v>
      </c>
      <c r="L133" s="84">
        <v>0</v>
      </c>
      <c r="M133" s="84">
        <v>0</v>
      </c>
      <c r="N133" s="84">
        <v>0</v>
      </c>
      <c r="O133" s="84">
        <v>0</v>
      </c>
      <c r="P133" s="84">
        <v>0</v>
      </c>
      <c r="Q133" s="84">
        <v>0</v>
      </c>
      <c r="R133" s="84">
        <v>0</v>
      </c>
      <c r="S133" s="84">
        <v>0</v>
      </c>
    </row>
    <row r="134" spans="1:25" hidden="1" outlineLevel="1">
      <c r="A134" s="79">
        <v>429085</v>
      </c>
      <c r="B134" s="80" t="s">
        <v>352</v>
      </c>
      <c r="C134" s="92">
        <v>8</v>
      </c>
      <c r="D134" s="93"/>
      <c r="E134" s="93"/>
      <c r="F134" s="93"/>
      <c r="G134" s="93"/>
      <c r="H134" s="93"/>
      <c r="I134" s="92">
        <v>0</v>
      </c>
      <c r="J134" s="83">
        <v>0</v>
      </c>
      <c r="K134" s="84">
        <v>0</v>
      </c>
      <c r="L134" s="84">
        <v>0</v>
      </c>
      <c r="M134" s="84">
        <v>0</v>
      </c>
      <c r="N134" s="84">
        <v>0</v>
      </c>
      <c r="O134" s="84">
        <v>0</v>
      </c>
      <c r="P134" s="84">
        <v>0</v>
      </c>
      <c r="Q134" s="84">
        <v>0</v>
      </c>
      <c r="R134" s="84">
        <v>0</v>
      </c>
      <c r="S134" s="84">
        <v>0</v>
      </c>
    </row>
    <row r="135" spans="1:25" hidden="1" outlineLevel="1">
      <c r="A135" s="79">
        <v>22594</v>
      </c>
      <c r="B135" s="80" t="s">
        <v>353</v>
      </c>
      <c r="C135" s="92">
        <v>2</v>
      </c>
      <c r="D135" s="93"/>
      <c r="E135" s="93"/>
      <c r="F135" s="93"/>
      <c r="G135" s="93"/>
      <c r="H135" s="93"/>
      <c r="I135" s="92">
        <v>0</v>
      </c>
      <c r="J135" s="92">
        <v>0</v>
      </c>
      <c r="K135" s="93">
        <v>0</v>
      </c>
      <c r="L135" s="93">
        <v>0</v>
      </c>
      <c r="M135" s="93">
        <v>0</v>
      </c>
      <c r="N135" s="93">
        <v>0</v>
      </c>
      <c r="O135" s="93">
        <v>0</v>
      </c>
      <c r="P135" s="93">
        <v>0</v>
      </c>
      <c r="Q135" s="93">
        <v>0</v>
      </c>
      <c r="R135" s="93">
        <v>0</v>
      </c>
      <c r="S135" s="93">
        <v>0</v>
      </c>
    </row>
    <row r="136" spans="1:25" hidden="1" outlineLevel="1">
      <c r="A136" s="79">
        <v>449889</v>
      </c>
      <c r="B136" s="80" t="s">
        <v>354</v>
      </c>
      <c r="C136" s="92">
        <v>8</v>
      </c>
      <c r="D136" s="93"/>
      <c r="E136" s="93"/>
      <c r="F136" s="93"/>
      <c r="G136" s="93"/>
      <c r="H136" s="93"/>
      <c r="I136" s="92">
        <v>0</v>
      </c>
      <c r="J136" s="83">
        <v>0</v>
      </c>
      <c r="K136" s="84">
        <v>0</v>
      </c>
      <c r="L136" s="84">
        <v>0</v>
      </c>
      <c r="M136" s="84">
        <v>0</v>
      </c>
      <c r="N136" s="84">
        <v>0</v>
      </c>
      <c r="O136" s="84">
        <v>0</v>
      </c>
      <c r="P136" s="84">
        <v>0</v>
      </c>
      <c r="Q136" s="84">
        <v>0</v>
      </c>
      <c r="R136" s="84">
        <v>0</v>
      </c>
      <c r="S136" s="84">
        <v>0</v>
      </c>
    </row>
    <row r="137" spans="1:25" hidden="1" outlineLevel="1">
      <c r="A137" s="79">
        <v>21136</v>
      </c>
      <c r="B137" s="80" t="s">
        <v>355</v>
      </c>
      <c r="C137" s="92">
        <v>8</v>
      </c>
      <c r="D137" s="93"/>
      <c r="E137" s="93"/>
      <c r="F137" s="93"/>
      <c r="G137" s="93"/>
      <c r="H137" s="93"/>
      <c r="I137" s="92">
        <v>0</v>
      </c>
      <c r="J137" s="83">
        <v>0</v>
      </c>
      <c r="K137" s="84">
        <v>0</v>
      </c>
      <c r="L137" s="84">
        <v>0</v>
      </c>
      <c r="M137" s="84">
        <v>0</v>
      </c>
      <c r="N137" s="84">
        <v>0</v>
      </c>
      <c r="O137" s="84">
        <v>0</v>
      </c>
      <c r="P137" s="84">
        <v>0</v>
      </c>
      <c r="Q137" s="84">
        <v>0</v>
      </c>
      <c r="R137" s="84">
        <v>0</v>
      </c>
      <c r="S137" s="84">
        <v>0</v>
      </c>
    </row>
    <row r="138" spans="1:25" hidden="1" outlineLevel="1">
      <c r="A138" s="79">
        <v>444389</v>
      </c>
      <c r="B138" s="80" t="s">
        <v>356</v>
      </c>
      <c r="C138" s="92">
        <v>8</v>
      </c>
      <c r="D138" s="93"/>
      <c r="E138" s="93"/>
      <c r="F138" s="93"/>
      <c r="G138" s="93"/>
      <c r="H138" s="93"/>
      <c r="I138" s="92">
        <v>0</v>
      </c>
      <c r="J138" s="83">
        <v>0</v>
      </c>
      <c r="K138" s="84">
        <v>0</v>
      </c>
      <c r="L138" s="84">
        <v>0</v>
      </c>
      <c r="M138" s="84">
        <v>0</v>
      </c>
      <c r="N138" s="84">
        <v>0</v>
      </c>
      <c r="O138" s="84">
        <v>0</v>
      </c>
      <c r="P138" s="84">
        <v>0</v>
      </c>
      <c r="Q138" s="84">
        <v>0</v>
      </c>
      <c r="R138" s="84">
        <v>0</v>
      </c>
      <c r="S138" s="84">
        <v>0</v>
      </c>
    </row>
    <row r="139" spans="1:25" hidden="1" outlineLevel="1">
      <c r="A139" s="79">
        <v>459815</v>
      </c>
      <c r="B139" s="80" t="s">
        <v>357</v>
      </c>
      <c r="C139" s="92">
        <v>8</v>
      </c>
      <c r="D139" s="93"/>
      <c r="E139" s="93"/>
      <c r="F139" s="93"/>
      <c r="G139" s="93"/>
      <c r="H139" s="93"/>
      <c r="I139" s="92">
        <v>0</v>
      </c>
      <c r="J139" s="83">
        <v>0</v>
      </c>
      <c r="K139" s="84">
        <v>0</v>
      </c>
      <c r="L139" s="84">
        <v>0</v>
      </c>
      <c r="M139" s="84">
        <v>0</v>
      </c>
      <c r="N139" s="84">
        <v>0</v>
      </c>
      <c r="O139" s="84">
        <v>0</v>
      </c>
      <c r="P139" s="84">
        <v>0</v>
      </c>
      <c r="Q139" s="84">
        <v>0</v>
      </c>
      <c r="R139" s="84">
        <v>0</v>
      </c>
      <c r="S139" s="84">
        <v>0</v>
      </c>
    </row>
    <row r="140" spans="1:25" hidden="1" outlineLevel="1">
      <c r="A140" s="79">
        <v>440129</v>
      </c>
      <c r="B140" s="80" t="s">
        <v>358</v>
      </c>
      <c r="C140" s="92">
        <v>8</v>
      </c>
      <c r="D140" s="93"/>
      <c r="E140" s="93"/>
      <c r="F140" s="93"/>
      <c r="G140" s="93"/>
      <c r="H140" s="93"/>
      <c r="I140" s="92">
        <v>0</v>
      </c>
      <c r="J140" s="83">
        <v>0</v>
      </c>
      <c r="K140" s="84">
        <v>0</v>
      </c>
      <c r="L140" s="84">
        <v>0</v>
      </c>
      <c r="M140" s="84">
        <v>0</v>
      </c>
      <c r="N140" s="84">
        <v>0</v>
      </c>
      <c r="O140" s="84">
        <v>0</v>
      </c>
      <c r="P140" s="84">
        <v>0</v>
      </c>
      <c r="Q140" s="84">
        <v>0</v>
      </c>
      <c r="R140" s="84">
        <v>0</v>
      </c>
      <c r="S140" s="84">
        <v>0</v>
      </c>
    </row>
    <row r="141" spans="1:25" hidden="1" outlineLevel="1">
      <c r="A141" s="79">
        <v>442222</v>
      </c>
      <c r="B141" s="80" t="s">
        <v>359</v>
      </c>
      <c r="C141" s="92">
        <v>8</v>
      </c>
      <c r="D141" s="93"/>
      <c r="E141" s="93"/>
      <c r="F141" s="93"/>
      <c r="G141" s="93"/>
      <c r="H141" s="93"/>
      <c r="I141" s="92">
        <v>0</v>
      </c>
      <c r="J141" s="83">
        <v>0</v>
      </c>
      <c r="K141" s="84">
        <v>0</v>
      </c>
      <c r="L141" s="84">
        <v>0</v>
      </c>
      <c r="M141" s="84">
        <v>0</v>
      </c>
      <c r="N141" s="84">
        <v>0</v>
      </c>
      <c r="O141" s="84">
        <v>0</v>
      </c>
      <c r="P141" s="84">
        <v>0</v>
      </c>
      <c r="Q141" s="84">
        <v>0</v>
      </c>
      <c r="R141" s="84">
        <v>0</v>
      </c>
      <c r="S141" s="84">
        <v>0</v>
      </c>
    </row>
    <row r="142" spans="1:25" hidden="1" outlineLevel="1">
      <c r="A142" s="79">
        <v>1081</v>
      </c>
      <c r="B142" s="80" t="s">
        <v>360</v>
      </c>
      <c r="C142" s="92">
        <v>8</v>
      </c>
      <c r="D142" s="93"/>
      <c r="E142" s="93"/>
      <c r="F142" s="93"/>
      <c r="G142" s="93"/>
      <c r="H142" s="93"/>
      <c r="I142" s="92">
        <v>0</v>
      </c>
      <c r="J142" s="83">
        <v>0</v>
      </c>
      <c r="K142" s="84">
        <v>0</v>
      </c>
      <c r="L142" s="84">
        <v>0</v>
      </c>
      <c r="M142" s="84">
        <v>0</v>
      </c>
      <c r="N142" s="84">
        <v>0</v>
      </c>
      <c r="O142" s="84">
        <v>0</v>
      </c>
      <c r="P142" s="84">
        <v>0</v>
      </c>
      <c r="Q142" s="84">
        <v>0</v>
      </c>
      <c r="R142" s="84">
        <v>0</v>
      </c>
      <c r="S142" s="84">
        <v>0</v>
      </c>
    </row>
    <row r="143" spans="1:25" hidden="1" outlineLevel="1">
      <c r="A143" s="79">
        <v>1090</v>
      </c>
      <c r="B143" s="80" t="s">
        <v>361</v>
      </c>
      <c r="C143" s="92">
        <v>8</v>
      </c>
      <c r="D143" s="93"/>
      <c r="E143" s="93"/>
      <c r="F143" s="93"/>
      <c r="G143" s="93"/>
      <c r="H143" s="93"/>
      <c r="I143" s="92">
        <v>0</v>
      </c>
      <c r="J143" s="83">
        <v>0</v>
      </c>
      <c r="K143" s="84">
        <v>0</v>
      </c>
      <c r="L143" s="84">
        <v>0</v>
      </c>
      <c r="M143" s="84">
        <v>0</v>
      </c>
      <c r="N143" s="84">
        <v>0</v>
      </c>
      <c r="O143" s="84">
        <v>0</v>
      </c>
      <c r="P143" s="84">
        <v>0</v>
      </c>
      <c r="Q143" s="84">
        <v>0</v>
      </c>
      <c r="R143" s="84">
        <v>0</v>
      </c>
      <c r="S143" s="84">
        <v>0</v>
      </c>
    </row>
    <row r="144" spans="1:25" hidden="1" outlineLevel="1">
      <c r="A144" s="79">
        <v>222877</v>
      </c>
      <c r="B144" s="80" t="s">
        <v>362</v>
      </c>
      <c r="C144" s="92">
        <v>8</v>
      </c>
      <c r="D144" s="93"/>
      <c r="E144" s="93"/>
      <c r="F144" s="93"/>
      <c r="G144" s="93"/>
      <c r="H144" s="93"/>
      <c r="I144" s="92">
        <v>0</v>
      </c>
      <c r="J144" s="83">
        <v>0</v>
      </c>
      <c r="K144" s="84">
        <v>0</v>
      </c>
      <c r="L144" s="84">
        <v>0</v>
      </c>
      <c r="M144" s="84">
        <v>0</v>
      </c>
      <c r="N144" s="84">
        <v>0</v>
      </c>
      <c r="O144" s="84">
        <v>0</v>
      </c>
      <c r="P144" s="84">
        <v>0</v>
      </c>
      <c r="Q144" s="84">
        <v>0</v>
      </c>
      <c r="R144" s="84">
        <v>0</v>
      </c>
      <c r="S144" s="84">
        <v>0</v>
      </c>
    </row>
    <row r="145" spans="1:19" hidden="1" outlineLevel="1">
      <c r="A145" s="79">
        <v>1953</v>
      </c>
      <c r="B145" s="80" t="s">
        <v>363</v>
      </c>
      <c r="C145" s="92">
        <v>8</v>
      </c>
      <c r="D145" s="93"/>
      <c r="E145" s="93"/>
      <c r="F145" s="93"/>
      <c r="G145" s="93"/>
      <c r="H145" s="93"/>
      <c r="I145" s="92">
        <v>0</v>
      </c>
      <c r="J145" s="83">
        <v>0</v>
      </c>
      <c r="K145" s="84">
        <v>0</v>
      </c>
      <c r="L145" s="84">
        <v>0</v>
      </c>
      <c r="M145" s="84">
        <v>0</v>
      </c>
      <c r="N145" s="84">
        <v>0</v>
      </c>
      <c r="O145" s="84">
        <v>0</v>
      </c>
      <c r="P145" s="84">
        <v>0</v>
      </c>
      <c r="Q145" s="84">
        <v>0</v>
      </c>
      <c r="R145" s="84">
        <v>0</v>
      </c>
      <c r="S145" s="84">
        <v>0</v>
      </c>
    </row>
    <row r="146" spans="1:19" hidden="1" outlineLevel="1">
      <c r="A146" s="79">
        <v>1881</v>
      </c>
      <c r="B146" s="80" t="s">
        <v>364</v>
      </c>
      <c r="C146" s="92">
        <v>8</v>
      </c>
      <c r="D146" s="93"/>
      <c r="E146" s="93"/>
      <c r="F146" s="93"/>
      <c r="G146" s="93"/>
      <c r="H146" s="93"/>
      <c r="I146" s="92">
        <v>0</v>
      </c>
      <c r="J146" s="83">
        <v>0</v>
      </c>
      <c r="K146" s="84">
        <v>0</v>
      </c>
      <c r="L146" s="84">
        <v>0</v>
      </c>
      <c r="M146" s="84">
        <v>0</v>
      </c>
      <c r="N146" s="84">
        <v>0</v>
      </c>
      <c r="O146" s="84">
        <v>0</v>
      </c>
      <c r="P146" s="84">
        <v>0</v>
      </c>
      <c r="Q146" s="84">
        <v>0</v>
      </c>
      <c r="R146" s="84">
        <v>0</v>
      </c>
      <c r="S146" s="84">
        <v>0</v>
      </c>
    </row>
    <row r="147" spans="1:19" hidden="1" outlineLevel="1">
      <c r="A147" s="79">
        <v>900055</v>
      </c>
      <c r="B147" s="80" t="s">
        <v>365</v>
      </c>
      <c r="C147" s="92">
        <v>8</v>
      </c>
      <c r="D147" s="93"/>
      <c r="E147" s="93"/>
      <c r="F147" s="93"/>
      <c r="G147" s="93"/>
      <c r="H147" s="93"/>
      <c r="I147" s="92">
        <v>0</v>
      </c>
      <c r="J147" s="83">
        <v>0</v>
      </c>
      <c r="K147" s="84">
        <v>0</v>
      </c>
      <c r="L147" s="84">
        <v>0</v>
      </c>
      <c r="M147" s="84">
        <v>0</v>
      </c>
      <c r="N147" s="84">
        <v>0</v>
      </c>
      <c r="O147" s="84">
        <v>0</v>
      </c>
      <c r="P147" s="84">
        <v>0</v>
      </c>
      <c r="Q147" s="84">
        <v>0</v>
      </c>
      <c r="R147" s="84">
        <v>0</v>
      </c>
      <c r="S147" s="84">
        <v>0</v>
      </c>
    </row>
    <row r="148" spans="1:19" hidden="1" outlineLevel="1">
      <c r="A148" s="79">
        <v>900056</v>
      </c>
      <c r="B148" s="80" t="s">
        <v>366</v>
      </c>
      <c r="C148" s="92">
        <v>8</v>
      </c>
      <c r="D148" s="93"/>
      <c r="E148" s="93"/>
      <c r="F148" s="93"/>
      <c r="G148" s="93"/>
      <c r="H148" s="93"/>
      <c r="I148" s="92">
        <v>0</v>
      </c>
      <c r="J148" s="83">
        <v>0</v>
      </c>
      <c r="K148" s="84">
        <v>0</v>
      </c>
      <c r="L148" s="84">
        <v>0</v>
      </c>
      <c r="M148" s="84">
        <v>0</v>
      </c>
      <c r="N148" s="84">
        <v>0</v>
      </c>
      <c r="O148" s="84">
        <v>0</v>
      </c>
      <c r="P148" s="84">
        <v>0</v>
      </c>
      <c r="Q148" s="84">
        <v>0</v>
      </c>
      <c r="R148" s="84">
        <v>0</v>
      </c>
      <c r="S148" s="84">
        <v>0</v>
      </c>
    </row>
    <row r="149" spans="1:19" hidden="1" outlineLevel="1">
      <c r="A149" s="79">
        <v>900057</v>
      </c>
      <c r="B149" s="80" t="s">
        <v>367</v>
      </c>
      <c r="C149" s="92">
        <v>8</v>
      </c>
      <c r="D149" s="93"/>
      <c r="E149" s="93"/>
      <c r="F149" s="93"/>
      <c r="G149" s="93"/>
      <c r="H149" s="93"/>
      <c r="I149" s="92">
        <v>0</v>
      </c>
      <c r="J149" s="83">
        <v>0</v>
      </c>
      <c r="K149" s="84">
        <v>0</v>
      </c>
      <c r="L149" s="84">
        <v>0</v>
      </c>
      <c r="M149" s="84">
        <v>0</v>
      </c>
      <c r="N149" s="84">
        <v>0</v>
      </c>
      <c r="O149" s="84">
        <v>0</v>
      </c>
      <c r="P149" s="84">
        <v>0</v>
      </c>
      <c r="Q149" s="84">
        <v>0</v>
      </c>
      <c r="R149" s="84">
        <v>0</v>
      </c>
      <c r="S149" s="84">
        <v>0</v>
      </c>
    </row>
    <row r="150" spans="1:19" hidden="1" outlineLevel="1">
      <c r="A150" s="79">
        <v>249247</v>
      </c>
      <c r="B150" s="80" t="s">
        <v>368</v>
      </c>
      <c r="C150" s="92">
        <v>8</v>
      </c>
      <c r="D150" s="93"/>
      <c r="E150" s="93"/>
      <c r="F150" s="93"/>
      <c r="G150" s="93"/>
      <c r="H150" s="93"/>
      <c r="I150" s="92">
        <v>0</v>
      </c>
      <c r="J150" s="83">
        <v>0</v>
      </c>
      <c r="K150" s="84">
        <v>0</v>
      </c>
      <c r="L150" s="84">
        <v>0</v>
      </c>
      <c r="M150" s="84">
        <v>0</v>
      </c>
      <c r="N150" s="84">
        <v>0</v>
      </c>
      <c r="O150" s="84">
        <v>0</v>
      </c>
      <c r="P150" s="84">
        <v>0</v>
      </c>
      <c r="Q150" s="84">
        <v>0</v>
      </c>
      <c r="R150" s="84">
        <v>0</v>
      </c>
      <c r="S150" s="84">
        <v>0</v>
      </c>
    </row>
    <row r="151" spans="1:19" hidden="1" outlineLevel="1">
      <c r="A151" s="79">
        <v>250920</v>
      </c>
      <c r="B151" s="80" t="s">
        <v>369</v>
      </c>
      <c r="C151" s="92">
        <v>8</v>
      </c>
      <c r="D151" s="93"/>
      <c r="E151" s="93"/>
      <c r="F151" s="93"/>
      <c r="G151" s="93"/>
      <c r="H151" s="93"/>
      <c r="I151" s="92">
        <v>0</v>
      </c>
      <c r="J151" s="83">
        <v>0</v>
      </c>
      <c r="K151" s="84">
        <v>0</v>
      </c>
      <c r="L151" s="84">
        <v>0</v>
      </c>
      <c r="M151" s="84">
        <v>0</v>
      </c>
      <c r="N151" s="84">
        <v>0</v>
      </c>
      <c r="O151" s="84">
        <v>0</v>
      </c>
      <c r="P151" s="84">
        <v>0</v>
      </c>
      <c r="Q151" s="84">
        <v>0</v>
      </c>
      <c r="R151" s="84">
        <v>0</v>
      </c>
      <c r="S151" s="84">
        <v>0</v>
      </c>
    </row>
    <row r="152" spans="1:19" hidden="1" outlineLevel="1">
      <c r="A152" s="79">
        <v>3543</v>
      </c>
      <c r="B152" s="80" t="s">
        <v>370</v>
      </c>
      <c r="C152" s="92">
        <v>2</v>
      </c>
      <c r="D152" s="93"/>
      <c r="E152" s="93"/>
      <c r="F152" s="93"/>
      <c r="G152" s="93"/>
      <c r="H152" s="93"/>
      <c r="I152" s="92">
        <v>0</v>
      </c>
      <c r="J152" s="92">
        <v>0</v>
      </c>
      <c r="K152" s="93">
        <v>0</v>
      </c>
      <c r="L152" s="93">
        <v>0</v>
      </c>
      <c r="M152" s="93">
        <v>0</v>
      </c>
      <c r="N152" s="93">
        <v>0</v>
      </c>
      <c r="O152" s="93">
        <v>0</v>
      </c>
      <c r="P152" s="93">
        <v>0</v>
      </c>
      <c r="Q152" s="93">
        <v>0</v>
      </c>
      <c r="R152" s="93">
        <v>0</v>
      </c>
      <c r="S152" s="93">
        <v>0</v>
      </c>
    </row>
    <row r="153" spans="1:19" hidden="1" outlineLevel="1">
      <c r="A153" s="79">
        <v>247825</v>
      </c>
      <c r="B153" s="80" t="s">
        <v>371</v>
      </c>
      <c r="C153" s="92">
        <v>8</v>
      </c>
      <c r="D153" s="93"/>
      <c r="E153" s="93"/>
      <c r="F153" s="93"/>
      <c r="G153" s="93"/>
      <c r="H153" s="93"/>
      <c r="I153" s="92">
        <v>0</v>
      </c>
      <c r="J153" s="83">
        <v>0</v>
      </c>
      <c r="K153" s="84">
        <v>0</v>
      </c>
      <c r="L153" s="84">
        <v>0</v>
      </c>
      <c r="M153" s="84">
        <v>0</v>
      </c>
      <c r="N153" s="84">
        <v>0</v>
      </c>
      <c r="O153" s="84">
        <v>0</v>
      </c>
      <c r="P153" s="84">
        <v>0</v>
      </c>
      <c r="Q153" s="84">
        <v>0</v>
      </c>
      <c r="R153" s="84">
        <v>0</v>
      </c>
      <c r="S153" s="84">
        <v>0</v>
      </c>
    </row>
    <row r="154" spans="1:19" hidden="1" outlineLevel="1">
      <c r="A154" s="79">
        <v>3478</v>
      </c>
      <c r="B154" s="80" t="s">
        <v>372</v>
      </c>
      <c r="C154" s="92">
        <v>8</v>
      </c>
      <c r="D154" s="93"/>
      <c r="E154" s="93"/>
      <c r="F154" s="93"/>
      <c r="G154" s="93"/>
      <c r="H154" s="93"/>
      <c r="I154" s="92">
        <v>0</v>
      </c>
      <c r="J154" s="83">
        <v>0</v>
      </c>
      <c r="K154" s="84">
        <v>0</v>
      </c>
      <c r="L154" s="84">
        <v>0</v>
      </c>
      <c r="M154" s="84">
        <v>0</v>
      </c>
      <c r="N154" s="84">
        <v>0</v>
      </c>
      <c r="O154" s="84">
        <v>0</v>
      </c>
      <c r="P154" s="84">
        <v>0</v>
      </c>
      <c r="Q154" s="84">
        <v>0</v>
      </c>
      <c r="R154" s="84">
        <v>0</v>
      </c>
      <c r="S154" s="84">
        <v>0</v>
      </c>
    </row>
    <row r="155" spans="1:19" hidden="1" outlineLevel="1">
      <c r="A155" s="79">
        <v>223001</v>
      </c>
      <c r="B155" s="80" t="s">
        <v>373</v>
      </c>
      <c r="C155" s="92">
        <v>8</v>
      </c>
      <c r="D155" s="93"/>
      <c r="E155" s="93"/>
      <c r="F155" s="93"/>
      <c r="G155" s="93"/>
      <c r="H155" s="93"/>
      <c r="I155" s="92">
        <v>0</v>
      </c>
      <c r="J155" s="83">
        <v>0</v>
      </c>
      <c r="K155" s="84">
        <v>0</v>
      </c>
      <c r="L155" s="84">
        <v>0</v>
      </c>
      <c r="M155" s="84">
        <v>0</v>
      </c>
      <c r="N155" s="84">
        <v>0</v>
      </c>
      <c r="O155" s="84">
        <v>0</v>
      </c>
      <c r="P155" s="84">
        <v>0</v>
      </c>
      <c r="Q155" s="84">
        <v>0</v>
      </c>
      <c r="R155" s="84">
        <v>0</v>
      </c>
      <c r="S155" s="84">
        <v>0</v>
      </c>
    </row>
    <row r="156" spans="1:19" hidden="1" outlineLevel="1">
      <c r="A156" s="79">
        <v>484</v>
      </c>
      <c r="B156" s="80" t="s">
        <v>374</v>
      </c>
      <c r="C156" s="92">
        <v>5</v>
      </c>
      <c r="D156" s="93"/>
      <c r="E156" s="93"/>
      <c r="F156" s="93"/>
      <c r="G156" s="93"/>
      <c r="H156" s="93"/>
      <c r="I156" s="92">
        <v>0</v>
      </c>
      <c r="J156" s="83">
        <v>0</v>
      </c>
      <c r="K156" s="84">
        <v>0</v>
      </c>
      <c r="L156" s="84">
        <v>0</v>
      </c>
      <c r="M156" s="84">
        <v>0</v>
      </c>
      <c r="N156" s="84">
        <v>0</v>
      </c>
      <c r="O156" s="84">
        <v>0</v>
      </c>
      <c r="P156" s="84">
        <v>0</v>
      </c>
      <c r="Q156" s="84">
        <v>0</v>
      </c>
      <c r="R156" s="84">
        <v>0</v>
      </c>
      <c r="S156" s="84">
        <v>0</v>
      </c>
    </row>
    <row r="157" spans="1:19" hidden="1" outlineLevel="1">
      <c r="A157" s="79">
        <v>223083</v>
      </c>
      <c r="B157" s="80" t="s">
        <v>375</v>
      </c>
      <c r="C157" s="92">
        <v>8</v>
      </c>
      <c r="D157" s="93"/>
      <c r="E157" s="93"/>
      <c r="F157" s="93"/>
      <c r="G157" s="93"/>
      <c r="H157" s="93"/>
      <c r="I157" s="92">
        <v>0</v>
      </c>
      <c r="J157" s="83">
        <v>0</v>
      </c>
      <c r="K157" s="84">
        <v>0</v>
      </c>
      <c r="L157" s="84">
        <v>0</v>
      </c>
      <c r="M157" s="84">
        <v>0</v>
      </c>
      <c r="N157" s="84">
        <v>0</v>
      </c>
      <c r="O157" s="84">
        <v>0</v>
      </c>
      <c r="P157" s="84">
        <v>0</v>
      </c>
      <c r="Q157" s="84">
        <v>0</v>
      </c>
      <c r="R157" s="84">
        <v>0</v>
      </c>
      <c r="S157" s="84">
        <v>0</v>
      </c>
    </row>
    <row r="158" spans="1:19" hidden="1" outlineLevel="1">
      <c r="A158" s="79">
        <v>900070</v>
      </c>
      <c r="B158" s="80" t="s">
        <v>376</v>
      </c>
      <c r="C158" s="92">
        <v>8</v>
      </c>
      <c r="D158" s="93"/>
      <c r="E158" s="93"/>
      <c r="F158" s="93"/>
      <c r="G158" s="93"/>
      <c r="H158" s="93"/>
      <c r="I158" s="92">
        <v>0</v>
      </c>
      <c r="J158" s="83">
        <v>0</v>
      </c>
      <c r="K158" s="84">
        <v>0</v>
      </c>
      <c r="L158" s="84">
        <v>0</v>
      </c>
      <c r="M158" s="84">
        <v>0</v>
      </c>
      <c r="N158" s="84">
        <v>0</v>
      </c>
      <c r="O158" s="84">
        <v>0</v>
      </c>
      <c r="P158" s="84">
        <v>0</v>
      </c>
      <c r="Q158" s="84">
        <v>0</v>
      </c>
      <c r="R158" s="84">
        <v>0</v>
      </c>
      <c r="S158" s="84">
        <v>0</v>
      </c>
    </row>
    <row r="159" spans="1:19" hidden="1" outlineLevel="1">
      <c r="A159" s="79">
        <v>23312</v>
      </c>
      <c r="B159" s="80" t="s">
        <v>377</v>
      </c>
      <c r="C159" s="92">
        <v>8</v>
      </c>
      <c r="D159" s="93"/>
      <c r="E159" s="93"/>
      <c r="F159" s="93"/>
      <c r="G159" s="93"/>
      <c r="H159" s="93"/>
      <c r="I159" s="92">
        <v>0</v>
      </c>
      <c r="J159" s="83">
        <v>0</v>
      </c>
      <c r="K159" s="84">
        <v>0</v>
      </c>
      <c r="L159" s="84">
        <v>0</v>
      </c>
      <c r="M159" s="84">
        <v>0</v>
      </c>
      <c r="N159" s="84">
        <v>0</v>
      </c>
      <c r="O159" s="84">
        <v>0</v>
      </c>
      <c r="P159" s="84">
        <v>0</v>
      </c>
      <c r="Q159" s="84">
        <v>0</v>
      </c>
      <c r="R159" s="84">
        <v>0</v>
      </c>
      <c r="S159" s="84">
        <v>0</v>
      </c>
    </row>
    <row r="160" spans="1:19" hidden="1" outlineLevel="1">
      <c r="A160" s="79">
        <v>1466</v>
      </c>
      <c r="B160" s="80" t="s">
        <v>378</v>
      </c>
      <c r="C160" s="92">
        <v>8</v>
      </c>
      <c r="D160" s="93"/>
      <c r="E160" s="93"/>
      <c r="F160" s="93"/>
      <c r="G160" s="93"/>
      <c r="H160" s="93"/>
      <c r="I160" s="92">
        <v>0</v>
      </c>
      <c r="J160" s="83">
        <v>0</v>
      </c>
      <c r="K160" s="84">
        <v>0</v>
      </c>
      <c r="L160" s="84">
        <v>0</v>
      </c>
      <c r="M160" s="84">
        <v>0</v>
      </c>
      <c r="N160" s="84">
        <v>0</v>
      </c>
      <c r="O160" s="84">
        <v>0</v>
      </c>
      <c r="P160" s="84">
        <v>0</v>
      </c>
      <c r="Q160" s="84">
        <v>0</v>
      </c>
      <c r="R160" s="84">
        <v>0</v>
      </c>
      <c r="S160" s="84">
        <v>0</v>
      </c>
    </row>
    <row r="161" spans="1:19" hidden="1" outlineLevel="1">
      <c r="A161" s="79">
        <v>407</v>
      </c>
      <c r="B161" s="80" t="s">
        <v>379</v>
      </c>
      <c r="C161" s="92">
        <v>5</v>
      </c>
      <c r="D161" s="93"/>
      <c r="E161" s="93"/>
      <c r="F161" s="93"/>
      <c r="G161" s="93"/>
      <c r="H161" s="93"/>
      <c r="I161" s="92">
        <v>0</v>
      </c>
      <c r="J161" s="83">
        <v>0</v>
      </c>
      <c r="K161" s="84">
        <v>0</v>
      </c>
      <c r="L161" s="84">
        <v>0</v>
      </c>
      <c r="M161" s="84">
        <v>0</v>
      </c>
      <c r="N161" s="84">
        <v>0</v>
      </c>
      <c r="O161" s="84">
        <v>0</v>
      </c>
      <c r="P161" s="84">
        <v>0</v>
      </c>
      <c r="Q161" s="84">
        <v>0</v>
      </c>
      <c r="R161" s="84">
        <v>0</v>
      </c>
      <c r="S161" s="84">
        <v>0</v>
      </c>
    </row>
    <row r="162" spans="1:19" hidden="1" outlineLevel="1">
      <c r="A162" s="79">
        <v>4949</v>
      </c>
      <c r="B162" s="80" t="s">
        <v>380</v>
      </c>
      <c r="C162" s="92">
        <v>5</v>
      </c>
      <c r="D162" s="93"/>
      <c r="E162" s="93"/>
      <c r="F162" s="93"/>
      <c r="G162" s="93"/>
      <c r="H162" s="93"/>
      <c r="I162" s="92">
        <v>0</v>
      </c>
      <c r="J162" s="83">
        <v>0</v>
      </c>
      <c r="K162" s="84">
        <v>0</v>
      </c>
      <c r="L162" s="84">
        <v>0</v>
      </c>
      <c r="M162" s="84">
        <v>0</v>
      </c>
      <c r="N162" s="84">
        <v>0</v>
      </c>
      <c r="O162" s="84">
        <v>0</v>
      </c>
      <c r="P162" s="84">
        <v>0</v>
      </c>
      <c r="Q162" s="84">
        <v>0</v>
      </c>
      <c r="R162" s="84">
        <v>0</v>
      </c>
      <c r="S162" s="84">
        <v>0</v>
      </c>
    </row>
    <row r="163" spans="1:19" hidden="1" outlineLevel="1">
      <c r="A163" s="79">
        <v>104949</v>
      </c>
      <c r="B163" s="80" t="s">
        <v>381</v>
      </c>
      <c r="C163" s="92">
        <v>5</v>
      </c>
      <c r="D163" s="93"/>
      <c r="E163" s="93"/>
      <c r="F163" s="93"/>
      <c r="G163" s="93"/>
      <c r="H163" s="93"/>
      <c r="I163" s="92">
        <v>0</v>
      </c>
      <c r="J163" s="83">
        <v>0</v>
      </c>
      <c r="K163" s="84">
        <v>0</v>
      </c>
      <c r="L163" s="84">
        <v>0</v>
      </c>
      <c r="M163" s="84">
        <v>0</v>
      </c>
      <c r="N163" s="84">
        <v>0</v>
      </c>
      <c r="O163" s="84">
        <v>0</v>
      </c>
      <c r="P163" s="84">
        <v>0</v>
      </c>
      <c r="Q163" s="84">
        <v>0</v>
      </c>
      <c r="R163" s="84">
        <v>0</v>
      </c>
      <c r="S163" s="84">
        <v>0</v>
      </c>
    </row>
    <row r="164" spans="1:19" hidden="1" outlineLevel="1">
      <c r="A164" s="79">
        <v>41</v>
      </c>
      <c r="B164" s="80" t="s">
        <v>382</v>
      </c>
      <c r="C164" s="92">
        <v>5</v>
      </c>
      <c r="D164" s="93"/>
      <c r="E164" s="93"/>
      <c r="F164" s="93"/>
      <c r="G164" s="93"/>
      <c r="H164" s="93"/>
      <c r="I164" s="92">
        <v>0</v>
      </c>
      <c r="J164" s="83">
        <v>0</v>
      </c>
      <c r="K164" s="84">
        <v>0</v>
      </c>
      <c r="L164" s="84">
        <v>0</v>
      </c>
      <c r="M164" s="84">
        <v>0</v>
      </c>
      <c r="N164" s="84">
        <v>0</v>
      </c>
      <c r="O164" s="84">
        <v>0</v>
      </c>
      <c r="P164" s="84">
        <v>0</v>
      </c>
      <c r="Q164" s="84">
        <v>0</v>
      </c>
      <c r="R164" s="84">
        <v>0</v>
      </c>
      <c r="S164" s="84">
        <v>0</v>
      </c>
    </row>
    <row r="165" spans="1:19" hidden="1" outlineLevel="1">
      <c r="A165" s="79">
        <v>100967</v>
      </c>
      <c r="B165" s="80" t="s">
        <v>383</v>
      </c>
      <c r="C165" s="92">
        <v>5</v>
      </c>
      <c r="D165" s="93"/>
      <c r="E165" s="93"/>
      <c r="F165" s="93"/>
      <c r="G165" s="93"/>
      <c r="H165" s="93"/>
      <c r="I165" s="92">
        <v>0</v>
      </c>
      <c r="J165" s="83">
        <v>0</v>
      </c>
      <c r="K165" s="84">
        <v>0</v>
      </c>
      <c r="L165" s="84">
        <v>0</v>
      </c>
      <c r="M165" s="84">
        <v>0</v>
      </c>
      <c r="N165" s="84">
        <v>0</v>
      </c>
      <c r="O165" s="84">
        <v>0</v>
      </c>
      <c r="P165" s="84">
        <v>0</v>
      </c>
      <c r="Q165" s="84">
        <v>0</v>
      </c>
      <c r="R165" s="84">
        <v>0</v>
      </c>
      <c r="S165" s="84">
        <v>0</v>
      </c>
    </row>
    <row r="166" spans="1:19" hidden="1" outlineLevel="1">
      <c r="A166" s="79">
        <v>451</v>
      </c>
      <c r="B166" s="80" t="s">
        <v>384</v>
      </c>
      <c r="C166" s="92">
        <v>5</v>
      </c>
      <c r="D166" s="93"/>
      <c r="E166" s="93"/>
      <c r="F166" s="93"/>
      <c r="G166" s="93"/>
      <c r="H166" s="93"/>
      <c r="I166" s="92">
        <v>0</v>
      </c>
      <c r="J166" s="83">
        <v>0</v>
      </c>
      <c r="K166" s="84">
        <v>0</v>
      </c>
      <c r="L166" s="84">
        <v>0</v>
      </c>
      <c r="M166" s="84">
        <v>0</v>
      </c>
      <c r="N166" s="84">
        <v>0</v>
      </c>
      <c r="O166" s="84">
        <v>0</v>
      </c>
      <c r="P166" s="84">
        <v>0</v>
      </c>
      <c r="Q166" s="84">
        <v>0</v>
      </c>
      <c r="R166" s="84">
        <v>0</v>
      </c>
      <c r="S166" s="84">
        <v>0</v>
      </c>
    </row>
    <row r="167" spans="1:19" hidden="1" outlineLevel="1">
      <c r="A167" s="79">
        <v>3545</v>
      </c>
      <c r="B167" s="80" t="s">
        <v>385</v>
      </c>
      <c r="C167" s="92">
        <v>2</v>
      </c>
      <c r="D167" s="93"/>
      <c r="E167" s="93"/>
      <c r="F167" s="93"/>
      <c r="G167" s="93"/>
      <c r="H167" s="93"/>
      <c r="I167" s="92">
        <v>0</v>
      </c>
      <c r="J167" s="92">
        <v>0</v>
      </c>
      <c r="K167" s="93">
        <v>0</v>
      </c>
      <c r="L167" s="93">
        <v>0</v>
      </c>
      <c r="M167" s="93">
        <v>0</v>
      </c>
      <c r="N167" s="93">
        <v>0</v>
      </c>
      <c r="O167" s="93">
        <v>0</v>
      </c>
      <c r="P167" s="93">
        <v>0</v>
      </c>
      <c r="Q167" s="93">
        <v>0</v>
      </c>
      <c r="R167" s="93">
        <v>0</v>
      </c>
      <c r="S167" s="93">
        <v>0</v>
      </c>
    </row>
    <row r="168" spans="1:19" hidden="1" outlineLevel="1">
      <c r="A168" s="79">
        <v>2397</v>
      </c>
      <c r="B168" s="80" t="s">
        <v>386</v>
      </c>
      <c r="C168" s="92">
        <v>8</v>
      </c>
      <c r="D168" s="93"/>
      <c r="E168" s="93"/>
      <c r="F168" s="93"/>
      <c r="G168" s="93"/>
      <c r="H168" s="93"/>
      <c r="I168" s="92">
        <v>0</v>
      </c>
      <c r="J168" s="83">
        <v>0</v>
      </c>
      <c r="K168" s="84">
        <v>0</v>
      </c>
      <c r="L168" s="84">
        <v>0</v>
      </c>
      <c r="M168" s="84">
        <v>0</v>
      </c>
      <c r="N168" s="84">
        <v>0</v>
      </c>
      <c r="O168" s="84">
        <v>0</v>
      </c>
      <c r="P168" s="84">
        <v>0</v>
      </c>
      <c r="Q168" s="84">
        <v>0</v>
      </c>
      <c r="R168" s="84">
        <v>0</v>
      </c>
      <c r="S168" s="84">
        <v>0</v>
      </c>
    </row>
    <row r="169" spans="1:19" hidden="1" outlineLevel="1">
      <c r="A169" s="79">
        <v>1767</v>
      </c>
      <c r="B169" s="80" t="s">
        <v>387</v>
      </c>
      <c r="C169" s="92">
        <v>8</v>
      </c>
      <c r="D169" s="93"/>
      <c r="E169" s="93"/>
      <c r="F169" s="93"/>
      <c r="G169" s="93"/>
      <c r="H169" s="93"/>
      <c r="I169" s="92">
        <v>0</v>
      </c>
      <c r="J169" s="83">
        <v>0</v>
      </c>
      <c r="K169" s="84">
        <v>0</v>
      </c>
      <c r="L169" s="84">
        <v>0</v>
      </c>
      <c r="M169" s="84">
        <v>0</v>
      </c>
      <c r="N169" s="84">
        <v>0</v>
      </c>
      <c r="O169" s="84">
        <v>0</v>
      </c>
      <c r="P169" s="84">
        <v>0</v>
      </c>
      <c r="Q169" s="84">
        <v>0</v>
      </c>
      <c r="R169" s="84">
        <v>0</v>
      </c>
      <c r="S169" s="84">
        <v>0</v>
      </c>
    </row>
    <row r="170" spans="1:19" hidden="1" outlineLevel="1">
      <c r="A170" s="79">
        <v>450</v>
      </c>
      <c r="B170" s="80" t="s">
        <v>388</v>
      </c>
      <c r="C170" s="92">
        <v>5</v>
      </c>
      <c r="D170" s="93"/>
      <c r="E170" s="93"/>
      <c r="F170" s="93"/>
      <c r="G170" s="93"/>
      <c r="H170" s="93"/>
      <c r="I170" s="92">
        <v>0</v>
      </c>
      <c r="J170" s="83">
        <v>0</v>
      </c>
      <c r="K170" s="84">
        <v>0</v>
      </c>
      <c r="L170" s="84">
        <v>0</v>
      </c>
      <c r="M170" s="84">
        <v>0</v>
      </c>
      <c r="N170" s="84">
        <v>0</v>
      </c>
      <c r="O170" s="84">
        <v>0</v>
      </c>
      <c r="P170" s="84">
        <v>0</v>
      </c>
      <c r="Q170" s="84">
        <v>0</v>
      </c>
      <c r="R170" s="84">
        <v>0</v>
      </c>
      <c r="S170" s="84">
        <v>0</v>
      </c>
    </row>
    <row r="171" spans="1:19" hidden="1" outlineLevel="1">
      <c r="A171" s="79">
        <v>41618</v>
      </c>
      <c r="B171" s="80" t="s">
        <v>389</v>
      </c>
      <c r="C171" s="92">
        <v>8</v>
      </c>
      <c r="D171" s="93"/>
      <c r="E171" s="93"/>
      <c r="F171" s="93"/>
      <c r="G171" s="93"/>
      <c r="H171" s="93"/>
      <c r="I171" s="92">
        <v>0</v>
      </c>
      <c r="J171" s="83">
        <v>0</v>
      </c>
      <c r="K171" s="84">
        <v>0</v>
      </c>
      <c r="L171" s="84">
        <v>0</v>
      </c>
      <c r="M171" s="84">
        <v>0</v>
      </c>
      <c r="N171" s="84">
        <v>0</v>
      </c>
      <c r="O171" s="84">
        <v>0</v>
      </c>
      <c r="P171" s="84">
        <v>0</v>
      </c>
      <c r="Q171" s="84">
        <v>0</v>
      </c>
      <c r="R171" s="84">
        <v>0</v>
      </c>
      <c r="S171" s="84">
        <v>0</v>
      </c>
    </row>
    <row r="172" spans="1:19" hidden="1" outlineLevel="1">
      <c r="A172" s="79">
        <v>445160</v>
      </c>
      <c r="B172" s="80" t="s">
        <v>390</v>
      </c>
      <c r="C172" s="92">
        <v>8</v>
      </c>
      <c r="D172" s="93"/>
      <c r="E172" s="93"/>
      <c r="F172" s="93"/>
      <c r="G172" s="93"/>
      <c r="H172" s="93"/>
      <c r="I172" s="92">
        <v>0</v>
      </c>
      <c r="J172" s="83">
        <v>0</v>
      </c>
      <c r="K172" s="84">
        <v>0</v>
      </c>
      <c r="L172" s="84">
        <v>0</v>
      </c>
      <c r="M172" s="84">
        <v>0</v>
      </c>
      <c r="N172" s="84">
        <v>0</v>
      </c>
      <c r="O172" s="84">
        <v>0</v>
      </c>
      <c r="P172" s="84">
        <v>0</v>
      </c>
      <c r="Q172" s="84">
        <v>0</v>
      </c>
      <c r="R172" s="84">
        <v>0</v>
      </c>
      <c r="S172" s="84">
        <v>0</v>
      </c>
    </row>
    <row r="173" spans="1:19" hidden="1" outlineLevel="1">
      <c r="A173" s="79">
        <v>445179</v>
      </c>
      <c r="B173" s="80" t="s">
        <v>391</v>
      </c>
      <c r="C173" s="92">
        <v>8</v>
      </c>
      <c r="D173" s="93"/>
      <c r="E173" s="93"/>
      <c r="F173" s="93"/>
      <c r="G173" s="93"/>
      <c r="H173" s="93"/>
      <c r="I173" s="92">
        <v>0</v>
      </c>
      <c r="J173" s="83">
        <v>0</v>
      </c>
      <c r="K173" s="84">
        <v>0</v>
      </c>
      <c r="L173" s="84">
        <v>0</v>
      </c>
      <c r="M173" s="84">
        <v>0</v>
      </c>
      <c r="N173" s="84">
        <v>0</v>
      </c>
      <c r="O173" s="84">
        <v>0</v>
      </c>
      <c r="P173" s="84">
        <v>0</v>
      </c>
      <c r="Q173" s="84">
        <v>0</v>
      </c>
      <c r="R173" s="84">
        <v>0</v>
      </c>
      <c r="S173" s="84">
        <v>0</v>
      </c>
    </row>
    <row r="174" spans="1:19" hidden="1" outlineLevel="1">
      <c r="A174" s="79">
        <v>460613</v>
      </c>
      <c r="B174" s="80" t="s">
        <v>392</v>
      </c>
      <c r="C174" s="92">
        <v>8</v>
      </c>
      <c r="D174" s="93"/>
      <c r="E174" s="93"/>
      <c r="F174" s="93"/>
      <c r="G174" s="93"/>
      <c r="H174" s="93"/>
      <c r="I174" s="92">
        <v>0</v>
      </c>
      <c r="J174" s="83">
        <v>0</v>
      </c>
      <c r="K174" s="84">
        <v>0</v>
      </c>
      <c r="L174" s="84">
        <v>0</v>
      </c>
      <c r="M174" s="84">
        <v>0</v>
      </c>
      <c r="N174" s="84">
        <v>0</v>
      </c>
      <c r="O174" s="84">
        <v>0</v>
      </c>
      <c r="P174" s="84">
        <v>0</v>
      </c>
      <c r="Q174" s="84">
        <v>0</v>
      </c>
      <c r="R174" s="84">
        <v>0</v>
      </c>
      <c r="S174" s="84">
        <v>0</v>
      </c>
    </row>
    <row r="175" spans="1:19" hidden="1" outlineLevel="1">
      <c r="A175" s="79">
        <v>32673</v>
      </c>
      <c r="B175" s="80" t="s">
        <v>393</v>
      </c>
      <c r="C175" s="92">
        <v>8</v>
      </c>
      <c r="D175" s="93"/>
      <c r="E175" s="93"/>
      <c r="F175" s="93"/>
      <c r="G175" s="93"/>
      <c r="H175" s="93"/>
      <c r="I175" s="92">
        <v>0</v>
      </c>
      <c r="J175" s="83">
        <v>0</v>
      </c>
      <c r="K175" s="84">
        <v>0</v>
      </c>
      <c r="L175" s="84">
        <v>0</v>
      </c>
      <c r="M175" s="84">
        <v>0</v>
      </c>
      <c r="N175" s="84">
        <v>0</v>
      </c>
      <c r="O175" s="84">
        <v>0</v>
      </c>
      <c r="P175" s="84">
        <v>0</v>
      </c>
      <c r="Q175" s="84">
        <v>0</v>
      </c>
      <c r="R175" s="84">
        <v>0</v>
      </c>
      <c r="S175" s="84">
        <v>0</v>
      </c>
    </row>
    <row r="176" spans="1:19" hidden="1" outlineLevel="1">
      <c r="A176" s="79">
        <v>223667</v>
      </c>
      <c r="B176" s="80" t="s">
        <v>394</v>
      </c>
      <c r="C176" s="92">
        <v>8</v>
      </c>
      <c r="D176" s="93"/>
      <c r="E176" s="93"/>
      <c r="F176" s="93"/>
      <c r="G176" s="93"/>
      <c r="H176" s="93"/>
      <c r="I176" s="92">
        <v>0</v>
      </c>
      <c r="J176" s="83">
        <v>0</v>
      </c>
      <c r="K176" s="84">
        <v>0</v>
      </c>
      <c r="L176" s="84">
        <v>0</v>
      </c>
      <c r="M176" s="84">
        <v>0</v>
      </c>
      <c r="N176" s="84">
        <v>0</v>
      </c>
      <c r="O176" s="84">
        <v>0</v>
      </c>
      <c r="P176" s="84">
        <v>0</v>
      </c>
      <c r="Q176" s="84">
        <v>0</v>
      </c>
      <c r="R176" s="84">
        <v>0</v>
      </c>
      <c r="S176" s="84">
        <v>0</v>
      </c>
    </row>
    <row r="177" spans="1:19" hidden="1" outlineLevel="1">
      <c r="A177" s="79">
        <v>224439</v>
      </c>
      <c r="B177" s="80" t="s">
        <v>395</v>
      </c>
      <c r="C177" s="92">
        <v>8</v>
      </c>
      <c r="D177" s="93"/>
      <c r="E177" s="93"/>
      <c r="F177" s="93"/>
      <c r="G177" s="93"/>
      <c r="H177" s="93"/>
      <c r="I177" s="92">
        <v>0</v>
      </c>
      <c r="J177" s="83">
        <v>0</v>
      </c>
      <c r="K177" s="84">
        <v>0</v>
      </c>
      <c r="L177" s="84">
        <v>0</v>
      </c>
      <c r="M177" s="84">
        <v>0</v>
      </c>
      <c r="N177" s="84">
        <v>0</v>
      </c>
      <c r="O177" s="84">
        <v>0</v>
      </c>
      <c r="P177" s="84">
        <v>0</v>
      </c>
      <c r="Q177" s="84">
        <v>0</v>
      </c>
      <c r="R177" s="84">
        <v>0</v>
      </c>
      <c r="S177" s="84">
        <v>0</v>
      </c>
    </row>
    <row r="178" spans="1:19" hidden="1" outlineLevel="1">
      <c r="A178" s="79">
        <v>468574</v>
      </c>
      <c r="B178" s="80" t="s">
        <v>396</v>
      </c>
      <c r="C178" s="92">
        <v>8</v>
      </c>
      <c r="D178" s="93"/>
      <c r="E178" s="93"/>
      <c r="F178" s="93"/>
      <c r="G178" s="93"/>
      <c r="H178" s="93"/>
      <c r="I178" s="92">
        <v>0</v>
      </c>
      <c r="J178" s="83">
        <v>0</v>
      </c>
      <c r="K178" s="84">
        <v>0</v>
      </c>
      <c r="L178" s="84">
        <v>0</v>
      </c>
      <c r="M178" s="84">
        <v>0</v>
      </c>
      <c r="N178" s="84">
        <v>0</v>
      </c>
      <c r="O178" s="84">
        <v>0</v>
      </c>
      <c r="P178" s="84">
        <v>0</v>
      </c>
      <c r="Q178" s="84">
        <v>0</v>
      </c>
      <c r="R178" s="84">
        <v>0</v>
      </c>
      <c r="S178" s="84">
        <v>0</v>
      </c>
    </row>
    <row r="179" spans="1:19" hidden="1" outlineLevel="1">
      <c r="A179" s="79">
        <v>3024</v>
      </c>
      <c r="B179" s="80" t="s">
        <v>397</v>
      </c>
      <c r="C179" s="92">
        <v>8</v>
      </c>
      <c r="D179" s="93"/>
      <c r="E179" s="93"/>
      <c r="F179" s="93"/>
      <c r="G179" s="93"/>
      <c r="H179" s="93"/>
      <c r="I179" s="92">
        <v>0</v>
      </c>
      <c r="J179" s="83">
        <v>0</v>
      </c>
      <c r="K179" s="84">
        <v>0</v>
      </c>
      <c r="L179" s="84">
        <v>0</v>
      </c>
      <c r="M179" s="84">
        <v>0</v>
      </c>
      <c r="N179" s="84">
        <v>0</v>
      </c>
      <c r="O179" s="84">
        <v>0</v>
      </c>
      <c r="P179" s="84">
        <v>0</v>
      </c>
      <c r="Q179" s="84">
        <v>0</v>
      </c>
      <c r="R179" s="84">
        <v>0</v>
      </c>
      <c r="S179" s="84">
        <v>0</v>
      </c>
    </row>
    <row r="180" spans="1:19" hidden="1" outlineLevel="1">
      <c r="A180" s="79">
        <v>6385</v>
      </c>
      <c r="B180" s="80" t="s">
        <v>398</v>
      </c>
      <c r="C180" s="92">
        <v>8</v>
      </c>
      <c r="D180" s="93"/>
      <c r="E180" s="93"/>
      <c r="F180" s="93"/>
      <c r="G180" s="93"/>
      <c r="H180" s="93"/>
      <c r="I180" s="92">
        <v>0</v>
      </c>
      <c r="J180" s="83">
        <v>0</v>
      </c>
      <c r="K180" s="84">
        <v>0</v>
      </c>
      <c r="L180" s="84">
        <v>0</v>
      </c>
      <c r="M180" s="84">
        <v>0</v>
      </c>
      <c r="N180" s="84">
        <v>0</v>
      </c>
      <c r="O180" s="84">
        <v>0</v>
      </c>
      <c r="P180" s="84">
        <v>0</v>
      </c>
      <c r="Q180" s="84">
        <v>0</v>
      </c>
      <c r="R180" s="84">
        <v>0</v>
      </c>
      <c r="S180" s="84">
        <v>0</v>
      </c>
    </row>
    <row r="181" spans="1:19" hidden="1" outlineLevel="1">
      <c r="A181" s="79">
        <v>454</v>
      </c>
      <c r="B181" s="80" t="s">
        <v>399</v>
      </c>
      <c r="C181" s="92">
        <v>5</v>
      </c>
      <c r="D181" s="93"/>
      <c r="E181" s="93"/>
      <c r="F181" s="93"/>
      <c r="G181" s="93"/>
      <c r="H181" s="93"/>
      <c r="I181" s="92">
        <v>0</v>
      </c>
      <c r="J181" s="83">
        <v>0</v>
      </c>
      <c r="K181" s="84">
        <v>0</v>
      </c>
      <c r="L181" s="84">
        <v>0</v>
      </c>
      <c r="M181" s="84">
        <v>0</v>
      </c>
      <c r="N181" s="84">
        <v>0</v>
      </c>
      <c r="O181" s="84">
        <v>0</v>
      </c>
      <c r="P181" s="84">
        <v>0</v>
      </c>
      <c r="Q181" s="84">
        <v>0</v>
      </c>
      <c r="R181" s="84">
        <v>0</v>
      </c>
      <c r="S181" s="84">
        <v>0</v>
      </c>
    </row>
    <row r="182" spans="1:19" hidden="1" outlineLevel="1">
      <c r="A182" s="79">
        <v>3556</v>
      </c>
      <c r="B182" s="80" t="s">
        <v>400</v>
      </c>
      <c r="C182" s="92">
        <v>8</v>
      </c>
      <c r="D182" s="93"/>
      <c r="E182" s="93"/>
      <c r="F182" s="93"/>
      <c r="G182" s="93"/>
      <c r="H182" s="93"/>
      <c r="I182" s="92">
        <v>0</v>
      </c>
      <c r="J182" s="83">
        <v>0</v>
      </c>
      <c r="K182" s="84">
        <v>0</v>
      </c>
      <c r="L182" s="84">
        <v>0</v>
      </c>
      <c r="M182" s="84">
        <v>0</v>
      </c>
      <c r="N182" s="84">
        <v>0</v>
      </c>
      <c r="O182" s="84">
        <v>0</v>
      </c>
      <c r="P182" s="84">
        <v>0</v>
      </c>
      <c r="Q182" s="84">
        <v>0</v>
      </c>
      <c r="R182" s="84">
        <v>0</v>
      </c>
      <c r="S182" s="84">
        <v>0</v>
      </c>
    </row>
    <row r="183" spans="1:19" hidden="1" outlineLevel="1">
      <c r="A183" s="79">
        <v>388520</v>
      </c>
      <c r="B183" s="80" t="s">
        <v>401</v>
      </c>
      <c r="C183" s="92">
        <v>8</v>
      </c>
      <c r="D183" s="93"/>
      <c r="E183" s="93"/>
      <c r="F183" s="93"/>
      <c r="G183" s="93"/>
      <c r="H183" s="93"/>
      <c r="I183" s="92">
        <v>0</v>
      </c>
      <c r="J183" s="83">
        <v>0</v>
      </c>
      <c r="K183" s="84">
        <v>0</v>
      </c>
      <c r="L183" s="84">
        <v>0</v>
      </c>
      <c r="M183" s="84">
        <v>0</v>
      </c>
      <c r="N183" s="84">
        <v>0</v>
      </c>
      <c r="O183" s="84">
        <v>0</v>
      </c>
      <c r="P183" s="84">
        <v>0</v>
      </c>
      <c r="Q183" s="84">
        <v>0</v>
      </c>
      <c r="R183" s="84">
        <v>0</v>
      </c>
      <c r="S183" s="84">
        <v>0</v>
      </c>
    </row>
    <row r="184" spans="1:19" hidden="1" outlineLevel="1">
      <c r="A184" s="79">
        <v>460181</v>
      </c>
      <c r="B184" s="80" t="s">
        <v>402</v>
      </c>
      <c r="C184" s="92">
        <v>8</v>
      </c>
      <c r="D184" s="93"/>
      <c r="E184" s="93"/>
      <c r="F184" s="93"/>
      <c r="G184" s="93"/>
      <c r="H184" s="93"/>
      <c r="I184" s="92">
        <v>0</v>
      </c>
      <c r="J184" s="83">
        <v>0</v>
      </c>
      <c r="K184" s="84">
        <v>0</v>
      </c>
      <c r="L184" s="84">
        <v>0</v>
      </c>
      <c r="M184" s="84">
        <v>0</v>
      </c>
      <c r="N184" s="84">
        <v>0</v>
      </c>
      <c r="O184" s="84">
        <v>0</v>
      </c>
      <c r="P184" s="84">
        <v>0</v>
      </c>
      <c r="Q184" s="84">
        <v>0</v>
      </c>
      <c r="R184" s="84">
        <v>0</v>
      </c>
      <c r="S184" s="84">
        <v>0</v>
      </c>
    </row>
    <row r="185" spans="1:19" hidden="1" outlineLevel="1">
      <c r="A185" s="79">
        <v>460206</v>
      </c>
      <c r="B185" s="80" t="s">
        <v>403</v>
      </c>
      <c r="C185" s="92">
        <v>8</v>
      </c>
      <c r="D185" s="93"/>
      <c r="E185" s="93"/>
      <c r="F185" s="93"/>
      <c r="G185" s="93"/>
      <c r="H185" s="93"/>
      <c r="I185" s="92">
        <v>0</v>
      </c>
      <c r="J185" s="83">
        <v>0</v>
      </c>
      <c r="K185" s="84">
        <v>0</v>
      </c>
      <c r="L185" s="84">
        <v>0</v>
      </c>
      <c r="M185" s="84">
        <v>0</v>
      </c>
      <c r="N185" s="84">
        <v>0</v>
      </c>
      <c r="O185" s="84">
        <v>0</v>
      </c>
      <c r="P185" s="84">
        <v>0</v>
      </c>
      <c r="Q185" s="84">
        <v>0</v>
      </c>
      <c r="R185" s="84">
        <v>0</v>
      </c>
      <c r="S185" s="84">
        <v>0</v>
      </c>
    </row>
    <row r="186" spans="1:19" hidden="1" outlineLevel="1">
      <c r="A186" s="79">
        <v>441742</v>
      </c>
      <c r="B186" s="80" t="s">
        <v>404</v>
      </c>
      <c r="C186" s="92">
        <v>8</v>
      </c>
      <c r="D186" s="93"/>
      <c r="E186" s="93"/>
      <c r="F186" s="93"/>
      <c r="G186" s="93"/>
      <c r="H186" s="93"/>
      <c r="I186" s="92">
        <v>0</v>
      </c>
      <c r="J186" s="83">
        <v>0</v>
      </c>
      <c r="K186" s="84">
        <v>0</v>
      </c>
      <c r="L186" s="84">
        <v>0</v>
      </c>
      <c r="M186" s="84">
        <v>0</v>
      </c>
      <c r="N186" s="84">
        <v>0</v>
      </c>
      <c r="O186" s="84">
        <v>0</v>
      </c>
      <c r="P186" s="84">
        <v>0</v>
      </c>
      <c r="Q186" s="84">
        <v>0</v>
      </c>
      <c r="R186" s="84">
        <v>0</v>
      </c>
      <c r="S186" s="84">
        <v>0</v>
      </c>
    </row>
    <row r="187" spans="1:19" hidden="1" outlineLevel="1">
      <c r="A187" s="79">
        <v>3557</v>
      </c>
      <c r="B187" s="80" t="s">
        <v>405</v>
      </c>
      <c r="C187" s="92">
        <v>2</v>
      </c>
      <c r="D187" s="93"/>
      <c r="E187" s="93"/>
      <c r="F187" s="93"/>
      <c r="G187" s="93"/>
      <c r="H187" s="93"/>
      <c r="I187" s="92">
        <v>0</v>
      </c>
      <c r="J187" s="92">
        <v>0</v>
      </c>
      <c r="K187" s="93">
        <v>0</v>
      </c>
      <c r="L187" s="93">
        <v>0</v>
      </c>
      <c r="M187" s="93">
        <v>0</v>
      </c>
      <c r="N187" s="93">
        <v>0</v>
      </c>
      <c r="O187" s="93">
        <v>0</v>
      </c>
      <c r="P187" s="93">
        <v>0</v>
      </c>
      <c r="Q187" s="93">
        <v>0</v>
      </c>
      <c r="R187" s="93">
        <v>0</v>
      </c>
      <c r="S187" s="93">
        <v>0</v>
      </c>
    </row>
    <row r="188" spans="1:19" hidden="1" outlineLevel="1">
      <c r="A188" s="79">
        <v>456</v>
      </c>
      <c r="B188" s="80" t="s">
        <v>406</v>
      </c>
      <c r="C188" s="92">
        <v>5</v>
      </c>
      <c r="D188" s="93"/>
      <c r="E188" s="93"/>
      <c r="F188" s="93"/>
      <c r="G188" s="93"/>
      <c r="H188" s="93"/>
      <c r="I188" s="92">
        <v>0</v>
      </c>
      <c r="J188" s="83">
        <v>0</v>
      </c>
      <c r="K188" s="84">
        <v>0</v>
      </c>
      <c r="L188" s="84">
        <v>0</v>
      </c>
      <c r="M188" s="84">
        <v>0</v>
      </c>
      <c r="N188" s="84">
        <v>0</v>
      </c>
      <c r="O188" s="84">
        <v>0</v>
      </c>
      <c r="P188" s="84">
        <v>0</v>
      </c>
      <c r="Q188" s="84">
        <v>0</v>
      </c>
      <c r="R188" s="84">
        <v>0</v>
      </c>
      <c r="S188" s="84">
        <v>0</v>
      </c>
    </row>
    <row r="189" spans="1:19" hidden="1" outlineLevel="1">
      <c r="A189" s="79">
        <v>22209</v>
      </c>
      <c r="B189" s="80" t="s">
        <v>407</v>
      </c>
      <c r="C189" s="92">
        <v>8</v>
      </c>
      <c r="D189" s="93"/>
      <c r="E189" s="93"/>
      <c r="F189" s="93"/>
      <c r="G189" s="93"/>
      <c r="H189" s="93"/>
      <c r="I189" s="92">
        <v>0</v>
      </c>
      <c r="J189" s="83">
        <v>0</v>
      </c>
      <c r="K189" s="84">
        <v>0</v>
      </c>
      <c r="L189" s="84">
        <v>0</v>
      </c>
      <c r="M189" s="84">
        <v>0</v>
      </c>
      <c r="N189" s="84">
        <v>0</v>
      </c>
      <c r="O189" s="84">
        <v>0</v>
      </c>
      <c r="P189" s="84">
        <v>0</v>
      </c>
      <c r="Q189" s="84">
        <v>0</v>
      </c>
      <c r="R189" s="84">
        <v>0</v>
      </c>
      <c r="S189" s="84">
        <v>0</v>
      </c>
    </row>
    <row r="190" spans="1:19" hidden="1" outlineLevel="1">
      <c r="A190" s="79">
        <v>21193</v>
      </c>
      <c r="B190" s="80" t="s">
        <v>408</v>
      </c>
      <c r="C190" s="92">
        <v>8</v>
      </c>
      <c r="D190" s="93"/>
      <c r="E190" s="93"/>
      <c r="F190" s="93"/>
      <c r="G190" s="93"/>
      <c r="H190" s="93"/>
      <c r="I190" s="92">
        <v>0</v>
      </c>
      <c r="J190" s="83">
        <v>0</v>
      </c>
      <c r="K190" s="84">
        <v>0</v>
      </c>
      <c r="L190" s="84">
        <v>0</v>
      </c>
      <c r="M190" s="84">
        <v>0</v>
      </c>
      <c r="N190" s="84">
        <v>0</v>
      </c>
      <c r="O190" s="84">
        <v>0</v>
      </c>
      <c r="P190" s="84">
        <v>0</v>
      </c>
      <c r="Q190" s="84">
        <v>0</v>
      </c>
      <c r="R190" s="84">
        <v>0</v>
      </c>
      <c r="S190" s="84">
        <v>0</v>
      </c>
    </row>
    <row r="191" spans="1:19" hidden="1" outlineLevel="1">
      <c r="A191" s="79">
        <v>224183</v>
      </c>
      <c r="B191" s="80" t="s">
        <v>409</v>
      </c>
      <c r="C191" s="92">
        <v>8</v>
      </c>
      <c r="D191" s="93"/>
      <c r="E191" s="93"/>
      <c r="F191" s="93"/>
      <c r="G191" s="93"/>
      <c r="H191" s="93"/>
      <c r="I191" s="92">
        <v>0</v>
      </c>
      <c r="J191" s="83">
        <v>0</v>
      </c>
      <c r="K191" s="84">
        <v>0</v>
      </c>
      <c r="L191" s="84">
        <v>0</v>
      </c>
      <c r="M191" s="84">
        <v>0</v>
      </c>
      <c r="N191" s="84">
        <v>0</v>
      </c>
      <c r="O191" s="84">
        <v>0</v>
      </c>
      <c r="P191" s="84">
        <v>0</v>
      </c>
      <c r="Q191" s="84">
        <v>0</v>
      </c>
      <c r="R191" s="84">
        <v>0</v>
      </c>
      <c r="S191" s="84">
        <v>0</v>
      </c>
    </row>
    <row r="192" spans="1:19" hidden="1" outlineLevel="1">
      <c r="A192" s="79">
        <v>486</v>
      </c>
      <c r="B192" s="80" t="s">
        <v>410</v>
      </c>
      <c r="C192" s="92">
        <v>5</v>
      </c>
      <c r="D192" s="93"/>
      <c r="E192" s="93"/>
      <c r="F192" s="93"/>
      <c r="G192" s="93"/>
      <c r="H192" s="93"/>
      <c r="I192" s="92">
        <v>0</v>
      </c>
      <c r="J192" s="83">
        <v>0</v>
      </c>
      <c r="K192" s="84">
        <v>0</v>
      </c>
      <c r="L192" s="84">
        <v>0</v>
      </c>
      <c r="M192" s="84">
        <v>0</v>
      </c>
      <c r="N192" s="84">
        <v>0</v>
      </c>
      <c r="O192" s="84">
        <v>0</v>
      </c>
      <c r="P192" s="84">
        <v>0</v>
      </c>
      <c r="Q192" s="84">
        <v>0</v>
      </c>
      <c r="R192" s="84">
        <v>0</v>
      </c>
      <c r="S192" s="84">
        <v>0</v>
      </c>
    </row>
    <row r="193" spans="1:19" hidden="1" outlineLevel="1">
      <c r="A193" s="79">
        <v>226675</v>
      </c>
      <c r="B193" s="80" t="s">
        <v>411</v>
      </c>
      <c r="C193" s="92">
        <v>8</v>
      </c>
      <c r="D193" s="93"/>
      <c r="E193" s="93"/>
      <c r="F193" s="93"/>
      <c r="G193" s="93"/>
      <c r="H193" s="93"/>
      <c r="I193" s="92">
        <v>0</v>
      </c>
      <c r="J193" s="83">
        <v>0</v>
      </c>
      <c r="K193" s="84">
        <v>0</v>
      </c>
      <c r="L193" s="84">
        <v>0</v>
      </c>
      <c r="M193" s="84">
        <v>0</v>
      </c>
      <c r="N193" s="84">
        <v>0</v>
      </c>
      <c r="O193" s="84">
        <v>0</v>
      </c>
      <c r="P193" s="84">
        <v>0</v>
      </c>
      <c r="Q193" s="84">
        <v>0</v>
      </c>
      <c r="R193" s="84">
        <v>0</v>
      </c>
      <c r="S193" s="84">
        <v>0</v>
      </c>
    </row>
    <row r="194" spans="1:19" hidden="1" outlineLevel="1">
      <c r="A194" s="79">
        <v>2542</v>
      </c>
      <c r="B194" s="80" t="s">
        <v>412</v>
      </c>
      <c r="C194" s="92">
        <v>8</v>
      </c>
      <c r="D194" s="93"/>
      <c r="E194" s="93"/>
      <c r="F194" s="93"/>
      <c r="G194" s="93"/>
      <c r="H194" s="93"/>
      <c r="I194" s="92">
        <v>0</v>
      </c>
      <c r="J194" s="83">
        <v>0</v>
      </c>
      <c r="K194" s="84">
        <v>0</v>
      </c>
      <c r="L194" s="84">
        <v>0</v>
      </c>
      <c r="M194" s="84">
        <v>0</v>
      </c>
      <c r="N194" s="84">
        <v>0</v>
      </c>
      <c r="O194" s="84">
        <v>0</v>
      </c>
      <c r="P194" s="84">
        <v>0</v>
      </c>
      <c r="Q194" s="84">
        <v>0</v>
      </c>
      <c r="R194" s="84">
        <v>0</v>
      </c>
      <c r="S194" s="84">
        <v>0</v>
      </c>
    </row>
    <row r="195" spans="1:19" hidden="1" outlineLevel="1">
      <c r="A195" s="79">
        <v>379782</v>
      </c>
      <c r="B195" s="80" t="s">
        <v>413</v>
      </c>
      <c r="C195" s="92">
        <v>8</v>
      </c>
      <c r="D195" s="93"/>
      <c r="E195" s="93"/>
      <c r="F195" s="93"/>
      <c r="G195" s="93"/>
      <c r="H195" s="93"/>
      <c r="I195" s="92">
        <v>0</v>
      </c>
      <c r="J195" s="83">
        <v>0</v>
      </c>
      <c r="K195" s="84">
        <v>0</v>
      </c>
      <c r="L195" s="84">
        <v>0</v>
      </c>
      <c r="M195" s="84">
        <v>0</v>
      </c>
      <c r="N195" s="84">
        <v>0</v>
      </c>
      <c r="O195" s="84">
        <v>0</v>
      </c>
      <c r="P195" s="84">
        <v>0</v>
      </c>
      <c r="Q195" s="84">
        <v>0</v>
      </c>
      <c r="R195" s="84">
        <v>0</v>
      </c>
      <c r="S195" s="84">
        <v>0</v>
      </c>
    </row>
    <row r="196" spans="1:19" hidden="1" outlineLevel="1">
      <c r="A196" s="79">
        <v>444565</v>
      </c>
      <c r="B196" s="80" t="s">
        <v>414</v>
      </c>
      <c r="C196" s="92">
        <v>8</v>
      </c>
      <c r="D196" s="93"/>
      <c r="E196" s="93"/>
      <c r="F196" s="93"/>
      <c r="G196" s="93"/>
      <c r="H196" s="93"/>
      <c r="I196" s="92">
        <v>0</v>
      </c>
      <c r="J196" s="83">
        <v>0</v>
      </c>
      <c r="K196" s="84">
        <v>0</v>
      </c>
      <c r="L196" s="84">
        <v>0</v>
      </c>
      <c r="M196" s="84">
        <v>0</v>
      </c>
      <c r="N196" s="84">
        <v>0</v>
      </c>
      <c r="O196" s="84">
        <v>0</v>
      </c>
      <c r="P196" s="84">
        <v>0</v>
      </c>
      <c r="Q196" s="84">
        <v>0</v>
      </c>
      <c r="R196" s="84">
        <v>0</v>
      </c>
      <c r="S196" s="84">
        <v>0</v>
      </c>
    </row>
    <row r="197" spans="1:19" hidden="1" outlineLevel="1">
      <c r="A197" s="79">
        <v>7304</v>
      </c>
      <c r="B197" s="80" t="s">
        <v>415</v>
      </c>
      <c r="C197" s="92">
        <v>8</v>
      </c>
      <c r="D197" s="93"/>
      <c r="E197" s="93"/>
      <c r="F197" s="93"/>
      <c r="G197" s="93"/>
      <c r="H197" s="93"/>
      <c r="I197" s="92">
        <v>0</v>
      </c>
      <c r="J197" s="83">
        <v>0</v>
      </c>
      <c r="K197" s="84">
        <v>0</v>
      </c>
      <c r="L197" s="84">
        <v>0</v>
      </c>
      <c r="M197" s="84">
        <v>0</v>
      </c>
      <c r="N197" s="84">
        <v>0</v>
      </c>
      <c r="O197" s="84">
        <v>0</v>
      </c>
      <c r="P197" s="84">
        <v>0</v>
      </c>
      <c r="Q197" s="84">
        <v>0</v>
      </c>
      <c r="R197" s="84">
        <v>0</v>
      </c>
      <c r="S197" s="84">
        <v>0</v>
      </c>
    </row>
    <row r="198" spans="1:19" hidden="1" outlineLevel="1">
      <c r="A198" s="79">
        <v>3560</v>
      </c>
      <c r="B198" s="80" t="s">
        <v>416</v>
      </c>
      <c r="C198" s="92">
        <v>2</v>
      </c>
      <c r="D198" s="93"/>
      <c r="E198" s="93"/>
      <c r="F198" s="93"/>
      <c r="G198" s="93"/>
      <c r="H198" s="93"/>
      <c r="I198" s="92">
        <v>0</v>
      </c>
      <c r="J198" s="92">
        <v>0</v>
      </c>
      <c r="K198" s="93">
        <v>0</v>
      </c>
      <c r="L198" s="93">
        <v>0</v>
      </c>
      <c r="M198" s="93">
        <v>0</v>
      </c>
      <c r="N198" s="93">
        <v>0</v>
      </c>
      <c r="O198" s="93">
        <v>0</v>
      </c>
      <c r="P198" s="93">
        <v>0</v>
      </c>
      <c r="Q198" s="93">
        <v>0</v>
      </c>
      <c r="R198" s="93">
        <v>0</v>
      </c>
      <c r="S198" s="93">
        <v>0</v>
      </c>
    </row>
    <row r="199" spans="1:19" hidden="1" outlineLevel="1">
      <c r="A199" s="79">
        <v>10761</v>
      </c>
      <c r="B199" s="80" t="s">
        <v>417</v>
      </c>
      <c r="C199" s="92">
        <v>8</v>
      </c>
      <c r="D199" s="93"/>
      <c r="E199" s="93"/>
      <c r="F199" s="93"/>
      <c r="G199" s="93"/>
      <c r="H199" s="93"/>
      <c r="I199" s="92">
        <v>0</v>
      </c>
      <c r="J199" s="83">
        <v>0</v>
      </c>
      <c r="K199" s="84">
        <v>0</v>
      </c>
      <c r="L199" s="84">
        <v>0</v>
      </c>
      <c r="M199" s="84">
        <v>0</v>
      </c>
      <c r="N199" s="84">
        <v>0</v>
      </c>
      <c r="O199" s="84">
        <v>0</v>
      </c>
      <c r="P199" s="84">
        <v>0</v>
      </c>
      <c r="Q199" s="84">
        <v>0</v>
      </c>
      <c r="R199" s="84">
        <v>0</v>
      </c>
      <c r="S199" s="84">
        <v>0</v>
      </c>
    </row>
    <row r="200" spans="1:19" hidden="1" outlineLevel="1">
      <c r="A200" s="79">
        <v>437732</v>
      </c>
      <c r="B200" s="80" t="s">
        <v>418</v>
      </c>
      <c r="C200" s="92">
        <v>8</v>
      </c>
      <c r="D200" s="93"/>
      <c r="E200" s="93"/>
      <c r="F200" s="93"/>
      <c r="G200" s="93"/>
      <c r="H200" s="93"/>
      <c r="I200" s="92">
        <v>0</v>
      </c>
      <c r="J200" s="83">
        <v>0</v>
      </c>
      <c r="K200" s="84">
        <v>0</v>
      </c>
      <c r="L200" s="84">
        <v>0</v>
      </c>
      <c r="M200" s="84">
        <v>0</v>
      </c>
      <c r="N200" s="84">
        <v>0</v>
      </c>
      <c r="O200" s="84">
        <v>0</v>
      </c>
      <c r="P200" s="84">
        <v>0</v>
      </c>
      <c r="Q200" s="84">
        <v>0</v>
      </c>
      <c r="R200" s="84">
        <v>0</v>
      </c>
      <c r="S200" s="84">
        <v>0</v>
      </c>
    </row>
    <row r="201" spans="1:19" hidden="1" outlineLevel="1">
      <c r="A201" s="79">
        <v>900001</v>
      </c>
      <c r="B201" s="80" t="s">
        <v>419</v>
      </c>
      <c r="C201" s="92">
        <v>8</v>
      </c>
      <c r="D201" s="93"/>
      <c r="E201" s="93"/>
      <c r="F201" s="93"/>
      <c r="G201" s="93"/>
      <c r="H201" s="93"/>
      <c r="I201" s="92">
        <v>0</v>
      </c>
      <c r="J201" s="83">
        <v>0</v>
      </c>
      <c r="K201" s="84">
        <v>0</v>
      </c>
      <c r="L201" s="84">
        <v>0</v>
      </c>
      <c r="M201" s="84">
        <v>0</v>
      </c>
      <c r="N201" s="84">
        <v>0</v>
      </c>
      <c r="O201" s="84">
        <v>0</v>
      </c>
      <c r="P201" s="84">
        <v>0</v>
      </c>
      <c r="Q201" s="84">
        <v>0</v>
      </c>
      <c r="R201" s="84">
        <v>0</v>
      </c>
      <c r="S201" s="84">
        <v>0</v>
      </c>
    </row>
    <row r="202" spans="1:19" hidden="1" outlineLevel="1">
      <c r="A202" s="79">
        <v>900002</v>
      </c>
      <c r="B202" s="80" t="s">
        <v>420</v>
      </c>
      <c r="C202" s="92">
        <v>8</v>
      </c>
      <c r="D202" s="93"/>
      <c r="E202" s="93"/>
      <c r="F202" s="93"/>
      <c r="G202" s="93"/>
      <c r="H202" s="93"/>
      <c r="I202" s="92">
        <v>0</v>
      </c>
      <c r="J202" s="83">
        <v>0</v>
      </c>
      <c r="K202" s="84">
        <v>0</v>
      </c>
      <c r="L202" s="84">
        <v>0</v>
      </c>
      <c r="M202" s="84">
        <v>0</v>
      </c>
      <c r="N202" s="84">
        <v>0</v>
      </c>
      <c r="O202" s="84">
        <v>0</v>
      </c>
      <c r="P202" s="84">
        <v>0</v>
      </c>
      <c r="Q202" s="84">
        <v>0</v>
      </c>
      <c r="R202" s="84">
        <v>0</v>
      </c>
      <c r="S202" s="84">
        <v>0</v>
      </c>
    </row>
    <row r="203" spans="1:19" hidden="1" outlineLevel="1">
      <c r="A203" s="79">
        <v>900003</v>
      </c>
      <c r="B203" s="80" t="s">
        <v>421</v>
      </c>
      <c r="C203" s="92">
        <v>8</v>
      </c>
      <c r="D203" s="93"/>
      <c r="E203" s="93"/>
      <c r="F203" s="93"/>
      <c r="G203" s="93"/>
      <c r="H203" s="93"/>
      <c r="I203" s="92">
        <v>0</v>
      </c>
      <c r="J203" s="83">
        <v>0</v>
      </c>
      <c r="K203" s="84">
        <v>0</v>
      </c>
      <c r="L203" s="84">
        <v>0</v>
      </c>
      <c r="M203" s="84">
        <v>0</v>
      </c>
      <c r="N203" s="84">
        <v>0</v>
      </c>
      <c r="O203" s="84">
        <v>0</v>
      </c>
      <c r="P203" s="84">
        <v>0</v>
      </c>
      <c r="Q203" s="84">
        <v>0</v>
      </c>
      <c r="R203" s="84">
        <v>0</v>
      </c>
      <c r="S203" s="84">
        <v>0</v>
      </c>
    </row>
    <row r="204" spans="1:19" hidden="1" outlineLevel="1">
      <c r="A204" s="79">
        <v>900004</v>
      </c>
      <c r="B204" s="80" t="s">
        <v>422</v>
      </c>
      <c r="C204" s="92">
        <v>8</v>
      </c>
      <c r="D204" s="93"/>
      <c r="E204" s="93"/>
      <c r="F204" s="93"/>
      <c r="G204" s="93"/>
      <c r="H204" s="93"/>
      <c r="I204" s="92">
        <v>0</v>
      </c>
      <c r="J204" s="83">
        <v>0</v>
      </c>
      <c r="K204" s="84">
        <v>0</v>
      </c>
      <c r="L204" s="84">
        <v>0</v>
      </c>
      <c r="M204" s="84">
        <v>0</v>
      </c>
      <c r="N204" s="84">
        <v>0</v>
      </c>
      <c r="O204" s="84">
        <v>0</v>
      </c>
      <c r="P204" s="84">
        <v>0</v>
      </c>
      <c r="Q204" s="84">
        <v>0</v>
      </c>
      <c r="R204" s="84">
        <v>0</v>
      </c>
      <c r="S204" s="84">
        <v>0</v>
      </c>
    </row>
    <row r="205" spans="1:19" hidden="1" outlineLevel="1">
      <c r="A205" s="79">
        <v>900005</v>
      </c>
      <c r="B205" s="80" t="s">
        <v>423</v>
      </c>
      <c r="C205" s="92">
        <v>8</v>
      </c>
      <c r="D205" s="93"/>
      <c r="E205" s="93"/>
      <c r="F205" s="93"/>
      <c r="G205" s="93"/>
      <c r="H205" s="93"/>
      <c r="I205" s="92">
        <v>0</v>
      </c>
      <c r="J205" s="83">
        <v>0</v>
      </c>
      <c r="K205" s="84">
        <v>0</v>
      </c>
      <c r="L205" s="84">
        <v>0</v>
      </c>
      <c r="M205" s="84">
        <v>0</v>
      </c>
      <c r="N205" s="84">
        <v>0</v>
      </c>
      <c r="O205" s="84">
        <v>0</v>
      </c>
      <c r="P205" s="84">
        <v>0</v>
      </c>
      <c r="Q205" s="84">
        <v>0</v>
      </c>
      <c r="R205" s="84">
        <v>0</v>
      </c>
      <c r="S205" s="84">
        <v>0</v>
      </c>
    </row>
    <row r="206" spans="1:19" hidden="1" outlineLevel="1">
      <c r="A206" s="79">
        <v>900006</v>
      </c>
      <c r="B206" s="80" t="s">
        <v>424</v>
      </c>
      <c r="C206" s="92">
        <v>8</v>
      </c>
      <c r="D206" s="93"/>
      <c r="E206" s="93"/>
      <c r="F206" s="93"/>
      <c r="G206" s="93"/>
      <c r="H206" s="93"/>
      <c r="I206" s="92">
        <v>0</v>
      </c>
      <c r="J206" s="83">
        <v>0</v>
      </c>
      <c r="K206" s="84">
        <v>0</v>
      </c>
      <c r="L206" s="84">
        <v>0</v>
      </c>
      <c r="M206" s="84">
        <v>0</v>
      </c>
      <c r="N206" s="84">
        <v>0</v>
      </c>
      <c r="O206" s="84">
        <v>0</v>
      </c>
      <c r="P206" s="84">
        <v>0</v>
      </c>
      <c r="Q206" s="84">
        <v>0</v>
      </c>
      <c r="R206" s="84">
        <v>0</v>
      </c>
      <c r="S206" s="84">
        <v>0</v>
      </c>
    </row>
    <row r="207" spans="1:19" hidden="1" outlineLevel="1">
      <c r="A207" s="79">
        <v>900007</v>
      </c>
      <c r="B207" s="80" t="s">
        <v>425</v>
      </c>
      <c r="C207" s="92">
        <v>8</v>
      </c>
      <c r="D207" s="93"/>
      <c r="E207" s="93"/>
      <c r="F207" s="93"/>
      <c r="G207" s="93"/>
      <c r="H207" s="93"/>
      <c r="I207" s="92">
        <v>0</v>
      </c>
      <c r="J207" s="83">
        <v>0</v>
      </c>
      <c r="K207" s="84">
        <v>0</v>
      </c>
      <c r="L207" s="84">
        <v>0</v>
      </c>
      <c r="M207" s="84">
        <v>0</v>
      </c>
      <c r="N207" s="84">
        <v>0</v>
      </c>
      <c r="O207" s="84">
        <v>0</v>
      </c>
      <c r="P207" s="84">
        <v>0</v>
      </c>
      <c r="Q207" s="84">
        <v>0</v>
      </c>
      <c r="R207" s="84">
        <v>0</v>
      </c>
      <c r="S207" s="84">
        <v>0</v>
      </c>
    </row>
    <row r="208" spans="1:19" hidden="1" outlineLevel="1">
      <c r="A208" s="79">
        <v>900008</v>
      </c>
      <c r="B208" s="80" t="s">
        <v>426</v>
      </c>
      <c r="C208" s="92">
        <v>8</v>
      </c>
      <c r="D208" s="93"/>
      <c r="E208" s="93"/>
      <c r="F208" s="93"/>
      <c r="G208" s="93"/>
      <c r="H208" s="93"/>
      <c r="I208" s="92">
        <v>0</v>
      </c>
      <c r="J208" s="83">
        <v>0</v>
      </c>
      <c r="K208" s="84">
        <v>0</v>
      </c>
      <c r="L208" s="84">
        <v>0</v>
      </c>
      <c r="M208" s="84">
        <v>0</v>
      </c>
      <c r="N208" s="84">
        <v>0</v>
      </c>
      <c r="O208" s="84">
        <v>0</v>
      </c>
      <c r="P208" s="84">
        <v>0</v>
      </c>
      <c r="Q208" s="84">
        <v>0</v>
      </c>
      <c r="R208" s="84">
        <v>0</v>
      </c>
      <c r="S208" s="84">
        <v>0</v>
      </c>
    </row>
    <row r="209" spans="1:19" hidden="1" outlineLevel="1">
      <c r="A209" s="79">
        <v>224402</v>
      </c>
      <c r="B209" s="80" t="s">
        <v>427</v>
      </c>
      <c r="C209" s="92">
        <v>8</v>
      </c>
      <c r="D209" s="93"/>
      <c r="E209" s="93"/>
      <c r="F209" s="93"/>
      <c r="G209" s="93"/>
      <c r="H209" s="93"/>
      <c r="I209" s="92">
        <v>0</v>
      </c>
      <c r="J209" s="83">
        <v>0</v>
      </c>
      <c r="K209" s="84">
        <v>0</v>
      </c>
      <c r="L209" s="84">
        <v>0</v>
      </c>
      <c r="M209" s="84">
        <v>0</v>
      </c>
      <c r="N209" s="84">
        <v>0</v>
      </c>
      <c r="O209" s="84">
        <v>0</v>
      </c>
      <c r="P209" s="84">
        <v>0</v>
      </c>
      <c r="Q209" s="84">
        <v>0</v>
      </c>
      <c r="R209" s="84">
        <v>0</v>
      </c>
      <c r="S209" s="84">
        <v>0</v>
      </c>
    </row>
    <row r="210" spans="1:19" hidden="1" outlineLevel="1">
      <c r="A210" s="79">
        <v>458</v>
      </c>
      <c r="B210" s="80" t="s">
        <v>428</v>
      </c>
      <c r="C210" s="92">
        <v>5</v>
      </c>
      <c r="D210" s="93"/>
      <c r="E210" s="93"/>
      <c r="F210" s="93"/>
      <c r="G210" s="93"/>
      <c r="H210" s="93"/>
      <c r="I210" s="92">
        <v>0</v>
      </c>
      <c r="J210" s="83">
        <v>0</v>
      </c>
      <c r="K210" s="84">
        <v>0</v>
      </c>
      <c r="L210" s="84">
        <v>0</v>
      </c>
      <c r="M210" s="84">
        <v>0</v>
      </c>
      <c r="N210" s="84">
        <v>0</v>
      </c>
      <c r="O210" s="84">
        <v>0</v>
      </c>
      <c r="P210" s="84">
        <v>0</v>
      </c>
      <c r="Q210" s="84">
        <v>0</v>
      </c>
      <c r="R210" s="84">
        <v>0</v>
      </c>
      <c r="S210" s="84">
        <v>0</v>
      </c>
    </row>
    <row r="211" spans="1:19" hidden="1" outlineLevel="1">
      <c r="A211" s="79">
        <v>3154</v>
      </c>
      <c r="B211" s="80" t="s">
        <v>429</v>
      </c>
      <c r="C211" s="92">
        <v>8</v>
      </c>
      <c r="D211" s="93"/>
      <c r="E211" s="93"/>
      <c r="F211" s="93"/>
      <c r="G211" s="93"/>
      <c r="H211" s="93"/>
      <c r="I211" s="92">
        <v>0</v>
      </c>
      <c r="J211" s="83">
        <v>0</v>
      </c>
      <c r="K211" s="84">
        <v>0</v>
      </c>
      <c r="L211" s="84">
        <v>0</v>
      </c>
      <c r="M211" s="84">
        <v>0</v>
      </c>
      <c r="N211" s="84">
        <v>0</v>
      </c>
      <c r="O211" s="84">
        <v>0</v>
      </c>
      <c r="P211" s="84">
        <v>0</v>
      </c>
      <c r="Q211" s="84">
        <v>0</v>
      </c>
      <c r="R211" s="84">
        <v>0</v>
      </c>
      <c r="S211" s="84">
        <v>0</v>
      </c>
    </row>
    <row r="212" spans="1:19" hidden="1" outlineLevel="1">
      <c r="A212" s="79">
        <v>3564</v>
      </c>
      <c r="B212" s="80" t="s">
        <v>430</v>
      </c>
      <c r="C212" s="92">
        <v>2</v>
      </c>
      <c r="D212" s="93"/>
      <c r="E212" s="93"/>
      <c r="F212" s="93"/>
      <c r="G212" s="93"/>
      <c r="H212" s="93"/>
      <c r="I212" s="92">
        <v>0</v>
      </c>
      <c r="J212" s="92">
        <v>0</v>
      </c>
      <c r="K212" s="93">
        <v>0</v>
      </c>
      <c r="L212" s="93">
        <v>0</v>
      </c>
      <c r="M212" s="93">
        <v>0</v>
      </c>
      <c r="N212" s="93">
        <v>0</v>
      </c>
      <c r="O212" s="93">
        <v>0</v>
      </c>
      <c r="P212" s="93">
        <v>0</v>
      </c>
      <c r="Q212" s="93">
        <v>0</v>
      </c>
      <c r="R212" s="93">
        <v>0</v>
      </c>
      <c r="S212" s="93">
        <v>0</v>
      </c>
    </row>
    <row r="213" spans="1:19" hidden="1" outlineLevel="1">
      <c r="A213" s="79">
        <v>900058</v>
      </c>
      <c r="B213" s="80" t="s">
        <v>431</v>
      </c>
      <c r="C213" s="92">
        <v>8</v>
      </c>
      <c r="D213" s="93"/>
      <c r="E213" s="93"/>
      <c r="F213" s="93"/>
      <c r="G213" s="93"/>
      <c r="H213" s="93"/>
      <c r="I213" s="92">
        <v>0</v>
      </c>
      <c r="J213" s="83">
        <v>0</v>
      </c>
      <c r="K213" s="84">
        <v>0</v>
      </c>
      <c r="L213" s="84">
        <v>0</v>
      </c>
      <c r="M213" s="84">
        <v>0</v>
      </c>
      <c r="N213" s="84">
        <v>0</v>
      </c>
      <c r="O213" s="84">
        <v>0</v>
      </c>
      <c r="P213" s="84">
        <v>0</v>
      </c>
      <c r="Q213" s="84">
        <v>0</v>
      </c>
      <c r="R213" s="84">
        <v>0</v>
      </c>
      <c r="S213" s="84">
        <v>0</v>
      </c>
    </row>
    <row r="214" spans="1:19" hidden="1" outlineLevel="1">
      <c r="A214" s="79">
        <v>900009</v>
      </c>
      <c r="B214" s="80" t="s">
        <v>432</v>
      </c>
      <c r="C214" s="92">
        <v>8</v>
      </c>
      <c r="D214" s="93"/>
      <c r="E214" s="93"/>
      <c r="F214" s="93"/>
      <c r="G214" s="93"/>
      <c r="H214" s="93"/>
      <c r="I214" s="92">
        <v>0</v>
      </c>
      <c r="J214" s="83">
        <v>0</v>
      </c>
      <c r="K214" s="84">
        <v>0</v>
      </c>
      <c r="L214" s="84">
        <v>0</v>
      </c>
      <c r="M214" s="84">
        <v>0</v>
      </c>
      <c r="N214" s="84">
        <v>0</v>
      </c>
      <c r="O214" s="84">
        <v>0</v>
      </c>
      <c r="P214" s="84">
        <v>0</v>
      </c>
      <c r="Q214" s="84">
        <v>0</v>
      </c>
      <c r="R214" s="84">
        <v>0</v>
      </c>
      <c r="S214" s="84">
        <v>0</v>
      </c>
    </row>
    <row r="215" spans="1:19" hidden="1" outlineLevel="1">
      <c r="A215" s="79">
        <v>900010</v>
      </c>
      <c r="B215" s="80" t="s">
        <v>433</v>
      </c>
      <c r="C215" s="92">
        <v>8</v>
      </c>
      <c r="D215" s="93"/>
      <c r="E215" s="93"/>
      <c r="F215" s="93"/>
      <c r="G215" s="93"/>
      <c r="H215" s="93"/>
      <c r="I215" s="92">
        <v>0</v>
      </c>
      <c r="J215" s="83">
        <v>0</v>
      </c>
      <c r="K215" s="84">
        <v>0</v>
      </c>
      <c r="L215" s="84">
        <v>0</v>
      </c>
      <c r="M215" s="84">
        <v>0</v>
      </c>
      <c r="N215" s="84">
        <v>0</v>
      </c>
      <c r="O215" s="84">
        <v>0</v>
      </c>
      <c r="P215" s="84">
        <v>0</v>
      </c>
      <c r="Q215" s="84">
        <v>0</v>
      </c>
      <c r="R215" s="84">
        <v>0</v>
      </c>
      <c r="S215" s="84">
        <v>0</v>
      </c>
    </row>
    <row r="216" spans="1:19" hidden="1" outlineLevel="1">
      <c r="A216" s="79">
        <v>1479</v>
      </c>
      <c r="B216" s="80" t="s">
        <v>434</v>
      </c>
      <c r="C216" s="92">
        <v>8</v>
      </c>
      <c r="D216" s="93"/>
      <c r="E216" s="93"/>
      <c r="F216" s="93"/>
      <c r="G216" s="93"/>
      <c r="H216" s="93"/>
      <c r="I216" s="92">
        <v>0</v>
      </c>
      <c r="J216" s="83">
        <v>0</v>
      </c>
      <c r="K216" s="84">
        <v>0</v>
      </c>
      <c r="L216" s="84">
        <v>0</v>
      </c>
      <c r="M216" s="84">
        <v>0</v>
      </c>
      <c r="N216" s="84">
        <v>0</v>
      </c>
      <c r="O216" s="84">
        <v>0</v>
      </c>
      <c r="P216" s="84">
        <v>0</v>
      </c>
      <c r="Q216" s="84">
        <v>0</v>
      </c>
      <c r="R216" s="84">
        <v>0</v>
      </c>
      <c r="S216" s="84">
        <v>0</v>
      </c>
    </row>
    <row r="217" spans="1:19" hidden="1" outlineLevel="1">
      <c r="A217" s="79">
        <v>224712</v>
      </c>
      <c r="B217" s="80" t="s">
        <v>435</v>
      </c>
      <c r="C217" s="92">
        <v>8</v>
      </c>
      <c r="D217" s="93"/>
      <c r="E217" s="93"/>
      <c r="F217" s="93"/>
      <c r="G217" s="93"/>
      <c r="H217" s="93"/>
      <c r="I217" s="92">
        <v>0</v>
      </c>
      <c r="J217" s="83">
        <v>0</v>
      </c>
      <c r="K217" s="84">
        <v>0</v>
      </c>
      <c r="L217" s="84">
        <v>0</v>
      </c>
      <c r="M217" s="84">
        <v>0</v>
      </c>
      <c r="N217" s="84">
        <v>0</v>
      </c>
      <c r="O217" s="84">
        <v>0</v>
      </c>
      <c r="P217" s="84">
        <v>0</v>
      </c>
      <c r="Q217" s="84">
        <v>0</v>
      </c>
      <c r="R217" s="84">
        <v>0</v>
      </c>
      <c r="S217" s="84">
        <v>0</v>
      </c>
    </row>
    <row r="218" spans="1:19" hidden="1" outlineLevel="1">
      <c r="A218" s="79">
        <v>443854</v>
      </c>
      <c r="B218" s="80" t="s">
        <v>436</v>
      </c>
      <c r="C218" s="92">
        <v>8</v>
      </c>
      <c r="D218" s="93"/>
      <c r="E218" s="93"/>
      <c r="F218" s="93"/>
      <c r="G218" s="93"/>
      <c r="H218" s="93"/>
      <c r="I218" s="92">
        <v>0</v>
      </c>
      <c r="J218" s="83">
        <v>0</v>
      </c>
      <c r="K218" s="84">
        <v>0</v>
      </c>
      <c r="L218" s="84">
        <v>0</v>
      </c>
      <c r="M218" s="84">
        <v>0</v>
      </c>
      <c r="N218" s="84">
        <v>0</v>
      </c>
      <c r="O218" s="84">
        <v>0</v>
      </c>
      <c r="P218" s="84">
        <v>0</v>
      </c>
      <c r="Q218" s="84">
        <v>0</v>
      </c>
      <c r="R218" s="84">
        <v>0</v>
      </c>
      <c r="S218" s="84">
        <v>0</v>
      </c>
    </row>
    <row r="219" spans="1:19" hidden="1" outlineLevel="1">
      <c r="A219" s="79">
        <v>442790</v>
      </c>
      <c r="B219" s="80" t="s">
        <v>437</v>
      </c>
      <c r="C219" s="92">
        <v>8</v>
      </c>
      <c r="D219" s="93"/>
      <c r="E219" s="93"/>
      <c r="F219" s="93"/>
      <c r="G219" s="93"/>
      <c r="H219" s="93"/>
      <c r="I219" s="92">
        <v>0</v>
      </c>
      <c r="J219" s="83">
        <v>0</v>
      </c>
      <c r="K219" s="84">
        <v>0</v>
      </c>
      <c r="L219" s="84">
        <v>0</v>
      </c>
      <c r="M219" s="84">
        <v>0</v>
      </c>
      <c r="N219" s="84">
        <v>0</v>
      </c>
      <c r="O219" s="84">
        <v>0</v>
      </c>
      <c r="P219" s="84">
        <v>0</v>
      </c>
      <c r="Q219" s="84">
        <v>0</v>
      </c>
      <c r="R219" s="84">
        <v>0</v>
      </c>
      <c r="S219" s="84">
        <v>0</v>
      </c>
    </row>
    <row r="220" spans="1:19" hidden="1" outlineLevel="1">
      <c r="A220" s="79">
        <v>445197</v>
      </c>
      <c r="B220" s="80" t="s">
        <v>438</v>
      </c>
      <c r="C220" s="92">
        <v>8</v>
      </c>
      <c r="D220" s="93"/>
      <c r="E220" s="93"/>
      <c r="F220" s="93"/>
      <c r="G220" s="93"/>
      <c r="H220" s="93"/>
      <c r="I220" s="92">
        <v>0</v>
      </c>
      <c r="J220" s="83">
        <v>0</v>
      </c>
      <c r="K220" s="84">
        <v>0</v>
      </c>
      <c r="L220" s="84">
        <v>0</v>
      </c>
      <c r="M220" s="84">
        <v>0</v>
      </c>
      <c r="N220" s="84">
        <v>0</v>
      </c>
      <c r="O220" s="84">
        <v>0</v>
      </c>
      <c r="P220" s="84">
        <v>0</v>
      </c>
      <c r="Q220" s="84">
        <v>0</v>
      </c>
      <c r="R220" s="84">
        <v>0</v>
      </c>
      <c r="S220" s="84">
        <v>0</v>
      </c>
    </row>
    <row r="221" spans="1:19" hidden="1" outlineLevel="1">
      <c r="A221" s="79">
        <v>460358</v>
      </c>
      <c r="B221" s="80" t="s">
        <v>439</v>
      </c>
      <c r="C221" s="92">
        <v>8</v>
      </c>
      <c r="D221" s="93"/>
      <c r="E221" s="93"/>
      <c r="F221" s="93"/>
      <c r="G221" s="93"/>
      <c r="H221" s="93"/>
      <c r="I221" s="92">
        <v>0</v>
      </c>
      <c r="J221" s="83">
        <v>0</v>
      </c>
      <c r="K221" s="84">
        <v>0</v>
      </c>
      <c r="L221" s="84">
        <v>0</v>
      </c>
      <c r="M221" s="84">
        <v>0</v>
      </c>
      <c r="N221" s="84">
        <v>0</v>
      </c>
      <c r="O221" s="84">
        <v>0</v>
      </c>
      <c r="P221" s="84">
        <v>0</v>
      </c>
      <c r="Q221" s="84">
        <v>0</v>
      </c>
      <c r="R221" s="84">
        <v>0</v>
      </c>
      <c r="S221" s="84">
        <v>0</v>
      </c>
    </row>
    <row r="222" spans="1:19" hidden="1" outlineLevel="1">
      <c r="A222" s="79">
        <v>442727</v>
      </c>
      <c r="B222" s="80" t="s">
        <v>440</v>
      </c>
      <c r="C222" s="92">
        <v>8</v>
      </c>
      <c r="D222" s="93"/>
      <c r="E222" s="93"/>
      <c r="F222" s="93"/>
      <c r="G222" s="93"/>
      <c r="H222" s="93"/>
      <c r="I222" s="92">
        <v>0</v>
      </c>
      <c r="J222" s="83">
        <v>0</v>
      </c>
      <c r="K222" s="84">
        <v>0</v>
      </c>
      <c r="L222" s="84">
        <v>0</v>
      </c>
      <c r="M222" s="84">
        <v>0</v>
      </c>
      <c r="N222" s="84">
        <v>0</v>
      </c>
      <c r="O222" s="84">
        <v>0</v>
      </c>
      <c r="P222" s="84">
        <v>0</v>
      </c>
      <c r="Q222" s="84">
        <v>0</v>
      </c>
      <c r="R222" s="84">
        <v>0</v>
      </c>
      <c r="S222" s="84">
        <v>0</v>
      </c>
    </row>
    <row r="223" spans="1:19" hidden="1" outlineLevel="1">
      <c r="A223" s="79">
        <v>438656</v>
      </c>
      <c r="B223" s="80" t="s">
        <v>441</v>
      </c>
      <c r="C223" s="92">
        <v>8</v>
      </c>
      <c r="D223" s="93"/>
      <c r="E223" s="93"/>
      <c r="F223" s="93"/>
      <c r="G223" s="93"/>
      <c r="H223" s="93"/>
      <c r="I223" s="92">
        <v>0</v>
      </c>
      <c r="J223" s="83">
        <v>0</v>
      </c>
      <c r="K223" s="84">
        <v>0</v>
      </c>
      <c r="L223" s="84">
        <v>0</v>
      </c>
      <c r="M223" s="84">
        <v>0</v>
      </c>
      <c r="N223" s="84">
        <v>0</v>
      </c>
      <c r="O223" s="84">
        <v>0</v>
      </c>
      <c r="P223" s="84">
        <v>0</v>
      </c>
      <c r="Q223" s="84">
        <v>0</v>
      </c>
      <c r="R223" s="84">
        <v>0</v>
      </c>
      <c r="S223" s="84">
        <v>0</v>
      </c>
    </row>
    <row r="224" spans="1:19" hidden="1" outlineLevel="1">
      <c r="A224" s="79">
        <v>441016</v>
      </c>
      <c r="B224" s="80" t="s">
        <v>442</v>
      </c>
      <c r="C224" s="92">
        <v>8</v>
      </c>
      <c r="D224" s="93"/>
      <c r="E224" s="93"/>
      <c r="F224" s="93"/>
      <c r="G224" s="93"/>
      <c r="H224" s="93"/>
      <c r="I224" s="92">
        <v>0</v>
      </c>
      <c r="J224" s="83">
        <v>0</v>
      </c>
      <c r="K224" s="84">
        <v>0</v>
      </c>
      <c r="L224" s="84">
        <v>0</v>
      </c>
      <c r="M224" s="84">
        <v>0</v>
      </c>
      <c r="N224" s="84">
        <v>0</v>
      </c>
      <c r="O224" s="84">
        <v>0</v>
      </c>
      <c r="P224" s="84">
        <v>0</v>
      </c>
      <c r="Q224" s="84">
        <v>0</v>
      </c>
      <c r="R224" s="84">
        <v>0</v>
      </c>
      <c r="S224" s="84">
        <v>0</v>
      </c>
    </row>
    <row r="225" spans="1:19" hidden="1" outlineLevel="1">
      <c r="A225" s="79">
        <v>392415</v>
      </c>
      <c r="B225" s="80" t="s">
        <v>443</v>
      </c>
      <c r="C225" s="92">
        <v>8</v>
      </c>
      <c r="D225" s="93"/>
      <c r="E225" s="93"/>
      <c r="F225" s="93"/>
      <c r="G225" s="93"/>
      <c r="H225" s="93"/>
      <c r="I225" s="92">
        <v>0</v>
      </c>
      <c r="J225" s="83">
        <v>0</v>
      </c>
      <c r="K225" s="84">
        <v>0</v>
      </c>
      <c r="L225" s="84">
        <v>0</v>
      </c>
      <c r="M225" s="84">
        <v>0</v>
      </c>
      <c r="N225" s="84">
        <v>0</v>
      </c>
      <c r="O225" s="84">
        <v>0</v>
      </c>
      <c r="P225" s="84">
        <v>0</v>
      </c>
      <c r="Q225" s="84">
        <v>0</v>
      </c>
      <c r="R225" s="84">
        <v>0</v>
      </c>
      <c r="S225" s="84">
        <v>0</v>
      </c>
    </row>
    <row r="226" spans="1:19" hidden="1" outlineLevel="1">
      <c r="A226" s="79">
        <v>225788</v>
      </c>
      <c r="B226" s="80" t="s">
        <v>444</v>
      </c>
      <c r="C226" s="92">
        <v>8</v>
      </c>
      <c r="D226" s="93"/>
      <c r="E226" s="93"/>
      <c r="F226" s="93"/>
      <c r="G226" s="93"/>
      <c r="H226" s="93"/>
      <c r="I226" s="92">
        <v>0</v>
      </c>
      <c r="J226" s="83">
        <v>0</v>
      </c>
      <c r="K226" s="84">
        <v>0</v>
      </c>
      <c r="L226" s="84">
        <v>0</v>
      </c>
      <c r="M226" s="84">
        <v>0</v>
      </c>
      <c r="N226" s="84">
        <v>0</v>
      </c>
      <c r="O226" s="84">
        <v>0</v>
      </c>
      <c r="P226" s="84">
        <v>0</v>
      </c>
      <c r="Q226" s="84">
        <v>0</v>
      </c>
      <c r="R226" s="84">
        <v>0</v>
      </c>
      <c r="S226" s="84">
        <v>0</v>
      </c>
    </row>
    <row r="227" spans="1:19" hidden="1" outlineLevel="1">
      <c r="A227" s="79">
        <v>225779</v>
      </c>
      <c r="B227" s="80" t="s">
        <v>445</v>
      </c>
      <c r="C227" s="92">
        <v>8</v>
      </c>
      <c r="D227" s="93"/>
      <c r="E227" s="93"/>
      <c r="F227" s="93"/>
      <c r="G227" s="93"/>
      <c r="H227" s="93"/>
      <c r="I227" s="92">
        <v>0</v>
      </c>
      <c r="J227" s="83">
        <v>0</v>
      </c>
      <c r="K227" s="84">
        <v>0</v>
      </c>
      <c r="L227" s="84">
        <v>0</v>
      </c>
      <c r="M227" s="84">
        <v>0</v>
      </c>
      <c r="N227" s="84">
        <v>0</v>
      </c>
      <c r="O227" s="84">
        <v>0</v>
      </c>
      <c r="P227" s="84">
        <v>0</v>
      </c>
      <c r="Q227" s="84">
        <v>0</v>
      </c>
      <c r="R227" s="84">
        <v>0</v>
      </c>
      <c r="S227" s="84">
        <v>0</v>
      </c>
    </row>
    <row r="228" spans="1:19" hidden="1" outlineLevel="1">
      <c r="A228" s="79">
        <v>406033</v>
      </c>
      <c r="B228" s="80" t="s">
        <v>446</v>
      </c>
      <c r="C228" s="92">
        <v>8</v>
      </c>
      <c r="D228" s="93"/>
      <c r="E228" s="93"/>
      <c r="F228" s="93"/>
      <c r="G228" s="93"/>
      <c r="H228" s="93"/>
      <c r="I228" s="92">
        <v>0</v>
      </c>
      <c r="J228" s="83">
        <v>0</v>
      </c>
      <c r="K228" s="84">
        <v>0</v>
      </c>
      <c r="L228" s="84">
        <v>0</v>
      </c>
      <c r="M228" s="84">
        <v>0</v>
      </c>
      <c r="N228" s="84">
        <v>0</v>
      </c>
      <c r="O228" s="84">
        <v>0</v>
      </c>
      <c r="P228" s="84">
        <v>0</v>
      </c>
      <c r="Q228" s="84">
        <v>0</v>
      </c>
      <c r="R228" s="84">
        <v>0</v>
      </c>
      <c r="S228" s="84">
        <v>0</v>
      </c>
    </row>
    <row r="229" spans="1:19" hidden="1" outlineLevel="1">
      <c r="A229" s="79">
        <v>1443</v>
      </c>
      <c r="B229" s="80" t="s">
        <v>447</v>
      </c>
      <c r="C229" s="92">
        <v>8</v>
      </c>
      <c r="D229" s="93"/>
      <c r="E229" s="93"/>
      <c r="F229" s="93"/>
      <c r="G229" s="93"/>
      <c r="H229" s="93"/>
      <c r="I229" s="92">
        <v>0</v>
      </c>
      <c r="J229" s="83">
        <v>0</v>
      </c>
      <c r="K229" s="84">
        <v>0</v>
      </c>
      <c r="L229" s="84">
        <v>0</v>
      </c>
      <c r="M229" s="84">
        <v>0</v>
      </c>
      <c r="N229" s="84">
        <v>0</v>
      </c>
      <c r="O229" s="84">
        <v>0</v>
      </c>
      <c r="P229" s="84">
        <v>0</v>
      </c>
      <c r="Q229" s="84">
        <v>0</v>
      </c>
      <c r="R229" s="84">
        <v>0</v>
      </c>
      <c r="S229" s="84">
        <v>0</v>
      </c>
    </row>
    <row r="230" spans="1:19" hidden="1" outlineLevel="1">
      <c r="A230" s="79">
        <v>476337</v>
      </c>
      <c r="B230" s="80" t="s">
        <v>448</v>
      </c>
      <c r="C230" s="92">
        <v>8</v>
      </c>
      <c r="D230" s="93"/>
      <c r="E230" s="93"/>
      <c r="F230" s="93"/>
      <c r="G230" s="93"/>
      <c r="H230" s="93"/>
      <c r="I230" s="92">
        <v>0</v>
      </c>
      <c r="J230" s="83">
        <v>0</v>
      </c>
      <c r="K230" s="84">
        <v>0</v>
      </c>
      <c r="L230" s="84">
        <v>0</v>
      </c>
      <c r="M230" s="84">
        <v>0</v>
      </c>
      <c r="N230" s="84">
        <v>0</v>
      </c>
      <c r="O230" s="84">
        <v>0</v>
      </c>
      <c r="P230" s="84">
        <v>0</v>
      </c>
      <c r="Q230" s="84">
        <v>0</v>
      </c>
      <c r="R230" s="84">
        <v>0</v>
      </c>
      <c r="S230" s="84">
        <v>0</v>
      </c>
    </row>
    <row r="231" spans="1:19" hidden="1" outlineLevel="1">
      <c r="A231" s="79">
        <v>3778</v>
      </c>
      <c r="B231" s="80" t="s">
        <v>449</v>
      </c>
      <c r="C231" s="92">
        <v>8</v>
      </c>
      <c r="D231" s="93"/>
      <c r="E231" s="93"/>
      <c r="F231" s="93"/>
      <c r="G231" s="93"/>
      <c r="H231" s="93"/>
      <c r="I231" s="92">
        <v>0</v>
      </c>
      <c r="J231" s="83">
        <v>0</v>
      </c>
      <c r="K231" s="84">
        <v>0</v>
      </c>
      <c r="L231" s="84">
        <v>0</v>
      </c>
      <c r="M231" s="84">
        <v>0</v>
      </c>
      <c r="N231" s="84">
        <v>0</v>
      </c>
      <c r="O231" s="84">
        <v>0</v>
      </c>
      <c r="P231" s="84">
        <v>0</v>
      </c>
      <c r="Q231" s="84">
        <v>0</v>
      </c>
      <c r="R231" s="84">
        <v>0</v>
      </c>
      <c r="S231" s="84">
        <v>0</v>
      </c>
    </row>
    <row r="232" spans="1:19" hidden="1" outlineLevel="1">
      <c r="A232" s="79">
        <v>900053</v>
      </c>
      <c r="B232" s="80" t="s">
        <v>450</v>
      </c>
      <c r="C232" s="92">
        <v>8</v>
      </c>
      <c r="D232" s="93"/>
      <c r="E232" s="93"/>
      <c r="F232" s="93"/>
      <c r="G232" s="93"/>
      <c r="H232" s="93"/>
      <c r="I232" s="92">
        <v>0</v>
      </c>
      <c r="J232" s="83">
        <v>0</v>
      </c>
      <c r="K232" s="84">
        <v>0</v>
      </c>
      <c r="L232" s="84">
        <v>0</v>
      </c>
      <c r="M232" s="84">
        <v>0</v>
      </c>
      <c r="N232" s="84">
        <v>0</v>
      </c>
      <c r="O232" s="84">
        <v>0</v>
      </c>
      <c r="P232" s="84">
        <v>0</v>
      </c>
      <c r="Q232" s="84">
        <v>0</v>
      </c>
      <c r="R232" s="84">
        <v>0</v>
      </c>
      <c r="S232" s="84">
        <v>0</v>
      </c>
    </row>
    <row r="233" spans="1:19" hidden="1" outlineLevel="1">
      <c r="A233" s="79">
        <v>1074</v>
      </c>
      <c r="B233" s="80" t="s">
        <v>451</v>
      </c>
      <c r="C233" s="92">
        <v>8</v>
      </c>
      <c r="D233" s="93"/>
      <c r="E233" s="93"/>
      <c r="F233" s="93"/>
      <c r="G233" s="93"/>
      <c r="H233" s="93"/>
      <c r="I233" s="92">
        <v>0</v>
      </c>
      <c r="J233" s="83">
        <v>0</v>
      </c>
      <c r="K233" s="84">
        <v>0</v>
      </c>
      <c r="L233" s="84">
        <v>0</v>
      </c>
      <c r="M233" s="84">
        <v>0</v>
      </c>
      <c r="N233" s="84">
        <v>0</v>
      </c>
      <c r="O233" s="84">
        <v>0</v>
      </c>
      <c r="P233" s="84">
        <v>0</v>
      </c>
      <c r="Q233" s="84">
        <v>0</v>
      </c>
      <c r="R233" s="84">
        <v>0</v>
      </c>
      <c r="S233" s="84">
        <v>0</v>
      </c>
    </row>
    <row r="234" spans="1:19" hidden="1" outlineLevel="1">
      <c r="A234" s="79">
        <v>41223</v>
      </c>
      <c r="B234" s="80" t="s">
        <v>452</v>
      </c>
      <c r="C234" s="92">
        <v>8</v>
      </c>
      <c r="D234" s="93"/>
      <c r="E234" s="93"/>
      <c r="F234" s="93"/>
      <c r="G234" s="93"/>
      <c r="H234" s="93"/>
      <c r="I234" s="92">
        <v>0</v>
      </c>
      <c r="J234" s="83">
        <v>0</v>
      </c>
      <c r="K234" s="84">
        <v>0</v>
      </c>
      <c r="L234" s="84">
        <v>0</v>
      </c>
      <c r="M234" s="84">
        <v>0</v>
      </c>
      <c r="N234" s="84">
        <v>0</v>
      </c>
      <c r="O234" s="84">
        <v>0</v>
      </c>
      <c r="P234" s="84">
        <v>0</v>
      </c>
      <c r="Q234" s="84">
        <v>0</v>
      </c>
      <c r="R234" s="84">
        <v>0</v>
      </c>
      <c r="S234" s="84">
        <v>0</v>
      </c>
    </row>
    <row r="235" spans="1:19" hidden="1" outlineLevel="1">
      <c r="A235" s="79">
        <v>10508</v>
      </c>
      <c r="B235" s="80" t="s">
        <v>453</v>
      </c>
      <c r="C235" s="92">
        <v>8</v>
      </c>
      <c r="D235" s="93"/>
      <c r="E235" s="93"/>
      <c r="F235" s="93"/>
      <c r="G235" s="93"/>
      <c r="H235" s="93"/>
      <c r="I235" s="92">
        <v>0</v>
      </c>
      <c r="J235" s="83">
        <v>0</v>
      </c>
      <c r="K235" s="84">
        <v>0</v>
      </c>
      <c r="L235" s="84">
        <v>0</v>
      </c>
      <c r="M235" s="84">
        <v>0</v>
      </c>
      <c r="N235" s="84">
        <v>0</v>
      </c>
      <c r="O235" s="84">
        <v>0</v>
      </c>
      <c r="P235" s="84">
        <v>0</v>
      </c>
      <c r="Q235" s="84">
        <v>0</v>
      </c>
      <c r="R235" s="84">
        <v>0</v>
      </c>
      <c r="S235" s="84">
        <v>0</v>
      </c>
    </row>
    <row r="236" spans="1:19" hidden="1" outlineLevel="1">
      <c r="A236" s="79">
        <v>10509</v>
      </c>
      <c r="B236" s="80" t="s">
        <v>454</v>
      </c>
      <c r="C236" s="92">
        <v>8</v>
      </c>
      <c r="D236" s="93"/>
      <c r="E236" s="93"/>
      <c r="F236" s="93"/>
      <c r="G236" s="93"/>
      <c r="H236" s="93"/>
      <c r="I236" s="92">
        <v>0</v>
      </c>
      <c r="J236" s="83">
        <v>0</v>
      </c>
      <c r="K236" s="84">
        <v>0</v>
      </c>
      <c r="L236" s="84">
        <v>0</v>
      </c>
      <c r="M236" s="84">
        <v>0</v>
      </c>
      <c r="N236" s="84">
        <v>0</v>
      </c>
      <c r="O236" s="84">
        <v>0</v>
      </c>
      <c r="P236" s="84">
        <v>0</v>
      </c>
      <c r="Q236" s="84">
        <v>0</v>
      </c>
      <c r="R236" s="84">
        <v>0</v>
      </c>
      <c r="S236" s="84">
        <v>0</v>
      </c>
    </row>
    <row r="237" spans="1:19" hidden="1" outlineLevel="1">
      <c r="A237" s="79">
        <v>3571</v>
      </c>
      <c r="B237" s="80" t="s">
        <v>455</v>
      </c>
      <c r="C237" s="92">
        <v>2</v>
      </c>
      <c r="D237" s="93"/>
      <c r="E237" s="93"/>
      <c r="F237" s="93"/>
      <c r="G237" s="93"/>
      <c r="H237" s="93"/>
      <c r="I237" s="92">
        <v>0</v>
      </c>
      <c r="J237" s="92">
        <v>0</v>
      </c>
      <c r="K237" s="93">
        <v>0</v>
      </c>
      <c r="L237" s="93">
        <v>0</v>
      </c>
      <c r="M237" s="93">
        <v>0</v>
      </c>
      <c r="N237" s="93">
        <v>0</v>
      </c>
      <c r="O237" s="93">
        <v>0</v>
      </c>
      <c r="P237" s="93">
        <v>0</v>
      </c>
      <c r="Q237" s="93">
        <v>0</v>
      </c>
      <c r="R237" s="93">
        <v>0</v>
      </c>
      <c r="S237" s="93">
        <v>0</v>
      </c>
    </row>
    <row r="238" spans="1:19" hidden="1" outlineLevel="1">
      <c r="A238" s="79">
        <v>460</v>
      </c>
      <c r="B238" s="80" t="s">
        <v>456</v>
      </c>
      <c r="C238" s="92">
        <v>5</v>
      </c>
      <c r="D238" s="93"/>
      <c r="E238" s="93"/>
      <c r="F238" s="93"/>
      <c r="G238" s="93"/>
      <c r="H238" s="93"/>
      <c r="I238" s="92">
        <v>0</v>
      </c>
      <c r="J238" s="83">
        <v>0</v>
      </c>
      <c r="K238" s="84">
        <v>0</v>
      </c>
      <c r="L238" s="84">
        <v>0</v>
      </c>
      <c r="M238" s="84">
        <v>0</v>
      </c>
      <c r="N238" s="84">
        <v>0</v>
      </c>
      <c r="O238" s="84">
        <v>0</v>
      </c>
      <c r="P238" s="84">
        <v>0</v>
      </c>
      <c r="Q238" s="84">
        <v>0</v>
      </c>
      <c r="R238" s="84">
        <v>0</v>
      </c>
      <c r="S238" s="84">
        <v>0</v>
      </c>
    </row>
    <row r="239" spans="1:19" hidden="1" outlineLevel="1">
      <c r="A239" s="79">
        <v>1387</v>
      </c>
      <c r="B239" s="80" t="s">
        <v>457</v>
      </c>
      <c r="C239" s="92">
        <v>8</v>
      </c>
      <c r="D239" s="93"/>
      <c r="E239" s="93"/>
      <c r="F239" s="93"/>
      <c r="G239" s="93"/>
      <c r="H239" s="93"/>
      <c r="I239" s="92">
        <v>0</v>
      </c>
      <c r="J239" s="83">
        <v>0</v>
      </c>
      <c r="K239" s="84">
        <v>0</v>
      </c>
      <c r="L239" s="84">
        <v>0</v>
      </c>
      <c r="M239" s="84">
        <v>0</v>
      </c>
      <c r="N239" s="84">
        <v>0</v>
      </c>
      <c r="O239" s="84">
        <v>0</v>
      </c>
      <c r="P239" s="84">
        <v>0</v>
      </c>
      <c r="Q239" s="84">
        <v>0</v>
      </c>
      <c r="R239" s="84">
        <v>0</v>
      </c>
      <c r="S239" s="84">
        <v>0</v>
      </c>
    </row>
    <row r="240" spans="1:19" hidden="1" outlineLevel="1">
      <c r="A240" s="79">
        <v>3576</v>
      </c>
      <c r="B240" s="80" t="s">
        <v>458</v>
      </c>
      <c r="C240" s="92">
        <v>2</v>
      </c>
      <c r="D240" s="93"/>
      <c r="E240" s="93"/>
      <c r="F240" s="93"/>
      <c r="G240" s="93"/>
      <c r="H240" s="93"/>
      <c r="I240" s="92">
        <v>0</v>
      </c>
      <c r="J240" s="92">
        <v>0</v>
      </c>
      <c r="K240" s="93">
        <v>0</v>
      </c>
      <c r="L240" s="93">
        <v>0</v>
      </c>
      <c r="M240" s="93">
        <v>0</v>
      </c>
      <c r="N240" s="93">
        <v>0</v>
      </c>
      <c r="O240" s="93">
        <v>0</v>
      </c>
      <c r="P240" s="93">
        <v>0</v>
      </c>
      <c r="Q240" s="93">
        <v>0</v>
      </c>
      <c r="R240" s="93">
        <v>0</v>
      </c>
      <c r="S240" s="93">
        <v>0</v>
      </c>
    </row>
    <row r="241" spans="1:19" hidden="1" outlineLevel="1">
      <c r="A241" s="79">
        <v>3575</v>
      </c>
      <c r="B241" s="80" t="s">
        <v>459</v>
      </c>
      <c r="C241" s="92">
        <v>2</v>
      </c>
      <c r="D241" s="93"/>
      <c r="E241" s="93"/>
      <c r="F241" s="93"/>
      <c r="G241" s="93"/>
      <c r="H241" s="93"/>
      <c r="I241" s="92">
        <v>0</v>
      </c>
      <c r="J241" s="92">
        <v>0</v>
      </c>
      <c r="K241" s="93">
        <v>0</v>
      </c>
      <c r="L241" s="93">
        <v>0</v>
      </c>
      <c r="M241" s="93">
        <v>0</v>
      </c>
      <c r="N241" s="93">
        <v>0</v>
      </c>
      <c r="O241" s="93">
        <v>0</v>
      </c>
      <c r="P241" s="93">
        <v>0</v>
      </c>
      <c r="Q241" s="93">
        <v>0</v>
      </c>
      <c r="R241" s="93">
        <v>0</v>
      </c>
      <c r="S241" s="93">
        <v>0</v>
      </c>
    </row>
    <row r="242" spans="1:19" hidden="1" outlineLevel="1">
      <c r="A242" s="79">
        <v>3577</v>
      </c>
      <c r="B242" s="80" t="s">
        <v>460</v>
      </c>
      <c r="C242" s="92">
        <v>2</v>
      </c>
      <c r="D242" s="93"/>
      <c r="E242" s="93"/>
      <c r="F242" s="93"/>
      <c r="G242" s="93"/>
      <c r="H242" s="93"/>
      <c r="I242" s="92">
        <v>0</v>
      </c>
      <c r="J242" s="92">
        <v>0</v>
      </c>
      <c r="K242" s="93">
        <v>0</v>
      </c>
      <c r="L242" s="93">
        <v>0</v>
      </c>
      <c r="M242" s="93">
        <v>0</v>
      </c>
      <c r="N242" s="93">
        <v>0</v>
      </c>
      <c r="O242" s="93">
        <v>0</v>
      </c>
      <c r="P242" s="93">
        <v>0</v>
      </c>
      <c r="Q242" s="93">
        <v>0</v>
      </c>
      <c r="R242" s="93">
        <v>0</v>
      </c>
      <c r="S242" s="93">
        <v>0</v>
      </c>
    </row>
    <row r="243" spans="1:19" hidden="1" outlineLevel="1">
      <c r="A243" s="79">
        <v>3674</v>
      </c>
      <c r="B243" s="80" t="s">
        <v>461</v>
      </c>
      <c r="C243" s="92">
        <v>8</v>
      </c>
      <c r="D243" s="93"/>
      <c r="E243" s="93"/>
      <c r="F243" s="93"/>
      <c r="G243" s="93"/>
      <c r="H243" s="93"/>
      <c r="I243" s="92">
        <v>0</v>
      </c>
      <c r="J243" s="83">
        <v>0</v>
      </c>
      <c r="K243" s="84">
        <v>0</v>
      </c>
      <c r="L243" s="84">
        <v>0</v>
      </c>
      <c r="M243" s="84">
        <v>0</v>
      </c>
      <c r="N243" s="84">
        <v>0</v>
      </c>
      <c r="O243" s="84">
        <v>0</v>
      </c>
      <c r="P243" s="84">
        <v>0</v>
      </c>
      <c r="Q243" s="84">
        <v>0</v>
      </c>
      <c r="R243" s="84">
        <v>0</v>
      </c>
      <c r="S243" s="84">
        <v>0</v>
      </c>
    </row>
    <row r="244" spans="1:19" hidden="1" outlineLevel="1">
      <c r="A244" s="79">
        <v>1807</v>
      </c>
      <c r="B244" s="80" t="s">
        <v>462</v>
      </c>
      <c r="C244" s="92">
        <v>8</v>
      </c>
      <c r="D244" s="93"/>
      <c r="E244" s="93"/>
      <c r="F244" s="93"/>
      <c r="G244" s="93"/>
      <c r="H244" s="93"/>
      <c r="I244" s="92">
        <v>0</v>
      </c>
      <c r="J244" s="83">
        <v>0</v>
      </c>
      <c r="K244" s="84">
        <v>0</v>
      </c>
      <c r="L244" s="84">
        <v>0</v>
      </c>
      <c r="M244" s="84">
        <v>0</v>
      </c>
      <c r="N244" s="84">
        <v>0</v>
      </c>
      <c r="O244" s="84">
        <v>0</v>
      </c>
      <c r="P244" s="84">
        <v>0</v>
      </c>
      <c r="Q244" s="84">
        <v>0</v>
      </c>
      <c r="R244" s="84">
        <v>0</v>
      </c>
      <c r="S244" s="84">
        <v>0</v>
      </c>
    </row>
    <row r="245" spans="1:19" hidden="1" outlineLevel="1">
      <c r="A245" s="79">
        <v>1822</v>
      </c>
      <c r="B245" s="80" t="s">
        <v>463</v>
      </c>
      <c r="C245" s="92">
        <v>8</v>
      </c>
      <c r="D245" s="93"/>
      <c r="E245" s="93"/>
      <c r="F245" s="93"/>
      <c r="G245" s="93"/>
      <c r="H245" s="93"/>
      <c r="I245" s="92">
        <v>0</v>
      </c>
      <c r="J245" s="83">
        <v>0</v>
      </c>
      <c r="K245" s="84">
        <v>0</v>
      </c>
      <c r="L245" s="84">
        <v>0</v>
      </c>
      <c r="M245" s="84">
        <v>0</v>
      </c>
      <c r="N245" s="84">
        <v>0</v>
      </c>
      <c r="O245" s="84">
        <v>0</v>
      </c>
      <c r="P245" s="84">
        <v>0</v>
      </c>
      <c r="Q245" s="84">
        <v>0</v>
      </c>
      <c r="R245" s="84">
        <v>0</v>
      </c>
      <c r="S245" s="84">
        <v>0</v>
      </c>
    </row>
    <row r="246" spans="1:19" hidden="1" outlineLevel="1">
      <c r="A246" s="79">
        <v>900059</v>
      </c>
      <c r="B246" s="80" t="s">
        <v>464</v>
      </c>
      <c r="C246" s="92">
        <v>8</v>
      </c>
      <c r="D246" s="93"/>
      <c r="E246" s="93"/>
      <c r="F246" s="93"/>
      <c r="G246" s="93"/>
      <c r="H246" s="93"/>
      <c r="I246" s="92">
        <v>0</v>
      </c>
      <c r="J246" s="83">
        <v>0</v>
      </c>
      <c r="K246" s="84">
        <v>0</v>
      </c>
      <c r="L246" s="84">
        <v>0</v>
      </c>
      <c r="M246" s="84">
        <v>0</v>
      </c>
      <c r="N246" s="84">
        <v>0</v>
      </c>
      <c r="O246" s="84">
        <v>0</v>
      </c>
      <c r="P246" s="84">
        <v>0</v>
      </c>
      <c r="Q246" s="84">
        <v>0</v>
      </c>
      <c r="R246" s="84">
        <v>0</v>
      </c>
      <c r="S246" s="84">
        <v>0</v>
      </c>
    </row>
    <row r="247" spans="1:19" hidden="1" outlineLevel="1">
      <c r="A247" s="79">
        <v>900028</v>
      </c>
      <c r="B247" s="80" t="s">
        <v>465</v>
      </c>
      <c r="C247" s="92">
        <v>8</v>
      </c>
      <c r="D247" s="93"/>
      <c r="E247" s="93"/>
      <c r="F247" s="93"/>
      <c r="G247" s="93"/>
      <c r="H247" s="93"/>
      <c r="I247" s="92">
        <v>0</v>
      </c>
      <c r="J247" s="83">
        <v>0</v>
      </c>
      <c r="K247" s="84">
        <v>0</v>
      </c>
      <c r="L247" s="84">
        <v>0</v>
      </c>
      <c r="M247" s="84">
        <v>0</v>
      </c>
      <c r="N247" s="84">
        <v>0</v>
      </c>
      <c r="O247" s="84">
        <v>0</v>
      </c>
      <c r="P247" s="84">
        <v>0</v>
      </c>
      <c r="Q247" s="84">
        <v>0</v>
      </c>
      <c r="R247" s="84">
        <v>0</v>
      </c>
      <c r="S247" s="84">
        <v>0</v>
      </c>
    </row>
    <row r="248" spans="1:19" hidden="1" outlineLevel="1">
      <c r="A248" s="79">
        <v>367361</v>
      </c>
      <c r="B248" s="80" t="s">
        <v>466</v>
      </c>
      <c r="C248" s="92">
        <v>8</v>
      </c>
      <c r="D248" s="93"/>
      <c r="E248" s="93"/>
      <c r="F248" s="93"/>
      <c r="G248" s="93"/>
      <c r="H248" s="93"/>
      <c r="I248" s="92">
        <v>0</v>
      </c>
      <c r="J248" s="83">
        <v>0</v>
      </c>
      <c r="K248" s="84">
        <v>0</v>
      </c>
      <c r="L248" s="84">
        <v>0</v>
      </c>
      <c r="M248" s="84">
        <v>0</v>
      </c>
      <c r="N248" s="84">
        <v>0</v>
      </c>
      <c r="O248" s="84">
        <v>0</v>
      </c>
      <c r="P248" s="84">
        <v>0</v>
      </c>
      <c r="Q248" s="84">
        <v>0</v>
      </c>
      <c r="R248" s="84">
        <v>0</v>
      </c>
      <c r="S248" s="84">
        <v>0</v>
      </c>
    </row>
    <row r="249" spans="1:19" hidden="1" outlineLevel="1">
      <c r="A249" s="79">
        <v>443696</v>
      </c>
      <c r="B249" s="80" t="s">
        <v>467</v>
      </c>
      <c r="C249" s="92">
        <v>8</v>
      </c>
      <c r="D249" s="93"/>
      <c r="E249" s="93"/>
      <c r="F249" s="93"/>
      <c r="G249" s="93"/>
      <c r="H249" s="93"/>
      <c r="I249" s="92">
        <v>0</v>
      </c>
      <c r="J249" s="83">
        <v>0</v>
      </c>
      <c r="K249" s="84">
        <v>0</v>
      </c>
      <c r="L249" s="84">
        <v>0</v>
      </c>
      <c r="M249" s="84">
        <v>0</v>
      </c>
      <c r="N249" s="84">
        <v>0</v>
      </c>
      <c r="O249" s="84">
        <v>0</v>
      </c>
      <c r="P249" s="84">
        <v>0</v>
      </c>
      <c r="Q249" s="84">
        <v>0</v>
      </c>
      <c r="R249" s="84">
        <v>0</v>
      </c>
      <c r="S249" s="84">
        <v>0</v>
      </c>
    </row>
    <row r="250" spans="1:19" hidden="1" outlineLevel="1">
      <c r="A250" s="79">
        <v>440776</v>
      </c>
      <c r="B250" s="80" t="s">
        <v>468</v>
      </c>
      <c r="C250" s="92">
        <v>8</v>
      </c>
      <c r="D250" s="93"/>
      <c r="E250" s="93"/>
      <c r="F250" s="93"/>
      <c r="G250" s="93"/>
      <c r="H250" s="93"/>
      <c r="I250" s="92">
        <v>0</v>
      </c>
      <c r="J250" s="83">
        <v>0</v>
      </c>
      <c r="K250" s="84">
        <v>0</v>
      </c>
      <c r="L250" s="84">
        <v>0</v>
      </c>
      <c r="M250" s="84">
        <v>0</v>
      </c>
      <c r="N250" s="84">
        <v>0</v>
      </c>
      <c r="O250" s="84">
        <v>0</v>
      </c>
      <c r="P250" s="84">
        <v>0</v>
      </c>
      <c r="Q250" s="84">
        <v>0</v>
      </c>
      <c r="R250" s="84">
        <v>0</v>
      </c>
      <c r="S250" s="84">
        <v>0</v>
      </c>
    </row>
    <row r="251" spans="1:19" hidden="1" outlineLevel="1">
      <c r="A251" s="79">
        <v>450465</v>
      </c>
      <c r="B251" s="80" t="s">
        <v>469</v>
      </c>
      <c r="C251" s="92">
        <v>8</v>
      </c>
      <c r="D251" s="93"/>
      <c r="E251" s="93"/>
      <c r="F251" s="93"/>
      <c r="G251" s="93"/>
      <c r="H251" s="93"/>
      <c r="I251" s="92">
        <v>0</v>
      </c>
      <c r="J251" s="83">
        <v>0</v>
      </c>
      <c r="K251" s="84">
        <v>0</v>
      </c>
      <c r="L251" s="84">
        <v>0</v>
      </c>
      <c r="M251" s="84">
        <v>0</v>
      </c>
      <c r="N251" s="84">
        <v>0</v>
      </c>
      <c r="O251" s="84">
        <v>0</v>
      </c>
      <c r="P251" s="84">
        <v>0</v>
      </c>
      <c r="Q251" s="84">
        <v>0</v>
      </c>
      <c r="R251" s="84">
        <v>0</v>
      </c>
      <c r="S251" s="84">
        <v>0</v>
      </c>
    </row>
    <row r="252" spans="1:19" hidden="1" outlineLevel="1">
      <c r="A252" s="79">
        <v>225849</v>
      </c>
      <c r="B252" s="80" t="s">
        <v>470</v>
      </c>
      <c r="C252" s="92">
        <v>8</v>
      </c>
      <c r="D252" s="93"/>
      <c r="E252" s="93"/>
      <c r="F252" s="93"/>
      <c r="G252" s="93"/>
      <c r="H252" s="93"/>
      <c r="I252" s="92">
        <v>0</v>
      </c>
      <c r="J252" s="83">
        <v>0</v>
      </c>
      <c r="K252" s="84">
        <v>0</v>
      </c>
      <c r="L252" s="84">
        <v>0</v>
      </c>
      <c r="M252" s="84">
        <v>0</v>
      </c>
      <c r="N252" s="84">
        <v>0</v>
      </c>
      <c r="O252" s="84">
        <v>0</v>
      </c>
      <c r="P252" s="84">
        <v>0</v>
      </c>
      <c r="Q252" s="84">
        <v>0</v>
      </c>
      <c r="R252" s="84">
        <v>0</v>
      </c>
      <c r="S252" s="84">
        <v>0</v>
      </c>
    </row>
    <row r="253" spans="1:19" hidden="1" outlineLevel="1">
      <c r="A253" s="79">
        <v>366696</v>
      </c>
      <c r="B253" s="80" t="s">
        <v>471</v>
      </c>
      <c r="C253" s="92">
        <v>8</v>
      </c>
      <c r="D253" s="93"/>
      <c r="E253" s="93"/>
      <c r="F253" s="93"/>
      <c r="G253" s="93"/>
      <c r="H253" s="93"/>
      <c r="I253" s="92">
        <v>0</v>
      </c>
      <c r="J253" s="83">
        <v>0</v>
      </c>
      <c r="K253" s="84">
        <v>0</v>
      </c>
      <c r="L253" s="84">
        <v>0</v>
      </c>
      <c r="M253" s="84">
        <v>0</v>
      </c>
      <c r="N253" s="84">
        <v>0</v>
      </c>
      <c r="O253" s="84">
        <v>0</v>
      </c>
      <c r="P253" s="84">
        <v>0</v>
      </c>
      <c r="Q253" s="84">
        <v>0</v>
      </c>
      <c r="R253" s="84">
        <v>0</v>
      </c>
      <c r="S253" s="84">
        <v>0</v>
      </c>
    </row>
    <row r="254" spans="1:19" hidden="1" outlineLevel="1">
      <c r="A254" s="79">
        <v>225858</v>
      </c>
      <c r="B254" s="80" t="s">
        <v>472</v>
      </c>
      <c r="C254" s="92">
        <v>8</v>
      </c>
      <c r="D254" s="93"/>
      <c r="E254" s="93"/>
      <c r="F254" s="93"/>
      <c r="G254" s="93"/>
      <c r="H254" s="93"/>
      <c r="I254" s="92">
        <v>0</v>
      </c>
      <c r="J254" s="83">
        <v>0</v>
      </c>
      <c r="K254" s="84">
        <v>0</v>
      </c>
      <c r="L254" s="84">
        <v>0</v>
      </c>
      <c r="M254" s="84">
        <v>0</v>
      </c>
      <c r="N254" s="84">
        <v>0</v>
      </c>
      <c r="O254" s="84">
        <v>0</v>
      </c>
      <c r="P254" s="84">
        <v>0</v>
      </c>
      <c r="Q254" s="84">
        <v>0</v>
      </c>
      <c r="R254" s="84">
        <v>0</v>
      </c>
      <c r="S254" s="84">
        <v>0</v>
      </c>
    </row>
    <row r="255" spans="1:19" hidden="1" outlineLevel="1">
      <c r="A255" s="79">
        <v>434052</v>
      </c>
      <c r="B255" s="80" t="s">
        <v>473</v>
      </c>
      <c r="C255" s="92">
        <v>8</v>
      </c>
      <c r="D255" s="93"/>
      <c r="E255" s="93"/>
      <c r="F255" s="93"/>
      <c r="G255" s="93"/>
      <c r="H255" s="93"/>
      <c r="I255" s="92">
        <v>0</v>
      </c>
      <c r="J255" s="83">
        <v>0</v>
      </c>
      <c r="K255" s="84">
        <v>0</v>
      </c>
      <c r="L255" s="84">
        <v>0</v>
      </c>
      <c r="M255" s="84">
        <v>0</v>
      </c>
      <c r="N255" s="84">
        <v>0</v>
      </c>
      <c r="O255" s="84">
        <v>0</v>
      </c>
      <c r="P255" s="84">
        <v>0</v>
      </c>
      <c r="Q255" s="84">
        <v>0</v>
      </c>
      <c r="R255" s="84">
        <v>0</v>
      </c>
      <c r="S255" s="84">
        <v>0</v>
      </c>
    </row>
    <row r="256" spans="1:19" hidden="1" outlineLevel="1">
      <c r="A256" s="79">
        <v>377069</v>
      </c>
      <c r="B256" s="80" t="s">
        <v>474</v>
      </c>
      <c r="C256" s="92">
        <v>8</v>
      </c>
      <c r="D256" s="93"/>
      <c r="E256" s="93"/>
      <c r="F256" s="93"/>
      <c r="G256" s="93"/>
      <c r="H256" s="93"/>
      <c r="I256" s="92">
        <v>0</v>
      </c>
      <c r="J256" s="83">
        <v>0</v>
      </c>
      <c r="K256" s="84">
        <v>0</v>
      </c>
      <c r="L256" s="84">
        <v>0</v>
      </c>
      <c r="M256" s="84">
        <v>0</v>
      </c>
      <c r="N256" s="84">
        <v>0</v>
      </c>
      <c r="O256" s="84">
        <v>0</v>
      </c>
      <c r="P256" s="84">
        <v>0</v>
      </c>
      <c r="Q256" s="84">
        <v>0</v>
      </c>
      <c r="R256" s="84">
        <v>0</v>
      </c>
      <c r="S256" s="84">
        <v>0</v>
      </c>
    </row>
    <row r="257" spans="1:19" hidden="1" outlineLevel="1">
      <c r="A257" s="79">
        <v>427663</v>
      </c>
      <c r="B257" s="80" t="s">
        <v>475</v>
      </c>
      <c r="C257" s="92">
        <v>8</v>
      </c>
      <c r="D257" s="93"/>
      <c r="E257" s="93"/>
      <c r="F257" s="93"/>
      <c r="G257" s="93"/>
      <c r="H257" s="93"/>
      <c r="I257" s="92">
        <v>0</v>
      </c>
      <c r="J257" s="83">
        <v>0</v>
      </c>
      <c r="K257" s="84">
        <v>0</v>
      </c>
      <c r="L257" s="84">
        <v>0</v>
      </c>
      <c r="M257" s="84">
        <v>0</v>
      </c>
      <c r="N257" s="84">
        <v>0</v>
      </c>
      <c r="O257" s="84">
        <v>0</v>
      </c>
      <c r="P257" s="84">
        <v>0</v>
      </c>
      <c r="Q257" s="84">
        <v>0</v>
      </c>
      <c r="R257" s="84">
        <v>0</v>
      </c>
      <c r="S257" s="84">
        <v>0</v>
      </c>
    </row>
    <row r="258" spans="1:19" hidden="1" outlineLevel="1">
      <c r="A258" s="79">
        <v>459657</v>
      </c>
      <c r="B258" s="80" t="s">
        <v>476</v>
      </c>
      <c r="C258" s="92">
        <v>8</v>
      </c>
      <c r="D258" s="93"/>
      <c r="E258" s="93"/>
      <c r="F258" s="93"/>
      <c r="G258" s="93"/>
      <c r="H258" s="93"/>
      <c r="I258" s="92">
        <v>0</v>
      </c>
      <c r="J258" s="83">
        <v>0</v>
      </c>
      <c r="K258" s="84">
        <v>0</v>
      </c>
      <c r="L258" s="84">
        <v>0</v>
      </c>
      <c r="M258" s="84">
        <v>0</v>
      </c>
      <c r="N258" s="84">
        <v>0</v>
      </c>
      <c r="O258" s="84">
        <v>0</v>
      </c>
      <c r="P258" s="84">
        <v>0</v>
      </c>
      <c r="Q258" s="84">
        <v>0</v>
      </c>
      <c r="R258" s="84">
        <v>0</v>
      </c>
      <c r="S258" s="84">
        <v>0</v>
      </c>
    </row>
    <row r="259" spans="1:19" hidden="1" outlineLevel="1">
      <c r="A259" s="79">
        <v>366678</v>
      </c>
      <c r="B259" s="80" t="s">
        <v>477</v>
      </c>
      <c r="C259" s="92">
        <v>8</v>
      </c>
      <c r="D259" s="93"/>
      <c r="E259" s="93"/>
      <c r="F259" s="93"/>
      <c r="G259" s="93"/>
      <c r="H259" s="93"/>
      <c r="I259" s="92">
        <v>0</v>
      </c>
      <c r="J259" s="83">
        <v>0</v>
      </c>
      <c r="K259" s="84">
        <v>0</v>
      </c>
      <c r="L259" s="84">
        <v>0</v>
      </c>
      <c r="M259" s="84">
        <v>0</v>
      </c>
      <c r="N259" s="84">
        <v>0</v>
      </c>
      <c r="O259" s="84">
        <v>0</v>
      </c>
      <c r="P259" s="84">
        <v>0</v>
      </c>
      <c r="Q259" s="84">
        <v>0</v>
      </c>
      <c r="R259" s="84">
        <v>0</v>
      </c>
      <c r="S259" s="84">
        <v>0</v>
      </c>
    </row>
    <row r="260" spans="1:19" hidden="1" outlineLevel="1">
      <c r="A260" s="79">
        <v>7329</v>
      </c>
      <c r="B260" s="80" t="s">
        <v>478</v>
      </c>
      <c r="C260" s="92">
        <v>8</v>
      </c>
      <c r="D260" s="93"/>
      <c r="E260" s="93"/>
      <c r="F260" s="93"/>
      <c r="G260" s="93"/>
      <c r="H260" s="93"/>
      <c r="I260" s="92">
        <v>0</v>
      </c>
      <c r="J260" s="83">
        <v>0</v>
      </c>
      <c r="K260" s="84">
        <v>0</v>
      </c>
      <c r="L260" s="84">
        <v>0</v>
      </c>
      <c r="M260" s="84">
        <v>0</v>
      </c>
      <c r="N260" s="84">
        <v>0</v>
      </c>
      <c r="O260" s="84">
        <v>0</v>
      </c>
      <c r="P260" s="84">
        <v>0</v>
      </c>
      <c r="Q260" s="84">
        <v>0</v>
      </c>
      <c r="R260" s="84">
        <v>0</v>
      </c>
      <c r="S260" s="84">
        <v>0</v>
      </c>
    </row>
    <row r="261" spans="1:19" hidden="1" outlineLevel="1">
      <c r="A261" s="79">
        <v>470898</v>
      </c>
      <c r="B261" s="80" t="s">
        <v>479</v>
      </c>
      <c r="C261" s="92">
        <v>8</v>
      </c>
      <c r="D261" s="93"/>
      <c r="E261" s="93"/>
      <c r="F261" s="93"/>
      <c r="G261" s="93"/>
      <c r="H261" s="93"/>
      <c r="I261" s="92">
        <v>0</v>
      </c>
      <c r="J261" s="83">
        <v>0</v>
      </c>
      <c r="K261" s="84">
        <v>0</v>
      </c>
      <c r="L261" s="84">
        <v>0</v>
      </c>
      <c r="M261" s="84">
        <v>0</v>
      </c>
      <c r="N261" s="84">
        <v>0</v>
      </c>
      <c r="O261" s="84">
        <v>0</v>
      </c>
      <c r="P261" s="84">
        <v>0</v>
      </c>
      <c r="Q261" s="84">
        <v>0</v>
      </c>
      <c r="R261" s="84">
        <v>0</v>
      </c>
      <c r="S261" s="84">
        <v>0</v>
      </c>
    </row>
    <row r="262" spans="1:19" hidden="1" outlineLevel="1">
      <c r="A262" s="79">
        <v>3579</v>
      </c>
      <c r="B262" s="80" t="s">
        <v>480</v>
      </c>
      <c r="C262" s="92">
        <v>4</v>
      </c>
      <c r="D262" s="93"/>
      <c r="E262" s="93"/>
      <c r="F262" s="93"/>
      <c r="G262" s="93"/>
      <c r="H262" s="93"/>
      <c r="I262" s="92">
        <v>0</v>
      </c>
      <c r="J262" s="83">
        <v>0</v>
      </c>
      <c r="K262" s="84">
        <v>0</v>
      </c>
      <c r="L262" s="84">
        <v>0</v>
      </c>
      <c r="M262" s="84">
        <v>0</v>
      </c>
      <c r="N262" s="84">
        <v>0</v>
      </c>
      <c r="O262" s="84">
        <v>0</v>
      </c>
      <c r="P262" s="84">
        <v>0</v>
      </c>
      <c r="Q262" s="84">
        <v>0</v>
      </c>
      <c r="R262" s="84">
        <v>0</v>
      </c>
      <c r="S262" s="84">
        <v>0</v>
      </c>
    </row>
    <row r="263" spans="1:19" hidden="1" outlineLevel="1">
      <c r="A263" s="79">
        <v>3637</v>
      </c>
      <c r="B263" s="80" t="s">
        <v>481</v>
      </c>
      <c r="C263" s="92">
        <v>2</v>
      </c>
      <c r="D263" s="93"/>
      <c r="E263" s="93"/>
      <c r="F263" s="93"/>
      <c r="G263" s="93"/>
      <c r="H263" s="93"/>
      <c r="I263" s="92">
        <v>0</v>
      </c>
      <c r="J263" s="92">
        <v>0</v>
      </c>
      <c r="K263" s="93">
        <v>0</v>
      </c>
      <c r="L263" s="93">
        <v>0</v>
      </c>
      <c r="M263" s="93">
        <v>0</v>
      </c>
      <c r="N263" s="93">
        <v>0</v>
      </c>
      <c r="O263" s="93">
        <v>0</v>
      </c>
      <c r="P263" s="93">
        <v>0</v>
      </c>
      <c r="Q263" s="93">
        <v>0</v>
      </c>
      <c r="R263" s="93">
        <v>0</v>
      </c>
      <c r="S263" s="93">
        <v>0</v>
      </c>
    </row>
    <row r="264" spans="1:19" hidden="1" outlineLevel="1">
      <c r="A264" s="79">
        <v>1100</v>
      </c>
      <c r="B264" s="80" t="s">
        <v>482</v>
      </c>
      <c r="C264" s="92">
        <v>8</v>
      </c>
      <c r="D264" s="93"/>
      <c r="E264" s="93"/>
      <c r="F264" s="93"/>
      <c r="G264" s="93"/>
      <c r="H264" s="93"/>
      <c r="I264" s="92">
        <v>0</v>
      </c>
      <c r="J264" s="83">
        <v>0</v>
      </c>
      <c r="K264" s="84">
        <v>0</v>
      </c>
      <c r="L264" s="84">
        <v>0</v>
      </c>
      <c r="M264" s="84">
        <v>0</v>
      </c>
      <c r="N264" s="84">
        <v>0</v>
      </c>
      <c r="O264" s="84">
        <v>0</v>
      </c>
      <c r="P264" s="84">
        <v>0</v>
      </c>
      <c r="Q264" s="84">
        <v>0</v>
      </c>
      <c r="R264" s="84">
        <v>0</v>
      </c>
      <c r="S264" s="84">
        <v>0</v>
      </c>
    </row>
    <row r="265" spans="1:19" hidden="1" outlineLevel="1">
      <c r="A265" s="79">
        <v>462</v>
      </c>
      <c r="B265" s="80" t="s">
        <v>483</v>
      </c>
      <c r="C265" s="92">
        <v>5</v>
      </c>
      <c r="D265" s="93"/>
      <c r="E265" s="93"/>
      <c r="F265" s="93"/>
      <c r="G265" s="93"/>
      <c r="H265" s="93"/>
      <c r="I265" s="92">
        <v>0</v>
      </c>
      <c r="J265" s="83">
        <v>0</v>
      </c>
      <c r="K265" s="84">
        <v>0</v>
      </c>
      <c r="L265" s="84">
        <v>0</v>
      </c>
      <c r="M265" s="84">
        <v>0</v>
      </c>
      <c r="N265" s="84">
        <v>0</v>
      </c>
      <c r="O265" s="84">
        <v>0</v>
      </c>
      <c r="P265" s="84">
        <v>0</v>
      </c>
      <c r="Q265" s="84">
        <v>0</v>
      </c>
      <c r="R265" s="84">
        <v>0</v>
      </c>
      <c r="S265" s="84">
        <v>0</v>
      </c>
    </row>
    <row r="266" spans="1:19" hidden="1" outlineLevel="1">
      <c r="A266" s="79">
        <v>35343</v>
      </c>
      <c r="B266" s="80" t="s">
        <v>484</v>
      </c>
      <c r="C266" s="92">
        <v>8</v>
      </c>
      <c r="D266" s="93"/>
      <c r="E266" s="93"/>
      <c r="F266" s="93"/>
      <c r="G266" s="93"/>
      <c r="H266" s="93"/>
      <c r="I266" s="92">
        <v>0</v>
      </c>
      <c r="J266" s="83">
        <v>0</v>
      </c>
      <c r="K266" s="84">
        <v>0</v>
      </c>
      <c r="L266" s="84">
        <v>0</v>
      </c>
      <c r="M266" s="84">
        <v>0</v>
      </c>
      <c r="N266" s="84">
        <v>0</v>
      </c>
      <c r="O266" s="84">
        <v>0</v>
      </c>
      <c r="P266" s="84">
        <v>0</v>
      </c>
      <c r="Q266" s="84">
        <v>0</v>
      </c>
      <c r="R266" s="84">
        <v>0</v>
      </c>
      <c r="S266" s="84">
        <v>0</v>
      </c>
    </row>
    <row r="267" spans="1:19" hidden="1" outlineLevel="1">
      <c r="A267" s="79">
        <v>440323</v>
      </c>
      <c r="B267" s="80" t="s">
        <v>485</v>
      </c>
      <c r="C267" s="92">
        <v>8</v>
      </c>
      <c r="D267" s="93"/>
      <c r="E267" s="93"/>
      <c r="F267" s="93"/>
      <c r="G267" s="93"/>
      <c r="H267" s="93"/>
      <c r="I267" s="92">
        <v>0</v>
      </c>
      <c r="J267" s="83">
        <v>0</v>
      </c>
      <c r="K267" s="84">
        <v>0</v>
      </c>
      <c r="L267" s="84">
        <v>0</v>
      </c>
      <c r="M267" s="84">
        <v>0</v>
      </c>
      <c r="N267" s="84">
        <v>0</v>
      </c>
      <c r="O267" s="84">
        <v>0</v>
      </c>
      <c r="P267" s="84">
        <v>0</v>
      </c>
      <c r="Q267" s="84">
        <v>0</v>
      </c>
      <c r="R267" s="84">
        <v>0</v>
      </c>
      <c r="S267" s="84">
        <v>0</v>
      </c>
    </row>
    <row r="268" spans="1:19" hidden="1" outlineLevel="1">
      <c r="A268" s="79">
        <v>382896</v>
      </c>
      <c r="B268" s="80" t="s">
        <v>486</v>
      </c>
      <c r="C268" s="92">
        <v>8</v>
      </c>
      <c r="D268" s="93"/>
      <c r="E268" s="93"/>
      <c r="F268" s="93"/>
      <c r="G268" s="93"/>
      <c r="H268" s="93"/>
      <c r="I268" s="92">
        <v>0</v>
      </c>
      <c r="J268" s="83">
        <v>0</v>
      </c>
      <c r="K268" s="84">
        <v>0</v>
      </c>
      <c r="L268" s="84">
        <v>0</v>
      </c>
      <c r="M268" s="84">
        <v>0</v>
      </c>
      <c r="N268" s="84">
        <v>0</v>
      </c>
      <c r="O268" s="84">
        <v>0</v>
      </c>
      <c r="P268" s="84">
        <v>0</v>
      </c>
      <c r="Q268" s="84">
        <v>0</v>
      </c>
      <c r="R268" s="84">
        <v>0</v>
      </c>
      <c r="S268" s="84">
        <v>0</v>
      </c>
    </row>
    <row r="269" spans="1:19" hidden="1" outlineLevel="1">
      <c r="A269" s="79">
        <v>445328</v>
      </c>
      <c r="B269" s="80" t="s">
        <v>487</v>
      </c>
      <c r="C269" s="92">
        <v>8</v>
      </c>
      <c r="D269" s="93"/>
      <c r="E269" s="93"/>
      <c r="F269" s="93"/>
      <c r="G269" s="93"/>
      <c r="H269" s="93"/>
      <c r="I269" s="92">
        <v>0</v>
      </c>
      <c r="J269" s="83">
        <v>0</v>
      </c>
      <c r="K269" s="84">
        <v>0</v>
      </c>
      <c r="L269" s="84">
        <v>0</v>
      </c>
      <c r="M269" s="84">
        <v>0</v>
      </c>
      <c r="N269" s="84">
        <v>0</v>
      </c>
      <c r="O269" s="84">
        <v>0</v>
      </c>
      <c r="P269" s="84">
        <v>0</v>
      </c>
      <c r="Q269" s="84">
        <v>0</v>
      </c>
      <c r="R269" s="84">
        <v>0</v>
      </c>
      <c r="S269" s="84">
        <v>0</v>
      </c>
    </row>
    <row r="270" spans="1:19" hidden="1" outlineLevel="1">
      <c r="A270" s="79">
        <v>440332</v>
      </c>
      <c r="B270" s="80" t="s">
        <v>488</v>
      </c>
      <c r="C270" s="92">
        <v>8</v>
      </c>
      <c r="D270" s="93"/>
      <c r="E270" s="93"/>
      <c r="F270" s="93"/>
      <c r="G270" s="93"/>
      <c r="H270" s="93"/>
      <c r="I270" s="92">
        <v>0</v>
      </c>
      <c r="J270" s="83">
        <v>0</v>
      </c>
      <c r="K270" s="84">
        <v>0</v>
      </c>
      <c r="L270" s="84">
        <v>0</v>
      </c>
      <c r="M270" s="84">
        <v>0</v>
      </c>
      <c r="N270" s="84">
        <v>0</v>
      </c>
      <c r="O270" s="84">
        <v>0</v>
      </c>
      <c r="P270" s="84">
        <v>0</v>
      </c>
      <c r="Q270" s="84">
        <v>0</v>
      </c>
      <c r="R270" s="84">
        <v>0</v>
      </c>
      <c r="S270" s="84">
        <v>0</v>
      </c>
    </row>
    <row r="271" spans="1:19" hidden="1" outlineLevel="1">
      <c r="A271" s="79">
        <v>445346</v>
      </c>
      <c r="B271" s="80" t="s">
        <v>489</v>
      </c>
      <c r="C271" s="92">
        <v>8</v>
      </c>
      <c r="D271" s="93"/>
      <c r="E271" s="93"/>
      <c r="F271" s="93"/>
      <c r="G271" s="93"/>
      <c r="H271" s="93"/>
      <c r="I271" s="92">
        <v>0</v>
      </c>
      <c r="J271" s="83">
        <v>0</v>
      </c>
      <c r="K271" s="84">
        <v>0</v>
      </c>
      <c r="L271" s="84">
        <v>0</v>
      </c>
      <c r="M271" s="84">
        <v>0</v>
      </c>
      <c r="N271" s="84">
        <v>0</v>
      </c>
      <c r="O271" s="84">
        <v>0</v>
      </c>
      <c r="P271" s="84">
        <v>0</v>
      </c>
      <c r="Q271" s="84">
        <v>0</v>
      </c>
      <c r="R271" s="84">
        <v>0</v>
      </c>
      <c r="S271" s="84">
        <v>0</v>
      </c>
    </row>
    <row r="272" spans="1:19" hidden="1" outlineLevel="1">
      <c r="A272" s="79">
        <v>227836</v>
      </c>
      <c r="B272" s="80" t="s">
        <v>490</v>
      </c>
      <c r="C272" s="92">
        <v>8</v>
      </c>
      <c r="D272" s="93"/>
      <c r="E272" s="93"/>
      <c r="F272" s="93"/>
      <c r="G272" s="93"/>
      <c r="H272" s="93"/>
      <c r="I272" s="92">
        <v>0</v>
      </c>
      <c r="J272" s="83">
        <v>0</v>
      </c>
      <c r="K272" s="84">
        <v>0</v>
      </c>
      <c r="L272" s="84">
        <v>0</v>
      </c>
      <c r="M272" s="84">
        <v>0</v>
      </c>
      <c r="N272" s="84">
        <v>0</v>
      </c>
      <c r="O272" s="84">
        <v>0</v>
      </c>
      <c r="P272" s="84">
        <v>0</v>
      </c>
      <c r="Q272" s="84">
        <v>0</v>
      </c>
      <c r="R272" s="84">
        <v>0</v>
      </c>
      <c r="S272" s="84">
        <v>0</v>
      </c>
    </row>
    <row r="273" spans="1:19" hidden="1" outlineLevel="1">
      <c r="A273" s="79">
        <v>445337</v>
      </c>
      <c r="B273" s="80" t="s">
        <v>491</v>
      </c>
      <c r="C273" s="92">
        <v>8</v>
      </c>
      <c r="D273" s="93"/>
      <c r="E273" s="93"/>
      <c r="F273" s="93"/>
      <c r="G273" s="93"/>
      <c r="H273" s="93"/>
      <c r="I273" s="92">
        <v>0</v>
      </c>
      <c r="J273" s="83">
        <v>0</v>
      </c>
      <c r="K273" s="84">
        <v>0</v>
      </c>
      <c r="L273" s="84">
        <v>0</v>
      </c>
      <c r="M273" s="84">
        <v>0</v>
      </c>
      <c r="N273" s="84">
        <v>0</v>
      </c>
      <c r="O273" s="84">
        <v>0</v>
      </c>
      <c r="P273" s="84">
        <v>0</v>
      </c>
      <c r="Q273" s="84">
        <v>0</v>
      </c>
      <c r="R273" s="84">
        <v>0</v>
      </c>
      <c r="S273" s="84">
        <v>0</v>
      </c>
    </row>
    <row r="274" spans="1:19" hidden="1" outlineLevel="1">
      <c r="A274" s="79">
        <v>431886</v>
      </c>
      <c r="B274" s="80" t="s">
        <v>492</v>
      </c>
      <c r="C274" s="92">
        <v>8</v>
      </c>
      <c r="D274" s="93"/>
      <c r="E274" s="93"/>
      <c r="F274" s="93"/>
      <c r="G274" s="93"/>
      <c r="H274" s="93"/>
      <c r="I274" s="92">
        <v>0</v>
      </c>
      <c r="J274" s="83">
        <v>0</v>
      </c>
      <c r="K274" s="84">
        <v>0</v>
      </c>
      <c r="L274" s="84">
        <v>0</v>
      </c>
      <c r="M274" s="84">
        <v>0</v>
      </c>
      <c r="N274" s="84">
        <v>0</v>
      </c>
      <c r="O274" s="84">
        <v>0</v>
      </c>
      <c r="P274" s="84">
        <v>0</v>
      </c>
      <c r="Q274" s="84">
        <v>0</v>
      </c>
      <c r="R274" s="84">
        <v>0</v>
      </c>
      <c r="S274" s="84">
        <v>0</v>
      </c>
    </row>
    <row r="275" spans="1:19" hidden="1" outlineLevel="1">
      <c r="A275" s="79">
        <v>458690</v>
      </c>
      <c r="B275" s="80" t="s">
        <v>493</v>
      </c>
      <c r="C275" s="92">
        <v>8</v>
      </c>
      <c r="D275" s="93"/>
      <c r="E275" s="93"/>
      <c r="F275" s="93"/>
      <c r="G275" s="93"/>
      <c r="H275" s="93"/>
      <c r="I275" s="92">
        <v>0</v>
      </c>
      <c r="J275" s="83">
        <v>0</v>
      </c>
      <c r="K275" s="84">
        <v>0</v>
      </c>
      <c r="L275" s="84">
        <v>0</v>
      </c>
      <c r="M275" s="84">
        <v>0</v>
      </c>
      <c r="N275" s="84">
        <v>0</v>
      </c>
      <c r="O275" s="84">
        <v>0</v>
      </c>
      <c r="P275" s="84">
        <v>0</v>
      </c>
      <c r="Q275" s="84">
        <v>0</v>
      </c>
      <c r="R275" s="84">
        <v>0</v>
      </c>
      <c r="S275" s="84">
        <v>0</v>
      </c>
    </row>
    <row r="276" spans="1:19" hidden="1" outlineLevel="1">
      <c r="A276" s="79">
        <v>443827</v>
      </c>
      <c r="B276" s="80" t="s">
        <v>494</v>
      </c>
      <c r="C276" s="92">
        <v>8</v>
      </c>
      <c r="D276" s="93"/>
      <c r="E276" s="93"/>
      <c r="F276" s="93"/>
      <c r="G276" s="93"/>
      <c r="H276" s="93"/>
      <c r="I276" s="92">
        <v>0</v>
      </c>
      <c r="J276" s="83">
        <v>0</v>
      </c>
      <c r="K276" s="84">
        <v>0</v>
      </c>
      <c r="L276" s="84">
        <v>0</v>
      </c>
      <c r="M276" s="84">
        <v>0</v>
      </c>
      <c r="N276" s="84">
        <v>0</v>
      </c>
      <c r="O276" s="84">
        <v>0</v>
      </c>
      <c r="P276" s="84">
        <v>0</v>
      </c>
      <c r="Q276" s="84">
        <v>0</v>
      </c>
      <c r="R276" s="84">
        <v>0</v>
      </c>
      <c r="S276" s="84">
        <v>0</v>
      </c>
    </row>
    <row r="277" spans="1:19" hidden="1" outlineLevel="1">
      <c r="A277" s="79">
        <v>443836</v>
      </c>
      <c r="B277" s="80" t="s">
        <v>495</v>
      </c>
      <c r="C277" s="92">
        <v>8</v>
      </c>
      <c r="D277" s="93"/>
      <c r="E277" s="93"/>
      <c r="F277" s="93"/>
      <c r="G277" s="93"/>
      <c r="H277" s="93"/>
      <c r="I277" s="92">
        <v>0</v>
      </c>
      <c r="J277" s="83">
        <v>0</v>
      </c>
      <c r="K277" s="84">
        <v>0</v>
      </c>
      <c r="L277" s="84">
        <v>0</v>
      </c>
      <c r="M277" s="84">
        <v>0</v>
      </c>
      <c r="N277" s="84">
        <v>0</v>
      </c>
      <c r="O277" s="84">
        <v>0</v>
      </c>
      <c r="P277" s="84">
        <v>0</v>
      </c>
      <c r="Q277" s="84">
        <v>0</v>
      </c>
      <c r="R277" s="84">
        <v>0</v>
      </c>
      <c r="S277" s="84">
        <v>0</v>
      </c>
    </row>
    <row r="278" spans="1:19" hidden="1" outlineLevel="1">
      <c r="A278" s="79">
        <v>246266</v>
      </c>
      <c r="B278" s="80" t="s">
        <v>496</v>
      </c>
      <c r="C278" s="92">
        <v>8</v>
      </c>
      <c r="D278" s="93"/>
      <c r="E278" s="93"/>
      <c r="F278" s="93"/>
      <c r="G278" s="93"/>
      <c r="H278" s="93"/>
      <c r="I278" s="92">
        <v>0</v>
      </c>
      <c r="J278" s="83">
        <v>0</v>
      </c>
      <c r="K278" s="84">
        <v>0</v>
      </c>
      <c r="L278" s="84">
        <v>0</v>
      </c>
      <c r="M278" s="84">
        <v>0</v>
      </c>
      <c r="N278" s="84">
        <v>0</v>
      </c>
      <c r="O278" s="84">
        <v>0</v>
      </c>
      <c r="P278" s="84">
        <v>0</v>
      </c>
      <c r="Q278" s="84">
        <v>0</v>
      </c>
      <c r="R278" s="84">
        <v>0</v>
      </c>
      <c r="S278" s="84">
        <v>0</v>
      </c>
    </row>
    <row r="279" spans="1:19" hidden="1" outlineLevel="1">
      <c r="A279" s="79">
        <v>364955</v>
      </c>
      <c r="B279" s="80" t="s">
        <v>497</v>
      </c>
      <c r="C279" s="92">
        <v>8</v>
      </c>
      <c r="D279" s="93"/>
      <c r="E279" s="93"/>
      <c r="F279" s="93"/>
      <c r="G279" s="93"/>
      <c r="H279" s="93"/>
      <c r="I279" s="92">
        <v>0</v>
      </c>
      <c r="J279" s="83">
        <v>0</v>
      </c>
      <c r="K279" s="84">
        <v>0</v>
      </c>
      <c r="L279" s="84">
        <v>0</v>
      </c>
      <c r="M279" s="84">
        <v>0</v>
      </c>
      <c r="N279" s="84">
        <v>0</v>
      </c>
      <c r="O279" s="84">
        <v>0</v>
      </c>
      <c r="P279" s="84">
        <v>0</v>
      </c>
      <c r="Q279" s="84">
        <v>0</v>
      </c>
      <c r="R279" s="84">
        <v>0</v>
      </c>
      <c r="S279" s="84">
        <v>0</v>
      </c>
    </row>
    <row r="280" spans="1:19" hidden="1" outlineLevel="1">
      <c r="A280" s="79">
        <v>4586</v>
      </c>
      <c r="B280" s="80" t="s">
        <v>498</v>
      </c>
      <c r="C280" s="92">
        <v>8</v>
      </c>
      <c r="D280" s="93"/>
      <c r="E280" s="93"/>
      <c r="F280" s="93"/>
      <c r="G280" s="93"/>
      <c r="H280" s="93"/>
      <c r="I280" s="92">
        <v>0</v>
      </c>
      <c r="J280" s="83">
        <v>0</v>
      </c>
      <c r="K280" s="84">
        <v>0</v>
      </c>
      <c r="L280" s="84">
        <v>0</v>
      </c>
      <c r="M280" s="84">
        <v>0</v>
      </c>
      <c r="N280" s="84">
        <v>0</v>
      </c>
      <c r="O280" s="84">
        <v>0</v>
      </c>
      <c r="P280" s="84">
        <v>0</v>
      </c>
      <c r="Q280" s="84">
        <v>0</v>
      </c>
      <c r="R280" s="84">
        <v>0</v>
      </c>
      <c r="S280" s="84">
        <v>0</v>
      </c>
    </row>
    <row r="281" spans="1:19" hidden="1" outlineLevel="1">
      <c r="A281" s="79">
        <v>225991</v>
      </c>
      <c r="B281" s="80" t="s">
        <v>499</v>
      </c>
      <c r="C281" s="92">
        <v>8</v>
      </c>
      <c r="D281" s="93"/>
      <c r="E281" s="93"/>
      <c r="F281" s="93"/>
      <c r="G281" s="93"/>
      <c r="H281" s="93"/>
      <c r="I281" s="92">
        <v>0</v>
      </c>
      <c r="J281" s="83">
        <v>0</v>
      </c>
      <c r="K281" s="84">
        <v>0</v>
      </c>
      <c r="L281" s="84">
        <v>0</v>
      </c>
      <c r="M281" s="84">
        <v>0</v>
      </c>
      <c r="N281" s="84">
        <v>0</v>
      </c>
      <c r="O281" s="84">
        <v>0</v>
      </c>
      <c r="P281" s="84">
        <v>0</v>
      </c>
      <c r="Q281" s="84">
        <v>0</v>
      </c>
      <c r="R281" s="84">
        <v>0</v>
      </c>
      <c r="S281" s="84">
        <v>0</v>
      </c>
    </row>
    <row r="282" spans="1:19" hidden="1" outlineLevel="1">
      <c r="A282" s="79">
        <v>1703</v>
      </c>
      <c r="B282" s="80" t="s">
        <v>500</v>
      </c>
      <c r="C282" s="92">
        <v>8</v>
      </c>
      <c r="D282" s="93"/>
      <c r="E282" s="93"/>
      <c r="F282" s="93"/>
      <c r="G282" s="93"/>
      <c r="H282" s="93"/>
      <c r="I282" s="92">
        <v>0</v>
      </c>
      <c r="J282" s="83">
        <v>0</v>
      </c>
      <c r="K282" s="84">
        <v>0</v>
      </c>
      <c r="L282" s="84">
        <v>0</v>
      </c>
      <c r="M282" s="84">
        <v>0</v>
      </c>
      <c r="N282" s="84">
        <v>0</v>
      </c>
      <c r="O282" s="84">
        <v>0</v>
      </c>
      <c r="P282" s="84">
        <v>0</v>
      </c>
      <c r="Q282" s="84">
        <v>0</v>
      </c>
      <c r="R282" s="84">
        <v>0</v>
      </c>
      <c r="S282" s="84">
        <v>0</v>
      </c>
    </row>
    <row r="283" spans="1:19" hidden="1" outlineLevel="1">
      <c r="A283" s="79">
        <v>7171</v>
      </c>
      <c r="B283" s="80" t="s">
        <v>501</v>
      </c>
      <c r="C283" s="92">
        <v>8</v>
      </c>
      <c r="D283" s="93"/>
      <c r="E283" s="93"/>
      <c r="F283" s="93"/>
      <c r="G283" s="93"/>
      <c r="H283" s="93"/>
      <c r="I283" s="92">
        <v>0</v>
      </c>
      <c r="J283" s="83">
        <v>0</v>
      </c>
      <c r="K283" s="84">
        <v>0</v>
      </c>
      <c r="L283" s="84">
        <v>0</v>
      </c>
      <c r="M283" s="84">
        <v>0</v>
      </c>
      <c r="N283" s="84">
        <v>0</v>
      </c>
      <c r="O283" s="84">
        <v>0</v>
      </c>
      <c r="P283" s="84">
        <v>0</v>
      </c>
      <c r="Q283" s="84">
        <v>0</v>
      </c>
      <c r="R283" s="84">
        <v>0</v>
      </c>
      <c r="S283" s="84">
        <v>0</v>
      </c>
    </row>
    <row r="284" spans="1:19" hidden="1" outlineLevel="1">
      <c r="A284" s="79">
        <v>23124</v>
      </c>
      <c r="B284" s="80" t="s">
        <v>502</v>
      </c>
      <c r="C284" s="92">
        <v>8</v>
      </c>
      <c r="D284" s="93"/>
      <c r="E284" s="93"/>
      <c r="F284" s="93"/>
      <c r="G284" s="93"/>
      <c r="H284" s="93"/>
      <c r="I284" s="92">
        <v>0</v>
      </c>
      <c r="J284" s="83">
        <v>0</v>
      </c>
      <c r="K284" s="84">
        <v>0</v>
      </c>
      <c r="L284" s="84">
        <v>0</v>
      </c>
      <c r="M284" s="84">
        <v>0</v>
      </c>
      <c r="N284" s="84">
        <v>0</v>
      </c>
      <c r="O284" s="84">
        <v>0</v>
      </c>
      <c r="P284" s="84">
        <v>0</v>
      </c>
      <c r="Q284" s="84">
        <v>0</v>
      </c>
      <c r="R284" s="84">
        <v>0</v>
      </c>
      <c r="S284" s="84">
        <v>0</v>
      </c>
    </row>
    <row r="285" spans="1:19" hidden="1" outlineLevel="1">
      <c r="A285" s="79">
        <v>30908</v>
      </c>
      <c r="B285" s="80" t="s">
        <v>503</v>
      </c>
      <c r="C285" s="92">
        <v>8</v>
      </c>
      <c r="D285" s="93"/>
      <c r="E285" s="93"/>
      <c r="F285" s="93"/>
      <c r="G285" s="93"/>
      <c r="H285" s="93"/>
      <c r="I285" s="92">
        <v>0</v>
      </c>
      <c r="J285" s="83">
        <v>0</v>
      </c>
      <c r="K285" s="84">
        <v>0</v>
      </c>
      <c r="L285" s="84">
        <v>0</v>
      </c>
      <c r="M285" s="84">
        <v>0</v>
      </c>
      <c r="N285" s="84">
        <v>0</v>
      </c>
      <c r="O285" s="84">
        <v>0</v>
      </c>
      <c r="P285" s="84">
        <v>0</v>
      </c>
      <c r="Q285" s="84">
        <v>0</v>
      </c>
      <c r="R285" s="84">
        <v>0</v>
      </c>
      <c r="S285" s="84">
        <v>0</v>
      </c>
    </row>
    <row r="286" spans="1:19" hidden="1" outlineLevel="1">
      <c r="A286" s="79">
        <v>23192</v>
      </c>
      <c r="B286" s="80" t="s">
        <v>504</v>
      </c>
      <c r="C286" s="92">
        <v>8</v>
      </c>
      <c r="D286" s="93"/>
      <c r="E286" s="93"/>
      <c r="F286" s="93"/>
      <c r="G286" s="93"/>
      <c r="H286" s="93"/>
      <c r="I286" s="92">
        <v>0</v>
      </c>
      <c r="J286" s="83">
        <v>0</v>
      </c>
      <c r="K286" s="84">
        <v>0</v>
      </c>
      <c r="L286" s="84">
        <v>0</v>
      </c>
      <c r="M286" s="84">
        <v>0</v>
      </c>
      <c r="N286" s="84">
        <v>0</v>
      </c>
      <c r="O286" s="84">
        <v>0</v>
      </c>
      <c r="P286" s="84">
        <v>0</v>
      </c>
      <c r="Q286" s="84">
        <v>0</v>
      </c>
      <c r="R286" s="84">
        <v>0</v>
      </c>
      <c r="S286" s="84">
        <v>0</v>
      </c>
    </row>
    <row r="287" spans="1:19" hidden="1" outlineLevel="1">
      <c r="A287" s="79">
        <v>36273</v>
      </c>
      <c r="B287" s="80" t="s">
        <v>505</v>
      </c>
      <c r="C287" s="92">
        <v>3</v>
      </c>
      <c r="D287" s="93"/>
      <c r="E287" s="93"/>
      <c r="F287" s="93"/>
      <c r="G287" s="93"/>
      <c r="H287" s="93"/>
      <c r="I287" s="92">
        <v>0</v>
      </c>
      <c r="J287" s="83">
        <v>0</v>
      </c>
      <c r="K287" s="84">
        <v>0</v>
      </c>
      <c r="L287" s="84">
        <v>0</v>
      </c>
      <c r="M287" s="84">
        <v>0</v>
      </c>
      <c r="N287" s="84">
        <v>0</v>
      </c>
      <c r="O287" s="84">
        <v>0</v>
      </c>
      <c r="P287" s="84">
        <v>0</v>
      </c>
      <c r="Q287" s="84">
        <v>0</v>
      </c>
      <c r="R287" s="84">
        <v>0</v>
      </c>
      <c r="S287" s="84">
        <v>0</v>
      </c>
    </row>
    <row r="288" spans="1:19" hidden="1" outlineLevel="1">
      <c r="A288" s="79">
        <v>23582</v>
      </c>
      <c r="B288" s="80" t="s">
        <v>506</v>
      </c>
      <c r="C288" s="92">
        <v>3</v>
      </c>
      <c r="D288" s="93"/>
      <c r="E288" s="93"/>
      <c r="F288" s="93"/>
      <c r="G288" s="93"/>
      <c r="H288" s="93"/>
      <c r="I288" s="92">
        <v>0</v>
      </c>
      <c r="J288" s="83">
        <v>0</v>
      </c>
      <c r="K288" s="84">
        <v>0</v>
      </c>
      <c r="L288" s="84">
        <v>0</v>
      </c>
      <c r="M288" s="84">
        <v>0</v>
      </c>
      <c r="N288" s="84">
        <v>0</v>
      </c>
      <c r="O288" s="84">
        <v>0</v>
      </c>
      <c r="P288" s="84">
        <v>0</v>
      </c>
      <c r="Q288" s="84">
        <v>0</v>
      </c>
      <c r="R288" s="84">
        <v>0</v>
      </c>
      <c r="S288" s="84">
        <v>0</v>
      </c>
    </row>
    <row r="289" spans="1:19" hidden="1" outlineLevel="1">
      <c r="A289" s="79">
        <v>23485</v>
      </c>
      <c r="B289" s="80" t="s">
        <v>507</v>
      </c>
      <c r="C289" s="92">
        <v>3</v>
      </c>
      <c r="D289" s="93"/>
      <c r="E289" s="93"/>
      <c r="F289" s="93"/>
      <c r="G289" s="93"/>
      <c r="H289" s="93"/>
      <c r="I289" s="92">
        <v>0</v>
      </c>
      <c r="J289" s="83">
        <v>0</v>
      </c>
      <c r="K289" s="84">
        <v>0</v>
      </c>
      <c r="L289" s="84">
        <v>0</v>
      </c>
      <c r="M289" s="84">
        <v>0</v>
      </c>
      <c r="N289" s="84">
        <v>0</v>
      </c>
      <c r="O289" s="84">
        <v>0</v>
      </c>
      <c r="P289" s="84">
        <v>0</v>
      </c>
      <c r="Q289" s="84">
        <v>0</v>
      </c>
      <c r="R289" s="84">
        <v>0</v>
      </c>
      <c r="S289" s="84">
        <v>0</v>
      </c>
    </row>
    <row r="290" spans="1:19" hidden="1" outlineLevel="1">
      <c r="A290" s="79">
        <v>364973</v>
      </c>
      <c r="B290" s="80" t="s">
        <v>508</v>
      </c>
      <c r="C290" s="92">
        <v>8</v>
      </c>
      <c r="D290" s="93"/>
      <c r="E290" s="93"/>
      <c r="F290" s="93"/>
      <c r="G290" s="93"/>
      <c r="H290" s="93"/>
      <c r="I290" s="92">
        <v>0</v>
      </c>
      <c r="J290" s="83">
        <v>0</v>
      </c>
      <c r="K290" s="84">
        <v>0</v>
      </c>
      <c r="L290" s="84">
        <v>0</v>
      </c>
      <c r="M290" s="84">
        <v>0</v>
      </c>
      <c r="N290" s="84">
        <v>0</v>
      </c>
      <c r="O290" s="84">
        <v>0</v>
      </c>
      <c r="P290" s="84">
        <v>0</v>
      </c>
      <c r="Q290" s="84">
        <v>0</v>
      </c>
      <c r="R290" s="84">
        <v>0</v>
      </c>
      <c r="S290" s="84">
        <v>0</v>
      </c>
    </row>
    <row r="291" spans="1:19" hidden="1" outlineLevel="1">
      <c r="A291" s="79">
        <v>446899</v>
      </c>
      <c r="B291" s="80" t="s">
        <v>509</v>
      </c>
      <c r="C291" s="92">
        <v>8</v>
      </c>
      <c r="D291" s="93"/>
      <c r="E291" s="93"/>
      <c r="F291" s="93"/>
      <c r="G291" s="93"/>
      <c r="H291" s="93"/>
      <c r="I291" s="92">
        <v>0</v>
      </c>
      <c r="J291" s="83">
        <v>0</v>
      </c>
      <c r="K291" s="84">
        <v>0</v>
      </c>
      <c r="L291" s="84">
        <v>0</v>
      </c>
      <c r="M291" s="84">
        <v>0</v>
      </c>
      <c r="N291" s="84">
        <v>0</v>
      </c>
      <c r="O291" s="84">
        <v>0</v>
      </c>
      <c r="P291" s="84">
        <v>0</v>
      </c>
      <c r="Q291" s="84">
        <v>0</v>
      </c>
      <c r="R291" s="84">
        <v>0</v>
      </c>
      <c r="S291" s="84">
        <v>0</v>
      </c>
    </row>
    <row r="292" spans="1:19" hidden="1" outlineLevel="1">
      <c r="A292" s="79">
        <v>3584</v>
      </c>
      <c r="B292" s="80" t="s">
        <v>510</v>
      </c>
      <c r="C292" s="92">
        <v>2</v>
      </c>
      <c r="D292" s="93"/>
      <c r="E292" s="93"/>
      <c r="F292" s="93"/>
      <c r="G292" s="93"/>
      <c r="H292" s="93"/>
      <c r="I292" s="92">
        <v>0</v>
      </c>
      <c r="J292" s="92">
        <v>0</v>
      </c>
      <c r="K292" s="93">
        <v>0</v>
      </c>
      <c r="L292" s="93">
        <v>0</v>
      </c>
      <c r="M292" s="93">
        <v>0</v>
      </c>
      <c r="N292" s="93">
        <v>0</v>
      </c>
      <c r="O292" s="93">
        <v>0</v>
      </c>
      <c r="P292" s="93">
        <v>0</v>
      </c>
      <c r="Q292" s="93">
        <v>0</v>
      </c>
      <c r="R292" s="93">
        <v>0</v>
      </c>
      <c r="S292" s="93">
        <v>0</v>
      </c>
    </row>
    <row r="293" spans="1:19" hidden="1" outlineLevel="1">
      <c r="A293" s="79">
        <v>376950</v>
      </c>
      <c r="B293" s="80" t="s">
        <v>511</v>
      </c>
      <c r="C293" s="92">
        <v>8</v>
      </c>
      <c r="D293" s="93"/>
      <c r="E293" s="93"/>
      <c r="F293" s="93"/>
      <c r="G293" s="93"/>
      <c r="H293" s="93"/>
      <c r="I293" s="92">
        <v>0</v>
      </c>
      <c r="J293" s="83">
        <v>0</v>
      </c>
      <c r="K293" s="84">
        <v>0</v>
      </c>
      <c r="L293" s="84">
        <v>0</v>
      </c>
      <c r="M293" s="84">
        <v>0</v>
      </c>
      <c r="N293" s="84">
        <v>0</v>
      </c>
      <c r="O293" s="84">
        <v>0</v>
      </c>
      <c r="P293" s="84">
        <v>0</v>
      </c>
      <c r="Q293" s="84">
        <v>0</v>
      </c>
      <c r="R293" s="84">
        <v>0</v>
      </c>
      <c r="S293" s="84">
        <v>0</v>
      </c>
    </row>
    <row r="294" spans="1:19" hidden="1" outlineLevel="1">
      <c r="A294" s="79">
        <v>226277</v>
      </c>
      <c r="B294" s="80" t="s">
        <v>512</v>
      </c>
      <c r="C294" s="92">
        <v>8</v>
      </c>
      <c r="D294" s="93"/>
      <c r="E294" s="93"/>
      <c r="F294" s="93"/>
      <c r="G294" s="93"/>
      <c r="H294" s="93"/>
      <c r="I294" s="92">
        <v>0</v>
      </c>
      <c r="J294" s="83">
        <v>0</v>
      </c>
      <c r="K294" s="84">
        <v>0</v>
      </c>
      <c r="L294" s="84">
        <v>0</v>
      </c>
      <c r="M294" s="84">
        <v>0</v>
      </c>
      <c r="N294" s="84">
        <v>0</v>
      </c>
      <c r="O294" s="84">
        <v>0</v>
      </c>
      <c r="P294" s="84">
        <v>0</v>
      </c>
      <c r="Q294" s="84">
        <v>0</v>
      </c>
      <c r="R294" s="84">
        <v>0</v>
      </c>
      <c r="S294" s="84">
        <v>0</v>
      </c>
    </row>
    <row r="295" spans="1:19" hidden="1" outlineLevel="1">
      <c r="A295" s="79">
        <v>3585</v>
      </c>
      <c r="B295" s="80" t="s">
        <v>513</v>
      </c>
      <c r="C295" s="92">
        <v>4</v>
      </c>
      <c r="D295" s="93"/>
      <c r="E295" s="93"/>
      <c r="F295" s="93"/>
      <c r="G295" s="93"/>
      <c r="H295" s="93"/>
      <c r="I295" s="92">
        <v>0</v>
      </c>
      <c r="J295" s="83">
        <v>0</v>
      </c>
      <c r="K295" s="84">
        <v>0</v>
      </c>
      <c r="L295" s="84">
        <v>0</v>
      </c>
      <c r="M295" s="84">
        <v>0</v>
      </c>
      <c r="N295" s="84">
        <v>0</v>
      </c>
      <c r="O295" s="84">
        <v>0</v>
      </c>
      <c r="P295" s="84">
        <v>0</v>
      </c>
      <c r="Q295" s="84">
        <v>0</v>
      </c>
      <c r="R295" s="84">
        <v>0</v>
      </c>
      <c r="S295" s="84">
        <v>0</v>
      </c>
    </row>
    <row r="296" spans="1:19" hidden="1" outlineLevel="1">
      <c r="A296" s="79">
        <v>2016</v>
      </c>
      <c r="B296" s="80" t="s">
        <v>514</v>
      </c>
      <c r="C296" s="92">
        <v>8</v>
      </c>
      <c r="D296" s="93"/>
      <c r="E296" s="93"/>
      <c r="F296" s="93"/>
      <c r="G296" s="93"/>
      <c r="H296" s="93"/>
      <c r="I296" s="92">
        <v>0</v>
      </c>
      <c r="J296" s="83">
        <v>0</v>
      </c>
      <c r="K296" s="84">
        <v>0</v>
      </c>
      <c r="L296" s="84">
        <v>0</v>
      </c>
      <c r="M296" s="84">
        <v>0</v>
      </c>
      <c r="N296" s="84">
        <v>0</v>
      </c>
      <c r="O296" s="84">
        <v>0</v>
      </c>
      <c r="P296" s="84">
        <v>0</v>
      </c>
      <c r="Q296" s="84">
        <v>0</v>
      </c>
      <c r="R296" s="84">
        <v>0</v>
      </c>
      <c r="S296" s="84">
        <v>0</v>
      </c>
    </row>
    <row r="297" spans="1:19" hidden="1" outlineLevel="1">
      <c r="A297" s="79">
        <v>3586</v>
      </c>
      <c r="B297" s="80" t="s">
        <v>515</v>
      </c>
      <c r="C297" s="92">
        <v>2</v>
      </c>
      <c r="D297" s="93"/>
      <c r="E297" s="93"/>
      <c r="F297" s="93"/>
      <c r="G297" s="93"/>
      <c r="H297" s="93"/>
      <c r="I297" s="92">
        <v>0</v>
      </c>
      <c r="J297" s="92">
        <v>0</v>
      </c>
      <c r="K297" s="93">
        <v>0</v>
      </c>
      <c r="L297" s="93">
        <v>0</v>
      </c>
      <c r="M297" s="93">
        <v>0</v>
      </c>
      <c r="N297" s="93">
        <v>0</v>
      </c>
      <c r="O297" s="93">
        <v>0</v>
      </c>
      <c r="P297" s="93">
        <v>0</v>
      </c>
      <c r="Q297" s="93">
        <v>0</v>
      </c>
      <c r="R297" s="93">
        <v>0</v>
      </c>
      <c r="S297" s="93">
        <v>0</v>
      </c>
    </row>
    <row r="298" spans="1:19" hidden="1" outlineLevel="1">
      <c r="A298" s="79">
        <v>463</v>
      </c>
      <c r="B298" s="80" t="s">
        <v>516</v>
      </c>
      <c r="C298" s="92">
        <v>5</v>
      </c>
      <c r="D298" s="93"/>
      <c r="E298" s="93"/>
      <c r="F298" s="93"/>
      <c r="G298" s="93"/>
      <c r="H298" s="93"/>
      <c r="I298" s="92">
        <v>0</v>
      </c>
      <c r="J298" s="83">
        <v>0</v>
      </c>
      <c r="K298" s="84">
        <v>0</v>
      </c>
      <c r="L298" s="84">
        <v>0</v>
      </c>
      <c r="M298" s="84">
        <v>0</v>
      </c>
      <c r="N298" s="84">
        <v>0</v>
      </c>
      <c r="O298" s="84">
        <v>0</v>
      </c>
      <c r="P298" s="84">
        <v>0</v>
      </c>
      <c r="Q298" s="84">
        <v>0</v>
      </c>
      <c r="R298" s="84">
        <v>0</v>
      </c>
      <c r="S298" s="84">
        <v>0</v>
      </c>
    </row>
    <row r="299" spans="1:19" hidden="1" outlineLevel="1">
      <c r="A299" s="79">
        <v>3591</v>
      </c>
      <c r="B299" s="80" t="s">
        <v>517</v>
      </c>
      <c r="C299" s="92">
        <v>2</v>
      </c>
      <c r="D299" s="93"/>
      <c r="E299" s="93"/>
      <c r="F299" s="93"/>
      <c r="G299" s="93"/>
      <c r="H299" s="93"/>
      <c r="I299" s="92">
        <v>0</v>
      </c>
      <c r="J299" s="92">
        <v>0</v>
      </c>
      <c r="K299" s="93">
        <v>0</v>
      </c>
      <c r="L299" s="93">
        <v>0</v>
      </c>
      <c r="M299" s="93">
        <v>0</v>
      </c>
      <c r="N299" s="93">
        <v>0</v>
      </c>
      <c r="O299" s="93">
        <v>0</v>
      </c>
      <c r="P299" s="93">
        <v>0</v>
      </c>
      <c r="Q299" s="93">
        <v>0</v>
      </c>
      <c r="R299" s="93">
        <v>0</v>
      </c>
      <c r="S299" s="93">
        <v>0</v>
      </c>
    </row>
    <row r="300" spans="1:19" hidden="1" outlineLevel="1">
      <c r="A300" s="79">
        <v>2017</v>
      </c>
      <c r="B300" s="80" t="s">
        <v>518</v>
      </c>
      <c r="C300" s="92">
        <v>8</v>
      </c>
      <c r="D300" s="93"/>
      <c r="E300" s="93"/>
      <c r="F300" s="93"/>
      <c r="G300" s="93"/>
      <c r="H300" s="93"/>
      <c r="I300" s="92">
        <v>0</v>
      </c>
      <c r="J300" s="83">
        <v>0</v>
      </c>
      <c r="K300" s="84">
        <v>0</v>
      </c>
      <c r="L300" s="84">
        <v>0</v>
      </c>
      <c r="M300" s="84">
        <v>0</v>
      </c>
      <c r="N300" s="84">
        <v>0</v>
      </c>
      <c r="O300" s="84">
        <v>0</v>
      </c>
      <c r="P300" s="84">
        <v>0</v>
      </c>
      <c r="Q300" s="84">
        <v>0</v>
      </c>
      <c r="R300" s="84">
        <v>0</v>
      </c>
      <c r="S300" s="84">
        <v>0</v>
      </c>
    </row>
    <row r="301" spans="1:19" hidden="1" outlineLevel="1">
      <c r="A301" s="79">
        <v>464</v>
      </c>
      <c r="B301" s="80" t="s">
        <v>519</v>
      </c>
      <c r="C301" s="92">
        <v>5</v>
      </c>
      <c r="D301" s="93"/>
      <c r="E301" s="93"/>
      <c r="F301" s="93"/>
      <c r="G301" s="93"/>
      <c r="H301" s="93"/>
      <c r="I301" s="92">
        <v>0</v>
      </c>
      <c r="J301" s="83">
        <v>0</v>
      </c>
      <c r="K301" s="84">
        <v>0</v>
      </c>
      <c r="L301" s="84">
        <v>0</v>
      </c>
      <c r="M301" s="84">
        <v>0</v>
      </c>
      <c r="N301" s="84">
        <v>0</v>
      </c>
      <c r="O301" s="84">
        <v>0</v>
      </c>
      <c r="P301" s="84">
        <v>0</v>
      </c>
      <c r="Q301" s="84">
        <v>0</v>
      </c>
      <c r="R301" s="84">
        <v>0</v>
      </c>
      <c r="S301" s="84">
        <v>0</v>
      </c>
    </row>
    <row r="302" spans="1:19" hidden="1" outlineLevel="1">
      <c r="A302" s="79">
        <v>417752</v>
      </c>
      <c r="B302" s="80" t="s">
        <v>520</v>
      </c>
      <c r="C302" s="92">
        <v>8</v>
      </c>
      <c r="D302" s="93"/>
      <c r="E302" s="93"/>
      <c r="F302" s="93"/>
      <c r="G302" s="93"/>
      <c r="H302" s="93"/>
      <c r="I302" s="92">
        <v>0</v>
      </c>
      <c r="J302" s="83">
        <v>0</v>
      </c>
      <c r="K302" s="84">
        <v>0</v>
      </c>
      <c r="L302" s="84">
        <v>0</v>
      </c>
      <c r="M302" s="84">
        <v>0</v>
      </c>
      <c r="N302" s="84">
        <v>0</v>
      </c>
      <c r="O302" s="84">
        <v>0</v>
      </c>
      <c r="P302" s="84">
        <v>0</v>
      </c>
      <c r="Q302" s="84">
        <v>0</v>
      </c>
      <c r="R302" s="84">
        <v>0</v>
      </c>
      <c r="S302" s="84">
        <v>0</v>
      </c>
    </row>
    <row r="303" spans="1:19" hidden="1" outlineLevel="1">
      <c r="A303" s="79">
        <v>452</v>
      </c>
      <c r="B303" s="80" t="s">
        <v>521</v>
      </c>
      <c r="C303" s="92">
        <v>5</v>
      </c>
      <c r="D303" s="93"/>
      <c r="E303" s="93"/>
      <c r="F303" s="93"/>
      <c r="G303" s="93"/>
      <c r="H303" s="93"/>
      <c r="I303" s="92">
        <v>0</v>
      </c>
      <c r="J303" s="83">
        <v>0</v>
      </c>
      <c r="K303" s="84">
        <v>0</v>
      </c>
      <c r="L303" s="84">
        <v>0</v>
      </c>
      <c r="M303" s="84">
        <v>0</v>
      </c>
      <c r="N303" s="84">
        <v>0</v>
      </c>
      <c r="O303" s="84">
        <v>0</v>
      </c>
      <c r="P303" s="84">
        <v>0</v>
      </c>
      <c r="Q303" s="84">
        <v>0</v>
      </c>
      <c r="R303" s="84">
        <v>0</v>
      </c>
      <c r="S303" s="84">
        <v>0</v>
      </c>
    </row>
    <row r="304" spans="1:19" hidden="1" outlineLevel="1">
      <c r="A304" s="79">
        <v>466</v>
      </c>
      <c r="B304" s="80" t="s">
        <v>522</v>
      </c>
      <c r="C304" s="92">
        <v>5</v>
      </c>
      <c r="D304" s="93"/>
      <c r="E304" s="93"/>
      <c r="F304" s="93"/>
      <c r="G304" s="93"/>
      <c r="H304" s="93"/>
      <c r="I304" s="92">
        <v>0</v>
      </c>
      <c r="J304" s="83">
        <v>0</v>
      </c>
      <c r="K304" s="84">
        <v>0</v>
      </c>
      <c r="L304" s="84">
        <v>0</v>
      </c>
      <c r="M304" s="84">
        <v>0</v>
      </c>
      <c r="N304" s="84">
        <v>0</v>
      </c>
      <c r="O304" s="84">
        <v>0</v>
      </c>
      <c r="P304" s="84">
        <v>0</v>
      </c>
      <c r="Q304" s="84">
        <v>0</v>
      </c>
      <c r="R304" s="84">
        <v>0</v>
      </c>
      <c r="S304" s="84">
        <v>0</v>
      </c>
    </row>
    <row r="305" spans="1:19" hidden="1" outlineLevel="1">
      <c r="A305" s="79">
        <v>7783</v>
      </c>
      <c r="B305" s="80" t="s">
        <v>523</v>
      </c>
      <c r="C305" s="92">
        <v>8</v>
      </c>
      <c r="D305" s="93"/>
      <c r="E305" s="93"/>
      <c r="F305" s="93"/>
      <c r="G305" s="93"/>
      <c r="H305" s="93"/>
      <c r="I305" s="92">
        <v>0</v>
      </c>
      <c r="J305" s="83">
        <v>0</v>
      </c>
      <c r="K305" s="84">
        <v>0</v>
      </c>
      <c r="L305" s="84">
        <v>0</v>
      </c>
      <c r="M305" s="84">
        <v>0</v>
      </c>
      <c r="N305" s="84">
        <v>0</v>
      </c>
      <c r="O305" s="84">
        <v>0</v>
      </c>
      <c r="P305" s="84">
        <v>0</v>
      </c>
      <c r="Q305" s="84">
        <v>0</v>
      </c>
      <c r="R305" s="84">
        <v>0</v>
      </c>
      <c r="S305" s="84">
        <v>0</v>
      </c>
    </row>
    <row r="306" spans="1:19" hidden="1" outlineLevel="1">
      <c r="A306" s="79">
        <v>1657</v>
      </c>
      <c r="B306" s="80" t="s">
        <v>524</v>
      </c>
      <c r="C306" s="92">
        <v>8</v>
      </c>
      <c r="D306" s="93"/>
      <c r="E306" s="93"/>
      <c r="F306" s="93"/>
      <c r="G306" s="93"/>
      <c r="H306" s="93"/>
      <c r="I306" s="92">
        <v>0</v>
      </c>
      <c r="J306" s="83">
        <v>0</v>
      </c>
      <c r="K306" s="84">
        <v>0</v>
      </c>
      <c r="L306" s="84">
        <v>0</v>
      </c>
      <c r="M306" s="84">
        <v>0</v>
      </c>
      <c r="N306" s="84">
        <v>0</v>
      </c>
      <c r="O306" s="84">
        <v>0</v>
      </c>
      <c r="P306" s="84">
        <v>0</v>
      </c>
      <c r="Q306" s="84">
        <v>0</v>
      </c>
      <c r="R306" s="84">
        <v>0</v>
      </c>
      <c r="S306" s="84">
        <v>0</v>
      </c>
    </row>
    <row r="307" spans="1:19" hidden="1" outlineLevel="1">
      <c r="A307" s="79">
        <v>2367</v>
      </c>
      <c r="B307" s="80" t="s">
        <v>525</v>
      </c>
      <c r="C307" s="92">
        <v>8</v>
      </c>
      <c r="D307" s="93"/>
      <c r="E307" s="93"/>
      <c r="F307" s="93"/>
      <c r="G307" s="93"/>
      <c r="H307" s="93"/>
      <c r="I307" s="92">
        <v>0</v>
      </c>
      <c r="J307" s="83">
        <v>0</v>
      </c>
      <c r="K307" s="84">
        <v>0</v>
      </c>
      <c r="L307" s="84">
        <v>0</v>
      </c>
      <c r="M307" s="84">
        <v>0</v>
      </c>
      <c r="N307" s="84">
        <v>0</v>
      </c>
      <c r="O307" s="84">
        <v>0</v>
      </c>
      <c r="P307" s="84">
        <v>0</v>
      </c>
      <c r="Q307" s="84">
        <v>0</v>
      </c>
      <c r="R307" s="84">
        <v>0</v>
      </c>
      <c r="S307" s="84">
        <v>0</v>
      </c>
    </row>
    <row r="308" spans="1:19" hidden="1" outlineLevel="1">
      <c r="A308" s="79">
        <v>2994</v>
      </c>
      <c r="B308" s="80" t="s">
        <v>526</v>
      </c>
      <c r="C308" s="92">
        <v>8</v>
      </c>
      <c r="D308" s="93"/>
      <c r="E308" s="93"/>
      <c r="F308" s="93"/>
      <c r="G308" s="93"/>
      <c r="H308" s="93"/>
      <c r="I308" s="92">
        <v>0</v>
      </c>
      <c r="J308" s="83">
        <v>0</v>
      </c>
      <c r="K308" s="84">
        <v>0</v>
      </c>
      <c r="L308" s="84">
        <v>0</v>
      </c>
      <c r="M308" s="84">
        <v>0</v>
      </c>
      <c r="N308" s="84">
        <v>0</v>
      </c>
      <c r="O308" s="84">
        <v>0</v>
      </c>
      <c r="P308" s="84">
        <v>0</v>
      </c>
      <c r="Q308" s="84">
        <v>0</v>
      </c>
      <c r="R308" s="84">
        <v>0</v>
      </c>
      <c r="S308" s="84">
        <v>0</v>
      </c>
    </row>
    <row r="309" spans="1:19" hidden="1" outlineLevel="1">
      <c r="A309" s="79">
        <v>900029</v>
      </c>
      <c r="B309" s="80" t="s">
        <v>527</v>
      </c>
      <c r="C309" s="92">
        <v>8</v>
      </c>
      <c r="D309" s="93"/>
      <c r="E309" s="93"/>
      <c r="F309" s="93"/>
      <c r="G309" s="93"/>
      <c r="H309" s="93"/>
      <c r="I309" s="92">
        <v>0</v>
      </c>
      <c r="J309" s="83">
        <v>0</v>
      </c>
      <c r="K309" s="84">
        <v>0</v>
      </c>
      <c r="L309" s="84">
        <v>0</v>
      </c>
      <c r="M309" s="84">
        <v>0</v>
      </c>
      <c r="N309" s="84">
        <v>0</v>
      </c>
      <c r="O309" s="84">
        <v>0</v>
      </c>
      <c r="P309" s="84">
        <v>0</v>
      </c>
      <c r="Q309" s="84">
        <v>0</v>
      </c>
      <c r="R309" s="84">
        <v>0</v>
      </c>
      <c r="S309" s="84">
        <v>0</v>
      </c>
    </row>
    <row r="310" spans="1:19" hidden="1" outlineLevel="1">
      <c r="A310" s="79">
        <v>900030</v>
      </c>
      <c r="B310" s="80" t="s">
        <v>528</v>
      </c>
      <c r="C310" s="92">
        <v>8</v>
      </c>
      <c r="D310" s="93"/>
      <c r="E310" s="93"/>
      <c r="F310" s="93"/>
      <c r="G310" s="93"/>
      <c r="H310" s="93"/>
      <c r="I310" s="92">
        <v>0</v>
      </c>
      <c r="J310" s="83">
        <v>0</v>
      </c>
      <c r="K310" s="84">
        <v>0</v>
      </c>
      <c r="L310" s="84">
        <v>0</v>
      </c>
      <c r="M310" s="84">
        <v>0</v>
      </c>
      <c r="N310" s="84">
        <v>0</v>
      </c>
      <c r="O310" s="84">
        <v>0</v>
      </c>
      <c r="P310" s="84">
        <v>0</v>
      </c>
      <c r="Q310" s="84">
        <v>0</v>
      </c>
      <c r="R310" s="84">
        <v>0</v>
      </c>
      <c r="S310" s="84">
        <v>0</v>
      </c>
    </row>
    <row r="311" spans="1:19" hidden="1" outlineLevel="1">
      <c r="A311" s="79">
        <v>900031</v>
      </c>
      <c r="B311" s="80" t="s">
        <v>529</v>
      </c>
      <c r="C311" s="92">
        <v>8</v>
      </c>
      <c r="D311" s="93"/>
      <c r="E311" s="93"/>
      <c r="F311" s="93"/>
      <c r="G311" s="93"/>
      <c r="H311" s="93"/>
      <c r="I311" s="92">
        <v>0</v>
      </c>
      <c r="J311" s="83">
        <v>0</v>
      </c>
      <c r="K311" s="84">
        <v>0</v>
      </c>
      <c r="L311" s="84">
        <v>0</v>
      </c>
      <c r="M311" s="84">
        <v>0</v>
      </c>
      <c r="N311" s="84">
        <v>0</v>
      </c>
      <c r="O311" s="84">
        <v>0</v>
      </c>
      <c r="P311" s="84">
        <v>0</v>
      </c>
      <c r="Q311" s="84">
        <v>0</v>
      </c>
      <c r="R311" s="84">
        <v>0</v>
      </c>
      <c r="S311" s="84">
        <v>0</v>
      </c>
    </row>
    <row r="312" spans="1:19" hidden="1" outlineLevel="1">
      <c r="A312" s="79">
        <v>900032</v>
      </c>
      <c r="B312" s="80" t="s">
        <v>530</v>
      </c>
      <c r="C312" s="92">
        <v>8</v>
      </c>
      <c r="D312" s="93"/>
      <c r="E312" s="93"/>
      <c r="F312" s="93"/>
      <c r="G312" s="93"/>
      <c r="H312" s="93"/>
      <c r="I312" s="92">
        <v>0</v>
      </c>
      <c r="J312" s="83">
        <v>0</v>
      </c>
      <c r="K312" s="84">
        <v>0</v>
      </c>
      <c r="L312" s="84">
        <v>0</v>
      </c>
      <c r="M312" s="84">
        <v>0</v>
      </c>
      <c r="N312" s="84">
        <v>0</v>
      </c>
      <c r="O312" s="84">
        <v>0</v>
      </c>
      <c r="P312" s="84">
        <v>0</v>
      </c>
      <c r="Q312" s="84">
        <v>0</v>
      </c>
      <c r="R312" s="84">
        <v>0</v>
      </c>
      <c r="S312" s="84">
        <v>0</v>
      </c>
    </row>
    <row r="313" spans="1:19" hidden="1" outlineLevel="1">
      <c r="A313" s="79">
        <v>451875</v>
      </c>
      <c r="B313" s="80" t="s">
        <v>531</v>
      </c>
      <c r="C313" s="92">
        <v>8</v>
      </c>
      <c r="D313" s="93"/>
      <c r="E313" s="93"/>
      <c r="F313" s="93"/>
      <c r="G313" s="93"/>
      <c r="H313" s="93"/>
      <c r="I313" s="92">
        <v>0</v>
      </c>
      <c r="J313" s="83">
        <v>0</v>
      </c>
      <c r="K313" s="84">
        <v>0</v>
      </c>
      <c r="L313" s="84">
        <v>0</v>
      </c>
      <c r="M313" s="84">
        <v>0</v>
      </c>
      <c r="N313" s="84">
        <v>0</v>
      </c>
      <c r="O313" s="84">
        <v>0</v>
      </c>
      <c r="P313" s="84">
        <v>0</v>
      </c>
      <c r="Q313" s="84">
        <v>0</v>
      </c>
      <c r="R313" s="84">
        <v>0</v>
      </c>
      <c r="S313" s="84">
        <v>0</v>
      </c>
    </row>
    <row r="314" spans="1:19" hidden="1" outlineLevel="1">
      <c r="A314" s="79">
        <v>900033</v>
      </c>
      <c r="B314" s="80" t="s">
        <v>532</v>
      </c>
      <c r="C314" s="92">
        <v>8</v>
      </c>
      <c r="D314" s="93"/>
      <c r="E314" s="93"/>
      <c r="F314" s="93"/>
      <c r="G314" s="93"/>
      <c r="H314" s="93"/>
      <c r="I314" s="92">
        <v>0</v>
      </c>
      <c r="J314" s="83">
        <v>0</v>
      </c>
      <c r="K314" s="84">
        <v>0</v>
      </c>
      <c r="L314" s="84">
        <v>0</v>
      </c>
      <c r="M314" s="84">
        <v>0</v>
      </c>
      <c r="N314" s="84">
        <v>0</v>
      </c>
      <c r="O314" s="84">
        <v>0</v>
      </c>
      <c r="P314" s="84">
        <v>0</v>
      </c>
      <c r="Q314" s="84">
        <v>0</v>
      </c>
      <c r="R314" s="84">
        <v>0</v>
      </c>
      <c r="S314" s="84">
        <v>0</v>
      </c>
    </row>
    <row r="315" spans="1:19" hidden="1" outlineLevel="1">
      <c r="A315" s="79">
        <v>11460</v>
      </c>
      <c r="B315" s="80" t="s">
        <v>533</v>
      </c>
      <c r="C315" s="92">
        <v>8</v>
      </c>
      <c r="D315" s="93"/>
      <c r="E315" s="93"/>
      <c r="F315" s="93"/>
      <c r="G315" s="93"/>
      <c r="H315" s="93"/>
      <c r="I315" s="92">
        <v>0</v>
      </c>
      <c r="J315" s="83">
        <v>0</v>
      </c>
      <c r="K315" s="84">
        <v>0</v>
      </c>
      <c r="L315" s="84">
        <v>0</v>
      </c>
      <c r="M315" s="84">
        <v>0</v>
      </c>
      <c r="N315" s="84">
        <v>0</v>
      </c>
      <c r="O315" s="84">
        <v>0</v>
      </c>
      <c r="P315" s="84">
        <v>0</v>
      </c>
      <c r="Q315" s="84">
        <v>0</v>
      </c>
      <c r="R315" s="84">
        <v>0</v>
      </c>
      <c r="S315" s="84">
        <v>0</v>
      </c>
    </row>
    <row r="316" spans="1:19" hidden="1" outlineLevel="1">
      <c r="A316" s="79">
        <v>900034</v>
      </c>
      <c r="B316" s="80" t="s">
        <v>534</v>
      </c>
      <c r="C316" s="92">
        <v>8</v>
      </c>
      <c r="D316" s="93"/>
      <c r="E316" s="93"/>
      <c r="F316" s="93"/>
      <c r="G316" s="93"/>
      <c r="H316" s="93"/>
      <c r="I316" s="92">
        <v>0</v>
      </c>
      <c r="J316" s="83">
        <v>0</v>
      </c>
      <c r="K316" s="84">
        <v>0</v>
      </c>
      <c r="L316" s="84">
        <v>0</v>
      </c>
      <c r="M316" s="84">
        <v>0</v>
      </c>
      <c r="N316" s="84">
        <v>0</v>
      </c>
      <c r="O316" s="84">
        <v>0</v>
      </c>
      <c r="P316" s="84">
        <v>0</v>
      </c>
      <c r="Q316" s="84">
        <v>0</v>
      </c>
      <c r="R316" s="84">
        <v>0</v>
      </c>
      <c r="S316" s="84">
        <v>0</v>
      </c>
    </row>
    <row r="317" spans="1:19" hidden="1" outlineLevel="1">
      <c r="A317" s="79">
        <v>900035</v>
      </c>
      <c r="B317" s="80" t="s">
        <v>535</v>
      </c>
      <c r="C317" s="92">
        <v>8</v>
      </c>
      <c r="D317" s="93"/>
      <c r="E317" s="93"/>
      <c r="F317" s="93"/>
      <c r="G317" s="93"/>
      <c r="H317" s="93"/>
      <c r="I317" s="92">
        <v>0</v>
      </c>
      <c r="J317" s="83">
        <v>0</v>
      </c>
      <c r="K317" s="84">
        <v>0</v>
      </c>
      <c r="L317" s="84">
        <v>0</v>
      </c>
      <c r="M317" s="84">
        <v>0</v>
      </c>
      <c r="N317" s="84">
        <v>0</v>
      </c>
      <c r="O317" s="84">
        <v>0</v>
      </c>
      <c r="P317" s="84">
        <v>0</v>
      </c>
      <c r="Q317" s="84">
        <v>0</v>
      </c>
      <c r="R317" s="84">
        <v>0</v>
      </c>
      <c r="S317" s="84">
        <v>0</v>
      </c>
    </row>
    <row r="318" spans="1:19" hidden="1" outlineLevel="1">
      <c r="A318" s="79">
        <v>35043</v>
      </c>
      <c r="B318" s="80" t="s">
        <v>536</v>
      </c>
      <c r="C318" s="92">
        <v>8</v>
      </c>
      <c r="D318" s="93"/>
      <c r="E318" s="93"/>
      <c r="F318" s="93"/>
      <c r="G318" s="93"/>
      <c r="H318" s="93"/>
      <c r="I318" s="92">
        <v>0</v>
      </c>
      <c r="J318" s="83">
        <v>0</v>
      </c>
      <c r="K318" s="84">
        <v>0</v>
      </c>
      <c r="L318" s="84">
        <v>0</v>
      </c>
      <c r="M318" s="84">
        <v>0</v>
      </c>
      <c r="N318" s="84">
        <v>0</v>
      </c>
      <c r="O318" s="84">
        <v>0</v>
      </c>
      <c r="P318" s="84">
        <v>0</v>
      </c>
      <c r="Q318" s="84">
        <v>0</v>
      </c>
      <c r="R318" s="84">
        <v>0</v>
      </c>
      <c r="S318" s="84">
        <v>0</v>
      </c>
    </row>
    <row r="319" spans="1:19" hidden="1" outlineLevel="1">
      <c r="A319" s="79">
        <v>3988</v>
      </c>
      <c r="B319" s="80" t="s">
        <v>537</v>
      </c>
      <c r="C319" s="92">
        <v>8</v>
      </c>
      <c r="D319" s="93"/>
      <c r="E319" s="93"/>
      <c r="F319" s="93"/>
      <c r="G319" s="93"/>
      <c r="H319" s="93"/>
      <c r="I319" s="92">
        <v>0</v>
      </c>
      <c r="J319" s="83">
        <v>0</v>
      </c>
      <c r="K319" s="84">
        <v>0</v>
      </c>
      <c r="L319" s="84">
        <v>0</v>
      </c>
      <c r="M319" s="84">
        <v>0</v>
      </c>
      <c r="N319" s="84">
        <v>0</v>
      </c>
      <c r="O319" s="84">
        <v>0</v>
      </c>
      <c r="P319" s="84">
        <v>0</v>
      </c>
      <c r="Q319" s="84">
        <v>0</v>
      </c>
      <c r="R319" s="84">
        <v>0</v>
      </c>
      <c r="S319" s="84">
        <v>0</v>
      </c>
    </row>
    <row r="320" spans="1:19" hidden="1" outlineLevel="1">
      <c r="A320" s="79">
        <v>467</v>
      </c>
      <c r="B320" s="80" t="s">
        <v>538</v>
      </c>
      <c r="C320" s="92">
        <v>5</v>
      </c>
      <c r="D320" s="93"/>
      <c r="E320" s="93"/>
      <c r="F320" s="93"/>
      <c r="G320" s="93"/>
      <c r="H320" s="93"/>
      <c r="I320" s="92">
        <v>0</v>
      </c>
      <c r="J320" s="83">
        <v>0</v>
      </c>
      <c r="K320" s="84">
        <v>0</v>
      </c>
      <c r="L320" s="84">
        <v>0</v>
      </c>
      <c r="M320" s="84">
        <v>0</v>
      </c>
      <c r="N320" s="84">
        <v>0</v>
      </c>
      <c r="O320" s="84">
        <v>0</v>
      </c>
      <c r="P320" s="84">
        <v>0</v>
      </c>
      <c r="Q320" s="84">
        <v>0</v>
      </c>
      <c r="R320" s="84">
        <v>0</v>
      </c>
      <c r="S320" s="84">
        <v>0</v>
      </c>
    </row>
    <row r="321" spans="1:19" hidden="1" outlineLevel="1">
      <c r="A321" s="79">
        <v>41795</v>
      </c>
      <c r="B321" s="80" t="s">
        <v>539</v>
      </c>
      <c r="C321" s="92">
        <v>8</v>
      </c>
      <c r="D321" s="93"/>
      <c r="E321" s="93"/>
      <c r="F321" s="93"/>
      <c r="G321" s="93"/>
      <c r="H321" s="93"/>
      <c r="I321" s="92">
        <v>0</v>
      </c>
      <c r="J321" s="83">
        <v>0</v>
      </c>
      <c r="K321" s="84">
        <v>0</v>
      </c>
      <c r="L321" s="84">
        <v>0</v>
      </c>
      <c r="M321" s="84">
        <v>0</v>
      </c>
      <c r="N321" s="84">
        <v>0</v>
      </c>
      <c r="O321" s="84">
        <v>0</v>
      </c>
      <c r="P321" s="84">
        <v>0</v>
      </c>
      <c r="Q321" s="84">
        <v>0</v>
      </c>
      <c r="R321" s="84">
        <v>0</v>
      </c>
      <c r="S321" s="84">
        <v>0</v>
      </c>
    </row>
    <row r="322" spans="1:19" hidden="1" outlineLevel="1">
      <c r="A322" s="79">
        <v>38133</v>
      </c>
      <c r="B322" s="80" t="s">
        <v>540</v>
      </c>
      <c r="C322" s="92">
        <v>8</v>
      </c>
      <c r="D322" s="93"/>
      <c r="E322" s="93"/>
      <c r="F322" s="93"/>
      <c r="G322" s="93"/>
      <c r="H322" s="93"/>
      <c r="I322" s="92">
        <v>0</v>
      </c>
      <c r="J322" s="83">
        <v>0</v>
      </c>
      <c r="K322" s="84">
        <v>0</v>
      </c>
      <c r="L322" s="84">
        <v>0</v>
      </c>
      <c r="M322" s="84">
        <v>0</v>
      </c>
      <c r="N322" s="84">
        <v>0</v>
      </c>
      <c r="O322" s="84">
        <v>0</v>
      </c>
      <c r="P322" s="84">
        <v>0</v>
      </c>
      <c r="Q322" s="84">
        <v>0</v>
      </c>
      <c r="R322" s="84">
        <v>0</v>
      </c>
      <c r="S322" s="84">
        <v>0</v>
      </c>
    </row>
    <row r="323" spans="1:19" hidden="1" outlineLevel="1">
      <c r="A323" s="79">
        <v>1883</v>
      </c>
      <c r="B323" s="80" t="s">
        <v>541</v>
      </c>
      <c r="C323" s="92">
        <v>8</v>
      </c>
      <c r="D323" s="93"/>
      <c r="E323" s="93"/>
      <c r="F323" s="93"/>
      <c r="G323" s="93"/>
      <c r="H323" s="93"/>
      <c r="I323" s="92">
        <v>0</v>
      </c>
      <c r="J323" s="83">
        <v>0</v>
      </c>
      <c r="K323" s="84">
        <v>0</v>
      </c>
      <c r="L323" s="84">
        <v>0</v>
      </c>
      <c r="M323" s="84">
        <v>0</v>
      </c>
      <c r="N323" s="84">
        <v>0</v>
      </c>
      <c r="O323" s="84">
        <v>0</v>
      </c>
      <c r="P323" s="84">
        <v>0</v>
      </c>
      <c r="Q323" s="84">
        <v>0</v>
      </c>
      <c r="R323" s="84">
        <v>0</v>
      </c>
      <c r="S323" s="84">
        <v>0</v>
      </c>
    </row>
    <row r="324" spans="1:19" hidden="1" outlineLevel="1">
      <c r="A324" s="79">
        <v>3163</v>
      </c>
      <c r="B324" s="80" t="s">
        <v>542</v>
      </c>
      <c r="C324" s="92">
        <v>8</v>
      </c>
      <c r="D324" s="93"/>
      <c r="E324" s="93"/>
      <c r="F324" s="93"/>
      <c r="G324" s="93"/>
      <c r="H324" s="93"/>
      <c r="I324" s="92">
        <v>0</v>
      </c>
      <c r="J324" s="83">
        <v>0</v>
      </c>
      <c r="K324" s="84">
        <v>0</v>
      </c>
      <c r="L324" s="84">
        <v>0</v>
      </c>
      <c r="M324" s="84">
        <v>0</v>
      </c>
      <c r="N324" s="84">
        <v>0</v>
      </c>
      <c r="O324" s="84">
        <v>0</v>
      </c>
      <c r="P324" s="84">
        <v>0</v>
      </c>
      <c r="Q324" s="84">
        <v>0</v>
      </c>
      <c r="R324" s="84">
        <v>0</v>
      </c>
      <c r="S324" s="84">
        <v>0</v>
      </c>
    </row>
    <row r="325" spans="1:19" hidden="1" outlineLevel="1">
      <c r="A325" s="79">
        <v>2021</v>
      </c>
      <c r="B325" s="80" t="s">
        <v>543</v>
      </c>
      <c r="C325" s="92">
        <v>8</v>
      </c>
      <c r="D325" s="93"/>
      <c r="E325" s="93"/>
      <c r="F325" s="93"/>
      <c r="G325" s="93"/>
      <c r="H325" s="93"/>
      <c r="I325" s="92">
        <v>0</v>
      </c>
      <c r="J325" s="83">
        <v>0</v>
      </c>
      <c r="K325" s="84">
        <v>0</v>
      </c>
      <c r="L325" s="84">
        <v>0</v>
      </c>
      <c r="M325" s="84">
        <v>0</v>
      </c>
      <c r="N325" s="84">
        <v>0</v>
      </c>
      <c r="O325" s="84">
        <v>0</v>
      </c>
      <c r="P325" s="84">
        <v>0</v>
      </c>
      <c r="Q325" s="84">
        <v>0</v>
      </c>
      <c r="R325" s="84">
        <v>0</v>
      </c>
      <c r="S325" s="84">
        <v>0</v>
      </c>
    </row>
    <row r="326" spans="1:19" hidden="1" outlineLevel="1">
      <c r="A326" s="79">
        <v>1739</v>
      </c>
      <c r="B326" s="80" t="s">
        <v>544</v>
      </c>
      <c r="C326" s="92">
        <v>8</v>
      </c>
      <c r="D326" s="93"/>
      <c r="E326" s="93"/>
      <c r="F326" s="93"/>
      <c r="G326" s="93"/>
      <c r="H326" s="93"/>
      <c r="I326" s="92">
        <v>0</v>
      </c>
      <c r="J326" s="83">
        <v>0</v>
      </c>
      <c r="K326" s="84">
        <v>0</v>
      </c>
      <c r="L326" s="84">
        <v>0</v>
      </c>
      <c r="M326" s="84">
        <v>0</v>
      </c>
      <c r="N326" s="84">
        <v>0</v>
      </c>
      <c r="O326" s="84">
        <v>0</v>
      </c>
      <c r="P326" s="84">
        <v>0</v>
      </c>
      <c r="Q326" s="84">
        <v>0</v>
      </c>
      <c r="R326" s="84">
        <v>0</v>
      </c>
      <c r="S326" s="84">
        <v>0</v>
      </c>
    </row>
    <row r="327" spans="1:19" hidden="1" outlineLevel="1">
      <c r="A327" s="79">
        <v>227243</v>
      </c>
      <c r="B327" s="80" t="s">
        <v>545</v>
      </c>
      <c r="C327" s="92">
        <v>8</v>
      </c>
      <c r="D327" s="93"/>
      <c r="E327" s="93"/>
      <c r="F327" s="93"/>
      <c r="G327" s="93"/>
      <c r="H327" s="93"/>
      <c r="I327" s="92">
        <v>0</v>
      </c>
      <c r="J327" s="83">
        <v>0</v>
      </c>
      <c r="K327" s="84">
        <v>0</v>
      </c>
      <c r="L327" s="84">
        <v>0</v>
      </c>
      <c r="M327" s="84">
        <v>0</v>
      </c>
      <c r="N327" s="84">
        <v>0</v>
      </c>
      <c r="O327" s="84">
        <v>0</v>
      </c>
      <c r="P327" s="84">
        <v>0</v>
      </c>
      <c r="Q327" s="84">
        <v>0</v>
      </c>
      <c r="R327" s="84">
        <v>0</v>
      </c>
      <c r="S327" s="84">
        <v>0</v>
      </c>
    </row>
    <row r="328" spans="1:19" hidden="1" outlineLevel="1">
      <c r="A328" s="79">
        <v>900036</v>
      </c>
      <c r="B328" s="80" t="s">
        <v>546</v>
      </c>
      <c r="C328" s="92">
        <v>8</v>
      </c>
      <c r="D328" s="93"/>
      <c r="E328" s="93"/>
      <c r="F328" s="93"/>
      <c r="G328" s="93"/>
      <c r="H328" s="93"/>
      <c r="I328" s="92">
        <v>0</v>
      </c>
      <c r="J328" s="83">
        <v>0</v>
      </c>
      <c r="K328" s="84">
        <v>0</v>
      </c>
      <c r="L328" s="84">
        <v>0</v>
      </c>
      <c r="M328" s="84">
        <v>0</v>
      </c>
      <c r="N328" s="84">
        <v>0</v>
      </c>
      <c r="O328" s="84">
        <v>0</v>
      </c>
      <c r="P328" s="84">
        <v>0</v>
      </c>
      <c r="Q328" s="84">
        <v>0</v>
      </c>
      <c r="R328" s="84">
        <v>0</v>
      </c>
      <c r="S328" s="84">
        <v>0</v>
      </c>
    </row>
    <row r="329" spans="1:19" hidden="1" outlineLevel="1">
      <c r="A329" s="79">
        <v>1509</v>
      </c>
      <c r="B329" s="80" t="s">
        <v>547</v>
      </c>
      <c r="C329" s="92">
        <v>8</v>
      </c>
      <c r="D329" s="93"/>
      <c r="E329" s="93"/>
      <c r="F329" s="93"/>
      <c r="G329" s="93"/>
      <c r="H329" s="93"/>
      <c r="I329" s="92">
        <v>0</v>
      </c>
      <c r="J329" s="83">
        <v>0</v>
      </c>
      <c r="K329" s="84">
        <v>0</v>
      </c>
      <c r="L329" s="84">
        <v>0</v>
      </c>
      <c r="M329" s="84">
        <v>0</v>
      </c>
      <c r="N329" s="84">
        <v>0</v>
      </c>
      <c r="O329" s="84">
        <v>0</v>
      </c>
      <c r="P329" s="84">
        <v>0</v>
      </c>
      <c r="Q329" s="84">
        <v>0</v>
      </c>
      <c r="R329" s="84">
        <v>0</v>
      </c>
      <c r="S329" s="84">
        <v>0</v>
      </c>
    </row>
    <row r="330" spans="1:19" hidden="1" outlineLevel="1">
      <c r="A330" s="79">
        <v>900037</v>
      </c>
      <c r="B330" s="80" t="s">
        <v>548</v>
      </c>
      <c r="C330" s="92">
        <v>8</v>
      </c>
      <c r="D330" s="93"/>
      <c r="E330" s="93"/>
      <c r="F330" s="93"/>
      <c r="G330" s="93"/>
      <c r="H330" s="93"/>
      <c r="I330" s="92">
        <v>0</v>
      </c>
      <c r="J330" s="83">
        <v>0</v>
      </c>
      <c r="K330" s="84">
        <v>0</v>
      </c>
      <c r="L330" s="84">
        <v>0</v>
      </c>
      <c r="M330" s="84">
        <v>0</v>
      </c>
      <c r="N330" s="84">
        <v>0</v>
      </c>
      <c r="O330" s="84">
        <v>0</v>
      </c>
      <c r="P330" s="84">
        <v>0</v>
      </c>
      <c r="Q330" s="84">
        <v>0</v>
      </c>
      <c r="R330" s="84">
        <v>0</v>
      </c>
      <c r="S330" s="84">
        <v>0</v>
      </c>
    </row>
    <row r="331" spans="1:19" hidden="1" outlineLevel="1">
      <c r="A331" s="79">
        <v>227289</v>
      </c>
      <c r="B331" s="80" t="s">
        <v>549</v>
      </c>
      <c r="C331" s="92">
        <v>8</v>
      </c>
      <c r="D331" s="93"/>
      <c r="E331" s="93"/>
      <c r="F331" s="93"/>
      <c r="G331" s="93"/>
      <c r="H331" s="93"/>
      <c r="I331" s="92">
        <v>0</v>
      </c>
      <c r="J331" s="83">
        <v>0</v>
      </c>
      <c r="K331" s="84">
        <v>0</v>
      </c>
      <c r="L331" s="84">
        <v>0</v>
      </c>
      <c r="M331" s="84">
        <v>0</v>
      </c>
      <c r="N331" s="84">
        <v>0</v>
      </c>
      <c r="O331" s="84">
        <v>0</v>
      </c>
      <c r="P331" s="84">
        <v>0</v>
      </c>
      <c r="Q331" s="84">
        <v>0</v>
      </c>
      <c r="R331" s="84">
        <v>0</v>
      </c>
      <c r="S331" s="84">
        <v>0</v>
      </c>
    </row>
    <row r="332" spans="1:19" hidden="1" outlineLevel="1">
      <c r="A332" s="79">
        <v>3100</v>
      </c>
      <c r="B332" s="80" t="s">
        <v>550</v>
      </c>
      <c r="C332" s="92">
        <v>8</v>
      </c>
      <c r="D332" s="93"/>
      <c r="E332" s="93"/>
      <c r="F332" s="93"/>
      <c r="G332" s="93"/>
      <c r="H332" s="93"/>
      <c r="I332" s="92">
        <v>0</v>
      </c>
      <c r="J332" s="83">
        <v>0</v>
      </c>
      <c r="K332" s="84">
        <v>0</v>
      </c>
      <c r="L332" s="84">
        <v>0</v>
      </c>
      <c r="M332" s="84">
        <v>0</v>
      </c>
      <c r="N332" s="84">
        <v>0</v>
      </c>
      <c r="O332" s="84">
        <v>0</v>
      </c>
      <c r="P332" s="84">
        <v>0</v>
      </c>
      <c r="Q332" s="84">
        <v>0</v>
      </c>
      <c r="R332" s="84">
        <v>0</v>
      </c>
      <c r="S332" s="84">
        <v>0</v>
      </c>
    </row>
    <row r="333" spans="1:19" hidden="1" outlineLevel="1">
      <c r="A333" s="79">
        <v>3985</v>
      </c>
      <c r="B333" s="80" t="s">
        <v>551</v>
      </c>
      <c r="C333" s="92">
        <v>8</v>
      </c>
      <c r="D333" s="93"/>
      <c r="E333" s="93"/>
      <c r="F333" s="93"/>
      <c r="G333" s="93"/>
      <c r="H333" s="93"/>
      <c r="I333" s="92">
        <v>0</v>
      </c>
      <c r="J333" s="83">
        <v>0</v>
      </c>
      <c r="K333" s="84">
        <v>0</v>
      </c>
      <c r="L333" s="84">
        <v>0</v>
      </c>
      <c r="M333" s="84">
        <v>0</v>
      </c>
      <c r="N333" s="84">
        <v>0</v>
      </c>
      <c r="O333" s="84">
        <v>0</v>
      </c>
      <c r="P333" s="84">
        <v>0</v>
      </c>
      <c r="Q333" s="84">
        <v>0</v>
      </c>
      <c r="R333" s="84">
        <v>0</v>
      </c>
      <c r="S333" s="84">
        <v>0</v>
      </c>
    </row>
    <row r="334" spans="1:19" hidden="1" outlineLevel="1">
      <c r="A334" s="79">
        <v>3211</v>
      </c>
      <c r="B334" s="80" t="s">
        <v>552</v>
      </c>
      <c r="C334" s="92">
        <v>8</v>
      </c>
      <c r="D334" s="93"/>
      <c r="E334" s="93"/>
      <c r="F334" s="93"/>
      <c r="G334" s="93"/>
      <c r="H334" s="93"/>
      <c r="I334" s="92">
        <v>0</v>
      </c>
      <c r="J334" s="83">
        <v>0</v>
      </c>
      <c r="K334" s="84">
        <v>0</v>
      </c>
      <c r="L334" s="84">
        <v>0</v>
      </c>
      <c r="M334" s="84">
        <v>0</v>
      </c>
      <c r="N334" s="84">
        <v>0</v>
      </c>
      <c r="O334" s="84">
        <v>0</v>
      </c>
      <c r="P334" s="84">
        <v>0</v>
      </c>
      <c r="Q334" s="84">
        <v>0</v>
      </c>
      <c r="R334" s="84">
        <v>0</v>
      </c>
      <c r="S334" s="84">
        <v>0</v>
      </c>
    </row>
    <row r="335" spans="1:19" hidden="1" outlineLevel="1">
      <c r="A335" s="79">
        <v>3210</v>
      </c>
      <c r="B335" s="80" t="s">
        <v>553</v>
      </c>
      <c r="C335" s="92">
        <v>8</v>
      </c>
      <c r="D335" s="93"/>
      <c r="E335" s="93"/>
      <c r="F335" s="93"/>
      <c r="G335" s="93"/>
      <c r="H335" s="93"/>
      <c r="I335" s="92">
        <v>0</v>
      </c>
      <c r="J335" s="83">
        <v>0</v>
      </c>
      <c r="K335" s="84">
        <v>0</v>
      </c>
      <c r="L335" s="84">
        <v>0</v>
      </c>
      <c r="M335" s="84">
        <v>0</v>
      </c>
      <c r="N335" s="84">
        <v>0</v>
      </c>
      <c r="O335" s="84">
        <v>0</v>
      </c>
      <c r="P335" s="84">
        <v>0</v>
      </c>
      <c r="Q335" s="84">
        <v>0</v>
      </c>
      <c r="R335" s="84">
        <v>0</v>
      </c>
      <c r="S335" s="84">
        <v>0</v>
      </c>
    </row>
    <row r="336" spans="1:19" hidden="1" outlineLevel="1">
      <c r="A336" s="79">
        <v>3598</v>
      </c>
      <c r="B336" s="80" t="s">
        <v>554</v>
      </c>
      <c r="C336" s="92">
        <v>2</v>
      </c>
      <c r="D336" s="93"/>
      <c r="E336" s="93"/>
      <c r="F336" s="93"/>
      <c r="G336" s="93"/>
      <c r="H336" s="93"/>
      <c r="I336" s="92">
        <v>0</v>
      </c>
      <c r="J336" s="92">
        <v>0</v>
      </c>
      <c r="K336" s="93">
        <v>0</v>
      </c>
      <c r="L336" s="93">
        <v>0</v>
      </c>
      <c r="M336" s="93">
        <v>0</v>
      </c>
      <c r="N336" s="93">
        <v>0</v>
      </c>
      <c r="O336" s="93">
        <v>0</v>
      </c>
      <c r="P336" s="93">
        <v>0</v>
      </c>
      <c r="Q336" s="93">
        <v>0</v>
      </c>
      <c r="R336" s="93">
        <v>0</v>
      </c>
      <c r="S336" s="93">
        <v>0</v>
      </c>
    </row>
    <row r="337" spans="1:19" hidden="1" outlineLevel="1">
      <c r="A337" s="79">
        <v>3212</v>
      </c>
      <c r="B337" s="80" t="s">
        <v>555</v>
      </c>
      <c r="C337" s="92">
        <v>8</v>
      </c>
      <c r="D337" s="93"/>
      <c r="E337" s="93"/>
      <c r="F337" s="93"/>
      <c r="G337" s="93"/>
      <c r="H337" s="93"/>
      <c r="I337" s="92">
        <v>0</v>
      </c>
      <c r="J337" s="83">
        <v>0</v>
      </c>
      <c r="K337" s="84">
        <v>0</v>
      </c>
      <c r="L337" s="84">
        <v>0</v>
      </c>
      <c r="M337" s="84">
        <v>0</v>
      </c>
      <c r="N337" s="84">
        <v>0</v>
      </c>
      <c r="O337" s="84">
        <v>0</v>
      </c>
      <c r="P337" s="84">
        <v>0</v>
      </c>
      <c r="Q337" s="84">
        <v>0</v>
      </c>
      <c r="R337" s="84">
        <v>0</v>
      </c>
      <c r="S337" s="84">
        <v>0</v>
      </c>
    </row>
    <row r="338" spans="1:19" hidden="1" outlineLevel="1">
      <c r="A338" s="79">
        <v>2498</v>
      </c>
      <c r="B338" s="80" t="s">
        <v>556</v>
      </c>
      <c r="C338" s="92">
        <v>8</v>
      </c>
      <c r="D338" s="93"/>
      <c r="E338" s="93"/>
      <c r="F338" s="93"/>
      <c r="G338" s="93"/>
      <c r="H338" s="93"/>
      <c r="I338" s="92">
        <v>0</v>
      </c>
      <c r="J338" s="83">
        <v>0</v>
      </c>
      <c r="K338" s="84">
        <v>0</v>
      </c>
      <c r="L338" s="84">
        <v>0</v>
      </c>
      <c r="M338" s="84">
        <v>0</v>
      </c>
      <c r="N338" s="84">
        <v>0</v>
      </c>
      <c r="O338" s="84">
        <v>0</v>
      </c>
      <c r="P338" s="84">
        <v>0</v>
      </c>
      <c r="Q338" s="84">
        <v>0</v>
      </c>
      <c r="R338" s="84">
        <v>0</v>
      </c>
      <c r="S338" s="84">
        <v>0</v>
      </c>
    </row>
    <row r="339" spans="1:19" hidden="1" outlineLevel="1">
      <c r="A339" s="79">
        <v>900060</v>
      </c>
      <c r="B339" s="80" t="s">
        <v>557</v>
      </c>
      <c r="C339" s="92">
        <v>8</v>
      </c>
      <c r="D339" s="93"/>
      <c r="E339" s="93"/>
      <c r="F339" s="93"/>
      <c r="G339" s="93"/>
      <c r="H339" s="93"/>
      <c r="I339" s="92">
        <v>0</v>
      </c>
      <c r="J339" s="83">
        <v>0</v>
      </c>
      <c r="K339" s="84">
        <v>0</v>
      </c>
      <c r="L339" s="84">
        <v>0</v>
      </c>
      <c r="M339" s="84">
        <v>0</v>
      </c>
      <c r="N339" s="84">
        <v>0</v>
      </c>
      <c r="O339" s="84">
        <v>0</v>
      </c>
      <c r="P339" s="84">
        <v>0</v>
      </c>
      <c r="Q339" s="84">
        <v>0</v>
      </c>
      <c r="R339" s="84">
        <v>0</v>
      </c>
      <c r="S339" s="84">
        <v>0</v>
      </c>
    </row>
    <row r="340" spans="1:19" hidden="1" outlineLevel="1">
      <c r="A340" s="79">
        <v>23053</v>
      </c>
      <c r="B340" s="80" t="s">
        <v>558</v>
      </c>
      <c r="C340" s="92">
        <v>2</v>
      </c>
      <c r="D340" s="93"/>
      <c r="E340" s="93"/>
      <c r="F340" s="93"/>
      <c r="G340" s="93"/>
      <c r="H340" s="93"/>
      <c r="I340" s="92">
        <v>0</v>
      </c>
      <c r="J340" s="92">
        <v>0</v>
      </c>
      <c r="K340" s="93">
        <v>0</v>
      </c>
      <c r="L340" s="93">
        <v>0</v>
      </c>
      <c r="M340" s="93">
        <v>0</v>
      </c>
      <c r="N340" s="93">
        <v>0</v>
      </c>
      <c r="O340" s="93">
        <v>0</v>
      </c>
      <c r="P340" s="93">
        <v>0</v>
      </c>
      <c r="Q340" s="93">
        <v>0</v>
      </c>
      <c r="R340" s="93">
        <v>0</v>
      </c>
      <c r="S340" s="93">
        <v>0</v>
      </c>
    </row>
    <row r="341" spans="1:19" hidden="1" outlineLevel="1">
      <c r="A341" s="79">
        <v>3602</v>
      </c>
      <c r="B341" s="80" t="s">
        <v>559</v>
      </c>
      <c r="C341" s="92">
        <v>2</v>
      </c>
      <c r="D341" s="93"/>
      <c r="E341" s="93"/>
      <c r="F341" s="93"/>
      <c r="G341" s="93"/>
      <c r="H341" s="93"/>
      <c r="I341" s="92">
        <v>0</v>
      </c>
      <c r="J341" s="92">
        <v>0</v>
      </c>
      <c r="K341" s="93">
        <v>0</v>
      </c>
      <c r="L341" s="93">
        <v>0</v>
      </c>
      <c r="M341" s="93">
        <v>0</v>
      </c>
      <c r="N341" s="93">
        <v>0</v>
      </c>
      <c r="O341" s="93">
        <v>0</v>
      </c>
      <c r="P341" s="93">
        <v>0</v>
      </c>
      <c r="Q341" s="93">
        <v>0</v>
      </c>
      <c r="R341" s="93">
        <v>0</v>
      </c>
      <c r="S341" s="93">
        <v>0</v>
      </c>
    </row>
    <row r="342" spans="1:19" hidden="1" outlineLevel="1">
      <c r="A342" s="79">
        <v>460136</v>
      </c>
      <c r="B342" s="80" t="s">
        <v>560</v>
      </c>
      <c r="C342" s="92">
        <v>8</v>
      </c>
      <c r="D342" s="93"/>
      <c r="E342" s="93"/>
      <c r="F342" s="93"/>
      <c r="G342" s="93"/>
      <c r="H342" s="93"/>
      <c r="I342" s="92">
        <v>0</v>
      </c>
      <c r="J342" s="83">
        <v>0</v>
      </c>
      <c r="K342" s="84">
        <v>0</v>
      </c>
      <c r="L342" s="84">
        <v>0</v>
      </c>
      <c r="M342" s="84">
        <v>0</v>
      </c>
      <c r="N342" s="84">
        <v>0</v>
      </c>
      <c r="O342" s="84">
        <v>0</v>
      </c>
      <c r="P342" s="84">
        <v>0</v>
      </c>
      <c r="Q342" s="84">
        <v>0</v>
      </c>
      <c r="R342" s="84">
        <v>0</v>
      </c>
      <c r="S342" s="84">
        <v>0</v>
      </c>
    </row>
    <row r="343" spans="1:19" hidden="1" outlineLevel="1">
      <c r="A343" s="79">
        <v>10814</v>
      </c>
      <c r="B343" s="80" t="s">
        <v>561</v>
      </c>
      <c r="C343" s="92">
        <v>8</v>
      </c>
      <c r="D343" s="93"/>
      <c r="E343" s="93"/>
      <c r="F343" s="93"/>
      <c r="G343" s="93"/>
      <c r="H343" s="93"/>
      <c r="I343" s="92">
        <v>0</v>
      </c>
      <c r="J343" s="83">
        <v>0</v>
      </c>
      <c r="K343" s="84">
        <v>0</v>
      </c>
      <c r="L343" s="84">
        <v>0</v>
      </c>
      <c r="M343" s="84">
        <v>0</v>
      </c>
      <c r="N343" s="84">
        <v>0</v>
      </c>
      <c r="O343" s="84">
        <v>0</v>
      </c>
      <c r="P343" s="84">
        <v>0</v>
      </c>
      <c r="Q343" s="84">
        <v>0</v>
      </c>
      <c r="R343" s="84">
        <v>0</v>
      </c>
      <c r="S343" s="84">
        <v>0</v>
      </c>
    </row>
    <row r="344" spans="1:19" hidden="1" outlineLevel="1">
      <c r="A344" s="79">
        <v>469</v>
      </c>
      <c r="B344" s="80" t="s">
        <v>562</v>
      </c>
      <c r="C344" s="92">
        <v>5</v>
      </c>
      <c r="D344" s="93"/>
      <c r="E344" s="93"/>
      <c r="F344" s="93"/>
      <c r="G344" s="93"/>
      <c r="H344" s="93"/>
      <c r="I344" s="92">
        <v>0</v>
      </c>
      <c r="J344" s="83">
        <v>0</v>
      </c>
      <c r="K344" s="84">
        <v>0</v>
      </c>
      <c r="L344" s="84">
        <v>0</v>
      </c>
      <c r="M344" s="84">
        <v>0</v>
      </c>
      <c r="N344" s="84">
        <v>0</v>
      </c>
      <c r="O344" s="84">
        <v>0</v>
      </c>
      <c r="P344" s="84">
        <v>0</v>
      </c>
      <c r="Q344" s="84">
        <v>0</v>
      </c>
      <c r="R344" s="84">
        <v>0</v>
      </c>
      <c r="S344" s="84">
        <v>0</v>
      </c>
    </row>
    <row r="345" spans="1:19" hidden="1" outlineLevel="1">
      <c r="A345" s="79">
        <v>447388</v>
      </c>
      <c r="B345" s="80" t="s">
        <v>563</v>
      </c>
      <c r="C345" s="92">
        <v>8</v>
      </c>
      <c r="D345" s="93"/>
      <c r="E345" s="93"/>
      <c r="F345" s="93"/>
      <c r="G345" s="93"/>
      <c r="H345" s="93"/>
      <c r="I345" s="92">
        <v>0</v>
      </c>
      <c r="J345" s="83">
        <v>0</v>
      </c>
      <c r="K345" s="84">
        <v>0</v>
      </c>
      <c r="L345" s="84">
        <v>0</v>
      </c>
      <c r="M345" s="84">
        <v>0</v>
      </c>
      <c r="N345" s="84">
        <v>0</v>
      </c>
      <c r="O345" s="84">
        <v>0</v>
      </c>
      <c r="P345" s="84">
        <v>0</v>
      </c>
      <c r="Q345" s="84">
        <v>0</v>
      </c>
      <c r="R345" s="84">
        <v>0</v>
      </c>
      <c r="S345" s="84">
        <v>0</v>
      </c>
    </row>
    <row r="346" spans="1:19" hidden="1" outlineLevel="1">
      <c r="A346" s="79">
        <v>1401</v>
      </c>
      <c r="B346" s="80" t="s">
        <v>564</v>
      </c>
      <c r="C346" s="92">
        <v>8</v>
      </c>
      <c r="D346" s="93"/>
      <c r="E346" s="93"/>
      <c r="F346" s="93"/>
      <c r="G346" s="93"/>
      <c r="H346" s="93"/>
      <c r="I346" s="92">
        <v>0</v>
      </c>
      <c r="J346" s="83">
        <v>0</v>
      </c>
      <c r="K346" s="84">
        <v>0</v>
      </c>
      <c r="L346" s="84">
        <v>0</v>
      </c>
      <c r="M346" s="84">
        <v>0</v>
      </c>
      <c r="N346" s="84">
        <v>0</v>
      </c>
      <c r="O346" s="84">
        <v>0</v>
      </c>
      <c r="P346" s="84">
        <v>0</v>
      </c>
      <c r="Q346" s="84">
        <v>0</v>
      </c>
      <c r="R346" s="84">
        <v>0</v>
      </c>
      <c r="S346" s="84">
        <v>0</v>
      </c>
    </row>
    <row r="347" spans="1:19" hidden="1" outlineLevel="1">
      <c r="A347" s="79">
        <v>468</v>
      </c>
      <c r="B347" s="80" t="s">
        <v>565</v>
      </c>
      <c r="C347" s="92">
        <v>5</v>
      </c>
      <c r="D347" s="93"/>
      <c r="E347" s="93"/>
      <c r="F347" s="93"/>
      <c r="G347" s="93"/>
      <c r="H347" s="93"/>
      <c r="I347" s="92">
        <v>0</v>
      </c>
      <c r="J347" s="83">
        <v>0</v>
      </c>
      <c r="K347" s="84">
        <v>0</v>
      </c>
      <c r="L347" s="84">
        <v>0</v>
      </c>
      <c r="M347" s="84">
        <v>0</v>
      </c>
      <c r="N347" s="84">
        <v>0</v>
      </c>
      <c r="O347" s="84">
        <v>0</v>
      </c>
      <c r="P347" s="84">
        <v>0</v>
      </c>
      <c r="Q347" s="84">
        <v>0</v>
      </c>
      <c r="R347" s="84">
        <v>0</v>
      </c>
      <c r="S347" s="84">
        <v>0</v>
      </c>
    </row>
    <row r="348" spans="1:19" hidden="1" outlineLevel="1">
      <c r="A348" s="79">
        <v>439507</v>
      </c>
      <c r="B348" s="80" t="s">
        <v>566</v>
      </c>
      <c r="C348" s="92">
        <v>8</v>
      </c>
      <c r="D348" s="93"/>
      <c r="E348" s="93"/>
      <c r="F348" s="93"/>
      <c r="G348" s="93"/>
      <c r="H348" s="93"/>
      <c r="I348" s="92">
        <v>0</v>
      </c>
      <c r="J348" s="83">
        <v>0</v>
      </c>
      <c r="K348" s="84">
        <v>0</v>
      </c>
      <c r="L348" s="84">
        <v>0</v>
      </c>
      <c r="M348" s="84">
        <v>0</v>
      </c>
      <c r="N348" s="84">
        <v>0</v>
      </c>
      <c r="O348" s="84">
        <v>0</v>
      </c>
      <c r="P348" s="84">
        <v>0</v>
      </c>
      <c r="Q348" s="84">
        <v>0</v>
      </c>
      <c r="R348" s="84">
        <v>0</v>
      </c>
      <c r="S348" s="84">
        <v>0</v>
      </c>
    </row>
    <row r="349" spans="1:19" hidden="1" outlineLevel="1">
      <c r="A349" s="79">
        <v>9193</v>
      </c>
      <c r="B349" s="80" t="s">
        <v>567</v>
      </c>
      <c r="C349" s="92">
        <v>8</v>
      </c>
      <c r="D349" s="93"/>
      <c r="E349" s="93"/>
      <c r="F349" s="93"/>
      <c r="G349" s="93"/>
      <c r="H349" s="93"/>
      <c r="I349" s="92">
        <v>0</v>
      </c>
      <c r="J349" s="83">
        <v>0</v>
      </c>
      <c r="K349" s="84">
        <v>0</v>
      </c>
      <c r="L349" s="84">
        <v>0</v>
      </c>
      <c r="M349" s="84">
        <v>0</v>
      </c>
      <c r="N349" s="84">
        <v>0</v>
      </c>
      <c r="O349" s="84">
        <v>0</v>
      </c>
      <c r="P349" s="84">
        <v>0</v>
      </c>
      <c r="Q349" s="84">
        <v>0</v>
      </c>
      <c r="R349" s="84">
        <v>0</v>
      </c>
      <c r="S349" s="84">
        <v>0</v>
      </c>
    </row>
    <row r="350" spans="1:19" hidden="1" outlineLevel="1">
      <c r="A350" s="79">
        <v>223463</v>
      </c>
      <c r="B350" s="80" t="s">
        <v>568</v>
      </c>
      <c r="C350" s="92">
        <v>8</v>
      </c>
      <c r="D350" s="93"/>
      <c r="E350" s="93"/>
      <c r="F350" s="93"/>
      <c r="G350" s="93"/>
      <c r="H350" s="93"/>
      <c r="I350" s="92">
        <v>0</v>
      </c>
      <c r="J350" s="83">
        <v>0</v>
      </c>
      <c r="K350" s="84">
        <v>0</v>
      </c>
      <c r="L350" s="84">
        <v>0</v>
      </c>
      <c r="M350" s="84">
        <v>0</v>
      </c>
      <c r="N350" s="84">
        <v>0</v>
      </c>
      <c r="O350" s="84">
        <v>0</v>
      </c>
      <c r="P350" s="84">
        <v>0</v>
      </c>
      <c r="Q350" s="84">
        <v>0</v>
      </c>
      <c r="R350" s="84">
        <v>0</v>
      </c>
      <c r="S350" s="84">
        <v>0</v>
      </c>
    </row>
    <row r="351" spans="1:19" hidden="1" outlineLevel="1">
      <c r="A351" s="79">
        <v>445203</v>
      </c>
      <c r="B351" s="80" t="s">
        <v>569</v>
      </c>
      <c r="C351" s="92">
        <v>8</v>
      </c>
      <c r="D351" s="93"/>
      <c r="E351" s="93"/>
      <c r="F351" s="93"/>
      <c r="G351" s="93"/>
      <c r="H351" s="93"/>
      <c r="I351" s="92">
        <v>0</v>
      </c>
      <c r="J351" s="83">
        <v>0</v>
      </c>
      <c r="K351" s="84">
        <v>0</v>
      </c>
      <c r="L351" s="84">
        <v>0</v>
      </c>
      <c r="M351" s="84">
        <v>0</v>
      </c>
      <c r="N351" s="84">
        <v>0</v>
      </c>
      <c r="O351" s="84">
        <v>0</v>
      </c>
      <c r="P351" s="84">
        <v>0</v>
      </c>
      <c r="Q351" s="84">
        <v>0</v>
      </c>
      <c r="R351" s="84">
        <v>0</v>
      </c>
      <c r="S351" s="84">
        <v>0</v>
      </c>
    </row>
    <row r="352" spans="1:19" hidden="1" outlineLevel="1">
      <c r="A352" s="79">
        <v>445223</v>
      </c>
      <c r="B352" s="80" t="s">
        <v>570</v>
      </c>
      <c r="C352" s="92">
        <v>8</v>
      </c>
      <c r="D352" s="93"/>
      <c r="E352" s="93"/>
      <c r="F352" s="93"/>
      <c r="G352" s="93"/>
      <c r="H352" s="93"/>
      <c r="I352" s="92">
        <v>0</v>
      </c>
      <c r="J352" s="83">
        <v>0</v>
      </c>
      <c r="K352" s="84">
        <v>0</v>
      </c>
      <c r="L352" s="84">
        <v>0</v>
      </c>
      <c r="M352" s="84">
        <v>0</v>
      </c>
      <c r="N352" s="84">
        <v>0</v>
      </c>
      <c r="O352" s="84">
        <v>0</v>
      </c>
      <c r="P352" s="84">
        <v>0</v>
      </c>
      <c r="Q352" s="84">
        <v>0</v>
      </c>
      <c r="R352" s="84">
        <v>0</v>
      </c>
      <c r="S352" s="84">
        <v>0</v>
      </c>
    </row>
    <row r="353" spans="1:19" hidden="1" outlineLevel="1">
      <c r="A353" s="79">
        <v>380094</v>
      </c>
      <c r="B353" s="80" t="s">
        <v>571</v>
      </c>
      <c r="C353" s="92">
        <v>8</v>
      </c>
      <c r="D353" s="93"/>
      <c r="E353" s="93"/>
      <c r="F353" s="93"/>
      <c r="G353" s="93"/>
      <c r="H353" s="93"/>
      <c r="I353" s="92">
        <v>0</v>
      </c>
      <c r="J353" s="83">
        <v>0</v>
      </c>
      <c r="K353" s="84">
        <v>0</v>
      </c>
      <c r="L353" s="84">
        <v>0</v>
      </c>
      <c r="M353" s="84">
        <v>0</v>
      </c>
      <c r="N353" s="84">
        <v>0</v>
      </c>
      <c r="O353" s="84">
        <v>0</v>
      </c>
      <c r="P353" s="84">
        <v>0</v>
      </c>
      <c r="Q353" s="84">
        <v>0</v>
      </c>
      <c r="R353" s="84">
        <v>0</v>
      </c>
      <c r="S353" s="84">
        <v>0</v>
      </c>
    </row>
    <row r="354" spans="1:19" hidden="1" outlineLevel="1">
      <c r="A354" s="79">
        <v>377111</v>
      </c>
      <c r="B354" s="80" t="s">
        <v>572</v>
      </c>
      <c r="C354" s="92">
        <v>8</v>
      </c>
      <c r="D354" s="93"/>
      <c r="E354" s="93"/>
      <c r="F354" s="93"/>
      <c r="G354" s="93"/>
      <c r="H354" s="93"/>
      <c r="I354" s="92">
        <v>0</v>
      </c>
      <c r="J354" s="83">
        <v>0</v>
      </c>
      <c r="K354" s="84">
        <v>0</v>
      </c>
      <c r="L354" s="84">
        <v>0</v>
      </c>
      <c r="M354" s="84">
        <v>0</v>
      </c>
      <c r="N354" s="84">
        <v>0</v>
      </c>
      <c r="O354" s="84">
        <v>0</v>
      </c>
      <c r="P354" s="84">
        <v>0</v>
      </c>
      <c r="Q354" s="84">
        <v>0</v>
      </c>
      <c r="R354" s="84">
        <v>0</v>
      </c>
      <c r="S354" s="84">
        <v>0</v>
      </c>
    </row>
    <row r="355" spans="1:19" hidden="1" outlineLevel="1">
      <c r="A355" s="79">
        <v>3604</v>
      </c>
      <c r="B355" s="80" t="s">
        <v>573</v>
      </c>
      <c r="C355" s="92">
        <v>2</v>
      </c>
      <c r="D355" s="93"/>
      <c r="E355" s="93"/>
      <c r="F355" s="93"/>
      <c r="G355" s="93"/>
      <c r="H355" s="93"/>
      <c r="I355" s="92">
        <v>0</v>
      </c>
      <c r="J355" s="92">
        <v>0</v>
      </c>
      <c r="K355" s="93">
        <v>0</v>
      </c>
      <c r="L355" s="93">
        <v>0</v>
      </c>
      <c r="M355" s="93">
        <v>0</v>
      </c>
      <c r="N355" s="93">
        <v>0</v>
      </c>
      <c r="O355" s="93">
        <v>0</v>
      </c>
      <c r="P355" s="93">
        <v>0</v>
      </c>
      <c r="Q355" s="93">
        <v>0</v>
      </c>
      <c r="R355" s="93">
        <v>0</v>
      </c>
      <c r="S355" s="93">
        <v>0</v>
      </c>
    </row>
    <row r="356" spans="1:19" hidden="1" outlineLevel="1">
      <c r="A356" s="79">
        <v>475185</v>
      </c>
      <c r="B356" s="80" t="s">
        <v>574</v>
      </c>
      <c r="C356" s="92">
        <v>8</v>
      </c>
      <c r="D356" s="93"/>
      <c r="E356" s="93"/>
      <c r="F356" s="93"/>
      <c r="G356" s="93"/>
      <c r="H356" s="93"/>
      <c r="I356" s="92">
        <v>0</v>
      </c>
      <c r="J356" s="83">
        <v>0</v>
      </c>
      <c r="K356" s="84">
        <v>0</v>
      </c>
      <c r="L356" s="84">
        <v>0</v>
      </c>
      <c r="M356" s="84">
        <v>0</v>
      </c>
      <c r="N356" s="84">
        <v>0</v>
      </c>
      <c r="O356" s="84">
        <v>0</v>
      </c>
      <c r="P356" s="84">
        <v>0</v>
      </c>
      <c r="Q356" s="84">
        <v>0</v>
      </c>
      <c r="R356" s="84">
        <v>0</v>
      </c>
      <c r="S356" s="84">
        <v>0</v>
      </c>
    </row>
    <row r="357" spans="1:19" hidden="1" outlineLevel="1">
      <c r="A357" s="79">
        <v>900061</v>
      </c>
      <c r="B357" s="80" t="s">
        <v>575</v>
      </c>
      <c r="C357" s="92">
        <v>8</v>
      </c>
      <c r="D357" s="93"/>
      <c r="E357" s="93"/>
      <c r="F357" s="93"/>
      <c r="G357" s="93"/>
      <c r="H357" s="93"/>
      <c r="I357" s="92">
        <v>0</v>
      </c>
      <c r="J357" s="83">
        <v>0</v>
      </c>
      <c r="K357" s="84">
        <v>0</v>
      </c>
      <c r="L357" s="84">
        <v>0</v>
      </c>
      <c r="M357" s="84">
        <v>0</v>
      </c>
      <c r="N357" s="84">
        <v>0</v>
      </c>
      <c r="O357" s="84">
        <v>0</v>
      </c>
      <c r="P357" s="84">
        <v>0</v>
      </c>
      <c r="Q357" s="84">
        <v>0</v>
      </c>
      <c r="R357" s="84">
        <v>0</v>
      </c>
      <c r="S357" s="84">
        <v>0</v>
      </c>
    </row>
    <row r="358" spans="1:19" hidden="1" outlineLevel="1">
      <c r="A358" s="79">
        <v>2335</v>
      </c>
      <c r="B358" s="80" t="s">
        <v>576</v>
      </c>
      <c r="C358" s="92">
        <v>8</v>
      </c>
      <c r="D358" s="93"/>
      <c r="E358" s="93"/>
      <c r="F358" s="93"/>
      <c r="G358" s="93"/>
      <c r="H358" s="93"/>
      <c r="I358" s="92">
        <v>0</v>
      </c>
      <c r="J358" s="83">
        <v>0</v>
      </c>
      <c r="K358" s="84">
        <v>0</v>
      </c>
      <c r="L358" s="84">
        <v>0</v>
      </c>
      <c r="M358" s="84">
        <v>0</v>
      </c>
      <c r="N358" s="84">
        <v>0</v>
      </c>
      <c r="O358" s="84">
        <v>0</v>
      </c>
      <c r="P358" s="84">
        <v>0</v>
      </c>
      <c r="Q358" s="84">
        <v>0</v>
      </c>
      <c r="R358" s="84">
        <v>0</v>
      </c>
      <c r="S358" s="84">
        <v>0</v>
      </c>
    </row>
    <row r="359" spans="1:19" hidden="1" outlineLevel="1">
      <c r="A359" s="79">
        <v>40653</v>
      </c>
      <c r="B359" s="80" t="s">
        <v>577</v>
      </c>
      <c r="C359" s="92">
        <v>8</v>
      </c>
      <c r="D359" s="93"/>
      <c r="E359" s="93"/>
      <c r="F359" s="93"/>
      <c r="G359" s="93"/>
      <c r="H359" s="93"/>
      <c r="I359" s="92">
        <v>0</v>
      </c>
      <c r="J359" s="83">
        <v>0</v>
      </c>
      <c r="K359" s="84">
        <v>0</v>
      </c>
      <c r="L359" s="84">
        <v>0</v>
      </c>
      <c r="M359" s="84">
        <v>0</v>
      </c>
      <c r="N359" s="84">
        <v>0</v>
      </c>
      <c r="O359" s="84">
        <v>0</v>
      </c>
      <c r="P359" s="84">
        <v>0</v>
      </c>
      <c r="Q359" s="84">
        <v>0</v>
      </c>
      <c r="R359" s="84">
        <v>0</v>
      </c>
      <c r="S359" s="84">
        <v>0</v>
      </c>
    </row>
    <row r="360" spans="1:19" hidden="1" outlineLevel="1">
      <c r="A360" s="79">
        <v>9800</v>
      </c>
      <c r="B360" s="80" t="s">
        <v>578</v>
      </c>
      <c r="C360" s="92">
        <v>8</v>
      </c>
      <c r="D360" s="93"/>
      <c r="E360" s="93"/>
      <c r="F360" s="93"/>
      <c r="G360" s="93"/>
      <c r="H360" s="93"/>
      <c r="I360" s="92">
        <v>0</v>
      </c>
      <c r="J360" s="83">
        <v>0</v>
      </c>
      <c r="K360" s="84">
        <v>0</v>
      </c>
      <c r="L360" s="84">
        <v>0</v>
      </c>
      <c r="M360" s="84">
        <v>0</v>
      </c>
      <c r="N360" s="84">
        <v>0</v>
      </c>
      <c r="O360" s="84">
        <v>0</v>
      </c>
      <c r="P360" s="84">
        <v>0</v>
      </c>
      <c r="Q360" s="84">
        <v>0</v>
      </c>
      <c r="R360" s="84">
        <v>0</v>
      </c>
      <c r="S360" s="84">
        <v>0</v>
      </c>
    </row>
    <row r="361" spans="1:19" hidden="1" outlineLevel="1">
      <c r="A361" s="79">
        <v>2051</v>
      </c>
      <c r="B361" s="80" t="s">
        <v>579</v>
      </c>
      <c r="C361" s="92">
        <v>8</v>
      </c>
      <c r="D361" s="93"/>
      <c r="E361" s="93"/>
      <c r="F361" s="93"/>
      <c r="G361" s="93"/>
      <c r="H361" s="93"/>
      <c r="I361" s="92">
        <v>0</v>
      </c>
      <c r="J361" s="83">
        <v>0</v>
      </c>
      <c r="K361" s="84">
        <v>0</v>
      </c>
      <c r="L361" s="84">
        <v>0</v>
      </c>
      <c r="M361" s="84">
        <v>0</v>
      </c>
      <c r="N361" s="84">
        <v>0</v>
      </c>
      <c r="O361" s="84">
        <v>0</v>
      </c>
      <c r="P361" s="84">
        <v>0</v>
      </c>
      <c r="Q361" s="84">
        <v>0</v>
      </c>
      <c r="R361" s="84">
        <v>0</v>
      </c>
      <c r="S361" s="84">
        <v>0</v>
      </c>
    </row>
    <row r="362" spans="1:19" hidden="1" outlineLevel="1">
      <c r="A362" s="79">
        <v>1526</v>
      </c>
      <c r="B362" s="80" t="s">
        <v>580</v>
      </c>
      <c r="C362" s="92">
        <v>8</v>
      </c>
      <c r="D362" s="93"/>
      <c r="E362" s="93"/>
      <c r="F362" s="93"/>
      <c r="G362" s="93"/>
      <c r="H362" s="93"/>
      <c r="I362" s="92">
        <v>0</v>
      </c>
      <c r="J362" s="83">
        <v>0</v>
      </c>
      <c r="K362" s="84">
        <v>0</v>
      </c>
      <c r="L362" s="84">
        <v>0</v>
      </c>
      <c r="M362" s="84">
        <v>0</v>
      </c>
      <c r="N362" s="84">
        <v>0</v>
      </c>
      <c r="O362" s="84">
        <v>0</v>
      </c>
      <c r="P362" s="84">
        <v>0</v>
      </c>
      <c r="Q362" s="84">
        <v>0</v>
      </c>
      <c r="R362" s="84">
        <v>0</v>
      </c>
      <c r="S362" s="84">
        <v>0</v>
      </c>
    </row>
    <row r="363" spans="1:19" hidden="1" outlineLevel="1">
      <c r="A363" s="79">
        <v>900062</v>
      </c>
      <c r="B363" s="80" t="s">
        <v>581</v>
      </c>
      <c r="C363" s="92">
        <v>8</v>
      </c>
      <c r="D363" s="93"/>
      <c r="E363" s="93"/>
      <c r="F363" s="93"/>
      <c r="G363" s="93"/>
      <c r="H363" s="93"/>
      <c r="I363" s="92">
        <v>0</v>
      </c>
      <c r="J363" s="83">
        <v>0</v>
      </c>
      <c r="K363" s="84">
        <v>0</v>
      </c>
      <c r="L363" s="84">
        <v>0</v>
      </c>
      <c r="M363" s="84">
        <v>0</v>
      </c>
      <c r="N363" s="84">
        <v>0</v>
      </c>
      <c r="O363" s="84">
        <v>0</v>
      </c>
      <c r="P363" s="84">
        <v>0</v>
      </c>
      <c r="Q363" s="84">
        <v>0</v>
      </c>
      <c r="R363" s="84">
        <v>0</v>
      </c>
      <c r="S363" s="84">
        <v>0</v>
      </c>
    </row>
    <row r="364" spans="1:19" hidden="1" outlineLevel="1">
      <c r="A364" s="79">
        <v>2506</v>
      </c>
      <c r="B364" s="80" t="s">
        <v>582</v>
      </c>
      <c r="C364" s="92">
        <v>8</v>
      </c>
      <c r="D364" s="93"/>
      <c r="E364" s="93"/>
      <c r="F364" s="93"/>
      <c r="G364" s="93"/>
      <c r="H364" s="93"/>
      <c r="I364" s="92">
        <v>0</v>
      </c>
      <c r="J364" s="83">
        <v>0</v>
      </c>
      <c r="K364" s="84">
        <v>0</v>
      </c>
      <c r="L364" s="84">
        <v>0</v>
      </c>
      <c r="M364" s="84">
        <v>0</v>
      </c>
      <c r="N364" s="84">
        <v>0</v>
      </c>
      <c r="O364" s="84">
        <v>0</v>
      </c>
      <c r="P364" s="84">
        <v>0</v>
      </c>
      <c r="Q364" s="84">
        <v>0</v>
      </c>
      <c r="R364" s="84">
        <v>0</v>
      </c>
      <c r="S364" s="84">
        <v>0</v>
      </c>
    </row>
    <row r="365" spans="1:19" hidden="1" outlineLevel="1">
      <c r="A365" s="79">
        <v>388</v>
      </c>
      <c r="B365" s="80" t="s">
        <v>583</v>
      </c>
      <c r="C365" s="92">
        <v>8</v>
      </c>
      <c r="D365" s="93"/>
      <c r="E365" s="93"/>
      <c r="F365" s="93"/>
      <c r="G365" s="93"/>
      <c r="H365" s="93"/>
      <c r="I365" s="92">
        <v>0</v>
      </c>
      <c r="J365" s="83">
        <v>0</v>
      </c>
      <c r="K365" s="84">
        <v>0</v>
      </c>
      <c r="L365" s="84">
        <v>0</v>
      </c>
      <c r="M365" s="84">
        <v>0</v>
      </c>
      <c r="N365" s="84">
        <v>0</v>
      </c>
      <c r="O365" s="84">
        <v>0</v>
      </c>
      <c r="P365" s="84">
        <v>0</v>
      </c>
      <c r="Q365" s="84">
        <v>0</v>
      </c>
      <c r="R365" s="84">
        <v>0</v>
      </c>
      <c r="S365" s="84">
        <v>0</v>
      </c>
    </row>
    <row r="366" spans="1:19" hidden="1" outlineLevel="1">
      <c r="A366" s="79">
        <v>470</v>
      </c>
      <c r="B366" s="80" t="s">
        <v>584</v>
      </c>
      <c r="C366" s="92">
        <v>5</v>
      </c>
      <c r="D366" s="93"/>
      <c r="E366" s="93"/>
      <c r="F366" s="93"/>
      <c r="G366" s="93"/>
      <c r="H366" s="93"/>
      <c r="I366" s="92">
        <v>0</v>
      </c>
      <c r="J366" s="83">
        <v>0</v>
      </c>
      <c r="K366" s="84">
        <v>0</v>
      </c>
      <c r="L366" s="84">
        <v>0</v>
      </c>
      <c r="M366" s="84">
        <v>0</v>
      </c>
      <c r="N366" s="84">
        <v>0</v>
      </c>
      <c r="O366" s="84">
        <v>0</v>
      </c>
      <c r="P366" s="84">
        <v>0</v>
      </c>
      <c r="Q366" s="84">
        <v>0</v>
      </c>
      <c r="R366" s="84">
        <v>0</v>
      </c>
      <c r="S366" s="84">
        <v>0</v>
      </c>
    </row>
    <row r="367" spans="1:19" hidden="1" outlineLevel="1">
      <c r="A367" s="79">
        <v>404514</v>
      </c>
      <c r="B367" s="80" t="s">
        <v>585</v>
      </c>
      <c r="C367" s="92">
        <v>8</v>
      </c>
      <c r="D367" s="93"/>
      <c r="E367" s="93"/>
      <c r="F367" s="93"/>
      <c r="G367" s="93"/>
      <c r="H367" s="93"/>
      <c r="I367" s="92">
        <v>0</v>
      </c>
      <c r="J367" s="83">
        <v>0</v>
      </c>
      <c r="K367" s="84">
        <v>0</v>
      </c>
      <c r="L367" s="84">
        <v>0</v>
      </c>
      <c r="M367" s="84">
        <v>0</v>
      </c>
      <c r="N367" s="84">
        <v>0</v>
      </c>
      <c r="O367" s="84">
        <v>0</v>
      </c>
      <c r="P367" s="84">
        <v>0</v>
      </c>
      <c r="Q367" s="84">
        <v>0</v>
      </c>
      <c r="R367" s="84">
        <v>0</v>
      </c>
      <c r="S367" s="84">
        <v>0</v>
      </c>
    </row>
    <row r="368" spans="1:19" hidden="1" outlineLevel="1">
      <c r="A368" s="79">
        <v>445142</v>
      </c>
      <c r="B368" s="80" t="s">
        <v>586</v>
      </c>
      <c r="C368" s="92">
        <v>8</v>
      </c>
      <c r="D368" s="93"/>
      <c r="E368" s="93"/>
      <c r="F368" s="93"/>
      <c r="G368" s="93"/>
      <c r="H368" s="93"/>
      <c r="I368" s="92">
        <v>0</v>
      </c>
      <c r="J368" s="83">
        <v>0</v>
      </c>
      <c r="K368" s="84">
        <v>0</v>
      </c>
      <c r="L368" s="84">
        <v>0</v>
      </c>
      <c r="M368" s="84">
        <v>0</v>
      </c>
      <c r="N368" s="84">
        <v>0</v>
      </c>
      <c r="O368" s="84">
        <v>0</v>
      </c>
      <c r="P368" s="84">
        <v>0</v>
      </c>
      <c r="Q368" s="84">
        <v>0</v>
      </c>
      <c r="R368" s="84">
        <v>0</v>
      </c>
      <c r="S368" s="84">
        <v>0</v>
      </c>
    </row>
    <row r="369" spans="1:19" hidden="1" outlineLevel="1">
      <c r="A369" s="79">
        <v>404499</v>
      </c>
      <c r="B369" s="80" t="s">
        <v>587</v>
      </c>
      <c r="C369" s="92">
        <v>8</v>
      </c>
      <c r="D369" s="93"/>
      <c r="E369" s="93"/>
      <c r="F369" s="93"/>
      <c r="G369" s="93"/>
      <c r="H369" s="93"/>
      <c r="I369" s="92">
        <v>0</v>
      </c>
      <c r="J369" s="83">
        <v>0</v>
      </c>
      <c r="K369" s="84">
        <v>0</v>
      </c>
      <c r="L369" s="84">
        <v>0</v>
      </c>
      <c r="M369" s="84">
        <v>0</v>
      </c>
      <c r="N369" s="84">
        <v>0</v>
      </c>
      <c r="O369" s="84">
        <v>0</v>
      </c>
      <c r="P369" s="84">
        <v>0</v>
      </c>
      <c r="Q369" s="84">
        <v>0</v>
      </c>
      <c r="R369" s="84">
        <v>0</v>
      </c>
      <c r="S369" s="84">
        <v>0</v>
      </c>
    </row>
    <row r="370" spans="1:19" hidden="1" outlineLevel="1">
      <c r="A370" s="79">
        <v>456311</v>
      </c>
      <c r="B370" s="80" t="s">
        <v>588</v>
      </c>
      <c r="C370" s="92">
        <v>8</v>
      </c>
      <c r="D370" s="93"/>
      <c r="E370" s="93"/>
      <c r="F370" s="93"/>
      <c r="G370" s="93"/>
      <c r="H370" s="93"/>
      <c r="I370" s="92">
        <v>0</v>
      </c>
      <c r="J370" s="83">
        <v>0</v>
      </c>
      <c r="K370" s="84">
        <v>0</v>
      </c>
      <c r="L370" s="84">
        <v>0</v>
      </c>
      <c r="M370" s="84">
        <v>0</v>
      </c>
      <c r="N370" s="84">
        <v>0</v>
      </c>
      <c r="O370" s="84">
        <v>0</v>
      </c>
      <c r="P370" s="84">
        <v>0</v>
      </c>
      <c r="Q370" s="84">
        <v>0</v>
      </c>
      <c r="R370" s="84">
        <v>0</v>
      </c>
      <c r="S370" s="84">
        <v>0</v>
      </c>
    </row>
    <row r="371" spans="1:19" hidden="1" outlineLevel="1">
      <c r="A371" s="79">
        <v>475051</v>
      </c>
      <c r="B371" s="80" t="s">
        <v>589</v>
      </c>
      <c r="C371" s="92">
        <v>8</v>
      </c>
      <c r="D371" s="93"/>
      <c r="E371" s="93"/>
      <c r="F371" s="93"/>
      <c r="G371" s="93"/>
      <c r="H371" s="93"/>
      <c r="I371" s="92">
        <v>0</v>
      </c>
      <c r="J371" s="83">
        <v>0</v>
      </c>
      <c r="K371" s="84">
        <v>0</v>
      </c>
      <c r="L371" s="84">
        <v>0</v>
      </c>
      <c r="M371" s="84">
        <v>0</v>
      </c>
      <c r="N371" s="84">
        <v>0</v>
      </c>
      <c r="O371" s="84">
        <v>0</v>
      </c>
      <c r="P371" s="84">
        <v>0</v>
      </c>
      <c r="Q371" s="84">
        <v>0</v>
      </c>
      <c r="R371" s="84">
        <v>0</v>
      </c>
      <c r="S371" s="84">
        <v>0</v>
      </c>
    </row>
    <row r="372" spans="1:19" hidden="1" outlineLevel="1">
      <c r="A372" s="79">
        <v>377218</v>
      </c>
      <c r="B372" s="80" t="s">
        <v>590</v>
      </c>
      <c r="C372" s="92">
        <v>8</v>
      </c>
      <c r="D372" s="93"/>
      <c r="E372" s="93"/>
      <c r="F372" s="93"/>
      <c r="G372" s="93"/>
      <c r="H372" s="93"/>
      <c r="I372" s="92">
        <v>0</v>
      </c>
      <c r="J372" s="83">
        <v>0</v>
      </c>
      <c r="K372" s="84">
        <v>0</v>
      </c>
      <c r="L372" s="84">
        <v>0</v>
      </c>
      <c r="M372" s="84">
        <v>0</v>
      </c>
      <c r="N372" s="84">
        <v>0</v>
      </c>
      <c r="O372" s="84">
        <v>0</v>
      </c>
      <c r="P372" s="84">
        <v>0</v>
      </c>
      <c r="Q372" s="84">
        <v>0</v>
      </c>
      <c r="R372" s="84">
        <v>0</v>
      </c>
      <c r="S372" s="84">
        <v>0</v>
      </c>
    </row>
    <row r="373" spans="1:19" hidden="1" outlineLevel="1">
      <c r="A373" s="79">
        <v>3610</v>
      </c>
      <c r="B373" s="80" t="s">
        <v>591</v>
      </c>
      <c r="C373" s="92">
        <v>2</v>
      </c>
      <c r="D373" s="93"/>
      <c r="E373" s="93"/>
      <c r="F373" s="93"/>
      <c r="G373" s="93"/>
      <c r="H373" s="93"/>
      <c r="I373" s="92">
        <v>0</v>
      </c>
      <c r="J373" s="92">
        <v>0</v>
      </c>
      <c r="K373" s="93">
        <v>0</v>
      </c>
      <c r="L373" s="93">
        <v>0</v>
      </c>
      <c r="M373" s="93">
        <v>0</v>
      </c>
      <c r="N373" s="93">
        <v>0</v>
      </c>
      <c r="O373" s="93">
        <v>0</v>
      </c>
      <c r="P373" s="93">
        <v>0</v>
      </c>
      <c r="Q373" s="93">
        <v>0</v>
      </c>
      <c r="R373" s="93">
        <v>0</v>
      </c>
      <c r="S373" s="93">
        <v>0</v>
      </c>
    </row>
    <row r="374" spans="1:19" hidden="1" outlineLevel="1">
      <c r="A374" s="79">
        <v>507</v>
      </c>
      <c r="B374" s="80" t="s">
        <v>592</v>
      </c>
      <c r="C374" s="92">
        <v>3</v>
      </c>
      <c r="D374" s="93"/>
      <c r="E374" s="93"/>
      <c r="F374" s="93"/>
      <c r="G374" s="93"/>
      <c r="H374" s="93"/>
      <c r="I374" s="92">
        <v>0</v>
      </c>
      <c r="J374" s="83">
        <v>0</v>
      </c>
      <c r="K374" s="84">
        <v>0</v>
      </c>
      <c r="L374" s="84">
        <v>0</v>
      </c>
      <c r="M374" s="84">
        <v>0</v>
      </c>
      <c r="N374" s="84">
        <v>0</v>
      </c>
      <c r="O374" s="84">
        <v>0</v>
      </c>
      <c r="P374" s="84">
        <v>0</v>
      </c>
      <c r="Q374" s="84">
        <v>0</v>
      </c>
      <c r="R374" s="84">
        <v>0</v>
      </c>
      <c r="S374" s="84">
        <v>0</v>
      </c>
    </row>
    <row r="375" spans="1:19" hidden="1" outlineLevel="1">
      <c r="A375" s="79">
        <v>508</v>
      </c>
      <c r="B375" s="80" t="s">
        <v>593</v>
      </c>
      <c r="C375" s="92">
        <v>3</v>
      </c>
      <c r="D375" s="93"/>
      <c r="E375" s="93"/>
      <c r="F375" s="93"/>
      <c r="G375" s="93"/>
      <c r="H375" s="93"/>
      <c r="I375" s="92">
        <v>0</v>
      </c>
      <c r="J375" s="83">
        <v>0</v>
      </c>
      <c r="K375" s="84">
        <v>0</v>
      </c>
      <c r="L375" s="84">
        <v>0</v>
      </c>
      <c r="M375" s="84">
        <v>0</v>
      </c>
      <c r="N375" s="84">
        <v>0</v>
      </c>
      <c r="O375" s="84">
        <v>0</v>
      </c>
      <c r="P375" s="84">
        <v>0</v>
      </c>
      <c r="Q375" s="84">
        <v>0</v>
      </c>
      <c r="R375" s="84">
        <v>0</v>
      </c>
      <c r="S375" s="84">
        <v>0</v>
      </c>
    </row>
    <row r="376" spans="1:19" hidden="1" outlineLevel="1">
      <c r="A376" s="79">
        <v>4977</v>
      </c>
      <c r="B376" s="80" t="s">
        <v>594</v>
      </c>
      <c r="C376" s="92">
        <v>2</v>
      </c>
      <c r="D376" s="93"/>
      <c r="E376" s="93"/>
      <c r="F376" s="93"/>
      <c r="G376" s="93"/>
      <c r="H376" s="93"/>
      <c r="I376" s="92">
        <v>0</v>
      </c>
      <c r="J376" s="92">
        <v>0</v>
      </c>
      <c r="K376" s="93">
        <v>0</v>
      </c>
      <c r="L376" s="93">
        <v>0</v>
      </c>
      <c r="M376" s="93">
        <v>0</v>
      </c>
      <c r="N376" s="93">
        <v>0</v>
      </c>
      <c r="O376" s="93">
        <v>0</v>
      </c>
      <c r="P376" s="93">
        <v>0</v>
      </c>
      <c r="Q376" s="93">
        <v>0</v>
      </c>
      <c r="R376" s="93">
        <v>0</v>
      </c>
      <c r="S376" s="93">
        <v>0</v>
      </c>
    </row>
    <row r="377" spans="1:19" hidden="1" outlineLevel="1">
      <c r="A377" s="79">
        <v>13039</v>
      </c>
      <c r="B377" s="80" t="s">
        <v>595</v>
      </c>
      <c r="C377" s="92">
        <v>8</v>
      </c>
      <c r="D377" s="93"/>
      <c r="E377" s="93"/>
      <c r="F377" s="93"/>
      <c r="G377" s="93"/>
      <c r="H377" s="93"/>
      <c r="I377" s="92">
        <v>0</v>
      </c>
      <c r="J377" s="83">
        <v>0</v>
      </c>
      <c r="K377" s="84">
        <v>0</v>
      </c>
      <c r="L377" s="84">
        <v>0</v>
      </c>
      <c r="M377" s="84">
        <v>0</v>
      </c>
      <c r="N377" s="84">
        <v>0</v>
      </c>
      <c r="O377" s="84">
        <v>0</v>
      </c>
      <c r="P377" s="84">
        <v>0</v>
      </c>
      <c r="Q377" s="84">
        <v>0</v>
      </c>
      <c r="R377" s="84">
        <v>0</v>
      </c>
      <c r="S377" s="84">
        <v>0</v>
      </c>
    </row>
    <row r="378" spans="1:19" hidden="1" outlineLevel="1">
      <c r="A378" s="79">
        <v>900038</v>
      </c>
      <c r="B378" s="80" t="s">
        <v>596</v>
      </c>
      <c r="C378" s="92">
        <v>8</v>
      </c>
      <c r="D378" s="93"/>
      <c r="E378" s="93"/>
      <c r="F378" s="93"/>
      <c r="G378" s="93"/>
      <c r="H378" s="93"/>
      <c r="I378" s="92">
        <v>0</v>
      </c>
      <c r="J378" s="83">
        <v>0</v>
      </c>
      <c r="K378" s="84">
        <v>0</v>
      </c>
      <c r="L378" s="84">
        <v>0</v>
      </c>
      <c r="M378" s="84">
        <v>0</v>
      </c>
      <c r="N378" s="84">
        <v>0</v>
      </c>
      <c r="O378" s="84">
        <v>0</v>
      </c>
      <c r="P378" s="84">
        <v>0</v>
      </c>
      <c r="Q378" s="84">
        <v>0</v>
      </c>
      <c r="R378" s="84">
        <v>0</v>
      </c>
      <c r="S378" s="84">
        <v>0</v>
      </c>
    </row>
    <row r="379" spans="1:19" hidden="1" outlineLevel="1">
      <c r="A379" s="79">
        <v>900039</v>
      </c>
      <c r="B379" s="80" t="s">
        <v>597</v>
      </c>
      <c r="C379" s="92">
        <v>8</v>
      </c>
      <c r="D379" s="93"/>
      <c r="E379" s="93"/>
      <c r="F379" s="93"/>
      <c r="G379" s="93"/>
      <c r="H379" s="93"/>
      <c r="I379" s="92">
        <v>0</v>
      </c>
      <c r="J379" s="83">
        <v>0</v>
      </c>
      <c r="K379" s="84">
        <v>0</v>
      </c>
      <c r="L379" s="84">
        <v>0</v>
      </c>
      <c r="M379" s="84">
        <v>0</v>
      </c>
      <c r="N379" s="84">
        <v>0</v>
      </c>
      <c r="O379" s="84">
        <v>0</v>
      </c>
      <c r="P379" s="84">
        <v>0</v>
      </c>
      <c r="Q379" s="84">
        <v>0</v>
      </c>
      <c r="R379" s="84">
        <v>0</v>
      </c>
      <c r="S379" s="84">
        <v>0</v>
      </c>
    </row>
    <row r="380" spans="1:19" hidden="1" outlineLevel="1">
      <c r="A380" s="79">
        <v>3179</v>
      </c>
      <c r="B380" s="80" t="s">
        <v>598</v>
      </c>
      <c r="C380" s="92">
        <v>8</v>
      </c>
      <c r="D380" s="93"/>
      <c r="E380" s="93"/>
      <c r="F380" s="93"/>
      <c r="G380" s="93"/>
      <c r="H380" s="93"/>
      <c r="I380" s="92">
        <v>0</v>
      </c>
      <c r="J380" s="83">
        <v>0</v>
      </c>
      <c r="K380" s="84">
        <v>0</v>
      </c>
      <c r="L380" s="84">
        <v>0</v>
      </c>
      <c r="M380" s="84">
        <v>0</v>
      </c>
      <c r="N380" s="84">
        <v>0</v>
      </c>
      <c r="O380" s="84">
        <v>0</v>
      </c>
      <c r="P380" s="84">
        <v>0</v>
      </c>
      <c r="Q380" s="84">
        <v>0</v>
      </c>
      <c r="R380" s="84">
        <v>0</v>
      </c>
      <c r="S380" s="84">
        <v>0</v>
      </c>
    </row>
    <row r="381" spans="1:19" hidden="1" outlineLevel="1">
      <c r="A381" s="79">
        <v>1107</v>
      </c>
      <c r="B381" s="80" t="s">
        <v>599</v>
      </c>
      <c r="C381" s="92">
        <v>8</v>
      </c>
      <c r="D381" s="93"/>
      <c r="E381" s="93"/>
      <c r="F381" s="93"/>
      <c r="G381" s="93"/>
      <c r="H381" s="93"/>
      <c r="I381" s="92">
        <v>0</v>
      </c>
      <c r="J381" s="83">
        <v>0</v>
      </c>
      <c r="K381" s="84">
        <v>0</v>
      </c>
      <c r="L381" s="84">
        <v>0</v>
      </c>
      <c r="M381" s="84">
        <v>0</v>
      </c>
      <c r="N381" s="84">
        <v>0</v>
      </c>
      <c r="O381" s="84">
        <v>0</v>
      </c>
      <c r="P381" s="84">
        <v>0</v>
      </c>
      <c r="Q381" s="84">
        <v>0</v>
      </c>
      <c r="R381" s="84">
        <v>0</v>
      </c>
      <c r="S381" s="84">
        <v>0</v>
      </c>
    </row>
    <row r="382" spans="1:19" hidden="1" outlineLevel="1">
      <c r="A382" s="79">
        <v>3613</v>
      </c>
      <c r="B382" s="80" t="s">
        <v>600</v>
      </c>
      <c r="C382" s="92">
        <v>2</v>
      </c>
      <c r="D382" s="93"/>
      <c r="E382" s="93"/>
      <c r="F382" s="93"/>
      <c r="G382" s="93"/>
      <c r="H382" s="93"/>
      <c r="I382" s="92">
        <v>0</v>
      </c>
      <c r="J382" s="92">
        <v>0</v>
      </c>
      <c r="K382" s="93">
        <v>0</v>
      </c>
      <c r="L382" s="93">
        <v>0</v>
      </c>
      <c r="M382" s="93">
        <v>0</v>
      </c>
      <c r="N382" s="93">
        <v>0</v>
      </c>
      <c r="O382" s="93">
        <v>0</v>
      </c>
      <c r="P382" s="93">
        <v>0</v>
      </c>
      <c r="Q382" s="93">
        <v>0</v>
      </c>
      <c r="R382" s="93">
        <v>0</v>
      </c>
      <c r="S382" s="93">
        <v>0</v>
      </c>
    </row>
    <row r="383" spans="1:19" hidden="1" outlineLevel="1">
      <c r="A383" s="79">
        <v>228291</v>
      </c>
      <c r="B383" s="80" t="s">
        <v>601</v>
      </c>
      <c r="C383" s="92">
        <v>8</v>
      </c>
      <c r="D383" s="93"/>
      <c r="E383" s="93"/>
      <c r="F383" s="93"/>
      <c r="G383" s="93"/>
      <c r="H383" s="93"/>
      <c r="I383" s="92">
        <v>0</v>
      </c>
      <c r="J383" s="83">
        <v>0</v>
      </c>
      <c r="K383" s="84">
        <v>0</v>
      </c>
      <c r="L383" s="84">
        <v>0</v>
      </c>
      <c r="M383" s="84">
        <v>0</v>
      </c>
      <c r="N383" s="84">
        <v>0</v>
      </c>
      <c r="O383" s="84">
        <v>0</v>
      </c>
      <c r="P383" s="84">
        <v>0</v>
      </c>
      <c r="Q383" s="84">
        <v>0</v>
      </c>
      <c r="R383" s="84">
        <v>0</v>
      </c>
      <c r="S383" s="84">
        <v>0</v>
      </c>
    </row>
    <row r="384" spans="1:19" hidden="1" outlineLevel="1">
      <c r="A384" s="79">
        <v>451556</v>
      </c>
      <c r="B384" s="80" t="s">
        <v>602</v>
      </c>
      <c r="C384" s="92">
        <v>8</v>
      </c>
      <c r="D384" s="93"/>
      <c r="E384" s="93"/>
      <c r="F384" s="93"/>
      <c r="G384" s="93"/>
      <c r="H384" s="93"/>
      <c r="I384" s="92">
        <v>0</v>
      </c>
      <c r="J384" s="83">
        <v>0</v>
      </c>
      <c r="K384" s="84">
        <v>0</v>
      </c>
      <c r="L384" s="84">
        <v>0</v>
      </c>
      <c r="M384" s="84">
        <v>0</v>
      </c>
      <c r="N384" s="84">
        <v>0</v>
      </c>
      <c r="O384" s="84">
        <v>0</v>
      </c>
      <c r="P384" s="84">
        <v>0</v>
      </c>
      <c r="Q384" s="84">
        <v>0</v>
      </c>
      <c r="R384" s="84">
        <v>0</v>
      </c>
      <c r="S384" s="84">
        <v>0</v>
      </c>
    </row>
    <row r="385" spans="1:19" hidden="1" outlineLevel="1">
      <c r="A385" s="79">
        <v>3619</v>
      </c>
      <c r="B385" s="80" t="s">
        <v>603</v>
      </c>
      <c r="C385" s="92">
        <v>2</v>
      </c>
      <c r="D385" s="93"/>
      <c r="E385" s="93"/>
      <c r="F385" s="93"/>
      <c r="G385" s="93"/>
      <c r="H385" s="93"/>
      <c r="I385" s="92">
        <v>0</v>
      </c>
      <c r="J385" s="92">
        <v>0</v>
      </c>
      <c r="K385" s="93">
        <v>0</v>
      </c>
      <c r="L385" s="93">
        <v>0</v>
      </c>
      <c r="M385" s="93">
        <v>0</v>
      </c>
      <c r="N385" s="93">
        <v>0</v>
      </c>
      <c r="O385" s="93">
        <v>0</v>
      </c>
      <c r="P385" s="93">
        <v>0</v>
      </c>
      <c r="Q385" s="93">
        <v>0</v>
      </c>
      <c r="R385" s="93">
        <v>0</v>
      </c>
      <c r="S385" s="93">
        <v>0</v>
      </c>
    </row>
    <row r="386" spans="1:19" hidden="1" outlineLevel="1">
      <c r="A386" s="79">
        <v>3616</v>
      </c>
      <c r="B386" s="80" t="s">
        <v>604</v>
      </c>
      <c r="C386" s="92">
        <v>2</v>
      </c>
      <c r="D386" s="93"/>
      <c r="E386" s="93"/>
      <c r="F386" s="93"/>
      <c r="G386" s="93"/>
      <c r="H386" s="93"/>
      <c r="I386" s="92">
        <v>0</v>
      </c>
      <c r="J386" s="92">
        <v>0</v>
      </c>
      <c r="K386" s="93">
        <v>0</v>
      </c>
      <c r="L386" s="93">
        <v>0</v>
      </c>
      <c r="M386" s="93">
        <v>0</v>
      </c>
      <c r="N386" s="93">
        <v>0</v>
      </c>
      <c r="O386" s="93">
        <v>0</v>
      </c>
      <c r="P386" s="93">
        <v>0</v>
      </c>
      <c r="Q386" s="93">
        <v>0</v>
      </c>
      <c r="R386" s="93">
        <v>0</v>
      </c>
      <c r="S386" s="93">
        <v>0</v>
      </c>
    </row>
    <row r="387" spans="1:19" hidden="1" outlineLevel="1">
      <c r="A387" s="79">
        <v>3618</v>
      </c>
      <c r="B387" s="80" t="s">
        <v>605</v>
      </c>
      <c r="C387" s="92">
        <v>2</v>
      </c>
      <c r="D387" s="93"/>
      <c r="E387" s="93"/>
      <c r="F387" s="93"/>
      <c r="G387" s="93"/>
      <c r="H387" s="93"/>
      <c r="I387" s="92">
        <v>0</v>
      </c>
      <c r="J387" s="92">
        <v>0</v>
      </c>
      <c r="K387" s="93">
        <v>0</v>
      </c>
      <c r="L387" s="93">
        <v>0</v>
      </c>
      <c r="M387" s="93">
        <v>0</v>
      </c>
      <c r="N387" s="93">
        <v>0</v>
      </c>
      <c r="O387" s="93">
        <v>0</v>
      </c>
      <c r="P387" s="93">
        <v>0</v>
      </c>
      <c r="Q387" s="93">
        <v>0</v>
      </c>
      <c r="R387" s="93">
        <v>0</v>
      </c>
      <c r="S387" s="93">
        <v>0</v>
      </c>
    </row>
    <row r="388" spans="1:19" hidden="1" outlineLevel="1">
      <c r="A388" s="79">
        <v>474</v>
      </c>
      <c r="B388" s="80" t="s">
        <v>606</v>
      </c>
      <c r="C388" s="92">
        <v>5</v>
      </c>
      <c r="D388" s="93"/>
      <c r="E388" s="93"/>
      <c r="F388" s="93"/>
      <c r="G388" s="93"/>
      <c r="H388" s="93"/>
      <c r="I388" s="92">
        <v>0</v>
      </c>
      <c r="J388" s="83">
        <v>0</v>
      </c>
      <c r="K388" s="84">
        <v>0</v>
      </c>
      <c r="L388" s="84">
        <v>0</v>
      </c>
      <c r="M388" s="84">
        <v>0</v>
      </c>
      <c r="N388" s="84">
        <v>0</v>
      </c>
      <c r="O388" s="84">
        <v>0</v>
      </c>
      <c r="P388" s="84">
        <v>0</v>
      </c>
      <c r="Q388" s="84">
        <v>0</v>
      </c>
      <c r="R388" s="84">
        <v>0</v>
      </c>
      <c r="S388" s="84">
        <v>0</v>
      </c>
    </row>
    <row r="389" spans="1:19" hidden="1" outlineLevel="1">
      <c r="A389" s="79">
        <v>3620</v>
      </c>
      <c r="B389" s="80" t="s">
        <v>607</v>
      </c>
      <c r="C389" s="92">
        <v>2</v>
      </c>
      <c r="D389" s="93"/>
      <c r="E389" s="93"/>
      <c r="F389" s="93"/>
      <c r="G389" s="93"/>
      <c r="H389" s="93"/>
      <c r="I389" s="92">
        <v>0</v>
      </c>
      <c r="J389" s="92">
        <v>0</v>
      </c>
      <c r="K389" s="93">
        <v>0</v>
      </c>
      <c r="L389" s="93">
        <v>0</v>
      </c>
      <c r="M389" s="93">
        <v>0</v>
      </c>
      <c r="N389" s="93">
        <v>0</v>
      </c>
      <c r="O389" s="93">
        <v>0</v>
      </c>
      <c r="P389" s="93">
        <v>0</v>
      </c>
      <c r="Q389" s="93">
        <v>0</v>
      </c>
      <c r="R389" s="93">
        <v>0</v>
      </c>
      <c r="S389" s="93">
        <v>0</v>
      </c>
    </row>
    <row r="390" spans="1:19" hidden="1" outlineLevel="1">
      <c r="A390" s="79">
        <v>472</v>
      </c>
      <c r="B390" s="80" t="s">
        <v>608</v>
      </c>
      <c r="C390" s="92">
        <v>5</v>
      </c>
      <c r="D390" s="93"/>
      <c r="E390" s="93"/>
      <c r="F390" s="93"/>
      <c r="G390" s="93"/>
      <c r="H390" s="93"/>
      <c r="I390" s="92">
        <v>0</v>
      </c>
      <c r="J390" s="83">
        <v>0</v>
      </c>
      <c r="K390" s="84">
        <v>0</v>
      </c>
      <c r="L390" s="84">
        <v>0</v>
      </c>
      <c r="M390" s="84">
        <v>0</v>
      </c>
      <c r="N390" s="84">
        <v>0</v>
      </c>
      <c r="O390" s="84">
        <v>0</v>
      </c>
      <c r="P390" s="84">
        <v>0</v>
      </c>
      <c r="Q390" s="84">
        <v>0</v>
      </c>
      <c r="R390" s="84">
        <v>0</v>
      </c>
      <c r="S390" s="84">
        <v>0</v>
      </c>
    </row>
    <row r="391" spans="1:19" hidden="1" outlineLevel="1">
      <c r="A391" s="79">
        <v>2211</v>
      </c>
      <c r="B391" s="80" t="s">
        <v>609</v>
      </c>
      <c r="C391" s="92">
        <v>8</v>
      </c>
      <c r="D391" s="93"/>
      <c r="E391" s="93"/>
      <c r="F391" s="93"/>
      <c r="G391" s="93"/>
      <c r="H391" s="93"/>
      <c r="I391" s="92">
        <v>0</v>
      </c>
      <c r="J391" s="83">
        <v>0</v>
      </c>
      <c r="K391" s="84">
        <v>0</v>
      </c>
      <c r="L391" s="84">
        <v>0</v>
      </c>
      <c r="M391" s="84">
        <v>0</v>
      </c>
      <c r="N391" s="84">
        <v>0</v>
      </c>
      <c r="O391" s="84">
        <v>0</v>
      </c>
      <c r="P391" s="84">
        <v>0</v>
      </c>
      <c r="Q391" s="84">
        <v>0</v>
      </c>
      <c r="R391" s="84">
        <v>0</v>
      </c>
      <c r="S391" s="84">
        <v>0</v>
      </c>
    </row>
    <row r="392" spans="1:19" hidden="1" outlineLevel="1">
      <c r="A392" s="79">
        <v>3621</v>
      </c>
      <c r="B392" s="80" t="s">
        <v>610</v>
      </c>
      <c r="C392" s="92">
        <v>2</v>
      </c>
      <c r="D392" s="93"/>
      <c r="E392" s="93"/>
      <c r="F392" s="93"/>
      <c r="G392" s="93"/>
      <c r="H392" s="93"/>
      <c r="I392" s="92">
        <v>0</v>
      </c>
      <c r="J392" s="92">
        <v>0</v>
      </c>
      <c r="K392" s="93">
        <v>0</v>
      </c>
      <c r="L392" s="93">
        <v>0</v>
      </c>
      <c r="M392" s="93">
        <v>0</v>
      </c>
      <c r="N392" s="93">
        <v>0</v>
      </c>
      <c r="O392" s="93">
        <v>0</v>
      </c>
      <c r="P392" s="93">
        <v>0</v>
      </c>
      <c r="Q392" s="93">
        <v>0</v>
      </c>
      <c r="R392" s="93">
        <v>0</v>
      </c>
      <c r="S392" s="93">
        <v>0</v>
      </c>
    </row>
    <row r="393" spans="1:19" hidden="1" outlineLevel="1">
      <c r="A393" s="79">
        <v>3623</v>
      </c>
      <c r="B393" s="80" t="s">
        <v>611</v>
      </c>
      <c r="C393" s="92">
        <v>2</v>
      </c>
      <c r="D393" s="93"/>
      <c r="E393" s="93"/>
      <c r="F393" s="93"/>
      <c r="G393" s="93"/>
      <c r="H393" s="93"/>
      <c r="I393" s="92">
        <v>0</v>
      </c>
      <c r="J393" s="92">
        <v>0</v>
      </c>
      <c r="K393" s="93">
        <v>0</v>
      </c>
      <c r="L393" s="93">
        <v>0</v>
      </c>
      <c r="M393" s="93">
        <v>0</v>
      </c>
      <c r="N393" s="93">
        <v>0</v>
      </c>
      <c r="O393" s="93">
        <v>0</v>
      </c>
      <c r="P393" s="93">
        <v>0</v>
      </c>
      <c r="Q393" s="93">
        <v>0</v>
      </c>
      <c r="R393" s="93">
        <v>0</v>
      </c>
      <c r="S393" s="93">
        <v>0</v>
      </c>
    </row>
    <row r="394" spans="1:19" hidden="1" outlineLevel="1">
      <c r="A394" s="79">
        <v>2838</v>
      </c>
      <c r="B394" s="80" t="s">
        <v>612</v>
      </c>
      <c r="C394" s="92">
        <v>8</v>
      </c>
      <c r="D394" s="93"/>
      <c r="E394" s="93"/>
      <c r="F394" s="93"/>
      <c r="G394" s="93"/>
      <c r="H394" s="93"/>
      <c r="I394" s="92">
        <v>0</v>
      </c>
      <c r="J394" s="83">
        <v>0</v>
      </c>
      <c r="K394" s="84">
        <v>0</v>
      </c>
      <c r="L394" s="84">
        <v>0</v>
      </c>
      <c r="M394" s="84">
        <v>0</v>
      </c>
      <c r="N394" s="84">
        <v>0</v>
      </c>
      <c r="O394" s="84">
        <v>0</v>
      </c>
      <c r="P394" s="84">
        <v>0</v>
      </c>
      <c r="Q394" s="84">
        <v>0</v>
      </c>
      <c r="R394" s="84">
        <v>0</v>
      </c>
      <c r="S394" s="84">
        <v>0</v>
      </c>
    </row>
    <row r="395" spans="1:19" hidden="1" outlineLevel="1">
      <c r="A395" s="79">
        <v>900041</v>
      </c>
      <c r="B395" s="80" t="s">
        <v>613</v>
      </c>
      <c r="C395" s="92">
        <v>8</v>
      </c>
      <c r="D395" s="93"/>
      <c r="E395" s="93"/>
      <c r="F395" s="93"/>
      <c r="G395" s="93"/>
      <c r="H395" s="93"/>
      <c r="I395" s="92">
        <v>0</v>
      </c>
      <c r="J395" s="83">
        <v>0</v>
      </c>
      <c r="K395" s="84">
        <v>0</v>
      </c>
      <c r="L395" s="84">
        <v>0</v>
      </c>
      <c r="M395" s="84">
        <v>0</v>
      </c>
      <c r="N395" s="84">
        <v>0</v>
      </c>
      <c r="O395" s="84">
        <v>0</v>
      </c>
      <c r="P395" s="84">
        <v>0</v>
      </c>
      <c r="Q395" s="84">
        <v>0</v>
      </c>
      <c r="R395" s="84">
        <v>0</v>
      </c>
      <c r="S395" s="84">
        <v>0</v>
      </c>
    </row>
    <row r="396" spans="1:19" hidden="1" outlineLevel="1">
      <c r="A396" s="79">
        <v>900042</v>
      </c>
      <c r="B396" s="80" t="s">
        <v>614</v>
      </c>
      <c r="C396" s="92">
        <v>8</v>
      </c>
      <c r="D396" s="93"/>
      <c r="E396" s="93"/>
      <c r="F396" s="93"/>
      <c r="G396" s="93"/>
      <c r="H396" s="93"/>
      <c r="I396" s="92">
        <v>0</v>
      </c>
      <c r="J396" s="83">
        <v>0</v>
      </c>
      <c r="K396" s="84">
        <v>0</v>
      </c>
      <c r="L396" s="84">
        <v>0</v>
      </c>
      <c r="M396" s="84">
        <v>0</v>
      </c>
      <c r="N396" s="84">
        <v>0</v>
      </c>
      <c r="O396" s="84">
        <v>0</v>
      </c>
      <c r="P396" s="84">
        <v>0</v>
      </c>
      <c r="Q396" s="84">
        <v>0</v>
      </c>
      <c r="R396" s="84">
        <v>0</v>
      </c>
      <c r="S396" s="84">
        <v>0</v>
      </c>
    </row>
    <row r="397" spans="1:19" hidden="1" outlineLevel="1">
      <c r="A397" s="79">
        <v>900046</v>
      </c>
      <c r="B397" s="80" t="s">
        <v>615</v>
      </c>
      <c r="C397" s="92">
        <v>8</v>
      </c>
      <c r="D397" s="93"/>
      <c r="E397" s="93"/>
      <c r="F397" s="93"/>
      <c r="G397" s="93"/>
      <c r="H397" s="93"/>
      <c r="I397" s="92">
        <v>0</v>
      </c>
      <c r="J397" s="83">
        <v>0</v>
      </c>
      <c r="K397" s="84">
        <v>0</v>
      </c>
      <c r="L397" s="84">
        <v>0</v>
      </c>
      <c r="M397" s="84">
        <v>0</v>
      </c>
      <c r="N397" s="84">
        <v>0</v>
      </c>
      <c r="O397" s="84">
        <v>0</v>
      </c>
      <c r="P397" s="84">
        <v>0</v>
      </c>
      <c r="Q397" s="84">
        <v>0</v>
      </c>
      <c r="R397" s="84">
        <v>0</v>
      </c>
      <c r="S397" s="84">
        <v>0</v>
      </c>
    </row>
    <row r="398" spans="1:19" hidden="1" outlineLevel="1">
      <c r="A398" s="79">
        <v>900044</v>
      </c>
      <c r="B398" s="80" t="s">
        <v>616</v>
      </c>
      <c r="C398" s="92">
        <v>8</v>
      </c>
      <c r="D398" s="93"/>
      <c r="E398" s="93"/>
      <c r="F398" s="93"/>
      <c r="G398" s="93"/>
      <c r="H398" s="93"/>
      <c r="I398" s="92">
        <v>0</v>
      </c>
      <c r="J398" s="83">
        <v>0</v>
      </c>
      <c r="K398" s="84">
        <v>0</v>
      </c>
      <c r="L398" s="84">
        <v>0</v>
      </c>
      <c r="M398" s="84">
        <v>0</v>
      </c>
      <c r="N398" s="84">
        <v>0</v>
      </c>
      <c r="O398" s="84">
        <v>0</v>
      </c>
      <c r="P398" s="84">
        <v>0</v>
      </c>
      <c r="Q398" s="84">
        <v>0</v>
      </c>
      <c r="R398" s="84">
        <v>0</v>
      </c>
      <c r="S398" s="84">
        <v>0</v>
      </c>
    </row>
    <row r="399" spans="1:19" hidden="1" outlineLevel="1">
      <c r="A399" s="79">
        <v>900040</v>
      </c>
      <c r="B399" s="80" t="s">
        <v>617</v>
      </c>
      <c r="C399" s="92">
        <v>8</v>
      </c>
      <c r="D399" s="93"/>
      <c r="E399" s="93"/>
      <c r="F399" s="93"/>
      <c r="G399" s="93"/>
      <c r="H399" s="93"/>
      <c r="I399" s="92">
        <v>0</v>
      </c>
      <c r="J399" s="83">
        <v>0</v>
      </c>
      <c r="K399" s="84">
        <v>0</v>
      </c>
      <c r="L399" s="84">
        <v>0</v>
      </c>
      <c r="M399" s="84">
        <v>0</v>
      </c>
      <c r="N399" s="84">
        <v>0</v>
      </c>
      <c r="O399" s="84">
        <v>0</v>
      </c>
      <c r="P399" s="84">
        <v>0</v>
      </c>
      <c r="Q399" s="84">
        <v>0</v>
      </c>
      <c r="R399" s="84">
        <v>0</v>
      </c>
      <c r="S399" s="84">
        <v>0</v>
      </c>
    </row>
    <row r="400" spans="1:19" hidden="1" outlineLevel="1">
      <c r="A400" s="79">
        <v>900043</v>
      </c>
      <c r="B400" s="80" t="s">
        <v>618</v>
      </c>
      <c r="C400" s="92">
        <v>8</v>
      </c>
      <c r="D400" s="93"/>
      <c r="E400" s="93"/>
      <c r="F400" s="93"/>
      <c r="G400" s="93"/>
      <c r="H400" s="93"/>
      <c r="I400" s="92">
        <v>0</v>
      </c>
      <c r="J400" s="83">
        <v>0</v>
      </c>
      <c r="K400" s="84">
        <v>0</v>
      </c>
      <c r="L400" s="84">
        <v>0</v>
      </c>
      <c r="M400" s="84">
        <v>0</v>
      </c>
      <c r="N400" s="84">
        <v>0</v>
      </c>
      <c r="O400" s="84">
        <v>0</v>
      </c>
      <c r="P400" s="84">
        <v>0</v>
      </c>
      <c r="Q400" s="84">
        <v>0</v>
      </c>
      <c r="R400" s="84">
        <v>0</v>
      </c>
      <c r="S400" s="84">
        <v>0</v>
      </c>
    </row>
    <row r="401" spans="1:19" hidden="1" outlineLevel="1">
      <c r="A401" s="79">
        <v>900045</v>
      </c>
      <c r="B401" s="80" t="s">
        <v>619</v>
      </c>
      <c r="C401" s="92">
        <v>8</v>
      </c>
      <c r="D401" s="93"/>
      <c r="E401" s="93"/>
      <c r="F401" s="93"/>
      <c r="G401" s="93"/>
      <c r="H401" s="93"/>
      <c r="I401" s="92">
        <v>0</v>
      </c>
      <c r="J401" s="83">
        <v>0</v>
      </c>
      <c r="K401" s="84">
        <v>0</v>
      </c>
      <c r="L401" s="84">
        <v>0</v>
      </c>
      <c r="M401" s="84">
        <v>0</v>
      </c>
      <c r="N401" s="84">
        <v>0</v>
      </c>
      <c r="O401" s="84">
        <v>0</v>
      </c>
      <c r="P401" s="84">
        <v>0</v>
      </c>
      <c r="Q401" s="84">
        <v>0</v>
      </c>
      <c r="R401" s="84">
        <v>0</v>
      </c>
      <c r="S401" s="84">
        <v>0</v>
      </c>
    </row>
    <row r="402" spans="1:19" hidden="1" outlineLevel="1">
      <c r="A402" s="79">
        <v>900047</v>
      </c>
      <c r="B402" s="80" t="s">
        <v>620</v>
      </c>
      <c r="C402" s="92">
        <v>8</v>
      </c>
      <c r="D402" s="93"/>
      <c r="E402" s="93"/>
      <c r="F402" s="93"/>
      <c r="G402" s="93"/>
      <c r="H402" s="93"/>
      <c r="I402" s="92">
        <v>0</v>
      </c>
      <c r="J402" s="83">
        <v>0</v>
      </c>
      <c r="K402" s="84">
        <v>0</v>
      </c>
      <c r="L402" s="84">
        <v>0</v>
      </c>
      <c r="M402" s="84">
        <v>0</v>
      </c>
      <c r="N402" s="84">
        <v>0</v>
      </c>
      <c r="O402" s="84">
        <v>0</v>
      </c>
      <c r="P402" s="84">
        <v>0</v>
      </c>
      <c r="Q402" s="84">
        <v>0</v>
      </c>
      <c r="R402" s="84">
        <v>0</v>
      </c>
      <c r="S402" s="84">
        <v>0</v>
      </c>
    </row>
    <row r="403" spans="1:19" hidden="1" outlineLevel="1">
      <c r="A403" s="79">
        <v>900073</v>
      </c>
      <c r="B403" s="80" t="s">
        <v>621</v>
      </c>
      <c r="C403" s="92">
        <v>8</v>
      </c>
      <c r="D403" s="93"/>
      <c r="E403" s="93"/>
      <c r="F403" s="93"/>
      <c r="G403" s="93"/>
      <c r="H403" s="93"/>
      <c r="I403" s="92">
        <v>0</v>
      </c>
      <c r="J403" s="83">
        <v>0</v>
      </c>
      <c r="K403" s="84">
        <v>0</v>
      </c>
      <c r="L403" s="84">
        <v>0</v>
      </c>
      <c r="M403" s="84">
        <v>0</v>
      </c>
      <c r="N403" s="84">
        <v>0</v>
      </c>
      <c r="O403" s="84">
        <v>0</v>
      </c>
      <c r="P403" s="84">
        <v>0</v>
      </c>
      <c r="Q403" s="84">
        <v>0</v>
      </c>
      <c r="R403" s="84">
        <v>0</v>
      </c>
      <c r="S403" s="84">
        <v>0</v>
      </c>
    </row>
    <row r="404" spans="1:19" hidden="1" outlineLevel="1">
      <c r="A404" s="79">
        <v>900074</v>
      </c>
      <c r="B404" s="80" t="s">
        <v>622</v>
      </c>
      <c r="C404" s="92">
        <v>8</v>
      </c>
      <c r="D404" s="93"/>
      <c r="E404" s="93"/>
      <c r="F404" s="93"/>
      <c r="G404" s="93"/>
      <c r="H404" s="93"/>
      <c r="I404" s="92">
        <v>0</v>
      </c>
      <c r="J404" s="83">
        <v>0</v>
      </c>
      <c r="K404" s="84">
        <v>0</v>
      </c>
      <c r="L404" s="84">
        <v>0</v>
      </c>
      <c r="M404" s="84">
        <v>0</v>
      </c>
      <c r="N404" s="84">
        <v>0</v>
      </c>
      <c r="O404" s="84">
        <v>0</v>
      </c>
      <c r="P404" s="84">
        <v>0</v>
      </c>
      <c r="Q404" s="84">
        <v>0</v>
      </c>
      <c r="R404" s="84">
        <v>0</v>
      </c>
      <c r="S404" s="84">
        <v>0</v>
      </c>
    </row>
    <row r="405" spans="1:19" hidden="1" outlineLevel="1">
      <c r="A405" s="79">
        <v>1459</v>
      </c>
      <c r="B405" s="80" t="s">
        <v>623</v>
      </c>
      <c r="C405" s="92">
        <v>8</v>
      </c>
      <c r="D405" s="93"/>
      <c r="E405" s="93"/>
      <c r="F405" s="93"/>
      <c r="G405" s="93"/>
      <c r="H405" s="93"/>
      <c r="I405" s="92">
        <v>0</v>
      </c>
      <c r="J405" s="83">
        <v>0</v>
      </c>
      <c r="K405" s="84">
        <v>0</v>
      </c>
      <c r="L405" s="84">
        <v>0</v>
      </c>
      <c r="M405" s="84">
        <v>0</v>
      </c>
      <c r="N405" s="84">
        <v>0</v>
      </c>
      <c r="O405" s="84">
        <v>0</v>
      </c>
      <c r="P405" s="84">
        <v>0</v>
      </c>
      <c r="Q405" s="84">
        <v>0</v>
      </c>
      <c r="R405" s="84">
        <v>0</v>
      </c>
      <c r="S405" s="84">
        <v>0</v>
      </c>
    </row>
    <row r="406" spans="1:19" hidden="1" outlineLevel="1">
      <c r="A406" s="79">
        <v>900048</v>
      </c>
      <c r="B406" s="80" t="s">
        <v>624</v>
      </c>
      <c r="C406" s="92">
        <v>8</v>
      </c>
      <c r="D406" s="93"/>
      <c r="E406" s="93"/>
      <c r="F406" s="93"/>
      <c r="G406" s="93"/>
      <c r="H406" s="93"/>
      <c r="I406" s="92">
        <v>0</v>
      </c>
      <c r="J406" s="83">
        <v>0</v>
      </c>
      <c r="K406" s="84">
        <v>0</v>
      </c>
      <c r="L406" s="84">
        <v>0</v>
      </c>
      <c r="M406" s="84">
        <v>0</v>
      </c>
      <c r="N406" s="84">
        <v>0</v>
      </c>
      <c r="O406" s="84">
        <v>0</v>
      </c>
      <c r="P406" s="84">
        <v>0</v>
      </c>
      <c r="Q406" s="84">
        <v>0</v>
      </c>
      <c r="R406" s="84">
        <v>0</v>
      </c>
      <c r="S406" s="84">
        <v>0</v>
      </c>
    </row>
    <row r="407" spans="1:19" hidden="1" outlineLevel="1">
      <c r="A407" s="79">
        <v>900049</v>
      </c>
      <c r="B407" s="80" t="s">
        <v>625</v>
      </c>
      <c r="C407" s="92">
        <v>8</v>
      </c>
      <c r="D407" s="93"/>
      <c r="E407" s="93"/>
      <c r="F407" s="93"/>
      <c r="G407" s="93"/>
      <c r="H407" s="93"/>
      <c r="I407" s="92">
        <v>0</v>
      </c>
      <c r="J407" s="83">
        <v>0</v>
      </c>
      <c r="K407" s="84">
        <v>0</v>
      </c>
      <c r="L407" s="84">
        <v>0</v>
      </c>
      <c r="M407" s="84">
        <v>0</v>
      </c>
      <c r="N407" s="84">
        <v>0</v>
      </c>
      <c r="O407" s="84">
        <v>0</v>
      </c>
      <c r="P407" s="84">
        <v>0</v>
      </c>
      <c r="Q407" s="84">
        <v>0</v>
      </c>
      <c r="R407" s="84">
        <v>0</v>
      </c>
      <c r="S407" s="84">
        <v>0</v>
      </c>
    </row>
    <row r="408" spans="1:19" hidden="1" outlineLevel="1">
      <c r="A408" s="79">
        <v>514</v>
      </c>
      <c r="B408" s="80" t="s">
        <v>626</v>
      </c>
      <c r="C408" s="92">
        <v>5</v>
      </c>
      <c r="D408" s="93"/>
      <c r="E408" s="93"/>
      <c r="F408" s="93"/>
      <c r="G408" s="93"/>
      <c r="H408" s="93"/>
      <c r="I408" s="92">
        <v>0</v>
      </c>
      <c r="J408" s="83">
        <v>0</v>
      </c>
      <c r="K408" s="84">
        <v>0</v>
      </c>
      <c r="L408" s="84">
        <v>0</v>
      </c>
      <c r="M408" s="84">
        <v>0</v>
      </c>
      <c r="N408" s="84">
        <v>0</v>
      </c>
      <c r="O408" s="84">
        <v>0</v>
      </c>
      <c r="P408" s="84">
        <v>0</v>
      </c>
      <c r="Q408" s="84">
        <v>0</v>
      </c>
      <c r="R408" s="84">
        <v>0</v>
      </c>
      <c r="S408" s="84">
        <v>0</v>
      </c>
    </row>
    <row r="409" spans="1:19" hidden="1" outlineLevel="1">
      <c r="A409" s="79">
        <v>82</v>
      </c>
      <c r="B409" s="80" t="s">
        <v>627</v>
      </c>
      <c r="C409" s="92">
        <v>5</v>
      </c>
      <c r="D409" s="93"/>
      <c r="E409" s="93"/>
      <c r="F409" s="93"/>
      <c r="G409" s="93"/>
      <c r="H409" s="93"/>
      <c r="I409" s="92">
        <v>0</v>
      </c>
      <c r="J409" s="83">
        <v>0</v>
      </c>
      <c r="K409" s="84">
        <v>0</v>
      </c>
      <c r="L409" s="84">
        <v>0</v>
      </c>
      <c r="M409" s="84">
        <v>0</v>
      </c>
      <c r="N409" s="84">
        <v>0</v>
      </c>
      <c r="O409" s="84">
        <v>0</v>
      </c>
      <c r="P409" s="84">
        <v>0</v>
      </c>
      <c r="Q409" s="84">
        <v>0</v>
      </c>
      <c r="R409" s="84">
        <v>0</v>
      </c>
      <c r="S409" s="84">
        <v>0</v>
      </c>
    </row>
    <row r="410" spans="1:19" hidden="1" outlineLevel="1">
      <c r="A410" s="79">
        <v>89</v>
      </c>
      <c r="B410" s="80" t="s">
        <v>628</v>
      </c>
      <c r="C410" s="92">
        <v>5</v>
      </c>
      <c r="D410" s="93"/>
      <c r="E410" s="93"/>
      <c r="F410" s="93"/>
      <c r="G410" s="93"/>
      <c r="H410" s="93"/>
      <c r="I410" s="92">
        <v>0</v>
      </c>
      <c r="J410" s="83">
        <v>0</v>
      </c>
      <c r="K410" s="84">
        <v>0</v>
      </c>
      <c r="L410" s="84">
        <v>0</v>
      </c>
      <c r="M410" s="84">
        <v>0</v>
      </c>
      <c r="N410" s="84">
        <v>0</v>
      </c>
      <c r="O410" s="84">
        <v>0</v>
      </c>
      <c r="P410" s="84">
        <v>0</v>
      </c>
      <c r="Q410" s="84">
        <v>0</v>
      </c>
      <c r="R410" s="84">
        <v>0</v>
      </c>
      <c r="S410" s="84">
        <v>0</v>
      </c>
    </row>
    <row r="411" spans="1:19" hidden="1" outlineLevel="1">
      <c r="A411" s="79">
        <v>851</v>
      </c>
      <c r="B411" s="80" t="s">
        <v>629</v>
      </c>
      <c r="C411" s="92">
        <v>5</v>
      </c>
      <c r="D411" s="93"/>
      <c r="E411" s="93"/>
      <c r="F411" s="93"/>
      <c r="G411" s="93"/>
      <c r="H411" s="93"/>
      <c r="I411" s="92">
        <v>0</v>
      </c>
      <c r="J411" s="83">
        <v>0</v>
      </c>
      <c r="K411" s="84">
        <v>0</v>
      </c>
      <c r="L411" s="84">
        <v>0</v>
      </c>
      <c r="M411" s="84">
        <v>0</v>
      </c>
      <c r="N411" s="84">
        <v>0</v>
      </c>
      <c r="O411" s="84">
        <v>0</v>
      </c>
      <c r="P411" s="84">
        <v>0</v>
      </c>
      <c r="Q411" s="84">
        <v>0</v>
      </c>
      <c r="R411" s="84">
        <v>0</v>
      </c>
      <c r="S411" s="84">
        <v>0</v>
      </c>
    </row>
    <row r="412" spans="1:19" hidden="1" outlineLevel="1">
      <c r="A412" s="79">
        <v>406</v>
      </c>
      <c r="B412" s="80" t="s">
        <v>630</v>
      </c>
      <c r="C412" s="92">
        <v>5</v>
      </c>
      <c r="D412" s="93"/>
      <c r="E412" s="93"/>
      <c r="F412" s="93"/>
      <c r="G412" s="93"/>
      <c r="H412" s="93"/>
      <c r="I412" s="92">
        <v>0</v>
      </c>
      <c r="J412" s="83">
        <v>0</v>
      </c>
      <c r="K412" s="84">
        <v>0</v>
      </c>
      <c r="L412" s="84">
        <v>0</v>
      </c>
      <c r="M412" s="84">
        <v>0</v>
      </c>
      <c r="N412" s="84">
        <v>0</v>
      </c>
      <c r="O412" s="84">
        <v>0</v>
      </c>
      <c r="P412" s="84">
        <v>0</v>
      </c>
      <c r="Q412" s="84">
        <v>0</v>
      </c>
      <c r="R412" s="84">
        <v>0</v>
      </c>
      <c r="S412" s="84">
        <v>0</v>
      </c>
    </row>
    <row r="413" spans="1:19" hidden="1" outlineLevel="1">
      <c r="A413" s="79">
        <v>4948</v>
      </c>
      <c r="B413" s="80" t="s">
        <v>631</v>
      </c>
      <c r="C413" s="92">
        <v>5</v>
      </c>
      <c r="D413" s="93"/>
      <c r="E413" s="93"/>
      <c r="F413" s="93"/>
      <c r="G413" s="93"/>
      <c r="H413" s="93"/>
      <c r="I413" s="92">
        <v>0</v>
      </c>
      <c r="J413" s="83">
        <v>0</v>
      </c>
      <c r="K413" s="84">
        <v>0</v>
      </c>
      <c r="L413" s="84">
        <v>0</v>
      </c>
      <c r="M413" s="84">
        <v>0</v>
      </c>
      <c r="N413" s="84">
        <v>0</v>
      </c>
      <c r="O413" s="84">
        <v>0</v>
      </c>
      <c r="P413" s="84">
        <v>0</v>
      </c>
      <c r="Q413" s="84">
        <v>0</v>
      </c>
      <c r="R413" s="84">
        <v>0</v>
      </c>
      <c r="S413" s="84">
        <v>0</v>
      </c>
    </row>
    <row r="414" spans="1:19" hidden="1" outlineLevel="1">
      <c r="A414" s="79">
        <v>405</v>
      </c>
      <c r="B414" s="80" t="s">
        <v>632</v>
      </c>
      <c r="C414" s="92">
        <v>5</v>
      </c>
      <c r="D414" s="93"/>
      <c r="E414" s="93"/>
      <c r="F414" s="93"/>
      <c r="G414" s="93"/>
      <c r="H414" s="93"/>
      <c r="I414" s="92">
        <v>0</v>
      </c>
      <c r="J414" s="83">
        <v>0</v>
      </c>
      <c r="K414" s="84">
        <v>0</v>
      </c>
      <c r="L414" s="84">
        <v>0</v>
      </c>
      <c r="M414" s="84">
        <v>0</v>
      </c>
      <c r="N414" s="84">
        <v>0</v>
      </c>
      <c r="O414" s="84">
        <v>0</v>
      </c>
      <c r="P414" s="84">
        <v>0</v>
      </c>
      <c r="Q414" s="84">
        <v>0</v>
      </c>
      <c r="R414" s="84">
        <v>0</v>
      </c>
      <c r="S414" s="84">
        <v>0</v>
      </c>
    </row>
    <row r="415" spans="1:19" hidden="1" outlineLevel="1">
      <c r="A415" s="79">
        <v>104948</v>
      </c>
      <c r="B415" s="80" t="s">
        <v>633</v>
      </c>
      <c r="C415" s="92">
        <v>5</v>
      </c>
      <c r="D415" s="93"/>
      <c r="E415" s="93"/>
      <c r="F415" s="93"/>
      <c r="G415" s="93"/>
      <c r="H415" s="93"/>
      <c r="I415" s="92">
        <v>0</v>
      </c>
      <c r="J415" s="83">
        <v>0</v>
      </c>
      <c r="K415" s="84">
        <v>0</v>
      </c>
      <c r="L415" s="84">
        <v>0</v>
      </c>
      <c r="M415" s="84">
        <v>0</v>
      </c>
      <c r="N415" s="84">
        <v>0</v>
      </c>
      <c r="O415" s="84">
        <v>0</v>
      </c>
      <c r="P415" s="84">
        <v>0</v>
      </c>
      <c r="Q415" s="84">
        <v>0</v>
      </c>
      <c r="R415" s="84">
        <v>0</v>
      </c>
      <c r="S415" s="84">
        <v>0</v>
      </c>
    </row>
    <row r="416" spans="1:19" hidden="1" outlineLevel="1">
      <c r="A416" s="79">
        <v>79</v>
      </c>
      <c r="B416" s="80" t="s">
        <v>634</v>
      </c>
      <c r="C416" s="92">
        <v>5</v>
      </c>
      <c r="D416" s="93"/>
      <c r="E416" s="93"/>
      <c r="F416" s="93"/>
      <c r="G416" s="93"/>
      <c r="H416" s="93"/>
      <c r="I416" s="92">
        <v>0</v>
      </c>
      <c r="J416" s="83">
        <v>0</v>
      </c>
      <c r="K416" s="84">
        <v>0</v>
      </c>
      <c r="L416" s="84">
        <v>0</v>
      </c>
      <c r="M416" s="84">
        <v>0</v>
      </c>
      <c r="N416" s="84">
        <v>0</v>
      </c>
      <c r="O416" s="84">
        <v>0</v>
      </c>
      <c r="P416" s="84">
        <v>0</v>
      </c>
      <c r="Q416" s="84">
        <v>0</v>
      </c>
      <c r="R416" s="84">
        <v>0</v>
      </c>
      <c r="S416" s="84">
        <v>0</v>
      </c>
    </row>
    <row r="417" spans="1:19" hidden="1" outlineLevel="1">
      <c r="A417" s="79">
        <v>88</v>
      </c>
      <c r="B417" s="80" t="s">
        <v>635</v>
      </c>
      <c r="C417" s="92">
        <v>5</v>
      </c>
      <c r="D417" s="93"/>
      <c r="E417" s="93"/>
      <c r="F417" s="93"/>
      <c r="G417" s="93"/>
      <c r="H417" s="93"/>
      <c r="I417" s="92">
        <v>0</v>
      </c>
      <c r="J417" s="83">
        <v>0</v>
      </c>
      <c r="K417" s="84">
        <v>0</v>
      </c>
      <c r="L417" s="84">
        <v>0</v>
      </c>
      <c r="M417" s="84">
        <v>0</v>
      </c>
      <c r="N417" s="84">
        <v>0</v>
      </c>
      <c r="O417" s="84">
        <v>0</v>
      </c>
      <c r="P417" s="84">
        <v>0</v>
      </c>
      <c r="Q417" s="84">
        <v>0</v>
      </c>
      <c r="R417" s="84">
        <v>0</v>
      </c>
      <c r="S417" s="84">
        <v>0</v>
      </c>
    </row>
    <row r="418" spans="1:19" hidden="1" outlineLevel="1">
      <c r="A418" s="79">
        <v>84</v>
      </c>
      <c r="B418" s="80" t="s">
        <v>636</v>
      </c>
      <c r="C418" s="92">
        <v>5</v>
      </c>
      <c r="D418" s="93"/>
      <c r="E418" s="93"/>
      <c r="F418" s="93"/>
      <c r="G418" s="93"/>
      <c r="H418" s="93"/>
      <c r="I418" s="92">
        <v>0</v>
      </c>
      <c r="J418" s="83">
        <v>0</v>
      </c>
      <c r="K418" s="84">
        <v>0</v>
      </c>
      <c r="L418" s="84">
        <v>0</v>
      </c>
      <c r="M418" s="84">
        <v>0</v>
      </c>
      <c r="N418" s="84">
        <v>0</v>
      </c>
      <c r="O418" s="84">
        <v>0</v>
      </c>
      <c r="P418" s="84">
        <v>0</v>
      </c>
      <c r="Q418" s="84">
        <v>0</v>
      </c>
      <c r="R418" s="84">
        <v>0</v>
      </c>
      <c r="S418" s="84">
        <v>0</v>
      </c>
    </row>
    <row r="419" spans="1:19" hidden="1" outlineLevel="1">
      <c r="A419" s="79">
        <v>80</v>
      </c>
      <c r="B419" s="80" t="s">
        <v>637</v>
      </c>
      <c r="C419" s="92">
        <v>5</v>
      </c>
      <c r="D419" s="93"/>
      <c r="E419" s="93"/>
      <c r="F419" s="93"/>
      <c r="G419" s="93"/>
      <c r="H419" s="93"/>
      <c r="I419" s="92">
        <v>0</v>
      </c>
      <c r="J419" s="83">
        <v>0</v>
      </c>
      <c r="K419" s="84">
        <v>0</v>
      </c>
      <c r="L419" s="84">
        <v>0</v>
      </c>
      <c r="M419" s="84">
        <v>0</v>
      </c>
      <c r="N419" s="84">
        <v>0</v>
      </c>
      <c r="O419" s="84">
        <v>0</v>
      </c>
      <c r="P419" s="84">
        <v>0</v>
      </c>
      <c r="Q419" s="84">
        <v>0</v>
      </c>
      <c r="R419" s="84">
        <v>0</v>
      </c>
      <c r="S419" s="84">
        <v>0</v>
      </c>
    </row>
    <row r="420" spans="1:19" hidden="1" outlineLevel="1">
      <c r="A420" s="79">
        <v>850</v>
      </c>
      <c r="B420" s="80" t="s">
        <v>638</v>
      </c>
      <c r="C420" s="92">
        <v>5</v>
      </c>
      <c r="D420" s="93"/>
      <c r="E420" s="93"/>
      <c r="F420" s="93"/>
      <c r="G420" s="93"/>
      <c r="H420" s="93"/>
      <c r="I420" s="92">
        <v>0</v>
      </c>
      <c r="J420" s="83">
        <v>0</v>
      </c>
      <c r="K420" s="84">
        <v>0</v>
      </c>
      <c r="L420" s="84">
        <v>0</v>
      </c>
      <c r="M420" s="84">
        <v>0</v>
      </c>
      <c r="N420" s="84">
        <v>0</v>
      </c>
      <c r="O420" s="84">
        <v>0</v>
      </c>
      <c r="P420" s="84">
        <v>0</v>
      </c>
      <c r="Q420" s="84">
        <v>0</v>
      </c>
      <c r="R420" s="84">
        <v>0</v>
      </c>
      <c r="S420" s="84">
        <v>0</v>
      </c>
    </row>
    <row r="421" spans="1:19" hidden="1" outlineLevel="1">
      <c r="A421" s="79">
        <v>852</v>
      </c>
      <c r="B421" s="80" t="s">
        <v>639</v>
      </c>
      <c r="C421" s="92">
        <v>5</v>
      </c>
      <c r="D421" s="93"/>
      <c r="E421" s="93"/>
      <c r="F421" s="93"/>
      <c r="G421" s="93"/>
      <c r="H421" s="93"/>
      <c r="I421" s="92">
        <v>0</v>
      </c>
      <c r="J421" s="83">
        <v>0</v>
      </c>
      <c r="K421" s="84">
        <v>0</v>
      </c>
      <c r="L421" s="84">
        <v>0</v>
      </c>
      <c r="M421" s="84">
        <v>0</v>
      </c>
      <c r="N421" s="84">
        <v>0</v>
      </c>
      <c r="O421" s="84">
        <v>0</v>
      </c>
      <c r="P421" s="84">
        <v>0</v>
      </c>
      <c r="Q421" s="84">
        <v>0</v>
      </c>
      <c r="R421" s="84">
        <v>0</v>
      </c>
      <c r="S421" s="84">
        <v>0</v>
      </c>
    </row>
    <row r="422" spans="1:19" hidden="1" outlineLevel="1">
      <c r="A422" s="79">
        <v>86</v>
      </c>
      <c r="B422" s="80" t="s">
        <v>640</v>
      </c>
      <c r="C422" s="92">
        <v>5</v>
      </c>
      <c r="D422" s="93"/>
      <c r="E422" s="93"/>
      <c r="F422" s="93"/>
      <c r="G422" s="93"/>
      <c r="H422" s="93"/>
      <c r="I422" s="92">
        <v>0</v>
      </c>
      <c r="J422" s="83">
        <v>0</v>
      </c>
      <c r="K422" s="84">
        <v>0</v>
      </c>
      <c r="L422" s="84">
        <v>0</v>
      </c>
      <c r="M422" s="84">
        <v>0</v>
      </c>
      <c r="N422" s="84">
        <v>0</v>
      </c>
      <c r="O422" s="84">
        <v>0</v>
      </c>
      <c r="P422" s="84">
        <v>0</v>
      </c>
      <c r="Q422" s="84">
        <v>0</v>
      </c>
      <c r="R422" s="84">
        <v>0</v>
      </c>
      <c r="S422" s="84">
        <v>0</v>
      </c>
    </row>
    <row r="423" spans="1:19" hidden="1" outlineLevel="1">
      <c r="A423" s="79">
        <v>856</v>
      </c>
      <c r="B423" s="80" t="s">
        <v>641</v>
      </c>
      <c r="C423" s="92">
        <v>5</v>
      </c>
      <c r="D423" s="93"/>
      <c r="E423" s="93"/>
      <c r="F423" s="93"/>
      <c r="G423" s="93"/>
      <c r="H423" s="93"/>
      <c r="I423" s="92">
        <v>0</v>
      </c>
      <c r="J423" s="83">
        <v>0</v>
      </c>
      <c r="K423" s="84">
        <v>0</v>
      </c>
      <c r="L423" s="84">
        <v>0</v>
      </c>
      <c r="M423" s="84">
        <v>0</v>
      </c>
      <c r="N423" s="84">
        <v>0</v>
      </c>
      <c r="O423" s="84">
        <v>0</v>
      </c>
      <c r="P423" s="84">
        <v>0</v>
      </c>
      <c r="Q423" s="84">
        <v>0</v>
      </c>
      <c r="R423" s="84">
        <v>0</v>
      </c>
      <c r="S423" s="84">
        <v>0</v>
      </c>
    </row>
    <row r="424" spans="1:19" hidden="1" outlineLevel="1">
      <c r="A424" s="79">
        <v>857</v>
      </c>
      <c r="B424" s="80" t="s">
        <v>642</v>
      </c>
      <c r="C424" s="92">
        <v>5</v>
      </c>
      <c r="D424" s="93"/>
      <c r="E424" s="93"/>
      <c r="F424" s="93"/>
      <c r="G424" s="93"/>
      <c r="H424" s="93"/>
      <c r="I424" s="92">
        <v>0</v>
      </c>
      <c r="J424" s="83">
        <v>0</v>
      </c>
      <c r="K424" s="84">
        <v>0</v>
      </c>
      <c r="L424" s="84">
        <v>0</v>
      </c>
      <c r="M424" s="84">
        <v>0</v>
      </c>
      <c r="N424" s="84">
        <v>0</v>
      </c>
      <c r="O424" s="84">
        <v>0</v>
      </c>
      <c r="P424" s="84">
        <v>0</v>
      </c>
      <c r="Q424" s="84">
        <v>0</v>
      </c>
      <c r="R424" s="84">
        <v>0</v>
      </c>
      <c r="S424" s="84">
        <v>0</v>
      </c>
    </row>
    <row r="425" spans="1:19" hidden="1" outlineLevel="1">
      <c r="A425" s="79">
        <v>853</v>
      </c>
      <c r="B425" s="80" t="s">
        <v>643</v>
      </c>
      <c r="C425" s="92">
        <v>5</v>
      </c>
      <c r="D425" s="93"/>
      <c r="E425" s="93"/>
      <c r="F425" s="93"/>
      <c r="G425" s="93"/>
      <c r="H425" s="93"/>
      <c r="I425" s="92">
        <v>0</v>
      </c>
      <c r="J425" s="83">
        <v>0</v>
      </c>
      <c r="K425" s="84">
        <v>0</v>
      </c>
      <c r="L425" s="84">
        <v>0</v>
      </c>
      <c r="M425" s="84">
        <v>0</v>
      </c>
      <c r="N425" s="84">
        <v>0</v>
      </c>
      <c r="O425" s="84">
        <v>0</v>
      </c>
      <c r="P425" s="84">
        <v>0</v>
      </c>
      <c r="Q425" s="84">
        <v>0</v>
      </c>
      <c r="R425" s="84">
        <v>0</v>
      </c>
      <c r="S425" s="84">
        <v>0</v>
      </c>
    </row>
    <row r="426" spans="1:19" hidden="1" outlineLevel="1">
      <c r="A426" s="79">
        <v>83</v>
      </c>
      <c r="B426" s="80" t="s">
        <v>644</v>
      </c>
      <c r="C426" s="92">
        <v>5</v>
      </c>
      <c r="D426" s="93"/>
      <c r="E426" s="93"/>
      <c r="F426" s="93"/>
      <c r="G426" s="93"/>
      <c r="H426" s="93"/>
      <c r="I426" s="92">
        <v>0</v>
      </c>
      <c r="J426" s="83">
        <v>0</v>
      </c>
      <c r="K426" s="84">
        <v>0</v>
      </c>
      <c r="L426" s="84">
        <v>0</v>
      </c>
      <c r="M426" s="84">
        <v>0</v>
      </c>
      <c r="N426" s="84">
        <v>0</v>
      </c>
      <c r="O426" s="84">
        <v>0</v>
      </c>
      <c r="P426" s="84">
        <v>0</v>
      </c>
      <c r="Q426" s="84">
        <v>0</v>
      </c>
      <c r="R426" s="84">
        <v>0</v>
      </c>
      <c r="S426" s="84">
        <v>0</v>
      </c>
    </row>
    <row r="427" spans="1:19" hidden="1" outlineLevel="1">
      <c r="A427" s="79">
        <v>87</v>
      </c>
      <c r="B427" s="80" t="s">
        <v>645</v>
      </c>
      <c r="C427" s="92">
        <v>5</v>
      </c>
      <c r="D427" s="93"/>
      <c r="E427" s="93"/>
      <c r="F427" s="93"/>
      <c r="G427" s="93"/>
      <c r="H427" s="93"/>
      <c r="I427" s="92">
        <v>0</v>
      </c>
      <c r="J427" s="83">
        <v>0</v>
      </c>
      <c r="K427" s="84">
        <v>0</v>
      </c>
      <c r="L427" s="84">
        <v>0</v>
      </c>
      <c r="M427" s="84">
        <v>0</v>
      </c>
      <c r="N427" s="84">
        <v>0</v>
      </c>
      <c r="O427" s="84">
        <v>0</v>
      </c>
      <c r="P427" s="84">
        <v>0</v>
      </c>
      <c r="Q427" s="84">
        <v>0</v>
      </c>
      <c r="R427" s="84">
        <v>0</v>
      </c>
      <c r="S427" s="84">
        <v>0</v>
      </c>
    </row>
    <row r="428" spans="1:19" hidden="1" outlineLevel="1">
      <c r="A428" s="79">
        <v>854</v>
      </c>
      <c r="B428" s="80" t="s">
        <v>646</v>
      </c>
      <c r="C428" s="92">
        <v>5</v>
      </c>
      <c r="D428" s="93"/>
      <c r="E428" s="93"/>
      <c r="F428" s="93"/>
      <c r="G428" s="93"/>
      <c r="H428" s="93"/>
      <c r="I428" s="92">
        <v>0</v>
      </c>
      <c r="J428" s="83">
        <v>0</v>
      </c>
      <c r="K428" s="84">
        <v>0</v>
      </c>
      <c r="L428" s="84">
        <v>0</v>
      </c>
      <c r="M428" s="84">
        <v>0</v>
      </c>
      <c r="N428" s="84">
        <v>0</v>
      </c>
      <c r="O428" s="84">
        <v>0</v>
      </c>
      <c r="P428" s="84">
        <v>0</v>
      </c>
      <c r="Q428" s="84">
        <v>0</v>
      </c>
      <c r="R428" s="84">
        <v>0</v>
      </c>
      <c r="S428" s="84">
        <v>0</v>
      </c>
    </row>
    <row r="429" spans="1:19" hidden="1" outlineLevel="1">
      <c r="A429" s="79">
        <v>479</v>
      </c>
      <c r="B429" s="80" t="s">
        <v>647</v>
      </c>
      <c r="C429" s="92">
        <v>5</v>
      </c>
      <c r="D429" s="93"/>
      <c r="E429" s="93"/>
      <c r="F429" s="93"/>
      <c r="G429" s="93"/>
      <c r="H429" s="93"/>
      <c r="I429" s="92">
        <v>0</v>
      </c>
      <c r="J429" s="83">
        <v>0</v>
      </c>
      <c r="K429" s="84">
        <v>0</v>
      </c>
      <c r="L429" s="84">
        <v>0</v>
      </c>
      <c r="M429" s="84">
        <v>0</v>
      </c>
      <c r="N429" s="84">
        <v>0</v>
      </c>
      <c r="O429" s="84">
        <v>0</v>
      </c>
      <c r="P429" s="84">
        <v>0</v>
      </c>
      <c r="Q429" s="84">
        <v>0</v>
      </c>
      <c r="R429" s="84">
        <v>0</v>
      </c>
      <c r="S429" s="84">
        <v>0</v>
      </c>
    </row>
    <row r="430" spans="1:19" hidden="1" outlineLevel="1">
      <c r="A430" s="79">
        <v>3522</v>
      </c>
      <c r="B430" s="80" t="s">
        <v>648</v>
      </c>
      <c r="C430" s="92">
        <v>8</v>
      </c>
      <c r="D430" s="93"/>
      <c r="E430" s="93"/>
      <c r="F430" s="93"/>
      <c r="G430" s="93"/>
      <c r="H430" s="93"/>
      <c r="I430" s="92">
        <v>0</v>
      </c>
      <c r="J430" s="83">
        <v>0</v>
      </c>
      <c r="K430" s="84">
        <v>0</v>
      </c>
      <c r="L430" s="84">
        <v>0</v>
      </c>
      <c r="M430" s="84">
        <v>0</v>
      </c>
      <c r="N430" s="84">
        <v>0</v>
      </c>
      <c r="O430" s="84">
        <v>0</v>
      </c>
      <c r="P430" s="84">
        <v>0</v>
      </c>
      <c r="Q430" s="84">
        <v>0</v>
      </c>
      <c r="R430" s="84">
        <v>0</v>
      </c>
      <c r="S430" s="84">
        <v>0</v>
      </c>
    </row>
    <row r="431" spans="1:19" hidden="1" outlineLevel="1">
      <c r="A431" s="79">
        <v>9768</v>
      </c>
      <c r="B431" s="80" t="s">
        <v>649</v>
      </c>
      <c r="C431" s="92">
        <v>5</v>
      </c>
      <c r="D431" s="93"/>
      <c r="E431" s="93"/>
      <c r="F431" s="93"/>
      <c r="G431" s="93"/>
      <c r="H431" s="93"/>
      <c r="I431" s="92">
        <v>0</v>
      </c>
      <c r="J431" s="83">
        <v>0</v>
      </c>
      <c r="K431" s="84">
        <v>0</v>
      </c>
      <c r="L431" s="84">
        <v>0</v>
      </c>
      <c r="M431" s="84">
        <v>0</v>
      </c>
      <c r="N431" s="84">
        <v>0</v>
      </c>
      <c r="O431" s="84">
        <v>0</v>
      </c>
      <c r="P431" s="84">
        <v>0</v>
      </c>
      <c r="Q431" s="84">
        <v>0</v>
      </c>
      <c r="R431" s="84">
        <v>0</v>
      </c>
      <c r="S431" s="84">
        <v>0</v>
      </c>
    </row>
    <row r="432" spans="1:19" hidden="1" outlineLevel="1">
      <c r="A432" s="79">
        <v>518</v>
      </c>
      <c r="B432" s="80" t="s">
        <v>650</v>
      </c>
      <c r="C432" s="92">
        <v>5</v>
      </c>
      <c r="D432" s="93"/>
      <c r="E432" s="93"/>
      <c r="F432" s="93"/>
      <c r="G432" s="93"/>
      <c r="H432" s="93"/>
      <c r="I432" s="92">
        <v>0</v>
      </c>
      <c r="J432" s="83">
        <v>0</v>
      </c>
      <c r="K432" s="84">
        <v>0</v>
      </c>
      <c r="L432" s="84">
        <v>0</v>
      </c>
      <c r="M432" s="84">
        <v>0</v>
      </c>
      <c r="N432" s="84">
        <v>0</v>
      </c>
      <c r="O432" s="84">
        <v>0</v>
      </c>
      <c r="P432" s="84">
        <v>0</v>
      </c>
      <c r="Q432" s="84">
        <v>0</v>
      </c>
      <c r="R432" s="84">
        <v>0</v>
      </c>
      <c r="S432" s="84">
        <v>0</v>
      </c>
    </row>
    <row r="433" spans="1:19" hidden="1" outlineLevel="1">
      <c r="A433" s="79">
        <v>81</v>
      </c>
      <c r="B433" s="80" t="s">
        <v>651</v>
      </c>
      <c r="C433" s="92">
        <v>5</v>
      </c>
      <c r="D433" s="93"/>
      <c r="E433" s="93"/>
      <c r="F433" s="93"/>
      <c r="G433" s="93"/>
      <c r="H433" s="93"/>
      <c r="I433" s="92">
        <v>0</v>
      </c>
      <c r="J433" s="83">
        <v>0</v>
      </c>
      <c r="K433" s="84">
        <v>0</v>
      </c>
      <c r="L433" s="84">
        <v>0</v>
      </c>
      <c r="M433" s="84">
        <v>0</v>
      </c>
      <c r="N433" s="84">
        <v>0</v>
      </c>
      <c r="O433" s="84">
        <v>0</v>
      </c>
      <c r="P433" s="84">
        <v>0</v>
      </c>
      <c r="Q433" s="84">
        <v>0</v>
      </c>
      <c r="R433" s="84">
        <v>0</v>
      </c>
      <c r="S433" s="84">
        <v>0</v>
      </c>
    </row>
    <row r="434" spans="1:19" hidden="1" outlineLevel="1">
      <c r="A434" s="79">
        <v>3629</v>
      </c>
      <c r="B434" s="80" t="s">
        <v>652</v>
      </c>
      <c r="C434" s="92">
        <v>5</v>
      </c>
      <c r="D434" s="93"/>
      <c r="E434" s="93"/>
      <c r="F434" s="93"/>
      <c r="G434" s="93"/>
      <c r="H434" s="93"/>
      <c r="I434" s="92">
        <v>0</v>
      </c>
      <c r="J434" s="83">
        <v>0</v>
      </c>
      <c r="K434" s="84">
        <v>0</v>
      </c>
      <c r="L434" s="84">
        <v>0</v>
      </c>
      <c r="M434" s="84">
        <v>0</v>
      </c>
      <c r="N434" s="84">
        <v>0</v>
      </c>
      <c r="O434" s="84">
        <v>0</v>
      </c>
      <c r="P434" s="84">
        <v>0</v>
      </c>
      <c r="Q434" s="84">
        <v>0</v>
      </c>
      <c r="R434" s="84">
        <v>0</v>
      </c>
      <c r="S434" s="84">
        <v>0</v>
      </c>
    </row>
    <row r="435" spans="1:19" hidden="1" outlineLevel="1">
      <c r="A435" s="79">
        <v>556</v>
      </c>
      <c r="B435" s="80" t="s">
        <v>653</v>
      </c>
      <c r="C435" s="92">
        <v>5</v>
      </c>
      <c r="D435" s="93"/>
      <c r="E435" s="93"/>
      <c r="F435" s="93"/>
      <c r="G435" s="93"/>
      <c r="H435" s="93"/>
      <c r="I435" s="92">
        <v>0</v>
      </c>
      <c r="J435" s="83">
        <v>0</v>
      </c>
      <c r="K435" s="84">
        <v>0</v>
      </c>
      <c r="L435" s="84">
        <v>0</v>
      </c>
      <c r="M435" s="84">
        <v>0</v>
      </c>
      <c r="N435" s="84">
        <v>0</v>
      </c>
      <c r="O435" s="84">
        <v>0</v>
      </c>
      <c r="P435" s="84">
        <v>0</v>
      </c>
      <c r="Q435" s="84">
        <v>0</v>
      </c>
      <c r="R435" s="84">
        <v>0</v>
      </c>
      <c r="S435" s="84">
        <v>0</v>
      </c>
    </row>
    <row r="436" spans="1:19" hidden="1" outlineLevel="1">
      <c r="A436" s="79">
        <v>488</v>
      </c>
      <c r="B436" s="80" t="s">
        <v>654</v>
      </c>
      <c r="C436" s="92">
        <v>5</v>
      </c>
      <c r="D436" s="93"/>
      <c r="E436" s="93"/>
      <c r="F436" s="93"/>
      <c r="G436" s="93"/>
      <c r="H436" s="93"/>
      <c r="I436" s="92">
        <v>0</v>
      </c>
      <c r="J436" s="83">
        <v>0</v>
      </c>
      <c r="K436" s="84">
        <v>0</v>
      </c>
      <c r="L436" s="84">
        <v>0</v>
      </c>
      <c r="M436" s="84">
        <v>0</v>
      </c>
      <c r="N436" s="84">
        <v>0</v>
      </c>
      <c r="O436" s="84">
        <v>0</v>
      </c>
      <c r="P436" s="84">
        <v>0</v>
      </c>
      <c r="Q436" s="84">
        <v>0</v>
      </c>
      <c r="R436" s="84">
        <v>0</v>
      </c>
      <c r="S436" s="84">
        <v>0</v>
      </c>
    </row>
    <row r="437" spans="1:19" hidden="1" outlineLevel="1">
      <c r="A437" s="79">
        <v>3635</v>
      </c>
      <c r="B437" s="80" t="s">
        <v>655</v>
      </c>
      <c r="C437" s="92">
        <v>2</v>
      </c>
      <c r="D437" s="93"/>
      <c r="E437" s="93"/>
      <c r="F437" s="93"/>
      <c r="G437" s="93"/>
      <c r="H437" s="93"/>
      <c r="I437" s="92">
        <v>0</v>
      </c>
      <c r="J437" s="92">
        <v>0</v>
      </c>
      <c r="K437" s="93">
        <v>0</v>
      </c>
      <c r="L437" s="93">
        <v>0</v>
      </c>
      <c r="M437" s="93">
        <v>0</v>
      </c>
      <c r="N437" s="93">
        <v>0</v>
      </c>
      <c r="O437" s="93">
        <v>0</v>
      </c>
      <c r="P437" s="93">
        <v>0</v>
      </c>
      <c r="Q437" s="93">
        <v>0</v>
      </c>
      <c r="R437" s="93">
        <v>0</v>
      </c>
      <c r="S437" s="93">
        <v>0</v>
      </c>
    </row>
    <row r="438" spans="1:19" hidden="1" outlineLevel="1">
      <c r="A438" s="79">
        <v>3636</v>
      </c>
      <c r="B438" s="80" t="s">
        <v>656</v>
      </c>
      <c r="C438" s="92">
        <v>2</v>
      </c>
      <c r="D438" s="93"/>
      <c r="E438" s="93"/>
      <c r="F438" s="93"/>
      <c r="G438" s="93"/>
      <c r="H438" s="93"/>
      <c r="I438" s="92">
        <v>0</v>
      </c>
      <c r="J438" s="92">
        <v>0</v>
      </c>
      <c r="K438" s="93">
        <v>0</v>
      </c>
      <c r="L438" s="93">
        <v>0</v>
      </c>
      <c r="M438" s="93">
        <v>0</v>
      </c>
      <c r="N438" s="93">
        <v>0</v>
      </c>
      <c r="O438" s="93">
        <v>0</v>
      </c>
      <c r="P438" s="93">
        <v>0</v>
      </c>
      <c r="Q438" s="93">
        <v>0</v>
      </c>
      <c r="R438" s="93">
        <v>0</v>
      </c>
      <c r="S438" s="93">
        <v>0</v>
      </c>
    </row>
    <row r="439" spans="1:19" hidden="1" outlineLevel="1">
      <c r="A439" s="79">
        <v>3638</v>
      </c>
      <c r="B439" s="80" t="s">
        <v>657</v>
      </c>
      <c r="C439" s="92">
        <v>2</v>
      </c>
      <c r="D439" s="93"/>
      <c r="E439" s="93"/>
      <c r="F439" s="93"/>
      <c r="G439" s="93"/>
      <c r="H439" s="93"/>
      <c r="I439" s="92">
        <v>0</v>
      </c>
      <c r="J439" s="92">
        <v>0</v>
      </c>
      <c r="K439" s="93">
        <v>0</v>
      </c>
      <c r="L439" s="93">
        <v>0</v>
      </c>
      <c r="M439" s="93">
        <v>0</v>
      </c>
      <c r="N439" s="93">
        <v>0</v>
      </c>
      <c r="O439" s="93">
        <v>0</v>
      </c>
      <c r="P439" s="93">
        <v>0</v>
      </c>
      <c r="Q439" s="93">
        <v>0</v>
      </c>
      <c r="R439" s="93">
        <v>0</v>
      </c>
      <c r="S439" s="93">
        <v>0</v>
      </c>
    </row>
    <row r="440" spans="1:19" hidden="1" outlineLevel="1">
      <c r="A440" s="79">
        <v>476</v>
      </c>
      <c r="B440" s="80" t="s">
        <v>658</v>
      </c>
      <c r="C440" s="92">
        <v>5</v>
      </c>
      <c r="D440" s="93"/>
      <c r="E440" s="93"/>
      <c r="F440" s="93"/>
      <c r="G440" s="93"/>
      <c r="H440" s="93"/>
      <c r="I440" s="92">
        <v>0</v>
      </c>
      <c r="J440" s="83">
        <v>0</v>
      </c>
      <c r="K440" s="84">
        <v>0</v>
      </c>
      <c r="L440" s="84">
        <v>0</v>
      </c>
      <c r="M440" s="84">
        <v>0</v>
      </c>
      <c r="N440" s="84">
        <v>0</v>
      </c>
      <c r="O440" s="84">
        <v>0</v>
      </c>
      <c r="P440" s="84">
        <v>0</v>
      </c>
      <c r="Q440" s="84">
        <v>0</v>
      </c>
      <c r="R440" s="84">
        <v>0</v>
      </c>
      <c r="S440" s="84">
        <v>0</v>
      </c>
    </row>
    <row r="441" spans="1:19" hidden="1" outlineLevel="1">
      <c r="A441" s="79">
        <v>478</v>
      </c>
      <c r="B441" s="80" t="s">
        <v>659</v>
      </c>
      <c r="C441" s="92">
        <v>5</v>
      </c>
      <c r="D441" s="93"/>
      <c r="E441" s="93"/>
      <c r="F441" s="93"/>
      <c r="G441" s="93"/>
      <c r="H441" s="93"/>
      <c r="I441" s="92">
        <v>0</v>
      </c>
      <c r="J441" s="83">
        <v>0</v>
      </c>
      <c r="K441" s="84">
        <v>0</v>
      </c>
      <c r="L441" s="84">
        <v>0</v>
      </c>
      <c r="M441" s="84">
        <v>0</v>
      </c>
      <c r="N441" s="84">
        <v>0</v>
      </c>
      <c r="O441" s="84">
        <v>0</v>
      </c>
      <c r="P441" s="84">
        <v>0</v>
      </c>
      <c r="Q441" s="84">
        <v>0</v>
      </c>
      <c r="R441" s="84">
        <v>0</v>
      </c>
      <c r="S441" s="84">
        <v>0</v>
      </c>
    </row>
    <row r="442" spans="1:19" hidden="1" outlineLevel="1">
      <c r="A442" s="79">
        <v>3641</v>
      </c>
      <c r="B442" s="80" t="s">
        <v>660</v>
      </c>
      <c r="C442" s="92">
        <v>2</v>
      </c>
      <c r="D442" s="93"/>
      <c r="E442" s="93"/>
      <c r="F442" s="93"/>
      <c r="G442" s="93"/>
      <c r="H442" s="93"/>
      <c r="I442" s="92">
        <v>0</v>
      </c>
      <c r="J442" s="92">
        <v>0</v>
      </c>
      <c r="K442" s="93">
        <v>0</v>
      </c>
      <c r="L442" s="93">
        <v>0</v>
      </c>
      <c r="M442" s="93">
        <v>0</v>
      </c>
      <c r="N442" s="93">
        <v>0</v>
      </c>
      <c r="O442" s="93">
        <v>0</v>
      </c>
      <c r="P442" s="93">
        <v>0</v>
      </c>
      <c r="Q442" s="93">
        <v>0</v>
      </c>
      <c r="R442" s="93">
        <v>0</v>
      </c>
      <c r="S442" s="93">
        <v>0</v>
      </c>
    </row>
    <row r="443" spans="1:19" hidden="1" outlineLevel="1">
      <c r="A443" s="79">
        <v>516</v>
      </c>
      <c r="B443" s="80" t="s">
        <v>661</v>
      </c>
      <c r="C443" s="92">
        <v>5</v>
      </c>
      <c r="D443" s="93"/>
      <c r="E443" s="93"/>
      <c r="F443" s="93"/>
      <c r="G443" s="93"/>
      <c r="H443" s="93"/>
      <c r="I443" s="92">
        <v>0</v>
      </c>
      <c r="J443" s="83">
        <v>0</v>
      </c>
      <c r="K443" s="84">
        <v>0</v>
      </c>
      <c r="L443" s="84">
        <v>0</v>
      </c>
      <c r="M443" s="84">
        <v>0</v>
      </c>
      <c r="N443" s="84">
        <v>0</v>
      </c>
      <c r="O443" s="84">
        <v>0</v>
      </c>
      <c r="P443" s="84">
        <v>0</v>
      </c>
      <c r="Q443" s="84">
        <v>0</v>
      </c>
      <c r="R443" s="84">
        <v>0</v>
      </c>
      <c r="S443" s="84">
        <v>0</v>
      </c>
    </row>
    <row r="444" spans="1:19" hidden="1" outlineLevel="1">
      <c r="A444" s="79">
        <v>9642</v>
      </c>
      <c r="B444" s="80" t="s">
        <v>662</v>
      </c>
      <c r="C444" s="92">
        <v>3</v>
      </c>
      <c r="D444" s="93"/>
      <c r="E444" s="93"/>
      <c r="F444" s="93"/>
      <c r="G444" s="93"/>
      <c r="H444" s="93"/>
      <c r="I444" s="92">
        <v>0</v>
      </c>
      <c r="J444" s="83">
        <v>0</v>
      </c>
      <c r="K444" s="84">
        <v>0</v>
      </c>
      <c r="L444" s="84">
        <v>0</v>
      </c>
      <c r="M444" s="84">
        <v>0</v>
      </c>
      <c r="N444" s="84">
        <v>0</v>
      </c>
      <c r="O444" s="84">
        <v>0</v>
      </c>
      <c r="P444" s="84">
        <v>0</v>
      </c>
      <c r="Q444" s="84">
        <v>0</v>
      </c>
      <c r="R444" s="84">
        <v>0</v>
      </c>
      <c r="S444" s="84">
        <v>0</v>
      </c>
    </row>
    <row r="445" spans="1:19" hidden="1" outlineLevel="1">
      <c r="A445" s="79">
        <v>9225</v>
      </c>
      <c r="B445" s="80" t="s">
        <v>663</v>
      </c>
      <c r="C445" s="92">
        <v>3</v>
      </c>
      <c r="D445" s="93"/>
      <c r="E445" s="93"/>
      <c r="F445" s="93"/>
      <c r="G445" s="93"/>
      <c r="H445" s="93"/>
      <c r="I445" s="92">
        <v>0</v>
      </c>
      <c r="J445" s="83">
        <v>0</v>
      </c>
      <c r="K445" s="84">
        <v>0</v>
      </c>
      <c r="L445" s="84">
        <v>0</v>
      </c>
      <c r="M445" s="84">
        <v>0</v>
      </c>
      <c r="N445" s="84">
        <v>0</v>
      </c>
      <c r="O445" s="84">
        <v>0</v>
      </c>
      <c r="P445" s="84">
        <v>0</v>
      </c>
      <c r="Q445" s="84">
        <v>0</v>
      </c>
      <c r="R445" s="84">
        <v>0</v>
      </c>
      <c r="S445" s="84">
        <v>0</v>
      </c>
    </row>
    <row r="446" spans="1:19" hidden="1" outlineLevel="1">
      <c r="A446" s="79">
        <v>33965</v>
      </c>
      <c r="B446" s="80" t="s">
        <v>664</v>
      </c>
      <c r="C446" s="92">
        <v>3</v>
      </c>
      <c r="D446" s="93"/>
      <c r="E446" s="93"/>
      <c r="F446" s="93"/>
      <c r="G446" s="93"/>
      <c r="H446" s="93"/>
      <c r="I446" s="92">
        <v>0</v>
      </c>
      <c r="J446" s="83">
        <v>0</v>
      </c>
      <c r="K446" s="84">
        <v>0</v>
      </c>
      <c r="L446" s="84">
        <v>0</v>
      </c>
      <c r="M446" s="84">
        <v>0</v>
      </c>
      <c r="N446" s="84">
        <v>0</v>
      </c>
      <c r="O446" s="84">
        <v>0</v>
      </c>
      <c r="P446" s="84">
        <v>0</v>
      </c>
      <c r="Q446" s="84">
        <v>0</v>
      </c>
      <c r="R446" s="84">
        <v>0</v>
      </c>
      <c r="S446" s="84">
        <v>0</v>
      </c>
    </row>
    <row r="447" spans="1:19" hidden="1" outlineLevel="1">
      <c r="A447" s="79">
        <v>3634</v>
      </c>
      <c r="B447" s="80" t="s">
        <v>665</v>
      </c>
      <c r="C447" s="92">
        <v>3</v>
      </c>
      <c r="D447" s="93"/>
      <c r="E447" s="93"/>
      <c r="F447" s="93"/>
      <c r="G447" s="93"/>
      <c r="H447" s="93"/>
      <c r="I447" s="92">
        <v>0</v>
      </c>
      <c r="J447" s="83">
        <v>0</v>
      </c>
      <c r="K447" s="84">
        <v>0</v>
      </c>
      <c r="L447" s="84">
        <v>0</v>
      </c>
      <c r="M447" s="84">
        <v>0</v>
      </c>
      <c r="N447" s="84">
        <v>0</v>
      </c>
      <c r="O447" s="84">
        <v>0</v>
      </c>
      <c r="P447" s="84">
        <v>0</v>
      </c>
      <c r="Q447" s="84">
        <v>0</v>
      </c>
      <c r="R447" s="84">
        <v>0</v>
      </c>
      <c r="S447" s="84">
        <v>0</v>
      </c>
    </row>
    <row r="448" spans="1:19" hidden="1" outlineLevel="1">
      <c r="A448" s="79">
        <v>9932</v>
      </c>
      <c r="B448" s="80" t="s">
        <v>666</v>
      </c>
      <c r="C448" s="92">
        <v>3</v>
      </c>
      <c r="D448" s="93"/>
      <c r="E448" s="93"/>
      <c r="F448" s="93"/>
      <c r="G448" s="93"/>
      <c r="H448" s="93"/>
      <c r="I448" s="92">
        <v>0</v>
      </c>
      <c r="J448" s="83">
        <v>0</v>
      </c>
      <c r="K448" s="84">
        <v>0</v>
      </c>
      <c r="L448" s="84">
        <v>0</v>
      </c>
      <c r="M448" s="84">
        <v>0</v>
      </c>
      <c r="N448" s="84">
        <v>0</v>
      </c>
      <c r="O448" s="84">
        <v>0</v>
      </c>
      <c r="P448" s="84">
        <v>0</v>
      </c>
      <c r="Q448" s="84">
        <v>0</v>
      </c>
      <c r="R448" s="84">
        <v>0</v>
      </c>
      <c r="S448" s="84">
        <v>0</v>
      </c>
    </row>
    <row r="449" spans="1:19" hidden="1" outlineLevel="1">
      <c r="A449" s="79">
        <v>110</v>
      </c>
      <c r="B449" s="80" t="s">
        <v>667</v>
      </c>
      <c r="C449" s="92">
        <v>5</v>
      </c>
      <c r="D449" s="93"/>
      <c r="E449" s="93"/>
      <c r="F449" s="93"/>
      <c r="G449" s="93"/>
      <c r="H449" s="93"/>
      <c r="I449" s="92">
        <v>0</v>
      </c>
      <c r="J449" s="83">
        <v>0</v>
      </c>
      <c r="K449" s="84">
        <v>0</v>
      </c>
      <c r="L449" s="84">
        <v>0</v>
      </c>
      <c r="M449" s="84">
        <v>0</v>
      </c>
      <c r="N449" s="84">
        <v>0</v>
      </c>
      <c r="O449" s="84">
        <v>0</v>
      </c>
      <c r="P449" s="84">
        <v>0</v>
      </c>
      <c r="Q449" s="84">
        <v>0</v>
      </c>
      <c r="R449" s="84">
        <v>0</v>
      </c>
      <c r="S449" s="84">
        <v>0</v>
      </c>
    </row>
    <row r="450" spans="1:19" hidden="1" outlineLevel="1">
      <c r="A450" s="79">
        <v>412</v>
      </c>
      <c r="B450" s="80" t="s">
        <v>668</v>
      </c>
      <c r="C450" s="92">
        <v>5</v>
      </c>
      <c r="D450" s="93"/>
      <c r="E450" s="93"/>
      <c r="F450" s="93"/>
      <c r="G450" s="93"/>
      <c r="H450" s="93"/>
      <c r="I450" s="92">
        <v>0</v>
      </c>
      <c r="J450" s="83">
        <v>0</v>
      </c>
      <c r="K450" s="84">
        <v>0</v>
      </c>
      <c r="L450" s="84">
        <v>0</v>
      </c>
      <c r="M450" s="84">
        <v>0</v>
      </c>
      <c r="N450" s="84">
        <v>0</v>
      </c>
      <c r="O450" s="84">
        <v>0</v>
      </c>
      <c r="P450" s="84">
        <v>0</v>
      </c>
      <c r="Q450" s="84">
        <v>0</v>
      </c>
      <c r="R450" s="84">
        <v>0</v>
      </c>
      <c r="S450" s="84">
        <v>0</v>
      </c>
    </row>
    <row r="451" spans="1:19" hidden="1" outlineLevel="1">
      <c r="A451" s="79">
        <v>439154</v>
      </c>
      <c r="B451" s="80" t="s">
        <v>669</v>
      </c>
      <c r="C451" s="92">
        <v>5</v>
      </c>
      <c r="D451" s="93"/>
      <c r="E451" s="93"/>
      <c r="F451" s="93"/>
      <c r="G451" s="93"/>
      <c r="H451" s="93"/>
      <c r="I451" s="92">
        <v>0</v>
      </c>
      <c r="J451" s="83">
        <v>0</v>
      </c>
      <c r="K451" s="84">
        <v>0</v>
      </c>
      <c r="L451" s="84">
        <v>0</v>
      </c>
      <c r="M451" s="84">
        <v>0</v>
      </c>
      <c r="N451" s="84">
        <v>0</v>
      </c>
      <c r="O451" s="84">
        <v>0</v>
      </c>
      <c r="P451" s="84">
        <v>0</v>
      </c>
      <c r="Q451" s="84">
        <v>0</v>
      </c>
      <c r="R451" s="84">
        <v>0</v>
      </c>
      <c r="S451" s="84">
        <v>0</v>
      </c>
    </row>
    <row r="452" spans="1:19" hidden="1" outlineLevel="1">
      <c r="A452" s="79">
        <v>3645</v>
      </c>
      <c r="B452" s="80" t="s">
        <v>670</v>
      </c>
      <c r="C452" s="92">
        <v>2</v>
      </c>
      <c r="D452" s="93"/>
      <c r="E452" s="93"/>
      <c r="F452" s="93"/>
      <c r="G452" s="93"/>
      <c r="H452" s="93"/>
      <c r="I452" s="92">
        <v>0</v>
      </c>
      <c r="J452" s="92">
        <v>0</v>
      </c>
      <c r="K452" s="93">
        <v>0</v>
      </c>
      <c r="L452" s="93">
        <v>0</v>
      </c>
      <c r="M452" s="93">
        <v>0</v>
      </c>
      <c r="N452" s="93">
        <v>0</v>
      </c>
      <c r="O452" s="93">
        <v>0</v>
      </c>
      <c r="P452" s="93">
        <v>0</v>
      </c>
      <c r="Q452" s="93">
        <v>0</v>
      </c>
      <c r="R452" s="93">
        <v>0</v>
      </c>
      <c r="S452" s="93">
        <v>0</v>
      </c>
    </row>
    <row r="453" spans="1:19" hidden="1" outlineLevel="1">
      <c r="A453" s="79">
        <v>451820</v>
      </c>
      <c r="B453" s="80" t="s">
        <v>671</v>
      </c>
      <c r="C453" s="92">
        <v>8</v>
      </c>
      <c r="D453" s="93"/>
      <c r="E453" s="93"/>
      <c r="F453" s="93"/>
      <c r="G453" s="93"/>
      <c r="H453" s="93"/>
      <c r="I453" s="92">
        <v>0</v>
      </c>
      <c r="J453" s="83">
        <v>0</v>
      </c>
      <c r="K453" s="84">
        <v>0</v>
      </c>
      <c r="L453" s="84">
        <v>0</v>
      </c>
      <c r="M453" s="84">
        <v>0</v>
      </c>
      <c r="N453" s="84">
        <v>0</v>
      </c>
      <c r="O453" s="84">
        <v>0</v>
      </c>
      <c r="P453" s="84">
        <v>0</v>
      </c>
      <c r="Q453" s="84">
        <v>0</v>
      </c>
      <c r="R453" s="84">
        <v>0</v>
      </c>
      <c r="S453" s="84">
        <v>0</v>
      </c>
    </row>
    <row r="454" spans="1:19" hidden="1" outlineLevel="1">
      <c r="A454" s="79">
        <v>224776</v>
      </c>
      <c r="B454" s="80" t="s">
        <v>672</v>
      </c>
      <c r="C454" s="92">
        <v>8</v>
      </c>
      <c r="D454" s="93"/>
      <c r="E454" s="93"/>
      <c r="F454" s="93"/>
      <c r="G454" s="93"/>
      <c r="H454" s="93"/>
      <c r="I454" s="92">
        <v>0</v>
      </c>
      <c r="J454" s="83">
        <v>0</v>
      </c>
      <c r="K454" s="84">
        <v>0</v>
      </c>
      <c r="L454" s="84">
        <v>0</v>
      </c>
      <c r="M454" s="84">
        <v>0</v>
      </c>
      <c r="N454" s="84">
        <v>0</v>
      </c>
      <c r="O454" s="84">
        <v>0</v>
      </c>
      <c r="P454" s="84">
        <v>0</v>
      </c>
      <c r="Q454" s="84">
        <v>0</v>
      </c>
      <c r="R454" s="84">
        <v>0</v>
      </c>
      <c r="S454" s="84">
        <v>0</v>
      </c>
    </row>
    <row r="455" spans="1:19" hidden="1" outlineLevel="1">
      <c r="A455" s="79">
        <v>468015</v>
      </c>
      <c r="B455" s="80" t="s">
        <v>673</v>
      </c>
      <c r="C455" s="92">
        <v>8</v>
      </c>
      <c r="D455" s="93"/>
      <c r="E455" s="93"/>
      <c r="F455" s="93"/>
      <c r="G455" s="93"/>
      <c r="H455" s="93"/>
      <c r="I455" s="92">
        <v>0</v>
      </c>
      <c r="J455" s="83">
        <v>0</v>
      </c>
      <c r="K455" s="84">
        <v>0</v>
      </c>
      <c r="L455" s="84">
        <v>0</v>
      </c>
      <c r="M455" s="84">
        <v>0</v>
      </c>
      <c r="N455" s="84">
        <v>0</v>
      </c>
      <c r="O455" s="84">
        <v>0</v>
      </c>
      <c r="P455" s="84">
        <v>0</v>
      </c>
      <c r="Q455" s="84">
        <v>0</v>
      </c>
      <c r="R455" s="84">
        <v>0</v>
      </c>
      <c r="S455" s="84">
        <v>0</v>
      </c>
    </row>
    <row r="456" spans="1:19" hidden="1" outlineLevel="1">
      <c r="A456" s="79">
        <v>222938</v>
      </c>
      <c r="B456" s="80" t="s">
        <v>674</v>
      </c>
      <c r="C456" s="92">
        <v>8</v>
      </c>
      <c r="D456" s="93"/>
      <c r="E456" s="93"/>
      <c r="F456" s="93"/>
      <c r="G456" s="93"/>
      <c r="H456" s="93"/>
      <c r="I456" s="92">
        <v>0</v>
      </c>
      <c r="J456" s="83">
        <v>0</v>
      </c>
      <c r="K456" s="84">
        <v>0</v>
      </c>
      <c r="L456" s="84">
        <v>0</v>
      </c>
      <c r="M456" s="84">
        <v>0</v>
      </c>
      <c r="N456" s="84">
        <v>0</v>
      </c>
      <c r="O456" s="84">
        <v>0</v>
      </c>
      <c r="P456" s="84">
        <v>0</v>
      </c>
      <c r="Q456" s="84">
        <v>0</v>
      </c>
      <c r="R456" s="84">
        <v>0</v>
      </c>
      <c r="S456" s="84">
        <v>0</v>
      </c>
    </row>
    <row r="457" spans="1:19" hidden="1" outlineLevel="1">
      <c r="A457" s="79">
        <v>900050</v>
      </c>
      <c r="B457" s="80" t="s">
        <v>675</v>
      </c>
      <c r="C457" s="92">
        <v>8</v>
      </c>
      <c r="D457" s="93"/>
      <c r="E457" s="93"/>
      <c r="F457" s="93"/>
      <c r="G457" s="93"/>
      <c r="H457" s="93"/>
      <c r="I457" s="92">
        <v>0</v>
      </c>
      <c r="J457" s="83">
        <v>0</v>
      </c>
      <c r="K457" s="84">
        <v>0</v>
      </c>
      <c r="L457" s="84">
        <v>0</v>
      </c>
      <c r="M457" s="84">
        <v>0</v>
      </c>
      <c r="N457" s="84">
        <v>0</v>
      </c>
      <c r="O457" s="84">
        <v>0</v>
      </c>
      <c r="P457" s="84">
        <v>0</v>
      </c>
      <c r="Q457" s="84">
        <v>0</v>
      </c>
      <c r="R457" s="84">
        <v>0</v>
      </c>
      <c r="S457" s="84">
        <v>0</v>
      </c>
    </row>
    <row r="458" spans="1:19" hidden="1" outlineLevel="1">
      <c r="A458" s="79">
        <v>458982</v>
      </c>
      <c r="B458" s="80" t="s">
        <v>676</v>
      </c>
      <c r="C458" s="92">
        <v>8</v>
      </c>
      <c r="D458" s="93"/>
      <c r="E458" s="93"/>
      <c r="F458" s="93"/>
      <c r="G458" s="93"/>
      <c r="H458" s="93"/>
      <c r="I458" s="92">
        <v>0</v>
      </c>
      <c r="J458" s="83">
        <v>0</v>
      </c>
      <c r="K458" s="84">
        <v>0</v>
      </c>
      <c r="L458" s="84">
        <v>0</v>
      </c>
      <c r="M458" s="84">
        <v>0</v>
      </c>
      <c r="N458" s="84">
        <v>0</v>
      </c>
      <c r="O458" s="84">
        <v>0</v>
      </c>
      <c r="P458" s="84">
        <v>0</v>
      </c>
      <c r="Q458" s="84">
        <v>0</v>
      </c>
      <c r="R458" s="84">
        <v>0</v>
      </c>
      <c r="S458" s="84">
        <v>0</v>
      </c>
    </row>
    <row r="459" spans="1:19" hidden="1" outlineLevel="1">
      <c r="A459" s="79">
        <v>437635</v>
      </c>
      <c r="B459" s="80" t="s">
        <v>677</v>
      </c>
      <c r="C459" s="92">
        <v>8</v>
      </c>
      <c r="D459" s="93"/>
      <c r="E459" s="93"/>
      <c r="F459" s="93"/>
      <c r="G459" s="93"/>
      <c r="H459" s="93"/>
      <c r="I459" s="92">
        <v>0</v>
      </c>
      <c r="J459" s="83">
        <v>0</v>
      </c>
      <c r="K459" s="84">
        <v>0</v>
      </c>
      <c r="L459" s="84">
        <v>0</v>
      </c>
      <c r="M459" s="84">
        <v>0</v>
      </c>
      <c r="N459" s="84">
        <v>0</v>
      </c>
      <c r="O459" s="84">
        <v>0</v>
      </c>
      <c r="P459" s="84">
        <v>0</v>
      </c>
      <c r="Q459" s="84">
        <v>0</v>
      </c>
      <c r="R459" s="84">
        <v>0</v>
      </c>
      <c r="S459" s="84">
        <v>0</v>
      </c>
    </row>
    <row r="460" spans="1:19" hidden="1" outlineLevel="1">
      <c r="A460" s="79">
        <v>900063</v>
      </c>
      <c r="B460" s="80" t="s">
        <v>678</v>
      </c>
      <c r="C460" s="92">
        <v>8</v>
      </c>
      <c r="D460" s="93"/>
      <c r="E460" s="93"/>
      <c r="F460" s="93"/>
      <c r="G460" s="93"/>
      <c r="H460" s="93"/>
      <c r="I460" s="92">
        <v>0</v>
      </c>
      <c r="J460" s="83">
        <v>0</v>
      </c>
      <c r="K460" s="84">
        <v>0</v>
      </c>
      <c r="L460" s="84">
        <v>0</v>
      </c>
      <c r="M460" s="84">
        <v>0</v>
      </c>
      <c r="N460" s="84">
        <v>0</v>
      </c>
      <c r="O460" s="84">
        <v>0</v>
      </c>
      <c r="P460" s="84">
        <v>0</v>
      </c>
      <c r="Q460" s="84">
        <v>0</v>
      </c>
      <c r="R460" s="84">
        <v>0</v>
      </c>
      <c r="S460" s="84">
        <v>0</v>
      </c>
    </row>
    <row r="461" spans="1:19" hidden="1" outlineLevel="1">
      <c r="A461" s="79">
        <v>900064</v>
      </c>
      <c r="B461" s="80" t="s">
        <v>679</v>
      </c>
      <c r="C461" s="92">
        <v>8</v>
      </c>
      <c r="D461" s="93"/>
      <c r="E461" s="93"/>
      <c r="F461" s="93"/>
      <c r="G461" s="93"/>
      <c r="H461" s="93"/>
      <c r="I461" s="92">
        <v>0</v>
      </c>
      <c r="J461" s="83">
        <v>0</v>
      </c>
      <c r="K461" s="84">
        <v>0</v>
      </c>
      <c r="L461" s="84">
        <v>0</v>
      </c>
      <c r="M461" s="84">
        <v>0</v>
      </c>
      <c r="N461" s="84">
        <v>0</v>
      </c>
      <c r="O461" s="84">
        <v>0</v>
      </c>
      <c r="P461" s="84">
        <v>0</v>
      </c>
      <c r="Q461" s="84">
        <v>0</v>
      </c>
      <c r="R461" s="84">
        <v>0</v>
      </c>
      <c r="S461" s="84">
        <v>0</v>
      </c>
    </row>
    <row r="462" spans="1:19" hidden="1" outlineLevel="1">
      <c r="A462" s="79">
        <v>392257</v>
      </c>
      <c r="B462" s="80" t="s">
        <v>680</v>
      </c>
      <c r="C462" s="92">
        <v>8</v>
      </c>
      <c r="D462" s="93"/>
      <c r="E462" s="93"/>
      <c r="F462" s="93"/>
      <c r="G462" s="93"/>
      <c r="H462" s="93"/>
      <c r="I462" s="92">
        <v>0</v>
      </c>
      <c r="J462" s="83">
        <v>0</v>
      </c>
      <c r="K462" s="84">
        <v>0</v>
      </c>
      <c r="L462" s="84">
        <v>0</v>
      </c>
      <c r="M462" s="84">
        <v>0</v>
      </c>
      <c r="N462" s="84">
        <v>0</v>
      </c>
      <c r="O462" s="84">
        <v>0</v>
      </c>
      <c r="P462" s="84">
        <v>0</v>
      </c>
      <c r="Q462" s="84">
        <v>0</v>
      </c>
      <c r="R462" s="84">
        <v>0</v>
      </c>
      <c r="S462" s="84">
        <v>0</v>
      </c>
    </row>
    <row r="463" spans="1:19" hidden="1" outlineLevel="1">
      <c r="A463" s="79">
        <v>447591</v>
      </c>
      <c r="B463" s="80" t="s">
        <v>681</v>
      </c>
      <c r="C463" s="92">
        <v>8</v>
      </c>
      <c r="D463" s="93"/>
      <c r="E463" s="93"/>
      <c r="F463" s="93"/>
      <c r="G463" s="93"/>
      <c r="H463" s="93"/>
      <c r="I463" s="92">
        <v>0</v>
      </c>
      <c r="J463" s="83">
        <v>0</v>
      </c>
      <c r="K463" s="84">
        <v>0</v>
      </c>
      <c r="L463" s="84">
        <v>0</v>
      </c>
      <c r="M463" s="84">
        <v>0</v>
      </c>
      <c r="N463" s="84">
        <v>0</v>
      </c>
      <c r="O463" s="84">
        <v>0</v>
      </c>
      <c r="P463" s="84">
        <v>0</v>
      </c>
      <c r="Q463" s="84">
        <v>0</v>
      </c>
      <c r="R463" s="84">
        <v>0</v>
      </c>
      <c r="S463" s="84">
        <v>0</v>
      </c>
    </row>
    <row r="464" spans="1:19" hidden="1" outlineLevel="1">
      <c r="A464" s="79">
        <v>449250</v>
      </c>
      <c r="B464" s="80" t="s">
        <v>682</v>
      </c>
      <c r="C464" s="92">
        <v>8</v>
      </c>
      <c r="D464" s="93"/>
      <c r="E464" s="93"/>
      <c r="F464" s="93"/>
      <c r="G464" s="93"/>
      <c r="H464" s="93"/>
      <c r="I464" s="92">
        <v>0</v>
      </c>
      <c r="J464" s="83">
        <v>0</v>
      </c>
      <c r="K464" s="84">
        <v>0</v>
      </c>
      <c r="L464" s="84">
        <v>0</v>
      </c>
      <c r="M464" s="84">
        <v>0</v>
      </c>
      <c r="N464" s="84">
        <v>0</v>
      </c>
      <c r="O464" s="84">
        <v>0</v>
      </c>
      <c r="P464" s="84">
        <v>0</v>
      </c>
      <c r="Q464" s="84">
        <v>0</v>
      </c>
      <c r="R464" s="84">
        <v>0</v>
      </c>
      <c r="S464" s="84">
        <v>0</v>
      </c>
    </row>
    <row r="465" spans="1:19" hidden="1" outlineLevel="1">
      <c r="A465" s="79">
        <v>420352</v>
      </c>
      <c r="B465" s="80" t="s">
        <v>683</v>
      </c>
      <c r="C465" s="92">
        <v>2</v>
      </c>
      <c r="D465" s="93"/>
      <c r="E465" s="93"/>
      <c r="F465" s="93"/>
      <c r="G465" s="93"/>
      <c r="H465" s="93"/>
      <c r="I465" s="92">
        <v>0</v>
      </c>
      <c r="J465" s="92">
        <v>0</v>
      </c>
      <c r="K465" s="93">
        <v>0</v>
      </c>
      <c r="L465" s="93">
        <v>0</v>
      </c>
      <c r="M465" s="93">
        <v>0</v>
      </c>
      <c r="N465" s="93">
        <v>0</v>
      </c>
      <c r="O465" s="93">
        <v>0</v>
      </c>
      <c r="P465" s="93">
        <v>0</v>
      </c>
      <c r="Q465" s="93">
        <v>0</v>
      </c>
      <c r="R465" s="93">
        <v>0</v>
      </c>
      <c r="S465" s="93">
        <v>0</v>
      </c>
    </row>
    <row r="466" spans="1:19" hidden="1" outlineLevel="1">
      <c r="A466" s="79">
        <v>3655</v>
      </c>
      <c r="B466" s="80" t="s">
        <v>684</v>
      </c>
      <c r="C466" s="92">
        <v>5</v>
      </c>
      <c r="D466" s="93"/>
      <c r="E466" s="93"/>
      <c r="F466" s="93"/>
      <c r="G466" s="93"/>
      <c r="H466" s="93"/>
      <c r="I466" s="92">
        <v>0</v>
      </c>
      <c r="J466" s="83">
        <v>0</v>
      </c>
      <c r="K466" s="84">
        <v>0</v>
      </c>
      <c r="L466" s="84">
        <v>0</v>
      </c>
      <c r="M466" s="84">
        <v>0</v>
      </c>
      <c r="N466" s="84">
        <v>0</v>
      </c>
      <c r="O466" s="84">
        <v>0</v>
      </c>
      <c r="P466" s="84">
        <v>0</v>
      </c>
      <c r="Q466" s="84">
        <v>0</v>
      </c>
      <c r="R466" s="84">
        <v>0</v>
      </c>
      <c r="S466" s="84">
        <v>0</v>
      </c>
    </row>
    <row r="467" spans="1:19" hidden="1" outlineLevel="1">
      <c r="A467" s="79">
        <v>30</v>
      </c>
      <c r="B467" s="80" t="s">
        <v>685</v>
      </c>
      <c r="C467" s="92">
        <v>5</v>
      </c>
      <c r="D467" s="93"/>
      <c r="E467" s="93"/>
      <c r="F467" s="93"/>
      <c r="G467" s="93"/>
      <c r="H467" s="93"/>
      <c r="I467" s="92">
        <v>0</v>
      </c>
      <c r="J467" s="83">
        <v>0</v>
      </c>
      <c r="K467" s="84">
        <v>0</v>
      </c>
      <c r="L467" s="84">
        <v>0</v>
      </c>
      <c r="M467" s="84">
        <v>0</v>
      </c>
      <c r="N467" s="84">
        <v>0</v>
      </c>
      <c r="O467" s="84">
        <v>0</v>
      </c>
      <c r="P467" s="84">
        <v>0</v>
      </c>
      <c r="Q467" s="84">
        <v>0</v>
      </c>
      <c r="R467" s="84">
        <v>0</v>
      </c>
      <c r="S467" s="84">
        <v>0</v>
      </c>
    </row>
    <row r="468" spans="1:19" hidden="1" outlineLevel="1">
      <c r="A468" s="79">
        <v>1070</v>
      </c>
      <c r="B468" s="80" t="s">
        <v>686</v>
      </c>
      <c r="C468" s="92">
        <v>8</v>
      </c>
      <c r="D468" s="93"/>
      <c r="E468" s="93"/>
      <c r="F468" s="93"/>
      <c r="G468" s="93"/>
      <c r="H468" s="93"/>
      <c r="I468" s="92">
        <v>0</v>
      </c>
      <c r="J468" s="83">
        <v>0</v>
      </c>
      <c r="K468" s="84">
        <v>0</v>
      </c>
      <c r="L468" s="84">
        <v>0</v>
      </c>
      <c r="M468" s="84">
        <v>0</v>
      </c>
      <c r="N468" s="84">
        <v>0</v>
      </c>
      <c r="O468" s="84">
        <v>0</v>
      </c>
      <c r="P468" s="84">
        <v>0</v>
      </c>
      <c r="Q468" s="84">
        <v>0</v>
      </c>
      <c r="R468" s="84">
        <v>0</v>
      </c>
      <c r="S468" s="84">
        <v>0</v>
      </c>
    </row>
    <row r="469" spans="1:19" hidden="1" outlineLevel="1">
      <c r="A469" s="79">
        <v>3647</v>
      </c>
      <c r="B469" s="80" t="s">
        <v>687</v>
      </c>
      <c r="C469" s="92">
        <v>2</v>
      </c>
      <c r="D469" s="93"/>
      <c r="E469" s="93"/>
      <c r="F469" s="93"/>
      <c r="G469" s="93"/>
      <c r="H469" s="93"/>
      <c r="I469" s="92">
        <v>0</v>
      </c>
      <c r="J469" s="92">
        <v>0</v>
      </c>
      <c r="K469" s="93">
        <v>0</v>
      </c>
      <c r="L469" s="93">
        <v>0</v>
      </c>
      <c r="M469" s="93">
        <v>0</v>
      </c>
      <c r="N469" s="93">
        <v>0</v>
      </c>
      <c r="O469" s="93">
        <v>0</v>
      </c>
      <c r="P469" s="93">
        <v>0</v>
      </c>
      <c r="Q469" s="93">
        <v>0</v>
      </c>
      <c r="R469" s="93">
        <v>0</v>
      </c>
      <c r="S469" s="93">
        <v>0</v>
      </c>
    </row>
    <row r="470" spans="1:19" hidden="1" outlineLevel="1">
      <c r="A470" s="79">
        <v>1047</v>
      </c>
      <c r="B470" s="80" t="s">
        <v>688</v>
      </c>
      <c r="C470" s="92">
        <v>8</v>
      </c>
      <c r="D470" s="93"/>
      <c r="E470" s="93"/>
      <c r="F470" s="93"/>
      <c r="G470" s="93"/>
      <c r="H470" s="93"/>
      <c r="I470" s="92">
        <v>0</v>
      </c>
      <c r="J470" s="83">
        <v>0</v>
      </c>
      <c r="K470" s="84">
        <v>0</v>
      </c>
      <c r="L470" s="84">
        <v>0</v>
      </c>
      <c r="M470" s="84">
        <v>0</v>
      </c>
      <c r="N470" s="84">
        <v>0</v>
      </c>
      <c r="O470" s="84">
        <v>0</v>
      </c>
      <c r="P470" s="84">
        <v>0</v>
      </c>
      <c r="Q470" s="84">
        <v>0</v>
      </c>
      <c r="R470" s="84">
        <v>0</v>
      </c>
      <c r="S470" s="84">
        <v>0</v>
      </c>
    </row>
    <row r="471" spans="1:19" hidden="1" outlineLevel="1">
      <c r="A471" s="79">
        <v>900051</v>
      </c>
      <c r="B471" s="80" t="s">
        <v>689</v>
      </c>
      <c r="C471" s="92">
        <v>8</v>
      </c>
      <c r="D471" s="93"/>
      <c r="E471" s="93"/>
      <c r="F471" s="93"/>
      <c r="G471" s="93"/>
      <c r="H471" s="93"/>
      <c r="I471" s="92">
        <v>0</v>
      </c>
      <c r="J471" s="83">
        <v>0</v>
      </c>
      <c r="K471" s="84">
        <v>0</v>
      </c>
      <c r="L471" s="84">
        <v>0</v>
      </c>
      <c r="M471" s="84">
        <v>0</v>
      </c>
      <c r="N471" s="84">
        <v>0</v>
      </c>
      <c r="O471" s="84">
        <v>0</v>
      </c>
      <c r="P471" s="84">
        <v>0</v>
      </c>
      <c r="Q471" s="84">
        <v>0</v>
      </c>
      <c r="R471" s="84">
        <v>0</v>
      </c>
      <c r="S471" s="84">
        <v>0</v>
      </c>
    </row>
    <row r="472" spans="1:19" hidden="1" outlineLevel="1">
      <c r="A472" s="79">
        <v>900052</v>
      </c>
      <c r="B472" s="80" t="s">
        <v>690</v>
      </c>
      <c r="C472" s="92">
        <v>8</v>
      </c>
      <c r="D472" s="93"/>
      <c r="E472" s="93"/>
      <c r="F472" s="93"/>
      <c r="G472" s="93"/>
      <c r="H472" s="93"/>
      <c r="I472" s="92">
        <v>0</v>
      </c>
      <c r="J472" s="83">
        <v>0</v>
      </c>
      <c r="K472" s="84">
        <v>0</v>
      </c>
      <c r="L472" s="84">
        <v>0</v>
      </c>
      <c r="M472" s="84">
        <v>0</v>
      </c>
      <c r="N472" s="84">
        <v>0</v>
      </c>
      <c r="O472" s="84">
        <v>0</v>
      </c>
      <c r="P472" s="84">
        <v>0</v>
      </c>
      <c r="Q472" s="84">
        <v>0</v>
      </c>
      <c r="R472" s="84">
        <v>0</v>
      </c>
      <c r="S472" s="84">
        <v>0</v>
      </c>
    </row>
    <row r="473" spans="1:19" hidden="1" outlineLevel="1">
      <c r="A473" s="79">
        <v>420</v>
      </c>
      <c r="B473" s="80" t="s">
        <v>691</v>
      </c>
      <c r="C473" s="92">
        <v>5</v>
      </c>
      <c r="D473" s="93"/>
      <c r="E473" s="93"/>
      <c r="F473" s="93"/>
      <c r="G473" s="93"/>
      <c r="H473" s="93"/>
      <c r="I473" s="92">
        <v>0</v>
      </c>
      <c r="J473" s="83">
        <v>0</v>
      </c>
      <c r="K473" s="84">
        <v>0</v>
      </c>
      <c r="L473" s="84">
        <v>0</v>
      </c>
      <c r="M473" s="84">
        <v>0</v>
      </c>
      <c r="N473" s="84">
        <v>0</v>
      </c>
      <c r="O473" s="84">
        <v>0</v>
      </c>
      <c r="P473" s="84">
        <v>0</v>
      </c>
      <c r="Q473" s="84">
        <v>0</v>
      </c>
      <c r="R473" s="84">
        <v>0</v>
      </c>
      <c r="S473" s="84">
        <v>0</v>
      </c>
    </row>
    <row r="474" spans="1:19" hidden="1" outlineLevel="1">
      <c r="A474" s="79">
        <v>418</v>
      </c>
      <c r="B474" s="80" t="s">
        <v>692</v>
      </c>
      <c r="C474" s="92">
        <v>5</v>
      </c>
      <c r="D474" s="93"/>
      <c r="E474" s="93"/>
      <c r="F474" s="93"/>
      <c r="G474" s="93"/>
      <c r="H474" s="93"/>
      <c r="I474" s="92">
        <v>0</v>
      </c>
      <c r="J474" s="83">
        <v>0</v>
      </c>
      <c r="K474" s="84">
        <v>0</v>
      </c>
      <c r="L474" s="84">
        <v>0</v>
      </c>
      <c r="M474" s="84">
        <v>0</v>
      </c>
      <c r="N474" s="84">
        <v>0</v>
      </c>
      <c r="O474" s="84">
        <v>0</v>
      </c>
      <c r="P474" s="84">
        <v>0</v>
      </c>
      <c r="Q474" s="84">
        <v>0</v>
      </c>
      <c r="R474" s="84">
        <v>0</v>
      </c>
      <c r="S474" s="84">
        <v>0</v>
      </c>
    </row>
    <row r="475" spans="1:19" hidden="1" outlineLevel="1">
      <c r="A475" s="79">
        <v>210674</v>
      </c>
      <c r="B475" s="80" t="s">
        <v>693</v>
      </c>
      <c r="C475" s="92">
        <v>5</v>
      </c>
      <c r="D475" s="93"/>
      <c r="E475" s="93"/>
      <c r="F475" s="93"/>
      <c r="G475" s="93"/>
      <c r="H475" s="93"/>
      <c r="I475" s="92">
        <v>0</v>
      </c>
      <c r="J475" s="83">
        <v>0</v>
      </c>
      <c r="K475" s="84">
        <v>0</v>
      </c>
      <c r="L475" s="84">
        <v>0</v>
      </c>
      <c r="M475" s="84">
        <v>0</v>
      </c>
      <c r="N475" s="84">
        <v>0</v>
      </c>
      <c r="O475" s="84">
        <v>0</v>
      </c>
      <c r="P475" s="84">
        <v>0</v>
      </c>
      <c r="Q475" s="84">
        <v>0</v>
      </c>
      <c r="R475" s="84">
        <v>0</v>
      </c>
      <c r="S475" s="84">
        <v>0</v>
      </c>
    </row>
    <row r="476" spans="1:19" hidden="1" outlineLevel="1">
      <c r="A476" s="79">
        <v>866</v>
      </c>
      <c r="B476" s="80" t="s">
        <v>694</v>
      </c>
      <c r="C476" s="92">
        <v>5</v>
      </c>
      <c r="D476" s="93"/>
      <c r="E476" s="93"/>
      <c r="F476" s="93"/>
      <c r="G476" s="93"/>
      <c r="H476" s="93"/>
      <c r="I476" s="92">
        <v>0</v>
      </c>
      <c r="J476" s="83">
        <v>0</v>
      </c>
      <c r="K476" s="84">
        <v>0</v>
      </c>
      <c r="L476" s="84">
        <v>0</v>
      </c>
      <c r="M476" s="84">
        <v>0</v>
      </c>
      <c r="N476" s="84">
        <v>0</v>
      </c>
      <c r="O476" s="84">
        <v>0</v>
      </c>
      <c r="P476" s="84">
        <v>0</v>
      </c>
      <c r="Q476" s="84">
        <v>0</v>
      </c>
      <c r="R476" s="84">
        <v>0</v>
      </c>
      <c r="S476" s="84">
        <v>0</v>
      </c>
    </row>
    <row r="477" spans="1:19" hidden="1" outlineLevel="1">
      <c r="A477" s="79">
        <v>2029</v>
      </c>
      <c r="B477" s="80" t="s">
        <v>695</v>
      </c>
      <c r="C477" s="92">
        <v>8</v>
      </c>
      <c r="D477" s="93"/>
      <c r="E477" s="93"/>
      <c r="F477" s="93"/>
      <c r="G477" s="93"/>
      <c r="H477" s="93"/>
      <c r="I477" s="92">
        <v>0</v>
      </c>
      <c r="J477" s="83">
        <v>0</v>
      </c>
      <c r="K477" s="84">
        <v>0</v>
      </c>
      <c r="L477" s="84">
        <v>0</v>
      </c>
      <c r="M477" s="84">
        <v>0</v>
      </c>
      <c r="N477" s="84">
        <v>0</v>
      </c>
      <c r="O477" s="84">
        <v>0</v>
      </c>
      <c r="P477" s="84">
        <v>0</v>
      </c>
      <c r="Q477" s="84">
        <v>0</v>
      </c>
      <c r="R477" s="84">
        <v>0</v>
      </c>
      <c r="S477" s="84">
        <v>0</v>
      </c>
    </row>
    <row r="478" spans="1:19" hidden="1" outlineLevel="1">
      <c r="A478" s="79">
        <v>900065</v>
      </c>
      <c r="B478" s="80" t="s">
        <v>696</v>
      </c>
      <c r="C478" s="92">
        <v>8</v>
      </c>
      <c r="D478" s="93"/>
      <c r="E478" s="93"/>
      <c r="F478" s="93"/>
      <c r="G478" s="93"/>
      <c r="H478" s="93"/>
      <c r="I478" s="92">
        <v>0</v>
      </c>
      <c r="J478" s="83">
        <v>0</v>
      </c>
      <c r="K478" s="84">
        <v>0</v>
      </c>
      <c r="L478" s="84">
        <v>0</v>
      </c>
      <c r="M478" s="84">
        <v>0</v>
      </c>
      <c r="N478" s="84">
        <v>0</v>
      </c>
      <c r="O478" s="84">
        <v>0</v>
      </c>
      <c r="P478" s="84">
        <v>0</v>
      </c>
      <c r="Q478" s="84">
        <v>0</v>
      </c>
      <c r="R478" s="84">
        <v>0</v>
      </c>
      <c r="S478" s="84">
        <v>0</v>
      </c>
    </row>
    <row r="479" spans="1:19" hidden="1" outlineLevel="1">
      <c r="A479" s="79">
        <v>555</v>
      </c>
      <c r="B479" s="80" t="s">
        <v>697</v>
      </c>
      <c r="C479" s="92">
        <v>5</v>
      </c>
      <c r="D479" s="93"/>
      <c r="E479" s="93"/>
      <c r="F479" s="93"/>
      <c r="G479" s="93"/>
      <c r="H479" s="93"/>
      <c r="I479" s="92">
        <v>0</v>
      </c>
      <c r="J479" s="83">
        <v>0</v>
      </c>
      <c r="K479" s="84">
        <v>0</v>
      </c>
      <c r="L479" s="84">
        <v>0</v>
      </c>
      <c r="M479" s="84">
        <v>0</v>
      </c>
      <c r="N479" s="84">
        <v>0</v>
      </c>
      <c r="O479" s="84">
        <v>0</v>
      </c>
      <c r="P479" s="84">
        <v>0</v>
      </c>
      <c r="Q479" s="84">
        <v>0</v>
      </c>
      <c r="R479" s="84">
        <v>0</v>
      </c>
      <c r="S479" s="84">
        <v>0</v>
      </c>
    </row>
    <row r="480" spans="1:19" hidden="1" outlineLevel="1">
      <c r="A480" s="79">
        <v>712</v>
      </c>
      <c r="B480" s="80" t="s">
        <v>698</v>
      </c>
      <c r="C480" s="92">
        <v>5</v>
      </c>
      <c r="D480" s="93"/>
      <c r="E480" s="93"/>
      <c r="F480" s="93"/>
      <c r="G480" s="93"/>
      <c r="H480" s="93"/>
      <c r="I480" s="92">
        <v>0</v>
      </c>
      <c r="J480" s="83">
        <v>0</v>
      </c>
      <c r="K480" s="84">
        <v>0</v>
      </c>
      <c r="L480" s="84">
        <v>0</v>
      </c>
      <c r="M480" s="84">
        <v>0</v>
      </c>
      <c r="N480" s="84">
        <v>0</v>
      </c>
      <c r="O480" s="84">
        <v>0</v>
      </c>
      <c r="P480" s="84">
        <v>0</v>
      </c>
      <c r="Q480" s="84">
        <v>0</v>
      </c>
      <c r="R480" s="84">
        <v>0</v>
      </c>
      <c r="S480" s="84">
        <v>0</v>
      </c>
    </row>
    <row r="481" spans="1:19" hidden="1" outlineLevel="1">
      <c r="A481" s="79">
        <v>716</v>
      </c>
      <c r="B481" s="80" t="s">
        <v>699</v>
      </c>
      <c r="C481" s="92">
        <v>5</v>
      </c>
      <c r="D481" s="93"/>
      <c r="E481" s="93"/>
      <c r="F481" s="93"/>
      <c r="G481" s="93"/>
      <c r="H481" s="93"/>
      <c r="I481" s="92">
        <v>0</v>
      </c>
      <c r="J481" s="83">
        <v>0</v>
      </c>
      <c r="K481" s="84">
        <v>0</v>
      </c>
      <c r="L481" s="84">
        <v>0</v>
      </c>
      <c r="M481" s="84">
        <v>0</v>
      </c>
      <c r="N481" s="84">
        <v>0</v>
      </c>
      <c r="O481" s="84">
        <v>0</v>
      </c>
      <c r="P481" s="84">
        <v>0</v>
      </c>
      <c r="Q481" s="84">
        <v>0</v>
      </c>
      <c r="R481" s="84">
        <v>0</v>
      </c>
      <c r="S481" s="84">
        <v>0</v>
      </c>
    </row>
    <row r="482" spans="1:19" hidden="1" outlineLevel="1">
      <c r="A482" s="79">
        <v>576</v>
      </c>
      <c r="B482" s="80" t="s">
        <v>700</v>
      </c>
      <c r="C482" s="92">
        <v>5</v>
      </c>
      <c r="D482" s="93"/>
      <c r="E482" s="93"/>
      <c r="F482" s="93"/>
      <c r="G482" s="93"/>
      <c r="H482" s="93"/>
      <c r="I482" s="92">
        <v>0</v>
      </c>
      <c r="J482" s="83">
        <v>0</v>
      </c>
      <c r="K482" s="84">
        <v>0</v>
      </c>
      <c r="L482" s="84">
        <v>0</v>
      </c>
      <c r="M482" s="84">
        <v>0</v>
      </c>
      <c r="N482" s="84">
        <v>0</v>
      </c>
      <c r="O482" s="84">
        <v>0</v>
      </c>
      <c r="P482" s="84">
        <v>0</v>
      </c>
      <c r="Q482" s="84">
        <v>0</v>
      </c>
      <c r="R482" s="84">
        <v>0</v>
      </c>
      <c r="S482" s="84">
        <v>0</v>
      </c>
    </row>
    <row r="483" spans="1:19" hidden="1" outlineLevel="1">
      <c r="A483" s="79">
        <v>31795</v>
      </c>
      <c r="B483" s="80" t="s">
        <v>701</v>
      </c>
      <c r="C483" s="92">
        <v>8</v>
      </c>
      <c r="D483" s="93"/>
      <c r="E483" s="93"/>
      <c r="F483" s="93"/>
      <c r="G483" s="93"/>
      <c r="H483" s="93"/>
      <c r="I483" s="92">
        <v>0</v>
      </c>
      <c r="J483" s="83">
        <v>0</v>
      </c>
      <c r="K483" s="84">
        <v>0</v>
      </c>
      <c r="L483" s="84">
        <v>0</v>
      </c>
      <c r="M483" s="84">
        <v>0</v>
      </c>
      <c r="N483" s="84">
        <v>0</v>
      </c>
      <c r="O483" s="84">
        <v>0</v>
      </c>
      <c r="P483" s="84">
        <v>0</v>
      </c>
      <c r="Q483" s="84">
        <v>0</v>
      </c>
      <c r="R483" s="84">
        <v>0</v>
      </c>
      <c r="S483" s="84">
        <v>0</v>
      </c>
    </row>
    <row r="484" spans="1:19" hidden="1" outlineLevel="1">
      <c r="A484" s="79">
        <v>707</v>
      </c>
      <c r="B484" s="80" t="s">
        <v>702</v>
      </c>
      <c r="C484" s="92">
        <v>5</v>
      </c>
      <c r="D484" s="93"/>
      <c r="E484" s="93"/>
      <c r="F484" s="93"/>
      <c r="G484" s="93"/>
      <c r="H484" s="93"/>
      <c r="I484" s="92">
        <v>0</v>
      </c>
      <c r="J484" s="83">
        <v>0</v>
      </c>
      <c r="K484" s="84">
        <v>0</v>
      </c>
      <c r="L484" s="84">
        <v>0</v>
      </c>
      <c r="M484" s="84">
        <v>0</v>
      </c>
      <c r="N484" s="84">
        <v>0</v>
      </c>
      <c r="O484" s="84">
        <v>0</v>
      </c>
      <c r="P484" s="84">
        <v>0</v>
      </c>
      <c r="Q484" s="84">
        <v>0</v>
      </c>
      <c r="R484" s="84">
        <v>0</v>
      </c>
      <c r="S484" s="84">
        <v>0</v>
      </c>
    </row>
    <row r="485" spans="1:19" hidden="1" outlineLevel="1">
      <c r="A485" s="79">
        <v>439127</v>
      </c>
      <c r="B485" s="80" t="s">
        <v>703</v>
      </c>
      <c r="C485" s="92">
        <v>8</v>
      </c>
      <c r="D485" s="93"/>
      <c r="E485" s="93"/>
      <c r="F485" s="93"/>
      <c r="G485" s="93"/>
      <c r="H485" s="93"/>
      <c r="I485" s="92">
        <v>0</v>
      </c>
      <c r="J485" s="83">
        <v>0</v>
      </c>
      <c r="K485" s="84">
        <v>0</v>
      </c>
      <c r="L485" s="84">
        <v>0</v>
      </c>
      <c r="M485" s="84">
        <v>0</v>
      </c>
      <c r="N485" s="84">
        <v>0</v>
      </c>
      <c r="O485" s="84">
        <v>0</v>
      </c>
      <c r="P485" s="84">
        <v>0</v>
      </c>
      <c r="Q485" s="84">
        <v>0</v>
      </c>
      <c r="R485" s="84">
        <v>0</v>
      </c>
      <c r="S485" s="84">
        <v>0</v>
      </c>
    </row>
    <row r="486" spans="1:19" hidden="1" outlineLevel="1">
      <c r="A486" s="79">
        <v>443605</v>
      </c>
      <c r="B486" s="80" t="s">
        <v>704</v>
      </c>
      <c r="C486" s="92">
        <v>8</v>
      </c>
      <c r="D486" s="93"/>
      <c r="E486" s="93"/>
      <c r="F486" s="93"/>
      <c r="G486" s="93"/>
      <c r="H486" s="93"/>
      <c r="I486" s="92">
        <v>0</v>
      </c>
      <c r="J486" s="83">
        <v>0</v>
      </c>
      <c r="K486" s="84">
        <v>0</v>
      </c>
      <c r="L486" s="84">
        <v>0</v>
      </c>
      <c r="M486" s="84">
        <v>0</v>
      </c>
      <c r="N486" s="84">
        <v>0</v>
      </c>
      <c r="O486" s="84">
        <v>0</v>
      </c>
      <c r="P486" s="84">
        <v>0</v>
      </c>
      <c r="Q486" s="84">
        <v>0</v>
      </c>
      <c r="R486" s="84">
        <v>0</v>
      </c>
      <c r="S486" s="84">
        <v>0</v>
      </c>
    </row>
    <row r="487" spans="1:19" hidden="1" outlineLevel="1">
      <c r="A487" s="79">
        <v>229036</v>
      </c>
      <c r="B487" s="80" t="s">
        <v>705</v>
      </c>
      <c r="C487" s="92">
        <v>8</v>
      </c>
      <c r="D487" s="93"/>
      <c r="E487" s="93"/>
      <c r="F487" s="93"/>
      <c r="G487" s="93"/>
      <c r="H487" s="93"/>
      <c r="I487" s="92">
        <v>0</v>
      </c>
      <c r="J487" s="83">
        <v>0</v>
      </c>
      <c r="K487" s="84">
        <v>0</v>
      </c>
      <c r="L487" s="84">
        <v>0</v>
      </c>
      <c r="M487" s="84">
        <v>0</v>
      </c>
      <c r="N487" s="84">
        <v>0</v>
      </c>
      <c r="O487" s="84">
        <v>0</v>
      </c>
      <c r="P487" s="84">
        <v>0</v>
      </c>
      <c r="Q487" s="84">
        <v>0</v>
      </c>
      <c r="R487" s="84">
        <v>0</v>
      </c>
      <c r="S487" s="84">
        <v>0</v>
      </c>
    </row>
    <row r="488" spans="1:19" hidden="1" outlineLevel="1">
      <c r="A488" s="79">
        <v>382054</v>
      </c>
      <c r="B488" s="80" t="s">
        <v>706</v>
      </c>
      <c r="C488" s="92">
        <v>8</v>
      </c>
      <c r="D488" s="93"/>
      <c r="E488" s="93"/>
      <c r="F488" s="93"/>
      <c r="G488" s="93"/>
      <c r="H488" s="93"/>
      <c r="I488" s="92">
        <v>0</v>
      </c>
      <c r="J488" s="83">
        <v>0</v>
      </c>
      <c r="K488" s="84">
        <v>0</v>
      </c>
      <c r="L488" s="84">
        <v>0</v>
      </c>
      <c r="M488" s="84">
        <v>0</v>
      </c>
      <c r="N488" s="84">
        <v>0</v>
      </c>
      <c r="O488" s="84">
        <v>0</v>
      </c>
      <c r="P488" s="84">
        <v>0</v>
      </c>
      <c r="Q488" s="84">
        <v>0</v>
      </c>
      <c r="R488" s="84">
        <v>0</v>
      </c>
      <c r="S488" s="84">
        <v>0</v>
      </c>
    </row>
    <row r="489" spans="1:19" hidden="1" outlineLevel="1">
      <c r="A489" s="79">
        <v>413</v>
      </c>
      <c r="B489" s="80" t="s">
        <v>707</v>
      </c>
      <c r="C489" s="92">
        <v>5</v>
      </c>
      <c r="D489" s="93"/>
      <c r="E489" s="93"/>
      <c r="F489" s="93"/>
      <c r="G489" s="93"/>
      <c r="H489" s="93"/>
      <c r="I489" s="92">
        <v>0</v>
      </c>
      <c r="J489" s="83">
        <v>0</v>
      </c>
      <c r="K489" s="84">
        <v>0</v>
      </c>
      <c r="L489" s="84">
        <v>0</v>
      </c>
      <c r="M489" s="84">
        <v>0</v>
      </c>
      <c r="N489" s="84">
        <v>0</v>
      </c>
      <c r="O489" s="84">
        <v>0</v>
      </c>
      <c r="P489" s="84">
        <v>0</v>
      </c>
      <c r="Q489" s="84">
        <v>0</v>
      </c>
      <c r="R489" s="84">
        <v>0</v>
      </c>
      <c r="S489" s="84">
        <v>0</v>
      </c>
    </row>
    <row r="490" spans="1:19" hidden="1" outlineLevel="1">
      <c r="A490" s="79">
        <v>416</v>
      </c>
      <c r="B490" s="80" t="s">
        <v>708</v>
      </c>
      <c r="C490" s="92">
        <v>5</v>
      </c>
      <c r="D490" s="93"/>
      <c r="E490" s="93"/>
      <c r="F490" s="93"/>
      <c r="G490" s="93"/>
      <c r="H490" s="93"/>
      <c r="I490" s="92">
        <v>0</v>
      </c>
      <c r="J490" s="83">
        <v>0</v>
      </c>
      <c r="K490" s="84">
        <v>0</v>
      </c>
      <c r="L490" s="84">
        <v>0</v>
      </c>
      <c r="M490" s="84">
        <v>0</v>
      </c>
      <c r="N490" s="84">
        <v>0</v>
      </c>
      <c r="O490" s="84">
        <v>0</v>
      </c>
      <c r="P490" s="84">
        <v>0</v>
      </c>
      <c r="Q490" s="84">
        <v>0</v>
      </c>
      <c r="R490" s="84">
        <v>0</v>
      </c>
      <c r="S490" s="84">
        <v>0</v>
      </c>
    </row>
    <row r="491" spans="1:19" hidden="1" outlineLevel="1">
      <c r="A491" s="79">
        <v>415</v>
      </c>
      <c r="B491" s="80" t="s">
        <v>709</v>
      </c>
      <c r="C491" s="92">
        <v>5</v>
      </c>
      <c r="D491" s="93"/>
      <c r="E491" s="93"/>
      <c r="F491" s="93"/>
      <c r="G491" s="93"/>
      <c r="H491" s="93"/>
      <c r="I491" s="92">
        <v>0</v>
      </c>
      <c r="J491" s="83">
        <v>0</v>
      </c>
      <c r="K491" s="84">
        <v>0</v>
      </c>
      <c r="L491" s="84">
        <v>0</v>
      </c>
      <c r="M491" s="84">
        <v>0</v>
      </c>
      <c r="N491" s="84">
        <v>0</v>
      </c>
      <c r="O491" s="84">
        <v>0</v>
      </c>
      <c r="P491" s="84">
        <v>0</v>
      </c>
      <c r="Q491" s="84">
        <v>0</v>
      </c>
      <c r="R491" s="84">
        <v>0</v>
      </c>
      <c r="S491" s="84">
        <v>0</v>
      </c>
    </row>
    <row r="492" spans="1:19" hidden="1" outlineLevel="1">
      <c r="A492" s="79">
        <v>861</v>
      </c>
      <c r="B492" s="80" t="s">
        <v>710</v>
      </c>
      <c r="C492" s="92">
        <v>5</v>
      </c>
      <c r="D492" s="93"/>
      <c r="E492" s="93"/>
      <c r="F492" s="93"/>
      <c r="G492" s="93"/>
      <c r="H492" s="93"/>
      <c r="I492" s="92">
        <v>0</v>
      </c>
      <c r="J492" s="83">
        <v>0</v>
      </c>
      <c r="K492" s="84">
        <v>0</v>
      </c>
      <c r="L492" s="84">
        <v>0</v>
      </c>
      <c r="M492" s="84">
        <v>0</v>
      </c>
      <c r="N492" s="84">
        <v>0</v>
      </c>
      <c r="O492" s="84">
        <v>0</v>
      </c>
      <c r="P492" s="84">
        <v>0</v>
      </c>
      <c r="Q492" s="84">
        <v>0</v>
      </c>
      <c r="R492" s="84">
        <v>0</v>
      </c>
      <c r="S492" s="84">
        <v>0</v>
      </c>
    </row>
    <row r="493" spans="1:19" hidden="1" outlineLevel="1">
      <c r="A493" s="79">
        <v>860</v>
      </c>
      <c r="B493" s="80" t="s">
        <v>711</v>
      </c>
      <c r="C493" s="92">
        <v>5</v>
      </c>
      <c r="D493" s="93"/>
      <c r="E493" s="93"/>
      <c r="F493" s="93"/>
      <c r="G493" s="93"/>
      <c r="H493" s="93"/>
      <c r="I493" s="92">
        <v>0</v>
      </c>
      <c r="J493" s="83">
        <v>0</v>
      </c>
      <c r="K493" s="84">
        <v>0</v>
      </c>
      <c r="L493" s="84">
        <v>0</v>
      </c>
      <c r="M493" s="84">
        <v>0</v>
      </c>
      <c r="N493" s="84">
        <v>0</v>
      </c>
      <c r="O493" s="84">
        <v>0</v>
      </c>
      <c r="P493" s="84">
        <v>0</v>
      </c>
      <c r="Q493" s="84">
        <v>0</v>
      </c>
      <c r="R493" s="84">
        <v>0</v>
      </c>
      <c r="S493" s="84">
        <v>0</v>
      </c>
    </row>
    <row r="494" spans="1:19" hidden="1" outlineLevel="1">
      <c r="A494" s="79">
        <v>862</v>
      </c>
      <c r="B494" s="80" t="s">
        <v>712</v>
      </c>
      <c r="C494" s="92">
        <v>5</v>
      </c>
      <c r="D494" s="93"/>
      <c r="E494" s="93"/>
      <c r="F494" s="93"/>
      <c r="G494" s="93"/>
      <c r="H494" s="93"/>
      <c r="I494" s="92">
        <v>0</v>
      </c>
      <c r="J494" s="83">
        <v>0</v>
      </c>
      <c r="K494" s="84">
        <v>0</v>
      </c>
      <c r="L494" s="84">
        <v>0</v>
      </c>
      <c r="M494" s="84">
        <v>0</v>
      </c>
      <c r="N494" s="84">
        <v>0</v>
      </c>
      <c r="O494" s="84">
        <v>0</v>
      </c>
      <c r="P494" s="84">
        <v>0</v>
      </c>
      <c r="Q494" s="84">
        <v>0</v>
      </c>
      <c r="R494" s="84">
        <v>0</v>
      </c>
      <c r="S494" s="84">
        <v>0</v>
      </c>
    </row>
    <row r="495" spans="1:19" hidden="1" outlineLevel="1">
      <c r="A495" s="79">
        <v>863</v>
      </c>
      <c r="B495" s="80" t="s">
        <v>713</v>
      </c>
      <c r="C495" s="92">
        <v>5</v>
      </c>
      <c r="D495" s="93"/>
      <c r="E495" s="93"/>
      <c r="F495" s="93"/>
      <c r="G495" s="93"/>
      <c r="H495" s="93"/>
      <c r="I495" s="92">
        <v>0</v>
      </c>
      <c r="J495" s="83">
        <v>0</v>
      </c>
      <c r="K495" s="84">
        <v>0</v>
      </c>
      <c r="L495" s="84">
        <v>0</v>
      </c>
      <c r="M495" s="84">
        <v>0</v>
      </c>
      <c r="N495" s="84">
        <v>0</v>
      </c>
      <c r="O495" s="84">
        <v>0</v>
      </c>
      <c r="P495" s="84">
        <v>0</v>
      </c>
      <c r="Q495" s="84">
        <v>0</v>
      </c>
      <c r="R495" s="84">
        <v>0</v>
      </c>
      <c r="S495" s="84">
        <v>0</v>
      </c>
    </row>
    <row r="496" spans="1:19" hidden="1" outlineLevel="1">
      <c r="A496" s="79">
        <v>864</v>
      </c>
      <c r="B496" s="80" t="s">
        <v>714</v>
      </c>
      <c r="C496" s="92">
        <v>5</v>
      </c>
      <c r="D496" s="93"/>
      <c r="E496" s="93"/>
      <c r="F496" s="93"/>
      <c r="G496" s="93"/>
      <c r="H496" s="93"/>
      <c r="I496" s="92">
        <v>0</v>
      </c>
      <c r="J496" s="83">
        <v>0</v>
      </c>
      <c r="K496" s="84">
        <v>0</v>
      </c>
      <c r="L496" s="84">
        <v>0</v>
      </c>
      <c r="M496" s="84">
        <v>0</v>
      </c>
      <c r="N496" s="84">
        <v>0</v>
      </c>
      <c r="O496" s="84">
        <v>0</v>
      </c>
      <c r="P496" s="84">
        <v>0</v>
      </c>
      <c r="Q496" s="84">
        <v>0</v>
      </c>
      <c r="R496" s="84">
        <v>0</v>
      </c>
      <c r="S496" s="84">
        <v>0</v>
      </c>
    </row>
    <row r="497" spans="1:19" hidden="1" outlineLevel="1">
      <c r="A497" s="79">
        <v>10674</v>
      </c>
      <c r="B497" s="80" t="s">
        <v>715</v>
      </c>
      <c r="C497" s="92">
        <v>5</v>
      </c>
      <c r="D497" s="93"/>
      <c r="E497" s="93"/>
      <c r="F497" s="93"/>
      <c r="G497" s="93"/>
      <c r="H497" s="93"/>
      <c r="I497" s="92">
        <v>0</v>
      </c>
      <c r="J497" s="83">
        <v>0</v>
      </c>
      <c r="K497" s="84">
        <v>0</v>
      </c>
      <c r="L497" s="84">
        <v>0</v>
      </c>
      <c r="M497" s="84">
        <v>0</v>
      </c>
      <c r="N497" s="84">
        <v>0</v>
      </c>
      <c r="O497" s="84">
        <v>0</v>
      </c>
      <c r="P497" s="84">
        <v>0</v>
      </c>
      <c r="Q497" s="84">
        <v>0</v>
      </c>
      <c r="R497" s="84">
        <v>0</v>
      </c>
      <c r="S497" s="84">
        <v>0</v>
      </c>
    </row>
    <row r="498" spans="1:19" hidden="1" outlineLevel="1">
      <c r="A498" s="79">
        <v>110674</v>
      </c>
      <c r="B498" s="80" t="s">
        <v>716</v>
      </c>
      <c r="C498" s="92">
        <v>5</v>
      </c>
      <c r="D498" s="93"/>
      <c r="E498" s="93"/>
      <c r="F498" s="93"/>
      <c r="G498" s="93"/>
      <c r="H498" s="93"/>
      <c r="I498" s="92">
        <v>0</v>
      </c>
      <c r="J498" s="83">
        <v>0</v>
      </c>
      <c r="K498" s="84">
        <v>0</v>
      </c>
      <c r="L498" s="84">
        <v>0</v>
      </c>
      <c r="M498" s="84">
        <v>0</v>
      </c>
      <c r="N498" s="84">
        <v>0</v>
      </c>
      <c r="O498" s="84">
        <v>0</v>
      </c>
      <c r="P498" s="84">
        <v>0</v>
      </c>
      <c r="Q498" s="84">
        <v>0</v>
      </c>
      <c r="R498" s="84">
        <v>0</v>
      </c>
      <c r="S498" s="84">
        <v>0</v>
      </c>
    </row>
    <row r="499" spans="1:19" hidden="1" outlineLevel="1">
      <c r="A499" s="79">
        <v>727</v>
      </c>
      <c r="B499" s="80" t="s">
        <v>717</v>
      </c>
      <c r="C499" s="92">
        <v>5</v>
      </c>
      <c r="D499" s="93"/>
      <c r="E499" s="93"/>
      <c r="F499" s="93"/>
      <c r="G499" s="93"/>
      <c r="H499" s="93"/>
      <c r="I499" s="92">
        <v>0</v>
      </c>
      <c r="J499" s="83">
        <v>0</v>
      </c>
      <c r="K499" s="84">
        <v>0</v>
      </c>
      <c r="L499" s="84">
        <v>0</v>
      </c>
      <c r="M499" s="84">
        <v>0</v>
      </c>
      <c r="N499" s="84">
        <v>0</v>
      </c>
      <c r="O499" s="84">
        <v>0</v>
      </c>
      <c r="P499" s="84">
        <v>0</v>
      </c>
      <c r="Q499" s="84">
        <v>0</v>
      </c>
      <c r="R499" s="84">
        <v>0</v>
      </c>
      <c r="S499" s="84">
        <v>0</v>
      </c>
    </row>
    <row r="500" spans="1:19" hidden="1" outlineLevel="1">
      <c r="A500" s="79">
        <v>557</v>
      </c>
      <c r="B500" s="80" t="s">
        <v>718</v>
      </c>
      <c r="C500" s="92">
        <v>5</v>
      </c>
      <c r="D500" s="93"/>
      <c r="E500" s="93"/>
      <c r="F500" s="93"/>
      <c r="G500" s="93"/>
      <c r="H500" s="93"/>
      <c r="I500" s="92">
        <v>0</v>
      </c>
      <c r="J500" s="83">
        <v>0</v>
      </c>
      <c r="K500" s="84">
        <v>0</v>
      </c>
      <c r="L500" s="84">
        <v>0</v>
      </c>
      <c r="M500" s="84">
        <v>0</v>
      </c>
      <c r="N500" s="84">
        <v>0</v>
      </c>
      <c r="O500" s="84">
        <v>0</v>
      </c>
      <c r="P500" s="84">
        <v>0</v>
      </c>
      <c r="Q500" s="84">
        <v>0</v>
      </c>
      <c r="R500" s="84">
        <v>0</v>
      </c>
      <c r="S500" s="84">
        <v>0</v>
      </c>
    </row>
    <row r="501" spans="1:19" hidden="1" outlineLevel="1">
      <c r="A501" s="79">
        <v>1776</v>
      </c>
      <c r="B501" s="80" t="s">
        <v>719</v>
      </c>
      <c r="C501" s="92">
        <v>8</v>
      </c>
      <c r="D501" s="93"/>
      <c r="E501" s="93"/>
      <c r="F501" s="93"/>
      <c r="G501" s="93"/>
      <c r="H501" s="93"/>
      <c r="I501" s="92">
        <v>0</v>
      </c>
      <c r="J501" s="83">
        <v>0</v>
      </c>
      <c r="K501" s="84">
        <v>0</v>
      </c>
      <c r="L501" s="84">
        <v>0</v>
      </c>
      <c r="M501" s="84">
        <v>0</v>
      </c>
      <c r="N501" s="84">
        <v>0</v>
      </c>
      <c r="O501" s="84">
        <v>0</v>
      </c>
      <c r="P501" s="84">
        <v>0</v>
      </c>
      <c r="Q501" s="84">
        <v>0</v>
      </c>
      <c r="R501" s="84">
        <v>0</v>
      </c>
      <c r="S501" s="84">
        <v>0</v>
      </c>
    </row>
    <row r="502" spans="1:19" hidden="1" outlineLevel="1">
      <c r="A502" s="79">
        <v>3588</v>
      </c>
      <c r="B502" s="80" t="s">
        <v>720</v>
      </c>
      <c r="C502" s="92">
        <v>2</v>
      </c>
      <c r="D502" s="93"/>
      <c r="E502" s="93"/>
      <c r="F502" s="93"/>
      <c r="G502" s="93"/>
      <c r="H502" s="93"/>
      <c r="I502" s="92">
        <v>0</v>
      </c>
      <c r="J502" s="92">
        <v>0</v>
      </c>
      <c r="K502" s="93">
        <v>0</v>
      </c>
      <c r="L502" s="93">
        <v>0</v>
      </c>
      <c r="M502" s="93">
        <v>0</v>
      </c>
      <c r="N502" s="93">
        <v>0</v>
      </c>
      <c r="O502" s="93">
        <v>0</v>
      </c>
      <c r="P502" s="93">
        <v>0</v>
      </c>
      <c r="Q502" s="93">
        <v>0</v>
      </c>
      <c r="R502" s="93">
        <v>0</v>
      </c>
      <c r="S502" s="93">
        <v>0</v>
      </c>
    </row>
    <row r="503" spans="1:19" hidden="1" outlineLevel="1">
      <c r="A503" s="79">
        <v>2222</v>
      </c>
      <c r="B503" s="80" t="s">
        <v>721</v>
      </c>
      <c r="C503" s="92">
        <v>8</v>
      </c>
      <c r="D503" s="93"/>
      <c r="E503" s="93"/>
      <c r="F503" s="93"/>
      <c r="G503" s="93"/>
      <c r="H503" s="93"/>
      <c r="I503" s="92">
        <v>0</v>
      </c>
      <c r="J503" s="83">
        <v>0</v>
      </c>
      <c r="K503" s="84">
        <v>0</v>
      </c>
      <c r="L503" s="84">
        <v>0</v>
      </c>
      <c r="M503" s="84">
        <v>0</v>
      </c>
      <c r="N503" s="84">
        <v>0</v>
      </c>
      <c r="O503" s="84">
        <v>0</v>
      </c>
      <c r="P503" s="84">
        <v>0</v>
      </c>
      <c r="Q503" s="84">
        <v>0</v>
      </c>
      <c r="R503" s="84">
        <v>0</v>
      </c>
      <c r="S503" s="84">
        <v>0</v>
      </c>
    </row>
    <row r="504" spans="1:19" hidden="1" outlineLevel="1">
      <c r="A504" s="79">
        <v>103594</v>
      </c>
      <c r="B504" s="80" t="s">
        <v>722</v>
      </c>
      <c r="C504" s="92">
        <v>5</v>
      </c>
      <c r="D504" s="93"/>
      <c r="E504" s="93"/>
      <c r="F504" s="93"/>
      <c r="G504" s="93"/>
      <c r="H504" s="93"/>
      <c r="I504" s="92">
        <v>0</v>
      </c>
      <c r="J504" s="83">
        <v>0</v>
      </c>
      <c r="K504" s="84">
        <v>0</v>
      </c>
      <c r="L504" s="84">
        <v>0</v>
      </c>
      <c r="M504" s="84">
        <v>0</v>
      </c>
      <c r="N504" s="84">
        <v>0</v>
      </c>
      <c r="O504" s="84">
        <v>0</v>
      </c>
      <c r="P504" s="84">
        <v>0</v>
      </c>
      <c r="Q504" s="84">
        <v>0</v>
      </c>
      <c r="R504" s="84">
        <v>0</v>
      </c>
      <c r="S504" s="84">
        <v>0</v>
      </c>
    </row>
    <row r="505" spans="1:19" hidden="1" outlineLevel="1">
      <c r="A505" s="79">
        <v>3578</v>
      </c>
      <c r="B505" s="80" t="s">
        <v>723</v>
      </c>
      <c r="C505" s="92">
        <v>2</v>
      </c>
      <c r="D505" s="93"/>
      <c r="E505" s="93"/>
      <c r="F505" s="93"/>
      <c r="G505" s="93"/>
      <c r="H505" s="93"/>
      <c r="I505" s="92">
        <v>0</v>
      </c>
      <c r="J505" s="92">
        <v>0</v>
      </c>
      <c r="K505" s="93">
        <v>0</v>
      </c>
      <c r="L505" s="93">
        <v>0</v>
      </c>
      <c r="M505" s="93">
        <v>0</v>
      </c>
      <c r="N505" s="93">
        <v>0</v>
      </c>
      <c r="O505" s="93">
        <v>0</v>
      </c>
      <c r="P505" s="93">
        <v>0</v>
      </c>
      <c r="Q505" s="93">
        <v>0</v>
      </c>
      <c r="R505" s="93">
        <v>0</v>
      </c>
      <c r="S505" s="93">
        <v>0</v>
      </c>
    </row>
    <row r="506" spans="1:19" hidden="1" outlineLevel="1">
      <c r="A506" s="79">
        <v>3353</v>
      </c>
      <c r="B506" s="80" t="s">
        <v>724</v>
      </c>
      <c r="C506" s="92">
        <v>8</v>
      </c>
      <c r="D506" s="93"/>
      <c r="E506" s="93"/>
      <c r="F506" s="93"/>
      <c r="G506" s="93"/>
      <c r="H506" s="93"/>
      <c r="I506" s="92">
        <v>0</v>
      </c>
      <c r="J506" s="83">
        <v>0</v>
      </c>
      <c r="K506" s="84">
        <v>0</v>
      </c>
      <c r="L506" s="84">
        <v>0</v>
      </c>
      <c r="M506" s="84">
        <v>0</v>
      </c>
      <c r="N506" s="84">
        <v>0</v>
      </c>
      <c r="O506" s="84">
        <v>0</v>
      </c>
      <c r="P506" s="84">
        <v>0</v>
      </c>
      <c r="Q506" s="84">
        <v>0</v>
      </c>
      <c r="R506" s="84">
        <v>0</v>
      </c>
      <c r="S506" s="84">
        <v>0</v>
      </c>
    </row>
    <row r="507" spans="1:19" hidden="1" outlineLevel="1">
      <c r="A507" s="79">
        <v>229416</v>
      </c>
      <c r="B507" s="80" t="s">
        <v>725</v>
      </c>
      <c r="C507" s="92">
        <v>8</v>
      </c>
      <c r="D507" s="93"/>
      <c r="E507" s="93"/>
      <c r="F507" s="93"/>
      <c r="G507" s="93"/>
      <c r="H507" s="93"/>
      <c r="I507" s="92">
        <v>0</v>
      </c>
      <c r="J507" s="83">
        <v>0</v>
      </c>
      <c r="K507" s="84">
        <v>0</v>
      </c>
      <c r="L507" s="84">
        <v>0</v>
      </c>
      <c r="M507" s="84">
        <v>0</v>
      </c>
      <c r="N507" s="84">
        <v>0</v>
      </c>
      <c r="O507" s="84">
        <v>0</v>
      </c>
      <c r="P507" s="84">
        <v>0</v>
      </c>
      <c r="Q507" s="84">
        <v>0</v>
      </c>
      <c r="R507" s="84">
        <v>0</v>
      </c>
      <c r="S507" s="84">
        <v>0</v>
      </c>
    </row>
    <row r="508" spans="1:19" hidden="1" outlineLevel="1">
      <c r="A508" s="79">
        <v>1109</v>
      </c>
      <c r="B508" s="80" t="s">
        <v>726</v>
      </c>
      <c r="C508" s="92">
        <v>8</v>
      </c>
      <c r="D508" s="93"/>
      <c r="E508" s="93"/>
      <c r="F508" s="93"/>
      <c r="G508" s="93"/>
      <c r="H508" s="93"/>
      <c r="I508" s="92">
        <v>0</v>
      </c>
      <c r="J508" s="83">
        <v>0</v>
      </c>
      <c r="K508" s="84">
        <v>0</v>
      </c>
      <c r="L508" s="84">
        <v>0</v>
      </c>
      <c r="M508" s="84">
        <v>0</v>
      </c>
      <c r="N508" s="84">
        <v>0</v>
      </c>
      <c r="O508" s="84">
        <v>0</v>
      </c>
      <c r="P508" s="84">
        <v>0</v>
      </c>
      <c r="Q508" s="84">
        <v>0</v>
      </c>
      <c r="R508" s="84">
        <v>0</v>
      </c>
      <c r="S508" s="84">
        <v>0</v>
      </c>
    </row>
    <row r="509" spans="1:19" hidden="1" outlineLevel="1">
      <c r="A509" s="79">
        <v>3125</v>
      </c>
      <c r="B509" s="80" t="s">
        <v>727</v>
      </c>
      <c r="C509" s="92">
        <v>8</v>
      </c>
      <c r="D509" s="93"/>
      <c r="E509" s="93"/>
      <c r="F509" s="93"/>
      <c r="G509" s="93"/>
      <c r="H509" s="93"/>
      <c r="I509" s="92">
        <v>0</v>
      </c>
      <c r="J509" s="83">
        <v>0</v>
      </c>
      <c r="K509" s="84">
        <v>0</v>
      </c>
      <c r="L509" s="84">
        <v>0</v>
      </c>
      <c r="M509" s="84">
        <v>0</v>
      </c>
      <c r="N509" s="84">
        <v>0</v>
      </c>
      <c r="O509" s="84">
        <v>0</v>
      </c>
      <c r="P509" s="84">
        <v>0</v>
      </c>
      <c r="Q509" s="84">
        <v>0</v>
      </c>
      <c r="R509" s="84">
        <v>0</v>
      </c>
      <c r="S509" s="84">
        <v>0</v>
      </c>
    </row>
    <row r="510" spans="1:19" hidden="1" outlineLevel="1">
      <c r="A510" s="79">
        <v>3651</v>
      </c>
      <c r="B510" s="80" t="s">
        <v>728</v>
      </c>
      <c r="C510" s="92">
        <v>2</v>
      </c>
      <c r="D510" s="93"/>
      <c r="E510" s="93"/>
      <c r="F510" s="93"/>
      <c r="G510" s="93"/>
      <c r="H510" s="93"/>
      <c r="I510" s="92">
        <v>0</v>
      </c>
      <c r="J510" s="92">
        <v>0</v>
      </c>
      <c r="K510" s="93">
        <v>0</v>
      </c>
      <c r="L510" s="93">
        <v>0</v>
      </c>
      <c r="M510" s="93">
        <v>0</v>
      </c>
      <c r="N510" s="93">
        <v>0</v>
      </c>
      <c r="O510" s="93">
        <v>0</v>
      </c>
      <c r="P510" s="93">
        <v>0</v>
      </c>
      <c r="Q510" s="93">
        <v>0</v>
      </c>
      <c r="R510" s="93">
        <v>0</v>
      </c>
      <c r="S510" s="93">
        <v>0</v>
      </c>
    </row>
    <row r="511" spans="1:19" hidden="1" outlineLevel="1">
      <c r="A511" s="79">
        <v>1535</v>
      </c>
      <c r="B511" s="80" t="s">
        <v>729</v>
      </c>
      <c r="C511" s="92">
        <v>8</v>
      </c>
      <c r="D511" s="93"/>
      <c r="E511" s="93"/>
      <c r="F511" s="93"/>
      <c r="G511" s="93"/>
      <c r="H511" s="93"/>
      <c r="I511" s="92">
        <v>0</v>
      </c>
      <c r="J511" s="83">
        <v>0</v>
      </c>
      <c r="K511" s="84">
        <v>0</v>
      </c>
      <c r="L511" s="84">
        <v>0</v>
      </c>
      <c r="M511" s="84">
        <v>0</v>
      </c>
      <c r="N511" s="84">
        <v>0</v>
      </c>
      <c r="O511" s="84">
        <v>0</v>
      </c>
      <c r="P511" s="84">
        <v>0</v>
      </c>
      <c r="Q511" s="84">
        <v>0</v>
      </c>
      <c r="R511" s="84">
        <v>0</v>
      </c>
      <c r="S511" s="84">
        <v>0</v>
      </c>
    </row>
    <row r="512" spans="1:19" hidden="1" outlineLevel="1">
      <c r="A512" s="79">
        <v>900066</v>
      </c>
      <c r="B512" s="80" t="s">
        <v>730</v>
      </c>
      <c r="C512" s="92">
        <v>8</v>
      </c>
      <c r="D512" s="93"/>
      <c r="E512" s="93"/>
      <c r="F512" s="93"/>
      <c r="G512" s="93"/>
      <c r="H512" s="93"/>
      <c r="I512" s="92">
        <v>0</v>
      </c>
      <c r="J512" s="83">
        <v>0</v>
      </c>
      <c r="K512" s="84">
        <v>0</v>
      </c>
      <c r="L512" s="84">
        <v>0</v>
      </c>
      <c r="M512" s="84">
        <v>0</v>
      </c>
      <c r="N512" s="84">
        <v>0</v>
      </c>
      <c r="O512" s="84">
        <v>0</v>
      </c>
      <c r="P512" s="84">
        <v>0</v>
      </c>
      <c r="Q512" s="84">
        <v>0</v>
      </c>
      <c r="R512" s="84">
        <v>0</v>
      </c>
      <c r="S512" s="84">
        <v>0</v>
      </c>
    </row>
    <row r="513" spans="1:19" hidden="1" outlineLevel="1">
      <c r="A513" s="79">
        <v>11721</v>
      </c>
      <c r="B513" s="80" t="s">
        <v>731</v>
      </c>
      <c r="C513" s="92">
        <v>5</v>
      </c>
      <c r="D513" s="93"/>
      <c r="E513" s="93"/>
      <c r="F513" s="93"/>
      <c r="G513" s="93"/>
      <c r="H513" s="93"/>
      <c r="I513" s="92">
        <v>0</v>
      </c>
      <c r="J513" s="83">
        <v>0</v>
      </c>
      <c r="K513" s="84">
        <v>0</v>
      </c>
      <c r="L513" s="84">
        <v>0</v>
      </c>
      <c r="M513" s="84">
        <v>0</v>
      </c>
      <c r="N513" s="84">
        <v>0</v>
      </c>
      <c r="O513" s="84">
        <v>0</v>
      </c>
      <c r="P513" s="84">
        <v>0</v>
      </c>
      <c r="Q513" s="84">
        <v>0</v>
      </c>
      <c r="R513" s="84">
        <v>0</v>
      </c>
      <c r="S513" s="84">
        <v>0</v>
      </c>
    </row>
    <row r="514" spans="1:19" hidden="1" outlineLevel="1">
      <c r="A514" s="79">
        <v>11644</v>
      </c>
      <c r="B514" s="80" t="s">
        <v>732</v>
      </c>
      <c r="C514" s="92">
        <v>8</v>
      </c>
      <c r="D514" s="93"/>
      <c r="E514" s="93"/>
      <c r="F514" s="93"/>
      <c r="G514" s="93"/>
      <c r="H514" s="93"/>
      <c r="I514" s="92">
        <v>0</v>
      </c>
      <c r="J514" s="83">
        <v>0</v>
      </c>
      <c r="K514" s="84">
        <v>0</v>
      </c>
      <c r="L514" s="84">
        <v>0</v>
      </c>
      <c r="M514" s="84">
        <v>0</v>
      </c>
      <c r="N514" s="84">
        <v>0</v>
      </c>
      <c r="O514" s="84">
        <v>0</v>
      </c>
      <c r="P514" s="84">
        <v>0</v>
      </c>
      <c r="Q514" s="84">
        <v>0</v>
      </c>
      <c r="R514" s="84">
        <v>0</v>
      </c>
      <c r="S514" s="84">
        <v>0</v>
      </c>
    </row>
    <row r="515" spans="1:19" hidden="1" outlineLevel="1">
      <c r="A515" s="79">
        <v>2516</v>
      </c>
      <c r="B515" s="80" t="s">
        <v>733</v>
      </c>
      <c r="C515" s="92">
        <v>8</v>
      </c>
      <c r="D515" s="93"/>
      <c r="E515" s="93"/>
      <c r="F515" s="93"/>
      <c r="G515" s="93"/>
      <c r="H515" s="93"/>
      <c r="I515" s="92">
        <v>0</v>
      </c>
      <c r="J515" s="83">
        <v>0</v>
      </c>
      <c r="K515" s="84">
        <v>0</v>
      </c>
      <c r="L515" s="84">
        <v>0</v>
      </c>
      <c r="M515" s="84">
        <v>0</v>
      </c>
      <c r="N515" s="84">
        <v>0</v>
      </c>
      <c r="O515" s="84">
        <v>0</v>
      </c>
      <c r="P515" s="84">
        <v>0</v>
      </c>
      <c r="Q515" s="84">
        <v>0</v>
      </c>
      <c r="R515" s="84">
        <v>0</v>
      </c>
      <c r="S515" s="84">
        <v>0</v>
      </c>
    </row>
    <row r="516" spans="1:19" hidden="1" outlineLevel="1">
      <c r="A516" s="79">
        <v>3378</v>
      </c>
      <c r="B516" s="80" t="s">
        <v>734</v>
      </c>
      <c r="C516" s="92">
        <v>8</v>
      </c>
      <c r="D516" s="93"/>
      <c r="E516" s="93"/>
      <c r="F516" s="93"/>
      <c r="G516" s="93"/>
      <c r="H516" s="93"/>
      <c r="I516" s="92">
        <v>0</v>
      </c>
      <c r="J516" s="83">
        <v>0</v>
      </c>
      <c r="K516" s="84">
        <v>0</v>
      </c>
      <c r="L516" s="84">
        <v>0</v>
      </c>
      <c r="M516" s="84">
        <v>0</v>
      </c>
      <c r="N516" s="84">
        <v>0</v>
      </c>
      <c r="O516" s="84">
        <v>0</v>
      </c>
      <c r="P516" s="84">
        <v>0</v>
      </c>
      <c r="Q516" s="84">
        <v>0</v>
      </c>
      <c r="R516" s="84">
        <v>0</v>
      </c>
      <c r="S516" s="84">
        <v>0</v>
      </c>
    </row>
    <row r="517" spans="1:19" hidden="1" outlineLevel="1">
      <c r="A517" s="79">
        <v>900068</v>
      </c>
      <c r="B517" s="80" t="s">
        <v>735</v>
      </c>
      <c r="C517" s="92">
        <v>8</v>
      </c>
      <c r="D517" s="93"/>
      <c r="E517" s="93"/>
      <c r="F517" s="93"/>
      <c r="G517" s="93"/>
      <c r="H517" s="93"/>
      <c r="I517" s="92">
        <v>0</v>
      </c>
      <c r="J517" s="83">
        <v>0</v>
      </c>
      <c r="K517" s="84">
        <v>0</v>
      </c>
      <c r="L517" s="84">
        <v>0</v>
      </c>
      <c r="M517" s="84">
        <v>0</v>
      </c>
      <c r="N517" s="84">
        <v>0</v>
      </c>
      <c r="O517" s="84">
        <v>0</v>
      </c>
      <c r="P517" s="84">
        <v>0</v>
      </c>
      <c r="Q517" s="84">
        <v>0</v>
      </c>
      <c r="R517" s="84">
        <v>0</v>
      </c>
      <c r="S517" s="84">
        <v>0</v>
      </c>
    </row>
    <row r="518" spans="1:19" hidden="1" outlineLevel="1">
      <c r="A518" s="79">
        <v>900011</v>
      </c>
      <c r="B518" s="80" t="s">
        <v>736</v>
      </c>
      <c r="C518" s="92">
        <v>8</v>
      </c>
      <c r="D518" s="93"/>
      <c r="E518" s="93"/>
      <c r="F518" s="93"/>
      <c r="G518" s="93"/>
      <c r="H518" s="93"/>
      <c r="I518" s="92">
        <v>0</v>
      </c>
      <c r="J518" s="83">
        <v>0</v>
      </c>
      <c r="K518" s="84">
        <v>0</v>
      </c>
      <c r="L518" s="84">
        <v>0</v>
      </c>
      <c r="M518" s="84">
        <v>0</v>
      </c>
      <c r="N518" s="84">
        <v>0</v>
      </c>
      <c r="O518" s="84">
        <v>0</v>
      </c>
      <c r="P518" s="84">
        <v>0</v>
      </c>
      <c r="Q518" s="84">
        <v>0</v>
      </c>
      <c r="R518" s="84">
        <v>0</v>
      </c>
      <c r="S518" s="84">
        <v>0</v>
      </c>
    </row>
    <row r="519" spans="1:19" hidden="1" outlineLevel="1">
      <c r="A519" s="79">
        <v>446747</v>
      </c>
      <c r="B519" s="80" t="s">
        <v>737</v>
      </c>
      <c r="C519" s="92">
        <v>8</v>
      </c>
      <c r="D519" s="93"/>
      <c r="E519" s="93"/>
      <c r="F519" s="93"/>
      <c r="G519" s="93"/>
      <c r="H519" s="93"/>
      <c r="I519" s="92">
        <v>0</v>
      </c>
      <c r="J519" s="83">
        <v>0</v>
      </c>
      <c r="K519" s="84">
        <v>0</v>
      </c>
      <c r="L519" s="84">
        <v>0</v>
      </c>
      <c r="M519" s="84">
        <v>0</v>
      </c>
      <c r="N519" s="84">
        <v>0</v>
      </c>
      <c r="O519" s="84">
        <v>0</v>
      </c>
      <c r="P519" s="84">
        <v>0</v>
      </c>
      <c r="Q519" s="84">
        <v>0</v>
      </c>
      <c r="R519" s="84">
        <v>0</v>
      </c>
      <c r="S519" s="84">
        <v>0</v>
      </c>
    </row>
    <row r="520" spans="1:19" hidden="1" outlineLevel="1">
      <c r="A520" s="79">
        <v>440439</v>
      </c>
      <c r="B520" s="80" t="s">
        <v>738</v>
      </c>
      <c r="C520" s="92">
        <v>8</v>
      </c>
      <c r="D520" s="93"/>
      <c r="E520" s="93"/>
      <c r="F520" s="93"/>
      <c r="G520" s="93"/>
      <c r="H520" s="93"/>
      <c r="I520" s="92">
        <v>0</v>
      </c>
      <c r="J520" s="83">
        <v>0</v>
      </c>
      <c r="K520" s="84">
        <v>0</v>
      </c>
      <c r="L520" s="84">
        <v>0</v>
      </c>
      <c r="M520" s="84">
        <v>0</v>
      </c>
      <c r="N520" s="84">
        <v>0</v>
      </c>
      <c r="O520" s="84">
        <v>0</v>
      </c>
      <c r="P520" s="84">
        <v>0</v>
      </c>
      <c r="Q520" s="84">
        <v>0</v>
      </c>
      <c r="R520" s="84">
        <v>0</v>
      </c>
      <c r="S520" s="84">
        <v>0</v>
      </c>
    </row>
    <row r="521" spans="1:19" hidden="1" outlineLevel="1">
      <c r="A521" s="79">
        <v>900012</v>
      </c>
      <c r="B521" s="80" t="s">
        <v>739</v>
      </c>
      <c r="C521" s="92">
        <v>8</v>
      </c>
      <c r="D521" s="93"/>
      <c r="E521" s="93"/>
      <c r="F521" s="93"/>
      <c r="G521" s="93"/>
      <c r="H521" s="93"/>
      <c r="I521" s="92">
        <v>0</v>
      </c>
      <c r="J521" s="83">
        <v>0</v>
      </c>
      <c r="K521" s="84">
        <v>0</v>
      </c>
      <c r="L521" s="84">
        <v>0</v>
      </c>
      <c r="M521" s="84">
        <v>0</v>
      </c>
      <c r="N521" s="84">
        <v>0</v>
      </c>
      <c r="O521" s="84">
        <v>0</v>
      </c>
      <c r="P521" s="84">
        <v>0</v>
      </c>
      <c r="Q521" s="84">
        <v>0</v>
      </c>
      <c r="R521" s="84">
        <v>0</v>
      </c>
      <c r="S521" s="84">
        <v>0</v>
      </c>
    </row>
    <row r="522" spans="1:19" hidden="1" outlineLevel="1">
      <c r="A522" s="79">
        <v>900071</v>
      </c>
      <c r="B522" s="80" t="s">
        <v>740</v>
      </c>
      <c r="C522" s="92">
        <v>8</v>
      </c>
      <c r="D522" s="93"/>
      <c r="E522" s="93"/>
      <c r="F522" s="93"/>
      <c r="G522" s="93"/>
      <c r="H522" s="93"/>
      <c r="I522" s="92">
        <v>0</v>
      </c>
      <c r="J522" s="83">
        <v>0</v>
      </c>
      <c r="K522" s="84">
        <v>0</v>
      </c>
      <c r="L522" s="84">
        <v>0</v>
      </c>
      <c r="M522" s="84">
        <v>0</v>
      </c>
      <c r="N522" s="84">
        <v>0</v>
      </c>
      <c r="O522" s="84">
        <v>0</v>
      </c>
      <c r="P522" s="84">
        <v>0</v>
      </c>
      <c r="Q522" s="84">
        <v>0</v>
      </c>
      <c r="R522" s="84">
        <v>0</v>
      </c>
      <c r="S522" s="84">
        <v>0</v>
      </c>
    </row>
    <row r="523" spans="1:19" hidden="1" outlineLevel="1">
      <c r="A523" s="79">
        <v>900069</v>
      </c>
      <c r="B523" s="80" t="s">
        <v>741</v>
      </c>
      <c r="C523" s="92">
        <v>8</v>
      </c>
      <c r="D523" s="93"/>
      <c r="E523" s="93"/>
      <c r="F523" s="93"/>
      <c r="G523" s="93"/>
      <c r="H523" s="93"/>
      <c r="I523" s="92">
        <v>0</v>
      </c>
      <c r="J523" s="83">
        <v>0</v>
      </c>
      <c r="K523" s="84">
        <v>0</v>
      </c>
      <c r="L523" s="84">
        <v>0</v>
      </c>
      <c r="M523" s="84">
        <v>0</v>
      </c>
      <c r="N523" s="84">
        <v>0</v>
      </c>
      <c r="O523" s="84">
        <v>0</v>
      </c>
      <c r="P523" s="84">
        <v>0</v>
      </c>
      <c r="Q523" s="84">
        <v>0</v>
      </c>
      <c r="R523" s="84">
        <v>0</v>
      </c>
      <c r="S523" s="84">
        <v>0</v>
      </c>
    </row>
    <row r="524" spans="1:19" hidden="1" outlineLevel="1">
      <c r="A524" s="79">
        <v>900013</v>
      </c>
      <c r="B524" s="80" t="s">
        <v>742</v>
      </c>
      <c r="C524" s="92">
        <v>8</v>
      </c>
      <c r="D524" s="93"/>
      <c r="E524" s="93"/>
      <c r="F524" s="93"/>
      <c r="G524" s="93"/>
      <c r="H524" s="93"/>
      <c r="I524" s="92">
        <v>0</v>
      </c>
      <c r="J524" s="83">
        <v>0</v>
      </c>
      <c r="K524" s="84">
        <v>0</v>
      </c>
      <c r="L524" s="84">
        <v>0</v>
      </c>
      <c r="M524" s="84">
        <v>0</v>
      </c>
      <c r="N524" s="84">
        <v>0</v>
      </c>
      <c r="O524" s="84">
        <v>0</v>
      </c>
      <c r="P524" s="84">
        <v>0</v>
      </c>
      <c r="Q524" s="84">
        <v>0</v>
      </c>
      <c r="R524" s="84">
        <v>0</v>
      </c>
      <c r="S524" s="84">
        <v>0</v>
      </c>
    </row>
    <row r="525" spans="1:19" hidden="1" outlineLevel="1">
      <c r="A525" s="79">
        <v>900014</v>
      </c>
      <c r="B525" s="80" t="s">
        <v>743</v>
      </c>
      <c r="C525" s="92">
        <v>8</v>
      </c>
      <c r="D525" s="93"/>
      <c r="E525" s="93"/>
      <c r="F525" s="93"/>
      <c r="G525" s="93"/>
      <c r="H525" s="93"/>
      <c r="I525" s="92">
        <v>0</v>
      </c>
      <c r="J525" s="83">
        <v>0</v>
      </c>
      <c r="K525" s="84">
        <v>0</v>
      </c>
      <c r="L525" s="84">
        <v>0</v>
      </c>
      <c r="M525" s="84">
        <v>0</v>
      </c>
      <c r="N525" s="84">
        <v>0</v>
      </c>
      <c r="O525" s="84">
        <v>0</v>
      </c>
      <c r="P525" s="84">
        <v>0</v>
      </c>
      <c r="Q525" s="84">
        <v>0</v>
      </c>
      <c r="R525" s="84">
        <v>0</v>
      </c>
      <c r="S525" s="84">
        <v>0</v>
      </c>
    </row>
    <row r="526" spans="1:19" hidden="1" outlineLevel="1">
      <c r="A526" s="79">
        <v>900015</v>
      </c>
      <c r="B526" s="80" t="s">
        <v>744</v>
      </c>
      <c r="C526" s="92">
        <v>8</v>
      </c>
      <c r="D526" s="93"/>
      <c r="E526" s="93"/>
      <c r="F526" s="93"/>
      <c r="G526" s="93"/>
      <c r="H526" s="93"/>
      <c r="I526" s="92">
        <v>0</v>
      </c>
      <c r="J526" s="83">
        <v>0</v>
      </c>
      <c r="K526" s="84">
        <v>0</v>
      </c>
      <c r="L526" s="84">
        <v>0</v>
      </c>
      <c r="M526" s="84">
        <v>0</v>
      </c>
      <c r="N526" s="84">
        <v>0</v>
      </c>
      <c r="O526" s="84">
        <v>0</v>
      </c>
      <c r="P526" s="84">
        <v>0</v>
      </c>
      <c r="Q526" s="84">
        <v>0</v>
      </c>
      <c r="R526" s="84">
        <v>0</v>
      </c>
      <c r="S526" s="84">
        <v>0</v>
      </c>
    </row>
    <row r="527" spans="1:19" hidden="1" outlineLevel="1">
      <c r="A527" s="79">
        <v>440448</v>
      </c>
      <c r="B527" s="80" t="s">
        <v>745</v>
      </c>
      <c r="C527" s="92">
        <v>8</v>
      </c>
      <c r="D527" s="93"/>
      <c r="E527" s="93"/>
      <c r="F527" s="93"/>
      <c r="G527" s="93"/>
      <c r="H527" s="93"/>
      <c r="I527" s="92">
        <v>0</v>
      </c>
      <c r="J527" s="83">
        <v>0</v>
      </c>
      <c r="K527" s="84">
        <v>0</v>
      </c>
      <c r="L527" s="84">
        <v>0</v>
      </c>
      <c r="M527" s="84">
        <v>0</v>
      </c>
      <c r="N527" s="84">
        <v>0</v>
      </c>
      <c r="O527" s="84">
        <v>0</v>
      </c>
      <c r="P527" s="84">
        <v>0</v>
      </c>
      <c r="Q527" s="84">
        <v>0</v>
      </c>
      <c r="R527" s="84">
        <v>0</v>
      </c>
      <c r="S527" s="84">
        <v>0</v>
      </c>
    </row>
    <row r="528" spans="1:19" hidden="1" outlineLevel="1">
      <c r="A528" s="79">
        <v>900016</v>
      </c>
      <c r="B528" s="80" t="s">
        <v>746</v>
      </c>
      <c r="C528" s="92">
        <v>8</v>
      </c>
      <c r="D528" s="93"/>
      <c r="E528" s="93"/>
      <c r="F528" s="93"/>
      <c r="G528" s="93"/>
      <c r="H528" s="93"/>
      <c r="I528" s="92">
        <v>0</v>
      </c>
      <c r="J528" s="83">
        <v>0</v>
      </c>
      <c r="K528" s="84">
        <v>0</v>
      </c>
      <c r="L528" s="84">
        <v>0</v>
      </c>
      <c r="M528" s="84">
        <v>0</v>
      </c>
      <c r="N528" s="84">
        <v>0</v>
      </c>
      <c r="O528" s="84">
        <v>0</v>
      </c>
      <c r="P528" s="84">
        <v>0</v>
      </c>
      <c r="Q528" s="84">
        <v>0</v>
      </c>
      <c r="R528" s="84">
        <v>0</v>
      </c>
      <c r="S528" s="84">
        <v>0</v>
      </c>
    </row>
    <row r="529" spans="1:19" hidden="1" outlineLevel="1">
      <c r="A529" s="79">
        <v>900017</v>
      </c>
      <c r="B529" s="80" t="s">
        <v>747</v>
      </c>
      <c r="C529" s="92">
        <v>8</v>
      </c>
      <c r="D529" s="93"/>
      <c r="E529" s="93"/>
      <c r="F529" s="93"/>
      <c r="G529" s="93"/>
      <c r="H529" s="93"/>
      <c r="I529" s="92">
        <v>0</v>
      </c>
      <c r="J529" s="83">
        <v>0</v>
      </c>
      <c r="K529" s="84">
        <v>0</v>
      </c>
      <c r="L529" s="84">
        <v>0</v>
      </c>
      <c r="M529" s="84">
        <v>0</v>
      </c>
      <c r="N529" s="84">
        <v>0</v>
      </c>
      <c r="O529" s="84">
        <v>0</v>
      </c>
      <c r="P529" s="84">
        <v>0</v>
      </c>
      <c r="Q529" s="84">
        <v>0</v>
      </c>
      <c r="R529" s="84">
        <v>0</v>
      </c>
      <c r="S529" s="84">
        <v>0</v>
      </c>
    </row>
    <row r="530" spans="1:19" hidden="1" outlineLevel="1">
      <c r="A530" s="79">
        <v>900018</v>
      </c>
      <c r="B530" s="80" t="s">
        <v>748</v>
      </c>
      <c r="C530" s="92">
        <v>8</v>
      </c>
      <c r="D530" s="93"/>
      <c r="E530" s="93"/>
      <c r="F530" s="93"/>
      <c r="G530" s="93"/>
      <c r="H530" s="93"/>
      <c r="I530" s="92">
        <v>0</v>
      </c>
      <c r="J530" s="83">
        <v>0</v>
      </c>
      <c r="K530" s="84">
        <v>0</v>
      </c>
      <c r="L530" s="84">
        <v>0</v>
      </c>
      <c r="M530" s="84">
        <v>0</v>
      </c>
      <c r="N530" s="84">
        <v>0</v>
      </c>
      <c r="O530" s="84">
        <v>0</v>
      </c>
      <c r="P530" s="84">
        <v>0</v>
      </c>
      <c r="Q530" s="84">
        <v>0</v>
      </c>
      <c r="R530" s="84">
        <v>0</v>
      </c>
      <c r="S530" s="84">
        <v>0</v>
      </c>
    </row>
    <row r="531" spans="1:19" hidden="1" outlineLevel="1">
      <c r="A531" s="79">
        <v>900019</v>
      </c>
      <c r="B531" s="80" t="s">
        <v>749</v>
      </c>
      <c r="C531" s="92">
        <v>8</v>
      </c>
      <c r="D531" s="93"/>
      <c r="E531" s="93"/>
      <c r="F531" s="93"/>
      <c r="G531" s="93"/>
      <c r="H531" s="93"/>
      <c r="I531" s="92">
        <v>0</v>
      </c>
      <c r="J531" s="83">
        <v>0</v>
      </c>
      <c r="K531" s="84">
        <v>0</v>
      </c>
      <c r="L531" s="84">
        <v>0</v>
      </c>
      <c r="M531" s="84">
        <v>0</v>
      </c>
      <c r="N531" s="84">
        <v>0</v>
      </c>
      <c r="O531" s="84">
        <v>0</v>
      </c>
      <c r="P531" s="84">
        <v>0</v>
      </c>
      <c r="Q531" s="84">
        <v>0</v>
      </c>
      <c r="R531" s="84">
        <v>0</v>
      </c>
      <c r="S531" s="84">
        <v>0</v>
      </c>
    </row>
    <row r="532" spans="1:19" hidden="1" outlineLevel="1">
      <c r="A532" s="79">
        <v>479770</v>
      </c>
      <c r="B532" s="80" t="s">
        <v>750</v>
      </c>
      <c r="C532" s="92">
        <v>8</v>
      </c>
      <c r="D532" s="93"/>
      <c r="E532" s="93"/>
      <c r="F532" s="93"/>
      <c r="G532" s="93"/>
      <c r="H532" s="93"/>
      <c r="I532" s="92">
        <v>0</v>
      </c>
      <c r="J532" s="83">
        <v>0</v>
      </c>
      <c r="K532" s="84">
        <v>0</v>
      </c>
      <c r="L532" s="84">
        <v>0</v>
      </c>
      <c r="M532" s="84">
        <v>0</v>
      </c>
      <c r="N532" s="84">
        <v>0</v>
      </c>
      <c r="O532" s="84">
        <v>0</v>
      </c>
      <c r="P532" s="84">
        <v>0</v>
      </c>
      <c r="Q532" s="84">
        <v>0</v>
      </c>
      <c r="R532" s="84">
        <v>0</v>
      </c>
      <c r="S532" s="84">
        <v>0</v>
      </c>
    </row>
    <row r="533" spans="1:19" hidden="1" outlineLevel="1">
      <c r="A533" s="79">
        <v>900020</v>
      </c>
      <c r="B533" s="80" t="s">
        <v>751</v>
      </c>
      <c r="C533" s="92">
        <v>8</v>
      </c>
      <c r="D533" s="93"/>
      <c r="E533" s="93"/>
      <c r="F533" s="93"/>
      <c r="G533" s="93"/>
      <c r="H533" s="93"/>
      <c r="I533" s="92">
        <v>0</v>
      </c>
      <c r="J533" s="83">
        <v>0</v>
      </c>
      <c r="K533" s="84">
        <v>0</v>
      </c>
      <c r="L533" s="84">
        <v>0</v>
      </c>
      <c r="M533" s="84">
        <v>0</v>
      </c>
      <c r="N533" s="84">
        <v>0</v>
      </c>
      <c r="O533" s="84">
        <v>0</v>
      </c>
      <c r="P533" s="84">
        <v>0</v>
      </c>
      <c r="Q533" s="84">
        <v>0</v>
      </c>
      <c r="R533" s="84">
        <v>0</v>
      </c>
      <c r="S533" s="84">
        <v>0</v>
      </c>
    </row>
    <row r="534" spans="1:19" hidden="1" outlineLevel="1">
      <c r="A534" s="79">
        <v>372213</v>
      </c>
      <c r="B534" s="80" t="s">
        <v>752</v>
      </c>
      <c r="C534" s="92">
        <v>8</v>
      </c>
      <c r="D534" s="93"/>
      <c r="E534" s="93"/>
      <c r="F534" s="93"/>
      <c r="G534" s="93"/>
      <c r="H534" s="93"/>
      <c r="I534" s="92">
        <v>0</v>
      </c>
      <c r="J534" s="83">
        <v>0</v>
      </c>
      <c r="K534" s="84">
        <v>0</v>
      </c>
      <c r="L534" s="84">
        <v>0</v>
      </c>
      <c r="M534" s="84">
        <v>0</v>
      </c>
      <c r="N534" s="84">
        <v>0</v>
      </c>
      <c r="O534" s="84">
        <v>0</v>
      </c>
      <c r="P534" s="84">
        <v>0</v>
      </c>
      <c r="Q534" s="84">
        <v>0</v>
      </c>
      <c r="R534" s="84">
        <v>0</v>
      </c>
      <c r="S534" s="84">
        <v>0</v>
      </c>
    </row>
    <row r="535" spans="1:19" hidden="1" outlineLevel="1">
      <c r="A535" s="79">
        <v>446738</v>
      </c>
      <c r="B535" s="80" t="s">
        <v>753</v>
      </c>
      <c r="C535" s="92">
        <v>8</v>
      </c>
      <c r="D535" s="93"/>
      <c r="E535" s="93"/>
      <c r="F535" s="93"/>
      <c r="G535" s="93"/>
      <c r="H535" s="93"/>
      <c r="I535" s="92">
        <v>0</v>
      </c>
      <c r="J535" s="83">
        <v>0</v>
      </c>
      <c r="K535" s="84">
        <v>0</v>
      </c>
      <c r="L535" s="84">
        <v>0</v>
      </c>
      <c r="M535" s="84">
        <v>0</v>
      </c>
      <c r="N535" s="84">
        <v>0</v>
      </c>
      <c r="O535" s="84">
        <v>0</v>
      </c>
      <c r="P535" s="84">
        <v>0</v>
      </c>
      <c r="Q535" s="84">
        <v>0</v>
      </c>
      <c r="R535" s="84">
        <v>0</v>
      </c>
      <c r="S535" s="84">
        <v>0</v>
      </c>
    </row>
    <row r="536" spans="1:19" hidden="1" outlineLevel="1">
      <c r="A536" s="79">
        <v>900021</v>
      </c>
      <c r="B536" s="80" t="s">
        <v>754</v>
      </c>
      <c r="C536" s="92">
        <v>8</v>
      </c>
      <c r="D536" s="93"/>
      <c r="E536" s="93"/>
      <c r="F536" s="93"/>
      <c r="G536" s="93"/>
      <c r="H536" s="93"/>
      <c r="I536" s="92">
        <v>0</v>
      </c>
      <c r="J536" s="83">
        <v>0</v>
      </c>
      <c r="K536" s="84">
        <v>0</v>
      </c>
      <c r="L536" s="84">
        <v>0</v>
      </c>
      <c r="M536" s="84">
        <v>0</v>
      </c>
      <c r="N536" s="84">
        <v>0</v>
      </c>
      <c r="O536" s="84">
        <v>0</v>
      </c>
      <c r="P536" s="84">
        <v>0</v>
      </c>
      <c r="Q536" s="84">
        <v>0</v>
      </c>
      <c r="R536" s="84">
        <v>0</v>
      </c>
      <c r="S536" s="84">
        <v>0</v>
      </c>
    </row>
    <row r="537" spans="1:19" hidden="1" outlineLevel="1">
      <c r="A537" s="79">
        <v>900022</v>
      </c>
      <c r="B537" s="80" t="s">
        <v>755</v>
      </c>
      <c r="C537" s="92">
        <v>8</v>
      </c>
      <c r="D537" s="93"/>
      <c r="E537" s="93"/>
      <c r="F537" s="93"/>
      <c r="G537" s="93"/>
      <c r="H537" s="93"/>
      <c r="I537" s="92">
        <v>0</v>
      </c>
      <c r="J537" s="83">
        <v>0</v>
      </c>
      <c r="K537" s="84">
        <v>0</v>
      </c>
      <c r="L537" s="84">
        <v>0</v>
      </c>
      <c r="M537" s="84">
        <v>0</v>
      </c>
      <c r="N537" s="84">
        <v>0</v>
      </c>
      <c r="O537" s="84">
        <v>0</v>
      </c>
      <c r="P537" s="84">
        <v>0</v>
      </c>
      <c r="Q537" s="84">
        <v>0</v>
      </c>
      <c r="R537" s="84">
        <v>0</v>
      </c>
      <c r="S537" s="84">
        <v>0</v>
      </c>
    </row>
    <row r="538" spans="1:19" hidden="1" outlineLevel="1">
      <c r="A538" s="79">
        <v>900023</v>
      </c>
      <c r="B538" s="80" t="s">
        <v>756</v>
      </c>
      <c r="C538" s="92">
        <v>8</v>
      </c>
      <c r="D538" s="93"/>
      <c r="E538" s="93"/>
      <c r="F538" s="93"/>
      <c r="G538" s="93"/>
      <c r="H538" s="93"/>
      <c r="I538" s="92">
        <v>0</v>
      </c>
      <c r="J538" s="83">
        <v>0</v>
      </c>
      <c r="K538" s="84">
        <v>0</v>
      </c>
      <c r="L538" s="84">
        <v>0</v>
      </c>
      <c r="M538" s="84">
        <v>0</v>
      </c>
      <c r="N538" s="84">
        <v>0</v>
      </c>
      <c r="O538" s="84">
        <v>0</v>
      </c>
      <c r="P538" s="84">
        <v>0</v>
      </c>
      <c r="Q538" s="84">
        <v>0</v>
      </c>
      <c r="R538" s="84">
        <v>0</v>
      </c>
      <c r="S538" s="84">
        <v>0</v>
      </c>
    </row>
    <row r="539" spans="1:19" hidden="1" outlineLevel="1">
      <c r="A539" s="79">
        <v>1057</v>
      </c>
      <c r="B539" s="80" t="s">
        <v>757</v>
      </c>
      <c r="C539" s="92">
        <v>8</v>
      </c>
      <c r="D539" s="93"/>
      <c r="E539" s="93"/>
      <c r="F539" s="93"/>
      <c r="G539" s="93"/>
      <c r="H539" s="93"/>
      <c r="I539" s="92">
        <v>0</v>
      </c>
      <c r="J539" s="83">
        <v>0</v>
      </c>
      <c r="K539" s="84">
        <v>0</v>
      </c>
      <c r="L539" s="84">
        <v>0</v>
      </c>
      <c r="M539" s="84">
        <v>0</v>
      </c>
      <c r="N539" s="84">
        <v>0</v>
      </c>
      <c r="O539" s="84">
        <v>0</v>
      </c>
      <c r="P539" s="84">
        <v>0</v>
      </c>
      <c r="Q539" s="84">
        <v>0</v>
      </c>
      <c r="R539" s="84">
        <v>0</v>
      </c>
      <c r="S539" s="84">
        <v>0</v>
      </c>
    </row>
    <row r="540" spans="1:19" hidden="1" outlineLevel="1">
      <c r="A540" s="79">
        <v>1328</v>
      </c>
      <c r="B540" s="80" t="s">
        <v>758</v>
      </c>
      <c r="C540" s="92">
        <v>8</v>
      </c>
      <c r="D540" s="93"/>
      <c r="E540" s="93"/>
      <c r="F540" s="93"/>
      <c r="G540" s="93"/>
      <c r="H540" s="93"/>
      <c r="I540" s="92">
        <v>0</v>
      </c>
      <c r="J540" s="83">
        <v>0</v>
      </c>
      <c r="K540" s="84">
        <v>0</v>
      </c>
      <c r="L540" s="84">
        <v>0</v>
      </c>
      <c r="M540" s="84">
        <v>0</v>
      </c>
      <c r="N540" s="84">
        <v>0</v>
      </c>
      <c r="O540" s="84">
        <v>0</v>
      </c>
      <c r="P540" s="84">
        <v>0</v>
      </c>
      <c r="Q540" s="84">
        <v>0</v>
      </c>
      <c r="R540" s="84">
        <v>0</v>
      </c>
      <c r="S540" s="84">
        <v>0</v>
      </c>
    </row>
    <row r="541" spans="1:19" hidden="1" outlineLevel="1">
      <c r="A541" s="79">
        <v>3654</v>
      </c>
      <c r="B541" s="80" t="s">
        <v>759</v>
      </c>
      <c r="C541" s="92">
        <v>2</v>
      </c>
      <c r="D541" s="93"/>
      <c r="E541" s="93"/>
      <c r="F541" s="93"/>
      <c r="G541" s="93"/>
      <c r="H541" s="93"/>
      <c r="I541" s="92">
        <v>0</v>
      </c>
      <c r="J541" s="92">
        <v>0</v>
      </c>
      <c r="K541" s="93">
        <v>0</v>
      </c>
      <c r="L541" s="93">
        <v>0</v>
      </c>
      <c r="M541" s="93">
        <v>0</v>
      </c>
      <c r="N541" s="93">
        <v>0</v>
      </c>
      <c r="O541" s="93">
        <v>0</v>
      </c>
      <c r="P541" s="93">
        <v>0</v>
      </c>
      <c r="Q541" s="93">
        <v>0</v>
      </c>
      <c r="R541" s="93">
        <v>0</v>
      </c>
      <c r="S541" s="93">
        <v>0</v>
      </c>
    </row>
    <row r="542" spans="1:19" hidden="1" outlineLevel="1">
      <c r="A542" s="79">
        <v>31713</v>
      </c>
      <c r="B542" s="80" t="s">
        <v>760</v>
      </c>
      <c r="C542" s="92">
        <v>8</v>
      </c>
      <c r="D542" s="93"/>
      <c r="E542" s="93"/>
      <c r="F542" s="93"/>
      <c r="G542" s="93"/>
      <c r="H542" s="93"/>
      <c r="I542" s="92">
        <v>0</v>
      </c>
      <c r="J542" s="83">
        <v>0</v>
      </c>
      <c r="K542" s="84">
        <v>0</v>
      </c>
      <c r="L542" s="84">
        <v>0</v>
      </c>
      <c r="M542" s="84">
        <v>0</v>
      </c>
      <c r="N542" s="84">
        <v>0</v>
      </c>
      <c r="O542" s="84">
        <v>0</v>
      </c>
      <c r="P542" s="84">
        <v>0</v>
      </c>
      <c r="Q542" s="84">
        <v>0</v>
      </c>
      <c r="R542" s="84">
        <v>0</v>
      </c>
      <c r="S542" s="84">
        <v>0</v>
      </c>
    </row>
    <row r="543" spans="1:19" hidden="1" outlineLevel="1">
      <c r="A543" s="79">
        <v>3675</v>
      </c>
      <c r="B543" s="80" t="s">
        <v>761</v>
      </c>
      <c r="C543" s="92">
        <v>8</v>
      </c>
      <c r="D543" s="93"/>
      <c r="E543" s="93"/>
      <c r="F543" s="93"/>
      <c r="G543" s="93"/>
      <c r="H543" s="93"/>
      <c r="I543" s="92">
        <v>0</v>
      </c>
      <c r="J543" s="83">
        <v>0</v>
      </c>
      <c r="K543" s="84">
        <v>0</v>
      </c>
      <c r="L543" s="84">
        <v>0</v>
      </c>
      <c r="M543" s="84">
        <v>0</v>
      </c>
      <c r="N543" s="84">
        <v>0</v>
      </c>
      <c r="O543" s="84">
        <v>0</v>
      </c>
      <c r="P543" s="84">
        <v>0</v>
      </c>
      <c r="Q543" s="84">
        <v>0</v>
      </c>
      <c r="R543" s="84">
        <v>0</v>
      </c>
      <c r="S543" s="84">
        <v>0</v>
      </c>
    </row>
    <row r="544" spans="1:19" hidden="1" outlineLevel="1">
      <c r="A544" s="79">
        <v>3955</v>
      </c>
      <c r="B544" s="80" t="s">
        <v>762</v>
      </c>
      <c r="C544" s="92">
        <v>8</v>
      </c>
      <c r="D544" s="93"/>
      <c r="E544" s="93"/>
      <c r="F544" s="93"/>
      <c r="G544" s="93"/>
      <c r="H544" s="93"/>
      <c r="I544" s="92">
        <v>0</v>
      </c>
      <c r="J544" s="83">
        <v>0</v>
      </c>
      <c r="K544" s="84">
        <v>0</v>
      </c>
      <c r="L544" s="84">
        <v>0</v>
      </c>
      <c r="M544" s="84">
        <v>0</v>
      </c>
      <c r="N544" s="84">
        <v>0</v>
      </c>
      <c r="O544" s="84">
        <v>0</v>
      </c>
      <c r="P544" s="84">
        <v>0</v>
      </c>
      <c r="Q544" s="84">
        <v>0</v>
      </c>
      <c r="R544" s="84">
        <v>0</v>
      </c>
      <c r="S544" s="84">
        <v>0</v>
      </c>
    </row>
    <row r="545" spans="1:19" hidden="1" outlineLevel="1">
      <c r="A545" s="79">
        <v>3919</v>
      </c>
      <c r="B545" s="80" t="s">
        <v>763</v>
      </c>
      <c r="C545" s="92">
        <v>8</v>
      </c>
      <c r="D545" s="93"/>
      <c r="E545" s="93"/>
      <c r="F545" s="93"/>
      <c r="G545" s="93"/>
      <c r="H545" s="93"/>
      <c r="I545" s="92">
        <v>0</v>
      </c>
      <c r="J545" s="83">
        <v>0</v>
      </c>
      <c r="K545" s="84">
        <v>0</v>
      </c>
      <c r="L545" s="84">
        <v>0</v>
      </c>
      <c r="M545" s="84">
        <v>0</v>
      </c>
      <c r="N545" s="84">
        <v>0</v>
      </c>
      <c r="O545" s="84">
        <v>0</v>
      </c>
      <c r="P545" s="84">
        <v>0</v>
      </c>
      <c r="Q545" s="84">
        <v>0</v>
      </c>
      <c r="R545" s="84">
        <v>0</v>
      </c>
      <c r="S545" s="84">
        <v>0</v>
      </c>
    </row>
    <row r="546" spans="1:19" hidden="1" outlineLevel="1">
      <c r="A546" s="79">
        <v>123594</v>
      </c>
      <c r="B546" s="80" t="s">
        <v>764</v>
      </c>
      <c r="C546" s="92">
        <v>1</v>
      </c>
      <c r="D546" s="93"/>
      <c r="E546" s="93"/>
      <c r="F546" s="93"/>
      <c r="G546" s="93"/>
      <c r="H546" s="93"/>
      <c r="I546" s="92">
        <v>0</v>
      </c>
      <c r="J546" s="92">
        <v>0</v>
      </c>
      <c r="K546" s="93">
        <v>0</v>
      </c>
      <c r="L546" s="93">
        <v>0</v>
      </c>
      <c r="M546" s="93">
        <v>0</v>
      </c>
      <c r="N546" s="93">
        <v>0</v>
      </c>
      <c r="O546" s="93">
        <v>0</v>
      </c>
      <c r="P546" s="93">
        <v>0</v>
      </c>
      <c r="Q546" s="93">
        <v>0</v>
      </c>
      <c r="R546" s="93">
        <v>0</v>
      </c>
      <c r="S546" s="93">
        <v>0</v>
      </c>
    </row>
    <row r="547" spans="1:19" hidden="1" outlineLevel="1">
      <c r="A547" s="79">
        <v>131</v>
      </c>
      <c r="B547" s="80" t="s">
        <v>765</v>
      </c>
      <c r="C547" s="92">
        <v>5</v>
      </c>
      <c r="D547" s="93"/>
      <c r="E547" s="93"/>
      <c r="F547" s="93"/>
      <c r="G547" s="93"/>
      <c r="H547" s="93"/>
      <c r="I547" s="92">
        <v>0</v>
      </c>
      <c r="J547" s="83">
        <v>0</v>
      </c>
      <c r="K547" s="84">
        <v>0</v>
      </c>
      <c r="L547" s="84">
        <v>0</v>
      </c>
      <c r="M547" s="84">
        <v>0</v>
      </c>
      <c r="N547" s="84">
        <v>0</v>
      </c>
      <c r="O547" s="84">
        <v>0</v>
      </c>
      <c r="P547" s="84">
        <v>0</v>
      </c>
      <c r="Q547" s="84">
        <v>0</v>
      </c>
      <c r="R547" s="84">
        <v>0</v>
      </c>
      <c r="S547" s="84">
        <v>0</v>
      </c>
    </row>
    <row r="548" spans="1:19" hidden="1" outlineLevel="1">
      <c r="A548" s="79">
        <v>130</v>
      </c>
      <c r="B548" s="80" t="s">
        <v>766</v>
      </c>
      <c r="C548" s="92">
        <v>5</v>
      </c>
      <c r="D548" s="93"/>
      <c r="E548" s="93"/>
      <c r="F548" s="93"/>
      <c r="G548" s="93"/>
      <c r="H548" s="93"/>
      <c r="I548" s="92">
        <v>0</v>
      </c>
      <c r="J548" s="83">
        <v>0</v>
      </c>
      <c r="K548" s="84">
        <v>0</v>
      </c>
      <c r="L548" s="84">
        <v>0</v>
      </c>
      <c r="M548" s="84">
        <v>0</v>
      </c>
      <c r="N548" s="84">
        <v>0</v>
      </c>
      <c r="O548" s="84">
        <v>0</v>
      </c>
      <c r="P548" s="84">
        <v>0</v>
      </c>
      <c r="Q548" s="84">
        <v>0</v>
      </c>
      <c r="R548" s="84">
        <v>0</v>
      </c>
      <c r="S548" s="84">
        <v>0</v>
      </c>
    </row>
    <row r="549" spans="1:19" hidden="1" outlineLevel="1">
      <c r="A549" s="79">
        <v>133</v>
      </c>
      <c r="B549" s="80" t="s">
        <v>767</v>
      </c>
      <c r="C549" s="92">
        <v>5</v>
      </c>
      <c r="D549" s="93"/>
      <c r="E549" s="93"/>
      <c r="F549" s="93"/>
      <c r="G549" s="93"/>
      <c r="H549" s="93"/>
      <c r="I549" s="92">
        <v>0</v>
      </c>
      <c r="J549" s="83">
        <v>0</v>
      </c>
      <c r="K549" s="84">
        <v>0</v>
      </c>
      <c r="L549" s="84">
        <v>0</v>
      </c>
      <c r="M549" s="84">
        <v>0</v>
      </c>
      <c r="N549" s="84">
        <v>0</v>
      </c>
      <c r="O549" s="84">
        <v>0</v>
      </c>
      <c r="P549" s="84">
        <v>0</v>
      </c>
      <c r="Q549" s="84">
        <v>0</v>
      </c>
      <c r="R549" s="84">
        <v>0</v>
      </c>
      <c r="S549" s="84">
        <v>0</v>
      </c>
    </row>
    <row r="550" spans="1:19" hidden="1" outlineLevel="1">
      <c r="A550" s="79">
        <v>136</v>
      </c>
      <c r="B550" s="80" t="s">
        <v>768</v>
      </c>
      <c r="C550" s="92">
        <v>5</v>
      </c>
      <c r="D550" s="93"/>
      <c r="E550" s="93"/>
      <c r="F550" s="93"/>
      <c r="G550" s="93"/>
      <c r="H550" s="93"/>
      <c r="I550" s="92">
        <v>0</v>
      </c>
      <c r="J550" s="83">
        <v>0</v>
      </c>
      <c r="K550" s="84">
        <v>0</v>
      </c>
      <c r="L550" s="84">
        <v>0</v>
      </c>
      <c r="M550" s="84">
        <v>0</v>
      </c>
      <c r="N550" s="84">
        <v>0</v>
      </c>
      <c r="O550" s="84">
        <v>0</v>
      </c>
      <c r="P550" s="84">
        <v>0</v>
      </c>
      <c r="Q550" s="84">
        <v>0</v>
      </c>
      <c r="R550" s="84">
        <v>0</v>
      </c>
      <c r="S550" s="84">
        <v>0</v>
      </c>
    </row>
    <row r="551" spans="1:19" hidden="1" outlineLevel="1">
      <c r="A551" s="79">
        <v>134</v>
      </c>
      <c r="B551" s="80" t="s">
        <v>769</v>
      </c>
      <c r="C551" s="92">
        <v>5</v>
      </c>
      <c r="D551" s="93"/>
      <c r="E551" s="93"/>
      <c r="F551" s="93"/>
      <c r="G551" s="93"/>
      <c r="H551" s="93"/>
      <c r="I551" s="92">
        <v>0</v>
      </c>
      <c r="J551" s="83">
        <v>0</v>
      </c>
      <c r="K551" s="84">
        <v>0</v>
      </c>
      <c r="L551" s="84">
        <v>0</v>
      </c>
      <c r="M551" s="84">
        <v>0</v>
      </c>
      <c r="N551" s="84">
        <v>0</v>
      </c>
      <c r="O551" s="84">
        <v>0</v>
      </c>
      <c r="P551" s="84">
        <v>0</v>
      </c>
      <c r="Q551" s="84">
        <v>0</v>
      </c>
      <c r="R551" s="84">
        <v>0</v>
      </c>
      <c r="S551" s="84">
        <v>0</v>
      </c>
    </row>
    <row r="552" spans="1:19" hidden="1" outlineLevel="1">
      <c r="A552" s="79">
        <v>411</v>
      </c>
      <c r="B552" s="80" t="s">
        <v>770</v>
      </c>
      <c r="C552" s="92">
        <v>5</v>
      </c>
      <c r="D552" s="93"/>
      <c r="E552" s="93"/>
      <c r="F552" s="93"/>
      <c r="G552" s="93"/>
      <c r="H552" s="93"/>
      <c r="I552" s="92">
        <v>0</v>
      </c>
      <c r="J552" s="83">
        <v>0</v>
      </c>
      <c r="K552" s="84">
        <v>0</v>
      </c>
      <c r="L552" s="84">
        <v>0</v>
      </c>
      <c r="M552" s="84">
        <v>0</v>
      </c>
      <c r="N552" s="84">
        <v>0</v>
      </c>
      <c r="O552" s="84">
        <v>0</v>
      </c>
      <c r="P552" s="84">
        <v>0</v>
      </c>
      <c r="Q552" s="84">
        <v>0</v>
      </c>
      <c r="R552" s="84">
        <v>0</v>
      </c>
      <c r="S552" s="84">
        <v>0</v>
      </c>
    </row>
    <row r="553" spans="1:19" hidden="1" outlineLevel="1">
      <c r="A553" s="79">
        <v>9799</v>
      </c>
      <c r="B553" s="80" t="s">
        <v>771</v>
      </c>
      <c r="C553" s="92">
        <v>5</v>
      </c>
      <c r="D553" s="93"/>
      <c r="E553" s="93"/>
      <c r="F553" s="93"/>
      <c r="G553" s="93"/>
      <c r="H553" s="93"/>
      <c r="I553" s="92">
        <v>0</v>
      </c>
      <c r="J553" s="83">
        <v>0</v>
      </c>
      <c r="K553" s="84">
        <v>0</v>
      </c>
      <c r="L553" s="84">
        <v>0</v>
      </c>
      <c r="M553" s="84">
        <v>0</v>
      </c>
      <c r="N553" s="84">
        <v>0</v>
      </c>
      <c r="O553" s="84">
        <v>0</v>
      </c>
      <c r="P553" s="84">
        <v>0</v>
      </c>
      <c r="Q553" s="84">
        <v>0</v>
      </c>
      <c r="R553" s="84">
        <v>0</v>
      </c>
      <c r="S553" s="84">
        <v>0</v>
      </c>
    </row>
    <row r="554" spans="1:19" hidden="1" outlineLevel="1">
      <c r="A554" s="79">
        <v>304</v>
      </c>
      <c r="B554" s="80" t="s">
        <v>772</v>
      </c>
      <c r="C554" s="92">
        <v>5</v>
      </c>
      <c r="D554" s="93"/>
      <c r="E554" s="93"/>
      <c r="F554" s="93"/>
      <c r="G554" s="93"/>
      <c r="H554" s="93"/>
      <c r="I554" s="92">
        <v>0</v>
      </c>
      <c r="J554" s="83">
        <v>0</v>
      </c>
      <c r="K554" s="84">
        <v>0</v>
      </c>
      <c r="L554" s="84">
        <v>0</v>
      </c>
      <c r="M554" s="84">
        <v>0</v>
      </c>
      <c r="N554" s="84">
        <v>0</v>
      </c>
      <c r="O554" s="84">
        <v>0</v>
      </c>
      <c r="P554" s="84">
        <v>0</v>
      </c>
      <c r="Q554" s="84">
        <v>0</v>
      </c>
      <c r="R554" s="84">
        <v>0</v>
      </c>
      <c r="S554" s="84">
        <v>0</v>
      </c>
    </row>
    <row r="555" spans="1:19" hidden="1" outlineLevel="1">
      <c r="A555" s="79">
        <v>4951</v>
      </c>
      <c r="B555" s="80" t="s">
        <v>773</v>
      </c>
      <c r="C555" s="92">
        <v>5</v>
      </c>
      <c r="D555" s="93"/>
      <c r="E555" s="93"/>
      <c r="F555" s="93"/>
      <c r="G555" s="93"/>
      <c r="H555" s="93"/>
      <c r="I555" s="92">
        <v>0</v>
      </c>
      <c r="J555" s="83">
        <v>0</v>
      </c>
      <c r="K555" s="84">
        <v>0</v>
      </c>
      <c r="L555" s="84">
        <v>0</v>
      </c>
      <c r="M555" s="84">
        <v>0</v>
      </c>
      <c r="N555" s="84">
        <v>0</v>
      </c>
      <c r="O555" s="84">
        <v>0</v>
      </c>
      <c r="P555" s="84">
        <v>0</v>
      </c>
      <c r="Q555" s="84">
        <v>0</v>
      </c>
      <c r="R555" s="84">
        <v>0</v>
      </c>
      <c r="S555" s="84">
        <v>0</v>
      </c>
    </row>
    <row r="556" spans="1:19" hidden="1" outlineLevel="1">
      <c r="A556" s="79">
        <v>401</v>
      </c>
      <c r="B556" s="80" t="s">
        <v>774</v>
      </c>
      <c r="C556" s="92">
        <v>5</v>
      </c>
      <c r="D556" s="93"/>
      <c r="E556" s="93"/>
      <c r="F556" s="93"/>
      <c r="G556" s="93"/>
      <c r="H556" s="93"/>
      <c r="I556" s="92">
        <v>0</v>
      </c>
      <c r="J556" s="83">
        <v>0</v>
      </c>
      <c r="K556" s="84">
        <v>0</v>
      </c>
      <c r="L556" s="84">
        <v>0</v>
      </c>
      <c r="M556" s="84">
        <v>0</v>
      </c>
      <c r="N556" s="84">
        <v>0</v>
      </c>
      <c r="O556" s="84">
        <v>0</v>
      </c>
      <c r="P556" s="84">
        <v>0</v>
      </c>
      <c r="Q556" s="84">
        <v>0</v>
      </c>
      <c r="R556" s="84">
        <v>0</v>
      </c>
      <c r="S556" s="84">
        <v>0</v>
      </c>
    </row>
    <row r="557" spans="1:19" hidden="1" outlineLevel="1">
      <c r="A557" s="79">
        <v>4954</v>
      </c>
      <c r="B557" s="80" t="s">
        <v>775</v>
      </c>
      <c r="C557" s="92">
        <v>5</v>
      </c>
      <c r="D557" s="93"/>
      <c r="E557" s="93"/>
      <c r="F557" s="93"/>
      <c r="G557" s="93"/>
      <c r="H557" s="93"/>
      <c r="I557" s="92">
        <v>0</v>
      </c>
      <c r="J557" s="83">
        <v>0</v>
      </c>
      <c r="K557" s="84">
        <v>0</v>
      </c>
      <c r="L557" s="84">
        <v>0</v>
      </c>
      <c r="M557" s="84">
        <v>0</v>
      </c>
      <c r="N557" s="84">
        <v>0</v>
      </c>
      <c r="O557" s="84">
        <v>0</v>
      </c>
      <c r="P557" s="84">
        <v>0</v>
      </c>
      <c r="Q557" s="84">
        <v>0</v>
      </c>
      <c r="R557" s="84">
        <v>0</v>
      </c>
      <c r="S557" s="84">
        <v>0</v>
      </c>
    </row>
    <row r="558" spans="1:19" hidden="1" outlineLevel="1">
      <c r="A558" s="79">
        <v>301</v>
      </c>
      <c r="B558" s="80" t="s">
        <v>776</v>
      </c>
      <c r="C558" s="92">
        <v>5</v>
      </c>
      <c r="D558" s="93"/>
      <c r="E558" s="93"/>
      <c r="F558" s="93"/>
      <c r="G558" s="93"/>
      <c r="H558" s="93"/>
      <c r="I558" s="92">
        <v>0</v>
      </c>
      <c r="J558" s="83">
        <v>0</v>
      </c>
      <c r="K558" s="84">
        <v>0</v>
      </c>
      <c r="L558" s="84">
        <v>0</v>
      </c>
      <c r="M558" s="84">
        <v>0</v>
      </c>
      <c r="N558" s="84">
        <v>0</v>
      </c>
      <c r="O558" s="84">
        <v>0</v>
      </c>
      <c r="P558" s="84">
        <v>0</v>
      </c>
      <c r="Q558" s="84">
        <v>0</v>
      </c>
      <c r="R558" s="84">
        <v>0</v>
      </c>
      <c r="S558" s="84">
        <v>0</v>
      </c>
    </row>
    <row r="559" spans="1:19" hidden="1" outlineLevel="1">
      <c r="A559" s="79">
        <v>414</v>
      </c>
      <c r="B559" s="80" t="s">
        <v>777</v>
      </c>
      <c r="C559" s="92">
        <v>5</v>
      </c>
      <c r="D559" s="93"/>
      <c r="E559" s="93"/>
      <c r="F559" s="93"/>
      <c r="G559" s="93"/>
      <c r="H559" s="93"/>
      <c r="I559" s="92">
        <v>0</v>
      </c>
      <c r="J559" s="83">
        <v>0</v>
      </c>
      <c r="K559" s="84">
        <v>0</v>
      </c>
      <c r="L559" s="84">
        <v>0</v>
      </c>
      <c r="M559" s="84">
        <v>0</v>
      </c>
      <c r="N559" s="84">
        <v>0</v>
      </c>
      <c r="O559" s="84">
        <v>0</v>
      </c>
      <c r="P559" s="84">
        <v>0</v>
      </c>
      <c r="Q559" s="84">
        <v>0</v>
      </c>
      <c r="R559" s="84">
        <v>0</v>
      </c>
      <c r="S559" s="84">
        <v>0</v>
      </c>
    </row>
    <row r="560" spans="1:19" hidden="1" outlineLevel="1">
      <c r="A560" s="79">
        <v>11618</v>
      </c>
      <c r="B560" s="80" t="s">
        <v>778</v>
      </c>
      <c r="C560" s="92">
        <v>5</v>
      </c>
      <c r="D560" s="93"/>
      <c r="E560" s="93"/>
      <c r="F560" s="93"/>
      <c r="G560" s="93"/>
      <c r="H560" s="93"/>
      <c r="I560" s="92">
        <v>0</v>
      </c>
      <c r="J560" s="83">
        <v>0</v>
      </c>
      <c r="K560" s="84">
        <v>0</v>
      </c>
      <c r="L560" s="84">
        <v>0</v>
      </c>
      <c r="M560" s="84">
        <v>0</v>
      </c>
      <c r="N560" s="84">
        <v>0</v>
      </c>
      <c r="O560" s="84">
        <v>0</v>
      </c>
      <c r="P560" s="84">
        <v>0</v>
      </c>
      <c r="Q560" s="84">
        <v>0</v>
      </c>
      <c r="R560" s="84">
        <v>0</v>
      </c>
      <c r="S560" s="84">
        <v>0</v>
      </c>
    </row>
    <row r="561" spans="1:19" hidden="1" outlineLevel="1">
      <c r="A561" s="79">
        <v>404</v>
      </c>
      <c r="B561" s="80" t="s">
        <v>779</v>
      </c>
      <c r="C561" s="92">
        <v>5</v>
      </c>
      <c r="D561" s="93"/>
      <c r="E561" s="93"/>
      <c r="F561" s="93"/>
      <c r="G561" s="93"/>
      <c r="H561" s="93"/>
      <c r="I561" s="92">
        <v>0</v>
      </c>
      <c r="J561" s="83">
        <v>0</v>
      </c>
      <c r="K561" s="84">
        <v>0</v>
      </c>
      <c r="L561" s="84">
        <v>0</v>
      </c>
      <c r="M561" s="84">
        <v>0</v>
      </c>
      <c r="N561" s="84">
        <v>0</v>
      </c>
      <c r="O561" s="84">
        <v>0</v>
      </c>
      <c r="P561" s="84">
        <v>0</v>
      </c>
      <c r="Q561" s="84">
        <v>0</v>
      </c>
      <c r="R561" s="84">
        <v>0</v>
      </c>
      <c r="S561" s="84">
        <v>0</v>
      </c>
    </row>
    <row r="562" spans="1:19" hidden="1" outlineLevel="1">
      <c r="A562" s="79">
        <v>40</v>
      </c>
      <c r="B562" s="80" t="s">
        <v>780</v>
      </c>
      <c r="C562" s="92">
        <v>5</v>
      </c>
      <c r="D562" s="93"/>
      <c r="E562" s="93"/>
      <c r="F562" s="93"/>
      <c r="G562" s="93"/>
      <c r="H562" s="93"/>
      <c r="I562" s="92">
        <v>0</v>
      </c>
      <c r="J562" s="83">
        <v>0</v>
      </c>
      <c r="K562" s="84">
        <v>0</v>
      </c>
      <c r="L562" s="84">
        <v>0</v>
      </c>
      <c r="M562" s="84">
        <v>0</v>
      </c>
      <c r="N562" s="84">
        <v>0</v>
      </c>
      <c r="O562" s="84">
        <v>0</v>
      </c>
      <c r="P562" s="84">
        <v>0</v>
      </c>
      <c r="Q562" s="84">
        <v>0</v>
      </c>
      <c r="R562" s="84">
        <v>0</v>
      </c>
      <c r="S562" s="84">
        <v>0</v>
      </c>
    </row>
    <row r="563" spans="1:19" hidden="1" outlineLevel="1">
      <c r="A563" s="79">
        <v>306</v>
      </c>
      <c r="B563" s="80" t="s">
        <v>781</v>
      </c>
      <c r="C563" s="92">
        <v>5</v>
      </c>
      <c r="D563" s="93"/>
      <c r="E563" s="93"/>
      <c r="F563" s="93"/>
      <c r="G563" s="93"/>
      <c r="H563" s="93"/>
      <c r="I563" s="92">
        <v>0</v>
      </c>
      <c r="J563" s="83">
        <v>0</v>
      </c>
      <c r="K563" s="84">
        <v>0</v>
      </c>
      <c r="L563" s="84">
        <v>0</v>
      </c>
      <c r="M563" s="84">
        <v>0</v>
      </c>
      <c r="N563" s="84">
        <v>0</v>
      </c>
      <c r="O563" s="84">
        <v>0</v>
      </c>
      <c r="P563" s="84">
        <v>0</v>
      </c>
      <c r="Q563" s="84">
        <v>0</v>
      </c>
      <c r="R563" s="84">
        <v>0</v>
      </c>
      <c r="S563" s="84">
        <v>0</v>
      </c>
    </row>
    <row r="564" spans="1:19" hidden="1" outlineLevel="1">
      <c r="A564" s="79">
        <v>880</v>
      </c>
      <c r="B564" s="80" t="s">
        <v>782</v>
      </c>
      <c r="C564" s="92">
        <v>5</v>
      </c>
      <c r="D564" s="93"/>
      <c r="E564" s="93"/>
      <c r="F564" s="93"/>
      <c r="G564" s="93"/>
      <c r="H564" s="93"/>
      <c r="I564" s="92">
        <v>0</v>
      </c>
      <c r="J564" s="83">
        <v>0</v>
      </c>
      <c r="K564" s="84">
        <v>0</v>
      </c>
      <c r="L564" s="84">
        <v>0</v>
      </c>
      <c r="M564" s="84">
        <v>0</v>
      </c>
      <c r="N564" s="84">
        <v>0</v>
      </c>
      <c r="O564" s="84">
        <v>0</v>
      </c>
      <c r="P564" s="84">
        <v>0</v>
      </c>
      <c r="Q564" s="84">
        <v>0</v>
      </c>
      <c r="R564" s="84">
        <v>0</v>
      </c>
      <c r="S564" s="84">
        <v>0</v>
      </c>
    </row>
    <row r="565" spans="1:19" hidden="1" outlineLevel="1">
      <c r="A565" s="79">
        <v>882</v>
      </c>
      <c r="B565" s="80" t="s">
        <v>783</v>
      </c>
      <c r="C565" s="92">
        <v>5</v>
      </c>
      <c r="D565" s="93"/>
      <c r="E565" s="93"/>
      <c r="F565" s="93"/>
      <c r="G565" s="93"/>
      <c r="H565" s="93"/>
      <c r="I565" s="92">
        <v>0</v>
      </c>
      <c r="J565" s="83">
        <v>0</v>
      </c>
      <c r="K565" s="84">
        <v>0</v>
      </c>
      <c r="L565" s="84">
        <v>0</v>
      </c>
      <c r="M565" s="84">
        <v>0</v>
      </c>
      <c r="N565" s="84">
        <v>0</v>
      </c>
      <c r="O565" s="84">
        <v>0</v>
      </c>
      <c r="P565" s="84">
        <v>0</v>
      </c>
      <c r="Q565" s="84">
        <v>0</v>
      </c>
      <c r="R565" s="84">
        <v>0</v>
      </c>
      <c r="S565" s="84">
        <v>0</v>
      </c>
    </row>
    <row r="566" spans="1:19" hidden="1" outlineLevel="1">
      <c r="A566" s="79">
        <v>884</v>
      </c>
      <c r="B566" s="80" t="s">
        <v>784</v>
      </c>
      <c r="C566" s="92">
        <v>5</v>
      </c>
      <c r="D566" s="93"/>
      <c r="E566" s="93"/>
      <c r="F566" s="93"/>
      <c r="G566" s="93"/>
      <c r="H566" s="93"/>
      <c r="I566" s="92">
        <v>0</v>
      </c>
      <c r="J566" s="83">
        <v>0</v>
      </c>
      <c r="K566" s="84">
        <v>0</v>
      </c>
      <c r="L566" s="84">
        <v>0</v>
      </c>
      <c r="M566" s="84">
        <v>0</v>
      </c>
      <c r="N566" s="84">
        <v>0</v>
      </c>
      <c r="O566" s="84">
        <v>0</v>
      </c>
      <c r="P566" s="84">
        <v>0</v>
      </c>
      <c r="Q566" s="84">
        <v>0</v>
      </c>
      <c r="R566" s="84">
        <v>0</v>
      </c>
      <c r="S566" s="84">
        <v>0</v>
      </c>
    </row>
    <row r="567" spans="1:19" hidden="1" outlineLevel="1">
      <c r="A567" s="79">
        <v>886</v>
      </c>
      <c r="B567" s="80" t="s">
        <v>785</v>
      </c>
      <c r="C567" s="92">
        <v>5</v>
      </c>
      <c r="D567" s="93"/>
      <c r="E567" s="93"/>
      <c r="F567" s="93"/>
      <c r="G567" s="93"/>
      <c r="H567" s="93"/>
      <c r="I567" s="92">
        <v>0</v>
      </c>
      <c r="J567" s="83">
        <v>0</v>
      </c>
      <c r="K567" s="84">
        <v>0</v>
      </c>
      <c r="L567" s="84">
        <v>0</v>
      </c>
      <c r="M567" s="84">
        <v>0</v>
      </c>
      <c r="N567" s="84">
        <v>0</v>
      </c>
      <c r="O567" s="84">
        <v>0</v>
      </c>
      <c r="P567" s="84">
        <v>0</v>
      </c>
      <c r="Q567" s="84">
        <v>0</v>
      </c>
      <c r="R567" s="84">
        <v>0</v>
      </c>
      <c r="S567" s="84">
        <v>0</v>
      </c>
    </row>
    <row r="568" spans="1:19" hidden="1" outlineLevel="1">
      <c r="A568" s="79">
        <v>25554</v>
      </c>
      <c r="B568" s="80" t="s">
        <v>786</v>
      </c>
      <c r="C568" s="92">
        <v>5</v>
      </c>
      <c r="D568" s="93"/>
      <c r="E568" s="93"/>
      <c r="F568" s="93"/>
      <c r="G568" s="93"/>
      <c r="H568" s="93"/>
      <c r="I568" s="92">
        <v>0</v>
      </c>
      <c r="J568" s="83">
        <v>0</v>
      </c>
      <c r="K568" s="84">
        <v>0</v>
      </c>
      <c r="L568" s="84">
        <v>0</v>
      </c>
      <c r="M568" s="84">
        <v>0</v>
      </c>
      <c r="N568" s="84">
        <v>0</v>
      </c>
      <c r="O568" s="84">
        <v>0</v>
      </c>
      <c r="P568" s="84">
        <v>0</v>
      </c>
      <c r="Q568" s="84">
        <v>0</v>
      </c>
      <c r="R568" s="84">
        <v>0</v>
      </c>
      <c r="S568" s="84">
        <v>0</v>
      </c>
    </row>
    <row r="569" spans="1:19" hidden="1" outlineLevel="1">
      <c r="A569" s="79">
        <v>898</v>
      </c>
      <c r="B569" s="80" t="s">
        <v>787</v>
      </c>
      <c r="C569" s="92">
        <v>5</v>
      </c>
      <c r="D569" s="93"/>
      <c r="E569" s="93"/>
      <c r="F569" s="93"/>
      <c r="G569" s="93"/>
      <c r="H569" s="93"/>
      <c r="I569" s="92">
        <v>0</v>
      </c>
      <c r="J569" s="83">
        <v>0</v>
      </c>
      <c r="K569" s="84">
        <v>0</v>
      </c>
      <c r="L569" s="84">
        <v>0</v>
      </c>
      <c r="M569" s="84">
        <v>0</v>
      </c>
      <c r="N569" s="84">
        <v>0</v>
      </c>
      <c r="O569" s="84">
        <v>0</v>
      </c>
      <c r="P569" s="84">
        <v>0</v>
      </c>
      <c r="Q569" s="84">
        <v>0</v>
      </c>
      <c r="R569" s="84">
        <v>0</v>
      </c>
      <c r="S569" s="84">
        <v>0</v>
      </c>
    </row>
    <row r="570" spans="1:19" hidden="1" outlineLevel="1">
      <c r="A570" s="79">
        <v>896</v>
      </c>
      <c r="B570" s="80" t="s">
        <v>788</v>
      </c>
      <c r="C570" s="92">
        <v>5</v>
      </c>
      <c r="D570" s="93"/>
      <c r="E570" s="93"/>
      <c r="F570" s="93"/>
      <c r="G570" s="93"/>
      <c r="H570" s="93"/>
      <c r="I570" s="92">
        <v>0</v>
      </c>
      <c r="J570" s="83">
        <v>0</v>
      </c>
      <c r="K570" s="84">
        <v>0</v>
      </c>
      <c r="L570" s="84">
        <v>0</v>
      </c>
      <c r="M570" s="84">
        <v>0</v>
      </c>
      <c r="N570" s="84">
        <v>0</v>
      </c>
      <c r="O570" s="84">
        <v>0</v>
      </c>
      <c r="P570" s="84">
        <v>0</v>
      </c>
      <c r="Q570" s="84">
        <v>0</v>
      </c>
      <c r="R570" s="84">
        <v>0</v>
      </c>
      <c r="S570" s="84">
        <v>0</v>
      </c>
    </row>
    <row r="571" spans="1:19" hidden="1" outlineLevel="1">
      <c r="A571" s="79">
        <v>104952</v>
      </c>
      <c r="B571" s="80" t="s">
        <v>789</v>
      </c>
      <c r="C571" s="92">
        <v>5</v>
      </c>
      <c r="D571" s="93"/>
      <c r="E571" s="93"/>
      <c r="F571" s="93"/>
      <c r="G571" s="93"/>
      <c r="H571" s="93"/>
      <c r="I571" s="92">
        <v>0</v>
      </c>
      <c r="J571" s="83">
        <v>0</v>
      </c>
      <c r="K571" s="84">
        <v>0</v>
      </c>
      <c r="L571" s="84">
        <v>0</v>
      </c>
      <c r="M571" s="84">
        <v>0</v>
      </c>
      <c r="N571" s="84">
        <v>0</v>
      </c>
      <c r="O571" s="84">
        <v>0</v>
      </c>
      <c r="P571" s="84">
        <v>0</v>
      </c>
      <c r="Q571" s="84">
        <v>0</v>
      </c>
      <c r="R571" s="84">
        <v>0</v>
      </c>
      <c r="S571" s="84">
        <v>0</v>
      </c>
    </row>
    <row r="572" spans="1:19" hidden="1" outlineLevel="1">
      <c r="A572" s="79">
        <v>305</v>
      </c>
      <c r="B572" s="80" t="s">
        <v>790</v>
      </c>
      <c r="C572" s="92">
        <v>5</v>
      </c>
      <c r="D572" s="93"/>
      <c r="E572" s="93"/>
      <c r="F572" s="93"/>
      <c r="G572" s="93"/>
      <c r="H572" s="93"/>
      <c r="I572" s="92">
        <v>0</v>
      </c>
      <c r="J572" s="83">
        <v>0</v>
      </c>
      <c r="K572" s="84">
        <v>0</v>
      </c>
      <c r="L572" s="84">
        <v>0</v>
      </c>
      <c r="M572" s="84">
        <v>0</v>
      </c>
      <c r="N572" s="84">
        <v>0</v>
      </c>
      <c r="O572" s="84">
        <v>0</v>
      </c>
      <c r="P572" s="84">
        <v>0</v>
      </c>
      <c r="Q572" s="84">
        <v>0</v>
      </c>
      <c r="R572" s="84">
        <v>0</v>
      </c>
      <c r="S572" s="84">
        <v>0</v>
      </c>
    </row>
    <row r="573" spans="1:19" hidden="1" outlineLevel="1">
      <c r="A573" s="79">
        <v>109348</v>
      </c>
      <c r="B573" s="80" t="s">
        <v>791</v>
      </c>
      <c r="C573" s="92">
        <v>5</v>
      </c>
      <c r="D573" s="93"/>
      <c r="E573" s="93"/>
      <c r="F573" s="93"/>
      <c r="G573" s="93"/>
      <c r="H573" s="93"/>
      <c r="I573" s="92">
        <v>0</v>
      </c>
      <c r="J573" s="83">
        <v>0</v>
      </c>
      <c r="K573" s="84">
        <v>0</v>
      </c>
      <c r="L573" s="84">
        <v>0</v>
      </c>
      <c r="M573" s="84">
        <v>0</v>
      </c>
      <c r="N573" s="84">
        <v>0</v>
      </c>
      <c r="O573" s="84">
        <v>0</v>
      </c>
      <c r="P573" s="84">
        <v>0</v>
      </c>
      <c r="Q573" s="84">
        <v>0</v>
      </c>
      <c r="R573" s="84">
        <v>0</v>
      </c>
      <c r="S573" s="84">
        <v>0</v>
      </c>
    </row>
    <row r="574" spans="1:19" hidden="1" outlineLevel="1">
      <c r="A574" s="79">
        <v>4952</v>
      </c>
      <c r="B574" s="80" t="s">
        <v>792</v>
      </c>
      <c r="C574" s="92">
        <v>5</v>
      </c>
      <c r="D574" s="93"/>
      <c r="E574" s="93"/>
      <c r="F574" s="93"/>
      <c r="G574" s="93"/>
      <c r="H574" s="93"/>
      <c r="I574" s="92">
        <v>0</v>
      </c>
      <c r="J574" s="83">
        <v>0</v>
      </c>
      <c r="K574" s="84">
        <v>0</v>
      </c>
      <c r="L574" s="84">
        <v>0</v>
      </c>
      <c r="M574" s="84">
        <v>0</v>
      </c>
      <c r="N574" s="84">
        <v>0</v>
      </c>
      <c r="O574" s="84">
        <v>0</v>
      </c>
      <c r="P574" s="84">
        <v>0</v>
      </c>
      <c r="Q574" s="84">
        <v>0</v>
      </c>
      <c r="R574" s="84">
        <v>0</v>
      </c>
      <c r="S574" s="84">
        <v>0</v>
      </c>
    </row>
    <row r="575" spans="1:19" hidden="1" outlineLevel="1">
      <c r="A575" s="79">
        <v>9348</v>
      </c>
      <c r="B575" s="80" t="s">
        <v>793</v>
      </c>
      <c r="C575" s="92">
        <v>5</v>
      </c>
      <c r="D575" s="93"/>
      <c r="E575" s="93"/>
      <c r="F575" s="93"/>
      <c r="G575" s="93"/>
      <c r="H575" s="93"/>
      <c r="I575" s="92">
        <v>0</v>
      </c>
      <c r="J575" s="83">
        <v>0</v>
      </c>
      <c r="K575" s="84">
        <v>0</v>
      </c>
      <c r="L575" s="84">
        <v>0</v>
      </c>
      <c r="M575" s="84">
        <v>0</v>
      </c>
      <c r="N575" s="84">
        <v>0</v>
      </c>
      <c r="O575" s="84">
        <v>0</v>
      </c>
      <c r="P575" s="84">
        <v>0</v>
      </c>
      <c r="Q575" s="84">
        <v>0</v>
      </c>
      <c r="R575" s="84">
        <v>0</v>
      </c>
      <c r="S575" s="84">
        <v>0</v>
      </c>
    </row>
    <row r="576" spans="1:19" hidden="1" outlineLevel="1">
      <c r="A576" s="79">
        <v>3659</v>
      </c>
      <c r="B576" s="80" t="s">
        <v>794</v>
      </c>
      <c r="C576" s="92">
        <v>5</v>
      </c>
      <c r="D576" s="93"/>
      <c r="E576" s="93"/>
      <c r="F576" s="93"/>
      <c r="G576" s="93"/>
      <c r="H576" s="93"/>
      <c r="I576" s="92">
        <v>0</v>
      </c>
      <c r="J576" s="83">
        <v>0</v>
      </c>
      <c r="K576" s="84">
        <v>0</v>
      </c>
      <c r="L576" s="84">
        <v>0</v>
      </c>
      <c r="M576" s="84">
        <v>0</v>
      </c>
      <c r="N576" s="84">
        <v>0</v>
      </c>
      <c r="O576" s="84">
        <v>0</v>
      </c>
      <c r="P576" s="84">
        <v>0</v>
      </c>
      <c r="Q576" s="84">
        <v>0</v>
      </c>
      <c r="R576" s="84">
        <v>0</v>
      </c>
      <c r="S576" s="84">
        <v>0</v>
      </c>
    </row>
    <row r="577" spans="1:19" hidden="1" outlineLevel="1">
      <c r="A577" s="79">
        <v>203</v>
      </c>
      <c r="B577" s="80" t="s">
        <v>795</v>
      </c>
      <c r="C577" s="92">
        <v>5</v>
      </c>
      <c r="D577" s="93"/>
      <c r="E577" s="93"/>
      <c r="F577" s="93"/>
      <c r="G577" s="93"/>
      <c r="H577" s="93"/>
      <c r="I577" s="92">
        <v>0</v>
      </c>
      <c r="J577" s="83">
        <v>0</v>
      </c>
      <c r="K577" s="84">
        <v>0</v>
      </c>
      <c r="L577" s="84">
        <v>0</v>
      </c>
      <c r="M577" s="84">
        <v>0</v>
      </c>
      <c r="N577" s="84">
        <v>0</v>
      </c>
      <c r="O577" s="84">
        <v>0</v>
      </c>
      <c r="P577" s="84">
        <v>0</v>
      </c>
      <c r="Q577" s="84">
        <v>0</v>
      </c>
      <c r="R577" s="84">
        <v>0</v>
      </c>
      <c r="S577" s="84">
        <v>0</v>
      </c>
    </row>
    <row r="578" spans="1:19" hidden="1" outlineLevel="1">
      <c r="A578" s="79">
        <v>403</v>
      </c>
      <c r="B578" s="80" t="s">
        <v>796</v>
      </c>
      <c r="C578" s="92">
        <v>5</v>
      </c>
      <c r="D578" s="93"/>
      <c r="E578" s="93"/>
      <c r="F578" s="93"/>
      <c r="G578" s="93"/>
      <c r="H578" s="93"/>
      <c r="I578" s="92">
        <v>0</v>
      </c>
      <c r="J578" s="83">
        <v>0</v>
      </c>
      <c r="K578" s="84">
        <v>0</v>
      </c>
      <c r="L578" s="84">
        <v>0</v>
      </c>
      <c r="M578" s="84">
        <v>0</v>
      </c>
      <c r="N578" s="84">
        <v>0</v>
      </c>
      <c r="O578" s="84">
        <v>0</v>
      </c>
      <c r="P578" s="84">
        <v>0</v>
      </c>
      <c r="Q578" s="84">
        <v>0</v>
      </c>
      <c r="R578" s="84">
        <v>0</v>
      </c>
      <c r="S578" s="84">
        <v>0</v>
      </c>
    </row>
    <row r="579" spans="1:19" hidden="1" outlineLevel="1">
      <c r="A579" s="79">
        <v>303</v>
      </c>
      <c r="B579" s="80" t="s">
        <v>797</v>
      </c>
      <c r="C579" s="92">
        <v>5</v>
      </c>
      <c r="D579" s="93"/>
      <c r="E579" s="93"/>
      <c r="F579" s="93"/>
      <c r="G579" s="93"/>
      <c r="H579" s="93"/>
      <c r="I579" s="92">
        <v>0</v>
      </c>
      <c r="J579" s="83">
        <v>0</v>
      </c>
      <c r="K579" s="84">
        <v>0</v>
      </c>
      <c r="L579" s="84">
        <v>0</v>
      </c>
      <c r="M579" s="84">
        <v>0</v>
      </c>
      <c r="N579" s="84">
        <v>0</v>
      </c>
      <c r="O579" s="84">
        <v>0</v>
      </c>
      <c r="P579" s="84">
        <v>0</v>
      </c>
      <c r="Q579" s="84">
        <v>0</v>
      </c>
      <c r="R579" s="84">
        <v>0</v>
      </c>
      <c r="S579" s="84">
        <v>0</v>
      </c>
    </row>
    <row r="580" spans="1:19" hidden="1" outlineLevel="1">
      <c r="A580" s="79">
        <v>6956</v>
      </c>
      <c r="B580" s="80" t="s">
        <v>798</v>
      </c>
      <c r="C580" s="92">
        <v>5</v>
      </c>
      <c r="D580" s="93"/>
      <c r="E580" s="93"/>
      <c r="F580" s="93"/>
      <c r="G580" s="93"/>
      <c r="H580" s="93"/>
      <c r="I580" s="92">
        <v>0</v>
      </c>
      <c r="J580" s="83">
        <v>0</v>
      </c>
      <c r="K580" s="84">
        <v>0</v>
      </c>
      <c r="L580" s="84">
        <v>0</v>
      </c>
      <c r="M580" s="84">
        <v>0</v>
      </c>
      <c r="N580" s="84">
        <v>0</v>
      </c>
      <c r="O580" s="84">
        <v>0</v>
      </c>
      <c r="P580" s="84">
        <v>0</v>
      </c>
      <c r="Q580" s="84">
        <v>0</v>
      </c>
      <c r="R580" s="84">
        <v>0</v>
      </c>
      <c r="S580" s="84">
        <v>0</v>
      </c>
    </row>
    <row r="581" spans="1:19" hidden="1" outlineLevel="1">
      <c r="A581" s="79">
        <v>402</v>
      </c>
      <c r="B581" s="80" t="s">
        <v>799</v>
      </c>
      <c r="C581" s="92">
        <v>5</v>
      </c>
      <c r="D581" s="93"/>
      <c r="E581" s="93"/>
      <c r="F581" s="93"/>
      <c r="G581" s="93"/>
      <c r="H581" s="93"/>
      <c r="I581" s="92">
        <v>0</v>
      </c>
      <c r="J581" s="83">
        <v>0</v>
      </c>
      <c r="K581" s="84">
        <v>0</v>
      </c>
      <c r="L581" s="84">
        <v>0</v>
      </c>
      <c r="M581" s="84">
        <v>0</v>
      </c>
      <c r="N581" s="84">
        <v>0</v>
      </c>
      <c r="O581" s="84">
        <v>0</v>
      </c>
      <c r="P581" s="84">
        <v>0</v>
      </c>
      <c r="Q581" s="84">
        <v>0</v>
      </c>
      <c r="R581" s="84">
        <v>0</v>
      </c>
      <c r="S581" s="84">
        <v>0</v>
      </c>
    </row>
    <row r="582" spans="1:19" hidden="1" outlineLevel="1">
      <c r="A582" s="79">
        <v>201</v>
      </c>
      <c r="B582" s="80" t="s">
        <v>800</v>
      </c>
      <c r="C582" s="92">
        <v>5</v>
      </c>
      <c r="D582" s="93"/>
      <c r="E582" s="93"/>
      <c r="F582" s="93"/>
      <c r="G582" s="93"/>
      <c r="H582" s="93"/>
      <c r="I582" s="92">
        <v>0</v>
      </c>
      <c r="J582" s="83">
        <v>0</v>
      </c>
      <c r="K582" s="84">
        <v>0</v>
      </c>
      <c r="L582" s="84">
        <v>0</v>
      </c>
      <c r="M582" s="84">
        <v>0</v>
      </c>
      <c r="N582" s="84">
        <v>0</v>
      </c>
      <c r="O582" s="84">
        <v>0</v>
      </c>
      <c r="P582" s="84">
        <v>0</v>
      </c>
      <c r="Q582" s="84">
        <v>0</v>
      </c>
      <c r="R582" s="84">
        <v>0</v>
      </c>
      <c r="S582" s="84">
        <v>0</v>
      </c>
    </row>
    <row r="583" spans="1:19" hidden="1" outlineLevel="1">
      <c r="A583" s="79">
        <v>302</v>
      </c>
      <c r="B583" s="80" t="s">
        <v>801</v>
      </c>
      <c r="C583" s="92">
        <v>5</v>
      </c>
      <c r="D583" s="93"/>
      <c r="E583" s="93"/>
      <c r="F583" s="93"/>
      <c r="G583" s="93"/>
      <c r="H583" s="93"/>
      <c r="I583" s="92">
        <v>0</v>
      </c>
      <c r="J583" s="83">
        <v>0</v>
      </c>
      <c r="K583" s="84">
        <v>0</v>
      </c>
      <c r="L583" s="84">
        <v>0</v>
      </c>
      <c r="M583" s="84">
        <v>0</v>
      </c>
      <c r="N583" s="84">
        <v>0</v>
      </c>
      <c r="O583" s="84">
        <v>0</v>
      </c>
      <c r="P583" s="84">
        <v>0</v>
      </c>
      <c r="Q583" s="84">
        <v>0</v>
      </c>
      <c r="R583" s="84">
        <v>0</v>
      </c>
      <c r="S583" s="84">
        <v>0</v>
      </c>
    </row>
    <row r="584" spans="1:19" hidden="1" outlineLevel="1">
      <c r="A584" s="79">
        <v>3660</v>
      </c>
      <c r="B584" s="80" t="s">
        <v>802</v>
      </c>
      <c r="C584" s="92">
        <v>5</v>
      </c>
      <c r="D584" s="93"/>
      <c r="E584" s="93"/>
      <c r="F584" s="93"/>
      <c r="G584" s="93"/>
      <c r="H584" s="93"/>
      <c r="I584" s="92">
        <v>0</v>
      </c>
      <c r="J584" s="83">
        <v>0</v>
      </c>
      <c r="K584" s="84">
        <v>0</v>
      </c>
      <c r="L584" s="84">
        <v>0</v>
      </c>
      <c r="M584" s="84">
        <v>0</v>
      </c>
      <c r="N584" s="84">
        <v>0</v>
      </c>
      <c r="O584" s="84">
        <v>0</v>
      </c>
      <c r="P584" s="84">
        <v>0</v>
      </c>
      <c r="Q584" s="84">
        <v>0</v>
      </c>
      <c r="R584" s="84">
        <v>0</v>
      </c>
      <c r="S584" s="84">
        <v>0</v>
      </c>
    </row>
    <row r="585" spans="1:19" hidden="1" outlineLevel="1">
      <c r="A585" s="79">
        <v>101</v>
      </c>
      <c r="B585" s="80" t="s">
        <v>803</v>
      </c>
      <c r="C585" s="92">
        <v>5</v>
      </c>
      <c r="D585" s="93"/>
      <c r="E585" s="93"/>
      <c r="F585" s="93"/>
      <c r="G585" s="93"/>
      <c r="H585" s="93"/>
      <c r="I585" s="92">
        <v>0</v>
      </c>
      <c r="J585" s="83">
        <v>0</v>
      </c>
      <c r="K585" s="84">
        <v>0</v>
      </c>
      <c r="L585" s="84">
        <v>0</v>
      </c>
      <c r="M585" s="84">
        <v>0</v>
      </c>
      <c r="N585" s="84">
        <v>0</v>
      </c>
      <c r="O585" s="84">
        <v>0</v>
      </c>
      <c r="P585" s="84">
        <v>0</v>
      </c>
      <c r="Q585" s="84">
        <v>0</v>
      </c>
      <c r="R585" s="84">
        <v>0</v>
      </c>
      <c r="S585" s="84">
        <v>0</v>
      </c>
    </row>
    <row r="586" spans="1:19" hidden="1" outlineLevel="1">
      <c r="A586" s="79">
        <v>10019</v>
      </c>
      <c r="B586" s="80" t="s">
        <v>804</v>
      </c>
      <c r="C586" s="92">
        <v>5</v>
      </c>
      <c r="D586" s="93"/>
      <c r="E586" s="93"/>
      <c r="F586" s="93"/>
      <c r="G586" s="93"/>
      <c r="H586" s="93"/>
      <c r="I586" s="92">
        <v>0</v>
      </c>
      <c r="J586" s="83">
        <v>0</v>
      </c>
      <c r="K586" s="84">
        <v>0</v>
      </c>
      <c r="L586" s="84">
        <v>0</v>
      </c>
      <c r="M586" s="84">
        <v>0</v>
      </c>
      <c r="N586" s="84">
        <v>0</v>
      </c>
      <c r="O586" s="84">
        <v>0</v>
      </c>
      <c r="P586" s="84">
        <v>0</v>
      </c>
      <c r="Q586" s="84">
        <v>0</v>
      </c>
      <c r="R586" s="84">
        <v>0</v>
      </c>
      <c r="S586" s="84">
        <v>0</v>
      </c>
    </row>
    <row r="587" spans="1:19" hidden="1" outlineLevel="1">
      <c r="A587" s="79">
        <v>871</v>
      </c>
      <c r="B587" s="80" t="s">
        <v>805</v>
      </c>
      <c r="C587" s="92">
        <v>5</v>
      </c>
      <c r="D587" s="93"/>
      <c r="E587" s="93"/>
      <c r="F587" s="93"/>
      <c r="G587" s="93"/>
      <c r="H587" s="93"/>
      <c r="I587" s="92">
        <v>0</v>
      </c>
      <c r="J587" s="83">
        <v>0</v>
      </c>
      <c r="K587" s="84">
        <v>0</v>
      </c>
      <c r="L587" s="84">
        <v>0</v>
      </c>
      <c r="M587" s="84">
        <v>0</v>
      </c>
      <c r="N587" s="84">
        <v>0</v>
      </c>
      <c r="O587" s="84">
        <v>0</v>
      </c>
      <c r="P587" s="84">
        <v>0</v>
      </c>
      <c r="Q587" s="84">
        <v>0</v>
      </c>
      <c r="R587" s="84">
        <v>0</v>
      </c>
      <c r="S587" s="84">
        <v>0</v>
      </c>
    </row>
    <row r="588" spans="1:19" hidden="1" outlineLevel="1">
      <c r="A588" s="79">
        <v>872</v>
      </c>
      <c r="B588" s="80" t="s">
        <v>806</v>
      </c>
      <c r="C588" s="92">
        <v>5</v>
      </c>
      <c r="D588" s="93"/>
      <c r="E588" s="93"/>
      <c r="F588" s="93"/>
      <c r="G588" s="93"/>
      <c r="H588" s="93"/>
      <c r="I588" s="92">
        <v>0</v>
      </c>
      <c r="J588" s="83">
        <v>0</v>
      </c>
      <c r="K588" s="84">
        <v>0</v>
      </c>
      <c r="L588" s="84">
        <v>0</v>
      </c>
      <c r="M588" s="84">
        <v>0</v>
      </c>
      <c r="N588" s="84">
        <v>0</v>
      </c>
      <c r="O588" s="84">
        <v>0</v>
      </c>
      <c r="P588" s="84">
        <v>0</v>
      </c>
      <c r="Q588" s="84">
        <v>0</v>
      </c>
      <c r="R588" s="84">
        <v>0</v>
      </c>
      <c r="S588" s="84">
        <v>0</v>
      </c>
    </row>
    <row r="589" spans="1:19" hidden="1" outlineLevel="1">
      <c r="A589" s="79">
        <v>874</v>
      </c>
      <c r="B589" s="80" t="s">
        <v>807</v>
      </c>
      <c r="C589" s="92">
        <v>5</v>
      </c>
      <c r="D589" s="93"/>
      <c r="E589" s="93"/>
      <c r="F589" s="93"/>
      <c r="G589" s="93"/>
      <c r="H589" s="93"/>
      <c r="I589" s="92">
        <v>0</v>
      </c>
      <c r="J589" s="83">
        <v>0</v>
      </c>
      <c r="K589" s="84">
        <v>0</v>
      </c>
      <c r="L589" s="84">
        <v>0</v>
      </c>
      <c r="M589" s="84">
        <v>0</v>
      </c>
      <c r="N589" s="84">
        <v>0</v>
      </c>
      <c r="O589" s="84">
        <v>0</v>
      </c>
      <c r="P589" s="84">
        <v>0</v>
      </c>
      <c r="Q589" s="84">
        <v>0</v>
      </c>
      <c r="R589" s="84">
        <v>0</v>
      </c>
      <c r="S589" s="84">
        <v>0</v>
      </c>
    </row>
    <row r="590" spans="1:19" hidden="1" outlineLevel="1">
      <c r="A590" s="79">
        <v>876</v>
      </c>
      <c r="B590" s="80" t="s">
        <v>808</v>
      </c>
      <c r="C590" s="92">
        <v>5</v>
      </c>
      <c r="D590" s="93"/>
      <c r="E590" s="93"/>
      <c r="F590" s="93"/>
      <c r="G590" s="93"/>
      <c r="H590" s="93"/>
      <c r="I590" s="92">
        <v>0</v>
      </c>
      <c r="J590" s="83">
        <v>0</v>
      </c>
      <c r="K590" s="84">
        <v>0</v>
      </c>
      <c r="L590" s="84">
        <v>0</v>
      </c>
      <c r="M590" s="84">
        <v>0</v>
      </c>
      <c r="N590" s="84">
        <v>0</v>
      </c>
      <c r="O590" s="84">
        <v>0</v>
      </c>
      <c r="P590" s="84">
        <v>0</v>
      </c>
      <c r="Q590" s="84">
        <v>0</v>
      </c>
      <c r="R590" s="84">
        <v>0</v>
      </c>
      <c r="S590" s="84">
        <v>0</v>
      </c>
    </row>
    <row r="591" spans="1:19" hidden="1" outlineLevel="1">
      <c r="A591" s="79">
        <v>878</v>
      </c>
      <c r="B591" s="80" t="s">
        <v>809</v>
      </c>
      <c r="C591" s="92">
        <v>5</v>
      </c>
      <c r="D591" s="93"/>
      <c r="E591" s="93"/>
      <c r="F591" s="93"/>
      <c r="G591" s="93"/>
      <c r="H591" s="93"/>
      <c r="I591" s="92">
        <v>0</v>
      </c>
      <c r="J591" s="83">
        <v>0</v>
      </c>
      <c r="K591" s="84">
        <v>0</v>
      </c>
      <c r="L591" s="84">
        <v>0</v>
      </c>
      <c r="M591" s="84">
        <v>0</v>
      </c>
      <c r="N591" s="84">
        <v>0</v>
      </c>
      <c r="O591" s="84">
        <v>0</v>
      </c>
      <c r="P591" s="84">
        <v>0</v>
      </c>
      <c r="Q591" s="84">
        <v>0</v>
      </c>
      <c r="R591" s="84">
        <v>0</v>
      </c>
      <c r="S591" s="84">
        <v>0</v>
      </c>
    </row>
    <row r="592" spans="1:19" hidden="1" outlineLevel="1">
      <c r="A592" s="79">
        <v>870</v>
      </c>
      <c r="B592" s="80" t="s">
        <v>810</v>
      </c>
      <c r="C592" s="92">
        <v>5</v>
      </c>
      <c r="D592" s="93"/>
      <c r="E592" s="93"/>
      <c r="F592" s="93"/>
      <c r="G592" s="93"/>
      <c r="H592" s="93"/>
      <c r="I592" s="92">
        <v>0</v>
      </c>
      <c r="J592" s="83">
        <v>0</v>
      </c>
      <c r="K592" s="84">
        <v>0</v>
      </c>
      <c r="L592" s="84">
        <v>0</v>
      </c>
      <c r="M592" s="84">
        <v>0</v>
      </c>
      <c r="N592" s="84">
        <v>0</v>
      </c>
      <c r="O592" s="84">
        <v>0</v>
      </c>
      <c r="P592" s="84">
        <v>0</v>
      </c>
      <c r="Q592" s="84">
        <v>0</v>
      </c>
      <c r="R592" s="84">
        <v>0</v>
      </c>
      <c r="S592" s="84">
        <v>0</v>
      </c>
    </row>
    <row r="593" spans="1:19" hidden="1" outlineLevel="1">
      <c r="A593" s="79">
        <v>480</v>
      </c>
      <c r="B593" s="80" t="s">
        <v>811</v>
      </c>
      <c r="C593" s="92">
        <v>5</v>
      </c>
      <c r="D593" s="93"/>
      <c r="E593" s="93"/>
      <c r="F593" s="93"/>
      <c r="G593" s="93"/>
      <c r="H593" s="93"/>
      <c r="I593" s="92">
        <v>0</v>
      </c>
      <c r="J593" s="83">
        <v>0</v>
      </c>
      <c r="K593" s="84">
        <v>0</v>
      </c>
      <c r="L593" s="84">
        <v>0</v>
      </c>
      <c r="M593" s="84">
        <v>0</v>
      </c>
      <c r="N593" s="84">
        <v>0</v>
      </c>
      <c r="O593" s="84">
        <v>0</v>
      </c>
      <c r="P593" s="84">
        <v>0</v>
      </c>
      <c r="Q593" s="84">
        <v>0</v>
      </c>
      <c r="R593" s="84">
        <v>0</v>
      </c>
      <c r="S593" s="84">
        <v>0</v>
      </c>
    </row>
    <row r="594" spans="1:19" hidden="1" outlineLevel="1">
      <c r="A594" s="79">
        <v>3535</v>
      </c>
      <c r="B594" s="80" t="s">
        <v>812</v>
      </c>
      <c r="C594" s="92">
        <v>8</v>
      </c>
      <c r="D594" s="93"/>
      <c r="E594" s="93"/>
      <c r="F594" s="93"/>
      <c r="G594" s="93"/>
      <c r="H594" s="93"/>
      <c r="I594" s="92">
        <v>0</v>
      </c>
      <c r="J594" s="83">
        <v>0</v>
      </c>
      <c r="K594" s="84">
        <v>0</v>
      </c>
      <c r="L594" s="84">
        <v>0</v>
      </c>
      <c r="M594" s="84">
        <v>0</v>
      </c>
      <c r="N594" s="84">
        <v>0</v>
      </c>
      <c r="O594" s="84">
        <v>0</v>
      </c>
      <c r="P594" s="84">
        <v>0</v>
      </c>
      <c r="Q594" s="84">
        <v>0</v>
      </c>
      <c r="R594" s="84">
        <v>0</v>
      </c>
      <c r="S594" s="84">
        <v>0</v>
      </c>
    </row>
    <row r="595" spans="1:19" hidden="1" outlineLevel="1">
      <c r="A595" s="79">
        <v>450553</v>
      </c>
      <c r="B595" s="80" t="s">
        <v>813</v>
      </c>
      <c r="C595" s="92">
        <v>8</v>
      </c>
      <c r="D595" s="93"/>
      <c r="E595" s="93"/>
      <c r="F595" s="93"/>
      <c r="G595" s="93"/>
      <c r="H595" s="93"/>
      <c r="I595" s="92">
        <v>0</v>
      </c>
      <c r="J595" s="83">
        <v>0</v>
      </c>
      <c r="K595" s="84">
        <v>0</v>
      </c>
      <c r="L595" s="84">
        <v>0</v>
      </c>
      <c r="M595" s="84">
        <v>0</v>
      </c>
      <c r="N595" s="84">
        <v>0</v>
      </c>
      <c r="O595" s="84">
        <v>0</v>
      </c>
      <c r="P595" s="84">
        <v>0</v>
      </c>
      <c r="Q595" s="84">
        <v>0</v>
      </c>
      <c r="R595" s="84">
        <v>0</v>
      </c>
      <c r="S595" s="84">
        <v>0</v>
      </c>
    </row>
    <row r="596" spans="1:19" hidden="1" outlineLevel="1">
      <c r="A596" s="79">
        <v>223472</v>
      </c>
      <c r="B596" s="80" t="s">
        <v>814</v>
      </c>
      <c r="C596" s="92">
        <v>8</v>
      </c>
      <c r="D596" s="93"/>
      <c r="E596" s="93"/>
      <c r="F596" s="93"/>
      <c r="G596" s="93"/>
      <c r="H596" s="93"/>
      <c r="I596" s="92">
        <v>0</v>
      </c>
      <c r="J596" s="83">
        <v>0</v>
      </c>
      <c r="K596" s="84">
        <v>0</v>
      </c>
      <c r="L596" s="84">
        <v>0</v>
      </c>
      <c r="M596" s="84">
        <v>0</v>
      </c>
      <c r="N596" s="84">
        <v>0</v>
      </c>
      <c r="O596" s="84">
        <v>0</v>
      </c>
      <c r="P596" s="84">
        <v>0</v>
      </c>
      <c r="Q596" s="84">
        <v>0</v>
      </c>
      <c r="R596" s="84">
        <v>0</v>
      </c>
      <c r="S596" s="84">
        <v>0</v>
      </c>
    </row>
    <row r="597" spans="1:19" hidden="1" outlineLevel="1">
      <c r="A597" s="79">
        <v>441928</v>
      </c>
      <c r="B597" s="80" t="s">
        <v>815</v>
      </c>
      <c r="C597" s="92">
        <v>8</v>
      </c>
      <c r="D597" s="93"/>
      <c r="E597" s="93"/>
      <c r="F597" s="93"/>
      <c r="G597" s="93"/>
      <c r="H597" s="93"/>
      <c r="I597" s="92">
        <v>0</v>
      </c>
      <c r="J597" s="83">
        <v>0</v>
      </c>
      <c r="K597" s="84">
        <v>0</v>
      </c>
      <c r="L597" s="84">
        <v>0</v>
      </c>
      <c r="M597" s="84">
        <v>0</v>
      </c>
      <c r="N597" s="84">
        <v>0</v>
      </c>
      <c r="O597" s="84">
        <v>0</v>
      </c>
      <c r="P597" s="84">
        <v>0</v>
      </c>
      <c r="Q597" s="84">
        <v>0</v>
      </c>
      <c r="R597" s="84">
        <v>0</v>
      </c>
      <c r="S597" s="84">
        <v>0</v>
      </c>
    </row>
    <row r="598" spans="1:19" hidden="1" outlineLevel="1">
      <c r="A598" s="79">
        <v>420307</v>
      </c>
      <c r="B598" s="80" t="s">
        <v>816</v>
      </c>
      <c r="C598" s="92">
        <v>8</v>
      </c>
      <c r="D598" s="93"/>
      <c r="E598" s="93"/>
      <c r="F598" s="93"/>
      <c r="G598" s="93"/>
      <c r="H598" s="93"/>
      <c r="I598" s="92">
        <v>0</v>
      </c>
      <c r="J598" s="83">
        <v>0</v>
      </c>
      <c r="K598" s="84">
        <v>0</v>
      </c>
      <c r="L598" s="84">
        <v>0</v>
      </c>
      <c r="M598" s="84">
        <v>0</v>
      </c>
      <c r="N598" s="84">
        <v>0</v>
      </c>
      <c r="O598" s="84">
        <v>0</v>
      </c>
      <c r="P598" s="84">
        <v>0</v>
      </c>
      <c r="Q598" s="84">
        <v>0</v>
      </c>
      <c r="R598" s="84">
        <v>0</v>
      </c>
      <c r="S598" s="84">
        <v>0</v>
      </c>
    </row>
    <row r="599" spans="1:19" hidden="1" outlineLevel="1">
      <c r="A599" s="79">
        <v>900072</v>
      </c>
      <c r="B599" s="80" t="s">
        <v>817</v>
      </c>
      <c r="C599" s="92">
        <v>8</v>
      </c>
      <c r="D599" s="93"/>
      <c r="E599" s="93"/>
      <c r="F599" s="93"/>
      <c r="G599" s="93"/>
      <c r="H599" s="93"/>
      <c r="I599" s="92">
        <v>0</v>
      </c>
      <c r="J599" s="83">
        <v>0</v>
      </c>
      <c r="K599" s="84">
        <v>0</v>
      </c>
      <c r="L599" s="84">
        <v>0</v>
      </c>
      <c r="M599" s="84">
        <v>0</v>
      </c>
      <c r="N599" s="84">
        <v>0</v>
      </c>
      <c r="O599" s="84">
        <v>0</v>
      </c>
      <c r="P599" s="84">
        <v>0</v>
      </c>
      <c r="Q599" s="84">
        <v>0</v>
      </c>
      <c r="R599" s="84">
        <v>0</v>
      </c>
      <c r="S599" s="84">
        <v>0</v>
      </c>
    </row>
    <row r="600" spans="1:19" hidden="1" outlineLevel="1">
      <c r="A600" s="79">
        <v>365204</v>
      </c>
      <c r="B600" s="80" t="s">
        <v>818</v>
      </c>
      <c r="C600" s="92">
        <v>8</v>
      </c>
      <c r="D600" s="93"/>
      <c r="E600" s="93"/>
      <c r="F600" s="93"/>
      <c r="G600" s="93"/>
      <c r="H600" s="93"/>
      <c r="I600" s="92">
        <v>0</v>
      </c>
      <c r="J600" s="83">
        <v>0</v>
      </c>
      <c r="K600" s="84">
        <v>0</v>
      </c>
      <c r="L600" s="84">
        <v>0</v>
      </c>
      <c r="M600" s="84">
        <v>0</v>
      </c>
      <c r="N600" s="84">
        <v>0</v>
      </c>
      <c r="O600" s="84">
        <v>0</v>
      </c>
      <c r="P600" s="84">
        <v>0</v>
      </c>
      <c r="Q600" s="84">
        <v>0</v>
      </c>
      <c r="R600" s="84">
        <v>0</v>
      </c>
      <c r="S600" s="84">
        <v>0</v>
      </c>
    </row>
    <row r="601" spans="1:19" hidden="1" outlineLevel="1">
      <c r="A601" s="79">
        <v>900024</v>
      </c>
      <c r="B601" s="80" t="s">
        <v>819</v>
      </c>
      <c r="C601" s="92">
        <v>8</v>
      </c>
      <c r="D601" s="93"/>
      <c r="E601" s="93"/>
      <c r="F601" s="93"/>
      <c r="G601" s="93"/>
      <c r="H601" s="93"/>
      <c r="I601" s="92">
        <v>0</v>
      </c>
      <c r="J601" s="83">
        <v>0</v>
      </c>
      <c r="K601" s="84">
        <v>0</v>
      </c>
      <c r="L601" s="84">
        <v>0</v>
      </c>
      <c r="M601" s="84">
        <v>0</v>
      </c>
      <c r="N601" s="84">
        <v>0</v>
      </c>
      <c r="O601" s="84">
        <v>0</v>
      </c>
      <c r="P601" s="84">
        <v>0</v>
      </c>
      <c r="Q601" s="84">
        <v>0</v>
      </c>
      <c r="R601" s="84">
        <v>0</v>
      </c>
      <c r="S601" s="84">
        <v>0</v>
      </c>
    </row>
    <row r="602" spans="1:19" hidden="1" outlineLevel="1">
      <c r="A602" s="79">
        <v>900025</v>
      </c>
      <c r="B602" s="80" t="s">
        <v>820</v>
      </c>
      <c r="C602" s="92">
        <v>8</v>
      </c>
      <c r="D602" s="93"/>
      <c r="E602" s="93"/>
      <c r="F602" s="93"/>
      <c r="G602" s="93"/>
      <c r="H602" s="93"/>
      <c r="I602" s="92">
        <v>0</v>
      </c>
      <c r="J602" s="83">
        <v>0</v>
      </c>
      <c r="K602" s="84">
        <v>0</v>
      </c>
      <c r="L602" s="84">
        <v>0</v>
      </c>
      <c r="M602" s="84">
        <v>0</v>
      </c>
      <c r="N602" s="84">
        <v>0</v>
      </c>
      <c r="O602" s="84">
        <v>0</v>
      </c>
      <c r="P602" s="84">
        <v>0</v>
      </c>
      <c r="Q602" s="84">
        <v>0</v>
      </c>
      <c r="R602" s="84">
        <v>0</v>
      </c>
      <c r="S602" s="84">
        <v>0</v>
      </c>
    </row>
    <row r="603" spans="1:19" hidden="1" outlineLevel="1">
      <c r="A603" s="79">
        <v>900054</v>
      </c>
      <c r="B603" s="80" t="s">
        <v>821</v>
      </c>
      <c r="C603" s="92">
        <v>8</v>
      </c>
      <c r="D603" s="93"/>
      <c r="E603" s="93"/>
      <c r="F603" s="93"/>
      <c r="G603" s="93"/>
      <c r="H603" s="93"/>
      <c r="I603" s="92">
        <v>0</v>
      </c>
      <c r="J603" s="83">
        <v>0</v>
      </c>
      <c r="K603" s="84">
        <v>0</v>
      </c>
      <c r="L603" s="84">
        <v>0</v>
      </c>
      <c r="M603" s="84">
        <v>0</v>
      </c>
      <c r="N603" s="84">
        <v>0</v>
      </c>
      <c r="O603" s="84">
        <v>0</v>
      </c>
      <c r="P603" s="84">
        <v>0</v>
      </c>
      <c r="Q603" s="84">
        <v>0</v>
      </c>
      <c r="R603" s="84">
        <v>0</v>
      </c>
      <c r="S603" s="84">
        <v>0</v>
      </c>
    </row>
    <row r="604" spans="1:19" hidden="1" outlineLevel="1">
      <c r="A604" s="79">
        <v>900067</v>
      </c>
      <c r="B604" s="80" t="s">
        <v>822</v>
      </c>
      <c r="C604" s="92">
        <v>8</v>
      </c>
      <c r="D604" s="93"/>
      <c r="E604" s="93"/>
      <c r="F604" s="93"/>
      <c r="G604" s="93"/>
      <c r="H604" s="93"/>
      <c r="I604" s="92">
        <v>0</v>
      </c>
      <c r="J604" s="83">
        <v>0</v>
      </c>
      <c r="K604" s="84">
        <v>0</v>
      </c>
      <c r="L604" s="84">
        <v>0</v>
      </c>
      <c r="M604" s="84">
        <v>0</v>
      </c>
      <c r="N604" s="84">
        <v>0</v>
      </c>
      <c r="O604" s="84">
        <v>0</v>
      </c>
      <c r="P604" s="84">
        <v>0</v>
      </c>
      <c r="Q604" s="84">
        <v>0</v>
      </c>
      <c r="R604" s="84">
        <v>0</v>
      </c>
      <c r="S604" s="84">
        <v>0</v>
      </c>
    </row>
    <row r="605" spans="1:19" hidden="1" outlineLevel="1">
      <c r="A605" s="79">
        <v>900027</v>
      </c>
      <c r="B605" s="80" t="s">
        <v>823</v>
      </c>
      <c r="C605" s="92">
        <v>8</v>
      </c>
      <c r="D605" s="93"/>
      <c r="E605" s="93"/>
      <c r="F605" s="93"/>
      <c r="G605" s="93"/>
      <c r="H605" s="93"/>
      <c r="I605" s="92">
        <v>0</v>
      </c>
      <c r="J605" s="83">
        <v>0</v>
      </c>
      <c r="K605" s="84">
        <v>0</v>
      </c>
      <c r="L605" s="84">
        <v>0</v>
      </c>
      <c r="M605" s="84">
        <v>0</v>
      </c>
      <c r="N605" s="84">
        <v>0</v>
      </c>
      <c r="O605" s="84">
        <v>0</v>
      </c>
      <c r="P605" s="84">
        <v>0</v>
      </c>
      <c r="Q605" s="84">
        <v>0</v>
      </c>
      <c r="R605" s="84">
        <v>0</v>
      </c>
      <c r="S605" s="84">
        <v>0</v>
      </c>
    </row>
    <row r="606" spans="1:19" hidden="1" outlineLevel="1">
      <c r="A606" s="79">
        <v>900026</v>
      </c>
      <c r="B606" s="80" t="s">
        <v>824</v>
      </c>
      <c r="C606" s="92">
        <v>8</v>
      </c>
      <c r="D606" s="93"/>
      <c r="E606" s="93"/>
      <c r="F606" s="93"/>
      <c r="G606" s="93"/>
      <c r="H606" s="93"/>
      <c r="I606" s="92">
        <v>0</v>
      </c>
      <c r="J606" s="83">
        <v>0</v>
      </c>
      <c r="K606" s="84">
        <v>0</v>
      </c>
      <c r="L606" s="84">
        <v>0</v>
      </c>
      <c r="M606" s="84">
        <v>0</v>
      </c>
      <c r="N606" s="84">
        <v>0</v>
      </c>
      <c r="O606" s="84">
        <v>0</v>
      </c>
      <c r="P606" s="84">
        <v>0</v>
      </c>
      <c r="Q606" s="84">
        <v>0</v>
      </c>
      <c r="R606" s="84">
        <v>0</v>
      </c>
      <c r="S606" s="84">
        <v>0</v>
      </c>
    </row>
    <row r="607" spans="1:19" hidden="1" outlineLevel="1">
      <c r="A607" s="79">
        <v>226879</v>
      </c>
      <c r="B607" s="80" t="s">
        <v>825</v>
      </c>
      <c r="C607" s="92">
        <v>8</v>
      </c>
      <c r="D607" s="93"/>
      <c r="E607" s="93"/>
      <c r="F607" s="93"/>
      <c r="G607" s="93"/>
      <c r="H607" s="93"/>
      <c r="I607" s="92">
        <v>0</v>
      </c>
      <c r="J607" s="83">
        <v>0</v>
      </c>
      <c r="K607" s="84">
        <v>0</v>
      </c>
      <c r="L607" s="84">
        <v>0</v>
      </c>
      <c r="M607" s="84">
        <v>0</v>
      </c>
      <c r="N607" s="84">
        <v>0</v>
      </c>
      <c r="O607" s="84">
        <v>0</v>
      </c>
      <c r="P607" s="84">
        <v>0</v>
      </c>
      <c r="Q607" s="84">
        <v>0</v>
      </c>
      <c r="R607" s="84">
        <v>0</v>
      </c>
      <c r="S607" s="84">
        <v>0</v>
      </c>
    </row>
    <row r="608" spans="1:19" hidden="1" outlineLevel="1">
      <c r="A608" s="79">
        <v>25042</v>
      </c>
      <c r="B608" s="80" t="s">
        <v>826</v>
      </c>
      <c r="C608" s="92">
        <v>8</v>
      </c>
      <c r="D608" s="93"/>
      <c r="E608" s="93"/>
      <c r="F608" s="93"/>
      <c r="G608" s="93"/>
      <c r="H608" s="93"/>
      <c r="I608" s="92">
        <v>0</v>
      </c>
      <c r="J608" s="83">
        <v>0</v>
      </c>
      <c r="K608" s="84">
        <v>0</v>
      </c>
      <c r="L608" s="84">
        <v>0</v>
      </c>
      <c r="M608" s="84">
        <v>0</v>
      </c>
      <c r="N608" s="84">
        <v>0</v>
      </c>
      <c r="O608" s="84">
        <v>0</v>
      </c>
      <c r="P608" s="84">
        <v>0</v>
      </c>
      <c r="Q608" s="84">
        <v>0</v>
      </c>
      <c r="R608" s="84">
        <v>0</v>
      </c>
      <c r="S608" s="84">
        <v>0</v>
      </c>
    </row>
    <row r="609" spans="1:19" hidden="1" outlineLevel="1">
      <c r="A609" s="79">
        <v>1897</v>
      </c>
      <c r="B609" s="80" t="s">
        <v>827</v>
      </c>
      <c r="C609" s="92">
        <v>8</v>
      </c>
      <c r="D609" s="93"/>
      <c r="E609" s="93"/>
      <c r="F609" s="93"/>
      <c r="G609" s="93"/>
      <c r="H609" s="93"/>
      <c r="I609" s="92">
        <v>0</v>
      </c>
      <c r="J609" s="83">
        <v>0</v>
      </c>
      <c r="K609" s="84">
        <v>0</v>
      </c>
      <c r="L609" s="84">
        <v>0</v>
      </c>
      <c r="M609" s="84">
        <v>0</v>
      </c>
      <c r="N609" s="84">
        <v>0</v>
      </c>
      <c r="O609" s="84">
        <v>0</v>
      </c>
      <c r="P609" s="84">
        <v>0</v>
      </c>
      <c r="Q609" s="84">
        <v>0</v>
      </c>
      <c r="R609" s="84">
        <v>0</v>
      </c>
      <c r="S609" s="84">
        <v>0</v>
      </c>
    </row>
    <row r="610" spans="1:19" hidden="1" outlineLevel="1">
      <c r="A610" s="79">
        <v>3663</v>
      </c>
      <c r="B610" s="80" t="s">
        <v>828</v>
      </c>
      <c r="C610" s="92">
        <v>2</v>
      </c>
      <c r="D610" s="93"/>
      <c r="E610" s="93"/>
      <c r="F610" s="93"/>
      <c r="G610" s="93"/>
      <c r="H610" s="93"/>
      <c r="I610" s="92">
        <v>0</v>
      </c>
      <c r="J610" s="92">
        <v>0</v>
      </c>
      <c r="K610" s="93">
        <v>0</v>
      </c>
      <c r="L610" s="93">
        <v>0</v>
      </c>
      <c r="M610" s="93">
        <v>0</v>
      </c>
      <c r="N610" s="93">
        <v>0</v>
      </c>
      <c r="O610" s="93">
        <v>0</v>
      </c>
      <c r="P610" s="93">
        <v>0</v>
      </c>
      <c r="Q610" s="93">
        <v>0</v>
      </c>
      <c r="R610" s="93">
        <v>0</v>
      </c>
      <c r="S610" s="93">
        <v>0</v>
      </c>
    </row>
    <row r="611" spans="1:19" hidden="1" outlineLevel="1">
      <c r="A611" s="79">
        <v>2521</v>
      </c>
      <c r="B611" s="80" t="s">
        <v>829</v>
      </c>
      <c r="C611" s="92">
        <v>8</v>
      </c>
      <c r="D611" s="93"/>
      <c r="E611" s="93"/>
      <c r="F611" s="93"/>
      <c r="G611" s="93"/>
      <c r="H611" s="93"/>
      <c r="I611" s="92">
        <v>0</v>
      </c>
      <c r="J611" s="83">
        <v>0</v>
      </c>
      <c r="K611" s="84">
        <v>0</v>
      </c>
      <c r="L611" s="84">
        <v>0</v>
      </c>
      <c r="M611" s="84">
        <v>0</v>
      </c>
      <c r="N611" s="84">
        <v>0</v>
      </c>
      <c r="O611" s="84">
        <v>0</v>
      </c>
      <c r="P611" s="84">
        <v>0</v>
      </c>
      <c r="Q611" s="84">
        <v>0</v>
      </c>
      <c r="R611" s="84">
        <v>0</v>
      </c>
      <c r="S611" s="84">
        <v>0</v>
      </c>
    </row>
    <row r="612" spans="1:19" hidden="1" outlineLevel="1">
      <c r="A612" s="79">
        <v>36983</v>
      </c>
      <c r="B612" s="80" t="s">
        <v>830</v>
      </c>
      <c r="C612" s="92">
        <v>8</v>
      </c>
      <c r="D612" s="93"/>
      <c r="E612" s="93"/>
      <c r="F612" s="93"/>
      <c r="G612" s="93"/>
      <c r="H612" s="93"/>
      <c r="I612" s="92">
        <v>0</v>
      </c>
      <c r="J612" s="83">
        <v>0</v>
      </c>
      <c r="K612" s="84">
        <v>0</v>
      </c>
      <c r="L612" s="84">
        <v>0</v>
      </c>
      <c r="M612" s="84">
        <v>0</v>
      </c>
      <c r="N612" s="84">
        <v>0</v>
      </c>
      <c r="O612" s="84">
        <v>0</v>
      </c>
      <c r="P612" s="84">
        <v>0</v>
      </c>
      <c r="Q612" s="84">
        <v>0</v>
      </c>
      <c r="R612" s="84">
        <v>0</v>
      </c>
      <c r="S612" s="84">
        <v>0</v>
      </c>
    </row>
    <row r="613" spans="1:19" hidden="1" outlineLevel="1">
      <c r="A613" s="79">
        <v>3827</v>
      </c>
      <c r="B613" s="80" t="s">
        <v>831</v>
      </c>
      <c r="C613" s="92">
        <v>8</v>
      </c>
      <c r="D613" s="93"/>
      <c r="E613" s="93"/>
      <c r="F613" s="93"/>
      <c r="G613" s="93"/>
      <c r="H613" s="93"/>
      <c r="I613" s="92">
        <v>0</v>
      </c>
      <c r="J613" s="83">
        <v>0</v>
      </c>
      <c r="K613" s="84">
        <v>0</v>
      </c>
      <c r="L613" s="84">
        <v>0</v>
      </c>
      <c r="M613" s="84">
        <v>0</v>
      </c>
      <c r="N613" s="84">
        <v>0</v>
      </c>
      <c r="O613" s="84">
        <v>0</v>
      </c>
      <c r="P613" s="84">
        <v>0</v>
      </c>
      <c r="Q613" s="84">
        <v>0</v>
      </c>
      <c r="R613" s="84">
        <v>0</v>
      </c>
      <c r="S613" s="84">
        <v>0</v>
      </c>
    </row>
    <row r="614" spans="1:19" hidden="1" outlineLevel="1">
      <c r="A614" s="79">
        <v>33394</v>
      </c>
      <c r="B614" s="80" t="s">
        <v>832</v>
      </c>
      <c r="C614" s="92">
        <v>8</v>
      </c>
      <c r="D614" s="93"/>
      <c r="E614" s="93"/>
      <c r="F614" s="93"/>
      <c r="G614" s="93"/>
      <c r="H614" s="93"/>
      <c r="I614" s="92">
        <v>0</v>
      </c>
      <c r="J614" s="83">
        <v>0</v>
      </c>
      <c r="K614" s="84">
        <v>0</v>
      </c>
      <c r="L614" s="84">
        <v>0</v>
      </c>
      <c r="M614" s="84">
        <v>0</v>
      </c>
      <c r="N614" s="84">
        <v>0</v>
      </c>
      <c r="O614" s="84">
        <v>0</v>
      </c>
      <c r="P614" s="84">
        <v>0</v>
      </c>
      <c r="Q614" s="84">
        <v>0</v>
      </c>
      <c r="R614" s="84">
        <v>0</v>
      </c>
      <c r="S614" s="84">
        <v>0</v>
      </c>
    </row>
    <row r="615" spans="1:19" hidden="1" outlineLevel="1">
      <c r="A615" s="79">
        <v>2002</v>
      </c>
      <c r="B615" s="80" t="s">
        <v>833</v>
      </c>
      <c r="C615" s="92">
        <v>8</v>
      </c>
      <c r="D615" s="93"/>
      <c r="E615" s="93"/>
      <c r="F615" s="93"/>
      <c r="G615" s="93"/>
      <c r="H615" s="93"/>
      <c r="I615" s="92">
        <v>0</v>
      </c>
      <c r="J615" s="83">
        <v>0</v>
      </c>
      <c r="K615" s="84">
        <v>0</v>
      </c>
      <c r="L615" s="84">
        <v>0</v>
      </c>
      <c r="M615" s="84">
        <v>0</v>
      </c>
      <c r="N615" s="84">
        <v>0</v>
      </c>
      <c r="O615" s="84">
        <v>0</v>
      </c>
      <c r="P615" s="84">
        <v>0</v>
      </c>
      <c r="Q615" s="84">
        <v>0</v>
      </c>
      <c r="R615" s="84">
        <v>0</v>
      </c>
      <c r="S615" s="84">
        <v>0</v>
      </c>
    </row>
    <row r="616" spans="1:19" hidden="1" outlineLevel="1">
      <c r="A616" s="79">
        <v>2330</v>
      </c>
      <c r="B616" s="80" t="s">
        <v>834</v>
      </c>
      <c r="C616" s="92">
        <v>8</v>
      </c>
      <c r="D616" s="93"/>
      <c r="E616" s="93"/>
      <c r="F616" s="93"/>
      <c r="G616" s="93"/>
      <c r="H616" s="93"/>
      <c r="I616" s="92">
        <v>0</v>
      </c>
      <c r="J616" s="83">
        <v>0</v>
      </c>
      <c r="K616" s="84">
        <v>0</v>
      </c>
      <c r="L616" s="84">
        <v>0</v>
      </c>
      <c r="M616" s="84">
        <v>0</v>
      </c>
      <c r="N616" s="84">
        <v>0</v>
      </c>
      <c r="O616" s="84">
        <v>0</v>
      </c>
      <c r="P616" s="84">
        <v>0</v>
      </c>
      <c r="Q616" s="84">
        <v>0</v>
      </c>
      <c r="R616" s="84">
        <v>0</v>
      </c>
      <c r="S616" s="84">
        <v>0</v>
      </c>
    </row>
    <row r="617" spans="1:19" hidden="1" outlineLevel="1">
      <c r="A617" s="79">
        <v>224660</v>
      </c>
      <c r="B617" s="80" t="s">
        <v>835</v>
      </c>
      <c r="C617" s="92">
        <v>8</v>
      </c>
      <c r="D617" s="93"/>
      <c r="E617" s="93"/>
      <c r="F617" s="93"/>
      <c r="G617" s="93"/>
      <c r="H617" s="93"/>
      <c r="I617" s="92">
        <v>0</v>
      </c>
      <c r="J617" s="83">
        <v>0</v>
      </c>
      <c r="K617" s="84">
        <v>0</v>
      </c>
      <c r="L617" s="84">
        <v>0</v>
      </c>
      <c r="M617" s="84">
        <v>0</v>
      </c>
      <c r="N617" s="84">
        <v>0</v>
      </c>
      <c r="O617" s="84">
        <v>0</v>
      </c>
      <c r="P617" s="84">
        <v>0</v>
      </c>
      <c r="Q617" s="84">
        <v>0</v>
      </c>
      <c r="R617" s="84">
        <v>0</v>
      </c>
      <c r="S617" s="84">
        <v>0</v>
      </c>
    </row>
    <row r="618" spans="1:19" hidden="1" outlineLevel="1">
      <c r="A618" s="79">
        <v>224679</v>
      </c>
      <c r="B618" s="80" t="s">
        <v>836</v>
      </c>
      <c r="C618" s="92">
        <v>8</v>
      </c>
      <c r="D618" s="93"/>
      <c r="E618" s="93"/>
      <c r="F618" s="93"/>
      <c r="G618" s="93"/>
      <c r="H618" s="93"/>
      <c r="I618" s="92">
        <v>0</v>
      </c>
      <c r="J618" s="83">
        <v>0</v>
      </c>
      <c r="K618" s="84">
        <v>0</v>
      </c>
      <c r="L618" s="84">
        <v>0</v>
      </c>
      <c r="M618" s="84">
        <v>0</v>
      </c>
      <c r="N618" s="84">
        <v>0</v>
      </c>
      <c r="O618" s="84">
        <v>0</v>
      </c>
      <c r="P618" s="84">
        <v>0</v>
      </c>
      <c r="Q618" s="84">
        <v>0</v>
      </c>
      <c r="R618" s="84">
        <v>0</v>
      </c>
      <c r="S618" s="84">
        <v>0</v>
      </c>
    </row>
    <row r="619" spans="1:19" hidden="1" outlineLevel="1">
      <c r="A619" s="79">
        <v>3393</v>
      </c>
      <c r="B619" s="80" t="s">
        <v>837</v>
      </c>
      <c r="C619" s="92">
        <v>8</v>
      </c>
      <c r="D619" s="93"/>
      <c r="E619" s="93"/>
      <c r="F619" s="93"/>
      <c r="G619" s="93"/>
      <c r="H619" s="93"/>
      <c r="I619" s="92">
        <v>0</v>
      </c>
      <c r="J619" s="83">
        <v>0</v>
      </c>
      <c r="K619" s="84">
        <v>0</v>
      </c>
      <c r="L619" s="84">
        <v>0</v>
      </c>
      <c r="M619" s="84">
        <v>0</v>
      </c>
      <c r="N619" s="84">
        <v>0</v>
      </c>
      <c r="O619" s="84">
        <v>0</v>
      </c>
      <c r="P619" s="84">
        <v>0</v>
      </c>
      <c r="Q619" s="84">
        <v>0</v>
      </c>
      <c r="R619" s="84">
        <v>0</v>
      </c>
      <c r="S619" s="84">
        <v>0</v>
      </c>
    </row>
    <row r="620" spans="1:19" hidden="1" outlineLevel="1">
      <c r="A620" s="79">
        <v>442505</v>
      </c>
      <c r="B620" s="80" t="s">
        <v>838</v>
      </c>
      <c r="C620" s="92">
        <v>8</v>
      </c>
      <c r="D620" s="93"/>
      <c r="E620" s="93"/>
      <c r="F620" s="93"/>
      <c r="G620" s="93"/>
      <c r="H620" s="93"/>
      <c r="I620" s="92">
        <v>0</v>
      </c>
      <c r="J620" s="83">
        <v>0</v>
      </c>
      <c r="K620" s="84">
        <v>0</v>
      </c>
      <c r="L620" s="84">
        <v>0</v>
      </c>
      <c r="M620" s="84">
        <v>0</v>
      </c>
      <c r="N620" s="84">
        <v>0</v>
      </c>
      <c r="O620" s="84">
        <v>0</v>
      </c>
      <c r="P620" s="84">
        <v>0</v>
      </c>
      <c r="Q620" s="84">
        <v>0</v>
      </c>
      <c r="R620" s="84">
        <v>0</v>
      </c>
      <c r="S620" s="84">
        <v>0</v>
      </c>
    </row>
    <row r="621" spans="1:19" hidden="1" outlineLevel="1">
      <c r="A621" s="79">
        <v>442499</v>
      </c>
      <c r="B621" s="80" t="s">
        <v>839</v>
      </c>
      <c r="C621" s="92">
        <v>8</v>
      </c>
      <c r="D621" s="93"/>
      <c r="E621" s="93"/>
      <c r="F621" s="93"/>
      <c r="G621" s="93"/>
      <c r="H621" s="93"/>
      <c r="I621" s="92">
        <v>0</v>
      </c>
      <c r="J621" s="83">
        <v>0</v>
      </c>
      <c r="K621" s="84">
        <v>0</v>
      </c>
      <c r="L621" s="84">
        <v>0</v>
      </c>
      <c r="M621" s="84">
        <v>0</v>
      </c>
      <c r="N621" s="84">
        <v>0</v>
      </c>
      <c r="O621" s="84">
        <v>0</v>
      </c>
      <c r="P621" s="84">
        <v>0</v>
      </c>
      <c r="Q621" s="84">
        <v>0</v>
      </c>
      <c r="R621" s="84">
        <v>0</v>
      </c>
      <c r="S621" s="84">
        <v>0</v>
      </c>
    </row>
    <row r="622" spans="1:19" hidden="1" outlineLevel="1">
      <c r="A622" s="79">
        <v>444060</v>
      </c>
      <c r="B622" s="80" t="s">
        <v>840</v>
      </c>
      <c r="C622" s="92">
        <v>8</v>
      </c>
      <c r="D622" s="93"/>
      <c r="E622" s="93"/>
      <c r="F622" s="93"/>
      <c r="G622" s="93"/>
      <c r="H622" s="93"/>
      <c r="I622" s="92">
        <v>0</v>
      </c>
      <c r="J622" s="83">
        <v>0</v>
      </c>
      <c r="K622" s="84">
        <v>0</v>
      </c>
      <c r="L622" s="84">
        <v>0</v>
      </c>
      <c r="M622" s="84">
        <v>0</v>
      </c>
      <c r="N622" s="84">
        <v>0</v>
      </c>
      <c r="O622" s="84">
        <v>0</v>
      </c>
      <c r="P622" s="84">
        <v>0</v>
      </c>
      <c r="Q622" s="84">
        <v>0</v>
      </c>
      <c r="R622" s="84">
        <v>0</v>
      </c>
      <c r="S622" s="84">
        <v>0</v>
      </c>
    </row>
    <row r="623" spans="1:19" hidden="1" outlineLevel="1">
      <c r="A623" s="79">
        <v>3669</v>
      </c>
      <c r="B623" s="80" t="s">
        <v>841</v>
      </c>
      <c r="C623" s="92">
        <v>2</v>
      </c>
      <c r="D623" s="93"/>
      <c r="E623" s="93"/>
      <c r="F623" s="93"/>
      <c r="G623" s="93"/>
      <c r="H623" s="93"/>
      <c r="I623" s="92">
        <v>0</v>
      </c>
      <c r="J623" s="92">
        <v>0</v>
      </c>
      <c r="K623" s="93">
        <v>0</v>
      </c>
      <c r="L623" s="93">
        <v>0</v>
      </c>
      <c r="M623" s="93">
        <v>0</v>
      </c>
      <c r="N623" s="93">
        <v>0</v>
      </c>
      <c r="O623" s="93">
        <v>0</v>
      </c>
      <c r="P623" s="93">
        <v>0</v>
      </c>
      <c r="Q623" s="93">
        <v>0</v>
      </c>
      <c r="R623" s="93">
        <v>0</v>
      </c>
      <c r="S623" s="93">
        <v>0</v>
      </c>
    </row>
    <row r="624" spans="1:19" hidden="1" outlineLevel="1">
      <c r="A624" s="79">
        <v>482</v>
      </c>
      <c r="B624" s="80" t="s">
        <v>842</v>
      </c>
      <c r="C624" s="92">
        <v>5</v>
      </c>
      <c r="D624" s="93"/>
      <c r="E624" s="93"/>
      <c r="F624" s="93"/>
      <c r="G624" s="93"/>
      <c r="H624" s="93"/>
      <c r="I624" s="92">
        <v>0</v>
      </c>
      <c r="J624" s="83">
        <v>0</v>
      </c>
      <c r="K624" s="84">
        <v>0</v>
      </c>
      <c r="L624" s="84">
        <v>0</v>
      </c>
      <c r="M624" s="84">
        <v>0</v>
      </c>
      <c r="N624" s="84">
        <v>0</v>
      </c>
      <c r="O624" s="84">
        <v>0</v>
      </c>
      <c r="P624" s="84">
        <v>0</v>
      </c>
      <c r="Q624" s="84">
        <v>0</v>
      </c>
      <c r="R624" s="84">
        <v>0</v>
      </c>
      <c r="S624" s="84">
        <v>0</v>
      </c>
    </row>
    <row r="625" spans="1:20" collapsed="1"/>
    <row r="626" spans="1:20" ht="13.5" thickBot="1">
      <c r="A626" s="65" t="s">
        <v>843</v>
      </c>
    </row>
    <row r="627" spans="1:20">
      <c r="A627" s="67">
        <v>1</v>
      </c>
      <c r="B627" s="66" t="s">
        <v>0</v>
      </c>
      <c r="C627" s="115" t="s">
        <v>347</v>
      </c>
      <c r="R627" s="68">
        <f t="shared" ref="R627:S631" si="6">COUNTIF(R$92:R$130,$A627)</f>
        <v>2</v>
      </c>
      <c r="S627" s="68">
        <f t="shared" si="6"/>
        <v>2</v>
      </c>
      <c r="T627" s="68">
        <f>COUNTIF(T$92:T$130,$C627)</f>
        <v>2</v>
      </c>
    </row>
    <row r="628" spans="1:20">
      <c r="A628" s="67">
        <v>2</v>
      </c>
      <c r="B628" s="66" t="s">
        <v>140</v>
      </c>
      <c r="C628" s="116" t="s">
        <v>338</v>
      </c>
      <c r="R628" s="68">
        <f t="shared" si="6"/>
        <v>8</v>
      </c>
      <c r="S628" s="68">
        <f t="shared" si="6"/>
        <v>8</v>
      </c>
      <c r="T628" s="68">
        <f>COUNTIF(T$92:T$130,$C628)</f>
        <v>8</v>
      </c>
    </row>
    <row r="629" spans="1:20">
      <c r="A629" s="67">
        <v>3</v>
      </c>
      <c r="B629" s="66" t="s">
        <v>125</v>
      </c>
      <c r="C629" s="116" t="s">
        <v>329</v>
      </c>
      <c r="R629" s="68">
        <f t="shared" si="6"/>
        <v>8</v>
      </c>
      <c r="S629" s="68">
        <f t="shared" si="6"/>
        <v>8</v>
      </c>
      <c r="T629" s="68">
        <f>COUNTIF(T$92:T$130,$C629)</f>
        <v>7</v>
      </c>
    </row>
    <row r="630" spans="1:20">
      <c r="A630" s="67">
        <v>4</v>
      </c>
      <c r="B630" s="66" t="s">
        <v>139</v>
      </c>
      <c r="C630" s="117" t="s">
        <v>322</v>
      </c>
      <c r="R630" s="68">
        <f t="shared" si="6"/>
        <v>6</v>
      </c>
      <c r="S630" s="68">
        <f t="shared" si="6"/>
        <v>6</v>
      </c>
      <c r="T630" s="68">
        <f>COUNTIF(T$92:T$130,$C630)</f>
        <v>6</v>
      </c>
    </row>
    <row r="631" spans="1:20" ht="13.5" thickBot="1">
      <c r="A631" s="67">
        <v>5</v>
      </c>
      <c r="B631" s="118" t="s">
        <v>124</v>
      </c>
      <c r="C631" s="119" t="s">
        <v>306</v>
      </c>
      <c r="R631" s="120">
        <f t="shared" si="6"/>
        <v>15</v>
      </c>
      <c r="S631" s="120">
        <f t="shared" si="6"/>
        <v>15</v>
      </c>
      <c r="T631" s="120">
        <f>COUNTIF(T$92:T$130,$C631)</f>
        <v>15</v>
      </c>
    </row>
    <row r="632" spans="1:20" ht="13.5" thickBot="1">
      <c r="R632" s="121">
        <f>SUM(R627:R631)</f>
        <v>39</v>
      </c>
      <c r="S632" s="121">
        <f>SUM(S627:S631)</f>
        <v>39</v>
      </c>
      <c r="T632" s="122">
        <f>SUM(T627:T631)</f>
        <v>38</v>
      </c>
    </row>
    <row r="633" spans="1:20" ht="13.5" thickTop="1">
      <c r="A633" s="65" t="s">
        <v>844</v>
      </c>
    </row>
    <row r="634" spans="1:20">
      <c r="A634" s="67">
        <v>6</v>
      </c>
      <c r="B634" s="66" t="s">
        <v>845</v>
      </c>
      <c r="C634" s="67" t="s">
        <v>218</v>
      </c>
      <c r="R634" s="68">
        <f>COUNTIF(R$8:R$91,$A634)</f>
        <v>10</v>
      </c>
      <c r="S634" s="68">
        <f>COUNTIF(S$8:S$91,$A634)</f>
        <v>10</v>
      </c>
      <c r="T634" s="68">
        <f>COUNTIF(T$8:T$91,$C634)</f>
        <v>37</v>
      </c>
    </row>
    <row r="635" spans="1:20">
      <c r="A635" s="67">
        <v>7</v>
      </c>
      <c r="B635" s="66" t="s">
        <v>846</v>
      </c>
      <c r="C635" s="67" t="s">
        <v>227</v>
      </c>
      <c r="R635" s="68">
        <f t="shared" ref="R635:S637" si="7">COUNTIF(R$8:R$91,$A635)</f>
        <v>9</v>
      </c>
      <c r="S635" s="68">
        <f t="shared" si="7"/>
        <v>9</v>
      </c>
      <c r="T635" s="68">
        <f t="shared" ref="T635:T637" si="8">COUNTIF(T$8:T$91,$C635)</f>
        <v>9</v>
      </c>
    </row>
    <row r="636" spans="1:20">
      <c r="A636" s="67">
        <v>8</v>
      </c>
      <c r="B636" s="66" t="s">
        <v>847</v>
      </c>
      <c r="C636" s="67" t="s">
        <v>225</v>
      </c>
      <c r="R636" s="68">
        <f t="shared" si="7"/>
        <v>22</v>
      </c>
      <c r="S636" s="68">
        <f t="shared" si="7"/>
        <v>22</v>
      </c>
      <c r="T636" s="68">
        <f t="shared" si="8"/>
        <v>22</v>
      </c>
    </row>
    <row r="637" spans="1:20">
      <c r="A637" s="67">
        <v>9</v>
      </c>
      <c r="B637" s="66" t="s">
        <v>848</v>
      </c>
      <c r="C637" s="67" t="s">
        <v>235</v>
      </c>
      <c r="R637" s="68">
        <f t="shared" si="7"/>
        <v>9</v>
      </c>
      <c r="S637" s="68">
        <f t="shared" si="7"/>
        <v>9</v>
      </c>
      <c r="T637" s="68">
        <f t="shared" si="8"/>
        <v>11</v>
      </c>
    </row>
    <row r="638" spans="1:20" ht="13.5" thickBot="1">
      <c r="R638" s="121">
        <f>SUM(R634:R637)</f>
        <v>50</v>
      </c>
      <c r="S638" s="121">
        <f>SUM(S634:S637)</f>
        <v>50</v>
      </c>
      <c r="T638" s="122">
        <f>SUM(T634:T637)</f>
        <v>79</v>
      </c>
    </row>
    <row r="639" spans="1:20" ht="13.5" thickTop="1"/>
    <row r="640" spans="1:20" ht="15.75">
      <c r="A640" s="123" t="s">
        <v>849</v>
      </c>
      <c r="B640" s="91"/>
      <c r="C640" s="91"/>
      <c r="D640" s="124"/>
      <c r="E640" s="124"/>
      <c r="F640" s="124"/>
      <c r="G640" s="124"/>
      <c r="H640" s="124"/>
      <c r="I640" s="91"/>
      <c r="J640" s="91"/>
      <c r="K640" s="91"/>
    </row>
    <row r="641" spans="1:13" ht="15">
      <c r="A641" s="125" t="s">
        <v>850</v>
      </c>
      <c r="B641" s="91"/>
      <c r="C641" s="91"/>
      <c r="D641" s="124"/>
      <c r="E641" s="124"/>
      <c r="F641" s="124"/>
      <c r="G641" s="124"/>
      <c r="H641" s="124"/>
      <c r="I641" s="91"/>
      <c r="J641" s="125"/>
      <c r="K641" s="91"/>
    </row>
    <row r="642" spans="1:13" ht="15.75" thickBot="1">
      <c r="A642" s="125" t="s">
        <v>851</v>
      </c>
      <c r="B642" s="126" t="s">
        <v>852</v>
      </c>
      <c r="C642" s="91"/>
      <c r="D642" s="124"/>
      <c r="E642" s="124"/>
      <c r="F642" s="124"/>
      <c r="G642" s="124"/>
      <c r="H642" s="124"/>
      <c r="I642" s="91"/>
      <c r="J642" s="125" t="s">
        <v>851</v>
      </c>
      <c r="K642" s="126" t="s">
        <v>853</v>
      </c>
    </row>
    <row r="643" spans="1:13">
      <c r="A643" s="67">
        <v>1</v>
      </c>
      <c r="B643" s="91" t="s">
        <v>854</v>
      </c>
      <c r="C643" s="91"/>
      <c r="D643" s="124"/>
      <c r="E643" s="124"/>
      <c r="F643" s="124"/>
      <c r="G643" s="124"/>
      <c r="H643" s="124"/>
      <c r="I643" s="115" t="s">
        <v>347</v>
      </c>
      <c r="J643" s="127">
        <v>1</v>
      </c>
      <c r="K643" s="128" t="s">
        <v>0</v>
      </c>
      <c r="L643" s="129"/>
      <c r="M643" s="130"/>
    </row>
    <row r="644" spans="1:13">
      <c r="A644" s="67">
        <v>2</v>
      </c>
      <c r="B644" s="91" t="s">
        <v>855</v>
      </c>
      <c r="C644" s="91"/>
      <c r="D644" s="124"/>
      <c r="E644" s="124"/>
      <c r="F644" s="124"/>
      <c r="G644" s="124"/>
      <c r="H644" s="124"/>
      <c r="I644" s="116" t="s">
        <v>338</v>
      </c>
      <c r="J644" s="131">
        <v>2</v>
      </c>
      <c r="K644" s="132" t="s">
        <v>140</v>
      </c>
      <c r="L644" s="133"/>
      <c r="M644" s="134"/>
    </row>
    <row r="645" spans="1:13">
      <c r="A645" s="67">
        <v>3</v>
      </c>
      <c r="B645" s="91" t="s">
        <v>856</v>
      </c>
      <c r="C645" s="91"/>
      <c r="D645" s="124"/>
      <c r="E645" s="124"/>
      <c r="F645" s="124"/>
      <c r="G645" s="124"/>
      <c r="H645" s="124"/>
      <c r="I645" s="116" t="s">
        <v>329</v>
      </c>
      <c r="J645" s="131">
        <v>3</v>
      </c>
      <c r="K645" s="132" t="s">
        <v>125</v>
      </c>
      <c r="L645" s="133"/>
      <c r="M645" s="134"/>
    </row>
    <row r="646" spans="1:13">
      <c r="A646" s="67">
        <v>4</v>
      </c>
      <c r="B646" s="91" t="s">
        <v>857</v>
      </c>
      <c r="C646" s="91"/>
      <c r="D646" s="124"/>
      <c r="E646" s="124"/>
      <c r="F646" s="124"/>
      <c r="G646" s="124"/>
      <c r="H646" s="124"/>
      <c r="I646" s="117" t="s">
        <v>322</v>
      </c>
      <c r="J646" s="131">
        <v>4</v>
      </c>
      <c r="K646" s="132" t="s">
        <v>139</v>
      </c>
      <c r="L646" s="133"/>
      <c r="M646" s="134"/>
    </row>
    <row r="647" spans="1:13" ht="13.5" thickBot="1">
      <c r="A647" s="67">
        <v>5</v>
      </c>
      <c r="B647" s="91" t="s">
        <v>858</v>
      </c>
      <c r="C647" s="91"/>
      <c r="D647" s="124"/>
      <c r="E647" s="124"/>
      <c r="F647" s="124"/>
      <c r="G647" s="124"/>
      <c r="H647" s="124"/>
      <c r="I647" s="119" t="s">
        <v>306</v>
      </c>
      <c r="J647" s="135">
        <v>5</v>
      </c>
      <c r="K647" s="136" t="s">
        <v>124</v>
      </c>
      <c r="L647" s="137"/>
      <c r="M647" s="138"/>
    </row>
    <row r="648" spans="1:13" ht="15">
      <c r="A648" s="67">
        <v>7</v>
      </c>
      <c r="B648" s="91" t="s">
        <v>859</v>
      </c>
      <c r="C648" s="139" t="s">
        <v>860</v>
      </c>
      <c r="D648" s="140"/>
      <c r="E648" s="140"/>
      <c r="F648" s="140"/>
      <c r="G648" s="140"/>
      <c r="H648" s="140"/>
      <c r="I648" s="141" t="s">
        <v>218</v>
      </c>
      <c r="J648" s="142">
        <v>6</v>
      </c>
      <c r="K648" s="143" t="s">
        <v>845</v>
      </c>
      <c r="L648" s="142"/>
      <c r="M648" s="130"/>
    </row>
    <row r="649" spans="1:13">
      <c r="A649" s="67">
        <v>8</v>
      </c>
      <c r="B649" s="91" t="s">
        <v>861</v>
      </c>
      <c r="C649" s="91"/>
      <c r="D649" s="124"/>
      <c r="E649" s="124"/>
      <c r="F649" s="124"/>
      <c r="G649" s="124"/>
      <c r="H649" s="124"/>
      <c r="I649" s="144" t="s">
        <v>227</v>
      </c>
      <c r="J649" s="145">
        <v>7</v>
      </c>
      <c r="K649" s="146" t="s">
        <v>846</v>
      </c>
      <c r="L649" s="145"/>
      <c r="M649" s="134"/>
    </row>
    <row r="650" spans="1:13" ht="15">
      <c r="A650" s="67">
        <v>9</v>
      </c>
      <c r="B650" s="91" t="s">
        <v>862</v>
      </c>
      <c r="C650" s="139" t="s">
        <v>860</v>
      </c>
      <c r="D650" s="140"/>
      <c r="E650" s="140"/>
      <c r="F650" s="140"/>
      <c r="G650" s="140"/>
      <c r="H650" s="140"/>
      <c r="I650" s="144" t="s">
        <v>225</v>
      </c>
      <c r="J650" s="145">
        <v>8</v>
      </c>
      <c r="K650" s="146" t="s">
        <v>847</v>
      </c>
      <c r="L650" s="145"/>
      <c r="M650" s="134"/>
    </row>
    <row r="651" spans="1:13" ht="15.75" thickBot="1">
      <c r="A651" s="67" t="s">
        <v>144</v>
      </c>
      <c r="B651" s="91" t="s">
        <v>863</v>
      </c>
      <c r="C651" s="139" t="s">
        <v>860</v>
      </c>
      <c r="D651" s="140"/>
      <c r="E651" s="140"/>
      <c r="F651" s="140"/>
      <c r="G651" s="140"/>
      <c r="H651" s="140"/>
      <c r="I651" s="147" t="s">
        <v>235</v>
      </c>
      <c r="J651" s="148">
        <v>9</v>
      </c>
      <c r="K651" s="149" t="s">
        <v>848</v>
      </c>
      <c r="L651" s="148"/>
      <c r="M651" s="138"/>
    </row>
    <row r="652" spans="1:13">
      <c r="B652" s="91"/>
      <c r="C652" s="91"/>
      <c r="D652" s="124"/>
      <c r="E652" s="124"/>
      <c r="F652" s="124"/>
      <c r="G652" s="124"/>
      <c r="H652" s="124"/>
      <c r="I652" s="91"/>
      <c r="J652" s="67">
        <v>0</v>
      </c>
      <c r="K652" s="91" t="s">
        <v>864</v>
      </c>
    </row>
    <row r="653" spans="1:13">
      <c r="B653" s="91"/>
      <c r="C653" s="91"/>
      <c r="D653" s="124"/>
      <c r="E653" s="124"/>
      <c r="F653" s="124"/>
      <c r="G653" s="124"/>
      <c r="H653" s="124"/>
      <c r="I653" s="91"/>
      <c r="J653" s="67" t="s">
        <v>155</v>
      </c>
      <c r="K653" s="91" t="s">
        <v>865</v>
      </c>
    </row>
    <row r="654" spans="1:13">
      <c r="B654" s="91"/>
      <c r="C654" s="91"/>
      <c r="D654" s="124"/>
      <c r="E654" s="124"/>
      <c r="F654" s="124"/>
      <c r="G654" s="124"/>
      <c r="H654" s="124"/>
      <c r="I654" s="91"/>
      <c r="J654" s="67" t="s">
        <v>142</v>
      </c>
      <c r="K654" s="91" t="s">
        <v>866</v>
      </c>
    </row>
    <row r="655" spans="1:13">
      <c r="B655" s="91"/>
      <c r="C655" s="91"/>
      <c r="D655" s="124"/>
      <c r="E655" s="124"/>
      <c r="F655" s="124"/>
      <c r="G655" s="124"/>
      <c r="H655" s="124"/>
      <c r="I655" s="91"/>
      <c r="J655" s="67" t="s">
        <v>143</v>
      </c>
      <c r="K655" s="91" t="s">
        <v>867</v>
      </c>
    </row>
    <row r="656" spans="1:13">
      <c r="B656" s="91"/>
      <c r="C656" s="91"/>
      <c r="D656" s="124"/>
      <c r="E656" s="124"/>
      <c r="F656" s="124"/>
      <c r="G656" s="124"/>
      <c r="H656" s="124"/>
      <c r="I656" s="91"/>
      <c r="J656" s="91"/>
      <c r="K656" s="91"/>
    </row>
    <row r="657" spans="1:11" ht="15.75">
      <c r="A657" s="123" t="s">
        <v>868</v>
      </c>
      <c r="B657" s="91"/>
      <c r="C657" s="91"/>
      <c r="D657" s="124"/>
      <c r="E657" s="124"/>
      <c r="F657" s="124"/>
      <c r="G657" s="124"/>
      <c r="H657" s="124"/>
      <c r="I657" s="91"/>
      <c r="J657" s="91"/>
      <c r="K657" s="91"/>
    </row>
    <row r="658" spans="1:11" ht="15">
      <c r="A658" s="125" t="s">
        <v>869</v>
      </c>
      <c r="B658" s="91"/>
      <c r="C658" s="91"/>
      <c r="D658" s="124"/>
      <c r="E658" s="124"/>
      <c r="F658" s="124"/>
      <c r="G658" s="124"/>
      <c r="H658" s="124"/>
      <c r="I658" s="91"/>
      <c r="J658" s="91"/>
      <c r="K658" s="91"/>
    </row>
    <row r="659" spans="1:11" ht="15">
      <c r="A659" s="67" t="s">
        <v>870</v>
      </c>
      <c r="B659" s="91" t="s">
        <v>871</v>
      </c>
      <c r="C659" s="150"/>
      <c r="D659" s="151"/>
      <c r="E659" s="151"/>
      <c r="F659" s="151"/>
      <c r="G659" s="151"/>
      <c r="H659" s="151"/>
      <c r="I659" s="150"/>
      <c r="J659" s="91"/>
      <c r="K659" s="91"/>
    </row>
    <row r="660" spans="1:11">
      <c r="A660" s="67" t="s">
        <v>872</v>
      </c>
      <c r="B660" s="91" t="s">
        <v>844</v>
      </c>
      <c r="C660" s="91"/>
      <c r="D660" s="124"/>
      <c r="E660" s="124"/>
      <c r="F660" s="124"/>
      <c r="G660" s="124"/>
      <c r="H660" s="124"/>
      <c r="I660" s="91"/>
      <c r="J660" s="91"/>
      <c r="K660" s="91"/>
    </row>
    <row r="661" spans="1:11">
      <c r="B661" s="91"/>
      <c r="C661" s="91"/>
      <c r="D661" s="124"/>
      <c r="E661" s="124"/>
      <c r="F661" s="124"/>
      <c r="G661" s="124"/>
      <c r="H661" s="124"/>
      <c r="I661" s="91"/>
      <c r="J661" s="91"/>
      <c r="K661" s="91"/>
    </row>
    <row r="662" spans="1:11" ht="15">
      <c r="A662" s="125" t="s">
        <v>873</v>
      </c>
      <c r="B662" s="91"/>
      <c r="C662" s="91"/>
      <c r="D662" s="124"/>
      <c r="E662" s="124"/>
      <c r="F662" s="124"/>
      <c r="G662" s="124"/>
      <c r="H662" s="124"/>
      <c r="I662" s="91"/>
      <c r="J662" s="91"/>
      <c r="K662" s="91"/>
    </row>
    <row r="663" spans="1:11" ht="15">
      <c r="A663" s="152" t="s">
        <v>874</v>
      </c>
      <c r="B663" s="91"/>
      <c r="C663" s="91"/>
      <c r="D663" s="124"/>
      <c r="E663" s="124"/>
      <c r="F663" s="124"/>
      <c r="G663" s="124"/>
      <c r="H663" s="124"/>
      <c r="I663" s="91"/>
      <c r="J663" s="91"/>
      <c r="K663" s="91"/>
    </row>
    <row r="664" spans="1:11">
      <c r="B664" s="91"/>
      <c r="C664" s="91"/>
      <c r="D664" s="124"/>
      <c r="E664" s="124"/>
      <c r="F664" s="124"/>
      <c r="G664" s="124"/>
      <c r="H664" s="124"/>
      <c r="I664" s="91"/>
      <c r="J664" s="91"/>
      <c r="K664" s="91"/>
    </row>
    <row r="665" spans="1:11" ht="15">
      <c r="A665" s="125" t="s">
        <v>875</v>
      </c>
      <c r="B665" s="91"/>
      <c r="C665" s="91"/>
      <c r="D665" s="124"/>
      <c r="E665" s="124"/>
      <c r="F665" s="124"/>
      <c r="G665" s="124"/>
      <c r="H665" s="124"/>
      <c r="I665" s="91"/>
      <c r="J665" s="91"/>
      <c r="K665" s="91"/>
    </row>
    <row r="666" spans="1:11">
      <c r="A666" s="153" t="s">
        <v>876</v>
      </c>
      <c r="B666" s="91"/>
      <c r="C666" s="91"/>
      <c r="D666" s="124"/>
      <c r="E666" s="124"/>
      <c r="F666" s="124"/>
      <c r="G666" s="124"/>
      <c r="H666" s="124"/>
      <c r="I666" s="91"/>
      <c r="J666" s="91"/>
      <c r="K666" s="91"/>
    </row>
    <row r="667" spans="1:11" ht="15">
      <c r="A667" s="139" t="s">
        <v>877</v>
      </c>
      <c r="B667" s="91"/>
      <c r="C667" s="91"/>
      <c r="D667" s="124"/>
      <c r="E667" s="124"/>
      <c r="F667" s="124"/>
      <c r="G667" s="124"/>
      <c r="H667" s="124"/>
      <c r="I667" s="91"/>
      <c r="J667" s="91"/>
      <c r="K667" s="91"/>
    </row>
    <row r="668" spans="1:11" ht="15">
      <c r="A668" s="140" t="s">
        <v>878</v>
      </c>
      <c r="B668" s="154" t="s">
        <v>879</v>
      </c>
      <c r="C668" s="91"/>
      <c r="D668" s="124"/>
      <c r="E668" s="124"/>
      <c r="F668" s="124"/>
      <c r="G668" s="124"/>
      <c r="H668" s="124"/>
      <c r="I668" s="91"/>
      <c r="J668" s="91"/>
      <c r="K668" s="91"/>
    </row>
    <row r="669" spans="1:11" ht="15">
      <c r="A669" s="139" t="s">
        <v>880</v>
      </c>
      <c r="B669" s="155" t="s">
        <v>881</v>
      </c>
      <c r="C669" s="91"/>
      <c r="D669" s="124"/>
      <c r="E669" s="124"/>
      <c r="F669" s="124"/>
      <c r="G669" s="124"/>
      <c r="H669" s="124"/>
      <c r="I669" s="91"/>
      <c r="J669" s="91"/>
      <c r="K669" s="91"/>
    </row>
    <row r="670" spans="1:11">
      <c r="B670" s="91"/>
      <c r="C670" s="91"/>
      <c r="D670" s="124"/>
      <c r="E670" s="124"/>
      <c r="F670" s="124"/>
      <c r="G670" s="124"/>
      <c r="H670" s="124"/>
      <c r="I670" s="91"/>
      <c r="J670" s="91"/>
      <c r="K670" s="91"/>
    </row>
    <row r="671" spans="1:11" ht="15">
      <c r="A671" s="125" t="s">
        <v>882</v>
      </c>
      <c r="B671" s="91"/>
      <c r="C671" s="91"/>
      <c r="D671" s="124"/>
      <c r="E671" s="124"/>
      <c r="F671" s="124"/>
      <c r="G671" s="124"/>
      <c r="H671" s="124"/>
      <c r="I671" s="91"/>
      <c r="J671" s="91"/>
      <c r="K671" s="91"/>
    </row>
    <row r="672" spans="1:11">
      <c r="A672" s="153" t="s">
        <v>883</v>
      </c>
      <c r="B672" s="91"/>
      <c r="C672" s="91"/>
      <c r="D672" s="124"/>
      <c r="E672" s="124"/>
      <c r="F672" s="124"/>
      <c r="G672" s="124"/>
      <c r="H672" s="124"/>
      <c r="I672" s="91"/>
      <c r="J672" s="91"/>
      <c r="K672" s="91"/>
    </row>
    <row r="673" spans="2:11">
      <c r="B673" s="91"/>
      <c r="C673" s="91"/>
      <c r="D673" s="124"/>
      <c r="E673" s="124"/>
      <c r="F673" s="124"/>
      <c r="G673" s="124"/>
      <c r="H673" s="124"/>
      <c r="I673" s="91"/>
      <c r="J673" s="91"/>
      <c r="K673" s="91"/>
    </row>
    <row r="674" spans="2:11">
      <c r="B674" s="91"/>
      <c r="C674" s="91"/>
      <c r="D674" s="124"/>
      <c r="E674" s="124"/>
      <c r="F674" s="124"/>
      <c r="G674" s="124"/>
      <c r="H674" s="124"/>
      <c r="I674" s="91"/>
      <c r="J674" s="91"/>
      <c r="K674" s="91"/>
    </row>
  </sheetData>
  <mergeCells count="1">
    <mergeCell ref="D1:I1"/>
  </mergeCells>
  <hyperlinks>
    <hyperlink ref="B668" r:id="rId1" xr:uid="{00000000-0004-0000-BC00-000000000000}"/>
    <hyperlink ref="B669" r:id="rId2" xr:uid="{00000000-0004-0000-BC00-000001000000}"/>
    <hyperlink ref="A2" location="PeerGroups!A660" display="Link to Key" xr:uid="{00000000-0004-0000-BC00-000002000000}"/>
    <hyperlink ref="P1" location="Index!A1" display="Return to Index" xr:uid="{00000000-0004-0000-BC00-000003000000}"/>
    <hyperlink ref="V1" r:id="rId3" xr:uid="{00000000-0004-0000-BC00-000004000000}"/>
  </hyperlinks>
  <pageMargins left="0.7" right="0.7" top="0.75" bottom="0.75" header="0.3" footer="0.3"/>
  <pageSetup orientation="portrait" r:id="rId4"/>
  <legacyDrawing r:id="rId5"/>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AA52"/>
  <sheetViews>
    <sheetView showGridLines="0" workbookViewId="0">
      <pane xSplit="3" ySplit="6" topLeftCell="P13" activePane="bottomRight" state="frozen"/>
      <selection activeCell="F74" sqref="E74:F74"/>
      <selection pane="topRight" activeCell="F74" sqref="E74:F74"/>
      <selection pane="bottomLeft" activeCell="F74" sqref="E74:F74"/>
      <selection pane="bottomRight" activeCell="Y1" sqref="Y1:Y1048576"/>
    </sheetView>
  </sheetViews>
  <sheetFormatPr defaultColWidth="8.85546875" defaultRowHeight="12.75"/>
  <cols>
    <col min="1" max="1" width="10.28515625" style="67" customWidth="1"/>
    <col min="2" max="2" width="37.42578125" style="66" customWidth="1"/>
    <col min="3" max="3" width="9.140625" style="67" customWidth="1"/>
    <col min="4" max="8" width="6.28515625" style="68" customWidth="1"/>
    <col min="9" max="10" width="7.140625" style="67" bestFit="1" customWidth="1"/>
    <col min="11" max="19" width="7.140625" style="68" bestFit="1" customWidth="1"/>
    <col min="20" max="20" width="8.85546875" style="67"/>
    <col min="21" max="25" width="9.140625" style="66" customWidth="1"/>
    <col min="26" max="16384" width="8.85546875" style="66"/>
  </cols>
  <sheetData>
    <row r="1" spans="1:27" ht="13.5" thickBot="1">
      <c r="A1" s="65" t="s">
        <v>889</v>
      </c>
      <c r="I1" s="68"/>
      <c r="P1" s="69" t="s">
        <v>146</v>
      </c>
    </row>
    <row r="2" spans="1:27">
      <c r="A2" s="70" t="s">
        <v>192</v>
      </c>
      <c r="T2" s="71"/>
    </row>
    <row r="3" spans="1:27">
      <c r="A3" s="72"/>
    </row>
    <row r="4" spans="1:27">
      <c r="A4" s="72" t="s">
        <v>194</v>
      </c>
      <c r="D4" s="68">
        <v>1</v>
      </c>
      <c r="E4" s="68">
        <v>2</v>
      </c>
      <c r="F4" s="68">
        <v>3</v>
      </c>
      <c r="G4" s="68">
        <v>4</v>
      </c>
      <c r="H4" s="68">
        <v>5</v>
      </c>
      <c r="I4" s="68">
        <v>6</v>
      </c>
      <c r="J4" s="68">
        <v>7</v>
      </c>
      <c r="K4" s="68">
        <v>8</v>
      </c>
      <c r="L4" s="68">
        <v>9</v>
      </c>
      <c r="M4" s="68">
        <v>10</v>
      </c>
      <c r="N4" s="68">
        <v>11</v>
      </c>
      <c r="O4" s="68">
        <v>12</v>
      </c>
      <c r="P4" s="68">
        <v>13</v>
      </c>
      <c r="Q4" s="68">
        <v>14</v>
      </c>
      <c r="R4" s="68">
        <v>15</v>
      </c>
      <c r="S4" s="68">
        <v>16</v>
      </c>
      <c r="T4" s="68">
        <v>17</v>
      </c>
      <c r="U4" s="68">
        <v>18</v>
      </c>
      <c r="V4" s="68">
        <v>19</v>
      </c>
      <c r="W4" s="68">
        <v>20</v>
      </c>
      <c r="X4" s="68">
        <v>21</v>
      </c>
      <c r="Y4" s="68">
        <v>22</v>
      </c>
      <c r="Z4" s="68">
        <v>23</v>
      </c>
      <c r="AA4" s="68">
        <v>24</v>
      </c>
    </row>
    <row r="5" spans="1:27">
      <c r="B5" s="67"/>
      <c r="D5" s="68">
        <v>2000</v>
      </c>
      <c r="E5" s="68">
        <v>2001</v>
      </c>
      <c r="F5" s="68">
        <v>2002</v>
      </c>
      <c r="G5" s="68">
        <v>2003</v>
      </c>
      <c r="H5" s="68">
        <v>2004</v>
      </c>
      <c r="I5" s="67">
        <v>2005</v>
      </c>
      <c r="J5" s="67">
        <v>2006</v>
      </c>
      <c r="K5" s="67">
        <v>2007</v>
      </c>
      <c r="L5" s="67">
        <v>2008</v>
      </c>
      <c r="M5" s="67">
        <v>2009</v>
      </c>
      <c r="N5" s="67">
        <v>2010</v>
      </c>
      <c r="O5" s="67">
        <v>2011</v>
      </c>
      <c r="P5" s="67">
        <v>2012</v>
      </c>
      <c r="Q5" s="68">
        <v>2013</v>
      </c>
      <c r="R5" s="67">
        <v>2014</v>
      </c>
      <c r="S5" s="67">
        <v>2015</v>
      </c>
      <c r="T5" s="67">
        <v>2016</v>
      </c>
      <c r="U5" s="67">
        <v>2017</v>
      </c>
      <c r="V5" s="67">
        <v>2018</v>
      </c>
      <c r="W5" s="67">
        <v>2019</v>
      </c>
      <c r="X5" s="67">
        <v>2020</v>
      </c>
      <c r="Y5" s="67">
        <v>2021</v>
      </c>
    </row>
    <row r="6" spans="1:27" ht="15">
      <c r="A6" s="73" t="s">
        <v>195</v>
      </c>
      <c r="B6" s="73" t="s">
        <v>196</v>
      </c>
      <c r="C6" s="74" t="s">
        <v>197</v>
      </c>
      <c r="D6" s="75" t="s">
        <v>198</v>
      </c>
      <c r="E6" s="75" t="s">
        <v>199</v>
      </c>
      <c r="F6" s="75" t="s">
        <v>200</v>
      </c>
      <c r="G6" s="75" t="s">
        <v>201</v>
      </c>
      <c r="H6" s="75" t="s">
        <v>202</v>
      </c>
      <c r="I6" s="73" t="s">
        <v>203</v>
      </c>
      <c r="J6" s="73" t="s">
        <v>204</v>
      </c>
      <c r="K6" s="75" t="s">
        <v>205</v>
      </c>
      <c r="L6" s="75" t="s">
        <v>206</v>
      </c>
      <c r="M6" s="75" t="s">
        <v>207</v>
      </c>
      <c r="N6" s="75" t="s">
        <v>208</v>
      </c>
      <c r="O6" s="75" t="s">
        <v>209</v>
      </c>
      <c r="P6" s="75" t="s">
        <v>210</v>
      </c>
      <c r="Q6" s="75" t="s">
        <v>211</v>
      </c>
      <c r="R6" s="75" t="s">
        <v>212</v>
      </c>
      <c r="S6" s="75" t="s">
        <v>213</v>
      </c>
      <c r="T6" s="75" t="s">
        <v>214</v>
      </c>
      <c r="U6" s="75" t="s">
        <v>888</v>
      </c>
      <c r="V6" s="75" t="s">
        <v>898</v>
      </c>
      <c r="W6" s="75" t="s">
        <v>918</v>
      </c>
      <c r="X6" s="75" t="s">
        <v>924</v>
      </c>
      <c r="Y6" s="75" t="s">
        <v>925</v>
      </c>
    </row>
    <row r="7" spans="1:27" s="72" customFormat="1" ht="15">
      <c r="A7" s="76">
        <v>999999</v>
      </c>
      <c r="B7" s="77" t="s">
        <v>215</v>
      </c>
      <c r="C7" s="78">
        <v>9</v>
      </c>
      <c r="D7" s="78" t="s">
        <v>216</v>
      </c>
      <c r="E7" s="78" t="s">
        <v>216</v>
      </c>
      <c r="F7" s="78" t="s">
        <v>216</v>
      </c>
      <c r="G7" s="78" t="s">
        <v>216</v>
      </c>
      <c r="H7" s="78" t="s">
        <v>216</v>
      </c>
      <c r="I7" s="78" t="s">
        <v>216</v>
      </c>
      <c r="J7" s="78" t="s">
        <v>216</v>
      </c>
      <c r="K7" s="78" t="s">
        <v>216</v>
      </c>
      <c r="L7" s="78" t="s">
        <v>216</v>
      </c>
      <c r="M7" s="78" t="s">
        <v>216</v>
      </c>
      <c r="N7" s="78" t="s">
        <v>216</v>
      </c>
      <c r="O7" s="78" t="s">
        <v>216</v>
      </c>
      <c r="P7" s="78" t="s">
        <v>216</v>
      </c>
      <c r="Q7" s="78" t="s">
        <v>216</v>
      </c>
      <c r="R7" s="78" t="s">
        <v>216</v>
      </c>
      <c r="S7" s="78" t="s">
        <v>216</v>
      </c>
      <c r="T7" s="78" t="s">
        <v>216</v>
      </c>
      <c r="U7" s="78" t="s">
        <v>216</v>
      </c>
      <c r="V7" s="78" t="s">
        <v>216</v>
      </c>
      <c r="W7" s="78" t="s">
        <v>216</v>
      </c>
      <c r="X7" s="78" t="s">
        <v>216</v>
      </c>
      <c r="Y7" s="78" t="s">
        <v>216</v>
      </c>
    </row>
    <row r="8" spans="1:27">
      <c r="A8" s="79">
        <v>20</v>
      </c>
      <c r="B8" s="80" t="s">
        <v>890</v>
      </c>
      <c r="C8" s="92">
        <v>1</v>
      </c>
      <c r="D8" s="93"/>
      <c r="E8" s="93"/>
      <c r="F8" s="93"/>
      <c r="G8" s="93"/>
      <c r="H8" s="93"/>
      <c r="I8" s="92"/>
      <c r="J8" s="92"/>
      <c r="K8" s="93"/>
      <c r="L8" s="93"/>
      <c r="M8" s="93"/>
      <c r="N8" s="93"/>
      <c r="O8" s="93"/>
      <c r="P8" s="93"/>
      <c r="Q8" s="93"/>
      <c r="R8" s="83" t="s">
        <v>892</v>
      </c>
      <c r="S8" s="83" t="s">
        <v>892</v>
      </c>
      <c r="T8" s="83" t="s">
        <v>892</v>
      </c>
      <c r="U8" s="83" t="s">
        <v>892</v>
      </c>
      <c r="V8" s="83" t="s">
        <v>892</v>
      </c>
      <c r="W8" s="83" t="s">
        <v>892</v>
      </c>
      <c r="X8" s="83" t="s">
        <v>892</v>
      </c>
      <c r="Y8" s="83" t="s">
        <v>892</v>
      </c>
    </row>
    <row r="9" spans="1:27">
      <c r="A9" s="79">
        <v>3581</v>
      </c>
      <c r="B9" s="80" t="s">
        <v>321</v>
      </c>
      <c r="C9" s="92">
        <v>1</v>
      </c>
      <c r="D9" s="93"/>
      <c r="E9" s="93"/>
      <c r="F9" s="93"/>
      <c r="G9" s="93"/>
      <c r="H9" s="93"/>
      <c r="I9" s="92"/>
      <c r="J9" s="92"/>
      <c r="K9" s="93"/>
      <c r="L9" s="93"/>
      <c r="M9" s="93"/>
      <c r="N9" s="93"/>
      <c r="O9" s="93"/>
      <c r="P9" s="93"/>
      <c r="Q9" s="93"/>
      <c r="R9" s="83" t="s">
        <v>892</v>
      </c>
      <c r="S9" s="83" t="s">
        <v>892</v>
      </c>
      <c r="T9" s="83" t="s">
        <v>892</v>
      </c>
      <c r="U9" s="83" t="s">
        <v>892</v>
      </c>
      <c r="V9" s="83" t="s">
        <v>892</v>
      </c>
      <c r="W9" s="83" t="s">
        <v>892</v>
      </c>
      <c r="X9" s="83" t="s">
        <v>892</v>
      </c>
      <c r="Y9" s="83" t="s">
        <v>892</v>
      </c>
    </row>
    <row r="10" spans="1:27">
      <c r="A10" s="79">
        <v>3606</v>
      </c>
      <c r="B10" s="80" t="s">
        <v>328</v>
      </c>
      <c r="C10" s="92">
        <v>1</v>
      </c>
      <c r="D10" s="93"/>
      <c r="E10" s="93"/>
      <c r="F10" s="93"/>
      <c r="G10" s="93"/>
      <c r="H10" s="93"/>
      <c r="I10" s="92"/>
      <c r="J10" s="92"/>
      <c r="K10" s="93"/>
      <c r="L10" s="93"/>
      <c r="M10" s="93"/>
      <c r="N10" s="93"/>
      <c r="O10" s="93"/>
      <c r="P10" s="93"/>
      <c r="Q10" s="93"/>
      <c r="R10" s="83" t="s">
        <v>892</v>
      </c>
      <c r="S10" s="83" t="s">
        <v>892</v>
      </c>
      <c r="T10" s="83" t="s">
        <v>892</v>
      </c>
      <c r="U10" s="83" t="s">
        <v>892</v>
      </c>
      <c r="V10" s="83" t="s">
        <v>892</v>
      </c>
      <c r="W10" s="83" t="s">
        <v>892</v>
      </c>
      <c r="X10" s="83" t="s">
        <v>892</v>
      </c>
      <c r="Y10" s="83" t="s">
        <v>892</v>
      </c>
    </row>
    <row r="11" spans="1:27">
      <c r="A11" s="79">
        <v>3615</v>
      </c>
      <c r="B11" s="80" t="s">
        <v>337</v>
      </c>
      <c r="C11" s="92">
        <v>1</v>
      </c>
      <c r="D11" s="93"/>
      <c r="E11" s="93"/>
      <c r="F11" s="93"/>
      <c r="G11" s="93"/>
      <c r="H11" s="93"/>
      <c r="I11" s="92"/>
      <c r="J11" s="92"/>
      <c r="K11" s="93"/>
      <c r="L11" s="93"/>
      <c r="M11" s="93"/>
      <c r="N11" s="93"/>
      <c r="O11" s="93"/>
      <c r="P11" s="93"/>
      <c r="Q11" s="93"/>
      <c r="R11" s="83" t="s">
        <v>892</v>
      </c>
      <c r="S11" s="83" t="s">
        <v>892</v>
      </c>
      <c r="T11" s="83" t="s">
        <v>892</v>
      </c>
      <c r="U11" s="83" t="s">
        <v>892</v>
      </c>
      <c r="V11" s="83" t="s">
        <v>892</v>
      </c>
      <c r="W11" s="83" t="s">
        <v>892</v>
      </c>
      <c r="X11" s="83" t="s">
        <v>892</v>
      </c>
      <c r="Y11" s="83" t="s">
        <v>892</v>
      </c>
    </row>
    <row r="12" spans="1:27">
      <c r="A12" s="79">
        <v>3625</v>
      </c>
      <c r="B12" s="80" t="s">
        <v>308</v>
      </c>
      <c r="C12" s="92">
        <v>1</v>
      </c>
      <c r="D12" s="93"/>
      <c r="E12" s="93"/>
      <c r="F12" s="93"/>
      <c r="G12" s="93"/>
      <c r="H12" s="93"/>
      <c r="I12" s="93"/>
      <c r="J12" s="93"/>
      <c r="K12" s="93"/>
      <c r="L12" s="93"/>
      <c r="M12" s="93"/>
      <c r="N12" s="93"/>
      <c r="O12" s="93"/>
      <c r="P12" s="93"/>
      <c r="Q12" s="93"/>
      <c r="R12" s="83" t="s">
        <v>892</v>
      </c>
      <c r="S12" s="83" t="s">
        <v>892</v>
      </c>
      <c r="T12" s="83" t="s">
        <v>892</v>
      </c>
      <c r="U12" s="83" t="s">
        <v>892</v>
      </c>
      <c r="V12" s="83" t="s">
        <v>892</v>
      </c>
      <c r="W12" s="83" t="s">
        <v>892</v>
      </c>
      <c r="X12" s="83" t="s">
        <v>892</v>
      </c>
      <c r="Y12" s="83" t="s">
        <v>892</v>
      </c>
    </row>
    <row r="13" spans="1:27">
      <c r="A13" s="79">
        <v>3594</v>
      </c>
      <c r="B13" s="80" t="s">
        <v>345</v>
      </c>
      <c r="C13" s="92">
        <v>1</v>
      </c>
      <c r="D13" s="93"/>
      <c r="E13" s="93"/>
      <c r="F13" s="93"/>
      <c r="G13" s="93"/>
      <c r="H13" s="93"/>
      <c r="I13" s="92"/>
      <c r="J13" s="92"/>
      <c r="K13" s="93"/>
      <c r="L13" s="93"/>
      <c r="M13" s="93"/>
      <c r="N13" s="93"/>
      <c r="O13" s="93"/>
      <c r="P13" s="93"/>
      <c r="Q13" s="93"/>
      <c r="R13" s="83" t="s">
        <v>893</v>
      </c>
      <c r="S13" s="83" t="s">
        <v>893</v>
      </c>
      <c r="T13" s="83" t="s">
        <v>893</v>
      </c>
      <c r="U13" s="83" t="s">
        <v>893</v>
      </c>
      <c r="V13" s="83" t="s">
        <v>893</v>
      </c>
      <c r="W13" s="83" t="s">
        <v>893</v>
      </c>
      <c r="X13" s="83" t="s">
        <v>893</v>
      </c>
      <c r="Y13" s="83" t="s">
        <v>893</v>
      </c>
    </row>
    <row r="14" spans="1:27">
      <c r="A14" s="104">
        <v>42421</v>
      </c>
      <c r="B14" s="105" t="s">
        <v>320</v>
      </c>
      <c r="C14" s="93">
        <v>1</v>
      </c>
      <c r="D14" s="93"/>
      <c r="E14" s="93"/>
      <c r="F14" s="93"/>
      <c r="G14" s="93"/>
      <c r="H14" s="93"/>
      <c r="I14" s="93"/>
      <c r="J14" s="93"/>
      <c r="K14" s="93"/>
      <c r="L14" s="93"/>
      <c r="M14" s="93"/>
      <c r="N14" s="93"/>
      <c r="O14" s="93"/>
      <c r="P14" s="93"/>
      <c r="Q14" s="93"/>
      <c r="R14" s="83" t="s">
        <v>893</v>
      </c>
      <c r="S14" s="83" t="s">
        <v>893</v>
      </c>
      <c r="T14" s="83" t="s">
        <v>893</v>
      </c>
      <c r="U14" s="83" t="s">
        <v>893</v>
      </c>
      <c r="V14" s="83" t="s">
        <v>893</v>
      </c>
      <c r="W14" s="83" t="s">
        <v>893</v>
      </c>
      <c r="X14" s="83" t="s">
        <v>893</v>
      </c>
      <c r="Y14" s="83" t="s">
        <v>893</v>
      </c>
    </row>
    <row r="15" spans="1:27">
      <c r="A15" s="79">
        <v>123594</v>
      </c>
      <c r="B15" s="80" t="s">
        <v>891</v>
      </c>
      <c r="C15" s="92">
        <v>1</v>
      </c>
      <c r="D15" s="93"/>
      <c r="E15" s="93"/>
      <c r="F15" s="93"/>
      <c r="G15" s="93"/>
      <c r="H15" s="93"/>
      <c r="I15" s="92"/>
      <c r="J15" s="92"/>
      <c r="K15" s="93"/>
      <c r="L15" s="93"/>
      <c r="M15" s="93"/>
      <c r="N15" s="93"/>
      <c r="O15" s="93"/>
      <c r="P15" s="93"/>
      <c r="Q15" s="93"/>
      <c r="R15" s="83" t="s">
        <v>893</v>
      </c>
      <c r="S15" s="83" t="s">
        <v>893</v>
      </c>
      <c r="T15" s="83" t="s">
        <v>893</v>
      </c>
      <c r="U15" s="83" t="s">
        <v>893</v>
      </c>
      <c r="V15" s="83" t="s">
        <v>893</v>
      </c>
      <c r="W15" s="83" t="s">
        <v>893</v>
      </c>
      <c r="X15" s="83" t="s">
        <v>893</v>
      </c>
      <c r="Y15" s="83" t="s">
        <v>893</v>
      </c>
    </row>
    <row r="16" spans="1:27">
      <c r="A16" s="79">
        <v>3565</v>
      </c>
      <c r="B16" s="80" t="s">
        <v>331</v>
      </c>
      <c r="C16" s="92">
        <v>1</v>
      </c>
      <c r="D16" s="93"/>
      <c r="E16" s="93"/>
      <c r="F16" s="93"/>
      <c r="G16" s="93"/>
      <c r="H16" s="93"/>
      <c r="I16" s="92"/>
      <c r="J16" s="92"/>
      <c r="K16" s="93"/>
      <c r="L16" s="93"/>
      <c r="M16" s="93"/>
      <c r="N16" s="93"/>
      <c r="O16" s="93"/>
      <c r="P16" s="93"/>
      <c r="Q16" s="93"/>
      <c r="R16" s="83" t="s">
        <v>894</v>
      </c>
      <c r="S16" s="83" t="s">
        <v>894</v>
      </c>
      <c r="T16" s="83" t="s">
        <v>894</v>
      </c>
      <c r="U16" s="83" t="s">
        <v>894</v>
      </c>
      <c r="V16" s="83" t="s">
        <v>894</v>
      </c>
      <c r="W16" s="83" t="s">
        <v>894</v>
      </c>
      <c r="X16" s="83" t="s">
        <v>894</v>
      </c>
      <c r="Y16" s="83" t="s">
        <v>894</v>
      </c>
    </row>
    <row r="17" spans="1:25">
      <c r="A17" s="79">
        <v>3630</v>
      </c>
      <c r="B17" s="80" t="s">
        <v>323</v>
      </c>
      <c r="C17" s="92">
        <v>1</v>
      </c>
      <c r="D17" s="93"/>
      <c r="E17" s="93"/>
      <c r="F17" s="93"/>
      <c r="G17" s="93"/>
      <c r="H17" s="93"/>
      <c r="I17" s="92"/>
      <c r="J17" s="92"/>
      <c r="K17" s="93"/>
      <c r="L17" s="93"/>
      <c r="M17" s="93"/>
      <c r="N17" s="93"/>
      <c r="O17" s="93"/>
      <c r="P17" s="93"/>
      <c r="Q17" s="93"/>
      <c r="R17" s="83" t="s">
        <v>894</v>
      </c>
      <c r="S17" s="83" t="s">
        <v>894</v>
      </c>
      <c r="T17" s="83" t="s">
        <v>894</v>
      </c>
      <c r="U17" s="83" t="s">
        <v>894</v>
      </c>
      <c r="V17" s="83" t="s">
        <v>894</v>
      </c>
      <c r="W17" s="83" t="s">
        <v>894</v>
      </c>
      <c r="X17" s="83" t="s">
        <v>894</v>
      </c>
      <c r="Y17" s="83" t="s">
        <v>894</v>
      </c>
    </row>
    <row r="18" spans="1:25">
      <c r="A18" s="79">
        <v>3631</v>
      </c>
      <c r="B18" s="80" t="s">
        <v>325</v>
      </c>
      <c r="C18" s="92">
        <v>1</v>
      </c>
      <c r="D18" s="93"/>
      <c r="E18" s="93"/>
      <c r="F18" s="93"/>
      <c r="G18" s="93"/>
      <c r="H18" s="93"/>
      <c r="I18" s="92"/>
      <c r="J18" s="92"/>
      <c r="K18" s="93"/>
      <c r="L18" s="93"/>
      <c r="M18" s="93"/>
      <c r="N18" s="93"/>
      <c r="O18" s="93"/>
      <c r="P18" s="93"/>
      <c r="Q18" s="93"/>
      <c r="R18" s="83" t="s">
        <v>894</v>
      </c>
      <c r="S18" s="83" t="s">
        <v>894</v>
      </c>
      <c r="T18" s="83" t="s">
        <v>894</v>
      </c>
      <c r="U18" s="83" t="s">
        <v>894</v>
      </c>
      <c r="V18" s="83" t="s">
        <v>894</v>
      </c>
      <c r="W18" s="83" t="s">
        <v>894</v>
      </c>
      <c r="X18" s="83" t="s">
        <v>894</v>
      </c>
      <c r="Y18" s="83" t="s">
        <v>894</v>
      </c>
    </row>
    <row r="19" spans="1:25">
      <c r="A19" s="79">
        <v>3632</v>
      </c>
      <c r="B19" s="80" t="s">
        <v>346</v>
      </c>
      <c r="C19" s="92">
        <v>1</v>
      </c>
      <c r="D19" s="93"/>
      <c r="E19" s="93"/>
      <c r="F19" s="93"/>
      <c r="G19" s="93"/>
      <c r="H19" s="93"/>
      <c r="I19" s="92"/>
      <c r="J19" s="92"/>
      <c r="K19" s="93"/>
      <c r="L19" s="93"/>
      <c r="M19" s="93"/>
      <c r="N19" s="93"/>
      <c r="O19" s="93"/>
      <c r="P19" s="93"/>
      <c r="Q19" s="93"/>
      <c r="R19" s="83" t="s">
        <v>894</v>
      </c>
      <c r="S19" s="83" t="s">
        <v>894</v>
      </c>
      <c r="T19" s="83" t="s">
        <v>894</v>
      </c>
      <c r="U19" s="83" t="s">
        <v>894</v>
      </c>
      <c r="V19" s="83" t="s">
        <v>894</v>
      </c>
      <c r="W19" s="83" t="s">
        <v>894</v>
      </c>
      <c r="X19" s="83" t="s">
        <v>894</v>
      </c>
      <c r="Y19" s="83" t="s">
        <v>894</v>
      </c>
    </row>
    <row r="20" spans="1:25">
      <c r="A20" s="79">
        <v>3639</v>
      </c>
      <c r="B20" s="80" t="s">
        <v>332</v>
      </c>
      <c r="C20" s="92">
        <v>1</v>
      </c>
      <c r="D20" s="93"/>
      <c r="E20" s="93"/>
      <c r="F20" s="93"/>
      <c r="G20" s="93"/>
      <c r="H20" s="93"/>
      <c r="I20" s="92"/>
      <c r="J20" s="92"/>
      <c r="K20" s="93"/>
      <c r="L20" s="93"/>
      <c r="M20" s="93"/>
      <c r="N20" s="93"/>
      <c r="O20" s="93"/>
      <c r="P20" s="93"/>
      <c r="Q20" s="93"/>
      <c r="R20" s="83" t="s">
        <v>894</v>
      </c>
      <c r="S20" s="83" t="s">
        <v>894</v>
      </c>
      <c r="T20" s="83" t="s">
        <v>894</v>
      </c>
      <c r="U20" s="83" t="s">
        <v>894</v>
      </c>
      <c r="V20" s="83" t="s">
        <v>894</v>
      </c>
      <c r="W20" s="83" t="s">
        <v>894</v>
      </c>
      <c r="X20" s="83" t="s">
        <v>894</v>
      </c>
      <c r="Y20" s="83" t="s">
        <v>894</v>
      </c>
    </row>
    <row r="21" spans="1:25">
      <c r="A21" s="104">
        <v>3665</v>
      </c>
      <c r="B21" s="105" t="s">
        <v>327</v>
      </c>
      <c r="C21" s="93">
        <v>1</v>
      </c>
      <c r="D21" s="93"/>
      <c r="E21" s="93"/>
      <c r="F21" s="93"/>
      <c r="G21" s="93"/>
      <c r="H21" s="93"/>
      <c r="I21" s="93"/>
      <c r="J21" s="93"/>
      <c r="K21" s="93"/>
      <c r="L21" s="93"/>
      <c r="M21" s="93"/>
      <c r="N21" s="93"/>
      <c r="O21" s="93"/>
      <c r="P21" s="93"/>
      <c r="Q21" s="93"/>
      <c r="R21" s="83" t="s">
        <v>894</v>
      </c>
      <c r="S21" s="83" t="s">
        <v>894</v>
      </c>
      <c r="T21" s="83" t="s">
        <v>894</v>
      </c>
      <c r="U21" s="83" t="s">
        <v>894</v>
      </c>
      <c r="V21" s="83" t="s">
        <v>894</v>
      </c>
      <c r="W21" s="83" t="s">
        <v>894</v>
      </c>
      <c r="X21" s="83" t="s">
        <v>894</v>
      </c>
      <c r="Y21" s="83" t="s">
        <v>894</v>
      </c>
    </row>
    <row r="22" spans="1:25">
      <c r="A22" s="79">
        <v>9651</v>
      </c>
      <c r="B22" s="80" t="s">
        <v>326</v>
      </c>
      <c r="C22" s="92">
        <v>1</v>
      </c>
      <c r="D22" s="93"/>
      <c r="E22" s="93"/>
      <c r="F22" s="93"/>
      <c r="G22" s="93"/>
      <c r="H22" s="93"/>
      <c r="I22" s="92"/>
      <c r="J22" s="92"/>
      <c r="K22" s="93"/>
      <c r="L22" s="93"/>
      <c r="M22" s="93"/>
      <c r="N22" s="93"/>
      <c r="O22" s="93"/>
      <c r="P22" s="93"/>
      <c r="Q22" s="93"/>
      <c r="R22" s="83" t="s">
        <v>894</v>
      </c>
      <c r="S22" s="83" t="s">
        <v>894</v>
      </c>
      <c r="T22" s="83" t="s">
        <v>894</v>
      </c>
      <c r="U22" s="83" t="s">
        <v>894</v>
      </c>
      <c r="V22" s="83" t="s">
        <v>894</v>
      </c>
      <c r="W22" s="83" t="s">
        <v>894</v>
      </c>
      <c r="X22" s="83" t="s">
        <v>894</v>
      </c>
      <c r="Y22" s="83" t="s">
        <v>894</v>
      </c>
    </row>
    <row r="23" spans="1:25">
      <c r="A23" s="79">
        <v>10298</v>
      </c>
      <c r="B23" s="80" t="s">
        <v>310</v>
      </c>
      <c r="C23" s="92">
        <v>1</v>
      </c>
      <c r="D23" s="93"/>
      <c r="E23" s="93"/>
      <c r="F23" s="93"/>
      <c r="G23" s="93"/>
      <c r="H23" s="93"/>
      <c r="I23" s="92"/>
      <c r="J23" s="92"/>
      <c r="K23" s="93"/>
      <c r="L23" s="93"/>
      <c r="M23" s="93"/>
      <c r="N23" s="93"/>
      <c r="O23" s="93"/>
      <c r="P23" s="93"/>
      <c r="Q23" s="93"/>
      <c r="R23" s="83" t="s">
        <v>894</v>
      </c>
      <c r="S23" s="83" t="s">
        <v>894</v>
      </c>
      <c r="T23" s="83" t="s">
        <v>894</v>
      </c>
      <c r="U23" s="83" t="s">
        <v>894</v>
      </c>
      <c r="V23" s="83" t="s">
        <v>894</v>
      </c>
      <c r="W23" s="83" t="s">
        <v>894</v>
      </c>
      <c r="X23" s="83" t="s">
        <v>894</v>
      </c>
      <c r="Y23" s="83" t="s">
        <v>894</v>
      </c>
    </row>
    <row r="24" spans="1:25">
      <c r="A24" s="79">
        <v>11161</v>
      </c>
      <c r="B24" s="80" t="s">
        <v>330</v>
      </c>
      <c r="C24" s="92">
        <v>1</v>
      </c>
      <c r="D24" s="93"/>
      <c r="E24" s="93"/>
      <c r="F24" s="93"/>
      <c r="G24" s="93"/>
      <c r="H24" s="93"/>
      <c r="I24" s="92"/>
      <c r="J24" s="92"/>
      <c r="K24" s="93"/>
      <c r="L24" s="93"/>
      <c r="M24" s="93"/>
      <c r="N24" s="93"/>
      <c r="O24" s="93"/>
      <c r="P24" s="93"/>
      <c r="Q24" s="93"/>
      <c r="R24" s="83" t="s">
        <v>894</v>
      </c>
      <c r="S24" s="83" t="s">
        <v>894</v>
      </c>
      <c r="T24" s="83" t="s">
        <v>894</v>
      </c>
      <c r="U24" s="83" t="s">
        <v>894</v>
      </c>
      <c r="V24" s="83" t="s">
        <v>894</v>
      </c>
      <c r="W24" s="83" t="s">
        <v>894</v>
      </c>
      <c r="X24" s="83" t="s">
        <v>894</v>
      </c>
      <c r="Y24" s="83" t="s">
        <v>894</v>
      </c>
    </row>
    <row r="25" spans="1:25">
      <c r="A25" s="79">
        <v>29269</v>
      </c>
      <c r="B25" s="80" t="s">
        <v>312</v>
      </c>
      <c r="C25" s="92">
        <v>1</v>
      </c>
      <c r="D25" s="93"/>
      <c r="E25" s="93"/>
      <c r="F25" s="93"/>
      <c r="G25" s="93"/>
      <c r="H25" s="93"/>
      <c r="I25" s="92"/>
      <c r="J25" s="92"/>
      <c r="K25" s="93"/>
      <c r="L25" s="93"/>
      <c r="M25" s="93"/>
      <c r="N25" s="93"/>
      <c r="O25" s="93"/>
      <c r="P25" s="93"/>
      <c r="Q25" s="93"/>
      <c r="R25" s="83" t="s">
        <v>894</v>
      </c>
      <c r="S25" s="83" t="s">
        <v>894</v>
      </c>
      <c r="T25" s="83" t="s">
        <v>894</v>
      </c>
      <c r="U25" s="83" t="s">
        <v>894</v>
      </c>
      <c r="V25" s="83" t="s">
        <v>894</v>
      </c>
      <c r="W25" s="83" t="s">
        <v>894</v>
      </c>
      <c r="X25" s="83" t="s">
        <v>894</v>
      </c>
      <c r="Y25" s="83" t="s">
        <v>894</v>
      </c>
    </row>
    <row r="26" spans="1:25">
      <c r="A26" s="79">
        <v>42295</v>
      </c>
      <c r="B26" s="80" t="s">
        <v>311</v>
      </c>
      <c r="C26" s="92">
        <v>1</v>
      </c>
      <c r="D26" s="93"/>
      <c r="E26" s="93"/>
      <c r="F26" s="93"/>
      <c r="G26" s="93"/>
      <c r="H26" s="93"/>
      <c r="I26" s="92"/>
      <c r="J26" s="92"/>
      <c r="K26" s="93"/>
      <c r="L26" s="93"/>
      <c r="M26" s="93"/>
      <c r="N26" s="93"/>
      <c r="O26" s="93"/>
      <c r="P26" s="93"/>
      <c r="Q26" s="93"/>
      <c r="R26" s="83" t="s">
        <v>894</v>
      </c>
      <c r="S26" s="83" t="s">
        <v>894</v>
      </c>
      <c r="T26" s="83" t="s">
        <v>894</v>
      </c>
      <c r="U26" s="83" t="s">
        <v>894</v>
      </c>
      <c r="V26" s="83" t="s">
        <v>894</v>
      </c>
      <c r="W26" s="83" t="s">
        <v>894</v>
      </c>
      <c r="X26" s="83" t="s">
        <v>894</v>
      </c>
      <c r="Y26" s="83" t="s">
        <v>894</v>
      </c>
    </row>
    <row r="27" spans="1:25">
      <c r="A27" s="79">
        <v>42485</v>
      </c>
      <c r="B27" s="80" t="s">
        <v>313</v>
      </c>
      <c r="C27" s="92">
        <v>1</v>
      </c>
      <c r="D27" s="93"/>
      <c r="E27" s="93"/>
      <c r="F27" s="93"/>
      <c r="G27" s="93"/>
      <c r="H27" s="93"/>
      <c r="I27" s="92"/>
      <c r="J27" s="92"/>
      <c r="K27" s="93"/>
      <c r="L27" s="93"/>
      <c r="M27" s="93"/>
      <c r="N27" s="93"/>
      <c r="O27" s="93"/>
      <c r="P27" s="93"/>
      <c r="Q27" s="93"/>
      <c r="R27" s="83" t="s">
        <v>894</v>
      </c>
      <c r="S27" s="83" t="s">
        <v>894</v>
      </c>
      <c r="T27" s="83" t="s">
        <v>894</v>
      </c>
      <c r="U27" s="83" t="s">
        <v>894</v>
      </c>
      <c r="V27" s="83" t="s">
        <v>894</v>
      </c>
      <c r="W27" s="83" t="s">
        <v>894</v>
      </c>
      <c r="X27" s="83" t="s">
        <v>894</v>
      </c>
      <c r="Y27" s="83" t="s">
        <v>894</v>
      </c>
    </row>
    <row r="28" spans="1:25">
      <c r="A28" s="79">
        <v>3599</v>
      </c>
      <c r="B28" s="80" t="s">
        <v>336</v>
      </c>
      <c r="C28" s="92">
        <v>1</v>
      </c>
      <c r="D28" s="93"/>
      <c r="E28" s="93"/>
      <c r="F28" s="93"/>
      <c r="G28" s="93"/>
      <c r="H28" s="93"/>
      <c r="I28" s="92"/>
      <c r="J28" s="92"/>
      <c r="K28" s="93"/>
      <c r="L28" s="93"/>
      <c r="M28" s="93"/>
      <c r="N28" s="93"/>
      <c r="O28" s="93"/>
      <c r="P28" s="93"/>
      <c r="Q28" s="93"/>
      <c r="R28" s="83" t="s">
        <v>895</v>
      </c>
      <c r="S28" s="83" t="s">
        <v>895</v>
      </c>
      <c r="T28" s="83" t="s">
        <v>895</v>
      </c>
      <c r="U28" s="83" t="s">
        <v>895</v>
      </c>
      <c r="V28" s="83" t="s">
        <v>895</v>
      </c>
      <c r="W28" s="83" t="s">
        <v>895</v>
      </c>
      <c r="X28" s="83" t="s">
        <v>895</v>
      </c>
      <c r="Y28" s="83" t="s">
        <v>895</v>
      </c>
    </row>
    <row r="29" spans="1:25">
      <c r="A29" s="79">
        <v>3656</v>
      </c>
      <c r="B29" s="80" t="s">
        <v>340</v>
      </c>
      <c r="C29" s="92">
        <v>1</v>
      </c>
      <c r="D29" s="93"/>
      <c r="E29" s="93"/>
      <c r="F29" s="93"/>
      <c r="G29" s="93"/>
      <c r="H29" s="93"/>
      <c r="I29" s="92"/>
      <c r="J29" s="92"/>
      <c r="K29" s="93"/>
      <c r="L29" s="93"/>
      <c r="M29" s="93"/>
      <c r="N29" s="93"/>
      <c r="O29" s="93"/>
      <c r="P29" s="93"/>
      <c r="Q29" s="93"/>
      <c r="R29" s="83" t="s">
        <v>895</v>
      </c>
      <c r="S29" s="83" t="s">
        <v>895</v>
      </c>
      <c r="T29" s="83" t="s">
        <v>895</v>
      </c>
      <c r="U29" s="83" t="s">
        <v>895</v>
      </c>
      <c r="V29" s="83" t="s">
        <v>895</v>
      </c>
      <c r="W29" s="83" t="s">
        <v>895</v>
      </c>
      <c r="X29" s="83" t="s">
        <v>895</v>
      </c>
      <c r="Y29" s="83" t="s">
        <v>895</v>
      </c>
    </row>
    <row r="30" spans="1:25">
      <c r="A30" s="79">
        <v>3658</v>
      </c>
      <c r="B30" s="80" t="s">
        <v>348</v>
      </c>
      <c r="C30" s="92">
        <v>1</v>
      </c>
      <c r="D30" s="93"/>
      <c r="E30" s="93"/>
      <c r="F30" s="93"/>
      <c r="G30" s="93"/>
      <c r="H30" s="93"/>
      <c r="I30" s="92"/>
      <c r="J30" s="92"/>
      <c r="K30" s="93"/>
      <c r="L30" s="93"/>
      <c r="M30" s="93"/>
      <c r="N30" s="93"/>
      <c r="O30" s="93"/>
      <c r="P30" s="93"/>
      <c r="Q30" s="93"/>
      <c r="R30" s="83" t="s">
        <v>895</v>
      </c>
      <c r="S30" s="83" t="s">
        <v>895</v>
      </c>
      <c r="T30" s="83" t="s">
        <v>895</v>
      </c>
      <c r="U30" s="83" t="s">
        <v>895</v>
      </c>
      <c r="V30" s="83" t="s">
        <v>895</v>
      </c>
      <c r="W30" s="83" t="s">
        <v>895</v>
      </c>
      <c r="X30" s="83" t="s">
        <v>895</v>
      </c>
      <c r="Y30" s="83" t="s">
        <v>895</v>
      </c>
    </row>
    <row r="31" spans="1:25">
      <c r="A31" s="79">
        <v>3661</v>
      </c>
      <c r="B31" s="80" t="s">
        <v>342</v>
      </c>
      <c r="C31" s="92">
        <v>1</v>
      </c>
      <c r="D31" s="93"/>
      <c r="E31" s="93"/>
      <c r="F31" s="93"/>
      <c r="G31" s="93"/>
      <c r="H31" s="93"/>
      <c r="I31" s="92"/>
      <c r="J31" s="92"/>
      <c r="K31" s="93"/>
      <c r="L31" s="93"/>
      <c r="M31" s="93"/>
      <c r="N31" s="93"/>
      <c r="O31" s="93"/>
      <c r="P31" s="93"/>
      <c r="Q31" s="93"/>
      <c r="R31" s="83" t="s">
        <v>895</v>
      </c>
      <c r="S31" s="83" t="s">
        <v>895</v>
      </c>
      <c r="T31" s="83" t="s">
        <v>895</v>
      </c>
      <c r="U31" s="83" t="s">
        <v>895</v>
      </c>
      <c r="V31" s="83" t="s">
        <v>895</v>
      </c>
      <c r="W31" s="83" t="s">
        <v>895</v>
      </c>
      <c r="X31" s="83" t="s">
        <v>895</v>
      </c>
      <c r="Y31" s="83" t="s">
        <v>895</v>
      </c>
    </row>
    <row r="32" spans="1:25">
      <c r="A32" s="79">
        <v>9741</v>
      </c>
      <c r="B32" s="80" t="s">
        <v>341</v>
      </c>
      <c r="C32" s="92">
        <v>1</v>
      </c>
      <c r="D32" s="93"/>
      <c r="E32" s="93"/>
      <c r="F32" s="93"/>
      <c r="G32" s="93"/>
      <c r="H32" s="93"/>
      <c r="I32" s="92"/>
      <c r="J32" s="92"/>
      <c r="K32" s="93"/>
      <c r="L32" s="93"/>
      <c r="M32" s="93"/>
      <c r="N32" s="93"/>
      <c r="O32" s="93"/>
      <c r="P32" s="93"/>
      <c r="Q32" s="93"/>
      <c r="R32" s="83" t="s">
        <v>895</v>
      </c>
      <c r="S32" s="83" t="s">
        <v>895</v>
      </c>
      <c r="T32" s="83" t="s">
        <v>895</v>
      </c>
      <c r="U32" s="83" t="s">
        <v>895</v>
      </c>
      <c r="V32" s="83" t="s">
        <v>895</v>
      </c>
      <c r="W32" s="83" t="s">
        <v>895</v>
      </c>
      <c r="X32" s="83" t="s">
        <v>895</v>
      </c>
      <c r="Y32" s="83" t="s">
        <v>895</v>
      </c>
    </row>
    <row r="33" spans="1:25">
      <c r="A33" s="79">
        <v>9930</v>
      </c>
      <c r="B33" s="80" t="s">
        <v>319</v>
      </c>
      <c r="C33" s="92">
        <v>1</v>
      </c>
      <c r="D33" s="93"/>
      <c r="E33" s="93"/>
      <c r="F33" s="93"/>
      <c r="G33" s="93"/>
      <c r="H33" s="93"/>
      <c r="I33" s="92"/>
      <c r="J33" s="92"/>
      <c r="K33" s="93"/>
      <c r="L33" s="93"/>
      <c r="M33" s="93"/>
      <c r="N33" s="93"/>
      <c r="O33" s="93"/>
      <c r="P33" s="93"/>
      <c r="Q33" s="93"/>
      <c r="R33" s="83" t="s">
        <v>895</v>
      </c>
      <c r="S33" s="83" t="s">
        <v>895</v>
      </c>
      <c r="T33" s="83" t="s">
        <v>895</v>
      </c>
      <c r="U33" s="83" t="s">
        <v>895</v>
      </c>
      <c r="V33" s="83" t="s">
        <v>895</v>
      </c>
      <c r="W33" s="83" t="s">
        <v>895</v>
      </c>
      <c r="X33" s="83" t="s">
        <v>895</v>
      </c>
      <c r="Y33" s="83" t="s">
        <v>895</v>
      </c>
    </row>
    <row r="34" spans="1:25">
      <c r="A34" s="79">
        <v>10115</v>
      </c>
      <c r="B34" s="80" t="s">
        <v>343</v>
      </c>
      <c r="C34" s="92">
        <v>1</v>
      </c>
      <c r="D34" s="93"/>
      <c r="E34" s="93"/>
      <c r="F34" s="93"/>
      <c r="G34" s="93"/>
      <c r="H34" s="93"/>
      <c r="I34" s="92"/>
      <c r="J34" s="92"/>
      <c r="K34" s="93"/>
      <c r="L34" s="93"/>
      <c r="M34" s="93"/>
      <c r="N34" s="93"/>
      <c r="O34" s="93"/>
      <c r="P34" s="93"/>
      <c r="Q34" s="93"/>
      <c r="R34" s="83" t="s">
        <v>895</v>
      </c>
      <c r="S34" s="83" t="s">
        <v>895</v>
      </c>
      <c r="T34" s="83" t="s">
        <v>895</v>
      </c>
      <c r="U34" s="83" t="s">
        <v>895</v>
      </c>
      <c r="V34" s="83" t="s">
        <v>895</v>
      </c>
      <c r="W34" s="83" t="s">
        <v>895</v>
      </c>
      <c r="X34" s="83" t="s">
        <v>895</v>
      </c>
      <c r="Y34" s="83" t="s">
        <v>895</v>
      </c>
    </row>
    <row r="35" spans="1:25">
      <c r="A35" s="79">
        <v>11163</v>
      </c>
      <c r="B35" s="80" t="s">
        <v>318</v>
      </c>
      <c r="C35" s="92">
        <v>1</v>
      </c>
      <c r="D35" s="93"/>
      <c r="E35" s="93"/>
      <c r="F35" s="93"/>
      <c r="G35" s="93"/>
      <c r="H35" s="93"/>
      <c r="I35" s="92"/>
      <c r="J35" s="92"/>
      <c r="K35" s="93"/>
      <c r="L35" s="93"/>
      <c r="M35" s="93"/>
      <c r="N35" s="93"/>
      <c r="O35" s="93"/>
      <c r="P35" s="93"/>
      <c r="Q35" s="93"/>
      <c r="R35" s="83" t="s">
        <v>895</v>
      </c>
      <c r="S35" s="83" t="s">
        <v>895</v>
      </c>
      <c r="T35" s="83" t="s">
        <v>895</v>
      </c>
      <c r="U35" s="83" t="s">
        <v>895</v>
      </c>
      <c r="V35" s="83" t="s">
        <v>895</v>
      </c>
      <c r="W35" s="83" t="s">
        <v>895</v>
      </c>
      <c r="X35" s="83" t="s">
        <v>895</v>
      </c>
      <c r="Y35" s="83" t="s">
        <v>895</v>
      </c>
    </row>
    <row r="36" spans="1:25">
      <c r="A36" s="79">
        <v>30646</v>
      </c>
      <c r="B36" s="80" t="s">
        <v>317</v>
      </c>
      <c r="C36" s="92">
        <v>1</v>
      </c>
      <c r="D36" s="93"/>
      <c r="E36" s="93"/>
      <c r="F36" s="93"/>
      <c r="G36" s="93"/>
      <c r="H36" s="93"/>
      <c r="I36" s="92"/>
      <c r="J36" s="92"/>
      <c r="K36" s="93"/>
      <c r="L36" s="93"/>
      <c r="M36" s="93"/>
      <c r="N36" s="93"/>
      <c r="O36" s="93"/>
      <c r="P36" s="93"/>
      <c r="Q36" s="93"/>
      <c r="R36" s="83" t="s">
        <v>895</v>
      </c>
      <c r="S36" s="83" t="s">
        <v>895</v>
      </c>
      <c r="T36" s="83" t="s">
        <v>895</v>
      </c>
      <c r="U36" s="83" t="s">
        <v>895</v>
      </c>
      <c r="V36" s="83" t="s">
        <v>895</v>
      </c>
      <c r="W36" s="83" t="s">
        <v>895</v>
      </c>
      <c r="X36" s="83" t="s">
        <v>895</v>
      </c>
      <c r="Y36" s="83" t="s">
        <v>895</v>
      </c>
    </row>
    <row r="37" spans="1:25">
      <c r="A37" s="79">
        <v>103599</v>
      </c>
      <c r="B37" s="80" t="s">
        <v>335</v>
      </c>
      <c r="C37" s="92">
        <v>1</v>
      </c>
      <c r="D37" s="93"/>
      <c r="E37" s="93"/>
      <c r="F37" s="93"/>
      <c r="G37" s="93"/>
      <c r="H37" s="93"/>
      <c r="I37" s="92"/>
      <c r="J37" s="92"/>
      <c r="K37" s="93"/>
      <c r="L37" s="93"/>
      <c r="M37" s="93"/>
      <c r="N37" s="93"/>
      <c r="O37" s="93"/>
      <c r="P37" s="93"/>
      <c r="Q37" s="93"/>
      <c r="R37" s="83" t="s">
        <v>895</v>
      </c>
      <c r="S37" s="83" t="s">
        <v>895</v>
      </c>
      <c r="T37" s="83" t="s">
        <v>895</v>
      </c>
      <c r="U37" s="83" t="s">
        <v>895</v>
      </c>
      <c r="V37" s="83" t="s">
        <v>895</v>
      </c>
      <c r="W37" s="83" t="s">
        <v>895</v>
      </c>
      <c r="X37" s="83" t="s">
        <v>895</v>
      </c>
      <c r="Y37" s="83" t="s">
        <v>895</v>
      </c>
    </row>
    <row r="38" spans="1:25">
      <c r="A38" s="79">
        <v>3652</v>
      </c>
      <c r="B38" s="80" t="s">
        <v>344</v>
      </c>
      <c r="C38" s="92">
        <v>1</v>
      </c>
      <c r="D38" s="93"/>
      <c r="E38" s="93"/>
      <c r="F38" s="93"/>
      <c r="G38" s="93"/>
      <c r="H38" s="93"/>
      <c r="I38" s="92"/>
      <c r="J38" s="92"/>
      <c r="K38" s="93"/>
      <c r="L38" s="93"/>
      <c r="M38" s="93"/>
      <c r="N38" s="93"/>
      <c r="O38" s="93"/>
      <c r="P38" s="93"/>
      <c r="Q38" s="93"/>
      <c r="R38" s="83" t="s">
        <v>896</v>
      </c>
      <c r="S38" s="83" t="s">
        <v>896</v>
      </c>
      <c r="T38" s="83" t="s">
        <v>896</v>
      </c>
      <c r="U38" s="83" t="s">
        <v>896</v>
      </c>
      <c r="V38" s="83" t="s">
        <v>896</v>
      </c>
      <c r="W38" s="83" t="s">
        <v>896</v>
      </c>
      <c r="X38" s="83" t="s">
        <v>896</v>
      </c>
      <c r="Y38" s="83" t="s">
        <v>896</v>
      </c>
    </row>
    <row r="39" spans="1:25">
      <c r="A39" s="79">
        <v>11711</v>
      </c>
      <c r="B39" s="80" t="s">
        <v>314</v>
      </c>
      <c r="C39" s="92">
        <v>1</v>
      </c>
      <c r="D39" s="93"/>
      <c r="E39" s="93"/>
      <c r="F39" s="93"/>
      <c r="G39" s="93"/>
      <c r="H39" s="93"/>
      <c r="I39" s="92"/>
      <c r="J39" s="92"/>
      <c r="K39" s="93"/>
      <c r="L39" s="93"/>
      <c r="M39" s="93"/>
      <c r="N39" s="93"/>
      <c r="O39" s="93"/>
      <c r="P39" s="93"/>
      <c r="Q39" s="93"/>
      <c r="R39" s="83" t="s">
        <v>896</v>
      </c>
      <c r="S39" s="83" t="s">
        <v>896</v>
      </c>
      <c r="T39" s="83" t="s">
        <v>896</v>
      </c>
      <c r="U39" s="83" t="s">
        <v>896</v>
      </c>
      <c r="V39" s="83" t="s">
        <v>896</v>
      </c>
      <c r="W39" s="83" t="s">
        <v>896</v>
      </c>
      <c r="X39" s="83" t="s">
        <v>896</v>
      </c>
      <c r="Y39" s="83" t="s">
        <v>896</v>
      </c>
    </row>
    <row r="40" spans="1:25">
      <c r="A40" s="79">
        <v>12826</v>
      </c>
      <c r="B40" s="80" t="s">
        <v>315</v>
      </c>
      <c r="C40" s="92">
        <v>1</v>
      </c>
      <c r="D40" s="93"/>
      <c r="E40" s="93"/>
      <c r="F40" s="93"/>
      <c r="G40" s="93"/>
      <c r="H40" s="93"/>
      <c r="I40" s="92"/>
      <c r="J40" s="92"/>
      <c r="K40" s="93"/>
      <c r="L40" s="93"/>
      <c r="M40" s="93"/>
      <c r="N40" s="93"/>
      <c r="O40" s="93"/>
      <c r="P40" s="93"/>
      <c r="Q40" s="93"/>
      <c r="R40" s="83" t="s">
        <v>896</v>
      </c>
      <c r="S40" s="83" t="s">
        <v>896</v>
      </c>
      <c r="T40" s="83" t="s">
        <v>896</v>
      </c>
      <c r="U40" s="83" t="s">
        <v>896</v>
      </c>
      <c r="V40" s="83" t="s">
        <v>896</v>
      </c>
      <c r="W40" s="83" t="s">
        <v>896</v>
      </c>
      <c r="X40" s="83" t="s">
        <v>896</v>
      </c>
      <c r="Y40" s="83" t="s">
        <v>896</v>
      </c>
    </row>
    <row r="41" spans="1:25">
      <c r="A41" s="79">
        <v>13231</v>
      </c>
      <c r="B41" s="80" t="s">
        <v>316</v>
      </c>
      <c r="C41" s="92">
        <v>1</v>
      </c>
      <c r="D41" s="93"/>
      <c r="E41" s="93"/>
      <c r="F41" s="93"/>
      <c r="G41" s="93"/>
      <c r="H41" s="93"/>
      <c r="I41" s="92"/>
      <c r="J41" s="92"/>
      <c r="K41" s="93"/>
      <c r="L41" s="93"/>
      <c r="M41" s="93"/>
      <c r="N41" s="93"/>
      <c r="O41" s="93"/>
      <c r="P41" s="93"/>
      <c r="Q41" s="93"/>
      <c r="R41" s="83" t="s">
        <v>896</v>
      </c>
      <c r="S41" s="83" t="s">
        <v>896</v>
      </c>
      <c r="T41" s="83" t="s">
        <v>896</v>
      </c>
      <c r="U41" s="83" t="s">
        <v>896</v>
      </c>
      <c r="V41" s="83" t="s">
        <v>896</v>
      </c>
      <c r="W41" s="83" t="s">
        <v>896</v>
      </c>
      <c r="X41" s="83" t="s">
        <v>896</v>
      </c>
      <c r="Y41" s="83" t="s">
        <v>896</v>
      </c>
    </row>
    <row r="42" spans="1:25">
      <c r="A42" s="79">
        <v>3541</v>
      </c>
      <c r="B42" s="80" t="s">
        <v>305</v>
      </c>
      <c r="C42" s="92">
        <v>1</v>
      </c>
      <c r="D42" s="93"/>
      <c r="E42" s="93"/>
      <c r="F42" s="93"/>
      <c r="G42" s="93"/>
      <c r="H42" s="93"/>
      <c r="I42" s="92"/>
      <c r="J42" s="92"/>
      <c r="K42" s="93"/>
      <c r="L42" s="93"/>
      <c r="M42" s="93"/>
      <c r="N42" s="93"/>
      <c r="O42" s="93"/>
      <c r="P42" s="93"/>
      <c r="Q42" s="93"/>
      <c r="R42" s="83" t="s">
        <v>897</v>
      </c>
      <c r="S42" s="83" t="s">
        <v>897</v>
      </c>
      <c r="T42" s="83" t="s">
        <v>897</v>
      </c>
      <c r="U42" s="83" t="s">
        <v>897</v>
      </c>
      <c r="V42" s="83" t="s">
        <v>897</v>
      </c>
      <c r="W42" s="83" t="s">
        <v>897</v>
      </c>
      <c r="X42" s="83" t="s">
        <v>897</v>
      </c>
      <c r="Y42" s="83" t="s">
        <v>897</v>
      </c>
    </row>
    <row r="43" spans="1:25">
      <c r="A43" s="79">
        <v>3644</v>
      </c>
      <c r="B43" s="80" t="s">
        <v>339</v>
      </c>
      <c r="C43" s="92">
        <v>1</v>
      </c>
      <c r="D43" s="93"/>
      <c r="E43" s="93"/>
      <c r="F43" s="93"/>
      <c r="G43" s="93"/>
      <c r="H43" s="93"/>
      <c r="I43" s="92"/>
      <c r="J43" s="92"/>
      <c r="K43" s="93"/>
      <c r="L43" s="93"/>
      <c r="M43" s="93"/>
      <c r="N43" s="93"/>
      <c r="O43" s="93"/>
      <c r="P43" s="93"/>
      <c r="Q43" s="93"/>
      <c r="R43" s="83" t="s">
        <v>897</v>
      </c>
      <c r="S43" s="83" t="s">
        <v>897</v>
      </c>
      <c r="T43" s="83" t="s">
        <v>897</v>
      </c>
      <c r="U43" s="83" t="s">
        <v>897</v>
      </c>
      <c r="V43" s="83" t="s">
        <v>897</v>
      </c>
      <c r="W43" s="83" t="s">
        <v>897</v>
      </c>
      <c r="X43" s="83" t="s">
        <v>897</v>
      </c>
      <c r="Y43" s="83" t="s">
        <v>897</v>
      </c>
    </row>
    <row r="44" spans="1:25">
      <c r="A44" s="79">
        <v>3592</v>
      </c>
      <c r="B44" s="80" t="s">
        <v>307</v>
      </c>
      <c r="C44" s="92">
        <v>1</v>
      </c>
      <c r="D44" s="93"/>
      <c r="E44" s="93"/>
      <c r="F44" s="93"/>
      <c r="G44" s="93"/>
      <c r="H44" s="93"/>
      <c r="I44" s="92"/>
      <c r="J44" s="92"/>
      <c r="K44" s="93"/>
      <c r="L44" s="93"/>
      <c r="M44" s="93"/>
      <c r="N44" s="93"/>
      <c r="O44" s="93"/>
      <c r="P44" s="93"/>
      <c r="Q44" s="93"/>
      <c r="R44" s="93"/>
      <c r="S44" s="94"/>
      <c r="T44" s="83"/>
      <c r="U44" s="83"/>
      <c r="V44" s="83"/>
      <c r="W44" s="83"/>
      <c r="X44" s="83"/>
      <c r="Y44" s="83" t="s">
        <v>897</v>
      </c>
    </row>
    <row r="45" spans="1:25" s="111" customFormat="1">
      <c r="A45" s="79">
        <v>3624</v>
      </c>
      <c r="B45" s="80" t="s">
        <v>324</v>
      </c>
      <c r="C45" s="92">
        <v>1</v>
      </c>
      <c r="D45" s="93"/>
      <c r="E45" s="93"/>
      <c r="F45" s="93"/>
      <c r="G45" s="93"/>
      <c r="H45" s="93"/>
      <c r="I45" s="92"/>
      <c r="J45" s="92"/>
      <c r="K45" s="93"/>
      <c r="L45" s="93"/>
      <c r="M45" s="93"/>
      <c r="N45" s="93"/>
      <c r="O45" s="93"/>
      <c r="P45" s="93"/>
      <c r="Q45" s="93"/>
      <c r="R45" s="93"/>
      <c r="S45" s="94"/>
      <c r="T45" s="83"/>
      <c r="U45" s="83"/>
      <c r="V45" s="83"/>
      <c r="W45" s="83"/>
      <c r="X45" s="83"/>
      <c r="Y45" s="83"/>
    </row>
    <row r="46" spans="1:25" s="95" customFormat="1" ht="12.75" customHeight="1">
      <c r="A46" s="104">
        <v>3642</v>
      </c>
      <c r="B46" s="105" t="s">
        <v>333</v>
      </c>
      <c r="C46" s="93">
        <v>2</v>
      </c>
      <c r="D46" s="93"/>
      <c r="E46" s="93"/>
      <c r="F46" s="93"/>
      <c r="G46" s="93"/>
      <c r="H46" s="93"/>
      <c r="I46" s="92"/>
      <c r="J46" s="92"/>
      <c r="K46" s="93"/>
      <c r="L46" s="93"/>
      <c r="M46" s="93"/>
      <c r="N46" s="93"/>
      <c r="O46" s="93"/>
      <c r="P46" s="93"/>
      <c r="Q46" s="93"/>
      <c r="R46" s="93"/>
      <c r="S46" s="94"/>
      <c r="T46" s="83"/>
      <c r="U46" s="83"/>
      <c r="V46" s="83"/>
      <c r="W46" s="83"/>
      <c r="X46" s="83"/>
      <c r="Y46" s="83"/>
    </row>
    <row r="47" spans="1:25" s="95" customFormat="1">
      <c r="A47" s="104">
        <v>3646</v>
      </c>
      <c r="B47" s="105" t="s">
        <v>334</v>
      </c>
      <c r="C47" s="93">
        <v>8</v>
      </c>
      <c r="D47" s="93"/>
      <c r="E47" s="93"/>
      <c r="F47" s="93"/>
      <c r="G47" s="93"/>
      <c r="H47" s="93"/>
      <c r="I47" s="92"/>
      <c r="J47" s="92"/>
      <c r="K47" s="93"/>
      <c r="L47" s="93"/>
      <c r="M47" s="93"/>
      <c r="N47" s="93"/>
      <c r="O47" s="93"/>
      <c r="P47" s="93"/>
      <c r="Q47" s="93"/>
      <c r="R47" s="93"/>
      <c r="S47" s="94"/>
      <c r="T47" s="83"/>
      <c r="U47" s="83"/>
      <c r="V47" s="83"/>
      <c r="W47" s="83"/>
      <c r="X47" s="83"/>
      <c r="Y47" s="83"/>
    </row>
    <row r="49" spans="1:27" s="68" customFormat="1" ht="15">
      <c r="A49" s="125" t="s">
        <v>882</v>
      </c>
      <c r="B49" s="91"/>
      <c r="C49" s="91"/>
      <c r="D49" s="124"/>
      <c r="E49" s="124"/>
      <c r="F49" s="124"/>
      <c r="G49" s="124"/>
      <c r="H49" s="124"/>
      <c r="I49" s="91"/>
      <c r="J49" s="91"/>
      <c r="K49" s="91"/>
      <c r="T49" s="67"/>
      <c r="U49" s="66"/>
      <c r="V49" s="66"/>
      <c r="W49" s="66"/>
      <c r="X49" s="66"/>
      <c r="Y49" s="66"/>
      <c r="Z49" s="66"/>
      <c r="AA49" s="66"/>
    </row>
    <row r="50" spans="1:27" s="68" customFormat="1">
      <c r="A50" s="153" t="s">
        <v>883</v>
      </c>
      <c r="B50" s="91"/>
      <c r="C50" s="91"/>
      <c r="D50" s="124"/>
      <c r="E50" s="124"/>
      <c r="F50" s="124"/>
      <c r="G50" s="124"/>
      <c r="H50" s="124"/>
      <c r="I50" s="91"/>
      <c r="J50" s="91"/>
      <c r="K50" s="91"/>
      <c r="T50" s="67"/>
      <c r="U50" s="66"/>
      <c r="V50" s="66"/>
      <c r="W50" s="66"/>
      <c r="X50" s="66"/>
      <c r="Y50" s="66"/>
      <c r="Z50" s="66"/>
      <c r="AA50" s="66"/>
    </row>
    <row r="51" spans="1:27" s="68" customFormat="1">
      <c r="A51" s="67"/>
      <c r="B51" s="91"/>
      <c r="C51" s="91"/>
      <c r="D51" s="124"/>
      <c r="E51" s="124"/>
      <c r="F51" s="124"/>
      <c r="G51" s="124"/>
      <c r="H51" s="124"/>
      <c r="I51" s="91"/>
      <c r="J51" s="91"/>
      <c r="K51" s="91"/>
      <c r="T51" s="67"/>
      <c r="U51" s="66"/>
      <c r="V51" s="66"/>
      <c r="W51" s="66"/>
      <c r="X51" s="66"/>
      <c r="Y51" s="66"/>
      <c r="Z51" s="66"/>
      <c r="AA51" s="66"/>
    </row>
    <row r="52" spans="1:27" s="68" customFormat="1">
      <c r="A52" s="67"/>
      <c r="B52" s="91"/>
      <c r="C52" s="91"/>
      <c r="D52" s="124"/>
      <c r="E52" s="124"/>
      <c r="F52" s="124"/>
      <c r="G52" s="124"/>
      <c r="H52" s="124"/>
      <c r="I52" s="91"/>
      <c r="J52" s="91"/>
      <c r="K52" s="91"/>
      <c r="T52" s="67"/>
      <c r="U52" s="66"/>
      <c r="V52" s="66"/>
      <c r="W52" s="66"/>
      <c r="X52" s="66"/>
      <c r="Y52" s="66"/>
      <c r="Z52" s="66"/>
      <c r="AA52" s="66"/>
    </row>
  </sheetData>
  <hyperlinks>
    <hyperlink ref="A2" location="PeerGroups!A660" display="Link to Key" xr:uid="{00000000-0004-0000-BD00-000000000000}"/>
    <hyperlink ref="P1" location="Index!A1" display="Return to Index" xr:uid="{00000000-0004-0000-BD00-000001000000}"/>
  </hyperlinks>
  <pageMargins left="0.7" right="0.7" top="0.75" bottom="0.75" header="0.3" footer="0.3"/>
  <pageSetup orientation="portrait" r:id="rId1"/>
  <legacy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D49"/>
  <sheetViews>
    <sheetView showGridLines="0" zoomScale="90" zoomScaleNormal="90" workbookViewId="0">
      <pane ySplit="3" topLeftCell="A4" activePane="bottomLeft" state="frozen"/>
      <selection activeCell="F74" sqref="E74:F74"/>
      <selection pane="bottomLeft" activeCell="K26" sqref="K26"/>
    </sheetView>
  </sheetViews>
  <sheetFormatPr defaultRowHeight="12.75"/>
  <cols>
    <col min="1" max="1" width="9.140625" style="22"/>
    <col min="2" max="2" width="43" customWidth="1"/>
    <col min="3" max="3" width="12.7109375" customWidth="1"/>
    <col min="4" max="4" width="17.140625" style="22" customWidth="1"/>
  </cols>
  <sheetData>
    <row r="1" spans="1:4" ht="15">
      <c r="A1" s="48" t="s">
        <v>153</v>
      </c>
    </row>
    <row r="3" spans="1:4" ht="33" customHeight="1">
      <c r="D3" s="22" t="s">
        <v>1215</v>
      </c>
    </row>
    <row r="4" spans="1:4" s="57" customFormat="1" ht="33" customHeight="1" thickBot="1">
      <c r="A4" s="55">
        <v>40</v>
      </c>
      <c r="B4" s="54" t="s">
        <v>34</v>
      </c>
      <c r="C4" s="55" t="s">
        <v>42</v>
      </c>
      <c r="D4" s="56" t="str">
        <f>'ARL Fed'!$E$116</f>
        <v>Balanced</v>
      </c>
    </row>
    <row r="5" spans="1:4" s="57" customFormat="1" ht="32.25" thickBot="1">
      <c r="A5" s="55">
        <v>51</v>
      </c>
      <c r="B5" s="58" t="s">
        <v>167</v>
      </c>
      <c r="C5" s="55" t="s">
        <v>166</v>
      </c>
      <c r="D5" s="56" t="str">
        <f>'AUS1 Fed'!$E$116</f>
        <v>Balanced</v>
      </c>
    </row>
    <row r="6" spans="1:4" s="57" customFormat="1" ht="15.75" thickBot="1">
      <c r="A6" s="55">
        <v>60</v>
      </c>
      <c r="B6" s="54" t="s">
        <v>2</v>
      </c>
      <c r="C6" s="55" t="s">
        <v>44</v>
      </c>
      <c r="D6" s="56" t="str">
        <f>'Dal Fed'!$E$116</f>
        <v>Balanced</v>
      </c>
    </row>
    <row r="7" spans="1:4" s="57" customFormat="1" ht="15.75" thickBot="1">
      <c r="A7" s="55">
        <v>70</v>
      </c>
      <c r="B7" s="54" t="s">
        <v>3</v>
      </c>
      <c r="C7" s="55" t="s">
        <v>45</v>
      </c>
      <c r="D7" s="56" t="str">
        <f>'E-P Fed'!$E$116</f>
        <v>Balanced</v>
      </c>
    </row>
    <row r="8" spans="1:4" s="57" customFormat="1" ht="32.25" thickBot="1">
      <c r="A8" s="55">
        <v>91</v>
      </c>
      <c r="B8" s="58" t="s">
        <v>184</v>
      </c>
      <c r="C8" s="55" t="s">
        <v>171</v>
      </c>
      <c r="D8" s="56" t="str">
        <f>'RGV1 Fed'!$E$116</f>
        <v>Balanced</v>
      </c>
    </row>
    <row r="9" spans="1:4" s="57" customFormat="1" ht="30.75" thickBot="1">
      <c r="A9" s="55">
        <v>100</v>
      </c>
      <c r="B9" s="54" t="s">
        <v>6</v>
      </c>
      <c r="C9" s="55" t="s">
        <v>48</v>
      </c>
      <c r="D9" s="56" t="str">
        <f>'P-B Fed'!$E$116</f>
        <v>Balanced</v>
      </c>
    </row>
    <row r="10" spans="1:4" s="57" customFormat="1" ht="15.75" thickBot="1">
      <c r="A10" s="55">
        <v>110</v>
      </c>
      <c r="B10" s="54" t="s">
        <v>7</v>
      </c>
      <c r="C10" s="55" t="s">
        <v>49</v>
      </c>
      <c r="D10" s="56" t="str">
        <f>'S-A Fed'!$E$116</f>
        <v>Balanced</v>
      </c>
    </row>
    <row r="11" spans="1:4" s="57" customFormat="1" ht="15.75" thickBot="1">
      <c r="A11" s="55">
        <v>120</v>
      </c>
      <c r="B11" s="54" t="s">
        <v>8</v>
      </c>
      <c r="C11" s="55" t="s">
        <v>50</v>
      </c>
      <c r="D11" s="56" t="str">
        <f>'TYL Fed'!$E$116</f>
        <v>Balanced</v>
      </c>
    </row>
    <row r="12" spans="1:4" s="57" customFormat="1" ht="15.75" thickBot="1">
      <c r="A12" s="55">
        <v>130</v>
      </c>
      <c r="B12" s="54" t="s">
        <v>9</v>
      </c>
      <c r="C12" s="55" t="s">
        <v>51</v>
      </c>
      <c r="D12" s="56" t="str">
        <f>'TAMU Fed'!$E$116</f>
        <v>Out of Balance</v>
      </c>
    </row>
    <row r="13" spans="1:4" s="57" customFormat="1" ht="15.75" thickBot="1">
      <c r="A13" s="55">
        <v>140</v>
      </c>
      <c r="B13" s="54" t="s">
        <v>10</v>
      </c>
      <c r="C13" s="55" t="s">
        <v>52</v>
      </c>
      <c r="D13" s="56" t="str">
        <f>'TAMUG Fed'!$E$116</f>
        <v>Out of Balance</v>
      </c>
    </row>
    <row r="14" spans="1:4" s="57" customFormat="1" ht="15.75" thickBot="1">
      <c r="A14" s="55">
        <v>150</v>
      </c>
      <c r="B14" s="54" t="s">
        <v>11</v>
      </c>
      <c r="C14" s="55" t="s">
        <v>53</v>
      </c>
      <c r="D14" s="56" t="str">
        <f>'PVAMU Fed'!$E$116</f>
        <v>Out of Balance</v>
      </c>
    </row>
    <row r="15" spans="1:4" s="57" customFormat="1" ht="15.75" thickBot="1">
      <c r="A15" s="55">
        <v>160</v>
      </c>
      <c r="B15" s="54" t="s">
        <v>12</v>
      </c>
      <c r="C15" s="55" t="s">
        <v>54</v>
      </c>
      <c r="D15" s="56" t="str">
        <f>'TARLST Fed'!$E$116</f>
        <v>Out of Balance</v>
      </c>
    </row>
    <row r="16" spans="1:4" s="57" customFormat="1" ht="15.75" thickBot="1">
      <c r="A16" s="55">
        <v>170</v>
      </c>
      <c r="B16" s="54" t="s">
        <v>13</v>
      </c>
      <c r="C16" s="55" t="s">
        <v>55</v>
      </c>
      <c r="D16" s="56" t="str">
        <f>'TAMUCC Fed'!$E$116</f>
        <v>Out of Balance</v>
      </c>
    </row>
    <row r="17" spans="1:4" s="57" customFormat="1" ht="15.75" thickBot="1">
      <c r="A17" s="55">
        <v>180</v>
      </c>
      <c r="B17" s="54" t="s">
        <v>14</v>
      </c>
      <c r="C17" s="55" t="s">
        <v>56</v>
      </c>
      <c r="D17" s="56" t="str">
        <f>'TAMUK Fed'!$E$116</f>
        <v>Out of Balance</v>
      </c>
    </row>
    <row r="18" spans="1:4" s="57" customFormat="1" ht="15.75" thickBot="1">
      <c r="A18" s="55">
        <v>190</v>
      </c>
      <c r="B18" s="54" t="s">
        <v>15</v>
      </c>
      <c r="C18" s="55" t="s">
        <v>57</v>
      </c>
      <c r="D18" s="56" t="str">
        <f>'TAMIU Fed'!$E$116</f>
        <v>Out of Balance</v>
      </c>
    </row>
    <row r="19" spans="1:4" s="57" customFormat="1" ht="15.75" thickBot="1">
      <c r="A19" s="55">
        <v>200</v>
      </c>
      <c r="B19" s="54" t="s">
        <v>16</v>
      </c>
      <c r="C19" s="55" t="s">
        <v>58</v>
      </c>
      <c r="D19" s="56" t="str">
        <f>'WTAMU Fed'!$E$116</f>
        <v>Out of Balance</v>
      </c>
    </row>
    <row r="20" spans="1:4" s="57" customFormat="1" ht="15.75" thickBot="1">
      <c r="A20" s="55">
        <v>210</v>
      </c>
      <c r="B20" s="54" t="s">
        <v>17</v>
      </c>
      <c r="C20" s="55" t="s">
        <v>59</v>
      </c>
      <c r="D20" s="56" t="str">
        <f>'TAMUC Fed'!$E$116</f>
        <v>Balanced</v>
      </c>
    </row>
    <row r="21" spans="1:4" s="57" customFormat="1" ht="15.75" thickBot="1">
      <c r="A21" s="55">
        <v>220</v>
      </c>
      <c r="B21" s="54" t="s">
        <v>18</v>
      </c>
      <c r="C21" s="55" t="s">
        <v>60</v>
      </c>
      <c r="D21" s="56" t="str">
        <f>'TAMUT Fed'!$E$116</f>
        <v>Out of Balance</v>
      </c>
    </row>
    <row r="22" spans="1:4" s="57" customFormat="1" ht="15.75" thickBot="1">
      <c r="A22" s="55">
        <v>223</v>
      </c>
      <c r="B22" s="59" t="s">
        <v>37</v>
      </c>
      <c r="C22" s="55" t="s">
        <v>61</v>
      </c>
      <c r="D22" s="56" t="str">
        <f>'TAMUCT Fed'!$E$116</f>
        <v>Out of Balance</v>
      </c>
    </row>
    <row r="23" spans="1:4" s="57" customFormat="1" ht="15.75" thickBot="1">
      <c r="A23" s="55">
        <v>226</v>
      </c>
      <c r="B23" s="59" t="s">
        <v>38</v>
      </c>
      <c r="C23" s="55" t="s">
        <v>62</v>
      </c>
      <c r="D23" s="56" t="str">
        <f>'TAMUSA Fed'!$E$116</f>
        <v>Out of Balance</v>
      </c>
    </row>
    <row r="24" spans="1:4" s="57" customFormat="1" ht="32.25" thickBot="1">
      <c r="A24" s="55">
        <v>231</v>
      </c>
      <c r="B24" s="58" t="s">
        <v>901</v>
      </c>
      <c r="C24" s="55" t="s">
        <v>902</v>
      </c>
      <c r="D24" s="56" t="str">
        <f>'UH1 Fed'!$E$116</f>
        <v>Out of Balance</v>
      </c>
    </row>
    <row r="25" spans="1:4" s="57" customFormat="1" ht="15.75" thickBot="1">
      <c r="A25" s="55">
        <v>240</v>
      </c>
      <c r="B25" s="54" t="s">
        <v>20</v>
      </c>
      <c r="C25" s="55" t="s">
        <v>64</v>
      </c>
      <c r="D25" s="56" t="str">
        <f>'UHCL Fed'!$E$116</f>
        <v>Out of Balance</v>
      </c>
    </row>
    <row r="26" spans="1:4" s="57" customFormat="1" ht="15.75" thickBot="1">
      <c r="A26" s="55">
        <v>250</v>
      </c>
      <c r="B26" s="54" t="s">
        <v>21</v>
      </c>
      <c r="C26" s="55" t="s">
        <v>65</v>
      </c>
      <c r="D26" s="56" t="str">
        <f>'UHD Fed'!$E$116</f>
        <v>Out of Balance</v>
      </c>
    </row>
    <row r="27" spans="1:4" s="57" customFormat="1" ht="15.75" thickBot="1">
      <c r="A27" s="55">
        <v>260</v>
      </c>
      <c r="B27" s="54" t="s">
        <v>22</v>
      </c>
      <c r="C27" s="55" t="s">
        <v>66</v>
      </c>
      <c r="D27" s="56" t="str">
        <f>'UHV Fed'!$E$116</f>
        <v>Out of Balance</v>
      </c>
    </row>
    <row r="28" spans="1:4" s="57" customFormat="1" ht="15.75" thickBot="1">
      <c r="A28" s="55">
        <v>270</v>
      </c>
      <c r="B28" s="54" t="s">
        <v>33</v>
      </c>
      <c r="C28" s="55" t="s">
        <v>67</v>
      </c>
      <c r="D28" s="56" t="str">
        <f>'LU Fed'!$E$116</f>
        <v>Out of Balance</v>
      </c>
    </row>
    <row r="29" spans="1:4" s="57" customFormat="1" ht="32.25" thickBot="1">
      <c r="A29" s="55">
        <v>281</v>
      </c>
      <c r="B29" s="58" t="s">
        <v>904</v>
      </c>
      <c r="C29" s="55" t="s">
        <v>905</v>
      </c>
      <c r="D29" s="56" t="str">
        <f>'SHSU1 Fed'!$E$116</f>
        <v>Out of Balance</v>
      </c>
    </row>
    <row r="30" spans="1:4" s="57" customFormat="1" ht="15.75" thickBot="1">
      <c r="A30" s="55">
        <v>290</v>
      </c>
      <c r="B30" s="54" t="s">
        <v>149</v>
      </c>
      <c r="C30" s="55" t="s">
        <v>69</v>
      </c>
      <c r="D30" s="56" t="str">
        <f>'TXST Fed'!$E$116</f>
        <v>Out of Balance</v>
      </c>
    </row>
    <row r="31" spans="1:4" s="57" customFormat="1" ht="15.75" thickBot="1">
      <c r="A31" s="55">
        <v>300</v>
      </c>
      <c r="B31" s="54" t="s">
        <v>24</v>
      </c>
      <c r="C31" s="55" t="s">
        <v>70</v>
      </c>
      <c r="D31" s="56" t="str">
        <f>'SRSU Fed'!$E$116</f>
        <v>Out of Balance</v>
      </c>
    </row>
    <row r="32" spans="1:4" s="57" customFormat="1" ht="15.75" thickBot="1">
      <c r="A32" s="55">
        <v>310</v>
      </c>
      <c r="B32" s="54" t="s">
        <v>25</v>
      </c>
      <c r="C32" s="55" t="s">
        <v>71</v>
      </c>
      <c r="D32" s="56" t="str">
        <f>'TTU Fed'!$E$116</f>
        <v>Out of Balance</v>
      </c>
    </row>
    <row r="33" spans="1:4" s="57" customFormat="1" ht="15.75" thickBot="1">
      <c r="A33" s="55">
        <v>320</v>
      </c>
      <c r="B33" s="54" t="s">
        <v>26</v>
      </c>
      <c r="C33" s="55" t="s">
        <v>72</v>
      </c>
      <c r="D33" s="56" t="str">
        <f>'ASU Fed'!$E$116</f>
        <v>Out of Balance</v>
      </c>
    </row>
    <row r="34" spans="1:4" s="57" customFormat="1" ht="15.75" thickBot="1">
      <c r="A34" s="55">
        <v>330</v>
      </c>
      <c r="B34" s="54" t="s">
        <v>27</v>
      </c>
      <c r="C34" s="55" t="s">
        <v>73</v>
      </c>
      <c r="D34" s="56" t="str">
        <f>'UNT Fed'!$E$116</f>
        <v>Out of Balance</v>
      </c>
    </row>
    <row r="35" spans="1:4" s="57" customFormat="1" ht="15.75" thickBot="1">
      <c r="A35" s="55">
        <v>333</v>
      </c>
      <c r="B35" s="59" t="s">
        <v>36</v>
      </c>
      <c r="C35" s="55" t="s">
        <v>74</v>
      </c>
      <c r="D35" s="56" t="str">
        <f>'UNTD Fed'!$E$116</f>
        <v>Out of Balance</v>
      </c>
    </row>
    <row r="36" spans="1:4" s="57" customFormat="1" ht="15.75" thickBot="1">
      <c r="A36" s="55">
        <v>340</v>
      </c>
      <c r="B36" s="54" t="s">
        <v>28</v>
      </c>
      <c r="C36" s="55" t="s">
        <v>75</v>
      </c>
      <c r="D36" s="56" t="str">
        <f>'MIdWST Fed'!$E$116</f>
        <v>Out of Balance</v>
      </c>
    </row>
    <row r="37" spans="1:4" s="57" customFormat="1" ht="15.75" thickBot="1">
      <c r="A37" s="55">
        <v>350</v>
      </c>
      <c r="B37" s="54" t="s">
        <v>29</v>
      </c>
      <c r="C37" s="55" t="s">
        <v>76</v>
      </c>
      <c r="D37" s="56" t="str">
        <f>'SFA Fed'!$E$116</f>
        <v>Out of Balance</v>
      </c>
    </row>
    <row r="38" spans="1:4" s="57" customFormat="1" ht="15.75" thickBot="1">
      <c r="A38" s="55">
        <v>360</v>
      </c>
      <c r="B38" s="54" t="s">
        <v>30</v>
      </c>
      <c r="C38" s="55" t="s">
        <v>77</v>
      </c>
      <c r="D38" s="56" t="str">
        <f>'TSU Fed'!$E$116</f>
        <v>Out of Balance</v>
      </c>
    </row>
    <row r="39" spans="1:4" s="57" customFormat="1" ht="15.75" thickBot="1">
      <c r="A39" s="55">
        <v>370</v>
      </c>
      <c r="B39" s="54" t="s">
        <v>31</v>
      </c>
      <c r="C39" s="55" t="s">
        <v>78</v>
      </c>
      <c r="D39" s="56" t="str">
        <f>'TWU Fed'!$E$116</f>
        <v>Out of Balance</v>
      </c>
    </row>
    <row r="40" spans="1:4" s="57" customFormat="1" ht="16.5" thickBot="1">
      <c r="A40" s="60">
        <f>COUNT(A4:A39)</f>
        <v>36</v>
      </c>
      <c r="B40" s="54"/>
      <c r="C40" s="55"/>
      <c r="D40" s="56"/>
    </row>
    <row r="41" spans="1:4" s="57" customFormat="1">
      <c r="A41" s="56"/>
      <c r="D41" s="56"/>
    </row>
    <row r="42" spans="1:4" s="57" customFormat="1">
      <c r="A42" s="56"/>
      <c r="D42" s="56"/>
    </row>
    <row r="43" spans="1:4" s="57" customFormat="1">
      <c r="A43" s="56"/>
      <c r="D43" s="56"/>
    </row>
    <row r="44" spans="1:4" s="57" customFormat="1">
      <c r="A44" s="56"/>
      <c r="D44" s="56"/>
    </row>
    <row r="45" spans="1:4" s="57" customFormat="1">
      <c r="A45" s="56"/>
      <c r="D45" s="56"/>
    </row>
    <row r="46" spans="1:4" s="57" customFormat="1" ht="32.25" thickBot="1">
      <c r="A46" s="55">
        <v>50</v>
      </c>
      <c r="B46" s="58" t="s">
        <v>168</v>
      </c>
      <c r="C46" s="55" t="s">
        <v>43</v>
      </c>
      <c r="D46" s="56" t="str">
        <f>'AUS Fed'!$E$116</f>
        <v>Out of Balance</v>
      </c>
    </row>
    <row r="47" spans="1:4" s="57" customFormat="1" ht="32.25" thickBot="1">
      <c r="A47" s="55">
        <v>90</v>
      </c>
      <c r="B47" s="58" t="s">
        <v>169</v>
      </c>
      <c r="C47" s="55" t="s">
        <v>170</v>
      </c>
      <c r="D47" s="56" t="str">
        <f>'RGV Fed'!$E$116</f>
        <v>Out of Balance</v>
      </c>
    </row>
    <row r="48" spans="1:4" ht="33" customHeight="1" thickBot="1">
      <c r="A48" s="55">
        <v>230</v>
      </c>
      <c r="B48" s="58" t="s">
        <v>900</v>
      </c>
      <c r="C48" s="55" t="s">
        <v>63</v>
      </c>
      <c r="D48" s="56" t="str">
        <f>'UH Fed'!$E$116</f>
        <v>Out of Balance</v>
      </c>
    </row>
    <row r="49" spans="1:4" ht="32.25" thickBot="1">
      <c r="A49" s="55">
        <v>280</v>
      </c>
      <c r="B49" s="58" t="s">
        <v>903</v>
      </c>
      <c r="C49" s="55" t="s">
        <v>68</v>
      </c>
      <c r="D49" s="56" t="str">
        <f>'SHSU Fed'!$E$116</f>
        <v>Out of Balance</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61D2-3BCB-4066-83C6-677161F2D481}">
  <sheetPr>
    <pageSetUpPr fitToPage="1"/>
  </sheetPr>
  <dimension ref="A1:AX116"/>
  <sheetViews>
    <sheetView showGridLines="0" topLeftCell="B1" zoomScaleNormal="100" zoomScaleSheetLayoutView="100" workbookViewId="0">
      <pane ySplit="4" topLeftCell="A5" activePane="bottomLeft" state="frozen"/>
      <selection activeCell="B1" sqref="B1"/>
      <selection pane="bottomLeft" activeCell="H2" sqref="H2"/>
    </sheetView>
  </sheetViews>
  <sheetFormatPr defaultColWidth="8.5703125" defaultRowHeight="15"/>
  <cols>
    <col min="1" max="1" width="12.7109375" style="175" customWidth="1"/>
    <col min="2" max="2" width="52.42578125" style="179" customWidth="1"/>
    <col min="3" max="6" width="18.42578125" style="175" customWidth="1"/>
    <col min="7" max="7" width="20.5703125" style="175" customWidth="1"/>
    <col min="8" max="8" width="68.28515625" style="179" customWidth="1"/>
    <col min="9" max="16384" width="8.5703125" style="175"/>
  </cols>
  <sheetData>
    <row r="1" spans="1:50">
      <c r="A1" s="172" t="s">
        <v>926</v>
      </c>
      <c r="B1" s="239" t="str">
        <f>Input!$B$8</f>
        <v>The University of Texas at Dallas</v>
      </c>
      <c r="E1" s="176" t="s">
        <v>927</v>
      </c>
      <c r="H1" s="240" t="str">
        <f>IF(OR($C$102&lt;&gt;"",$D$102&lt;&gt;"",$E$102&lt;&gt;"",$F$102&lt;&gt;"",$G$102&lt;&gt;""),"Error Message - Enter Whole Dollars Only - See Row 102","")</f>
        <v/>
      </c>
    </row>
    <row r="2" spans="1:50">
      <c r="A2" s="172" t="s">
        <v>928</v>
      </c>
      <c r="B2" s="239" t="str">
        <f>Index!$B$3</f>
        <v>FY 2020 &amp; FY 2021 Data</v>
      </c>
      <c r="H2" s="240" t="str">
        <f>IF(OR($C$100&lt;&gt;0,$D$100&lt;&gt;0,$E$100&lt;&gt;0,$F$100&lt;&gt;0,$G$100&lt;&gt;0),"Error Message - Uses tab does not agree with this tab.","")</f>
        <v/>
      </c>
    </row>
    <row r="4" spans="1:50" s="244" customFormat="1" ht="30">
      <c r="A4" s="241" t="s">
        <v>1002</v>
      </c>
      <c r="B4" s="242" t="s">
        <v>1003</v>
      </c>
      <c r="C4" s="242" t="s">
        <v>1004</v>
      </c>
      <c r="D4" s="242" t="s">
        <v>1005</v>
      </c>
      <c r="E4" s="242" t="s">
        <v>1006</v>
      </c>
      <c r="F4" s="242" t="s">
        <v>1007</v>
      </c>
      <c r="G4" s="242" t="s">
        <v>933</v>
      </c>
      <c r="H4" s="242" t="s">
        <v>934</v>
      </c>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row>
    <row r="5" spans="1:50">
      <c r="A5" s="245" t="s">
        <v>1008</v>
      </c>
      <c r="B5" s="246" t="s">
        <v>1009</v>
      </c>
      <c r="C5" s="247">
        <f>Input!$EU$8</f>
        <v>9566094</v>
      </c>
      <c r="D5" s="247">
        <f>Input!$EV$8</f>
        <v>6703254</v>
      </c>
      <c r="E5" s="247">
        <f>Input!$EW$8</f>
        <v>0</v>
      </c>
      <c r="F5" s="247">
        <f>Input!$EX$8</f>
        <v>2862840</v>
      </c>
      <c r="G5" s="247">
        <f>Input!$EY$8</f>
        <v>0</v>
      </c>
      <c r="H5" s="248">
        <f>Input!$EZ$8</f>
        <v>0</v>
      </c>
    </row>
    <row r="6" spans="1:50">
      <c r="A6" s="245" t="s">
        <v>1008</v>
      </c>
      <c r="B6" s="246" t="s">
        <v>1010</v>
      </c>
      <c r="C6" s="247">
        <f>Input!$FA$8</f>
        <v>9566094</v>
      </c>
      <c r="D6" s="247">
        <f>Input!$FB$8</f>
        <v>568311</v>
      </c>
      <c r="E6" s="247">
        <f>Input!$FC$8</f>
        <v>0</v>
      </c>
      <c r="F6" s="247">
        <f>Input!$FD$8</f>
        <v>8997783</v>
      </c>
      <c r="G6" s="247">
        <f>Input!$FE$8</f>
        <v>0</v>
      </c>
      <c r="H6" s="248">
        <f>Input!$FF$8</f>
        <v>0</v>
      </c>
    </row>
    <row r="7" spans="1:50">
      <c r="A7" s="245" t="s">
        <v>1008</v>
      </c>
      <c r="B7" s="246" t="s">
        <v>1011</v>
      </c>
      <c r="C7" s="247">
        <f>Input!$FG$8</f>
        <v>0</v>
      </c>
      <c r="D7" s="247">
        <f>Input!$FH$8</f>
        <v>0</v>
      </c>
      <c r="E7" s="247">
        <f>Input!$FI$8</f>
        <v>0</v>
      </c>
      <c r="F7" s="247">
        <f>Input!$FJ$8</f>
        <v>0</v>
      </c>
      <c r="G7" s="247">
        <f>Input!$FK$8</f>
        <v>0</v>
      </c>
      <c r="H7" s="248">
        <f>Input!$FL$8</f>
        <v>0</v>
      </c>
    </row>
    <row r="8" spans="1:50">
      <c r="A8" s="245" t="s">
        <v>1008</v>
      </c>
      <c r="B8" s="246" t="s">
        <v>1012</v>
      </c>
      <c r="C8" s="247">
        <f>Input!$FM$8</f>
        <v>0</v>
      </c>
      <c r="D8" s="247">
        <f>Input!$FN$8</f>
        <v>0</v>
      </c>
      <c r="E8" s="247">
        <f>Input!$FO$8</f>
        <v>0</v>
      </c>
      <c r="F8" s="247">
        <f>Input!$FP$8</f>
        <v>0</v>
      </c>
      <c r="G8" s="247">
        <f>Input!$FQ$8</f>
        <v>0</v>
      </c>
      <c r="H8" s="248">
        <f>Input!$FR$8</f>
        <v>0</v>
      </c>
    </row>
    <row r="9" spans="1:50">
      <c r="A9" s="245" t="s">
        <v>1008</v>
      </c>
      <c r="B9" s="246" t="s">
        <v>1013</v>
      </c>
      <c r="C9" s="247">
        <f>Input!$FS$8</f>
        <v>0</v>
      </c>
      <c r="D9" s="247">
        <f>Input!$FT$8</f>
        <v>0</v>
      </c>
      <c r="E9" s="247">
        <f>Input!$FU$8</f>
        <v>0</v>
      </c>
      <c r="F9" s="247">
        <f>Input!$FV$8</f>
        <v>0</v>
      </c>
      <c r="G9" s="247">
        <f>Input!$FW$8</f>
        <v>0</v>
      </c>
      <c r="H9" s="248">
        <f>Input!$FX$8</f>
        <v>0</v>
      </c>
    </row>
    <row r="10" spans="1:50">
      <c r="A10" s="245" t="s">
        <v>1008</v>
      </c>
      <c r="B10" s="246" t="s">
        <v>1014</v>
      </c>
      <c r="C10" s="247">
        <f>Input!$FY$8</f>
        <v>0</v>
      </c>
      <c r="D10" s="247">
        <f>Input!$FZ$8</f>
        <v>0</v>
      </c>
      <c r="E10" s="247">
        <f>Input!$GA$8</f>
        <v>0</v>
      </c>
      <c r="F10" s="247">
        <f>Input!$GB$8</f>
        <v>0</v>
      </c>
      <c r="G10" s="247">
        <f>Input!$GC$8</f>
        <v>0</v>
      </c>
      <c r="H10" s="248">
        <f>Input!$GD$8</f>
        <v>0</v>
      </c>
    </row>
    <row r="11" spans="1:50">
      <c r="A11" s="245" t="s">
        <v>1008</v>
      </c>
      <c r="B11" s="246" t="s">
        <v>1015</v>
      </c>
      <c r="C11" s="247">
        <f>Input!$GE$8</f>
        <v>0</v>
      </c>
      <c r="D11" s="247">
        <f>Input!$GF$8</f>
        <v>0</v>
      </c>
      <c r="E11" s="247">
        <f>Input!$GG$8</f>
        <v>0</v>
      </c>
      <c r="F11" s="247">
        <f>Input!$GH$8</f>
        <v>0</v>
      </c>
      <c r="G11" s="247">
        <f>Input!$GI$8</f>
        <v>0</v>
      </c>
      <c r="H11" s="248">
        <f>Input!$GJ$8</f>
        <v>0</v>
      </c>
    </row>
    <row r="12" spans="1:50" ht="30">
      <c r="A12" s="245" t="s">
        <v>1008</v>
      </c>
      <c r="B12" s="246" t="s">
        <v>1016</v>
      </c>
      <c r="C12" s="247">
        <f>Input!$GK$8</f>
        <v>0</v>
      </c>
      <c r="D12" s="247">
        <f>Input!$GL$8</f>
        <v>0</v>
      </c>
      <c r="E12" s="247">
        <f>Input!$GM$8</f>
        <v>0</v>
      </c>
      <c r="F12" s="247">
        <f>Input!$GN$8</f>
        <v>0</v>
      </c>
      <c r="G12" s="247">
        <f>Input!$GO$8</f>
        <v>0</v>
      </c>
      <c r="H12" s="248">
        <f>Input!$GP$8</f>
        <v>0</v>
      </c>
    </row>
    <row r="13" spans="1:50">
      <c r="A13" s="245" t="s">
        <v>1008</v>
      </c>
      <c r="B13" s="246" t="s">
        <v>1017</v>
      </c>
      <c r="C13" s="247">
        <f>Input!$GQ$8</f>
        <v>0</v>
      </c>
      <c r="D13" s="247">
        <f>Input!$GR$8</f>
        <v>0</v>
      </c>
      <c r="E13" s="247">
        <f>Input!$GS$8</f>
        <v>0</v>
      </c>
      <c r="F13" s="247">
        <f>Input!$GT$8</f>
        <v>0</v>
      </c>
      <c r="G13" s="247">
        <f>Input!$GU$8</f>
        <v>0</v>
      </c>
      <c r="H13" s="248">
        <f>Input!$GV$8</f>
        <v>0</v>
      </c>
    </row>
    <row r="14" spans="1:50">
      <c r="A14" s="245" t="s">
        <v>1008</v>
      </c>
      <c r="B14" s="246" t="s">
        <v>1018</v>
      </c>
      <c r="C14" s="247">
        <f>Input!$GW$8</f>
        <v>0</v>
      </c>
      <c r="D14" s="247">
        <f>Input!$GX$8</f>
        <v>0</v>
      </c>
      <c r="E14" s="247">
        <f>Input!$GY$8</f>
        <v>2708177</v>
      </c>
      <c r="F14" s="247">
        <f>Input!$GZ$8</f>
        <v>2708177</v>
      </c>
      <c r="G14" s="247">
        <f>Input!$HA$8</f>
        <v>0</v>
      </c>
      <c r="H14" s="248">
        <f>Input!$HB$8</f>
        <v>0</v>
      </c>
    </row>
    <row r="15" spans="1:50">
      <c r="A15" s="245" t="s">
        <v>1008</v>
      </c>
      <c r="B15" s="249">
        <f>Input!$HC$8</f>
        <v>0</v>
      </c>
      <c r="C15" s="247">
        <f>Input!$HD$8</f>
        <v>0</v>
      </c>
      <c r="D15" s="247">
        <f>Input!$HE$8</f>
        <v>0</v>
      </c>
      <c r="E15" s="247">
        <f>Input!$HF$8</f>
        <v>0</v>
      </c>
      <c r="F15" s="247">
        <f>Input!$HG$8</f>
        <v>0</v>
      </c>
      <c r="G15" s="247">
        <f>Input!$HH$8</f>
        <v>0</v>
      </c>
      <c r="H15" s="248">
        <f>Input!$HI$8</f>
        <v>0</v>
      </c>
    </row>
    <row r="16" spans="1:50">
      <c r="A16" s="245" t="s">
        <v>1008</v>
      </c>
      <c r="B16" s="249">
        <f>Input!$HJ$8</f>
        <v>0</v>
      </c>
      <c r="C16" s="247">
        <f>Input!$HK$8</f>
        <v>0</v>
      </c>
      <c r="D16" s="247">
        <f>Input!$HL$8</f>
        <v>0</v>
      </c>
      <c r="E16" s="247">
        <f>Input!$HM$8</f>
        <v>0</v>
      </c>
      <c r="F16" s="247">
        <f>Input!$HN$8</f>
        <v>0</v>
      </c>
      <c r="G16" s="247">
        <f>Input!$HO$8</f>
        <v>0</v>
      </c>
      <c r="H16" s="248">
        <f>Input!$HP$8</f>
        <v>0</v>
      </c>
    </row>
    <row r="17" spans="1:50">
      <c r="A17" s="245" t="s">
        <v>1008</v>
      </c>
      <c r="B17" s="249">
        <f>Input!$HQ$8</f>
        <v>0</v>
      </c>
      <c r="C17" s="247">
        <f>Input!$HR$8</f>
        <v>0</v>
      </c>
      <c r="D17" s="247">
        <f>Input!$HS$8</f>
        <v>0</v>
      </c>
      <c r="E17" s="247">
        <f>Input!$HT$8</f>
        <v>0</v>
      </c>
      <c r="F17" s="247">
        <f>Input!$HU$8</f>
        <v>0</v>
      </c>
      <c r="G17" s="247">
        <f>Input!$HV$8</f>
        <v>0</v>
      </c>
      <c r="H17" s="248">
        <f>Input!$HW$8</f>
        <v>0</v>
      </c>
    </row>
    <row r="18" spans="1:50">
      <c r="A18" s="245" t="s">
        <v>1008</v>
      </c>
      <c r="B18" s="246" t="s">
        <v>1019</v>
      </c>
      <c r="C18" s="247">
        <f>Input!$HX$8</f>
        <v>0</v>
      </c>
      <c r="D18" s="247">
        <f>Input!$HY$8</f>
        <v>0</v>
      </c>
      <c r="E18" s="247">
        <f>Input!$HZ$8</f>
        <v>0</v>
      </c>
      <c r="F18" s="247">
        <f>Input!$IA$8</f>
        <v>0</v>
      </c>
      <c r="G18" s="247">
        <f>Input!$IB$8</f>
        <v>0</v>
      </c>
      <c r="H18" s="248">
        <f>Input!$IC$8</f>
        <v>0</v>
      </c>
    </row>
    <row r="19" spans="1:50" s="254" customFormat="1">
      <c r="A19" s="241" t="s">
        <v>1008</v>
      </c>
      <c r="B19" s="250" t="s">
        <v>1020</v>
      </c>
      <c r="C19" s="251">
        <f>SUM(C5:C18)</f>
        <v>19132188</v>
      </c>
      <c r="D19" s="251">
        <f t="shared" ref="D19:G19" si="0">SUM(D5:D18)</f>
        <v>7271565</v>
      </c>
      <c r="E19" s="251">
        <f t="shared" si="0"/>
        <v>2708177</v>
      </c>
      <c r="F19" s="251">
        <f t="shared" si="0"/>
        <v>14568800</v>
      </c>
      <c r="G19" s="251">
        <f t="shared" si="0"/>
        <v>0</v>
      </c>
      <c r="H19" s="252"/>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c r="AO19" s="253"/>
      <c r="AP19" s="253"/>
      <c r="AQ19" s="253"/>
      <c r="AR19" s="253"/>
      <c r="AS19" s="253"/>
      <c r="AT19" s="253"/>
      <c r="AU19" s="253"/>
      <c r="AV19" s="253"/>
      <c r="AW19" s="253"/>
      <c r="AX19" s="253"/>
    </row>
    <row r="20" spans="1:50">
      <c r="B20" s="255"/>
      <c r="C20" s="256"/>
      <c r="D20" s="256"/>
      <c r="E20" s="256"/>
      <c r="F20" s="256"/>
      <c r="G20" s="256"/>
    </row>
    <row r="21" spans="1:50">
      <c r="A21" s="245" t="s">
        <v>1021</v>
      </c>
      <c r="B21" s="246" t="s">
        <v>1022</v>
      </c>
      <c r="C21" s="247">
        <f>Input!$ID$8</f>
        <v>0</v>
      </c>
      <c r="D21" s="247">
        <f>Input!$IE$8</f>
        <v>0</v>
      </c>
      <c r="E21" s="247">
        <f>Input!$IF$8</f>
        <v>9565994</v>
      </c>
      <c r="F21" s="247">
        <f>Input!$IG$8</f>
        <v>9566094</v>
      </c>
      <c r="G21" s="247">
        <f>Input!$IH$8</f>
        <v>0</v>
      </c>
      <c r="H21" s="248">
        <f>Input!$II$8</f>
        <v>0</v>
      </c>
    </row>
    <row r="22" spans="1:50">
      <c r="A22" s="245" t="s">
        <v>1021</v>
      </c>
      <c r="B22" s="246" t="s">
        <v>1010</v>
      </c>
      <c r="C22" s="247">
        <f>Input!$IJ$8</f>
        <v>0</v>
      </c>
      <c r="D22" s="247">
        <f>Input!$IK$8</f>
        <v>0</v>
      </c>
      <c r="E22" s="247">
        <f>Input!$IL$8</f>
        <v>21046043</v>
      </c>
      <c r="F22" s="247">
        <f>Input!$IM$8</f>
        <v>21046043</v>
      </c>
      <c r="G22" s="247">
        <f>Input!$IN$8</f>
        <v>0</v>
      </c>
      <c r="H22" s="248">
        <f>Input!$IO$8</f>
        <v>0</v>
      </c>
    </row>
    <row r="23" spans="1:50">
      <c r="A23" s="245" t="s">
        <v>1021</v>
      </c>
      <c r="B23" s="246" t="s">
        <v>1011</v>
      </c>
      <c r="C23" s="247">
        <f>Input!$IP$8</f>
        <v>0</v>
      </c>
      <c r="D23" s="247">
        <f>Input!$IQ$8</f>
        <v>0</v>
      </c>
      <c r="E23" s="247">
        <f>Input!$IR$8</f>
        <v>0</v>
      </c>
      <c r="F23" s="247">
        <f>Input!$IS$8</f>
        <v>0</v>
      </c>
      <c r="G23" s="247">
        <f>Input!$IT$8</f>
        <v>0</v>
      </c>
      <c r="H23" s="248">
        <f>Input!$IU$8</f>
        <v>0</v>
      </c>
    </row>
    <row r="24" spans="1:50">
      <c r="A24" s="245" t="s">
        <v>1021</v>
      </c>
      <c r="B24" s="246" t="s">
        <v>1012</v>
      </c>
      <c r="C24" s="247">
        <f>Input!$IV$8</f>
        <v>0</v>
      </c>
      <c r="D24" s="247">
        <f>Input!$IW$8</f>
        <v>0</v>
      </c>
      <c r="E24" s="247">
        <f>Input!$IX$8</f>
        <v>0</v>
      </c>
      <c r="F24" s="247">
        <f>Input!$IY$8</f>
        <v>0</v>
      </c>
      <c r="G24" s="247">
        <f>Input!$IZ$8</f>
        <v>0</v>
      </c>
      <c r="H24" s="248">
        <f>Input!$JA$8</f>
        <v>0</v>
      </c>
    </row>
    <row r="25" spans="1:50">
      <c r="A25" s="245" t="s">
        <v>1021</v>
      </c>
      <c r="B25" s="246" t="s">
        <v>1013</v>
      </c>
      <c r="C25" s="247">
        <f>Input!$JB$8</f>
        <v>0</v>
      </c>
      <c r="D25" s="247">
        <f>Input!$JC$8</f>
        <v>0</v>
      </c>
      <c r="E25" s="247">
        <f>Input!$JD$8</f>
        <v>0</v>
      </c>
      <c r="F25" s="247">
        <f>Input!$JE$8</f>
        <v>0</v>
      </c>
      <c r="G25" s="247">
        <f>Input!$JF$8</f>
        <v>0</v>
      </c>
      <c r="H25" s="248">
        <f>Input!$JG$8</f>
        <v>0</v>
      </c>
    </row>
    <row r="26" spans="1:50">
      <c r="A26" s="245" t="s">
        <v>1021</v>
      </c>
      <c r="B26" s="246" t="s">
        <v>1014</v>
      </c>
      <c r="C26" s="247">
        <f>Input!$JH$8</f>
        <v>0</v>
      </c>
      <c r="D26" s="247">
        <f>Input!$JI$8</f>
        <v>0</v>
      </c>
      <c r="E26" s="247">
        <f>Input!$JJ$8</f>
        <v>0</v>
      </c>
      <c r="F26" s="247">
        <f>Input!$JK$8</f>
        <v>0</v>
      </c>
      <c r="G26" s="247">
        <f>Input!$JL$8</f>
        <v>0</v>
      </c>
      <c r="H26" s="248">
        <f>Input!$JM$8</f>
        <v>0</v>
      </c>
    </row>
    <row r="27" spans="1:50">
      <c r="A27" s="245" t="s">
        <v>1021</v>
      </c>
      <c r="B27" s="246" t="s">
        <v>1023</v>
      </c>
      <c r="C27" s="247">
        <f>Input!$JN$8</f>
        <v>0</v>
      </c>
      <c r="D27" s="247">
        <f>Input!$JO$8</f>
        <v>0</v>
      </c>
      <c r="E27" s="247">
        <f>Input!$JP$8</f>
        <v>0</v>
      </c>
      <c r="F27" s="247">
        <f>Input!$JQ$8</f>
        <v>0</v>
      </c>
      <c r="G27" s="247">
        <f>Input!$JR$8</f>
        <v>0</v>
      </c>
      <c r="H27" s="248">
        <f>Input!$JS$8</f>
        <v>0</v>
      </c>
    </row>
    <row r="28" spans="1:50" ht="30">
      <c r="A28" s="245" t="s">
        <v>1021</v>
      </c>
      <c r="B28" s="246" t="s">
        <v>1024</v>
      </c>
      <c r="C28" s="247">
        <f>Input!$JT$8</f>
        <v>0</v>
      </c>
      <c r="D28" s="247">
        <f>Input!$JU$8</f>
        <v>0</v>
      </c>
      <c r="E28" s="247">
        <f>Input!$JV$8</f>
        <v>0</v>
      </c>
      <c r="F28" s="247">
        <f>Input!$JW$8</f>
        <v>0</v>
      </c>
      <c r="G28" s="247">
        <f>Input!$JX$8</f>
        <v>0</v>
      </c>
      <c r="H28" s="248">
        <f>Input!$JY$8</f>
        <v>0</v>
      </c>
    </row>
    <row r="29" spans="1:50">
      <c r="A29" s="245" t="s">
        <v>1021</v>
      </c>
      <c r="B29" s="246" t="s">
        <v>1025</v>
      </c>
      <c r="C29" s="247">
        <f>Input!$JZ$8</f>
        <v>0</v>
      </c>
      <c r="D29" s="247">
        <f>Input!$KA$8</f>
        <v>0</v>
      </c>
      <c r="E29" s="247">
        <f>Input!$KB$8</f>
        <v>0</v>
      </c>
      <c r="F29" s="247">
        <f>Input!$KC$8</f>
        <v>0</v>
      </c>
      <c r="G29" s="247">
        <f>Input!$KD$8</f>
        <v>0</v>
      </c>
      <c r="H29" s="248">
        <f>Input!$KE$8</f>
        <v>0</v>
      </c>
    </row>
    <row r="30" spans="1:50">
      <c r="A30" s="245" t="s">
        <v>1021</v>
      </c>
      <c r="B30" s="249">
        <f>Input!$KF$8</f>
        <v>0</v>
      </c>
      <c r="C30" s="247">
        <f>Input!$KG$8</f>
        <v>0</v>
      </c>
      <c r="D30" s="247">
        <f>Input!$KH$8</f>
        <v>0</v>
      </c>
      <c r="E30" s="247">
        <f>Input!$KI$8</f>
        <v>0</v>
      </c>
      <c r="F30" s="247">
        <f>Input!$KJ$8</f>
        <v>0</v>
      </c>
      <c r="G30" s="247">
        <f>Input!$KK$8</f>
        <v>0</v>
      </c>
      <c r="H30" s="248">
        <f>Input!$KL$8</f>
        <v>0</v>
      </c>
    </row>
    <row r="31" spans="1:50">
      <c r="A31" s="245" t="s">
        <v>1021</v>
      </c>
      <c r="B31" s="249">
        <f>Input!$KM$8</f>
        <v>0</v>
      </c>
      <c r="C31" s="247">
        <f>Input!$KN$8</f>
        <v>0</v>
      </c>
      <c r="D31" s="247">
        <f>Input!$KO$8</f>
        <v>0</v>
      </c>
      <c r="E31" s="247">
        <f>Input!$KP$8</f>
        <v>0</v>
      </c>
      <c r="F31" s="247">
        <f>Input!$KQ$8</f>
        <v>0</v>
      </c>
      <c r="G31" s="247">
        <f>Input!$KR$8</f>
        <v>0</v>
      </c>
      <c r="H31" s="248">
        <f>Input!$KS$8</f>
        <v>0</v>
      </c>
    </row>
    <row r="32" spans="1:50">
      <c r="A32" s="245" t="s">
        <v>1021</v>
      </c>
      <c r="B32" s="249">
        <f>Input!$KT$8</f>
        <v>0</v>
      </c>
      <c r="C32" s="247">
        <f>Input!$KU$8</f>
        <v>0</v>
      </c>
      <c r="D32" s="247">
        <f>Input!$KV$8</f>
        <v>0</v>
      </c>
      <c r="E32" s="247">
        <f>Input!$KW$8</f>
        <v>0</v>
      </c>
      <c r="F32" s="247">
        <f>Input!$KX$8</f>
        <v>0</v>
      </c>
      <c r="G32" s="247">
        <f>Input!$KY$8</f>
        <v>0</v>
      </c>
      <c r="H32" s="248">
        <f>Input!$KZ$8</f>
        <v>0</v>
      </c>
    </row>
    <row r="33" spans="1:50">
      <c r="A33" s="245" t="s">
        <v>1021</v>
      </c>
      <c r="B33" s="246" t="s">
        <v>1019</v>
      </c>
      <c r="C33" s="247">
        <f>Input!$LA$8</f>
        <v>0</v>
      </c>
      <c r="D33" s="247">
        <f>Input!$LB$8</f>
        <v>0</v>
      </c>
      <c r="E33" s="247">
        <f>Input!$LC$8</f>
        <v>0</v>
      </c>
      <c r="F33" s="247">
        <f>Input!$LD$8</f>
        <v>0</v>
      </c>
      <c r="G33" s="247">
        <f>Input!$LE$8</f>
        <v>0</v>
      </c>
      <c r="H33" s="248">
        <f>Input!$LF$8</f>
        <v>0</v>
      </c>
    </row>
    <row r="34" spans="1:50" s="257" customFormat="1">
      <c r="A34" s="241" t="s">
        <v>1021</v>
      </c>
      <c r="B34" s="250" t="s">
        <v>1026</v>
      </c>
      <c r="C34" s="251">
        <f>SUM(C21:C33)</f>
        <v>0</v>
      </c>
      <c r="D34" s="251">
        <f t="shared" ref="D34:G34" si="1">SUM(D21:D33)</f>
        <v>0</v>
      </c>
      <c r="E34" s="251">
        <f t="shared" si="1"/>
        <v>30612037</v>
      </c>
      <c r="F34" s="251">
        <f t="shared" si="1"/>
        <v>30612137</v>
      </c>
      <c r="G34" s="251">
        <f t="shared" si="1"/>
        <v>0</v>
      </c>
      <c r="H34" s="252"/>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row>
    <row r="35" spans="1:50">
      <c r="B35" s="255"/>
      <c r="C35" s="256"/>
      <c r="D35" s="256"/>
      <c r="E35" s="256"/>
      <c r="F35" s="256"/>
      <c r="G35" s="256"/>
    </row>
    <row r="36" spans="1:50">
      <c r="A36" s="245" t="s">
        <v>1027</v>
      </c>
      <c r="B36" s="246" t="s">
        <v>1022</v>
      </c>
      <c r="C36" s="247">
        <f>Input!$LG$8</f>
        <v>0</v>
      </c>
      <c r="D36" s="247">
        <f>Input!$LH$8</f>
        <v>0</v>
      </c>
      <c r="E36" s="247">
        <f>Input!$LI$8</f>
        <v>23634435</v>
      </c>
      <c r="F36" s="247">
        <f>Input!$LJ$8</f>
        <v>4730096</v>
      </c>
      <c r="G36" s="247">
        <f>Input!$LK$8</f>
        <v>0</v>
      </c>
      <c r="H36" s="248">
        <f>Input!$LL$8</f>
        <v>0</v>
      </c>
    </row>
    <row r="37" spans="1:50">
      <c r="A37" s="245" t="s">
        <v>1027</v>
      </c>
      <c r="B37" s="246" t="s">
        <v>1010</v>
      </c>
      <c r="C37" s="247">
        <f>Input!$LM$8</f>
        <v>0</v>
      </c>
      <c r="D37" s="247">
        <f>Input!$LN$8</f>
        <v>0</v>
      </c>
      <c r="E37" s="247">
        <f>Input!$LO$8</f>
        <v>30612137</v>
      </c>
      <c r="F37" s="247">
        <f>Input!$LP$8</f>
        <v>1809669</v>
      </c>
      <c r="G37" s="247">
        <f>Input!$LQ$8</f>
        <v>0</v>
      </c>
      <c r="H37" s="248">
        <f>Input!$LR$8</f>
        <v>0</v>
      </c>
    </row>
    <row r="38" spans="1:50">
      <c r="A38" s="245" t="s">
        <v>1027</v>
      </c>
      <c r="B38" s="246" t="s">
        <v>1011</v>
      </c>
      <c r="C38" s="247">
        <f>Input!$LS$8</f>
        <v>0</v>
      </c>
      <c r="D38" s="247">
        <f>Input!$LT$8</f>
        <v>0</v>
      </c>
      <c r="E38" s="247">
        <f>Input!$LU$8</f>
        <v>0</v>
      </c>
      <c r="F38" s="247">
        <f>Input!$LV$8</f>
        <v>0</v>
      </c>
      <c r="G38" s="247">
        <f>Input!$LW$8</f>
        <v>0</v>
      </c>
      <c r="H38" s="248">
        <f>Input!$LX$8</f>
        <v>0</v>
      </c>
    </row>
    <row r="39" spans="1:50">
      <c r="A39" s="245" t="s">
        <v>1027</v>
      </c>
      <c r="B39" s="246" t="s">
        <v>1012</v>
      </c>
      <c r="C39" s="247">
        <f>Input!$LY$8</f>
        <v>0</v>
      </c>
      <c r="D39" s="247">
        <f>Input!$LZ$8</f>
        <v>0</v>
      </c>
      <c r="E39" s="247">
        <f>Input!$MA$8</f>
        <v>0</v>
      </c>
      <c r="F39" s="247">
        <f>Input!$MB$8</f>
        <v>0</v>
      </c>
      <c r="G39" s="247">
        <f>Input!$MC$8</f>
        <v>0</v>
      </c>
      <c r="H39" s="248">
        <f>Input!$MD$8</f>
        <v>0</v>
      </c>
    </row>
    <row r="40" spans="1:50">
      <c r="A40" s="245" t="s">
        <v>1027</v>
      </c>
      <c r="B40" s="246" t="s">
        <v>1013</v>
      </c>
      <c r="C40" s="247">
        <f>Input!$ME$8</f>
        <v>0</v>
      </c>
      <c r="D40" s="247">
        <f>Input!$MF$8</f>
        <v>0</v>
      </c>
      <c r="E40" s="247">
        <f>Input!$MG$8</f>
        <v>0</v>
      </c>
      <c r="F40" s="247">
        <f>Input!$MH$8</f>
        <v>0</v>
      </c>
      <c r="G40" s="247">
        <f>Input!$MI$8</f>
        <v>0</v>
      </c>
      <c r="H40" s="248">
        <f>Input!$MJ$8</f>
        <v>0</v>
      </c>
    </row>
    <row r="41" spans="1:50">
      <c r="A41" s="245" t="s">
        <v>1027</v>
      </c>
      <c r="B41" s="246" t="s">
        <v>1014</v>
      </c>
      <c r="C41" s="247">
        <f>Input!$MK$8</f>
        <v>0</v>
      </c>
      <c r="D41" s="247">
        <f>Input!$ML$8</f>
        <v>0</v>
      </c>
      <c r="E41" s="247">
        <f>Input!$MM$8</f>
        <v>0</v>
      </c>
      <c r="F41" s="247">
        <f>Input!$MN$8</f>
        <v>0</v>
      </c>
      <c r="G41" s="247">
        <f>Input!$MO$8</f>
        <v>0</v>
      </c>
      <c r="H41" s="248">
        <f>Input!$MP$8</f>
        <v>0</v>
      </c>
    </row>
    <row r="42" spans="1:50">
      <c r="A42" s="245" t="s">
        <v>1027</v>
      </c>
      <c r="B42" s="246" t="s">
        <v>1023</v>
      </c>
      <c r="C42" s="247">
        <f>Input!$MQ$8</f>
        <v>0</v>
      </c>
      <c r="D42" s="247">
        <f>Input!$MR$8</f>
        <v>0</v>
      </c>
      <c r="E42" s="247">
        <f>Input!$MS$8</f>
        <v>0</v>
      </c>
      <c r="F42" s="247">
        <f>Input!$MT$8</f>
        <v>0</v>
      </c>
      <c r="G42" s="247">
        <f>Input!$MU$8</f>
        <v>0</v>
      </c>
      <c r="H42" s="248">
        <f>Input!$MV$8</f>
        <v>0</v>
      </c>
    </row>
    <row r="43" spans="1:50">
      <c r="A43" s="245" t="s">
        <v>1027</v>
      </c>
      <c r="B43" s="246" t="s">
        <v>1028</v>
      </c>
      <c r="C43" s="247">
        <f>Input!$MW$8</f>
        <v>0</v>
      </c>
      <c r="D43" s="247">
        <f>Input!$MX$8</f>
        <v>0</v>
      </c>
      <c r="E43" s="247">
        <f>Input!$MY$8</f>
        <v>0</v>
      </c>
      <c r="F43" s="247">
        <f>Input!$MZ$8</f>
        <v>0</v>
      </c>
      <c r="G43" s="247">
        <f>Input!$NA$8</f>
        <v>0</v>
      </c>
      <c r="H43" s="248">
        <f>Input!$NB$8</f>
        <v>0</v>
      </c>
    </row>
    <row r="44" spans="1:50">
      <c r="A44" s="245" t="s">
        <v>1027</v>
      </c>
      <c r="B44" s="249">
        <f>Input!$NC$8</f>
        <v>0</v>
      </c>
      <c r="C44" s="247">
        <f>Input!$ND$8</f>
        <v>0</v>
      </c>
      <c r="D44" s="247">
        <f>Input!$NE$8</f>
        <v>0</v>
      </c>
      <c r="E44" s="247">
        <f>Input!$NF$8</f>
        <v>0</v>
      </c>
      <c r="F44" s="247">
        <f>Input!$NG$8</f>
        <v>0</v>
      </c>
      <c r="G44" s="247">
        <f>Input!$NH$8</f>
        <v>0</v>
      </c>
      <c r="H44" s="248">
        <f>Input!$NI$8</f>
        <v>0</v>
      </c>
    </row>
    <row r="45" spans="1:50">
      <c r="A45" s="245" t="s">
        <v>1027</v>
      </c>
      <c r="B45" s="249">
        <f>Input!$NJ$8</f>
        <v>0</v>
      </c>
      <c r="C45" s="247">
        <f>Input!$NK$8</f>
        <v>0</v>
      </c>
      <c r="D45" s="247">
        <f>Input!$NL$8</f>
        <v>0</v>
      </c>
      <c r="E45" s="247">
        <f>Input!$NM$8</f>
        <v>0</v>
      </c>
      <c r="F45" s="247">
        <f>Input!$NN$8</f>
        <v>0</v>
      </c>
      <c r="G45" s="247">
        <f>Input!$NO$8</f>
        <v>0</v>
      </c>
      <c r="H45" s="248">
        <f>Input!$NP$8</f>
        <v>0</v>
      </c>
    </row>
    <row r="46" spans="1:50">
      <c r="A46" s="245" t="s">
        <v>1027</v>
      </c>
      <c r="B46" s="249">
        <f>Input!$NQ$8</f>
        <v>0</v>
      </c>
      <c r="C46" s="247">
        <f>Input!$NR$8</f>
        <v>0</v>
      </c>
      <c r="D46" s="247">
        <f>Input!$NS$8</f>
        <v>0</v>
      </c>
      <c r="E46" s="247">
        <f>Input!$NT$8</f>
        <v>0</v>
      </c>
      <c r="F46" s="247">
        <f>Input!$NU$8</f>
        <v>0</v>
      </c>
      <c r="G46" s="247">
        <f>Input!$NV$8</f>
        <v>0</v>
      </c>
      <c r="H46" s="248">
        <f>Input!$NW$8</f>
        <v>0</v>
      </c>
    </row>
    <row r="47" spans="1:50">
      <c r="A47" s="245" t="s">
        <v>1027</v>
      </c>
      <c r="B47" s="249">
        <f>Input!$NX$8</f>
        <v>0</v>
      </c>
      <c r="C47" s="247">
        <f>Input!$NY$8</f>
        <v>0</v>
      </c>
      <c r="D47" s="247">
        <f>Input!$NZ$8</f>
        <v>0</v>
      </c>
      <c r="E47" s="247">
        <f>Input!$OA$8</f>
        <v>0</v>
      </c>
      <c r="F47" s="247">
        <f>Input!$OB$8</f>
        <v>0</v>
      </c>
      <c r="G47" s="247">
        <f>Input!$OC$8</f>
        <v>0</v>
      </c>
      <c r="H47" s="248">
        <f>Input!$OD$8</f>
        <v>0</v>
      </c>
    </row>
    <row r="48" spans="1:50">
      <c r="A48" s="245" t="s">
        <v>1027</v>
      </c>
      <c r="B48" s="246" t="s">
        <v>1019</v>
      </c>
      <c r="C48" s="247">
        <f>Input!$OE$8</f>
        <v>0</v>
      </c>
      <c r="D48" s="247">
        <f>Input!$OF$8</f>
        <v>0</v>
      </c>
      <c r="E48" s="247">
        <f>Input!$OG$8</f>
        <v>0</v>
      </c>
      <c r="F48" s="247">
        <f>Input!$OH$8</f>
        <v>0</v>
      </c>
      <c r="G48" s="247">
        <f>Input!$OI$8</f>
        <v>0</v>
      </c>
      <c r="H48" s="248">
        <f>Input!$OJ$8</f>
        <v>0</v>
      </c>
    </row>
    <row r="49" spans="1:50" s="257" customFormat="1">
      <c r="A49" s="241" t="s">
        <v>1027</v>
      </c>
      <c r="B49" s="250" t="s">
        <v>1029</v>
      </c>
      <c r="C49" s="251">
        <f>SUM(C36:C48)</f>
        <v>0</v>
      </c>
      <c r="D49" s="251">
        <f t="shared" ref="D49:G49" si="2">SUM(D36:D48)</f>
        <v>0</v>
      </c>
      <c r="E49" s="251">
        <f t="shared" si="2"/>
        <v>54246572</v>
      </c>
      <c r="F49" s="251">
        <f t="shared" si="2"/>
        <v>6539765</v>
      </c>
      <c r="G49" s="251">
        <f t="shared" si="2"/>
        <v>0</v>
      </c>
      <c r="H49" s="252"/>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row>
    <row r="50" spans="1:50">
      <c r="B50" s="255"/>
      <c r="C50" s="256"/>
      <c r="D50" s="256"/>
      <c r="E50" s="256"/>
      <c r="F50" s="256"/>
      <c r="G50" s="256"/>
    </row>
    <row r="51" spans="1:50">
      <c r="A51" s="245" t="s">
        <v>1030</v>
      </c>
      <c r="B51" s="249">
        <f>Input!$OK$8</f>
        <v>0</v>
      </c>
      <c r="C51" s="247">
        <f>Input!$OL$8</f>
        <v>0</v>
      </c>
      <c r="D51" s="247">
        <f>Input!$OM$8</f>
        <v>0</v>
      </c>
      <c r="E51" s="247">
        <f>Input!$ON$8</f>
        <v>0</v>
      </c>
      <c r="F51" s="247">
        <f>Input!$OO$8</f>
        <v>0</v>
      </c>
      <c r="G51" s="247">
        <f>Input!$OP$8</f>
        <v>0</v>
      </c>
      <c r="H51" s="248">
        <f>Input!$OQ$8</f>
        <v>0</v>
      </c>
    </row>
    <row r="52" spans="1:50">
      <c r="A52" s="245" t="s">
        <v>1030</v>
      </c>
      <c r="B52" s="249">
        <f>Input!$OR$8</f>
        <v>0</v>
      </c>
      <c r="C52" s="247">
        <f>Input!$OS$8</f>
        <v>0</v>
      </c>
      <c r="D52" s="247">
        <f>Input!$OT$8</f>
        <v>0</v>
      </c>
      <c r="E52" s="247">
        <f>Input!$OU$8</f>
        <v>0</v>
      </c>
      <c r="F52" s="247">
        <f>Input!$OV$8</f>
        <v>0</v>
      </c>
      <c r="G52" s="247">
        <f>Input!$OW$8</f>
        <v>0</v>
      </c>
      <c r="H52" s="248">
        <f>Input!$OX$8</f>
        <v>0</v>
      </c>
    </row>
    <row r="53" spans="1:50">
      <c r="A53" s="245" t="s">
        <v>1030</v>
      </c>
      <c r="B53" s="249">
        <f>Input!$OY$8</f>
        <v>0</v>
      </c>
      <c r="C53" s="247">
        <f>Input!$OZ$8</f>
        <v>0</v>
      </c>
      <c r="D53" s="247">
        <f>Input!$PA$8</f>
        <v>0</v>
      </c>
      <c r="E53" s="247">
        <f>Input!$PB$8</f>
        <v>0</v>
      </c>
      <c r="F53" s="247">
        <f>Input!$PC$8</f>
        <v>0</v>
      </c>
      <c r="G53" s="247">
        <f>Input!$PD$8</f>
        <v>0</v>
      </c>
      <c r="H53" s="248">
        <f>Input!$PE$8</f>
        <v>0</v>
      </c>
    </row>
    <row r="54" spans="1:50">
      <c r="A54" s="245" t="s">
        <v>1030</v>
      </c>
      <c r="B54" s="249">
        <f>Input!$PF$8</f>
        <v>0</v>
      </c>
      <c r="C54" s="247">
        <f>Input!$PG$8</f>
        <v>0</v>
      </c>
      <c r="D54" s="247">
        <f>Input!$PH$8</f>
        <v>0</v>
      </c>
      <c r="E54" s="247">
        <f>Input!$PI$8</f>
        <v>0</v>
      </c>
      <c r="F54" s="247">
        <f>Input!$PJ$8</f>
        <v>0</v>
      </c>
      <c r="G54" s="247">
        <f>Input!$PK$8</f>
        <v>0</v>
      </c>
      <c r="H54" s="248">
        <f>Input!$PL$8</f>
        <v>0</v>
      </c>
    </row>
    <row r="55" spans="1:50">
      <c r="A55" s="245" t="s">
        <v>1030</v>
      </c>
      <c r="B55" s="249">
        <f>Input!$PM$8</f>
        <v>0</v>
      </c>
      <c r="C55" s="247">
        <f>Input!$PN$8</f>
        <v>0</v>
      </c>
      <c r="D55" s="247">
        <f>Input!$PO$8</f>
        <v>0</v>
      </c>
      <c r="E55" s="247">
        <f>Input!$PP$8</f>
        <v>0</v>
      </c>
      <c r="F55" s="247">
        <f>Input!$PQ$8</f>
        <v>0</v>
      </c>
      <c r="G55" s="247">
        <f>Input!$PR$8</f>
        <v>0</v>
      </c>
      <c r="H55" s="248">
        <f>Input!$PS$8</f>
        <v>0</v>
      </c>
    </row>
    <row r="56" spans="1:50">
      <c r="A56" s="245" t="s">
        <v>1030</v>
      </c>
      <c r="B56" s="249">
        <f>Input!$PT$8</f>
        <v>0</v>
      </c>
      <c r="C56" s="247">
        <f>Input!$PU$8</f>
        <v>0</v>
      </c>
      <c r="D56" s="247">
        <f>Input!$PV$8</f>
        <v>0</v>
      </c>
      <c r="E56" s="247">
        <f>Input!$PW$8</f>
        <v>0</v>
      </c>
      <c r="F56" s="247">
        <f>Input!$PX$8</f>
        <v>0</v>
      </c>
      <c r="G56" s="247">
        <f>Input!$PY$8</f>
        <v>0</v>
      </c>
      <c r="H56" s="248">
        <f>Input!$PZ$8</f>
        <v>0</v>
      </c>
    </row>
    <row r="57" spans="1:50">
      <c r="A57" s="245" t="s">
        <v>1030</v>
      </c>
      <c r="B57" s="249">
        <f>Input!$QA$8</f>
        <v>0</v>
      </c>
      <c r="C57" s="247">
        <f>Input!$QB$8</f>
        <v>0</v>
      </c>
      <c r="D57" s="247">
        <f>Input!$QC$8</f>
        <v>0</v>
      </c>
      <c r="E57" s="247">
        <f>Input!$QD$8</f>
        <v>0</v>
      </c>
      <c r="F57" s="247">
        <f>Input!$QE$8</f>
        <v>0</v>
      </c>
      <c r="G57" s="247">
        <f>Input!$QF$8</f>
        <v>0</v>
      </c>
      <c r="H57" s="248">
        <f>Input!$QG$8</f>
        <v>0</v>
      </c>
    </row>
    <row r="58" spans="1:50">
      <c r="A58" s="245" t="s">
        <v>1030</v>
      </c>
      <c r="B58" s="249">
        <f>Input!$QH$8</f>
        <v>0</v>
      </c>
      <c r="C58" s="247">
        <f>Input!$QI$8</f>
        <v>0</v>
      </c>
      <c r="D58" s="247">
        <f>Input!$QJ$8</f>
        <v>0</v>
      </c>
      <c r="E58" s="247">
        <f>Input!$QK$8</f>
        <v>0</v>
      </c>
      <c r="F58" s="247">
        <f>Input!$QL$8</f>
        <v>0</v>
      </c>
      <c r="G58" s="247">
        <f>Input!$QM$8</f>
        <v>0</v>
      </c>
      <c r="H58" s="248">
        <f>Input!$QN$8</f>
        <v>0</v>
      </c>
    </row>
    <row r="59" spans="1:50">
      <c r="A59" s="245" t="s">
        <v>1030</v>
      </c>
      <c r="B59" s="249">
        <f>Input!$QO$8</f>
        <v>0</v>
      </c>
      <c r="C59" s="247">
        <f>Input!$QP$8</f>
        <v>0</v>
      </c>
      <c r="D59" s="247">
        <f>Input!$QQ$8</f>
        <v>0</v>
      </c>
      <c r="E59" s="247">
        <f>Input!$QR$8</f>
        <v>0</v>
      </c>
      <c r="F59" s="247">
        <f>Input!$QS$8</f>
        <v>0</v>
      </c>
      <c r="G59" s="247">
        <f>Input!$QT$8</f>
        <v>0</v>
      </c>
      <c r="H59" s="248">
        <f>Input!$QU$8</f>
        <v>0</v>
      </c>
    </row>
    <row r="60" spans="1:50">
      <c r="A60" s="245" t="s">
        <v>1030</v>
      </c>
      <c r="B60" s="249">
        <f>Input!$QV$8</f>
        <v>0</v>
      </c>
      <c r="C60" s="247">
        <f>Input!$QW$8</f>
        <v>0</v>
      </c>
      <c r="D60" s="247">
        <f>Input!$QX$8</f>
        <v>0</v>
      </c>
      <c r="E60" s="247">
        <f>Input!$QY$8</f>
        <v>0</v>
      </c>
      <c r="F60" s="247">
        <f>Input!$QZ$8</f>
        <v>0</v>
      </c>
      <c r="G60" s="247">
        <f>Input!$RA$8</f>
        <v>0</v>
      </c>
      <c r="H60" s="248">
        <f>Input!$RB$8</f>
        <v>0</v>
      </c>
    </row>
    <row r="61" spans="1:50">
      <c r="A61" s="245" t="s">
        <v>1030</v>
      </c>
      <c r="B61" s="249">
        <f>Input!$RC$8</f>
        <v>0</v>
      </c>
      <c r="C61" s="247">
        <f>Input!$RD$8</f>
        <v>0</v>
      </c>
      <c r="D61" s="247">
        <f>Input!$RE$8</f>
        <v>0</v>
      </c>
      <c r="E61" s="247">
        <f>Input!$RF$8</f>
        <v>0</v>
      </c>
      <c r="F61" s="247">
        <f>Input!$RG$8</f>
        <v>0</v>
      </c>
      <c r="G61" s="247">
        <f>Input!$RH$8</f>
        <v>0</v>
      </c>
      <c r="H61" s="248">
        <f>Input!$RI$8</f>
        <v>0</v>
      </c>
    </row>
    <row r="62" spans="1:50">
      <c r="A62" s="245" t="s">
        <v>1030</v>
      </c>
      <c r="B62" s="249">
        <f>Input!$RJ$8</f>
        <v>0</v>
      </c>
      <c r="C62" s="247">
        <f>Input!$RK$8</f>
        <v>0</v>
      </c>
      <c r="D62" s="247">
        <f>Input!$RL$8</f>
        <v>0</v>
      </c>
      <c r="E62" s="247">
        <f>Input!$RM$8</f>
        <v>0</v>
      </c>
      <c r="F62" s="247">
        <f>Input!$RN$8</f>
        <v>0</v>
      </c>
      <c r="G62" s="247">
        <f>Input!$RO$8</f>
        <v>0</v>
      </c>
      <c r="H62" s="248">
        <f>Input!$RP$8</f>
        <v>0</v>
      </c>
    </row>
    <row r="63" spans="1:50">
      <c r="A63" s="245" t="s">
        <v>1030</v>
      </c>
      <c r="B63" s="246" t="s">
        <v>1019</v>
      </c>
      <c r="C63" s="247">
        <f>Input!$RQ$8</f>
        <v>0</v>
      </c>
      <c r="D63" s="247">
        <f>Input!$RR$8</f>
        <v>0</v>
      </c>
      <c r="E63" s="247">
        <f>Input!$RS$8</f>
        <v>0</v>
      </c>
      <c r="F63" s="247">
        <f>Input!$RT$8</f>
        <v>0</v>
      </c>
      <c r="G63" s="247">
        <f>Input!$RU$8</f>
        <v>0</v>
      </c>
      <c r="H63" s="248">
        <f>Input!$RV$8</f>
        <v>0</v>
      </c>
    </row>
    <row r="64" spans="1:50" s="258" customFormat="1">
      <c r="A64" s="241" t="s">
        <v>1030</v>
      </c>
      <c r="B64" s="250" t="s">
        <v>1031</v>
      </c>
      <c r="C64" s="251">
        <f>SUM(C51:C63)</f>
        <v>0</v>
      </c>
      <c r="D64" s="251">
        <f t="shared" ref="D64:G64" si="3">SUM(D51:D63)</f>
        <v>0</v>
      </c>
      <c r="E64" s="251">
        <f t="shared" si="3"/>
        <v>0</v>
      </c>
      <c r="F64" s="251">
        <f t="shared" si="3"/>
        <v>0</v>
      </c>
      <c r="G64" s="251">
        <f t="shared" si="3"/>
        <v>0</v>
      </c>
      <c r="H64" s="252"/>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row>
    <row r="65" spans="1:50">
      <c r="B65" s="255"/>
      <c r="C65" s="256"/>
      <c r="D65" s="256"/>
      <c r="E65" s="256"/>
      <c r="F65" s="256"/>
      <c r="G65" s="256"/>
    </row>
    <row r="66" spans="1:50">
      <c r="A66" s="245" t="s">
        <v>1032</v>
      </c>
      <c r="B66" s="249">
        <f>Input!$RW$8</f>
        <v>0</v>
      </c>
      <c r="C66" s="247">
        <f>Input!$RX$8</f>
        <v>0</v>
      </c>
      <c r="D66" s="247">
        <f>Input!$RY$8</f>
        <v>0</v>
      </c>
      <c r="E66" s="247">
        <f>Input!$RZ$8</f>
        <v>0</v>
      </c>
      <c r="F66" s="247">
        <f>Input!$SA$8</f>
        <v>0</v>
      </c>
      <c r="G66" s="247">
        <f>Input!$SB$8</f>
        <v>0</v>
      </c>
      <c r="H66" s="248">
        <f>Input!$SC$8</f>
        <v>0</v>
      </c>
    </row>
    <row r="67" spans="1:50">
      <c r="A67" s="245" t="s">
        <v>1032</v>
      </c>
      <c r="B67" s="249">
        <f>Input!$SD$8</f>
        <v>0</v>
      </c>
      <c r="C67" s="247">
        <f>Input!$SE$8</f>
        <v>0</v>
      </c>
      <c r="D67" s="247">
        <f>Input!$SF$8</f>
        <v>0</v>
      </c>
      <c r="E67" s="247">
        <f>Input!$SG$8</f>
        <v>0</v>
      </c>
      <c r="F67" s="247">
        <f>Input!$SH$8</f>
        <v>0</v>
      </c>
      <c r="G67" s="247">
        <f>Input!$SI$8</f>
        <v>0</v>
      </c>
      <c r="H67" s="248">
        <f>Input!$SJ$8</f>
        <v>0</v>
      </c>
    </row>
    <row r="68" spans="1:50">
      <c r="A68" s="245" t="s">
        <v>1032</v>
      </c>
      <c r="B68" s="249">
        <f>Input!$SK$8</f>
        <v>0</v>
      </c>
      <c r="C68" s="247">
        <f>Input!$SL$8</f>
        <v>0</v>
      </c>
      <c r="D68" s="247">
        <f>Input!$SM$8</f>
        <v>0</v>
      </c>
      <c r="E68" s="247">
        <f>Input!$SN$8</f>
        <v>0</v>
      </c>
      <c r="F68" s="247">
        <f>Input!$SO$8</f>
        <v>0</v>
      </c>
      <c r="G68" s="247">
        <f>Input!$SP$8</f>
        <v>0</v>
      </c>
      <c r="H68" s="248">
        <f>Input!$SQ$8</f>
        <v>0</v>
      </c>
    </row>
    <row r="69" spans="1:50">
      <c r="A69" s="245" t="s">
        <v>1032</v>
      </c>
      <c r="B69" s="249">
        <f>Input!$SR$8</f>
        <v>0</v>
      </c>
      <c r="C69" s="247">
        <f>Input!$SS$8</f>
        <v>0</v>
      </c>
      <c r="D69" s="247">
        <f>Input!$ST$8</f>
        <v>0</v>
      </c>
      <c r="E69" s="247">
        <f>Input!$SU$8</f>
        <v>0</v>
      </c>
      <c r="F69" s="247">
        <f>Input!$SV$8</f>
        <v>0</v>
      </c>
      <c r="G69" s="247">
        <f>Input!$SW$8</f>
        <v>0</v>
      </c>
      <c r="H69" s="248">
        <f>Input!$SX$8</f>
        <v>0</v>
      </c>
    </row>
    <row r="70" spans="1:50">
      <c r="A70" s="245" t="s">
        <v>1032</v>
      </c>
      <c r="B70" s="249">
        <f>Input!$SY$8</f>
        <v>0</v>
      </c>
      <c r="C70" s="247">
        <f>Input!$SZ$8</f>
        <v>0</v>
      </c>
      <c r="D70" s="247">
        <f>Input!$TA$8</f>
        <v>0</v>
      </c>
      <c r="E70" s="247">
        <f>Input!$TB$8</f>
        <v>0</v>
      </c>
      <c r="F70" s="247">
        <f>Input!$TC$8</f>
        <v>0</v>
      </c>
      <c r="G70" s="247">
        <f>Input!$TD$8</f>
        <v>0</v>
      </c>
      <c r="H70" s="248">
        <f>Input!$TE$8</f>
        <v>0</v>
      </c>
    </row>
    <row r="71" spans="1:50">
      <c r="A71" s="245" t="s">
        <v>1032</v>
      </c>
      <c r="B71" s="249">
        <f>Input!$TF$8</f>
        <v>0</v>
      </c>
      <c r="C71" s="247">
        <f>Input!$TG$8</f>
        <v>0</v>
      </c>
      <c r="D71" s="247">
        <f>Input!$TH$8</f>
        <v>0</v>
      </c>
      <c r="E71" s="247">
        <f>Input!$TI$8</f>
        <v>0</v>
      </c>
      <c r="F71" s="247">
        <f>Input!$TJ$8</f>
        <v>0</v>
      </c>
      <c r="G71" s="247">
        <f>Input!$TK$8</f>
        <v>0</v>
      </c>
      <c r="H71" s="248">
        <f>Input!$TL$8</f>
        <v>0</v>
      </c>
    </row>
    <row r="72" spans="1:50">
      <c r="A72" s="245" t="s">
        <v>1032</v>
      </c>
      <c r="B72" s="249">
        <f>Input!$TM$8</f>
        <v>0</v>
      </c>
      <c r="C72" s="247">
        <f>Input!$TN$8</f>
        <v>0</v>
      </c>
      <c r="D72" s="247">
        <f>Input!$TO$8</f>
        <v>0</v>
      </c>
      <c r="E72" s="247">
        <f>Input!$TP$8</f>
        <v>0</v>
      </c>
      <c r="F72" s="247">
        <f>Input!$TQ$8</f>
        <v>0</v>
      </c>
      <c r="G72" s="247">
        <f>Input!$TR$8</f>
        <v>0</v>
      </c>
      <c r="H72" s="248">
        <f>Input!$TS$8</f>
        <v>0</v>
      </c>
    </row>
    <row r="73" spans="1:50">
      <c r="A73" s="245" t="s">
        <v>1032</v>
      </c>
      <c r="B73" s="249">
        <f>Input!$TT$8</f>
        <v>0</v>
      </c>
      <c r="C73" s="247">
        <f>Input!$TU$8</f>
        <v>0</v>
      </c>
      <c r="D73" s="247">
        <f>Input!$TV$8</f>
        <v>0</v>
      </c>
      <c r="E73" s="247">
        <f>Input!$TW$8</f>
        <v>0</v>
      </c>
      <c r="F73" s="247">
        <f>Input!$TX$8</f>
        <v>0</v>
      </c>
      <c r="G73" s="247">
        <f>Input!$TY$8</f>
        <v>0</v>
      </c>
      <c r="H73" s="248">
        <f>Input!$TZ$8</f>
        <v>0</v>
      </c>
    </row>
    <row r="74" spans="1:50">
      <c r="A74" s="245" t="s">
        <v>1032</v>
      </c>
      <c r="B74" s="249">
        <f>Input!$UA$8</f>
        <v>0</v>
      </c>
      <c r="C74" s="247">
        <f>Input!$UB$8</f>
        <v>0</v>
      </c>
      <c r="D74" s="247">
        <f>Input!$UC$8</f>
        <v>0</v>
      </c>
      <c r="E74" s="247">
        <f>Input!$UD$8</f>
        <v>0</v>
      </c>
      <c r="F74" s="247">
        <f>Input!$UE$8</f>
        <v>0</v>
      </c>
      <c r="G74" s="247">
        <f>Input!$UF$8</f>
        <v>0</v>
      </c>
      <c r="H74" s="248">
        <f>Input!$UG$8</f>
        <v>0</v>
      </c>
    </row>
    <row r="75" spans="1:50">
      <c r="A75" s="245" t="s">
        <v>1032</v>
      </c>
      <c r="B75" s="249">
        <f>Input!$UH$8</f>
        <v>0</v>
      </c>
      <c r="C75" s="247">
        <f>Input!$UI$8</f>
        <v>0</v>
      </c>
      <c r="D75" s="247">
        <f>Input!$UJ$8</f>
        <v>0</v>
      </c>
      <c r="E75" s="247">
        <f>Input!$UK$8</f>
        <v>0</v>
      </c>
      <c r="F75" s="247">
        <f>Input!$UL$8</f>
        <v>0</v>
      </c>
      <c r="G75" s="247">
        <f>Input!$UM$8</f>
        <v>0</v>
      </c>
      <c r="H75" s="248">
        <f>Input!$UN$8</f>
        <v>0</v>
      </c>
    </row>
    <row r="76" spans="1:50">
      <c r="A76" s="245" t="s">
        <v>1032</v>
      </c>
      <c r="B76" s="249">
        <f>Input!$UO$8</f>
        <v>0</v>
      </c>
      <c r="C76" s="247">
        <f>Input!$UP$8</f>
        <v>0</v>
      </c>
      <c r="D76" s="247">
        <f>Input!$UQ$8</f>
        <v>0</v>
      </c>
      <c r="E76" s="247">
        <f>Input!$UR$8</f>
        <v>0</v>
      </c>
      <c r="F76" s="247">
        <f>Input!$US$8</f>
        <v>0</v>
      </c>
      <c r="G76" s="247">
        <f>Input!$UT$8</f>
        <v>0</v>
      </c>
      <c r="H76" s="248">
        <f>Input!$UU$8</f>
        <v>0</v>
      </c>
    </row>
    <row r="77" spans="1:50">
      <c r="A77" s="245" t="s">
        <v>1032</v>
      </c>
      <c r="B77" s="249">
        <f>Input!$UV$8</f>
        <v>0</v>
      </c>
      <c r="C77" s="247">
        <f>Input!$UW$8</f>
        <v>0</v>
      </c>
      <c r="D77" s="247">
        <f>Input!$UX$8</f>
        <v>0</v>
      </c>
      <c r="E77" s="247">
        <f>Input!$UY$8</f>
        <v>0</v>
      </c>
      <c r="F77" s="247">
        <f>Input!$UZ$8</f>
        <v>0</v>
      </c>
      <c r="G77" s="247">
        <f>Input!$VA$8</f>
        <v>0</v>
      </c>
      <c r="H77" s="248">
        <f>Input!$VB$8</f>
        <v>0</v>
      </c>
    </row>
    <row r="78" spans="1:50">
      <c r="A78" s="245" t="s">
        <v>1032</v>
      </c>
      <c r="B78" s="249">
        <f>Input!$VC$8</f>
        <v>0</v>
      </c>
      <c r="C78" s="247">
        <f>Input!$VD$8</f>
        <v>0</v>
      </c>
      <c r="D78" s="247">
        <f>Input!$VE$8</f>
        <v>0</v>
      </c>
      <c r="E78" s="247">
        <f>Input!$VF$8</f>
        <v>0</v>
      </c>
      <c r="F78" s="247">
        <f>Input!$VG$8</f>
        <v>0</v>
      </c>
      <c r="G78" s="247">
        <f>Input!$VH$8</f>
        <v>0</v>
      </c>
      <c r="H78" s="248">
        <f>Input!$VI$8</f>
        <v>0</v>
      </c>
    </row>
    <row r="79" spans="1:50">
      <c r="A79" s="245" t="s">
        <v>1032</v>
      </c>
      <c r="B79" s="246" t="s">
        <v>1019</v>
      </c>
      <c r="C79" s="247">
        <f>Input!$VJ$8</f>
        <v>0</v>
      </c>
      <c r="D79" s="247">
        <f>Input!$VK$8</f>
        <v>0</v>
      </c>
      <c r="E79" s="247">
        <f>Input!$VL$8</f>
        <v>0</v>
      </c>
      <c r="F79" s="247">
        <f>Input!$VM$8</f>
        <v>0</v>
      </c>
      <c r="G79" s="247">
        <f>Input!$VN$8</f>
        <v>0</v>
      </c>
      <c r="H79" s="248">
        <f>Input!$VO$8</f>
        <v>0</v>
      </c>
    </row>
    <row r="80" spans="1:50" s="258" customFormat="1">
      <c r="A80" s="241" t="s">
        <v>1032</v>
      </c>
      <c r="B80" s="250" t="s">
        <v>1033</v>
      </c>
      <c r="C80" s="251">
        <f>SUM(C66:C79)</f>
        <v>0</v>
      </c>
      <c r="D80" s="251">
        <f t="shared" ref="D80:G80" si="4">SUM(D66:D79)</f>
        <v>0</v>
      </c>
      <c r="E80" s="251">
        <f t="shared" si="4"/>
        <v>0</v>
      </c>
      <c r="F80" s="251">
        <f t="shared" si="4"/>
        <v>0</v>
      </c>
      <c r="G80" s="251">
        <f t="shared" si="4"/>
        <v>0</v>
      </c>
      <c r="H80" s="252"/>
      <c r="I80" s="175"/>
      <c r="J80" s="175"/>
      <c r="K80" s="175"/>
      <c r="L80" s="175"/>
      <c r="M80" s="175"/>
      <c r="N80" s="175"/>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5"/>
      <c r="AP80" s="175"/>
      <c r="AQ80" s="175"/>
      <c r="AR80" s="175"/>
      <c r="AS80" s="175"/>
      <c r="AT80" s="175"/>
      <c r="AU80" s="175"/>
      <c r="AV80" s="175"/>
      <c r="AW80" s="175"/>
      <c r="AX80" s="175"/>
    </row>
    <row r="81" spans="1:50">
      <c r="A81" s="245"/>
      <c r="C81" s="259"/>
      <c r="D81" s="259"/>
      <c r="E81" s="259"/>
      <c r="F81" s="259"/>
      <c r="G81" s="259"/>
    </row>
    <row r="82" spans="1:50">
      <c r="A82" s="245" t="s">
        <v>138</v>
      </c>
      <c r="B82" s="249">
        <f>Input!$VP$8</f>
        <v>0</v>
      </c>
      <c r="C82" s="247">
        <f>Input!$VQ$8</f>
        <v>0</v>
      </c>
      <c r="D82" s="247">
        <f>Input!$VR$8</f>
        <v>0</v>
      </c>
      <c r="E82" s="247">
        <f>Input!$VS$8</f>
        <v>0</v>
      </c>
      <c r="F82" s="247">
        <f>Input!$VT$8</f>
        <v>0</v>
      </c>
      <c r="G82" s="247">
        <f>Input!$VU$8</f>
        <v>0</v>
      </c>
      <c r="H82" s="248">
        <f>Input!$VV$8</f>
        <v>0</v>
      </c>
    </row>
    <row r="83" spans="1:50">
      <c r="A83" s="245" t="s">
        <v>138</v>
      </c>
      <c r="B83" s="249">
        <f>Input!$VW$8</f>
        <v>0</v>
      </c>
      <c r="C83" s="247">
        <f>Input!$VX$8</f>
        <v>0</v>
      </c>
      <c r="D83" s="247">
        <f>Input!$VY$8</f>
        <v>0</v>
      </c>
      <c r="E83" s="247">
        <f>Input!$VZ$8</f>
        <v>0</v>
      </c>
      <c r="F83" s="247">
        <f>Input!$WA$8</f>
        <v>0</v>
      </c>
      <c r="G83" s="247">
        <f>Input!$WB$8</f>
        <v>0</v>
      </c>
      <c r="H83" s="248">
        <f>Input!$WC$8</f>
        <v>0</v>
      </c>
    </row>
    <row r="84" spans="1:50">
      <c r="A84" s="245" t="s">
        <v>138</v>
      </c>
      <c r="B84" s="249">
        <f>Input!$WD$8</f>
        <v>0</v>
      </c>
      <c r="C84" s="247">
        <f>Input!$WE$8</f>
        <v>0</v>
      </c>
      <c r="D84" s="247">
        <f>Input!$WF$8</f>
        <v>0</v>
      </c>
      <c r="E84" s="247">
        <f>Input!$WG$8</f>
        <v>0</v>
      </c>
      <c r="F84" s="247">
        <f>Input!$WH$8</f>
        <v>0</v>
      </c>
      <c r="G84" s="247">
        <f>Input!$WI$8</f>
        <v>0</v>
      </c>
      <c r="H84" s="248">
        <f>Input!$WJ$8</f>
        <v>0</v>
      </c>
    </row>
    <row r="85" spans="1:50">
      <c r="A85" s="245" t="s">
        <v>138</v>
      </c>
      <c r="B85" s="249">
        <f>Input!$WK$8</f>
        <v>0</v>
      </c>
      <c r="C85" s="247">
        <f>Input!$WL$8</f>
        <v>0</v>
      </c>
      <c r="D85" s="247">
        <f>Input!$WM$8</f>
        <v>0</v>
      </c>
      <c r="E85" s="247">
        <f>Input!$WN$8</f>
        <v>0</v>
      </c>
      <c r="F85" s="247">
        <f>Input!$WO$8</f>
        <v>0</v>
      </c>
      <c r="G85" s="247">
        <f>Input!$WP$8</f>
        <v>0</v>
      </c>
      <c r="H85" s="248">
        <f>Input!$WQ$8</f>
        <v>0</v>
      </c>
    </row>
    <row r="86" spans="1:50">
      <c r="A86" s="245" t="s">
        <v>138</v>
      </c>
      <c r="B86" s="249">
        <f>Input!$WR$8</f>
        <v>0</v>
      </c>
      <c r="C86" s="247">
        <f>Input!$WS$8</f>
        <v>0</v>
      </c>
      <c r="D86" s="247">
        <f>Input!$WT$8</f>
        <v>0</v>
      </c>
      <c r="E86" s="247">
        <f>Input!$WU$8</f>
        <v>0</v>
      </c>
      <c r="F86" s="247">
        <f>Input!$WV$8</f>
        <v>0</v>
      </c>
      <c r="G86" s="247">
        <f>Input!$WW$8</f>
        <v>0</v>
      </c>
      <c r="H86" s="248">
        <f>Input!$WX$8</f>
        <v>0</v>
      </c>
    </row>
    <row r="87" spans="1:50">
      <c r="A87" s="245" t="s">
        <v>138</v>
      </c>
      <c r="B87" s="249">
        <f>Input!$WY$8</f>
        <v>0</v>
      </c>
      <c r="C87" s="247">
        <f>Input!$WZ$8</f>
        <v>0</v>
      </c>
      <c r="D87" s="247">
        <f>Input!$XA$8</f>
        <v>0</v>
      </c>
      <c r="E87" s="247">
        <f>Input!$XB$8</f>
        <v>0</v>
      </c>
      <c r="F87" s="247">
        <f>Input!$XC$8</f>
        <v>0</v>
      </c>
      <c r="G87" s="247">
        <f>Input!$XD$8</f>
        <v>0</v>
      </c>
      <c r="H87" s="248">
        <f>Input!$XE$8</f>
        <v>0</v>
      </c>
    </row>
    <row r="88" spans="1:50">
      <c r="A88" s="245" t="s">
        <v>138</v>
      </c>
      <c r="B88" s="249">
        <f>Input!$XF$8</f>
        <v>0</v>
      </c>
      <c r="C88" s="247">
        <f>Input!$XG$8</f>
        <v>0</v>
      </c>
      <c r="D88" s="247">
        <f>Input!$XH$8</f>
        <v>0</v>
      </c>
      <c r="E88" s="247">
        <f>Input!$XI$8</f>
        <v>0</v>
      </c>
      <c r="F88" s="247">
        <f>Input!$XJ$8</f>
        <v>0</v>
      </c>
      <c r="G88" s="247">
        <f>Input!$XK$8</f>
        <v>0</v>
      </c>
      <c r="H88" s="248">
        <f>Input!$XL$8</f>
        <v>0</v>
      </c>
    </row>
    <row r="89" spans="1:50">
      <c r="A89" s="245" t="s">
        <v>138</v>
      </c>
      <c r="B89" s="249">
        <f>Input!$XM$8</f>
        <v>0</v>
      </c>
      <c r="C89" s="247">
        <f>Input!$XN$8</f>
        <v>0</v>
      </c>
      <c r="D89" s="247">
        <f>Input!$XO$8</f>
        <v>0</v>
      </c>
      <c r="E89" s="247">
        <f>Input!$XP$8</f>
        <v>0</v>
      </c>
      <c r="F89" s="247">
        <f>Input!$XQ$8</f>
        <v>0</v>
      </c>
      <c r="G89" s="247">
        <f>Input!$XR$8</f>
        <v>0</v>
      </c>
      <c r="H89" s="248">
        <f>Input!$XS$8</f>
        <v>0</v>
      </c>
    </row>
    <row r="90" spans="1:50" s="258" customFormat="1">
      <c r="A90" s="241" t="s">
        <v>138</v>
      </c>
      <c r="B90" s="250" t="s">
        <v>1034</v>
      </c>
      <c r="C90" s="251">
        <f>SUM(C82:C89)</f>
        <v>0</v>
      </c>
      <c r="D90" s="251">
        <f t="shared" ref="D90:G90" si="5">SUM(D82:D89)</f>
        <v>0</v>
      </c>
      <c r="E90" s="251">
        <f t="shared" si="5"/>
        <v>0</v>
      </c>
      <c r="F90" s="251">
        <f t="shared" si="5"/>
        <v>0</v>
      </c>
      <c r="G90" s="251">
        <f t="shared" si="5"/>
        <v>0</v>
      </c>
      <c r="H90" s="252"/>
      <c r="I90" s="175"/>
      <c r="J90" s="175"/>
      <c r="K90" s="175"/>
      <c r="L90" s="175"/>
      <c r="M90" s="175"/>
      <c r="N90" s="175"/>
      <c r="O90" s="175"/>
      <c r="P90" s="175"/>
      <c r="Q90" s="175"/>
      <c r="R90" s="175"/>
      <c r="S90" s="175"/>
      <c r="T90" s="175"/>
      <c r="U90" s="175"/>
      <c r="V90" s="175"/>
      <c r="W90" s="175"/>
      <c r="X90" s="175"/>
      <c r="Y90" s="175"/>
      <c r="Z90" s="175"/>
      <c r="AA90" s="175"/>
      <c r="AB90" s="175"/>
      <c r="AC90" s="175"/>
      <c r="AD90" s="175"/>
      <c r="AE90" s="175"/>
      <c r="AF90" s="175"/>
      <c r="AG90" s="175"/>
      <c r="AH90" s="175"/>
      <c r="AI90" s="175"/>
      <c r="AJ90" s="175"/>
      <c r="AK90" s="175"/>
      <c r="AL90" s="175"/>
      <c r="AM90" s="175"/>
      <c r="AN90" s="175"/>
      <c r="AO90" s="175"/>
      <c r="AP90" s="175"/>
      <c r="AQ90" s="175"/>
      <c r="AR90" s="175"/>
      <c r="AS90" s="175"/>
      <c r="AT90" s="175"/>
      <c r="AU90" s="175"/>
      <c r="AV90" s="175"/>
      <c r="AW90" s="175"/>
      <c r="AX90" s="175"/>
    </row>
    <row r="91" spans="1:50">
      <c r="C91" s="259"/>
      <c r="D91" s="259"/>
      <c r="E91" s="259"/>
      <c r="F91" s="259"/>
      <c r="G91" s="259"/>
    </row>
    <row r="92" spans="1:50" s="258" customFormat="1">
      <c r="A92" s="241" t="s">
        <v>1035</v>
      </c>
      <c r="B92" s="250"/>
      <c r="C92" s="251"/>
      <c r="D92" s="251"/>
      <c r="E92" s="251"/>
      <c r="F92" s="251"/>
      <c r="G92" s="251"/>
      <c r="H92" s="252"/>
      <c r="I92" s="175"/>
      <c r="J92" s="175"/>
      <c r="K92" s="175"/>
      <c r="L92" s="175"/>
      <c r="M92" s="175"/>
      <c r="N92" s="175"/>
      <c r="O92" s="175"/>
      <c r="P92" s="175"/>
      <c r="Q92" s="175"/>
      <c r="R92" s="175"/>
      <c r="S92" s="175"/>
      <c r="T92" s="175"/>
      <c r="U92" s="175"/>
      <c r="V92" s="175"/>
      <c r="W92" s="175"/>
      <c r="X92" s="175"/>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row>
    <row r="93" spans="1:50" ht="31.5">
      <c r="A93" s="245" t="s">
        <v>1036</v>
      </c>
      <c r="B93" s="210" t="s">
        <v>1037</v>
      </c>
      <c r="C93" s="247">
        <f>Input!$XT$8</f>
        <v>0</v>
      </c>
      <c r="D93" s="247">
        <f>Input!$XU$8</f>
        <v>0</v>
      </c>
      <c r="E93" s="247">
        <f>Input!$XV$8</f>
        <v>0</v>
      </c>
      <c r="F93" s="247">
        <f>Input!$XW$8</f>
        <v>0</v>
      </c>
      <c r="G93" s="247">
        <f>Input!$XX$8</f>
        <v>0</v>
      </c>
      <c r="H93" s="248">
        <f>Input!$XY$8</f>
        <v>0</v>
      </c>
    </row>
    <row r="94" spans="1:50" ht="47.25">
      <c r="A94" s="245" t="s">
        <v>1038</v>
      </c>
      <c r="B94" s="210" t="s">
        <v>1039</v>
      </c>
      <c r="C94" s="247">
        <f>Input!$XZ$8</f>
        <v>0</v>
      </c>
      <c r="D94" s="247">
        <f>Input!$YA$8</f>
        <v>0</v>
      </c>
      <c r="E94" s="247">
        <f>Input!$YB$8</f>
        <v>0</v>
      </c>
      <c r="F94" s="247">
        <f>Input!$YC$8</f>
        <v>0</v>
      </c>
      <c r="G94" s="247">
        <f>Input!$YD$8</f>
        <v>0</v>
      </c>
      <c r="H94" s="248">
        <f>Input!$YE$8</f>
        <v>0</v>
      </c>
    </row>
    <row r="95" spans="1:50" s="258" customFormat="1" ht="30">
      <c r="A95" s="252" t="s">
        <v>1040</v>
      </c>
      <c r="B95" s="250" t="s">
        <v>1041</v>
      </c>
      <c r="C95" s="251">
        <f>SUM(C93:C94)</f>
        <v>0</v>
      </c>
      <c r="D95" s="251">
        <f t="shared" ref="D95:G95" si="6">SUM(D93:D94)</f>
        <v>0</v>
      </c>
      <c r="E95" s="251">
        <f t="shared" si="6"/>
        <v>0</v>
      </c>
      <c r="F95" s="251">
        <f t="shared" si="6"/>
        <v>0</v>
      </c>
      <c r="G95" s="251">
        <f t="shared" si="6"/>
        <v>0</v>
      </c>
      <c r="H95" s="252"/>
      <c r="I95" s="175"/>
      <c r="J95" s="175"/>
      <c r="K95" s="175"/>
      <c r="L95" s="175"/>
      <c r="M95" s="175"/>
      <c r="N95" s="175"/>
      <c r="O95" s="175"/>
      <c r="P95" s="175"/>
      <c r="Q95" s="175"/>
      <c r="R95" s="175"/>
      <c r="S95" s="175"/>
      <c r="T95" s="175"/>
      <c r="U95" s="175"/>
      <c r="V95" s="175"/>
      <c r="W95" s="175"/>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row>
    <row r="96" spans="1:50">
      <c r="C96" s="259"/>
      <c r="D96" s="259"/>
      <c r="E96" s="259"/>
      <c r="F96" s="259"/>
      <c r="G96" s="259"/>
    </row>
    <row r="97" spans="1:50" s="258" customFormat="1">
      <c r="A97" s="440" t="s">
        <v>1042</v>
      </c>
      <c r="B97" s="441"/>
      <c r="C97" s="251">
        <f>C95+C90+C80+C64+C49+C34+C19</f>
        <v>19132188</v>
      </c>
      <c r="D97" s="251">
        <f t="shared" ref="D97:G97" si="7">D95+D90+D80+D64+D49+D34+D19</f>
        <v>7271565</v>
      </c>
      <c r="E97" s="251">
        <f t="shared" si="7"/>
        <v>87566786</v>
      </c>
      <c r="F97" s="251">
        <f t="shared" si="7"/>
        <v>51720702</v>
      </c>
      <c r="G97" s="251">
        <f t="shared" si="7"/>
        <v>0</v>
      </c>
      <c r="H97" s="252"/>
      <c r="I97" s="175"/>
      <c r="J97" s="175"/>
      <c r="K97" s="175"/>
      <c r="L97" s="175"/>
      <c r="M97" s="175"/>
      <c r="N97" s="175"/>
      <c r="O97" s="175"/>
      <c r="P97" s="175"/>
      <c r="Q97" s="175"/>
      <c r="R97" s="175"/>
      <c r="S97" s="175"/>
      <c r="T97" s="175"/>
      <c r="U97" s="175"/>
      <c r="V97" s="175"/>
      <c r="W97" s="175"/>
      <c r="X97" s="175"/>
      <c r="Y97" s="175"/>
      <c r="Z97" s="175"/>
      <c r="AA97" s="175"/>
      <c r="AB97" s="175"/>
      <c r="AC97" s="175"/>
      <c r="AD97" s="175"/>
      <c r="AE97" s="175"/>
      <c r="AF97" s="175"/>
      <c r="AG97" s="175"/>
      <c r="AH97" s="175"/>
      <c r="AI97" s="175"/>
      <c r="AJ97" s="175"/>
      <c r="AK97" s="175"/>
      <c r="AL97" s="175"/>
      <c r="AM97" s="175"/>
      <c r="AN97" s="175"/>
      <c r="AO97" s="175"/>
      <c r="AP97" s="175"/>
      <c r="AQ97" s="175"/>
      <c r="AR97" s="175"/>
      <c r="AS97" s="175"/>
      <c r="AT97" s="175"/>
      <c r="AU97" s="175"/>
      <c r="AV97" s="175"/>
      <c r="AW97" s="175"/>
      <c r="AX97" s="175"/>
    </row>
    <row r="98" spans="1:50">
      <c r="C98" s="259"/>
      <c r="D98" s="259"/>
      <c r="E98" s="259"/>
      <c r="F98" s="259"/>
      <c r="G98" s="259"/>
    </row>
    <row r="99" spans="1:50">
      <c r="B99" s="240" t="s">
        <v>1043</v>
      </c>
      <c r="C99" s="259"/>
      <c r="D99" s="259">
        <f>'Dal Uses'!C67</f>
        <v>7271565</v>
      </c>
      <c r="E99" s="259"/>
      <c r="F99" s="259">
        <f>'Dal Uses'!D67</f>
        <v>51720702</v>
      </c>
      <c r="G99" s="259">
        <f>'Dal Uses'!E67</f>
        <v>0</v>
      </c>
    </row>
    <row r="100" spans="1:50">
      <c r="B100" s="240" t="s">
        <v>998</v>
      </c>
      <c r="D100" s="174">
        <f>D97-D99</f>
        <v>0</v>
      </c>
      <c r="F100" s="174">
        <f>F97-F99</f>
        <v>0</v>
      </c>
      <c r="G100" s="174">
        <f>G97-G99</f>
        <v>0</v>
      </c>
    </row>
    <row r="101" spans="1:50">
      <c r="D101" s="174"/>
    </row>
    <row r="102" spans="1:50">
      <c r="C102" s="174" t="str">
        <f>IF(C97-INT(C97)=0,"",C97-INT(C97))</f>
        <v/>
      </c>
      <c r="D102" s="174" t="str">
        <f>IF(D97-INT(D97)=0,"",D97-INT(D97))</f>
        <v/>
      </c>
      <c r="E102" s="174" t="str">
        <f>IF(E97-INT(E97)=0,"",E97-INT(E97))</f>
        <v/>
      </c>
      <c r="F102" s="174" t="str">
        <f>IF(F97-INT(F97)=0,"",F97-INT(F97))</f>
        <v/>
      </c>
      <c r="G102" s="174" t="str">
        <f>IF(G97-INT(G97)=0,"",G97-INT(G97))</f>
        <v/>
      </c>
      <c r="H102" s="260">
        <f>SUM(C102:G102)</f>
        <v>0</v>
      </c>
    </row>
    <row r="105" spans="1:50" ht="15" customHeight="1">
      <c r="B105" s="179" t="s">
        <v>999</v>
      </c>
    </row>
    <row r="106" spans="1:50" ht="15" customHeight="1">
      <c r="B106" s="179" t="s">
        <v>1000</v>
      </c>
      <c r="C106" s="175">
        <f>SUM(C5:C18)+SUM(C21:C33)+SUM(C36:C48)+SUM(C51:C63)+SUM(C66:C79)+SUM(C82:C89)+SUM(C93:C94)</f>
        <v>19132188</v>
      </c>
      <c r="D106" s="175">
        <f>SUM(D5:D18)+SUM(D21:D33)+SUM(D36:D48)+SUM(D51:D63)+SUM(D66:D79)+SUM(D82:D89)+SUM(D93:D94)</f>
        <v>7271565</v>
      </c>
      <c r="E106" s="175">
        <f>SUM(E5:E18)+SUM(E21:E33)+SUM(E36:E48)+SUM(E51:E63)+SUM(E66:E79)+SUM(E82:E89)+SUM(E93:E94)</f>
        <v>87566786</v>
      </c>
      <c r="F106" s="175">
        <f>SUM(F5:F18)+SUM(F21:F33)+SUM(F36:F48)+SUM(F51:F63)+SUM(F66:F79)+SUM(F82:F89)+SUM(F93:F94)</f>
        <v>51720702</v>
      </c>
      <c r="G106" s="175">
        <f>SUM(G5:G18)+SUM(G21:G33)+SUM(G36:G48)+SUM(G51:G63)+SUM(G66:G79)+SUM(G82:G89)+SUM(G93:G94)</f>
        <v>0</v>
      </c>
    </row>
    <row r="107" spans="1:50" ht="15" customHeight="1">
      <c r="C107" s="175" t="str">
        <f>IF((C106=C97),"Balanced","Out of Balance")</f>
        <v>Balanced</v>
      </c>
      <c r="D107" s="175" t="str">
        <f t="shared" ref="D107:G107" si="8">IF((D106=D97),"Balanced","Out of Balance")</f>
        <v>Balanced</v>
      </c>
      <c r="E107" s="175" t="str">
        <f t="shared" si="8"/>
        <v>Balanced</v>
      </c>
      <c r="F107" s="175" t="str">
        <f t="shared" si="8"/>
        <v>Balanced</v>
      </c>
      <c r="G107" s="175" t="str">
        <f t="shared" si="8"/>
        <v>Balanced</v>
      </c>
    </row>
    <row r="108" spans="1:50" ht="15" customHeight="1"/>
    <row r="109" spans="1:50" ht="15" customHeight="1"/>
    <row r="110" spans="1:50" ht="15" customHeight="1">
      <c r="E110" s="175">
        <f>SUM(C106:G106)</f>
        <v>165691241</v>
      </c>
    </row>
    <row r="111" spans="1:50">
      <c r="E111" s="312">
        <f>'Dal Uses'!D80</f>
        <v>59030858</v>
      </c>
    </row>
    <row r="112" spans="1:50">
      <c r="E112" s="313">
        <f>Input!F8</f>
        <v>9741</v>
      </c>
    </row>
    <row r="113" spans="5:5">
      <c r="E113" s="175">
        <f>SUM(E110:E112)</f>
        <v>224731840</v>
      </c>
    </row>
    <row r="114" spans="5:5">
      <c r="E114" s="175">
        <f>Input!G8</f>
        <v>224731840</v>
      </c>
    </row>
    <row r="115" spans="5:5">
      <c r="E115" s="175">
        <f>E114-E113</f>
        <v>0</v>
      </c>
    </row>
    <row r="116" spans="5:5">
      <c r="E116" s="314" t="str">
        <f>IF(E115&lt;&gt;0,"Out of Balance","Balanced")</f>
        <v>Balanced</v>
      </c>
    </row>
  </sheetData>
  <mergeCells count="1">
    <mergeCell ref="A97:B97"/>
  </mergeCells>
  <conditionalFormatting sqref="F100">
    <cfRule type="expression" dxfId="675" priority="10">
      <formula>$F$100&lt;&gt;0</formula>
    </cfRule>
  </conditionalFormatting>
  <conditionalFormatting sqref="G100">
    <cfRule type="expression" dxfId="674" priority="9">
      <formula>$G$100&lt;&gt;0</formula>
    </cfRule>
  </conditionalFormatting>
  <conditionalFormatting sqref="F102">
    <cfRule type="expression" dxfId="673" priority="8">
      <formula>$F$102&lt;&gt;""</formula>
    </cfRule>
  </conditionalFormatting>
  <conditionalFormatting sqref="G102">
    <cfRule type="expression" dxfId="672" priority="7">
      <formula>$G$102&lt;&gt;""</formula>
    </cfRule>
  </conditionalFormatting>
  <conditionalFormatting sqref="D100">
    <cfRule type="expression" dxfId="671" priority="6">
      <formula>$D$100&lt;&gt;0</formula>
    </cfRule>
  </conditionalFormatting>
  <conditionalFormatting sqref="D102">
    <cfRule type="expression" dxfId="670" priority="5">
      <formula>$D$102&lt;&gt;""</formula>
    </cfRule>
  </conditionalFormatting>
  <conditionalFormatting sqref="C102">
    <cfRule type="expression" dxfId="669" priority="4">
      <formula>$C$102&lt;&gt;""</formula>
    </cfRule>
  </conditionalFormatting>
  <conditionalFormatting sqref="E102">
    <cfRule type="expression" dxfId="668" priority="3">
      <formula>$E$102&lt;&gt;""</formula>
    </cfRule>
  </conditionalFormatting>
  <conditionalFormatting sqref="H2">
    <cfRule type="expression" dxfId="667" priority="2">
      <formula>OR($C$100&lt;&gt;0,$D$100&lt;&gt;0,$E$100&lt;&gt;0,$F$100&lt;&gt;0,$G$100&lt;&gt;0)</formula>
    </cfRule>
  </conditionalFormatting>
  <conditionalFormatting sqref="H1">
    <cfRule type="expression" dxfId="666" priority="1">
      <formula>OR($C$102&lt;&gt;"",$D$102&lt;&gt;"",$E$102&lt;&gt;"",$F$102&lt;&gt;"",$G$102&lt;&gt;"")</formula>
    </cfRule>
  </conditionalFormatting>
  <pageMargins left="0.315" right="0.42499999999999999" top="0.75" bottom="0.75" header="0.3" footer="0.3"/>
  <pageSetup paperSize="5"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88</vt:i4>
      </vt:variant>
      <vt:variant>
        <vt:lpstr>Named Ranges</vt:lpstr>
      </vt:variant>
      <vt:variant>
        <vt:i4>44</vt:i4>
      </vt:variant>
    </vt:vector>
  </HeadingPairs>
  <TitlesOfParts>
    <vt:vector size="132" baseType="lpstr">
      <vt:lpstr>Index</vt:lpstr>
      <vt:lpstr>Summary Uses</vt:lpstr>
      <vt:lpstr>Summary Fed</vt:lpstr>
      <vt:lpstr>ARL Uses</vt:lpstr>
      <vt:lpstr>ARL Fed</vt:lpstr>
      <vt:lpstr>AUS1 Uses</vt:lpstr>
      <vt:lpstr>AUS1 Fed</vt:lpstr>
      <vt:lpstr>Dal Uses</vt:lpstr>
      <vt:lpstr>Dal Fed</vt:lpstr>
      <vt:lpstr>E-P Uses</vt:lpstr>
      <vt:lpstr>E-P Fed</vt:lpstr>
      <vt:lpstr>RGV1 Uses</vt:lpstr>
      <vt:lpstr>RGV1 Fed</vt:lpstr>
      <vt:lpstr>P-B Uses</vt:lpstr>
      <vt:lpstr>P-B Fed</vt:lpstr>
      <vt:lpstr>S-A Uses</vt:lpstr>
      <vt:lpstr>S-A Fed</vt:lpstr>
      <vt:lpstr>TYL Uses</vt:lpstr>
      <vt:lpstr>TYL Fed</vt:lpstr>
      <vt:lpstr>TAMU Uses</vt:lpstr>
      <vt:lpstr>TAMU Fed</vt:lpstr>
      <vt:lpstr>TAMUG Uses</vt:lpstr>
      <vt:lpstr>TAMUG Fed</vt:lpstr>
      <vt:lpstr>PVAMU Uses</vt:lpstr>
      <vt:lpstr>PVAMU Fed</vt:lpstr>
      <vt:lpstr>TARLST Uses</vt:lpstr>
      <vt:lpstr>TARLST Fed</vt:lpstr>
      <vt:lpstr>TAMUCC Uses</vt:lpstr>
      <vt:lpstr>TAMUCC Fed</vt:lpstr>
      <vt:lpstr>TAMUK Uses</vt:lpstr>
      <vt:lpstr>TAMUK Fed</vt:lpstr>
      <vt:lpstr>TAMIIU Uses</vt:lpstr>
      <vt:lpstr>TAMIU Fed</vt:lpstr>
      <vt:lpstr>WTAMU Uses</vt:lpstr>
      <vt:lpstr>WTAMU Fed</vt:lpstr>
      <vt:lpstr>TAMUC Uses</vt:lpstr>
      <vt:lpstr>TAMUC Fed</vt:lpstr>
      <vt:lpstr>TAMUT Uses</vt:lpstr>
      <vt:lpstr>TAMUT Fed</vt:lpstr>
      <vt:lpstr>TAMUCT Uses</vt:lpstr>
      <vt:lpstr>TAMUCT Fed</vt:lpstr>
      <vt:lpstr>TAMUSA Uses</vt:lpstr>
      <vt:lpstr>TAMUSA Fed</vt:lpstr>
      <vt:lpstr>UH1 Uses</vt:lpstr>
      <vt:lpstr>UH1 Fed</vt:lpstr>
      <vt:lpstr>UHCL Uses</vt:lpstr>
      <vt:lpstr>UHCL Fed</vt:lpstr>
      <vt:lpstr>UHD Uses</vt:lpstr>
      <vt:lpstr>UHD Fed</vt:lpstr>
      <vt:lpstr>UHV Uses</vt:lpstr>
      <vt:lpstr>UHV Fed</vt:lpstr>
      <vt:lpstr>LU Uses</vt:lpstr>
      <vt:lpstr>LU Fed</vt:lpstr>
      <vt:lpstr>SHSU1 Uses</vt:lpstr>
      <vt:lpstr>SHSU1 Fed</vt:lpstr>
      <vt:lpstr>TXST Uses</vt:lpstr>
      <vt:lpstr>TXST Fed</vt:lpstr>
      <vt:lpstr>SRSU Uses</vt:lpstr>
      <vt:lpstr>SRSU Fed</vt:lpstr>
      <vt:lpstr>TTU Uses</vt:lpstr>
      <vt:lpstr>TTU Fed</vt:lpstr>
      <vt:lpstr>ASU Uses</vt:lpstr>
      <vt:lpstr>ASU Fed</vt:lpstr>
      <vt:lpstr>UNT Uses</vt:lpstr>
      <vt:lpstr>UNT Fed</vt:lpstr>
      <vt:lpstr>UNTD Uses</vt:lpstr>
      <vt:lpstr>UNTD Fed</vt:lpstr>
      <vt:lpstr>MidWST Uses</vt:lpstr>
      <vt:lpstr>MIdWST Fed</vt:lpstr>
      <vt:lpstr>SFA Uses</vt:lpstr>
      <vt:lpstr>SFA Fed</vt:lpstr>
      <vt:lpstr>TSU Uses</vt:lpstr>
      <vt:lpstr>TSU Fed</vt:lpstr>
      <vt:lpstr>TWU Uses</vt:lpstr>
      <vt:lpstr>TWU Fed</vt:lpstr>
      <vt:lpstr>AUS Uses</vt:lpstr>
      <vt:lpstr>AUS Fed</vt:lpstr>
      <vt:lpstr>RGV Uses</vt:lpstr>
      <vt:lpstr>RGV Fed</vt:lpstr>
      <vt:lpstr>UH Uses</vt:lpstr>
      <vt:lpstr>UH Fed</vt:lpstr>
      <vt:lpstr>SHSU Uses</vt:lpstr>
      <vt:lpstr>SHSU Fed</vt:lpstr>
      <vt:lpstr>Input</vt:lpstr>
      <vt:lpstr>Names</vt:lpstr>
      <vt:lpstr>PeerGroups</vt:lpstr>
      <vt:lpstr>SystemGroups</vt:lpstr>
      <vt:lpstr>Balancing</vt:lpstr>
      <vt:lpstr>AMTLU</vt:lpstr>
      <vt:lpstr>NamesLU</vt:lpstr>
      <vt:lpstr>'ARL Fed'!Print_Area</vt:lpstr>
      <vt:lpstr>'ASU Fed'!Print_Area</vt:lpstr>
      <vt:lpstr>'AUS Fed'!Print_Area</vt:lpstr>
      <vt:lpstr>'AUS1 Fed'!Print_Area</vt:lpstr>
      <vt:lpstr>'Dal Fed'!Print_Area</vt:lpstr>
      <vt:lpstr>'E-P Fed'!Print_Area</vt:lpstr>
      <vt:lpstr>'LU Fed'!Print_Area</vt:lpstr>
      <vt:lpstr>'MIdWST Fed'!Print_Area</vt:lpstr>
      <vt:lpstr>Names!Print_Area</vt:lpstr>
      <vt:lpstr>'P-B Fed'!Print_Area</vt:lpstr>
      <vt:lpstr>'PVAMU Fed'!Print_Area</vt:lpstr>
      <vt:lpstr>'RGV Fed'!Print_Area</vt:lpstr>
      <vt:lpstr>'RGV1 Fed'!Print_Area</vt:lpstr>
      <vt:lpstr>'S-A Fed'!Print_Area</vt:lpstr>
      <vt:lpstr>'SFA Fed'!Print_Area</vt:lpstr>
      <vt:lpstr>'SHSU Fed'!Print_Area</vt:lpstr>
      <vt:lpstr>'SHSU1 Fed'!Print_Area</vt:lpstr>
      <vt:lpstr>'SRSU Fed'!Print_Area</vt:lpstr>
      <vt:lpstr>'Summary Fed'!Print_Area</vt:lpstr>
      <vt:lpstr>'TAMIU Fed'!Print_Area</vt:lpstr>
      <vt:lpstr>'TAMU Fed'!Print_Area</vt:lpstr>
      <vt:lpstr>'TAMUC Fed'!Print_Area</vt:lpstr>
      <vt:lpstr>'TAMUCC Fed'!Print_Area</vt:lpstr>
      <vt:lpstr>'TAMUCT Fed'!Print_Area</vt:lpstr>
      <vt:lpstr>'TAMUG Fed'!Print_Area</vt:lpstr>
      <vt:lpstr>'TAMUK Fed'!Print_Area</vt:lpstr>
      <vt:lpstr>'TAMUSA Fed'!Print_Area</vt:lpstr>
      <vt:lpstr>'TAMUT Fed'!Print_Area</vt:lpstr>
      <vt:lpstr>'TARLST Fed'!Print_Area</vt:lpstr>
      <vt:lpstr>'TSU Fed'!Print_Area</vt:lpstr>
      <vt:lpstr>'TTU Fed'!Print_Area</vt:lpstr>
      <vt:lpstr>'TWU Fed'!Print_Area</vt:lpstr>
      <vt:lpstr>'TXST Fed'!Print_Area</vt:lpstr>
      <vt:lpstr>'TYL Fed'!Print_Area</vt:lpstr>
      <vt:lpstr>'UH Fed'!Print_Area</vt:lpstr>
      <vt:lpstr>'UH1 Fed'!Print_Area</vt:lpstr>
      <vt:lpstr>'UHCL Fed'!Print_Area</vt:lpstr>
      <vt:lpstr>'UHD Fed'!Print_Area</vt:lpstr>
      <vt:lpstr>'UHV Fed'!Print_Area</vt:lpstr>
      <vt:lpstr>'UNT Fed'!Print_Area</vt:lpstr>
      <vt:lpstr>'UNTD Fed'!Print_Area</vt:lpstr>
      <vt:lpstr>'WTAMU Fed'!Print_Area</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Section 63 Data Universities 2020-2021</dc:title>
  <dc:subject>Section 63 Data Collection</dc:subject>
  <dc:creator>Funding and Resource Planning</dc:creator>
  <cp:keywords>Section 63</cp:keywords>
  <cp:lastModifiedBy>King, Clifford</cp:lastModifiedBy>
  <cp:lastPrinted>2020-03-03T14:31:43Z</cp:lastPrinted>
  <dcterms:created xsi:type="dcterms:W3CDTF">2004-08-05T19:38:30Z</dcterms:created>
  <dcterms:modified xsi:type="dcterms:W3CDTF">2022-01-25T23:34:26Z</dcterms:modified>
</cp:coreProperties>
</file>